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5259aeeda9fa4b96"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defaultThemeVersion="166925"/>
  <mc:AlternateContent xmlns:mc="http://schemas.openxmlformats.org/markup-compatibility/2006">
    <mc:Choice Requires="x15">
      <x15ac:absPath xmlns:x15ac="http://schemas.microsoft.com/office/spreadsheetml/2010/11/ac" url="E:\VBA Project\Huong Project\Project 01\"/>
    </mc:Choice>
  </mc:AlternateContent>
  <xr:revisionPtr revIDLastSave="0" documentId="13_ncr:1_{E251B30C-4C5B-4D0E-BB30-AFC1080D1BF3}" xr6:coauthVersionLast="47" xr6:coauthVersionMax="47" xr10:uidLastSave="{00000000-0000-0000-0000-000000000000}"/>
  <bookViews>
    <workbookView xWindow="-120" yWindow="-120" windowWidth="29040" windowHeight="15840" activeTab="4" xr2:uid="{A1E3A3F5-D15A-4CDC-B2E8-4C4EE3058095}"/>
  </bookViews>
  <sheets>
    <sheet name="DATA" sheetId="2" r:id="rId1"/>
    <sheet name="Setup" sheetId="9" r:id="rId2"/>
    <sheet name="Ma_Sieu_Thi" sheetId="1" r:id="rId3"/>
    <sheet name="Chiet_Khau" sheetId="15" r:id="rId4"/>
    <sheet name="SQL_Command" sheetId="12" r:id="rId5"/>
    <sheet name="TEST" sheetId="13" r:id="rId6"/>
    <sheet name="Thong_Tin_San_Pham_BACKUP" sheetId="27" r:id="rId7"/>
    <sheet name="Thong_Tin_San_Pham" sheetId="3" r:id="rId8"/>
    <sheet name="List_Skus_Not_Exists" sheetId="28" r:id="rId9"/>
    <sheet name="DEMO" sheetId="29" r:id="rId10"/>
    <sheet name="List_Skus" sheetId="4" r:id="rId11"/>
    <sheet name="Thong_Tin_NCC" sheetId="5" r:id="rId12"/>
    <sheet name="FORM_ATTACHMENT" sheetId="21" r:id="rId13"/>
    <sheet name="FORM_EMAIL" sheetId="20" r:id="rId14"/>
    <sheet name="MAIL_HISTORY" sheetId="22" r:id="rId15"/>
    <sheet name="Gop_Dat_Hang" sheetId="6" r:id="rId16"/>
    <sheet name="PO_MASTER_DATA" sheetId="25" r:id="rId17"/>
    <sheet name="PO_DATA" sheetId="26" r:id="rId18"/>
    <sheet name="PO_FORM" sheetId="24" r:id="rId19"/>
    <sheet name="Ket_Qua" sheetId="10" r:id="rId20"/>
    <sheet name="TONG_HOP" sheetId="23" r:id="rId21"/>
    <sheet name="Thieu_Hang" sheetId="7" r:id="rId22"/>
    <sheet name="Thay_Doi_Gia" sheetId="16" r:id="rId23"/>
  </sheets>
  <functionGroups builtInGroupCount="19"/>
  <externalReferences>
    <externalReference r:id="rId24"/>
  </externalReferences>
  <definedNames>
    <definedName name="_______a1" localSheetId="0" hidden="1">{"'Sheet1'!$L$16"}</definedName>
    <definedName name="_______a1" localSheetId="15" hidden="1">{"'Sheet1'!$L$16"}</definedName>
    <definedName name="_______a1" localSheetId="10" hidden="1">{"'Sheet1'!$L$16"}</definedName>
    <definedName name="_______a1" localSheetId="22" hidden="1">{"'Sheet1'!$L$16"}</definedName>
    <definedName name="_______a1" localSheetId="11" hidden="1">{"'Sheet1'!$L$16"}</definedName>
    <definedName name="_______a1" localSheetId="7" hidden="1">{"'Sheet1'!$L$16"}</definedName>
    <definedName name="_______a1" localSheetId="6" hidden="1">{"'Sheet1'!$L$16"}</definedName>
    <definedName name="_______a1" hidden="1">{"'Sheet1'!$L$16"}</definedName>
    <definedName name="______a1" localSheetId="0" hidden="1">{"'Sheet1'!$L$16"}</definedName>
    <definedName name="______a1" localSheetId="15" hidden="1">{"'Sheet1'!$L$16"}</definedName>
    <definedName name="______a1" localSheetId="10" hidden="1">{"'Sheet1'!$L$16"}</definedName>
    <definedName name="______a1" localSheetId="22" hidden="1">{"'Sheet1'!$L$16"}</definedName>
    <definedName name="______a1" localSheetId="11" hidden="1">{"'Sheet1'!$L$16"}</definedName>
    <definedName name="______a1" localSheetId="7" hidden="1">{"'Sheet1'!$L$16"}</definedName>
    <definedName name="______a1" localSheetId="6" hidden="1">{"'Sheet1'!$L$16"}</definedName>
    <definedName name="______a1" hidden="1">{"'Sheet1'!$L$16"}</definedName>
    <definedName name="______NSO2" localSheetId="0" hidden="1">{"'Sheet1'!$L$16"}</definedName>
    <definedName name="______NSO2" localSheetId="15" hidden="1">{"'Sheet1'!$L$16"}</definedName>
    <definedName name="______NSO2" localSheetId="10" hidden="1">{"'Sheet1'!$L$16"}</definedName>
    <definedName name="______NSO2" localSheetId="22" hidden="1">{"'Sheet1'!$L$16"}</definedName>
    <definedName name="______NSO2" localSheetId="11" hidden="1">{"'Sheet1'!$L$16"}</definedName>
    <definedName name="______NSO2" localSheetId="7" hidden="1">{"'Sheet1'!$L$16"}</definedName>
    <definedName name="______NSO2" localSheetId="6" hidden="1">{"'Sheet1'!$L$16"}</definedName>
    <definedName name="______NSO2" hidden="1">{"'Sheet1'!$L$16"}</definedName>
    <definedName name="_____a1" localSheetId="0" hidden="1">{"'Sheet1'!$L$16"}</definedName>
    <definedName name="_____a1" localSheetId="15" hidden="1">{"'Sheet1'!$L$16"}</definedName>
    <definedName name="_____a1" localSheetId="10" hidden="1">{"'Sheet1'!$L$16"}</definedName>
    <definedName name="_____a1" localSheetId="22" hidden="1">{"'Sheet1'!$L$16"}</definedName>
    <definedName name="_____a1" localSheetId="11" hidden="1">{"'Sheet1'!$L$16"}</definedName>
    <definedName name="_____a1" localSheetId="7" hidden="1">{"'Sheet1'!$L$16"}</definedName>
    <definedName name="_____a1" localSheetId="6" hidden="1">{"'Sheet1'!$L$16"}</definedName>
    <definedName name="_____a1" hidden="1">{"'Sheet1'!$L$16"}</definedName>
    <definedName name="_____NSO2" localSheetId="0" hidden="1">{"'Sheet1'!$L$16"}</definedName>
    <definedName name="_____NSO2" localSheetId="15" hidden="1">{"'Sheet1'!$L$16"}</definedName>
    <definedName name="_____NSO2" localSheetId="10" hidden="1">{"'Sheet1'!$L$16"}</definedName>
    <definedName name="_____NSO2" localSheetId="22" hidden="1">{"'Sheet1'!$L$16"}</definedName>
    <definedName name="_____NSO2" localSheetId="11" hidden="1">{"'Sheet1'!$L$16"}</definedName>
    <definedName name="_____NSO2" localSheetId="7" hidden="1">{"'Sheet1'!$L$16"}</definedName>
    <definedName name="_____NSO2" localSheetId="6" hidden="1">{"'Sheet1'!$L$16"}</definedName>
    <definedName name="_____NSO2" hidden="1">{"'Sheet1'!$L$16"}</definedName>
    <definedName name="____a1" localSheetId="0" hidden="1">{"'Sheet1'!$L$16"}</definedName>
    <definedName name="____a1" localSheetId="15" hidden="1">{"'Sheet1'!$L$16"}</definedName>
    <definedName name="____a1" localSheetId="10" hidden="1">{"'Sheet1'!$L$16"}</definedName>
    <definedName name="____a1" localSheetId="22" hidden="1">{"'Sheet1'!$L$16"}</definedName>
    <definedName name="____a1" localSheetId="11" hidden="1">{"'Sheet1'!$L$16"}</definedName>
    <definedName name="____a1" localSheetId="7" hidden="1">{"'Sheet1'!$L$16"}</definedName>
    <definedName name="____a1" localSheetId="6" hidden="1">{"'Sheet1'!$L$16"}</definedName>
    <definedName name="____a1" hidden="1">{"'Sheet1'!$L$16"}</definedName>
    <definedName name="____NSO2" localSheetId="0" hidden="1">{"'Sheet1'!$L$16"}</definedName>
    <definedName name="____NSO2" localSheetId="15" hidden="1">{"'Sheet1'!$L$16"}</definedName>
    <definedName name="____NSO2" localSheetId="10" hidden="1">{"'Sheet1'!$L$16"}</definedName>
    <definedName name="____NSO2" localSheetId="22" hidden="1">{"'Sheet1'!$L$16"}</definedName>
    <definedName name="____NSO2" localSheetId="11" hidden="1">{"'Sheet1'!$L$16"}</definedName>
    <definedName name="____NSO2" localSheetId="7" hidden="1">{"'Sheet1'!$L$16"}</definedName>
    <definedName name="____NSO2" localSheetId="6" hidden="1">{"'Sheet1'!$L$16"}</definedName>
    <definedName name="____NSO2" hidden="1">{"'Sheet1'!$L$16"}</definedName>
    <definedName name="___a1" localSheetId="0" hidden="1">{"'Sheet1'!$L$16"}</definedName>
    <definedName name="___a1" localSheetId="15" hidden="1">{"'Sheet1'!$L$16"}</definedName>
    <definedName name="___a1" localSheetId="10" hidden="1">{"'Sheet1'!$L$16"}</definedName>
    <definedName name="___a1" localSheetId="22" hidden="1">{"'Sheet1'!$L$16"}</definedName>
    <definedName name="___a1" localSheetId="11" hidden="1">{"'Sheet1'!$L$16"}</definedName>
    <definedName name="___a1" localSheetId="7" hidden="1">{"'Sheet1'!$L$16"}</definedName>
    <definedName name="___a1" localSheetId="6" hidden="1">{"'Sheet1'!$L$16"}</definedName>
    <definedName name="___a1" hidden="1">{"'Sheet1'!$L$16"}</definedName>
    <definedName name="___a10" localSheetId="0" hidden="1">{"'Sheet1'!$L$16"}</definedName>
    <definedName name="___a10" localSheetId="10" hidden="1">{"'Sheet1'!$L$16"}</definedName>
    <definedName name="___a10" localSheetId="22" hidden="1">{"'Sheet1'!$L$16"}</definedName>
    <definedName name="___a10" localSheetId="11" hidden="1">{"'Sheet1'!$L$16"}</definedName>
    <definedName name="___a10" localSheetId="7" hidden="1">{"'Sheet1'!$L$16"}</definedName>
    <definedName name="___a10" localSheetId="6" hidden="1">{"'Sheet1'!$L$16"}</definedName>
    <definedName name="___a10" hidden="1">{"'Sheet1'!$L$16"}</definedName>
    <definedName name="___a11" localSheetId="0" hidden="1">{"'Sheet1'!$L$16"}</definedName>
    <definedName name="___a11" localSheetId="10" hidden="1">{"'Sheet1'!$L$16"}</definedName>
    <definedName name="___a11" localSheetId="22" hidden="1">{"'Sheet1'!$L$16"}</definedName>
    <definedName name="___a11" localSheetId="11" hidden="1">{"'Sheet1'!$L$16"}</definedName>
    <definedName name="___a11" localSheetId="7" hidden="1">{"'Sheet1'!$L$16"}</definedName>
    <definedName name="___a11" localSheetId="6" hidden="1">{"'Sheet1'!$L$16"}</definedName>
    <definedName name="___a11" hidden="1">{"'Sheet1'!$L$16"}</definedName>
    <definedName name="___a12" localSheetId="0" hidden="1">{"'Sheet1'!$L$16"}</definedName>
    <definedName name="___a12" localSheetId="10" hidden="1">{"'Sheet1'!$L$16"}</definedName>
    <definedName name="___a12" localSheetId="22" hidden="1">{"'Sheet1'!$L$16"}</definedName>
    <definedName name="___a12" localSheetId="11" hidden="1">{"'Sheet1'!$L$16"}</definedName>
    <definedName name="___a12" localSheetId="7" hidden="1">{"'Sheet1'!$L$16"}</definedName>
    <definedName name="___a12" localSheetId="6" hidden="1">{"'Sheet1'!$L$16"}</definedName>
    <definedName name="___a12" hidden="1">{"'Sheet1'!$L$16"}</definedName>
    <definedName name="___a2" localSheetId="0" hidden="1">{"'Sheet1'!$L$16"}</definedName>
    <definedName name="___a2" localSheetId="10" hidden="1">{"'Sheet1'!$L$16"}</definedName>
    <definedName name="___a2" localSheetId="22" hidden="1">{"'Sheet1'!$L$16"}</definedName>
    <definedName name="___a2" localSheetId="11" hidden="1">{"'Sheet1'!$L$16"}</definedName>
    <definedName name="___a2" localSheetId="7" hidden="1">{"'Sheet1'!$L$16"}</definedName>
    <definedName name="___a2" localSheetId="6" hidden="1">{"'Sheet1'!$L$16"}</definedName>
    <definedName name="___a2" hidden="1">{"'Sheet1'!$L$16"}</definedName>
    <definedName name="___a3" localSheetId="0" hidden="1">{"'Sheet1'!$L$16"}</definedName>
    <definedName name="___a3" localSheetId="10" hidden="1">{"'Sheet1'!$L$16"}</definedName>
    <definedName name="___a3" localSheetId="22" hidden="1">{"'Sheet1'!$L$16"}</definedName>
    <definedName name="___a3" localSheetId="11" hidden="1">{"'Sheet1'!$L$16"}</definedName>
    <definedName name="___a3" localSheetId="7" hidden="1">{"'Sheet1'!$L$16"}</definedName>
    <definedName name="___a3" localSheetId="6" hidden="1">{"'Sheet1'!$L$16"}</definedName>
    <definedName name="___a3" hidden="1">{"'Sheet1'!$L$16"}</definedName>
    <definedName name="___a4" localSheetId="0" hidden="1">{"'Sheet1'!$L$16"}</definedName>
    <definedName name="___a4" localSheetId="10" hidden="1">{"'Sheet1'!$L$16"}</definedName>
    <definedName name="___a4" localSheetId="22" hidden="1">{"'Sheet1'!$L$16"}</definedName>
    <definedName name="___a4" localSheetId="11" hidden="1">{"'Sheet1'!$L$16"}</definedName>
    <definedName name="___a4" localSheetId="7" hidden="1">{"'Sheet1'!$L$16"}</definedName>
    <definedName name="___a4" localSheetId="6" hidden="1">{"'Sheet1'!$L$16"}</definedName>
    <definedName name="___a4" hidden="1">{"'Sheet1'!$L$16"}</definedName>
    <definedName name="___a5" localSheetId="0" hidden="1">{"'Sheet1'!$L$16"}</definedName>
    <definedName name="___a5" localSheetId="10" hidden="1">{"'Sheet1'!$L$16"}</definedName>
    <definedName name="___a5" localSheetId="22" hidden="1">{"'Sheet1'!$L$16"}</definedName>
    <definedName name="___a5" localSheetId="11" hidden="1">{"'Sheet1'!$L$16"}</definedName>
    <definedName name="___a5" localSheetId="7" hidden="1">{"'Sheet1'!$L$16"}</definedName>
    <definedName name="___a5" localSheetId="6" hidden="1">{"'Sheet1'!$L$16"}</definedName>
    <definedName name="___a5" hidden="1">{"'Sheet1'!$L$16"}</definedName>
    <definedName name="___a7" localSheetId="0" hidden="1">{"'Sheet1'!$L$16"}</definedName>
    <definedName name="___a7" localSheetId="10" hidden="1">{"'Sheet1'!$L$16"}</definedName>
    <definedName name="___a7" localSheetId="22" hidden="1">{"'Sheet1'!$L$16"}</definedName>
    <definedName name="___a7" localSheetId="11" hidden="1">{"'Sheet1'!$L$16"}</definedName>
    <definedName name="___a7" localSheetId="7" hidden="1">{"'Sheet1'!$L$16"}</definedName>
    <definedName name="___a7" localSheetId="6" hidden="1">{"'Sheet1'!$L$16"}</definedName>
    <definedName name="___a7" hidden="1">{"'Sheet1'!$L$16"}</definedName>
    <definedName name="___a8" localSheetId="0" hidden="1">{"'Sheet1'!$L$16"}</definedName>
    <definedName name="___a8" localSheetId="10" hidden="1">{"'Sheet1'!$L$16"}</definedName>
    <definedName name="___a8" localSheetId="22" hidden="1">{"'Sheet1'!$L$16"}</definedName>
    <definedName name="___a8" localSheetId="11" hidden="1">{"'Sheet1'!$L$16"}</definedName>
    <definedName name="___a8" localSheetId="7" hidden="1">{"'Sheet1'!$L$16"}</definedName>
    <definedName name="___a8" localSheetId="6" hidden="1">{"'Sheet1'!$L$16"}</definedName>
    <definedName name="___a8" hidden="1">{"'Sheet1'!$L$16"}</definedName>
    <definedName name="___a9" localSheetId="0" hidden="1">{"'Sheet1'!$L$16"}</definedName>
    <definedName name="___a9" localSheetId="10" hidden="1">{"'Sheet1'!$L$16"}</definedName>
    <definedName name="___a9" localSheetId="22" hidden="1">{"'Sheet1'!$L$16"}</definedName>
    <definedName name="___a9" localSheetId="11" hidden="1">{"'Sheet1'!$L$16"}</definedName>
    <definedName name="___a9" localSheetId="7" hidden="1">{"'Sheet1'!$L$16"}</definedName>
    <definedName name="___a9" localSheetId="6" hidden="1">{"'Sheet1'!$L$16"}</definedName>
    <definedName name="___a9" hidden="1">{"'Sheet1'!$L$16"}</definedName>
    <definedName name="___AL2" localSheetId="0" hidden="1">{#N/A,#N/A,FALSE,"Chi tiÆt"}</definedName>
    <definedName name="___AL2" localSheetId="10" hidden="1">{#N/A,#N/A,FALSE,"Chi tiÆt"}</definedName>
    <definedName name="___AL2" localSheetId="22" hidden="1">{#N/A,#N/A,FALSE,"Chi tiÆt"}</definedName>
    <definedName name="___AL2" localSheetId="11" hidden="1">{#N/A,#N/A,FALSE,"Chi tiÆt"}</definedName>
    <definedName name="___AL2" localSheetId="7" hidden="1">{#N/A,#N/A,FALSE,"Chi tiÆt"}</definedName>
    <definedName name="___AL2" localSheetId="6" hidden="1">{#N/A,#N/A,FALSE,"Chi tiÆt"}</definedName>
    <definedName name="___AL2" hidden="1">{#N/A,#N/A,FALSE,"Chi tiÆt"}</definedName>
    <definedName name="___f5" localSheetId="0" hidden="1">{"'Sheet1'!$L$16"}</definedName>
    <definedName name="___f5" localSheetId="15" hidden="1">{"'Sheet1'!$L$16"}</definedName>
    <definedName name="___f5" localSheetId="10" hidden="1">{"'Sheet1'!$L$16"}</definedName>
    <definedName name="___f5" localSheetId="22" hidden="1">{"'Sheet1'!$L$16"}</definedName>
    <definedName name="___f5" localSheetId="11" hidden="1">{"'Sheet1'!$L$16"}</definedName>
    <definedName name="___f5" localSheetId="7" hidden="1">{"'Sheet1'!$L$16"}</definedName>
    <definedName name="___f5" localSheetId="6" hidden="1">{"'Sheet1'!$L$16"}</definedName>
    <definedName name="___f5" hidden="1">{"'Sheet1'!$L$16"}</definedName>
    <definedName name="___Goi8" localSheetId="0" hidden="1">{"'Sheet1'!$L$16"}</definedName>
    <definedName name="___Goi8" localSheetId="15" hidden="1">{"'Sheet1'!$L$16"}</definedName>
    <definedName name="___Goi8" localSheetId="10" hidden="1">{"'Sheet1'!$L$16"}</definedName>
    <definedName name="___Goi8" localSheetId="22" hidden="1">{"'Sheet1'!$L$16"}</definedName>
    <definedName name="___Goi8" localSheetId="11" hidden="1">{"'Sheet1'!$L$16"}</definedName>
    <definedName name="___Goi8" localSheetId="7" hidden="1">{"'Sheet1'!$L$16"}</definedName>
    <definedName name="___Goi8" localSheetId="6" hidden="1">{"'Sheet1'!$L$16"}</definedName>
    <definedName name="___Goi8" hidden="1">{"'Sheet1'!$L$16"}</definedName>
    <definedName name="___NSO2" localSheetId="0" hidden="1">{"'Sheet1'!$L$16"}</definedName>
    <definedName name="___NSO2" localSheetId="15" hidden="1">{"'Sheet1'!$L$16"}</definedName>
    <definedName name="___NSO2" localSheetId="10" hidden="1">{"'Sheet1'!$L$16"}</definedName>
    <definedName name="___NSO2" localSheetId="22" hidden="1">{"'Sheet1'!$L$16"}</definedName>
    <definedName name="___NSO2" localSheetId="11" hidden="1">{"'Sheet1'!$L$16"}</definedName>
    <definedName name="___NSO2" localSheetId="7" hidden="1">{"'Sheet1'!$L$16"}</definedName>
    <definedName name="___NSO2" localSheetId="6" hidden="1">{"'Sheet1'!$L$16"}</definedName>
    <definedName name="___NSO2" hidden="1">{"'Sheet1'!$L$16"}</definedName>
    <definedName name="__123Graph_A1" hidden="1">'[1]CRUDE-D'!#REF!</definedName>
    <definedName name="__123Graph_ABRENT" hidden="1">'[1]CRUDE-D'!#REF!</definedName>
    <definedName name="__123Graph_ACR" hidden="1">'[1]CRUDE-D'!#REF!</definedName>
    <definedName name="__123Graph_ACR2" hidden="1">'[1]CRUDE-D'!#REF!</definedName>
    <definedName name="__123Graph_ACR20" hidden="1">'[1]CRUDE-D'!#REF!</definedName>
    <definedName name="__123Graph_ACR3" hidden="1">'[1]CRUDE-D'!#REF!</definedName>
    <definedName name="__123Graph_ACR4" hidden="1">'[1]CRUDE-D'!#REF!</definedName>
    <definedName name="__123Graph_ACR5" hidden="1">'[1]CRUDE-D'!#REF!</definedName>
    <definedName name="__123Graph_ACRU" hidden="1">'[1]CRUDE-D'!#REF!</definedName>
    <definedName name="__123Graph_ACRU4" hidden="1">'[1]CRUDE-D'!#REF!</definedName>
    <definedName name="__123Graph_ADIBAI" hidden="1">'[1]CRUDE-D'!#REF!</definedName>
    <definedName name="__123Graph_ADUBAI" hidden="1">'[1]CRUDE-D'!#REF!</definedName>
    <definedName name="__123Graph_AF1" hidden="1">[1]POSTF1!#REF!</definedName>
    <definedName name="__123Graph_AF2" hidden="1">[1]POSTF1!#REF!</definedName>
    <definedName name="__123Graph_AF3" hidden="1">[1]POSTF1!#REF!</definedName>
    <definedName name="__123Graph_AF4" hidden="1">[1]POSTF1!#REF!</definedName>
    <definedName name="__123Graph_AFO" hidden="1">'[1]S''PORE-D'!#REF!</definedName>
    <definedName name="__123Graph_AFO180" hidden="1">'[1]S''PORE-D'!#REF!</definedName>
    <definedName name="__123Graph_AFOLS" hidden="1">'[1]S''PORE-D'!#REF!</definedName>
    <definedName name="__123Graph_AHD1" hidden="1">[1]POSTHD1!#REF!</definedName>
    <definedName name="__123Graph_AHD2" hidden="1">[1]POSTHD1!#REF!</definedName>
    <definedName name="__123Graph_AHD3" hidden="1">[1]POSTHD1!#REF!</definedName>
    <definedName name="__123Graph_AHD4" hidden="1">[1]POSTHD1!#REF!</definedName>
    <definedName name="__123Graph_AHD5" hidden="1">[1]POSTHD1!#REF!</definedName>
    <definedName name="__123Graph_AHSD" hidden="1">'[1]S''PORE-D'!#REF!</definedName>
    <definedName name="__123Graph_AJA" hidden="1">'[1]CRUDE-D'!#REF!</definedName>
    <definedName name="__123Graph_AJA2" hidden="1">'[1]S''PORE-D'!#REF!</definedName>
    <definedName name="__123Graph_ALPG1" hidden="1">[1]POSTLPG!#REF!</definedName>
    <definedName name="__123Graph_ALPG2" hidden="1">[1]POSTLPG!#REF!</definedName>
    <definedName name="__123Graph_ALPG3" hidden="1">[1]POSTLPG!#REF!</definedName>
    <definedName name="__123Graph_ALPG4" hidden="1">[1]POSTLPG!#REF!</definedName>
    <definedName name="__123Graph_ALPG5" hidden="1">[1]POSTLPG!#REF!</definedName>
    <definedName name="__123Graph_AOM" hidden="1">'[1]CRUDE-D'!#REF!</definedName>
    <definedName name="__123Graph_AOMAN" hidden="1">'[1]CRUDE-D'!#REF!</definedName>
    <definedName name="__123Graph_AP20" hidden="1">'[1]S''PORE-D'!#REF!</definedName>
    <definedName name="__123Graph_APICCR" hidden="1">'[1]CRUDE-D'!#REF!</definedName>
    <definedName name="__123Graph_APICPRO" hidden="1">'[1]S''PORE-D'!#REF!</definedName>
    <definedName name="__123Graph_APICULG" hidden="1">'[1]PO97(02)'!#REF!</definedName>
    <definedName name="__123Graph_APOSTF" hidden="1">[1]POSTF1!#REF!</definedName>
    <definedName name="__123Graph_APOSTHD" hidden="1">[1]POSTHD1!#REF!</definedName>
    <definedName name="__123Graph_APOSTLPG" hidden="1">[1]POSTLPG!#REF!</definedName>
    <definedName name="__123Graph_APOSTULG" hidden="1">'[1]PO97(02)'!#REF!</definedName>
    <definedName name="__123Graph_APRO" hidden="1">'[1]S''PORE-D'!#REF!</definedName>
    <definedName name="__123Graph_APRO93" hidden="1">'[1]S''PORE-D'!#REF!</definedName>
    <definedName name="__123Graph_ASA" hidden="1">'[1]CRUDE-D'!#REF!</definedName>
    <definedName name="__123Graph_ASP1" hidden="1">'[1]S''PORE-D'!#REF!</definedName>
    <definedName name="__123Graph_ATEM1" hidden="1">'[1]CRUDE-D'!#REF!</definedName>
    <definedName name="__123Graph_ATEMP" hidden="1">'[1]CRUDE-D'!#REF!</definedName>
    <definedName name="__123Graph_ATUK" hidden="1">'[1]CRUDE-D'!#REF!</definedName>
    <definedName name="__123Graph_AULG1" hidden="1">'[1]PO97(02)'!#REF!</definedName>
    <definedName name="__123Graph_AULG2" hidden="1">'[1]PO97(02)'!#REF!</definedName>
    <definedName name="__123Graph_AULG3" hidden="1">'[1]PO97(02)'!#REF!</definedName>
    <definedName name="__123Graph_AULG4" hidden="1">'[1]PO97(02)'!#REF!</definedName>
    <definedName name="__123Graph_AULG5" hidden="1">'[1]PO97(02)'!#REF!</definedName>
    <definedName name="__123Graph_AULG92" hidden="1">'[1]S''PORE-D'!#REF!</definedName>
    <definedName name="__123Graph_AULG95" hidden="1">'[1]S''PORE-D'!#REF!</definedName>
    <definedName name="__123Graph_AULG97" hidden="1">'[1]S''PORE-D'!#REF!</definedName>
    <definedName name="__123Graph_B1" hidden="1">'[1]CRUDE-D'!#REF!</definedName>
    <definedName name="__123Graph_BBRENT" hidden="1">'[1]CRUDE-D'!#REF!</definedName>
    <definedName name="__123Graph_BCR" hidden="1">'[1]CRUDE-D'!#REF!</definedName>
    <definedName name="__123Graph_BCR2" hidden="1">'[1]CRUDE-D'!#REF!</definedName>
    <definedName name="__123Graph_BCR20" hidden="1">'[1]CRUDE-D'!#REF!</definedName>
    <definedName name="__123Graph_BCR3" hidden="1">'[1]CRUDE-D'!#REF!</definedName>
    <definedName name="__123Graph_BCR4" hidden="1">'[1]CRUDE-D'!#REF!</definedName>
    <definedName name="__123Graph_BCR5" hidden="1">'[1]CRUDE-D'!#REF!</definedName>
    <definedName name="__123Graph_BCRU" hidden="1">'[1]CRUDE-D'!#REF!</definedName>
    <definedName name="__123Graph_BCRU4" hidden="1">'[1]CRUDE-D'!#REF!</definedName>
    <definedName name="__123Graph_BF1" hidden="1">[1]POSTF1!#REF!</definedName>
    <definedName name="__123Graph_BF2" hidden="1">[1]POSTF1!#REF!</definedName>
    <definedName name="__123Graph_BF3" hidden="1">[1]POSTF1!#REF!</definedName>
    <definedName name="__123Graph_BF4" hidden="1">[1]POSTF1!#REF!</definedName>
    <definedName name="__123Graph_BFO" hidden="1">'[1]S''PORE-D'!#REF!</definedName>
    <definedName name="__123Graph_BFOLS" hidden="1">'[1]S''PORE-D'!#REF!</definedName>
    <definedName name="__123Graph_BHD1" hidden="1">[1]POSTHD1!#REF!</definedName>
    <definedName name="__123Graph_BHD2" hidden="1">[1]POSTHD1!#REF!</definedName>
    <definedName name="__123Graph_BHD3" hidden="1">[1]POSTHD1!#REF!</definedName>
    <definedName name="__123Graph_BHD4" hidden="1">[1]POSTHD1!#REF!</definedName>
    <definedName name="__123Graph_BHD5" hidden="1">[1]POSTHD1!#REF!</definedName>
    <definedName name="__123Graph_BJA" hidden="1">'[1]CRUDE-D'!#REF!</definedName>
    <definedName name="__123Graph_BJA2" hidden="1">'[1]S''PORE-D'!#REF!</definedName>
    <definedName name="__123Graph_BLPG1" hidden="1">[1]POSTLPG!#REF!</definedName>
    <definedName name="__123Graph_BLPG2" hidden="1">[1]POSTLPG!#REF!</definedName>
    <definedName name="__123Graph_BLPG3" hidden="1">[1]POSTLPG!#REF!</definedName>
    <definedName name="__123Graph_BLPG4" hidden="1">[1]POSTLPG!#REF!</definedName>
    <definedName name="__123Graph_BLPG5" hidden="1">[1]POSTLPG!#REF!</definedName>
    <definedName name="__123Graph_BP20" hidden="1">'[1]S''PORE-D'!#REF!</definedName>
    <definedName name="__123Graph_BPICCR" hidden="1">'[1]CRUDE-D'!#REF!</definedName>
    <definedName name="__123Graph_BPICPRO" hidden="1">'[1]S''PORE-D'!#REF!</definedName>
    <definedName name="__123Graph_BPICULG" hidden="1">'[1]PO97(02)'!#REF!</definedName>
    <definedName name="__123Graph_BPOSTF" hidden="1">[1]POSTF1!#REF!</definedName>
    <definedName name="__123Graph_BPOSTHD" hidden="1">[1]POSTHD1!#REF!</definedName>
    <definedName name="__123Graph_BPOSTLPG" hidden="1">[1]POSTLPG!#REF!</definedName>
    <definedName name="__123Graph_BPOSTULG" hidden="1">'[1]PO97(02)'!#REF!</definedName>
    <definedName name="__123Graph_BPRO" hidden="1">'[1]S''PORE-D'!#REF!</definedName>
    <definedName name="__123Graph_BPRO93" hidden="1">'[1]S''PORE-D'!#REF!</definedName>
    <definedName name="__123Graph_BSA" hidden="1">'[1]CRUDE-D'!#REF!</definedName>
    <definedName name="__123Graph_BSP1" hidden="1">'[1]S''PORE-D'!#REF!</definedName>
    <definedName name="__123Graph_BTUK" hidden="1">'[1]CRUDE-D'!#REF!</definedName>
    <definedName name="__123Graph_BULG1" hidden="1">'[1]PO97(02)'!#REF!</definedName>
    <definedName name="__123Graph_BULG2" hidden="1">'[1]PO97(02)'!#REF!</definedName>
    <definedName name="__123Graph_BULG3" hidden="1">'[1]PO97(02)'!#REF!</definedName>
    <definedName name="__123Graph_BULG4" hidden="1">'[1]PO97(02)'!#REF!</definedName>
    <definedName name="__123Graph_BULG5" hidden="1">'[1]PO97(02)'!#REF!</definedName>
    <definedName name="__123Graph_C1" hidden="1">'[1]CRUDE-D'!#REF!</definedName>
    <definedName name="__123Graph_CBRENT" hidden="1">'[1]CRUDE-D'!#REF!</definedName>
    <definedName name="__123Graph_CCR" hidden="1">'[1]CRUDE-D'!#REF!</definedName>
    <definedName name="__123Graph_CCR2" hidden="1">'[1]CRUDE-D'!#REF!</definedName>
    <definedName name="__123Graph_CCR20" hidden="1">'[1]CRUDE-D'!#REF!</definedName>
    <definedName name="__123Graph_CCR3" hidden="1">'[1]CRUDE-D'!#REF!</definedName>
    <definedName name="__123Graph_CCR4" hidden="1">'[1]CRUDE-D'!#REF!</definedName>
    <definedName name="__123Graph_CCR5" hidden="1">'[1]CRUDE-D'!#REF!</definedName>
    <definedName name="__123Graph_CCRU" hidden="1">'[1]CRUDE-D'!#REF!</definedName>
    <definedName name="__123Graph_CCRU4" hidden="1">'[1]CRUDE-D'!#REF!</definedName>
    <definedName name="__123Graph_CF1" hidden="1">[1]POSTF1!#REF!</definedName>
    <definedName name="__123Graph_CF2" hidden="1">[1]POSTF1!#REF!</definedName>
    <definedName name="__123Graph_CF3" hidden="1">[1]POSTF1!#REF!</definedName>
    <definedName name="__123Graph_CF4" hidden="1">[1]POSTF1!#REF!</definedName>
    <definedName name="__123Graph_CFO" hidden="1">'[1]S''PORE-D'!#REF!</definedName>
    <definedName name="__123Graph_CFOLS" hidden="1">'[1]S''PORE-D'!#REF!</definedName>
    <definedName name="__123Graph_CHD1" hidden="1">[1]POSTHD1!#REF!</definedName>
    <definedName name="__123Graph_CHD2" hidden="1">[1]POSTHD1!#REF!</definedName>
    <definedName name="__123Graph_CHD3" hidden="1">[1]POSTHD1!#REF!</definedName>
    <definedName name="__123Graph_CHD4" hidden="1">[1]POSTHD1!#REF!</definedName>
    <definedName name="__123Graph_CHD5" hidden="1">[1]POSTHD1!#REF!</definedName>
    <definedName name="__123Graph_CJA" hidden="1">'[1]CRUDE-D'!#REF!</definedName>
    <definedName name="__123Graph_CJA2" hidden="1">'[1]S''PORE-D'!#REF!</definedName>
    <definedName name="__123Graph_CLPG1" hidden="1">[1]POSTLPG!#REF!</definedName>
    <definedName name="__123Graph_CLPG2" hidden="1">[1]POSTLPG!#REF!</definedName>
    <definedName name="__123Graph_CLPG3" hidden="1">[1]POSTLPG!#REF!</definedName>
    <definedName name="__123Graph_CLPG4" hidden="1">[1]POSTLPG!#REF!</definedName>
    <definedName name="__123Graph_CLPG5" hidden="1">[1]POSTLPG!#REF!</definedName>
    <definedName name="__123Graph_CP20" hidden="1">'[1]S''PORE-D'!#REF!</definedName>
    <definedName name="__123Graph_CPICCR" hidden="1">'[1]CRUDE-D'!#REF!</definedName>
    <definedName name="__123Graph_CPICPRO" hidden="1">'[1]S''PORE-D'!#REF!</definedName>
    <definedName name="__123Graph_CPICULG" hidden="1">'[1]PO97(02)'!#REF!</definedName>
    <definedName name="__123Graph_CPOSTF" hidden="1">[1]POSTF1!#REF!</definedName>
    <definedName name="__123Graph_CPOSTHD" hidden="1">[1]POSTHD1!#REF!</definedName>
    <definedName name="__123Graph_CPOSTLPG" hidden="1">[1]POSTLPG!#REF!</definedName>
    <definedName name="__123Graph_CPOSTULG" hidden="1">'[1]PO97(02)'!#REF!</definedName>
    <definedName name="__123Graph_CPRO" hidden="1">'[1]S''PORE-D'!#REF!</definedName>
    <definedName name="__123Graph_CPRO93" hidden="1">'[1]S''PORE-D'!#REF!</definedName>
    <definedName name="__123Graph_CSA" hidden="1">'[1]CRUDE-D'!#REF!</definedName>
    <definedName name="__123Graph_CSP1" hidden="1">'[1]S''PORE-D'!#REF!</definedName>
    <definedName name="__123Graph_CTEM1" hidden="1">'[1]CRUDE-D'!#REF!</definedName>
    <definedName name="__123Graph_CTEMP" hidden="1">'[1]CRUDE-D'!#REF!</definedName>
    <definedName name="__123Graph_CTUK" hidden="1">'[1]CRUDE-D'!#REF!</definedName>
    <definedName name="__123Graph_CULG1" hidden="1">'[1]PO97(02)'!#REF!</definedName>
    <definedName name="__123Graph_CULG2" hidden="1">'[1]PO97(02)'!#REF!</definedName>
    <definedName name="__123Graph_CULG3" hidden="1">'[1]PO97(02)'!#REF!</definedName>
    <definedName name="__123Graph_CULG4" hidden="1">'[1]PO97(02)'!#REF!</definedName>
    <definedName name="__123Graph_CULG5" hidden="1">'[1]PO97(02)'!#REF!</definedName>
    <definedName name="__123Graph_D1" hidden="1">'[1]CRUDE-D'!#REF!</definedName>
    <definedName name="__123Graph_DBRENT" hidden="1">'[1]CRUDE-D'!#REF!</definedName>
    <definedName name="__123Graph_DCR" hidden="1">'[1]CRUDE-D'!#REF!</definedName>
    <definedName name="__123Graph_DCR2" hidden="1">'[1]CRUDE-D'!#REF!</definedName>
    <definedName name="__123Graph_DCR20" hidden="1">'[1]CRUDE-D'!#REF!</definedName>
    <definedName name="__123Graph_DCR3" hidden="1">'[1]CRUDE-D'!#REF!</definedName>
    <definedName name="__123Graph_DCR4" hidden="1">'[1]CRUDE-D'!#REF!</definedName>
    <definedName name="__123Graph_DCR5" hidden="1">'[1]CRUDE-D'!#REF!</definedName>
    <definedName name="__123Graph_DCRU" hidden="1">'[1]CRUDE-D'!#REF!</definedName>
    <definedName name="__123Graph_DCRU4" hidden="1">'[1]CRUDE-D'!#REF!</definedName>
    <definedName name="__123Graph_DF1" hidden="1">[1]POSTF1!#REF!</definedName>
    <definedName name="__123Graph_DF2" hidden="1">[1]POSTF1!#REF!</definedName>
    <definedName name="__123Graph_DF3" hidden="1">[1]POSTF1!#REF!</definedName>
    <definedName name="__123Graph_DF4" hidden="1">[1]POSTF1!#REF!</definedName>
    <definedName name="__123Graph_DFO" hidden="1">'[1]S''PORE-D'!#REF!</definedName>
    <definedName name="__123Graph_DHD2" hidden="1">[1]POSTHD1!#REF!</definedName>
    <definedName name="__123Graph_DHD3" hidden="1">[1]POSTHD1!#REF!</definedName>
    <definedName name="__123Graph_DHD4" hidden="1">[1]POSTHD1!#REF!</definedName>
    <definedName name="__123Graph_DHD5" hidden="1">[1]POSTHD1!#REF!</definedName>
    <definedName name="__123Graph_DJA" hidden="1">'[1]CRUDE-D'!#REF!</definedName>
    <definedName name="__123Graph_DJA2" hidden="1">'[1]S''PORE-D'!#REF!</definedName>
    <definedName name="__123Graph_DLPG1" hidden="1">[1]POSTLPG!#REF!</definedName>
    <definedName name="__123Graph_DLPG2" hidden="1">[1]POSTLPG!#REF!</definedName>
    <definedName name="__123Graph_DLPG3" hidden="1">[1]POSTLPG!#REF!</definedName>
    <definedName name="__123Graph_DLPG4" hidden="1">[1]POSTLPG!#REF!</definedName>
    <definedName name="__123Graph_DLPG5" hidden="1">[1]POSTLPG!#REF!</definedName>
    <definedName name="__123Graph_DP20" hidden="1">'[1]S''PORE-D'!#REF!</definedName>
    <definedName name="__123Graph_DPICCR" hidden="1">'[1]CRUDE-D'!#REF!</definedName>
    <definedName name="__123Graph_DPICPRO" hidden="1">'[1]S''PORE-D'!#REF!</definedName>
    <definedName name="__123Graph_DPICULG" hidden="1">'[1]PO97(02)'!#REF!</definedName>
    <definedName name="__123Graph_DPOSTF" hidden="1">[1]POSTF1!#REF!</definedName>
    <definedName name="__123Graph_DPOSTHD" hidden="1">[1]POSTHD1!#REF!</definedName>
    <definedName name="__123Graph_DPOSTLPG" hidden="1">[1]POSTLPG!#REF!</definedName>
    <definedName name="__123Graph_DPOSTULG" hidden="1">'[1]PO97(02)'!#REF!</definedName>
    <definedName name="__123Graph_DPRO" hidden="1">'[1]S''PORE-D'!#REF!</definedName>
    <definedName name="__123Graph_DPRO93" hidden="1">'[1]S''PORE-D'!#REF!</definedName>
    <definedName name="__123Graph_DSA" hidden="1">'[1]CRUDE-D'!#REF!</definedName>
    <definedName name="__123Graph_DSP1" hidden="1">'[1]S''PORE-D'!#REF!</definedName>
    <definedName name="__123Graph_DTUK" hidden="1">'[1]CRUDE-D'!#REF!</definedName>
    <definedName name="__123Graph_DULG1" hidden="1">'[1]PO97(02)'!#REF!</definedName>
    <definedName name="__123Graph_DULG2" hidden="1">'[1]PO97(02)'!#REF!</definedName>
    <definedName name="__123Graph_DULG3" hidden="1">'[1]PO97(02)'!#REF!</definedName>
    <definedName name="__123Graph_DULG4" hidden="1">'[1]PO97(02)'!#REF!</definedName>
    <definedName name="__123Graph_DULG5" hidden="1">'[1]PO97(02)'!#REF!</definedName>
    <definedName name="__123Graph_E1" hidden="1">'[1]CRUDE-D'!#REF!</definedName>
    <definedName name="__123Graph_EBRENT" hidden="1">'[1]CRUDE-D'!#REF!</definedName>
    <definedName name="__123Graph_ECR" hidden="1">'[1]CRUDE-D'!#REF!</definedName>
    <definedName name="__123Graph_ECR2" hidden="1">'[1]CRUDE-D'!#REF!</definedName>
    <definedName name="__123Graph_ECR20" hidden="1">'[1]CRUDE-D'!#REF!</definedName>
    <definedName name="__123Graph_ECR3" hidden="1">'[1]CRUDE-D'!#REF!</definedName>
    <definedName name="__123Graph_ECR4" hidden="1">'[1]CRUDE-D'!#REF!</definedName>
    <definedName name="__123Graph_ECR5" hidden="1">'[1]CRUDE-D'!#REF!</definedName>
    <definedName name="__123Graph_ECRU" hidden="1">'[1]CRUDE-D'!#REF!</definedName>
    <definedName name="__123Graph_ECRU4" hidden="1">'[1]CRUDE-D'!#REF!</definedName>
    <definedName name="__123Graph_EHD1" hidden="1">[1]POSTHD1!#REF!</definedName>
    <definedName name="__123Graph_EJA" hidden="1">'[1]CRUDE-D'!#REF!</definedName>
    <definedName name="__123Graph_EPICCR" hidden="1">'[1]CRUDE-D'!#REF!</definedName>
    <definedName name="__123Graph_ESA" hidden="1">'[1]CRUDE-D'!#REF!</definedName>
    <definedName name="__123Graph_ETUK" hidden="1">'[1]CRUDE-D'!#REF!</definedName>
    <definedName name="__123Graph_X1" hidden="1">'[1]CRUDE-D'!#REF!</definedName>
    <definedName name="__123Graph_XCR" hidden="1">'[1]CRUDE-D'!#REF!</definedName>
    <definedName name="__123Graph_XF1" hidden="1">[1]POSTF1!#REF!</definedName>
    <definedName name="__123Graph_XF2" hidden="1">[1]POSTF1!#REF!</definedName>
    <definedName name="__123Graph_XF3" hidden="1">[1]POSTF1!#REF!</definedName>
    <definedName name="__123Graph_XF4" hidden="1">[1]POSTF1!#REF!</definedName>
    <definedName name="__123Graph_XFO" hidden="1">'[1]S''PORE-D'!#REF!</definedName>
    <definedName name="__123Graph_XFO180" hidden="1">'[1]S''PORE-D'!#REF!</definedName>
    <definedName name="__123Graph_XFOLS" hidden="1">'[1]S''PORE-D'!#REF!</definedName>
    <definedName name="__123Graph_XHD1" hidden="1">[1]POSTHD1!#REF!</definedName>
    <definedName name="__123Graph_XHD2" hidden="1">[1]POSTHD1!#REF!</definedName>
    <definedName name="__123Graph_XHD3" hidden="1">[1]POSTHD1!#REF!</definedName>
    <definedName name="__123Graph_XHD4" hidden="1">[1]POSTHD1!#REF!</definedName>
    <definedName name="__123Graph_XHD5" hidden="1">[1]POSTHD1!#REF!</definedName>
    <definedName name="__123Graph_XHSD" hidden="1">'[1]S''PORE-D'!#REF!</definedName>
    <definedName name="__123Graph_XJA2" hidden="1">'[1]S''PORE-D'!#REF!</definedName>
    <definedName name="__123Graph_XLPG1" hidden="1">[1]POSTLPG!#REF!</definedName>
    <definedName name="__123Graph_XLPG2" hidden="1">[1]POSTLPG!#REF!</definedName>
    <definedName name="__123Graph_XLPG3" hidden="1">[1]POSTLPG!#REF!</definedName>
    <definedName name="__123Graph_XLPG4" hidden="1">[1]POSTLPG!#REF!</definedName>
    <definedName name="__123Graph_XLPG5" hidden="1">[1]POSTLPG!#REF!</definedName>
    <definedName name="__123Graph_XP20" hidden="1">'[1]S''PORE-D'!#REF!</definedName>
    <definedName name="__123Graph_XPICPRO" hidden="1">'[1]S''PORE-D'!#REF!</definedName>
    <definedName name="__123Graph_XPICULG" hidden="1">'[1]PO97(02)'!#REF!</definedName>
    <definedName name="__123Graph_XPOSTF" hidden="1">[1]POSTF1!#REF!</definedName>
    <definedName name="__123Graph_XPOSTHD" hidden="1">[1]POSTHD1!#REF!</definedName>
    <definedName name="__123Graph_XPOSTLPG" hidden="1">[1]POSTLPG!#REF!</definedName>
    <definedName name="__123Graph_XPOSTULG" hidden="1">'[1]PO97(02)'!#REF!</definedName>
    <definedName name="__123Graph_XPRO" hidden="1">'[1]S''PORE-D'!#REF!</definedName>
    <definedName name="__123Graph_XPRO93" hidden="1">'[1]S''PORE-D'!#REF!</definedName>
    <definedName name="__123Graph_XSP1" hidden="1">'[1]S''PORE-D'!#REF!</definedName>
    <definedName name="__123Graph_XTEM1" hidden="1">'[1]CRUDE-D'!#REF!</definedName>
    <definedName name="__123Graph_XULG1" hidden="1">'[1]PO97(02)'!#REF!</definedName>
    <definedName name="__123Graph_XULG2" hidden="1">'[1]PO97(02)'!#REF!</definedName>
    <definedName name="__123Graph_XULG3" hidden="1">'[1]PO97(02)'!#REF!</definedName>
    <definedName name="__123Graph_XULG4" hidden="1">'[1]PO97(02)'!#REF!</definedName>
    <definedName name="__123Graph_XULG5" hidden="1">'[1]PO97(02)'!#REF!</definedName>
    <definedName name="__123Graph_XULG92" hidden="1">'[1]S''PORE-D'!#REF!</definedName>
    <definedName name="__123Graph_XULG95" hidden="1">'[1]S''PORE-D'!#REF!</definedName>
    <definedName name="__123Graph_XULG97" hidden="1">'[1]S''PORE-D'!#REF!</definedName>
    <definedName name="__a1" localSheetId="0" hidden="1">{"'Sheet1'!$L$16"}</definedName>
    <definedName name="__a1" localSheetId="15" hidden="1">{"'Sheet1'!$L$16"}</definedName>
    <definedName name="__a1" localSheetId="10" hidden="1">{"'Sheet1'!$L$16"}</definedName>
    <definedName name="__a1" localSheetId="22" hidden="1">{"'Sheet1'!$L$16"}</definedName>
    <definedName name="__a1" localSheetId="11" hidden="1">{"'Sheet1'!$L$16"}</definedName>
    <definedName name="__a1" localSheetId="7" hidden="1">{"'Sheet1'!$L$16"}</definedName>
    <definedName name="__a1" localSheetId="6" hidden="1">{"'Sheet1'!$L$16"}</definedName>
    <definedName name="__a1" hidden="1">{"'Sheet1'!$L$16"}</definedName>
    <definedName name="__a129" localSheetId="0" hidden="1">{"Offgrid",#N/A,FALSE,"OFFGRID";"Region",#N/A,FALSE,"REGION";"Offgrid -2",#N/A,FALSE,"OFFGRID";"WTP",#N/A,FALSE,"WTP";"WTP -2",#N/A,FALSE,"WTP";"Project",#N/A,FALSE,"PROJECT";"Summary -2",#N/A,FALSE,"SUMMARY"}</definedName>
    <definedName name="__a129" localSheetId="15" hidden="1">{"Offgrid",#N/A,FALSE,"OFFGRID";"Region",#N/A,FALSE,"REGION";"Offgrid -2",#N/A,FALSE,"OFFGRID";"WTP",#N/A,FALSE,"WTP";"WTP -2",#N/A,FALSE,"WTP";"Project",#N/A,FALSE,"PROJECT";"Summary -2",#N/A,FALSE,"SUMMARY"}</definedName>
    <definedName name="__a129" localSheetId="10" hidden="1">{"Offgrid",#N/A,FALSE,"OFFGRID";"Region",#N/A,FALSE,"REGION";"Offgrid -2",#N/A,FALSE,"OFFGRID";"WTP",#N/A,FALSE,"WTP";"WTP -2",#N/A,FALSE,"WTP";"Project",#N/A,FALSE,"PROJECT";"Summary -2",#N/A,FALSE,"SUMMARY"}</definedName>
    <definedName name="__a129" localSheetId="22" hidden="1">{"Offgrid",#N/A,FALSE,"OFFGRID";"Region",#N/A,FALSE,"REGION";"Offgrid -2",#N/A,FALSE,"OFFGRID";"WTP",#N/A,FALSE,"WTP";"WTP -2",#N/A,FALSE,"WTP";"Project",#N/A,FALSE,"PROJECT";"Summary -2",#N/A,FALSE,"SUMMARY"}</definedName>
    <definedName name="__a129" localSheetId="11" hidden="1">{"Offgrid",#N/A,FALSE,"OFFGRID";"Region",#N/A,FALSE,"REGION";"Offgrid -2",#N/A,FALSE,"OFFGRID";"WTP",#N/A,FALSE,"WTP";"WTP -2",#N/A,FALSE,"WTP";"Project",#N/A,FALSE,"PROJECT";"Summary -2",#N/A,FALSE,"SUMMARY"}</definedName>
    <definedName name="__a129" localSheetId="7" hidden="1">{"Offgrid",#N/A,FALSE,"OFFGRID";"Region",#N/A,FALSE,"REGION";"Offgrid -2",#N/A,FALSE,"OFFGRID";"WTP",#N/A,FALSE,"WTP";"WTP -2",#N/A,FALSE,"WTP";"Project",#N/A,FALSE,"PROJECT";"Summary -2",#N/A,FALSE,"SUMMARY"}</definedName>
    <definedName name="__a129" localSheetId="6" hidden="1">{"Offgrid",#N/A,FALSE,"OFFGRID";"Region",#N/A,FALSE,"REGION";"Offgrid -2",#N/A,FALSE,"OFFGRID";"WTP",#N/A,FALSE,"WTP";"WTP -2",#N/A,FALSE,"WTP";"Project",#N/A,FALSE,"PROJECT";"Summary -2",#N/A,FALSE,"SUMMARY"}</definedName>
    <definedName name="__a129" hidden="1">{"Offgrid",#N/A,FALSE,"OFFGRID";"Region",#N/A,FALSE,"REGION";"Offgrid -2",#N/A,FALSE,"OFFGRID";"WTP",#N/A,FALSE,"WTP";"WTP -2",#N/A,FALSE,"WTP";"Project",#N/A,FALSE,"PROJECT";"Summary -2",#N/A,FALSE,"SUMMARY"}</definedName>
    <definedName name="__a130" localSheetId="0" hidden="1">{"Offgrid",#N/A,FALSE,"OFFGRID";"Region",#N/A,FALSE,"REGION";"Offgrid -2",#N/A,FALSE,"OFFGRID";"WTP",#N/A,FALSE,"WTP";"WTP -2",#N/A,FALSE,"WTP";"Project",#N/A,FALSE,"PROJECT";"Summary -2",#N/A,FALSE,"SUMMARY"}</definedName>
    <definedName name="__a130" localSheetId="15" hidden="1">{"Offgrid",#N/A,FALSE,"OFFGRID";"Region",#N/A,FALSE,"REGION";"Offgrid -2",#N/A,FALSE,"OFFGRID";"WTP",#N/A,FALSE,"WTP";"WTP -2",#N/A,FALSE,"WTP";"Project",#N/A,FALSE,"PROJECT";"Summary -2",#N/A,FALSE,"SUMMARY"}</definedName>
    <definedName name="__a130" localSheetId="10" hidden="1">{"Offgrid",#N/A,FALSE,"OFFGRID";"Region",#N/A,FALSE,"REGION";"Offgrid -2",#N/A,FALSE,"OFFGRID";"WTP",#N/A,FALSE,"WTP";"WTP -2",#N/A,FALSE,"WTP";"Project",#N/A,FALSE,"PROJECT";"Summary -2",#N/A,FALSE,"SUMMARY"}</definedName>
    <definedName name="__a130" localSheetId="22" hidden="1">{"Offgrid",#N/A,FALSE,"OFFGRID";"Region",#N/A,FALSE,"REGION";"Offgrid -2",#N/A,FALSE,"OFFGRID";"WTP",#N/A,FALSE,"WTP";"WTP -2",#N/A,FALSE,"WTP";"Project",#N/A,FALSE,"PROJECT";"Summary -2",#N/A,FALSE,"SUMMARY"}</definedName>
    <definedName name="__a130" localSheetId="11" hidden="1">{"Offgrid",#N/A,FALSE,"OFFGRID";"Region",#N/A,FALSE,"REGION";"Offgrid -2",#N/A,FALSE,"OFFGRID";"WTP",#N/A,FALSE,"WTP";"WTP -2",#N/A,FALSE,"WTP";"Project",#N/A,FALSE,"PROJECT";"Summary -2",#N/A,FALSE,"SUMMARY"}</definedName>
    <definedName name="__a130" localSheetId="7" hidden="1">{"Offgrid",#N/A,FALSE,"OFFGRID";"Region",#N/A,FALSE,"REGION";"Offgrid -2",#N/A,FALSE,"OFFGRID";"WTP",#N/A,FALSE,"WTP";"WTP -2",#N/A,FALSE,"WTP";"Project",#N/A,FALSE,"PROJECT";"Summary -2",#N/A,FALSE,"SUMMARY"}</definedName>
    <definedName name="__a130" localSheetId="6" hidden="1">{"Offgrid",#N/A,FALSE,"OFFGRID";"Region",#N/A,FALSE,"REGION";"Offgrid -2",#N/A,FALSE,"OFFGRID";"WTP",#N/A,FALSE,"WTP";"WTP -2",#N/A,FALSE,"WTP";"Project",#N/A,FALSE,"PROJECT";"Summary -2",#N/A,FALSE,"SUMMARY"}</definedName>
    <definedName name="__a130" hidden="1">{"Offgrid",#N/A,FALSE,"OFFGRID";"Region",#N/A,FALSE,"REGION";"Offgrid -2",#N/A,FALSE,"OFFGRID";"WTP",#N/A,FALSE,"WTP";"WTP -2",#N/A,FALSE,"WTP";"Project",#N/A,FALSE,"PROJECT";"Summary -2",#N/A,FALSE,"SUMMARY"}</definedName>
    <definedName name="__AL2" localSheetId="0" hidden="1">{#N/A,#N/A,FALSE,"Chi tiÆt"}</definedName>
    <definedName name="__AL2" localSheetId="10" hidden="1">{#N/A,#N/A,FALSE,"Chi tiÆt"}</definedName>
    <definedName name="__AL2" localSheetId="22" hidden="1">{#N/A,#N/A,FALSE,"Chi tiÆt"}</definedName>
    <definedName name="__AL2" localSheetId="11" hidden="1">{#N/A,#N/A,FALSE,"Chi tiÆt"}</definedName>
    <definedName name="__AL2" localSheetId="7" hidden="1">{#N/A,#N/A,FALSE,"Chi tiÆt"}</definedName>
    <definedName name="__AL2" localSheetId="6" hidden="1">{#N/A,#N/A,FALSE,"Chi tiÆt"}</definedName>
    <definedName name="__AL2" hidden="1">{#N/A,#N/A,FALSE,"Chi tiÆt"}</definedName>
    <definedName name="__f5" localSheetId="0" hidden="1">{"'Sheet1'!$L$16"}</definedName>
    <definedName name="__f5" localSheetId="15" hidden="1">{"'Sheet1'!$L$16"}</definedName>
    <definedName name="__f5" localSheetId="10" hidden="1">{"'Sheet1'!$L$16"}</definedName>
    <definedName name="__f5" localSheetId="22" hidden="1">{"'Sheet1'!$L$16"}</definedName>
    <definedName name="__f5" localSheetId="11" hidden="1">{"'Sheet1'!$L$16"}</definedName>
    <definedName name="__f5" localSheetId="7" hidden="1">{"'Sheet1'!$L$16"}</definedName>
    <definedName name="__f5" localSheetId="6" hidden="1">{"'Sheet1'!$L$16"}</definedName>
    <definedName name="__f5" hidden="1">{"'Sheet1'!$L$16"}</definedName>
    <definedName name="__Goi8" localSheetId="0" hidden="1">{"'Sheet1'!$L$16"}</definedName>
    <definedName name="__Goi8" localSheetId="15" hidden="1">{"'Sheet1'!$L$16"}</definedName>
    <definedName name="__Goi8" localSheetId="10" hidden="1">{"'Sheet1'!$L$16"}</definedName>
    <definedName name="__Goi8" localSheetId="22" hidden="1">{"'Sheet1'!$L$16"}</definedName>
    <definedName name="__Goi8" localSheetId="11" hidden="1">{"'Sheet1'!$L$16"}</definedName>
    <definedName name="__Goi8" localSheetId="7" hidden="1">{"'Sheet1'!$L$16"}</definedName>
    <definedName name="__Goi8" localSheetId="6" hidden="1">{"'Sheet1'!$L$16"}</definedName>
    <definedName name="__Goi8" hidden="1">{"'Sheet1'!$L$16"}</definedName>
    <definedName name="__IntlFixup" hidden="1">TRUE</definedName>
    <definedName name="__NSO2" localSheetId="0" hidden="1">{"'Sheet1'!$L$16"}</definedName>
    <definedName name="__NSO2" localSheetId="15" hidden="1">{"'Sheet1'!$L$16"}</definedName>
    <definedName name="__NSO2" localSheetId="10" hidden="1">{"'Sheet1'!$L$16"}</definedName>
    <definedName name="__NSO2" localSheetId="22" hidden="1">{"'Sheet1'!$L$16"}</definedName>
    <definedName name="__NSO2" localSheetId="11" hidden="1">{"'Sheet1'!$L$16"}</definedName>
    <definedName name="__NSO2" localSheetId="7" hidden="1">{"'Sheet1'!$L$16"}</definedName>
    <definedName name="__NSO2" localSheetId="6" hidden="1">{"'Sheet1'!$L$16"}</definedName>
    <definedName name="__NSO2" hidden="1">{"'Sheet1'!$L$16"}</definedName>
    <definedName name="__T01" hidden="1">#REF!</definedName>
    <definedName name="__w28" localSheetId="0" hidden="1">{"Offgrid",#N/A,FALSE,"OFFGRID";"Region",#N/A,FALSE,"REGION";"Offgrid -2",#N/A,FALSE,"OFFGRID";"WTP",#N/A,FALSE,"WTP";"WTP -2",#N/A,FALSE,"WTP";"Project",#N/A,FALSE,"PROJECT";"Summary -2",#N/A,FALSE,"SUMMARY"}</definedName>
    <definedName name="__w28" localSheetId="15" hidden="1">{"Offgrid",#N/A,FALSE,"OFFGRID";"Region",#N/A,FALSE,"REGION";"Offgrid -2",#N/A,FALSE,"OFFGRID";"WTP",#N/A,FALSE,"WTP";"WTP -2",#N/A,FALSE,"WTP";"Project",#N/A,FALSE,"PROJECT";"Summary -2",#N/A,FALSE,"SUMMARY"}</definedName>
    <definedName name="__w28" localSheetId="10" hidden="1">{"Offgrid",#N/A,FALSE,"OFFGRID";"Region",#N/A,FALSE,"REGION";"Offgrid -2",#N/A,FALSE,"OFFGRID";"WTP",#N/A,FALSE,"WTP";"WTP -2",#N/A,FALSE,"WTP";"Project",#N/A,FALSE,"PROJECT";"Summary -2",#N/A,FALSE,"SUMMARY"}</definedName>
    <definedName name="__w28" localSheetId="22" hidden="1">{"Offgrid",#N/A,FALSE,"OFFGRID";"Region",#N/A,FALSE,"REGION";"Offgrid -2",#N/A,FALSE,"OFFGRID";"WTP",#N/A,FALSE,"WTP";"WTP -2",#N/A,FALSE,"WTP";"Project",#N/A,FALSE,"PROJECT";"Summary -2",#N/A,FALSE,"SUMMARY"}</definedName>
    <definedName name="__w28" localSheetId="11" hidden="1">{"Offgrid",#N/A,FALSE,"OFFGRID";"Region",#N/A,FALSE,"REGION";"Offgrid -2",#N/A,FALSE,"OFFGRID";"WTP",#N/A,FALSE,"WTP";"WTP -2",#N/A,FALSE,"WTP";"Project",#N/A,FALSE,"PROJECT";"Summary -2",#N/A,FALSE,"SUMMARY"}</definedName>
    <definedName name="__w28" localSheetId="7" hidden="1">{"Offgrid",#N/A,FALSE,"OFFGRID";"Region",#N/A,FALSE,"REGION";"Offgrid -2",#N/A,FALSE,"OFFGRID";"WTP",#N/A,FALSE,"WTP";"WTP -2",#N/A,FALSE,"WTP";"Project",#N/A,FALSE,"PROJECT";"Summary -2",#N/A,FALSE,"SUMMARY"}</definedName>
    <definedName name="__w28" localSheetId="6" hidden="1">{"Offgrid",#N/A,FALSE,"OFFGRID";"Region",#N/A,FALSE,"REGION";"Offgrid -2",#N/A,FALSE,"OFFGRID";"WTP",#N/A,FALSE,"WTP";"WTP -2",#N/A,FALSE,"WTP";"Project",#N/A,FALSE,"PROJECT";"Summary -2",#N/A,FALSE,"SUMMARY"}</definedName>
    <definedName name="__w28" hidden="1">{"Offgrid",#N/A,FALSE,"OFFGRID";"Region",#N/A,FALSE,"REGION";"Offgrid -2",#N/A,FALSE,"OFFGRID";"WTP",#N/A,FALSE,"WTP";"WTP -2",#N/A,FALSE,"WTP";"Project",#N/A,FALSE,"PROJECT";"Summary -2",#N/A,FALSE,"SUMMARY"}</definedName>
    <definedName name="_11__123Graph_ACHART_1" hidden="1">#REF!</definedName>
    <definedName name="_12__123Graph_ACHART_2" hidden="1">#REF!</definedName>
    <definedName name="_123Graph_ACO" hidden="1">'[1]CRUDE-D'!#REF!</definedName>
    <definedName name="_123Graph_AOMOX" hidden="1">'[1]CRUDE-D'!#REF!</definedName>
    <definedName name="_123Graph_AP" hidden="1">'[1]S''PORE-D'!#REF!</definedName>
    <definedName name="_123Graph_BCO" hidden="1">'[1]CRUDE-D'!#REF!</definedName>
    <definedName name="_123Graph_BP" hidden="1">'[1]S''PORE-D'!#REF!</definedName>
    <definedName name="_123Graph_CCO" hidden="1">'[1]CRUDE-D'!#REF!</definedName>
    <definedName name="_123Graph_COMOX" hidden="1">'[1]CRUDE-D'!#REF!</definedName>
    <definedName name="_123Graph_CP" hidden="1">'[1]S''PORE-D'!#REF!</definedName>
    <definedName name="_123Graph_DP" hidden="1">'[1]S''PORE-D'!#REF!</definedName>
    <definedName name="_123Graph_DPICLPG" hidden="1">[1]POSTLPG!#REF!</definedName>
    <definedName name="_123Graph_DPICLPGO" hidden="1">[1]POSTLPG!#REF!</definedName>
    <definedName name="_123Graph_XP" hidden="1">'[1]S''PORE-D'!#REF!</definedName>
    <definedName name="_13__123Graph_ACHART_3" hidden="1">#REF!</definedName>
    <definedName name="_14__123Graph_BCHART_1" hidden="1">#REF!</definedName>
    <definedName name="_15__123Graph_BCHART_2" hidden="1">#REF!</definedName>
    <definedName name="_16__123Graph_BCHART_3" hidden="1">#REF!</definedName>
    <definedName name="_17__123Graph_DCHART_1" hidden="1">#REF!</definedName>
    <definedName name="_18__123Graph_DCHART_2" hidden="1">#REF!</definedName>
    <definedName name="_19__123Graph_LBL_ACHART_1" hidden="1">#REF!</definedName>
    <definedName name="_20__123Graph_LBL_ACHART_2" hidden="1">#REF!</definedName>
    <definedName name="_21__123Graph_LBL_ACHART_3" hidden="1">#REF!</definedName>
    <definedName name="_22__123Graph_LBL_DCHART_1" hidden="1">#REF!</definedName>
    <definedName name="_23__123Graph_LBL_DCHART_2" hidden="1">#REF!</definedName>
    <definedName name="_24__123Graph_XCHART_2" hidden="1">#REF!</definedName>
    <definedName name="_a1" localSheetId="0" hidden="1">{"'Sheet1'!$L$16"}</definedName>
    <definedName name="_a1" localSheetId="15" hidden="1">{"'Sheet1'!$L$16"}</definedName>
    <definedName name="_a1" localSheetId="10" hidden="1">{"'Sheet1'!$L$16"}</definedName>
    <definedName name="_a1" localSheetId="22" hidden="1">{"'Sheet1'!$L$16"}</definedName>
    <definedName name="_a1" localSheetId="11" hidden="1">{"'Sheet1'!$L$16"}</definedName>
    <definedName name="_a1" localSheetId="7" hidden="1">{"'Sheet1'!$L$16"}</definedName>
    <definedName name="_a1" localSheetId="6" hidden="1">{"'Sheet1'!$L$16"}</definedName>
    <definedName name="_a1" hidden="1">{"'Sheet1'!$L$16"}</definedName>
    <definedName name="_a10" localSheetId="0" hidden="1">{"'Sheet1'!$L$16"}</definedName>
    <definedName name="_a10" localSheetId="10" hidden="1">{"'Sheet1'!$L$16"}</definedName>
    <definedName name="_a10" localSheetId="22" hidden="1">{"'Sheet1'!$L$16"}</definedName>
    <definedName name="_a10" localSheetId="11" hidden="1">{"'Sheet1'!$L$16"}</definedName>
    <definedName name="_a10" localSheetId="7" hidden="1">{"'Sheet1'!$L$16"}</definedName>
    <definedName name="_a10" localSheetId="6" hidden="1">{"'Sheet1'!$L$16"}</definedName>
    <definedName name="_a10" hidden="1">{"'Sheet1'!$L$16"}</definedName>
    <definedName name="_a11" localSheetId="0" hidden="1">{"'Sheet1'!$L$16"}</definedName>
    <definedName name="_a11" localSheetId="10" hidden="1">{"'Sheet1'!$L$16"}</definedName>
    <definedName name="_a11" localSheetId="22" hidden="1">{"'Sheet1'!$L$16"}</definedName>
    <definedName name="_a11" localSheetId="11" hidden="1">{"'Sheet1'!$L$16"}</definedName>
    <definedName name="_a11" localSheetId="7" hidden="1">{"'Sheet1'!$L$16"}</definedName>
    <definedName name="_a11" localSheetId="6" hidden="1">{"'Sheet1'!$L$16"}</definedName>
    <definedName name="_a11" hidden="1">{"'Sheet1'!$L$16"}</definedName>
    <definedName name="_a12" localSheetId="0" hidden="1">{"'Sheet1'!$L$16"}</definedName>
    <definedName name="_a12" localSheetId="10" hidden="1">{"'Sheet1'!$L$16"}</definedName>
    <definedName name="_a12" localSheetId="22" hidden="1">{"'Sheet1'!$L$16"}</definedName>
    <definedName name="_a12" localSheetId="11" hidden="1">{"'Sheet1'!$L$16"}</definedName>
    <definedName name="_a12" localSheetId="7" hidden="1">{"'Sheet1'!$L$16"}</definedName>
    <definedName name="_a12" localSheetId="6" hidden="1">{"'Sheet1'!$L$16"}</definedName>
    <definedName name="_a12" hidden="1">{"'Sheet1'!$L$16"}</definedName>
    <definedName name="_a129" localSheetId="0" hidden="1">{"Offgrid",#N/A,FALSE,"OFFGRID";"Region",#N/A,FALSE,"REGION";"Offgrid -2",#N/A,FALSE,"OFFGRID";"WTP",#N/A,FALSE,"WTP";"WTP -2",#N/A,FALSE,"WTP";"Project",#N/A,FALSE,"PROJECT";"Summary -2",#N/A,FALSE,"SUMMARY"}</definedName>
    <definedName name="_a129" localSheetId="15" hidden="1">{"Offgrid",#N/A,FALSE,"OFFGRID";"Region",#N/A,FALSE,"REGION";"Offgrid -2",#N/A,FALSE,"OFFGRID";"WTP",#N/A,FALSE,"WTP";"WTP -2",#N/A,FALSE,"WTP";"Project",#N/A,FALSE,"PROJECT";"Summary -2",#N/A,FALSE,"SUMMARY"}</definedName>
    <definedName name="_a129" localSheetId="10" hidden="1">{"Offgrid",#N/A,FALSE,"OFFGRID";"Region",#N/A,FALSE,"REGION";"Offgrid -2",#N/A,FALSE,"OFFGRID";"WTP",#N/A,FALSE,"WTP";"WTP -2",#N/A,FALSE,"WTP";"Project",#N/A,FALSE,"PROJECT";"Summary -2",#N/A,FALSE,"SUMMARY"}</definedName>
    <definedName name="_a129" localSheetId="22" hidden="1">{"Offgrid",#N/A,FALSE,"OFFGRID";"Region",#N/A,FALSE,"REGION";"Offgrid -2",#N/A,FALSE,"OFFGRID";"WTP",#N/A,FALSE,"WTP";"WTP -2",#N/A,FALSE,"WTP";"Project",#N/A,FALSE,"PROJECT";"Summary -2",#N/A,FALSE,"SUMMARY"}</definedName>
    <definedName name="_a129" localSheetId="11" hidden="1">{"Offgrid",#N/A,FALSE,"OFFGRID";"Region",#N/A,FALSE,"REGION";"Offgrid -2",#N/A,FALSE,"OFFGRID";"WTP",#N/A,FALSE,"WTP";"WTP -2",#N/A,FALSE,"WTP";"Project",#N/A,FALSE,"PROJECT";"Summary -2",#N/A,FALSE,"SUMMARY"}</definedName>
    <definedName name="_a129" localSheetId="7" hidden="1">{"Offgrid",#N/A,FALSE,"OFFGRID";"Region",#N/A,FALSE,"REGION";"Offgrid -2",#N/A,FALSE,"OFFGRID";"WTP",#N/A,FALSE,"WTP";"WTP -2",#N/A,FALSE,"WTP";"Project",#N/A,FALSE,"PROJECT";"Summary -2",#N/A,FALSE,"SUMMARY"}</definedName>
    <definedName name="_a129" localSheetId="6" hidden="1">{"Offgrid",#N/A,FALSE,"OFFGRID";"Region",#N/A,FALSE,"REGION";"Offgrid -2",#N/A,FALSE,"OFFGRID";"WTP",#N/A,FALSE,"WTP";"WTP -2",#N/A,FALSE,"WTP";"Project",#N/A,FALSE,"PROJECT";"Summary -2",#N/A,FALSE,"SUMMARY"}</definedName>
    <definedName name="_a129" hidden="1">{"Offgrid",#N/A,FALSE,"OFFGRID";"Region",#N/A,FALSE,"REGION";"Offgrid -2",#N/A,FALSE,"OFFGRID";"WTP",#N/A,FALSE,"WTP";"WTP -2",#N/A,FALSE,"WTP";"Project",#N/A,FALSE,"PROJECT";"Summary -2",#N/A,FALSE,"SUMMARY"}</definedName>
    <definedName name="_a130" localSheetId="0" hidden="1">{"Offgrid",#N/A,FALSE,"OFFGRID";"Region",#N/A,FALSE,"REGION";"Offgrid -2",#N/A,FALSE,"OFFGRID";"WTP",#N/A,FALSE,"WTP";"WTP -2",#N/A,FALSE,"WTP";"Project",#N/A,FALSE,"PROJECT";"Summary -2",#N/A,FALSE,"SUMMARY"}</definedName>
    <definedName name="_a130" localSheetId="15" hidden="1">{"Offgrid",#N/A,FALSE,"OFFGRID";"Region",#N/A,FALSE,"REGION";"Offgrid -2",#N/A,FALSE,"OFFGRID";"WTP",#N/A,FALSE,"WTP";"WTP -2",#N/A,FALSE,"WTP";"Project",#N/A,FALSE,"PROJECT";"Summary -2",#N/A,FALSE,"SUMMARY"}</definedName>
    <definedName name="_a130" localSheetId="10" hidden="1">{"Offgrid",#N/A,FALSE,"OFFGRID";"Region",#N/A,FALSE,"REGION";"Offgrid -2",#N/A,FALSE,"OFFGRID";"WTP",#N/A,FALSE,"WTP";"WTP -2",#N/A,FALSE,"WTP";"Project",#N/A,FALSE,"PROJECT";"Summary -2",#N/A,FALSE,"SUMMARY"}</definedName>
    <definedName name="_a130" localSheetId="22" hidden="1">{"Offgrid",#N/A,FALSE,"OFFGRID";"Region",#N/A,FALSE,"REGION";"Offgrid -2",#N/A,FALSE,"OFFGRID";"WTP",#N/A,FALSE,"WTP";"WTP -2",#N/A,FALSE,"WTP";"Project",#N/A,FALSE,"PROJECT";"Summary -2",#N/A,FALSE,"SUMMARY"}</definedName>
    <definedName name="_a130" localSheetId="11" hidden="1">{"Offgrid",#N/A,FALSE,"OFFGRID";"Region",#N/A,FALSE,"REGION";"Offgrid -2",#N/A,FALSE,"OFFGRID";"WTP",#N/A,FALSE,"WTP";"WTP -2",#N/A,FALSE,"WTP";"Project",#N/A,FALSE,"PROJECT";"Summary -2",#N/A,FALSE,"SUMMARY"}</definedName>
    <definedName name="_a130" localSheetId="7" hidden="1">{"Offgrid",#N/A,FALSE,"OFFGRID";"Region",#N/A,FALSE,"REGION";"Offgrid -2",#N/A,FALSE,"OFFGRID";"WTP",#N/A,FALSE,"WTP";"WTP -2",#N/A,FALSE,"WTP";"Project",#N/A,FALSE,"PROJECT";"Summary -2",#N/A,FALSE,"SUMMARY"}</definedName>
    <definedName name="_a130" localSheetId="6" hidden="1">{"Offgrid",#N/A,FALSE,"OFFGRID";"Region",#N/A,FALSE,"REGION";"Offgrid -2",#N/A,FALSE,"OFFGRID";"WTP",#N/A,FALSE,"WTP";"WTP -2",#N/A,FALSE,"WTP";"Project",#N/A,FALSE,"PROJECT";"Summary -2",#N/A,FALSE,"SUMMARY"}</definedName>
    <definedName name="_a130" hidden="1">{"Offgrid",#N/A,FALSE,"OFFGRID";"Region",#N/A,FALSE,"REGION";"Offgrid -2",#N/A,FALSE,"OFFGRID";"WTP",#N/A,FALSE,"WTP";"WTP -2",#N/A,FALSE,"WTP";"Project",#N/A,FALSE,"PROJECT";"Summary -2",#N/A,FALSE,"SUMMARY"}</definedName>
    <definedName name="_a2" localSheetId="0" hidden="1">{"'Sheet1'!$L$16"}</definedName>
    <definedName name="_a2" localSheetId="10" hidden="1">{"'Sheet1'!$L$16"}</definedName>
    <definedName name="_a2" localSheetId="22" hidden="1">{"'Sheet1'!$L$16"}</definedName>
    <definedName name="_a2" localSheetId="11" hidden="1">{"'Sheet1'!$L$16"}</definedName>
    <definedName name="_a2" localSheetId="7" hidden="1">{"'Sheet1'!$L$16"}</definedName>
    <definedName name="_a2" localSheetId="6" hidden="1">{"'Sheet1'!$L$16"}</definedName>
    <definedName name="_a2" hidden="1">{"'Sheet1'!$L$16"}</definedName>
    <definedName name="_a3" localSheetId="0" hidden="1">{"'Sheet1'!$L$16"}</definedName>
    <definedName name="_a3" localSheetId="10" hidden="1">{"'Sheet1'!$L$16"}</definedName>
    <definedName name="_a3" localSheetId="22" hidden="1">{"'Sheet1'!$L$16"}</definedName>
    <definedName name="_a3" localSheetId="11" hidden="1">{"'Sheet1'!$L$16"}</definedName>
    <definedName name="_a3" localSheetId="7" hidden="1">{"'Sheet1'!$L$16"}</definedName>
    <definedName name="_a3" localSheetId="6" hidden="1">{"'Sheet1'!$L$16"}</definedName>
    <definedName name="_a3" hidden="1">{"'Sheet1'!$L$16"}</definedName>
    <definedName name="_a4" localSheetId="0" hidden="1">{"'Sheet1'!$L$16"}</definedName>
    <definedName name="_a4" localSheetId="10" hidden="1">{"'Sheet1'!$L$16"}</definedName>
    <definedName name="_a4" localSheetId="22" hidden="1">{"'Sheet1'!$L$16"}</definedName>
    <definedName name="_a4" localSheetId="11" hidden="1">{"'Sheet1'!$L$16"}</definedName>
    <definedName name="_a4" localSheetId="7" hidden="1">{"'Sheet1'!$L$16"}</definedName>
    <definedName name="_a4" localSheetId="6" hidden="1">{"'Sheet1'!$L$16"}</definedName>
    <definedName name="_a4" hidden="1">{"'Sheet1'!$L$16"}</definedName>
    <definedName name="_a5" localSheetId="0" hidden="1">{"'Sheet1'!$L$16"}</definedName>
    <definedName name="_a5" localSheetId="10" hidden="1">{"'Sheet1'!$L$16"}</definedName>
    <definedName name="_a5" localSheetId="22" hidden="1">{"'Sheet1'!$L$16"}</definedName>
    <definedName name="_a5" localSheetId="11" hidden="1">{"'Sheet1'!$L$16"}</definedName>
    <definedName name="_a5" localSheetId="7" hidden="1">{"'Sheet1'!$L$16"}</definedName>
    <definedName name="_a5" localSheetId="6" hidden="1">{"'Sheet1'!$L$16"}</definedName>
    <definedName name="_a5" hidden="1">{"'Sheet1'!$L$16"}</definedName>
    <definedName name="_a7" localSheetId="0" hidden="1">{"'Sheet1'!$L$16"}</definedName>
    <definedName name="_a7" localSheetId="10" hidden="1">{"'Sheet1'!$L$16"}</definedName>
    <definedName name="_a7" localSheetId="22" hidden="1">{"'Sheet1'!$L$16"}</definedName>
    <definedName name="_a7" localSheetId="11" hidden="1">{"'Sheet1'!$L$16"}</definedName>
    <definedName name="_a7" localSheetId="7" hidden="1">{"'Sheet1'!$L$16"}</definedName>
    <definedName name="_a7" localSheetId="6" hidden="1">{"'Sheet1'!$L$16"}</definedName>
    <definedName name="_a7" hidden="1">{"'Sheet1'!$L$16"}</definedName>
    <definedName name="_a8" localSheetId="0" hidden="1">{"'Sheet1'!$L$16"}</definedName>
    <definedName name="_a8" localSheetId="10" hidden="1">{"'Sheet1'!$L$16"}</definedName>
    <definedName name="_a8" localSheetId="22" hidden="1">{"'Sheet1'!$L$16"}</definedName>
    <definedName name="_a8" localSheetId="11" hidden="1">{"'Sheet1'!$L$16"}</definedName>
    <definedName name="_a8" localSheetId="7" hidden="1">{"'Sheet1'!$L$16"}</definedName>
    <definedName name="_a8" localSheetId="6" hidden="1">{"'Sheet1'!$L$16"}</definedName>
    <definedName name="_a8" hidden="1">{"'Sheet1'!$L$16"}</definedName>
    <definedName name="_a9" localSheetId="0" hidden="1">{"'Sheet1'!$L$16"}</definedName>
    <definedName name="_a9" localSheetId="10" hidden="1">{"'Sheet1'!$L$16"}</definedName>
    <definedName name="_a9" localSheetId="22" hidden="1">{"'Sheet1'!$L$16"}</definedName>
    <definedName name="_a9" localSheetId="11" hidden="1">{"'Sheet1'!$L$16"}</definedName>
    <definedName name="_a9" localSheetId="7" hidden="1">{"'Sheet1'!$L$16"}</definedName>
    <definedName name="_a9" localSheetId="6" hidden="1">{"'Sheet1'!$L$16"}</definedName>
    <definedName name="_a9" hidden="1">{"'Sheet1'!$L$16"}</definedName>
    <definedName name="_AL2" localSheetId="0" hidden="1">{#N/A,#N/A,FALSE,"Chi tiÆt"}</definedName>
    <definedName name="_AL2" localSheetId="10" hidden="1">{#N/A,#N/A,FALSE,"Chi tiÆt"}</definedName>
    <definedName name="_AL2" localSheetId="22" hidden="1">{#N/A,#N/A,FALSE,"Chi tiÆt"}</definedName>
    <definedName name="_AL2" localSheetId="11" hidden="1">{#N/A,#N/A,FALSE,"Chi tiÆt"}</definedName>
    <definedName name="_AL2" localSheetId="7" hidden="1">{#N/A,#N/A,FALSE,"Chi tiÆt"}</definedName>
    <definedName name="_AL2" localSheetId="6" hidden="1">{#N/A,#N/A,FALSE,"Chi tiÆt"}</definedName>
    <definedName name="_AL2" hidden="1">{#N/A,#N/A,FALSE,"Chi tiÆt"}</definedName>
    <definedName name="_f5" localSheetId="0" hidden="1">{"'Sheet1'!$L$16"}</definedName>
    <definedName name="_f5" localSheetId="15" hidden="1">{"'Sheet1'!$L$16"}</definedName>
    <definedName name="_f5" localSheetId="10" hidden="1">{"'Sheet1'!$L$16"}</definedName>
    <definedName name="_f5" localSheetId="22" hidden="1">{"'Sheet1'!$L$16"}</definedName>
    <definedName name="_f5" localSheetId="11" hidden="1">{"'Sheet1'!$L$16"}</definedName>
    <definedName name="_f5" localSheetId="7" hidden="1">{"'Sheet1'!$L$16"}</definedName>
    <definedName name="_f5" localSheetId="6" hidden="1">{"'Sheet1'!$L$16"}</definedName>
    <definedName name="_f5" hidden="1">{"'Sheet1'!$L$16"}</definedName>
    <definedName name="_Fill" localSheetId="15" hidden="1">#REF!</definedName>
    <definedName name="_Fill" localSheetId="22" hidden="1">#REF!</definedName>
    <definedName name="_Fill" localSheetId="7" hidden="1">#REF!</definedName>
    <definedName name="_Fill" localSheetId="6" hidden="1">#REF!</definedName>
    <definedName name="_Fill" hidden="1">#REF!</definedName>
    <definedName name="_xlnm._FilterDatabase" localSheetId="3" hidden="1">Chiet_Khau!$A$1:$I$752</definedName>
    <definedName name="_xlnm._FilterDatabase" localSheetId="0" hidden="1">DATA!$A$1:$V$925</definedName>
    <definedName name="_xlnm._FilterDatabase" localSheetId="15" hidden="1">Gop_Dat_Hang!$BA$1:$BA$133</definedName>
    <definedName name="_xlnm._FilterDatabase" localSheetId="10" hidden="1">List_Skus!$A$1:$AM$1</definedName>
    <definedName name="_xlnm._FilterDatabase" localSheetId="16" hidden="1">PO_MASTER_DATA!$A$1:$E$1</definedName>
    <definedName name="_xlnm._FilterDatabase" localSheetId="11" hidden="1">Thong_Tin_NCC!$A$3:$L$78</definedName>
    <definedName name="_xlnm._FilterDatabase" localSheetId="7" hidden="1">Thong_Tin_San_Pham!$W$1:$X$1</definedName>
    <definedName name="_xlnm._FilterDatabase" localSheetId="6" hidden="1">Thong_Tin_San_Pham_BACKUP!$W$1:$X$752</definedName>
    <definedName name="_xlnm._FilterDatabase" localSheetId="20" hidden="1">TONG_HOP!$A$1:$Y$1</definedName>
    <definedName name="_xlnm._FilterDatabase" hidden="1">#REF!</definedName>
    <definedName name="_Goi8" localSheetId="0" hidden="1">{"'Sheet1'!$L$16"}</definedName>
    <definedName name="_Goi8" localSheetId="15" hidden="1">{"'Sheet1'!$L$16"}</definedName>
    <definedName name="_Goi8" localSheetId="10" hidden="1">{"'Sheet1'!$L$16"}</definedName>
    <definedName name="_Goi8" localSheetId="22" hidden="1">{"'Sheet1'!$L$16"}</definedName>
    <definedName name="_Goi8" localSheetId="11" hidden="1">{"'Sheet1'!$L$16"}</definedName>
    <definedName name="_Goi8" localSheetId="7" hidden="1">{"'Sheet1'!$L$16"}</definedName>
    <definedName name="_Goi8" localSheetId="6" hidden="1">{"'Sheet1'!$L$16"}</definedName>
    <definedName name="_Goi8" hidden="1">{"'Sheet1'!$L$16"}</definedName>
    <definedName name="_Key1" localSheetId="15" hidden="1">#REF!</definedName>
    <definedName name="_Key1" localSheetId="22" hidden="1">#REF!</definedName>
    <definedName name="_Key1" localSheetId="7" hidden="1">#REF!</definedName>
    <definedName name="_Key1" localSheetId="6" hidden="1">#REF!</definedName>
    <definedName name="_Key1" hidden="1">#REF!</definedName>
    <definedName name="_Key2" localSheetId="15" hidden="1">#REF!</definedName>
    <definedName name="_Key2" localSheetId="7" hidden="1">#REF!</definedName>
    <definedName name="_Key2" localSheetId="6" hidden="1">#REF!</definedName>
    <definedName name="_Key2" hidden="1">#REF!</definedName>
    <definedName name="_NSO2" localSheetId="0" hidden="1">{"'Sheet1'!$L$16"}</definedName>
    <definedName name="_NSO2" localSheetId="15" hidden="1">{"'Sheet1'!$L$16"}</definedName>
    <definedName name="_NSO2" localSheetId="10" hidden="1">{"'Sheet1'!$L$16"}</definedName>
    <definedName name="_NSO2" localSheetId="22" hidden="1">{"'Sheet1'!$L$16"}</definedName>
    <definedName name="_NSO2" localSheetId="11" hidden="1">{"'Sheet1'!$L$16"}</definedName>
    <definedName name="_NSO2" localSheetId="7" hidden="1">{"'Sheet1'!$L$16"}</definedName>
    <definedName name="_NSO2" localSheetId="6" hidden="1">{"'Sheet1'!$L$16"}</definedName>
    <definedName name="_NSO2" hidden="1">{"'Sheet1'!$L$16"}</definedName>
    <definedName name="_Order1" hidden="1">255</definedName>
    <definedName name="_Order2" localSheetId="15" hidden="1">255</definedName>
    <definedName name="_Order2" localSheetId="7" hidden="1">255</definedName>
    <definedName name="_Order2" localSheetId="6" hidden="1">255</definedName>
    <definedName name="_Order2" hidden="1">255</definedName>
    <definedName name="_Sort" localSheetId="15" hidden="1">#REF!</definedName>
    <definedName name="_Sort" localSheetId="22" hidden="1">#REF!</definedName>
    <definedName name="_Sort" localSheetId="7" hidden="1">#REF!</definedName>
    <definedName name="_Sort" localSheetId="6" hidden="1">#REF!</definedName>
    <definedName name="_Sort" hidden="1">#REF!</definedName>
    <definedName name="_T01" hidden="1">#REF!</definedName>
    <definedName name="_w28" localSheetId="0" hidden="1">{"Offgrid",#N/A,FALSE,"OFFGRID";"Region",#N/A,FALSE,"REGION";"Offgrid -2",#N/A,FALSE,"OFFGRID";"WTP",#N/A,FALSE,"WTP";"WTP -2",#N/A,FALSE,"WTP";"Project",#N/A,FALSE,"PROJECT";"Summary -2",#N/A,FALSE,"SUMMARY"}</definedName>
    <definedName name="_w28" localSheetId="15" hidden="1">{"Offgrid",#N/A,FALSE,"OFFGRID";"Region",#N/A,FALSE,"REGION";"Offgrid -2",#N/A,FALSE,"OFFGRID";"WTP",#N/A,FALSE,"WTP";"WTP -2",#N/A,FALSE,"WTP";"Project",#N/A,FALSE,"PROJECT";"Summary -2",#N/A,FALSE,"SUMMARY"}</definedName>
    <definedName name="_w28" localSheetId="10" hidden="1">{"Offgrid",#N/A,FALSE,"OFFGRID";"Region",#N/A,FALSE,"REGION";"Offgrid -2",#N/A,FALSE,"OFFGRID";"WTP",#N/A,FALSE,"WTP";"WTP -2",#N/A,FALSE,"WTP";"Project",#N/A,FALSE,"PROJECT";"Summary -2",#N/A,FALSE,"SUMMARY"}</definedName>
    <definedName name="_w28" localSheetId="22" hidden="1">{"Offgrid",#N/A,FALSE,"OFFGRID";"Region",#N/A,FALSE,"REGION";"Offgrid -2",#N/A,FALSE,"OFFGRID";"WTP",#N/A,FALSE,"WTP";"WTP -2",#N/A,FALSE,"WTP";"Project",#N/A,FALSE,"PROJECT";"Summary -2",#N/A,FALSE,"SUMMARY"}</definedName>
    <definedName name="_w28" localSheetId="11" hidden="1">{"Offgrid",#N/A,FALSE,"OFFGRID";"Region",#N/A,FALSE,"REGION";"Offgrid -2",#N/A,FALSE,"OFFGRID";"WTP",#N/A,FALSE,"WTP";"WTP -2",#N/A,FALSE,"WTP";"Project",#N/A,FALSE,"PROJECT";"Summary -2",#N/A,FALSE,"SUMMARY"}</definedName>
    <definedName name="_w28" localSheetId="7" hidden="1">{"Offgrid",#N/A,FALSE,"OFFGRID";"Region",#N/A,FALSE,"REGION";"Offgrid -2",#N/A,FALSE,"OFFGRID";"WTP",#N/A,FALSE,"WTP";"WTP -2",#N/A,FALSE,"WTP";"Project",#N/A,FALSE,"PROJECT";"Summary -2",#N/A,FALSE,"SUMMARY"}</definedName>
    <definedName name="_w28" localSheetId="6" hidden="1">{"Offgrid",#N/A,FALSE,"OFFGRID";"Region",#N/A,FALSE,"REGION";"Offgrid -2",#N/A,FALSE,"OFFGRID";"WTP",#N/A,FALSE,"WTP";"WTP -2",#N/A,FALSE,"WTP";"Project",#N/A,FALSE,"PROJECT";"Summary -2",#N/A,FALSE,"SUMMARY"}</definedName>
    <definedName name="_w28" hidden="1">{"Offgrid",#N/A,FALSE,"OFFGRID";"Region",#N/A,FALSE,"REGION";"Offgrid -2",#N/A,FALSE,"OFFGRID";"WTP",#N/A,FALSE,"WTP";"WTP -2",#N/A,FALSE,"WTP";"Project",#N/A,FALSE,"PROJECT";"Summary -2",#N/A,FALSE,"SUMMARY"}</definedName>
    <definedName name="a84uejlfcn" localSheetId="0" hidden="1">{"'Sheet1'!$L$16"}</definedName>
    <definedName name="a84uejlfcn" localSheetId="10" hidden="1">{"'Sheet1'!$L$16"}</definedName>
    <definedName name="a84uejlfcn" localSheetId="22" hidden="1">{"'Sheet1'!$L$16"}</definedName>
    <definedName name="a84uejlfcn" localSheetId="11" hidden="1">{"'Sheet1'!$L$16"}</definedName>
    <definedName name="a84uejlfcn" localSheetId="7" hidden="1">{"'Sheet1'!$L$16"}</definedName>
    <definedName name="a84uejlfcn" localSheetId="6" hidden="1">{"'Sheet1'!$L$16"}</definedName>
    <definedName name="a84uejlfcn" hidden="1">{"'Sheet1'!$L$16"}</definedName>
    <definedName name="aaaa" hidden="1">'[1]CRUDE-D'!#REF!</definedName>
    <definedName name="AccessDatabase" hidden="1">"D:\myPrivateWorld\Access\dbSale.mdb"</definedName>
    <definedName name="anscount" hidden="1">2</definedName>
    <definedName name="AS2DocOpenMode" hidden="1">"AS2DocumentEdit"</definedName>
    <definedName name="asy" hidden="1">#REF!</definedName>
    <definedName name="b" localSheetId="0" hidden="1">{"'Sheet1'!$A$14:$L$181"}</definedName>
    <definedName name="b" localSheetId="10" hidden="1">{"'Sheet1'!$A$14:$L$181"}</definedName>
    <definedName name="b" localSheetId="22" hidden="1">{"'Sheet1'!$A$14:$L$181"}</definedName>
    <definedName name="b" localSheetId="11" hidden="1">{"'Sheet1'!$A$14:$L$181"}</definedName>
    <definedName name="b" localSheetId="7" hidden="1">{"'Sheet1'!$A$14:$L$181"}</definedName>
    <definedName name="b" localSheetId="6" hidden="1">{"'Sheet1'!$A$14:$L$181"}</definedName>
    <definedName name="b" hidden="1">{"'Sheet1'!$A$14:$L$181"}</definedName>
    <definedName name="b2s" hidden="1">'[1]CRUDE-D'!#REF!</definedName>
    <definedName name="CP" localSheetId="15" hidden="1">#REF!</definedName>
    <definedName name="CP" localSheetId="22" hidden="1">#REF!</definedName>
    <definedName name="CP" localSheetId="7" hidden="1">#REF!</definedName>
    <definedName name="CP" localSheetId="6" hidden="1">#REF!</definedName>
    <definedName name="CP" hidden="1">#REF!</definedName>
    <definedName name="đ" hidden="1">#REF!</definedName>
    <definedName name="data1" localSheetId="15" hidden="1">#REF!</definedName>
    <definedName name="data1" localSheetId="7" hidden="1">#REF!</definedName>
    <definedName name="data1" localSheetId="6" hidden="1">#REF!</definedName>
    <definedName name="data1" hidden="1">#REF!</definedName>
    <definedName name="data2" localSheetId="15" hidden="1">#REF!</definedName>
    <definedName name="data2" localSheetId="7" hidden="1">#REF!</definedName>
    <definedName name="data2" localSheetId="6" hidden="1">#REF!</definedName>
    <definedName name="data2" hidden="1">#REF!</definedName>
    <definedName name="data3" localSheetId="15" hidden="1">#REF!</definedName>
    <definedName name="data3" localSheetId="7" hidden="1">#REF!</definedName>
    <definedName name="data3" localSheetId="6" hidden="1">#REF!</definedName>
    <definedName name="data3" hidden="1">#REF!</definedName>
    <definedName name="Discount" localSheetId="15" hidden="1">#REF!</definedName>
    <definedName name="Discount" localSheetId="7" hidden="1">#REF!</definedName>
    <definedName name="Discount" localSheetId="6" hidden="1">#REF!</definedName>
    <definedName name="Discount" hidden="1">#REF!</definedName>
    <definedName name="display_area_2" localSheetId="15" hidden="1">#REF!</definedName>
    <definedName name="display_area_2" localSheetId="7" hidden="1">#REF!</definedName>
    <definedName name="display_area_2" localSheetId="6" hidden="1">#REF!</definedName>
    <definedName name="display_area_2" hidden="1">#REF!</definedName>
    <definedName name="dsfs" hidden="1">#REF!</definedName>
    <definedName name="ecomm" hidden="1">"4BLK7947TG8J3NHK0DS6PPB5T"</definedName>
    <definedName name="ecommerce" hidden="1">"4BLK7947TG8J3NHK0DS6PPB5T"</definedName>
    <definedName name="efrs" hidden="1">#REF!</definedName>
    <definedName name="FCode" localSheetId="15" hidden="1">#REF!</definedName>
    <definedName name="FCode" localSheetId="7" hidden="1">#REF!</definedName>
    <definedName name="FCode" localSheetId="6" hidden="1">#REF!</definedName>
    <definedName name="FCode" hidden="1">#REF!</definedName>
    <definedName name="fdgd" hidden="1">#REF!</definedName>
    <definedName name="fdy" hidden="1">#REF!</definedName>
    <definedName name="FEB" localSheetId="0" hidden="1">{"'Sheet1'!$A$14:$L$181"}</definedName>
    <definedName name="FEB" localSheetId="10" hidden="1">{"'Sheet1'!$A$14:$L$181"}</definedName>
    <definedName name="FEB" localSheetId="22" hidden="1">{"'Sheet1'!$A$14:$L$181"}</definedName>
    <definedName name="FEB" localSheetId="11" hidden="1">{"'Sheet1'!$A$14:$L$181"}</definedName>
    <definedName name="FEB" localSheetId="7" hidden="1">{"'Sheet1'!$A$14:$L$181"}</definedName>
    <definedName name="FEB" localSheetId="6" hidden="1">{"'Sheet1'!$A$14:$L$181"}</definedName>
    <definedName name="FEB" hidden="1">{"'Sheet1'!$A$14:$L$181"}</definedName>
    <definedName name="fgd" hidden="1">#REF!</definedName>
    <definedName name="fgdfgfdgfhfhgjhjdrzterhyjhgkjhkjhkjh" localSheetId="0" hidden="1">{0}</definedName>
    <definedName name="fgdfgfdgfhfhgjhjdrzterhyjhgkjhkjhkjh" localSheetId="15" hidden="1">{0}</definedName>
    <definedName name="fgdfgfdgfhfhgjhjdrzterhyjhgkjhkjhkjh" localSheetId="10" hidden="1">{0}</definedName>
    <definedName name="fgdfgfdgfhfhgjhjdrzterhyjhgkjhkjhkjh" localSheetId="22" hidden="1">{0}</definedName>
    <definedName name="fgdfgfdgfhfhgjhjdrzterhyjhgkjhkjhkjh" localSheetId="11" hidden="1">{0}</definedName>
    <definedName name="fgdfgfdgfhfhgjhjdrzterhyjhgkjhkjhkjh" localSheetId="7" hidden="1">{0}</definedName>
    <definedName name="fgdfgfdgfhfhgjhjdrzterhyjhgkjhkjhkjh" localSheetId="6" hidden="1">{0}</definedName>
    <definedName name="fgdfgfdgfhfhgjhjdrzterhyjhgkjhkjhkjh" hidden="1">{0}</definedName>
    <definedName name="GGG" localSheetId="0" hidden="1">{"'Sheet1'!$L$16"}</definedName>
    <definedName name="GGG" localSheetId="15" hidden="1">{"'Sheet1'!$L$16"}</definedName>
    <definedName name="GGG" localSheetId="10" hidden="1">{"'Sheet1'!$L$16"}</definedName>
    <definedName name="GGG" localSheetId="22" hidden="1">{"'Sheet1'!$L$16"}</definedName>
    <definedName name="GGG" localSheetId="11" hidden="1">{"'Sheet1'!$L$16"}</definedName>
    <definedName name="GGG" localSheetId="7" hidden="1">{"'Sheet1'!$L$16"}</definedName>
    <definedName name="GGG" localSheetId="6" hidden="1">{"'Sheet1'!$L$16"}</definedName>
    <definedName name="GGG" hidden="1">{"'Sheet1'!$L$16"}</definedName>
    <definedName name="h" localSheetId="0" hidden="1">{"'Sheet1'!$L$16"}</definedName>
    <definedName name="h" localSheetId="15" hidden="1">{"'Sheet1'!$L$16"}</definedName>
    <definedName name="h" localSheetId="10" hidden="1">{"'Sheet1'!$L$16"}</definedName>
    <definedName name="h" localSheetId="22" hidden="1">{"'Sheet1'!$L$16"}</definedName>
    <definedName name="h" localSheetId="11" hidden="1">{"'Sheet1'!$L$16"}</definedName>
    <definedName name="h" localSheetId="7" hidden="1">{"'Sheet1'!$L$16"}</definedName>
    <definedName name="h" localSheetId="6" hidden="1">{"'Sheet1'!$L$16"}</definedName>
    <definedName name="h" hidden="1">{"'Sheet1'!$L$16"}</definedName>
    <definedName name="hg" hidden="1">#REF!</definedName>
    <definedName name="hgh" hidden="1">#REF!</definedName>
    <definedName name="hh" hidden="1">#REF!</definedName>
    <definedName name="HiddenRows" localSheetId="15" hidden="1">#REF!</definedName>
    <definedName name="HiddenRows" localSheetId="7" hidden="1">#REF!</definedName>
    <definedName name="HiddenRows" localSheetId="6" hidden="1">#REF!</definedName>
    <definedName name="HiddenRows" hidden="1">#REF!</definedName>
    <definedName name="hjjkl" localSheetId="0" hidden="1">{"'Sheet1'!$L$16"}</definedName>
    <definedName name="hjjkl" localSheetId="15" hidden="1">{"'Sheet1'!$L$16"}</definedName>
    <definedName name="hjjkl" localSheetId="10" hidden="1">{"'Sheet1'!$L$16"}</definedName>
    <definedName name="hjjkl" localSheetId="22" hidden="1">{"'Sheet1'!$L$16"}</definedName>
    <definedName name="hjjkl" localSheetId="11" hidden="1">{"'Sheet1'!$L$16"}</definedName>
    <definedName name="hjjkl" localSheetId="7" hidden="1">{"'Sheet1'!$L$16"}</definedName>
    <definedName name="hjjkl" localSheetId="6" hidden="1">{"'Sheet1'!$L$16"}</definedName>
    <definedName name="hjjkl" hidden="1">{"'Sheet1'!$L$16"}</definedName>
    <definedName name="HTML_CodePage" localSheetId="15" hidden="1">950</definedName>
    <definedName name="HTML_CodePage" localSheetId="7" hidden="1">950</definedName>
    <definedName name="HTML_CodePage" localSheetId="6" hidden="1">950</definedName>
    <definedName name="HTML_CodePage" hidden="1">950</definedName>
    <definedName name="HTML_Control" localSheetId="0" hidden="1">{"'Sheet1'!$L$16"}</definedName>
    <definedName name="HTML_Control" localSheetId="15" hidden="1">{"'Sheet1'!$L$16"}</definedName>
    <definedName name="HTML_Control" localSheetId="10" hidden="1">{"'Sheet1'!$L$16"}</definedName>
    <definedName name="HTML_Control" localSheetId="22" hidden="1">{"'Sheet1'!$L$16"}</definedName>
    <definedName name="HTML_Control" localSheetId="11" hidden="1">{"'Sheet1'!$L$16"}</definedName>
    <definedName name="HTML_Control" localSheetId="7" hidden="1">{"'Sheet1'!$L$16"}</definedName>
    <definedName name="HTML_Control" localSheetId="6" hidden="1">{"'Sheet1'!$L$16"}</definedName>
    <definedName name="HTML_Control" hidden="1">{"'Sheet1'!$L$16"}</definedName>
    <definedName name="HTML_Control_Mar" localSheetId="0" hidden="1">{"'Sheet1'!$A$14:$L$181"}</definedName>
    <definedName name="HTML_Control_Mar" localSheetId="10" hidden="1">{"'Sheet1'!$A$14:$L$181"}</definedName>
    <definedName name="HTML_Control_Mar" localSheetId="22" hidden="1">{"'Sheet1'!$A$14:$L$181"}</definedName>
    <definedName name="HTML_Control_Mar" localSheetId="11" hidden="1">{"'Sheet1'!$A$14:$L$181"}</definedName>
    <definedName name="HTML_Control_Mar" localSheetId="7" hidden="1">{"'Sheet1'!$A$14:$L$181"}</definedName>
    <definedName name="HTML_Control_Mar" localSheetId="6" hidden="1">{"'Sheet1'!$A$14:$L$181"}</definedName>
    <definedName name="HTML_Control_Mar" hidden="1">{"'Sheet1'!$A$14:$L$181"}</definedName>
    <definedName name="HTML_Description" localSheetId="15" hidden="1">""</definedName>
    <definedName name="HTML_Description" localSheetId="7" hidden="1">""</definedName>
    <definedName name="HTML_Description" localSheetId="6" hidden="1">""</definedName>
    <definedName name="HTML_Description" hidden="1">""</definedName>
    <definedName name="HTML_Email" hidden="1">""</definedName>
    <definedName name="HTML_Header" localSheetId="15" hidden="1">"Sheet1"</definedName>
    <definedName name="HTML_Header" localSheetId="7" hidden="1">"Sheet1"</definedName>
    <definedName name="HTML_Header" localSheetId="6" hidden="1">"Sheet1"</definedName>
    <definedName name="HTML_Header" hidden="1">"Sheet1"</definedName>
    <definedName name="HTML_LastUpdate" localSheetId="15" hidden="1">"2000/9/14"</definedName>
    <definedName name="HTML_LastUpdate" localSheetId="7" hidden="1">"2000/9/14"</definedName>
    <definedName name="HTML_LastUpdate" localSheetId="6" hidden="1">"2000/9/14"</definedName>
    <definedName name="HTML_LastUpdate" hidden="1">"2000/9/14"</definedName>
    <definedName name="HTML_LineAfter" hidden="1">FALSE</definedName>
    <definedName name="HTML_LineBefore" hidden="1">FALSE</definedName>
    <definedName name="HTML_Name" localSheetId="15" hidden="1">"J.C.WONG"</definedName>
    <definedName name="HTML_Name" localSheetId="7" hidden="1">"J.C.WONG"</definedName>
    <definedName name="HTML_Name" localSheetId="6" hidden="1">"J.C.WONG"</definedName>
    <definedName name="HTML_Name" hidden="1">"J.C.WONG"</definedName>
    <definedName name="HTML_OBDlg2" hidden="1">TRUE</definedName>
    <definedName name="HTML_OBDlg4" hidden="1">TRUE</definedName>
    <definedName name="HTML_OS" hidden="1">0</definedName>
    <definedName name="HTML_PathFile" localSheetId="15" hidden="1">"C:\2689\Q\國內\00q3961台化龍德PTA3建造\MyHTML.htm"</definedName>
    <definedName name="HTML_PathFile" localSheetId="7" hidden="1">"C:\2689\Q\國內\00q3961台化龍德PTA3建造\MyHTML.htm"</definedName>
    <definedName name="HTML_PathFile" localSheetId="6" hidden="1">"C:\2689\Q\國內\00q3961台化龍德PTA3建造\MyHTML.htm"</definedName>
    <definedName name="HTML_PathFile" hidden="1">"C:\2689\Q\國內\00q3961台化龍德PTA3建造\MyHTML.htm"</definedName>
    <definedName name="HTML_Title" localSheetId="15" hidden="1">"00Q3961-SUM"</definedName>
    <definedName name="HTML_Title" localSheetId="7" hidden="1">"00Q3961-SUM"</definedName>
    <definedName name="HTML_Title" localSheetId="6" hidden="1">"00Q3961-SUM"</definedName>
    <definedName name="HTML_Title" hidden="1">"00Q3961-SUM"</definedName>
    <definedName name="Huong" localSheetId="0" hidden="1">{"Offgrid",#N/A,FALSE,"OFFGRID";"Region",#N/A,FALSE,"REGION";"Offgrid -2",#N/A,FALSE,"OFFGRID";"WTP",#N/A,FALSE,"WTP";"WTP -2",#N/A,FALSE,"WTP";"Project",#N/A,FALSE,"PROJECT";"Summary -2",#N/A,FALSE,"SUMMARY"}</definedName>
    <definedName name="Huong" localSheetId="15" hidden="1">{"Offgrid",#N/A,FALSE,"OFFGRID";"Region",#N/A,FALSE,"REGION";"Offgrid -2",#N/A,FALSE,"OFFGRID";"WTP",#N/A,FALSE,"WTP";"WTP -2",#N/A,FALSE,"WTP";"Project",#N/A,FALSE,"PROJECT";"Summary -2",#N/A,FALSE,"SUMMARY"}</definedName>
    <definedName name="Huong" localSheetId="10" hidden="1">{"Offgrid",#N/A,FALSE,"OFFGRID";"Region",#N/A,FALSE,"REGION";"Offgrid -2",#N/A,FALSE,"OFFGRID";"WTP",#N/A,FALSE,"WTP";"WTP -2",#N/A,FALSE,"WTP";"Project",#N/A,FALSE,"PROJECT";"Summary -2",#N/A,FALSE,"SUMMARY"}</definedName>
    <definedName name="Huong" localSheetId="22" hidden="1">{"Offgrid",#N/A,FALSE,"OFFGRID";"Region",#N/A,FALSE,"REGION";"Offgrid -2",#N/A,FALSE,"OFFGRID";"WTP",#N/A,FALSE,"WTP";"WTP -2",#N/A,FALSE,"WTP";"Project",#N/A,FALSE,"PROJECT";"Summary -2",#N/A,FALSE,"SUMMARY"}</definedName>
    <definedName name="Huong" localSheetId="11" hidden="1">{"Offgrid",#N/A,FALSE,"OFFGRID";"Region",#N/A,FALSE,"REGION";"Offgrid -2",#N/A,FALSE,"OFFGRID";"WTP",#N/A,FALSE,"WTP";"WTP -2",#N/A,FALSE,"WTP";"Project",#N/A,FALSE,"PROJECT";"Summary -2",#N/A,FALSE,"SUMMARY"}</definedName>
    <definedName name="Huong" localSheetId="7" hidden="1">{"Offgrid",#N/A,FALSE,"OFFGRID";"Region",#N/A,FALSE,"REGION";"Offgrid -2",#N/A,FALSE,"OFFGRID";"WTP",#N/A,FALSE,"WTP";"WTP -2",#N/A,FALSE,"WTP";"Project",#N/A,FALSE,"PROJECT";"Summary -2",#N/A,FALSE,"SUMMARY"}</definedName>
    <definedName name="Huong" localSheetId="6" hidden="1">{"Offgrid",#N/A,FALSE,"OFFGRID";"Region",#N/A,FALSE,"REGION";"Offgrid -2",#N/A,FALSE,"OFFGRID";"WTP",#N/A,FALSE,"WTP";"WTP -2",#N/A,FALSE,"WTP";"Project",#N/A,FALSE,"PROJECT";"Summary -2",#N/A,FALSE,"SUMMARY"}</definedName>
    <definedName name="Huong" hidden="1">{"Offgrid",#N/A,FALSE,"OFFGRID";"Region",#N/A,FALSE,"REGION";"Offgrid -2",#N/A,FALSE,"OFFGRID";"WTP",#N/A,FALSE,"WTP";"WTP -2",#N/A,FALSE,"WTP";"Project",#N/A,FALSE,"PROJECT";"Summary -2",#N/A,FALSE,"SUMMARY"}</definedName>
    <definedName name="huy" localSheetId="0" hidden="1">{"'Sheet1'!$L$16"}</definedName>
    <definedName name="huy" localSheetId="15" hidden="1">{"'Sheet1'!$L$16"}</definedName>
    <definedName name="huy" localSheetId="10" hidden="1">{"'Sheet1'!$L$16"}</definedName>
    <definedName name="huy" localSheetId="22" hidden="1">{"'Sheet1'!$L$16"}</definedName>
    <definedName name="huy" localSheetId="11" hidden="1">{"'Sheet1'!$L$16"}</definedName>
    <definedName name="huy" localSheetId="7" hidden="1">{"'Sheet1'!$L$16"}</definedName>
    <definedName name="huy" localSheetId="6" hidden="1">{"'Sheet1'!$L$16"}</definedName>
    <definedName name="huy" hidden="1">{"'Sheet1'!$L$16"}</definedName>
    <definedName name="iouzth" hidden="1">#REF!</definedName>
    <definedName name="jh" hidden="1">#REF!</definedName>
    <definedName name="JULY2" localSheetId="0" hidden="1">{"'Sheet1'!$A$14:$L$181"}</definedName>
    <definedName name="JULY2" localSheetId="10" hidden="1">{"'Sheet1'!$A$14:$L$181"}</definedName>
    <definedName name="JULY2" localSheetId="22" hidden="1">{"'Sheet1'!$A$14:$L$181"}</definedName>
    <definedName name="JULY2" localSheetId="11" hidden="1">{"'Sheet1'!$A$14:$L$181"}</definedName>
    <definedName name="JULY2" localSheetId="7" hidden="1">{"'Sheet1'!$A$14:$L$181"}</definedName>
    <definedName name="JULY2" localSheetId="6" hidden="1">{"'Sheet1'!$A$14:$L$181"}</definedName>
    <definedName name="JULY2" hidden="1">{"'Sheet1'!$A$14:$L$181"}</definedName>
    <definedName name="July2_Mar" localSheetId="0" hidden="1">{"'Sheet1'!$A$14:$L$181"}</definedName>
    <definedName name="July2_Mar" localSheetId="10" hidden="1">{"'Sheet1'!$A$14:$L$181"}</definedName>
    <definedName name="July2_Mar" localSheetId="22" hidden="1">{"'Sheet1'!$A$14:$L$181"}</definedName>
    <definedName name="July2_Mar" localSheetId="11" hidden="1">{"'Sheet1'!$A$14:$L$181"}</definedName>
    <definedName name="July2_Mar" localSheetId="7" hidden="1">{"'Sheet1'!$A$14:$L$181"}</definedName>
    <definedName name="July2_Mar" localSheetId="6" hidden="1">{"'Sheet1'!$A$14:$L$181"}</definedName>
    <definedName name="July2_Mar" hidden="1">{"'Sheet1'!$A$14:$L$181"}</definedName>
    <definedName name="ka" localSheetId="0" hidden="1">{"Offgrid",#N/A,FALSE,"OFFGRID";"Region",#N/A,FALSE,"REGION";"Offgrid -2",#N/A,FALSE,"OFFGRID";"WTP",#N/A,FALSE,"WTP";"WTP -2",#N/A,FALSE,"WTP";"Project",#N/A,FALSE,"PROJECT";"Summary -2",#N/A,FALSE,"SUMMARY"}</definedName>
    <definedName name="ka" localSheetId="15" hidden="1">{"Offgrid",#N/A,FALSE,"OFFGRID";"Region",#N/A,FALSE,"REGION";"Offgrid -2",#N/A,FALSE,"OFFGRID";"WTP",#N/A,FALSE,"WTP";"WTP -2",#N/A,FALSE,"WTP";"Project",#N/A,FALSE,"PROJECT";"Summary -2",#N/A,FALSE,"SUMMARY"}</definedName>
    <definedName name="ka" localSheetId="10" hidden="1">{"Offgrid",#N/A,FALSE,"OFFGRID";"Region",#N/A,FALSE,"REGION";"Offgrid -2",#N/A,FALSE,"OFFGRID";"WTP",#N/A,FALSE,"WTP";"WTP -2",#N/A,FALSE,"WTP";"Project",#N/A,FALSE,"PROJECT";"Summary -2",#N/A,FALSE,"SUMMARY"}</definedName>
    <definedName name="ka" localSheetId="22" hidden="1">{"Offgrid",#N/A,FALSE,"OFFGRID";"Region",#N/A,FALSE,"REGION";"Offgrid -2",#N/A,FALSE,"OFFGRID";"WTP",#N/A,FALSE,"WTP";"WTP -2",#N/A,FALSE,"WTP";"Project",#N/A,FALSE,"PROJECT";"Summary -2",#N/A,FALSE,"SUMMARY"}</definedName>
    <definedName name="ka" localSheetId="11" hidden="1">{"Offgrid",#N/A,FALSE,"OFFGRID";"Region",#N/A,FALSE,"REGION";"Offgrid -2",#N/A,FALSE,"OFFGRID";"WTP",#N/A,FALSE,"WTP";"WTP -2",#N/A,FALSE,"WTP";"Project",#N/A,FALSE,"PROJECT";"Summary -2",#N/A,FALSE,"SUMMARY"}</definedName>
    <definedName name="ka" localSheetId="7" hidden="1">{"Offgrid",#N/A,FALSE,"OFFGRID";"Region",#N/A,FALSE,"REGION";"Offgrid -2",#N/A,FALSE,"OFFGRID";"WTP",#N/A,FALSE,"WTP";"WTP -2",#N/A,FALSE,"WTP";"Project",#N/A,FALSE,"PROJECT";"Summary -2",#N/A,FALSE,"SUMMARY"}</definedName>
    <definedName name="ka" localSheetId="6" hidden="1">{"Offgrid",#N/A,FALSE,"OFFGRID";"Region",#N/A,FALSE,"REGION";"Offgrid -2",#N/A,FALSE,"OFFGRID";"WTP",#N/A,FALSE,"WTP";"WTP -2",#N/A,FALSE,"WTP";"Project",#N/A,FALSE,"PROJECT";"Summary -2",#N/A,FALSE,"SUMMARY"}</definedName>
    <definedName name="ka" hidden="1">{"Offgrid",#N/A,FALSE,"OFFGRID";"Region",#N/A,FALSE,"REGION";"Offgrid -2",#N/A,FALSE,"OFFGRID";"WTP",#N/A,FALSE,"WTP";"WTP -2",#N/A,FALSE,"WTP";"Project",#N/A,FALSE,"PROJECT";"Summary -2",#N/A,FALSE,"SUMMARY"}</definedName>
    <definedName name="kh" localSheetId="0" hidden="1">{"Offgrid",#N/A,FALSE,"OFFGRID";"Region",#N/A,FALSE,"REGION";"Offgrid -2",#N/A,FALSE,"OFFGRID";"WTP",#N/A,FALSE,"WTP";"WTP -2",#N/A,FALSE,"WTP";"Project",#N/A,FALSE,"PROJECT";"Summary -2",#N/A,FALSE,"SUMMARY"}</definedName>
    <definedName name="kh" localSheetId="15" hidden="1">{"Offgrid",#N/A,FALSE,"OFFGRID";"Region",#N/A,FALSE,"REGION";"Offgrid -2",#N/A,FALSE,"OFFGRID";"WTP",#N/A,FALSE,"WTP";"WTP -2",#N/A,FALSE,"WTP";"Project",#N/A,FALSE,"PROJECT";"Summary -2",#N/A,FALSE,"SUMMARY"}</definedName>
    <definedName name="kh" localSheetId="10" hidden="1">{"Offgrid",#N/A,FALSE,"OFFGRID";"Region",#N/A,FALSE,"REGION";"Offgrid -2",#N/A,FALSE,"OFFGRID";"WTP",#N/A,FALSE,"WTP";"WTP -2",#N/A,FALSE,"WTP";"Project",#N/A,FALSE,"PROJECT";"Summary -2",#N/A,FALSE,"SUMMARY"}</definedName>
    <definedName name="kh" localSheetId="22" hidden="1">{"Offgrid",#N/A,FALSE,"OFFGRID";"Region",#N/A,FALSE,"REGION";"Offgrid -2",#N/A,FALSE,"OFFGRID";"WTP",#N/A,FALSE,"WTP";"WTP -2",#N/A,FALSE,"WTP";"Project",#N/A,FALSE,"PROJECT";"Summary -2",#N/A,FALSE,"SUMMARY"}</definedName>
    <definedName name="kh" localSheetId="11" hidden="1">{"Offgrid",#N/A,FALSE,"OFFGRID";"Region",#N/A,FALSE,"REGION";"Offgrid -2",#N/A,FALSE,"OFFGRID";"WTP",#N/A,FALSE,"WTP";"WTP -2",#N/A,FALSE,"WTP";"Project",#N/A,FALSE,"PROJECT";"Summary -2",#N/A,FALSE,"SUMMARY"}</definedName>
    <definedName name="kh" localSheetId="7" hidden="1">{"Offgrid",#N/A,FALSE,"OFFGRID";"Region",#N/A,FALSE,"REGION";"Offgrid -2",#N/A,FALSE,"OFFGRID";"WTP",#N/A,FALSE,"WTP";"WTP -2",#N/A,FALSE,"WTP";"Project",#N/A,FALSE,"PROJECT";"Summary -2",#N/A,FALSE,"SUMMARY"}</definedName>
    <definedName name="kh" localSheetId="6" hidden="1">{"Offgrid",#N/A,FALSE,"OFFGRID";"Region",#N/A,FALSE,"REGION";"Offgrid -2",#N/A,FALSE,"OFFGRID";"WTP",#N/A,FALSE,"WTP";"WTP -2",#N/A,FALSE,"WTP";"Project",#N/A,FALSE,"PROJECT";"Summary -2",#N/A,FALSE,"SUMMARY"}</definedName>
    <definedName name="kh" hidden="1">{"Offgrid",#N/A,FALSE,"OFFGRID";"Region",#N/A,FALSE,"REGION";"Offgrid -2",#N/A,FALSE,"OFFGRID";"WTP",#N/A,FALSE,"WTP";"WTP -2",#N/A,FALSE,"WTP";"Project",#N/A,FALSE,"PROJECT";"Summary -2",#N/A,FALSE,"SUMMARY"}</definedName>
    <definedName name="lan" localSheetId="0" hidden="1">{#N/A,#N/A,TRUE,"BT M200 da 10x20"}</definedName>
    <definedName name="lan" localSheetId="15" hidden="1">{#N/A,#N/A,TRUE,"BT M200 da 10x20"}</definedName>
    <definedName name="lan" localSheetId="10" hidden="1">{#N/A,#N/A,TRUE,"BT M200 da 10x20"}</definedName>
    <definedName name="lan" localSheetId="22" hidden="1">{#N/A,#N/A,TRUE,"BT M200 da 10x20"}</definedName>
    <definedName name="lan" localSheetId="11" hidden="1">{#N/A,#N/A,TRUE,"BT M200 da 10x20"}</definedName>
    <definedName name="lan" localSheetId="7" hidden="1">{#N/A,#N/A,TRUE,"BT M200 da 10x20"}</definedName>
    <definedName name="lan" localSheetId="6" hidden="1">{#N/A,#N/A,TRUE,"BT M200 da 10x20"}</definedName>
    <definedName name="lan" hidden="1">{#N/A,#N/A,TRUE,"BT M200 da 10x20"}</definedName>
    <definedName name="limcount" hidden="1">1</definedName>
    <definedName name="LR_FORM_ATTACHMENT">Setup!$B$5</definedName>
    <definedName name="LR_KETQUA">Setup!$B$6</definedName>
    <definedName name="LR_THONGTIN_NCC">Setup!$B$2</definedName>
    <definedName name="MA_NCC">Setup!$B$3</definedName>
    <definedName name="Mar" localSheetId="0" hidden="1">{"'Sheet1'!$A$14:$L$181"}</definedName>
    <definedName name="Mar" localSheetId="10" hidden="1">{"'Sheet1'!$A$14:$L$181"}</definedName>
    <definedName name="Mar" localSheetId="22" hidden="1">{"'Sheet1'!$A$14:$L$181"}</definedName>
    <definedName name="Mar" localSheetId="11" hidden="1">{"'Sheet1'!$A$14:$L$181"}</definedName>
    <definedName name="Mar" localSheetId="7" hidden="1">{"'Sheet1'!$A$14:$L$181"}</definedName>
    <definedName name="Mar" localSheetId="6" hidden="1">{"'Sheet1'!$A$14:$L$181"}</definedName>
    <definedName name="Mar" hidden="1">{"'Sheet1'!$A$14:$L$181"}</definedName>
    <definedName name="Margen" hidden="1">"4WJPO5PFX073GKVK4BI986WG1"</definedName>
    <definedName name="OBS_Warehouse" localSheetId="0" hidden="1">{"'Sheet1'!$A$14:$L$181"}</definedName>
    <definedName name="OBS_Warehouse" localSheetId="10" hidden="1">{"'Sheet1'!$A$14:$L$181"}</definedName>
    <definedName name="OBS_Warehouse" localSheetId="22" hidden="1">{"'Sheet1'!$A$14:$L$181"}</definedName>
    <definedName name="OBS_Warehouse" localSheetId="11" hidden="1">{"'Sheet1'!$A$14:$L$181"}</definedName>
    <definedName name="OBS_Warehouse" localSheetId="7" hidden="1">{"'Sheet1'!$A$14:$L$181"}</definedName>
    <definedName name="OBS_Warehouse" localSheetId="6" hidden="1">{"'Sheet1'!$A$14:$L$181"}</definedName>
    <definedName name="OBS_Warehouse" hidden="1">{"'Sheet1'!$A$14:$L$181"}</definedName>
    <definedName name="öllk" hidden="1">#REF!</definedName>
    <definedName name="OrderTable" localSheetId="15" hidden="1">#REF!</definedName>
    <definedName name="OrderTable" localSheetId="7" hidden="1">#REF!</definedName>
    <definedName name="OrderTable" localSheetId="6" hidden="1">#REF!</definedName>
    <definedName name="OrderTable" hidden="1">#REF!</definedName>
    <definedName name="pidfd" hidden="1">#REF!</definedName>
    <definedName name="ProdForm" localSheetId="15" hidden="1">#REF!</definedName>
    <definedName name="ProdForm" localSheetId="7" hidden="1">#REF!</definedName>
    <definedName name="ProdForm" localSheetId="6" hidden="1">#REF!</definedName>
    <definedName name="ProdForm" hidden="1">#REF!</definedName>
    <definedName name="Product" localSheetId="15" hidden="1">#REF!</definedName>
    <definedName name="Product" localSheetId="7" hidden="1">#REF!</definedName>
    <definedName name="Product" localSheetId="6" hidden="1">#REF!</definedName>
    <definedName name="Product" hidden="1">#REF!</definedName>
    <definedName name="pyb" localSheetId="0" hidden="1">{"'Sheet1'!$A$14:$L$181"}</definedName>
    <definedName name="pyb" localSheetId="10" hidden="1">{"'Sheet1'!$A$14:$L$181"}</definedName>
    <definedName name="pyb" localSheetId="22" hidden="1">{"'Sheet1'!$A$14:$L$181"}</definedName>
    <definedName name="pyb" localSheetId="11" hidden="1">{"'Sheet1'!$A$14:$L$181"}</definedName>
    <definedName name="pyb" localSheetId="7" hidden="1">{"'Sheet1'!$A$14:$L$181"}</definedName>
    <definedName name="pyb" localSheetId="6" hidden="1">{"'Sheet1'!$A$14:$L$181"}</definedName>
    <definedName name="pyb" hidden="1">{"'Sheet1'!$A$14:$L$181"}</definedName>
    <definedName name="pyb_mar" localSheetId="0" hidden="1">{"'Sheet1'!$A$14:$L$181"}</definedName>
    <definedName name="pyb_mar" localSheetId="10" hidden="1">{"'Sheet1'!$A$14:$L$181"}</definedName>
    <definedName name="pyb_mar" localSheetId="22" hidden="1">{"'Sheet1'!$A$14:$L$181"}</definedName>
    <definedName name="pyb_mar" localSheetId="11" hidden="1">{"'Sheet1'!$A$14:$L$181"}</definedName>
    <definedName name="pyb_mar" localSheetId="7" hidden="1">{"'Sheet1'!$A$14:$L$181"}</definedName>
    <definedName name="pyb_mar" localSheetId="6" hidden="1">{"'Sheet1'!$A$14:$L$181"}</definedName>
    <definedName name="pyb_mar" hidden="1">{"'Sheet1'!$A$14:$L$181"}</definedName>
    <definedName name="Q.ANH" localSheetId="0" hidden="1">{"Offgrid",#N/A,FALSE,"OFFGRID";"Region",#N/A,FALSE,"REGION";"Offgrid -2",#N/A,FALSE,"OFFGRID";"WTP",#N/A,FALSE,"WTP";"WTP -2",#N/A,FALSE,"WTP";"Project",#N/A,FALSE,"PROJECT";"Summary -2",#N/A,FALSE,"SUMMARY"}</definedName>
    <definedName name="Q.ANH" localSheetId="15" hidden="1">{"Offgrid",#N/A,FALSE,"OFFGRID";"Region",#N/A,FALSE,"REGION";"Offgrid -2",#N/A,FALSE,"OFFGRID";"WTP",#N/A,FALSE,"WTP";"WTP -2",#N/A,FALSE,"WTP";"Project",#N/A,FALSE,"PROJECT";"Summary -2",#N/A,FALSE,"SUMMARY"}</definedName>
    <definedName name="Q.ANH" localSheetId="10" hidden="1">{"Offgrid",#N/A,FALSE,"OFFGRID";"Region",#N/A,FALSE,"REGION";"Offgrid -2",#N/A,FALSE,"OFFGRID";"WTP",#N/A,FALSE,"WTP";"WTP -2",#N/A,FALSE,"WTP";"Project",#N/A,FALSE,"PROJECT";"Summary -2",#N/A,FALSE,"SUMMARY"}</definedName>
    <definedName name="Q.ANH" localSheetId="22" hidden="1">{"Offgrid",#N/A,FALSE,"OFFGRID";"Region",#N/A,FALSE,"REGION";"Offgrid -2",#N/A,FALSE,"OFFGRID";"WTP",#N/A,FALSE,"WTP";"WTP -2",#N/A,FALSE,"WTP";"Project",#N/A,FALSE,"PROJECT";"Summary -2",#N/A,FALSE,"SUMMARY"}</definedName>
    <definedName name="Q.ANH" localSheetId="11" hidden="1">{"Offgrid",#N/A,FALSE,"OFFGRID";"Region",#N/A,FALSE,"REGION";"Offgrid -2",#N/A,FALSE,"OFFGRID";"WTP",#N/A,FALSE,"WTP";"WTP -2",#N/A,FALSE,"WTP";"Project",#N/A,FALSE,"PROJECT";"Summary -2",#N/A,FALSE,"SUMMARY"}</definedName>
    <definedName name="Q.ANH" localSheetId="7" hidden="1">{"Offgrid",#N/A,FALSE,"OFFGRID";"Region",#N/A,FALSE,"REGION";"Offgrid -2",#N/A,FALSE,"OFFGRID";"WTP",#N/A,FALSE,"WTP";"WTP -2",#N/A,FALSE,"WTP";"Project",#N/A,FALSE,"PROJECT";"Summary -2",#N/A,FALSE,"SUMMARY"}</definedName>
    <definedName name="Q.ANH" localSheetId="6" hidden="1">{"Offgrid",#N/A,FALSE,"OFFGRID";"Region",#N/A,FALSE,"REGION";"Offgrid -2",#N/A,FALSE,"OFFGRID";"WTP",#N/A,FALSE,"WTP";"WTP -2",#N/A,FALSE,"WTP";"Project",#N/A,FALSE,"PROJECT";"Summary -2",#N/A,FALSE,"SUMMARY"}</definedName>
    <definedName name="Q.ANH" hidden="1">{"Offgrid",#N/A,FALSE,"OFFGRID";"Region",#N/A,FALSE,"REGION";"Offgrid -2",#N/A,FALSE,"OFFGRID";"WTP",#N/A,FALSE,"WTP";"WTP -2",#N/A,FALSE,"WTP";"Project",#N/A,FALSE,"PROJECT";"Summary -2",#N/A,FALSE,"SUMMARY"}</definedName>
    <definedName name="qht" hidden="1">#REF!</definedName>
    <definedName name="qwe" hidden="1">#REF!</definedName>
    <definedName name="RCArea" localSheetId="15" hidden="1">#REF!</definedName>
    <definedName name="RCArea" localSheetId="7" hidden="1">#REF!</definedName>
    <definedName name="RCArea" localSheetId="6" hidden="1">#REF!</definedName>
    <definedName name="RCArea" hidden="1">#REF!</definedName>
    <definedName name="rtgg" hidden="1">#REF!</definedName>
    <definedName name="SAPBEXdnldView" hidden="1">"4WIW6M8LZKJIDK5WE7UW8ENCX"</definedName>
    <definedName name="SAPBEXhrIndnt" hidden="1">1</definedName>
    <definedName name="SAPBEXrevision" localSheetId="15" hidden="1">1</definedName>
    <definedName name="SAPBEXrevision" localSheetId="7" hidden="1">1</definedName>
    <definedName name="SAPBEXrevision" localSheetId="6" hidden="1">1</definedName>
    <definedName name="SAPBEXrevision" hidden="1">1</definedName>
    <definedName name="SAPBEXsysID" localSheetId="15" hidden="1">"BWT"</definedName>
    <definedName name="SAPBEXsysID" localSheetId="7" hidden="1">"BWT"</definedName>
    <definedName name="SAPBEXsysID" localSheetId="6" hidden="1">"BWT"</definedName>
    <definedName name="SAPBEXsysID" hidden="1">"BWT"</definedName>
    <definedName name="SAPBEXwbID" localSheetId="15" hidden="1">"9E0I4UKMRB0OIZ030MIBCA0Z1"</definedName>
    <definedName name="SAPBEXwbID" localSheetId="7" hidden="1">"9E0I4UKMRB0OIZ030MIBCA0Z1"</definedName>
    <definedName name="SAPBEXwbID" localSheetId="6" hidden="1">"9E0I4UKMRB0OIZ030MIBCA0Z1"</definedName>
    <definedName name="SAPBEXwbID" hidden="1">"9E0I4UKMRB0OIZ030MIBCA0Z1"</definedName>
    <definedName name="sd" localSheetId="0" hidden="1">{"'Sheet1'!$A$14:$L$181"}</definedName>
    <definedName name="sd" localSheetId="10" hidden="1">{"'Sheet1'!$A$14:$L$181"}</definedName>
    <definedName name="sd" localSheetId="22" hidden="1">{"'Sheet1'!$A$14:$L$181"}</definedName>
    <definedName name="sd" localSheetId="11" hidden="1">{"'Sheet1'!$A$14:$L$181"}</definedName>
    <definedName name="sd" localSheetId="7" hidden="1">{"'Sheet1'!$A$14:$L$181"}</definedName>
    <definedName name="sd" localSheetId="6" hidden="1">{"'Sheet1'!$A$14:$L$181"}</definedName>
    <definedName name="sd" hidden="1">{"'Sheet1'!$A$14:$L$181"}</definedName>
    <definedName name="sdf" hidden="1">#REF!</definedName>
    <definedName name="sencount" hidden="1">1</definedName>
    <definedName name="SpecialPrice" localSheetId="15" hidden="1">#REF!</definedName>
    <definedName name="SpecialPrice" localSheetId="22" hidden="1">#REF!</definedName>
    <definedName name="SpecialPrice" localSheetId="7" hidden="1">#REF!</definedName>
    <definedName name="SpecialPrice" localSheetId="6" hidden="1">#REF!</definedName>
    <definedName name="SpecialPrice" hidden="1">#REF!</definedName>
    <definedName name="sss" localSheetId="0" hidden="1">{"Offgrid",#N/A,FALSE,"OFFGRID";"Region",#N/A,FALSE,"REGION";"Offgrid -2",#N/A,FALSE,"OFFGRID";"WTP",#N/A,FALSE,"WTP";"WTP -2",#N/A,FALSE,"WTP";"Project",#N/A,FALSE,"PROJECT";"Summary -2",#N/A,FALSE,"SUMMARY"}</definedName>
    <definedName name="sss" localSheetId="15" hidden="1">{"Offgrid",#N/A,FALSE,"OFFGRID";"Region",#N/A,FALSE,"REGION";"Offgrid -2",#N/A,FALSE,"OFFGRID";"WTP",#N/A,FALSE,"WTP";"WTP -2",#N/A,FALSE,"WTP";"Project",#N/A,FALSE,"PROJECT";"Summary -2",#N/A,FALSE,"SUMMARY"}</definedName>
    <definedName name="sss" localSheetId="10" hidden="1">{"Offgrid",#N/A,FALSE,"OFFGRID";"Region",#N/A,FALSE,"REGION";"Offgrid -2",#N/A,FALSE,"OFFGRID";"WTP",#N/A,FALSE,"WTP";"WTP -2",#N/A,FALSE,"WTP";"Project",#N/A,FALSE,"PROJECT";"Summary -2",#N/A,FALSE,"SUMMARY"}</definedName>
    <definedName name="sss" localSheetId="22" hidden="1">{"Offgrid",#N/A,FALSE,"OFFGRID";"Region",#N/A,FALSE,"REGION";"Offgrid -2",#N/A,FALSE,"OFFGRID";"WTP",#N/A,FALSE,"WTP";"WTP -2",#N/A,FALSE,"WTP";"Project",#N/A,FALSE,"PROJECT";"Summary -2",#N/A,FALSE,"SUMMARY"}</definedName>
    <definedName name="sss" localSheetId="11" hidden="1">{"Offgrid",#N/A,FALSE,"OFFGRID";"Region",#N/A,FALSE,"REGION";"Offgrid -2",#N/A,FALSE,"OFFGRID";"WTP",#N/A,FALSE,"WTP";"WTP -2",#N/A,FALSE,"WTP";"Project",#N/A,FALSE,"PROJECT";"Summary -2",#N/A,FALSE,"SUMMARY"}</definedName>
    <definedName name="sss" localSheetId="7" hidden="1">{"Offgrid",#N/A,FALSE,"OFFGRID";"Region",#N/A,FALSE,"REGION";"Offgrid -2",#N/A,FALSE,"OFFGRID";"WTP",#N/A,FALSE,"WTP";"WTP -2",#N/A,FALSE,"WTP";"Project",#N/A,FALSE,"PROJECT";"Summary -2",#N/A,FALSE,"SUMMARY"}</definedName>
    <definedName name="sss" localSheetId="6" hidden="1">{"Offgrid",#N/A,FALSE,"OFFGRID";"Region",#N/A,FALSE,"REGION";"Offgrid -2",#N/A,FALSE,"OFFGRID";"WTP",#N/A,FALSE,"WTP";"WTP -2",#N/A,FALSE,"WTP";"Project",#N/A,FALSE,"PROJECT";"Summary -2",#N/A,FALSE,"SUMMARY"}</definedName>
    <definedName name="sss" hidden="1">{"Offgrid",#N/A,FALSE,"OFFGRID";"Region",#N/A,FALSE,"REGION";"Offgrid -2",#N/A,FALSE,"OFFGRID";"WTP",#N/A,FALSE,"WTP";"WTP -2",#N/A,FALSE,"WTP";"Project",#N/A,FALSE,"PROJECT";"Summary -2",#N/A,FALSE,"SUMMARY"}</definedName>
    <definedName name="SUMMARYX" localSheetId="0" hidden="1">{"'Sheet1'!$A$14:$L$181"}</definedName>
    <definedName name="SUMMARYX" localSheetId="10" hidden="1">{"'Sheet1'!$A$14:$L$181"}</definedName>
    <definedName name="SUMMARYX" localSheetId="22" hidden="1">{"'Sheet1'!$A$14:$L$181"}</definedName>
    <definedName name="SUMMARYX" localSheetId="11" hidden="1">{"'Sheet1'!$A$14:$L$181"}</definedName>
    <definedName name="SUMMARYX" localSheetId="7" hidden="1">{"'Sheet1'!$A$14:$L$181"}</definedName>
    <definedName name="SUMMARYX" localSheetId="6" hidden="1">{"'Sheet1'!$A$14:$L$181"}</definedName>
    <definedName name="SUMMARYX" hidden="1">{"'Sheet1'!$A$14:$L$181"}</definedName>
    <definedName name="t4.2018" hidden="1">#REF!</definedName>
    <definedName name="tbl_ProdInfo" localSheetId="15" hidden="1">#REF!</definedName>
    <definedName name="tbl_ProdInfo" localSheetId="7" hidden="1">#REF!</definedName>
    <definedName name="tbl_ProdInfo" localSheetId="6" hidden="1">#REF!</definedName>
    <definedName name="tbl_ProdInfo" hidden="1">#REF!</definedName>
    <definedName name="TEN_NGAN_NCC">Setup!$B$4</definedName>
    <definedName name="TEN_THU_MUA">Thong_Tin_NCC!$D$2</definedName>
    <definedName name="TEST" localSheetId="0" hidden="1">{"'Sheet1'!$A$14:$L$181"}</definedName>
    <definedName name="TEST" localSheetId="10" hidden="1">{"'Sheet1'!$A$14:$L$181"}</definedName>
    <definedName name="TEST" localSheetId="22" hidden="1">{"'Sheet1'!$A$14:$L$181"}</definedName>
    <definedName name="TEST" localSheetId="11" hidden="1">{"'Sheet1'!$A$14:$L$181"}</definedName>
    <definedName name="TEST" localSheetId="7" hidden="1">{"'Sheet1'!$A$14:$L$181"}</definedName>
    <definedName name="TEST" localSheetId="6" hidden="1">{"'Sheet1'!$A$14:$L$181"}</definedName>
    <definedName name="TEST" hidden="1">{"'Sheet1'!$A$14:$L$181"}</definedName>
    <definedName name="TEST_mar" localSheetId="0" hidden="1">{"'Sheet1'!$A$14:$L$181"}</definedName>
    <definedName name="TEST_mar" localSheetId="10" hidden="1">{"'Sheet1'!$A$14:$L$181"}</definedName>
    <definedName name="TEST_mar" localSheetId="22" hidden="1">{"'Sheet1'!$A$14:$L$181"}</definedName>
    <definedName name="TEST_mar" localSheetId="11" hidden="1">{"'Sheet1'!$A$14:$L$181"}</definedName>
    <definedName name="TEST_mar" localSheetId="7" hidden="1">{"'Sheet1'!$A$14:$L$181"}</definedName>
    <definedName name="TEST_mar" localSheetId="6" hidden="1">{"'Sheet1'!$A$14:$L$181"}</definedName>
    <definedName name="TEST_mar" hidden="1">{"'Sheet1'!$A$14:$L$181"}</definedName>
    <definedName name="TextRefCopyRangeCount" hidden="1">1</definedName>
    <definedName name="tha" localSheetId="0" hidden="1">{"'Sheet1'!$L$16"}</definedName>
    <definedName name="tha" localSheetId="15" hidden="1">{"'Sheet1'!$L$16"}</definedName>
    <definedName name="tha" localSheetId="10" hidden="1">{"'Sheet1'!$L$16"}</definedName>
    <definedName name="tha" localSheetId="22" hidden="1">{"'Sheet1'!$L$16"}</definedName>
    <definedName name="tha" localSheetId="11" hidden="1">{"'Sheet1'!$L$16"}</definedName>
    <definedName name="tha" localSheetId="7" hidden="1">{"'Sheet1'!$L$16"}</definedName>
    <definedName name="tha" localSheetId="6" hidden="1">{"'Sheet1'!$L$16"}</definedName>
    <definedName name="tha" hidden="1">{"'Sheet1'!$L$16"}</definedName>
    <definedName name="THANG_CK">Setup!$B$1</definedName>
    <definedName name="trr" hidden="1">#REF!</definedName>
    <definedName name="ttttttttttt" localSheetId="0" hidden="1">{0}</definedName>
    <definedName name="ttttttttttt" localSheetId="15" hidden="1">{0}</definedName>
    <definedName name="ttttttttttt" localSheetId="10" hidden="1">{0}</definedName>
    <definedName name="ttttttttttt" localSheetId="22" hidden="1">{0}</definedName>
    <definedName name="ttttttttttt" localSheetId="11" hidden="1">{0}</definedName>
    <definedName name="ttttttttttt" localSheetId="7" hidden="1">{0}</definedName>
    <definedName name="ttttttttttt" localSheetId="6" hidden="1">{0}</definedName>
    <definedName name="ttttttttttt" hidden="1">{0}</definedName>
    <definedName name="üpoi" hidden="1">#REF!</definedName>
    <definedName name="VATM" localSheetId="0" hidden="1">{"'Sheet1'!$L$16"}</definedName>
    <definedName name="VATM" localSheetId="15" hidden="1">{"'Sheet1'!$L$16"}</definedName>
    <definedName name="VATM" localSheetId="10" hidden="1">{"'Sheet1'!$L$16"}</definedName>
    <definedName name="VATM" localSheetId="22" hidden="1">{"'Sheet1'!$L$16"}</definedName>
    <definedName name="VATM" localSheetId="11" hidden="1">{"'Sheet1'!$L$16"}</definedName>
    <definedName name="VATM" localSheetId="7" hidden="1">{"'Sheet1'!$L$16"}</definedName>
    <definedName name="VATM" localSheetId="6" hidden="1">{"'Sheet1'!$L$16"}</definedName>
    <definedName name="VATM" hidden="1">{"'Sheet1'!$L$16"}</definedName>
    <definedName name="we" localSheetId="0" hidden="1">{"'Sheet1'!$A$14:$L$181"}</definedName>
    <definedName name="we" localSheetId="10" hidden="1">{"'Sheet1'!$A$14:$L$181"}</definedName>
    <definedName name="we" localSheetId="22" hidden="1">{"'Sheet1'!$A$14:$L$181"}</definedName>
    <definedName name="we" localSheetId="11" hidden="1">{"'Sheet1'!$A$14:$L$181"}</definedName>
    <definedName name="we" localSheetId="7" hidden="1">{"'Sheet1'!$A$14:$L$181"}</definedName>
    <definedName name="we" localSheetId="6" hidden="1">{"'Sheet1'!$A$14:$L$181"}</definedName>
    <definedName name="we" hidden="1">{"'Sheet1'!$A$14:$L$181"}</definedName>
    <definedName name="we_Mar" localSheetId="0" hidden="1">{"'Sheet1'!$A$14:$L$181"}</definedName>
    <definedName name="we_Mar" localSheetId="10" hidden="1">{"'Sheet1'!$A$14:$L$181"}</definedName>
    <definedName name="we_Mar" localSheetId="22" hidden="1">{"'Sheet1'!$A$14:$L$181"}</definedName>
    <definedName name="we_Mar" localSheetId="11" hidden="1">{"'Sheet1'!$A$14:$L$181"}</definedName>
    <definedName name="we_Mar" localSheetId="7" hidden="1">{"'Sheet1'!$A$14:$L$181"}</definedName>
    <definedName name="we_Mar" localSheetId="6" hidden="1">{"'Sheet1'!$A$14:$L$181"}</definedName>
    <definedName name="we_Mar" hidden="1">{"'Sheet1'!$A$14:$L$181"}</definedName>
    <definedName name="wrn.chi._.tiÆt." localSheetId="0" hidden="1">{#N/A,#N/A,FALSE,"Chi tiÆt"}</definedName>
    <definedName name="wrn.chi._.tiÆt." localSheetId="15" hidden="1">{#N/A,#N/A,FALSE,"Chi tiÆt"}</definedName>
    <definedName name="wrn.chi._.tiÆt." localSheetId="10" hidden="1">{#N/A,#N/A,FALSE,"Chi tiÆt"}</definedName>
    <definedName name="wrn.chi._.tiÆt." localSheetId="22" hidden="1">{#N/A,#N/A,FALSE,"Chi tiÆt"}</definedName>
    <definedName name="wrn.chi._.tiÆt." localSheetId="11" hidden="1">{#N/A,#N/A,FALSE,"Chi tiÆt"}</definedName>
    <definedName name="wrn.chi._.tiÆt." localSheetId="7" hidden="1">{#N/A,#N/A,FALSE,"Chi tiÆt"}</definedName>
    <definedName name="wrn.chi._.tiÆt." localSheetId="6" hidden="1">{#N/A,#N/A,FALSE,"Chi tiÆt"}</definedName>
    <definedName name="wrn.chi._.tiÆt." hidden="1">{#N/A,#N/A,FALSE,"Chi tiÆt"}</definedName>
    <definedName name="wrn.Report." localSheetId="0" hidden="1">{"Offgrid",#N/A,FALSE,"OFFGRID";"Region",#N/A,FALSE,"REGION";"Offgrid -2",#N/A,FALSE,"OFFGRID";"WTP",#N/A,FALSE,"WTP";"WTP -2",#N/A,FALSE,"WTP";"Project",#N/A,FALSE,"PROJECT";"Summary -2",#N/A,FALSE,"SUMMARY"}</definedName>
    <definedName name="wrn.Report." localSheetId="15" hidden="1">{"Offgrid",#N/A,FALSE,"OFFGRID";"Region",#N/A,FALSE,"REGION";"Offgrid -2",#N/A,FALSE,"OFFGRID";"WTP",#N/A,FALSE,"WTP";"WTP -2",#N/A,FALSE,"WTP";"Project",#N/A,FALSE,"PROJECT";"Summary -2",#N/A,FALSE,"SUMMARY"}</definedName>
    <definedName name="wrn.Report." localSheetId="10" hidden="1">{"Offgrid",#N/A,FALSE,"OFFGRID";"Region",#N/A,FALSE,"REGION";"Offgrid -2",#N/A,FALSE,"OFFGRID";"WTP",#N/A,FALSE,"WTP";"WTP -2",#N/A,FALSE,"WTP";"Project",#N/A,FALSE,"PROJECT";"Summary -2",#N/A,FALSE,"SUMMARY"}</definedName>
    <definedName name="wrn.Report." localSheetId="22" hidden="1">{"Offgrid",#N/A,FALSE,"OFFGRID";"Region",#N/A,FALSE,"REGION";"Offgrid -2",#N/A,FALSE,"OFFGRID";"WTP",#N/A,FALSE,"WTP";"WTP -2",#N/A,FALSE,"WTP";"Project",#N/A,FALSE,"PROJECT";"Summary -2",#N/A,FALSE,"SUMMARY"}</definedName>
    <definedName name="wrn.Report." localSheetId="11" hidden="1">{"Offgrid",#N/A,FALSE,"OFFGRID";"Region",#N/A,FALSE,"REGION";"Offgrid -2",#N/A,FALSE,"OFFGRID";"WTP",#N/A,FALSE,"WTP";"WTP -2",#N/A,FALSE,"WTP";"Project",#N/A,FALSE,"PROJECT";"Summary -2",#N/A,FALSE,"SUMMARY"}</definedName>
    <definedName name="wrn.Report." localSheetId="7" hidden="1">{"Offgrid",#N/A,FALSE,"OFFGRID";"Region",#N/A,FALSE,"REGION";"Offgrid -2",#N/A,FALSE,"OFFGRID";"WTP",#N/A,FALSE,"WTP";"WTP -2",#N/A,FALSE,"WTP";"Project",#N/A,FALSE,"PROJECT";"Summary -2",#N/A,FALSE,"SUMMARY"}</definedName>
    <definedName name="wrn.Report." localSheetId="6" hidden="1">{"Offgrid",#N/A,FALSE,"OFFGRID";"Region",#N/A,FALSE,"REGION";"Offgrid -2",#N/A,FALSE,"OFFGRID";"WTP",#N/A,FALSE,"WTP";"WTP -2",#N/A,FALSE,"WTP";"Project",#N/A,FALSE,"PROJECT";"Summary -2",#N/A,FALSE,"SUMMARY"}</definedName>
    <definedName name="wrn.Report." hidden="1">{"Offgrid",#N/A,FALSE,"OFFGRID";"Region",#N/A,FALSE,"REGION";"Offgrid -2",#N/A,FALSE,"OFFGRID";"WTP",#N/A,FALSE,"WTP";"WTP -2",#N/A,FALSE,"WTP";"Project",#N/A,FALSE,"PROJECT";"Summary -2",#N/A,FALSE,"SUMMARY"}</definedName>
    <definedName name="wrn.tuan." localSheetId="0" hidden="1">{#N/A,#N/A,FALSE,"LEDGERSUMARY"}</definedName>
    <definedName name="wrn.tuan." localSheetId="15" hidden="1">{#N/A,#N/A,FALSE,"LEDGERSUMARY"}</definedName>
    <definedName name="wrn.tuan." localSheetId="10" hidden="1">{#N/A,#N/A,FALSE,"LEDGERSUMARY"}</definedName>
    <definedName name="wrn.tuan." localSheetId="22" hidden="1">{#N/A,#N/A,FALSE,"LEDGERSUMARY"}</definedName>
    <definedName name="wrn.tuan." localSheetId="11" hidden="1">{#N/A,#N/A,FALSE,"LEDGERSUMARY"}</definedName>
    <definedName name="wrn.tuan." localSheetId="7" hidden="1">{#N/A,#N/A,FALSE,"LEDGERSUMARY"}</definedName>
    <definedName name="wrn.tuan." localSheetId="6" hidden="1">{#N/A,#N/A,FALSE,"LEDGERSUMARY"}</definedName>
    <definedName name="wrn.tuan." hidden="1">{#N/A,#N/A,FALSE,"LEDGERSUMARY"}</definedName>
    <definedName name="wrn.vd." localSheetId="0" hidden="1">{#N/A,#N/A,TRUE,"BT M200 da 10x20"}</definedName>
    <definedName name="wrn.vd." localSheetId="15" hidden="1">{#N/A,#N/A,TRUE,"BT M200 da 10x20"}</definedName>
    <definedName name="wrn.vd." localSheetId="10" hidden="1">{#N/A,#N/A,TRUE,"BT M200 da 10x20"}</definedName>
    <definedName name="wrn.vd." localSheetId="22" hidden="1">{#N/A,#N/A,TRUE,"BT M200 da 10x20"}</definedName>
    <definedName name="wrn.vd." localSheetId="11" hidden="1">{#N/A,#N/A,TRUE,"BT M200 da 10x20"}</definedName>
    <definedName name="wrn.vd." localSheetId="7" hidden="1">{#N/A,#N/A,TRUE,"BT M200 da 10x20"}</definedName>
    <definedName name="wrn.vd." localSheetId="6" hidden="1">{#N/A,#N/A,TRUE,"BT M200 da 10x20"}</definedName>
    <definedName name="wrn.vd." hidden="1">{#N/A,#N/A,TRUE,"BT M200 da 10x20"}</definedName>
    <definedName name="wrnf.report" localSheetId="0" hidden="1">{"Offgrid",#N/A,FALSE,"OFFGRID";"Region",#N/A,FALSE,"REGION";"Offgrid -2",#N/A,FALSE,"OFFGRID";"WTP",#N/A,FALSE,"WTP";"WTP -2",#N/A,FALSE,"WTP";"Project",#N/A,FALSE,"PROJECT";"Summary -2",#N/A,FALSE,"SUMMARY"}</definedName>
    <definedName name="wrnf.report" localSheetId="15" hidden="1">{"Offgrid",#N/A,FALSE,"OFFGRID";"Region",#N/A,FALSE,"REGION";"Offgrid -2",#N/A,FALSE,"OFFGRID";"WTP",#N/A,FALSE,"WTP";"WTP -2",#N/A,FALSE,"WTP";"Project",#N/A,FALSE,"PROJECT";"Summary -2",#N/A,FALSE,"SUMMARY"}</definedName>
    <definedName name="wrnf.report" localSheetId="10" hidden="1">{"Offgrid",#N/A,FALSE,"OFFGRID";"Region",#N/A,FALSE,"REGION";"Offgrid -2",#N/A,FALSE,"OFFGRID";"WTP",#N/A,FALSE,"WTP";"WTP -2",#N/A,FALSE,"WTP";"Project",#N/A,FALSE,"PROJECT";"Summary -2",#N/A,FALSE,"SUMMARY"}</definedName>
    <definedName name="wrnf.report" localSheetId="22" hidden="1">{"Offgrid",#N/A,FALSE,"OFFGRID";"Region",#N/A,FALSE,"REGION";"Offgrid -2",#N/A,FALSE,"OFFGRID";"WTP",#N/A,FALSE,"WTP";"WTP -2",#N/A,FALSE,"WTP";"Project",#N/A,FALSE,"PROJECT";"Summary -2",#N/A,FALSE,"SUMMARY"}</definedName>
    <definedName name="wrnf.report" localSheetId="11" hidden="1">{"Offgrid",#N/A,FALSE,"OFFGRID";"Region",#N/A,FALSE,"REGION";"Offgrid -2",#N/A,FALSE,"OFFGRID";"WTP",#N/A,FALSE,"WTP";"WTP -2",#N/A,FALSE,"WTP";"Project",#N/A,FALSE,"PROJECT";"Summary -2",#N/A,FALSE,"SUMMARY"}</definedName>
    <definedName name="wrnf.report" localSheetId="7" hidden="1">{"Offgrid",#N/A,FALSE,"OFFGRID";"Region",#N/A,FALSE,"REGION";"Offgrid -2",#N/A,FALSE,"OFFGRID";"WTP",#N/A,FALSE,"WTP";"WTP -2",#N/A,FALSE,"WTP";"Project",#N/A,FALSE,"PROJECT";"Summary -2",#N/A,FALSE,"SUMMARY"}</definedName>
    <definedName name="wrnf.report" localSheetId="6" hidden="1">{"Offgrid",#N/A,FALSE,"OFFGRID";"Region",#N/A,FALSE,"REGION";"Offgrid -2",#N/A,FALSE,"OFFGRID";"WTP",#N/A,FALSE,"WTP";"WTP -2",#N/A,FALSE,"WTP";"Project",#N/A,FALSE,"PROJECT";"Summary -2",#N/A,FALSE,"SUMMARY"}</definedName>
    <definedName name="wrnf.report" hidden="1">{"Offgrid",#N/A,FALSE,"OFFGRID";"Region",#N/A,FALSE,"REGION";"Offgrid -2",#N/A,FALSE,"OFFGRID";"WTP",#N/A,FALSE,"WTP";"WTP -2",#N/A,FALSE,"WTP";"Project",#N/A,FALSE,"PROJECT";"Summary -2",#N/A,FALSE,"SUMMARY"}</definedName>
    <definedName name="Zalora" hidden="1">#REF!</definedName>
    <definedName name="zx" localSheetId="0" hidden="1">{"Offgrid",#N/A,FALSE,"OFFGRID";"Region",#N/A,FALSE,"REGION";"Offgrid -2",#N/A,FALSE,"OFFGRID";"WTP",#N/A,FALSE,"WTP";"WTP -2",#N/A,FALSE,"WTP";"Project",#N/A,FALSE,"PROJECT";"Summary -2",#N/A,FALSE,"SUMMARY"}</definedName>
    <definedName name="zx" localSheetId="15" hidden="1">{"Offgrid",#N/A,FALSE,"OFFGRID";"Region",#N/A,FALSE,"REGION";"Offgrid -2",#N/A,FALSE,"OFFGRID";"WTP",#N/A,FALSE,"WTP";"WTP -2",#N/A,FALSE,"WTP";"Project",#N/A,FALSE,"PROJECT";"Summary -2",#N/A,FALSE,"SUMMARY"}</definedName>
    <definedName name="zx" localSheetId="10" hidden="1">{"Offgrid",#N/A,FALSE,"OFFGRID";"Region",#N/A,FALSE,"REGION";"Offgrid -2",#N/A,FALSE,"OFFGRID";"WTP",#N/A,FALSE,"WTP";"WTP -2",#N/A,FALSE,"WTP";"Project",#N/A,FALSE,"PROJECT";"Summary -2",#N/A,FALSE,"SUMMARY"}</definedName>
    <definedName name="zx" localSheetId="22" hidden="1">{"Offgrid",#N/A,FALSE,"OFFGRID";"Region",#N/A,FALSE,"REGION";"Offgrid -2",#N/A,FALSE,"OFFGRID";"WTP",#N/A,FALSE,"WTP";"WTP -2",#N/A,FALSE,"WTP";"Project",#N/A,FALSE,"PROJECT";"Summary -2",#N/A,FALSE,"SUMMARY"}</definedName>
    <definedName name="zx" localSheetId="11" hidden="1">{"Offgrid",#N/A,FALSE,"OFFGRID";"Region",#N/A,FALSE,"REGION";"Offgrid -2",#N/A,FALSE,"OFFGRID";"WTP",#N/A,FALSE,"WTP";"WTP -2",#N/A,FALSE,"WTP";"Project",#N/A,FALSE,"PROJECT";"Summary -2",#N/A,FALSE,"SUMMARY"}</definedName>
    <definedName name="zx" localSheetId="7" hidden="1">{"Offgrid",#N/A,FALSE,"OFFGRID";"Region",#N/A,FALSE,"REGION";"Offgrid -2",#N/A,FALSE,"OFFGRID";"WTP",#N/A,FALSE,"WTP";"WTP -2",#N/A,FALSE,"WTP";"Project",#N/A,FALSE,"PROJECT";"Summary -2",#N/A,FALSE,"SUMMARY"}</definedName>
    <definedName name="zx" localSheetId="6" hidden="1">{"Offgrid",#N/A,FALSE,"OFFGRID";"Region",#N/A,FALSE,"REGION";"Offgrid -2",#N/A,FALSE,"OFFGRID";"WTP",#N/A,FALSE,"WTP";"WTP -2",#N/A,FALSE,"WTP";"Project",#N/A,FALSE,"PROJECT";"Summary -2",#N/A,FALSE,"SUMMARY"}</definedName>
    <definedName name="zx" hidden="1">{"Offgrid",#N/A,FALSE,"OFFGRID";"Region",#N/A,FALSE,"REGION";"Offgrid -2",#N/A,FALSE,"OFFGRID";"WTP",#N/A,FALSE,"WTP";"WTP -2",#N/A,FALSE,"WTP";"Project",#N/A,FALSE,"PROJECT";"Summary -2",#N/A,FALSE,"SUMMARY"}</definedName>
    <definedName name="zzzzzzzzzzzzzzzzzzzzz1111111ggg" localSheetId="0" hidden="1">{0}</definedName>
    <definedName name="zzzzzzzzzzzzzzzzzzzzz1111111ggg" localSheetId="15" hidden="1">{0}</definedName>
    <definedName name="zzzzzzzzzzzzzzzzzzzzz1111111ggg" localSheetId="10" hidden="1">{0}</definedName>
    <definedName name="zzzzzzzzzzzzzzzzzzzzz1111111ggg" localSheetId="22" hidden="1">{0}</definedName>
    <definedName name="zzzzzzzzzzzzzzzzzzzzz1111111ggg" localSheetId="11" hidden="1">{0}</definedName>
    <definedName name="zzzzzzzzzzzzzzzzzzzzz1111111ggg" localSheetId="7" hidden="1">{0}</definedName>
    <definedName name="zzzzzzzzzzzzzzzzzzzzz1111111ggg" localSheetId="6" hidden="1">{0}</definedName>
    <definedName name="zzzzzzzzzzzzzzzzzzzzz1111111ggg" hidden="1">{0}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K14" i="21" l="1"/>
  <c r="L14" i="21"/>
  <c r="M14" i="21"/>
  <c r="N14" i="21"/>
  <c r="O14" i="21"/>
  <c r="P14" i="21"/>
  <c r="Q14" i="21"/>
  <c r="R14" i="21"/>
  <c r="S14" i="21"/>
  <c r="T14" i="21"/>
  <c r="U14" i="21"/>
  <c r="V14" i="21"/>
  <c r="W14" i="21"/>
  <c r="X14" i="21"/>
  <c r="A15" i="21"/>
  <c r="A16" i="21"/>
  <c r="A17" i="21"/>
  <c r="A18" i="21"/>
  <c r="A19" i="21"/>
  <c r="A20" i="21"/>
  <c r="A21" i="21"/>
  <c r="A22" i="21"/>
  <c r="A23" i="21"/>
  <c r="A24" i="21"/>
  <c r="A25" i="21"/>
  <c r="A26" i="21"/>
  <c r="R2" i="10"/>
  <c r="R3" i="10"/>
  <c r="R4" i="10"/>
  <c r="R5" i="10"/>
  <c r="R6" i="10"/>
  <c r="R7" i="10"/>
  <c r="R8" i="10"/>
  <c r="R9" i="10"/>
  <c r="R10" i="10"/>
  <c r="R11" i="10"/>
  <c r="R12" i="10"/>
  <c r="R13" i="10"/>
  <c r="R14" i="10"/>
  <c r="R15" i="10"/>
  <c r="R16" i="10"/>
  <c r="R17" i="10"/>
  <c r="R18" i="10"/>
  <c r="R19" i="10"/>
  <c r="R20" i="10"/>
  <c r="R21" i="10"/>
  <c r="R22" i="10"/>
  <c r="R23" i="10"/>
  <c r="R24" i="10"/>
  <c r="R25" i="10"/>
  <c r="R26" i="10"/>
  <c r="R27" i="10"/>
  <c r="R28" i="10"/>
  <c r="R29" i="10"/>
  <c r="R30" i="10"/>
  <c r="R31" i="10"/>
  <c r="R32" i="10"/>
  <c r="R33" i="10"/>
  <c r="R34" i="10"/>
  <c r="R35" i="10"/>
  <c r="R36" i="10"/>
  <c r="R37" i="10"/>
  <c r="R38" i="10"/>
  <c r="R39" i="10"/>
  <c r="R40" i="10"/>
  <c r="R41" i="10"/>
  <c r="R42" i="10"/>
  <c r="R43" i="10"/>
  <c r="R44" i="10"/>
  <c r="R45" i="10"/>
  <c r="R46" i="10"/>
  <c r="R47" i="10"/>
  <c r="R48" i="10"/>
  <c r="R49" i="10"/>
  <c r="R50" i="10"/>
  <c r="R51" i="10"/>
  <c r="R52" i="10"/>
  <c r="R53" i="10"/>
  <c r="R54" i="10"/>
  <c r="R55" i="10"/>
  <c r="R56" i="10"/>
  <c r="R57" i="10"/>
  <c r="R58" i="10"/>
  <c r="R59" i="10"/>
  <c r="R60" i="10"/>
  <c r="R61" i="10"/>
  <c r="R62" i="10"/>
  <c r="R63" i="10"/>
  <c r="R64" i="10"/>
  <c r="R65" i="10"/>
  <c r="R66" i="10"/>
  <c r="R67" i="10"/>
  <c r="R68" i="10"/>
  <c r="R69" i="10"/>
  <c r="R70" i="10"/>
  <c r="R71" i="10"/>
  <c r="R72" i="10"/>
  <c r="R73" i="10"/>
  <c r="R74" i="10"/>
  <c r="R75" i="10"/>
  <c r="R76" i="10"/>
  <c r="R77" i="10"/>
  <c r="R78" i="10"/>
  <c r="R79" i="10"/>
  <c r="R80" i="10"/>
  <c r="R81" i="10"/>
  <c r="R82" i="10"/>
  <c r="R83" i="10"/>
  <c r="R84" i="10"/>
  <c r="R85" i="10"/>
  <c r="R86" i="10"/>
  <c r="R87" i="10"/>
  <c r="R88" i="10"/>
  <c r="R89" i="10"/>
  <c r="R90" i="10"/>
  <c r="R91" i="10"/>
  <c r="R92" i="10"/>
  <c r="R93" i="10"/>
  <c r="R94" i="10"/>
  <c r="R95" i="10"/>
  <c r="R96" i="10"/>
  <c r="R97" i="10"/>
  <c r="R98" i="10"/>
  <c r="R99" i="10"/>
  <c r="R100" i="10"/>
  <c r="R101" i="10"/>
  <c r="R102" i="10"/>
  <c r="R103" i="10"/>
  <c r="R104" i="10"/>
  <c r="R105" i="10"/>
  <c r="R106" i="10"/>
  <c r="R107" i="10"/>
  <c r="R108" i="10"/>
  <c r="R109" i="10"/>
  <c r="R110" i="10"/>
  <c r="R111" i="10"/>
  <c r="R112" i="10"/>
  <c r="R113" i="10"/>
  <c r="R114" i="10"/>
  <c r="R115" i="10"/>
  <c r="R116" i="10"/>
  <c r="R117" i="10"/>
  <c r="R118" i="10"/>
  <c r="R119" i="10"/>
  <c r="R120" i="10"/>
  <c r="R121" i="10"/>
  <c r="R122" i="10"/>
  <c r="R123" i="10"/>
  <c r="R124" i="10"/>
  <c r="R125" i="10"/>
  <c r="R126" i="10"/>
  <c r="R127" i="10"/>
  <c r="R128" i="10"/>
  <c r="R129" i="10"/>
  <c r="R130" i="10"/>
  <c r="R131" i="10"/>
  <c r="R132" i="10"/>
  <c r="R133" i="10"/>
  <c r="K2" i="10"/>
  <c r="L2" i="10"/>
  <c r="M2" i="10"/>
  <c r="N2" i="10"/>
  <c r="O2" i="10"/>
  <c r="P2" i="10"/>
  <c r="Q2" i="10"/>
  <c r="K3" i="10"/>
  <c r="L3" i="10"/>
  <c r="M3" i="10"/>
  <c r="N3" i="10"/>
  <c r="O3" i="10"/>
  <c r="P3" i="10"/>
  <c r="Q3" i="10"/>
  <c r="K4" i="10"/>
  <c r="L4" i="10"/>
  <c r="M4" i="10"/>
  <c r="N4" i="10"/>
  <c r="O4" i="10"/>
  <c r="P4" i="10"/>
  <c r="Q4" i="10"/>
  <c r="K5" i="10"/>
  <c r="L5" i="10"/>
  <c r="M5" i="10"/>
  <c r="N5" i="10"/>
  <c r="O5" i="10"/>
  <c r="P5" i="10"/>
  <c r="Q5" i="10"/>
  <c r="K6" i="10"/>
  <c r="L6" i="10"/>
  <c r="M6" i="10"/>
  <c r="N6" i="10"/>
  <c r="O6" i="10"/>
  <c r="P6" i="10"/>
  <c r="Q6" i="10"/>
  <c r="K7" i="10"/>
  <c r="L7" i="10"/>
  <c r="M7" i="10"/>
  <c r="N7" i="10"/>
  <c r="O7" i="10"/>
  <c r="P7" i="10"/>
  <c r="Q7" i="10"/>
  <c r="K8" i="10"/>
  <c r="L8" i="10"/>
  <c r="M8" i="10"/>
  <c r="N8" i="10"/>
  <c r="O8" i="10"/>
  <c r="P8" i="10"/>
  <c r="Q8" i="10"/>
  <c r="K9" i="10"/>
  <c r="L9" i="10"/>
  <c r="M9" i="10"/>
  <c r="N9" i="10"/>
  <c r="O9" i="10"/>
  <c r="P9" i="10"/>
  <c r="Q9" i="10"/>
  <c r="K10" i="10"/>
  <c r="L10" i="10"/>
  <c r="M10" i="10"/>
  <c r="N10" i="10"/>
  <c r="O10" i="10"/>
  <c r="P10" i="10"/>
  <c r="Q10" i="10"/>
  <c r="K11" i="10"/>
  <c r="L11" i="10"/>
  <c r="M11" i="10"/>
  <c r="N11" i="10"/>
  <c r="O11" i="10"/>
  <c r="P11" i="10"/>
  <c r="Q11" i="10"/>
  <c r="K12" i="10"/>
  <c r="L12" i="10"/>
  <c r="M12" i="10"/>
  <c r="N12" i="10"/>
  <c r="O12" i="10"/>
  <c r="P12" i="10"/>
  <c r="Q12" i="10"/>
  <c r="K13" i="10"/>
  <c r="L13" i="10"/>
  <c r="M13" i="10"/>
  <c r="N13" i="10"/>
  <c r="O13" i="10"/>
  <c r="P13" i="10"/>
  <c r="Q13" i="10"/>
  <c r="K14" i="10"/>
  <c r="L14" i="10"/>
  <c r="M14" i="10"/>
  <c r="N14" i="10"/>
  <c r="O14" i="10"/>
  <c r="P14" i="10"/>
  <c r="Q14" i="10"/>
  <c r="K15" i="10"/>
  <c r="L15" i="10"/>
  <c r="M15" i="10"/>
  <c r="N15" i="10"/>
  <c r="O15" i="10"/>
  <c r="P15" i="10"/>
  <c r="Q15" i="10"/>
  <c r="K16" i="10"/>
  <c r="L16" i="10"/>
  <c r="M16" i="10"/>
  <c r="N16" i="10"/>
  <c r="O16" i="10"/>
  <c r="P16" i="10"/>
  <c r="Q16" i="10"/>
  <c r="K17" i="10"/>
  <c r="L17" i="10"/>
  <c r="M17" i="10"/>
  <c r="N17" i="10"/>
  <c r="O17" i="10"/>
  <c r="P17" i="10"/>
  <c r="Q17" i="10"/>
  <c r="K18" i="10"/>
  <c r="L18" i="10"/>
  <c r="M18" i="10"/>
  <c r="N18" i="10"/>
  <c r="O18" i="10"/>
  <c r="P18" i="10"/>
  <c r="Q18" i="10"/>
  <c r="K19" i="10"/>
  <c r="L19" i="10"/>
  <c r="M19" i="10"/>
  <c r="N19" i="10"/>
  <c r="O19" i="10"/>
  <c r="P19" i="10"/>
  <c r="Q19" i="10"/>
  <c r="K20" i="10"/>
  <c r="L20" i="10"/>
  <c r="M20" i="10"/>
  <c r="N20" i="10"/>
  <c r="O20" i="10"/>
  <c r="P20" i="10"/>
  <c r="Q20" i="10"/>
  <c r="K21" i="10"/>
  <c r="L21" i="10"/>
  <c r="M21" i="10"/>
  <c r="N21" i="10"/>
  <c r="O21" i="10"/>
  <c r="P21" i="10"/>
  <c r="Q21" i="10"/>
  <c r="K22" i="10"/>
  <c r="L22" i="10"/>
  <c r="M22" i="10"/>
  <c r="N22" i="10"/>
  <c r="O22" i="10"/>
  <c r="P22" i="10"/>
  <c r="Q22" i="10"/>
  <c r="K23" i="10"/>
  <c r="L23" i="10"/>
  <c r="M23" i="10"/>
  <c r="N23" i="10"/>
  <c r="O23" i="10"/>
  <c r="P23" i="10"/>
  <c r="Q23" i="10"/>
  <c r="K24" i="10"/>
  <c r="L24" i="10"/>
  <c r="M24" i="10"/>
  <c r="N24" i="10"/>
  <c r="O24" i="10"/>
  <c r="P24" i="10"/>
  <c r="Q24" i="10"/>
  <c r="K25" i="10"/>
  <c r="L25" i="10"/>
  <c r="M25" i="10"/>
  <c r="N25" i="10"/>
  <c r="O25" i="10"/>
  <c r="P25" i="10"/>
  <c r="Q25" i="10"/>
  <c r="K26" i="10"/>
  <c r="L26" i="10"/>
  <c r="M26" i="10"/>
  <c r="N26" i="10"/>
  <c r="O26" i="10"/>
  <c r="P26" i="10"/>
  <c r="Q26" i="10"/>
  <c r="K27" i="10"/>
  <c r="L27" i="10"/>
  <c r="M27" i="10"/>
  <c r="N27" i="10"/>
  <c r="O27" i="10"/>
  <c r="P27" i="10"/>
  <c r="Q27" i="10"/>
  <c r="K28" i="10"/>
  <c r="L28" i="10"/>
  <c r="M28" i="10"/>
  <c r="N28" i="10"/>
  <c r="O28" i="10"/>
  <c r="P28" i="10"/>
  <c r="Q28" i="10"/>
  <c r="K29" i="10"/>
  <c r="L29" i="10"/>
  <c r="M29" i="10"/>
  <c r="N29" i="10"/>
  <c r="O29" i="10"/>
  <c r="P29" i="10"/>
  <c r="Q29" i="10"/>
  <c r="K30" i="10"/>
  <c r="L30" i="10"/>
  <c r="M30" i="10"/>
  <c r="N30" i="10"/>
  <c r="O30" i="10"/>
  <c r="P30" i="10"/>
  <c r="Q30" i="10"/>
  <c r="K31" i="10"/>
  <c r="L31" i="10"/>
  <c r="M31" i="10"/>
  <c r="N31" i="10"/>
  <c r="O31" i="10"/>
  <c r="P31" i="10"/>
  <c r="Q31" i="10"/>
  <c r="K32" i="10"/>
  <c r="L32" i="10"/>
  <c r="M32" i="10"/>
  <c r="N32" i="10"/>
  <c r="O32" i="10"/>
  <c r="P32" i="10"/>
  <c r="Q32" i="10"/>
  <c r="K33" i="10"/>
  <c r="L33" i="10"/>
  <c r="M33" i="10"/>
  <c r="N33" i="10"/>
  <c r="O33" i="10"/>
  <c r="P33" i="10"/>
  <c r="Q33" i="10"/>
  <c r="K34" i="10"/>
  <c r="L34" i="10"/>
  <c r="M34" i="10"/>
  <c r="N34" i="10"/>
  <c r="O34" i="10"/>
  <c r="P34" i="10"/>
  <c r="Q34" i="10"/>
  <c r="K35" i="10"/>
  <c r="L35" i="10"/>
  <c r="M35" i="10"/>
  <c r="N35" i="10"/>
  <c r="O35" i="10"/>
  <c r="P35" i="10"/>
  <c r="Q35" i="10"/>
  <c r="K36" i="10"/>
  <c r="L36" i="10"/>
  <c r="M36" i="10"/>
  <c r="N36" i="10"/>
  <c r="O36" i="10"/>
  <c r="P36" i="10"/>
  <c r="Q36" i="10"/>
  <c r="K37" i="10"/>
  <c r="L37" i="10"/>
  <c r="M37" i="10"/>
  <c r="N37" i="10"/>
  <c r="O37" i="10"/>
  <c r="P37" i="10"/>
  <c r="Q37" i="10"/>
  <c r="K38" i="10"/>
  <c r="L38" i="10"/>
  <c r="M38" i="10"/>
  <c r="N38" i="10"/>
  <c r="O38" i="10"/>
  <c r="P38" i="10"/>
  <c r="Q38" i="10"/>
  <c r="K39" i="10"/>
  <c r="L39" i="10"/>
  <c r="M39" i="10"/>
  <c r="N39" i="10"/>
  <c r="O39" i="10"/>
  <c r="P39" i="10"/>
  <c r="Q39" i="10"/>
  <c r="K40" i="10"/>
  <c r="L40" i="10"/>
  <c r="M40" i="10"/>
  <c r="N40" i="10"/>
  <c r="O40" i="10"/>
  <c r="P40" i="10"/>
  <c r="Q40" i="10"/>
  <c r="K41" i="10"/>
  <c r="L41" i="10"/>
  <c r="M41" i="10"/>
  <c r="N41" i="10"/>
  <c r="O41" i="10"/>
  <c r="P41" i="10"/>
  <c r="Q41" i="10"/>
  <c r="K42" i="10"/>
  <c r="L42" i="10"/>
  <c r="M42" i="10"/>
  <c r="N42" i="10"/>
  <c r="O42" i="10"/>
  <c r="P42" i="10"/>
  <c r="Q42" i="10"/>
  <c r="K43" i="10"/>
  <c r="L43" i="10"/>
  <c r="M43" i="10"/>
  <c r="N43" i="10"/>
  <c r="O43" i="10"/>
  <c r="P43" i="10"/>
  <c r="Q43" i="10"/>
  <c r="K44" i="10"/>
  <c r="L44" i="10"/>
  <c r="M44" i="10"/>
  <c r="N44" i="10"/>
  <c r="O44" i="10"/>
  <c r="P44" i="10"/>
  <c r="Q44" i="10"/>
  <c r="K45" i="10"/>
  <c r="L45" i="10"/>
  <c r="M45" i="10"/>
  <c r="N45" i="10"/>
  <c r="O45" i="10"/>
  <c r="P45" i="10"/>
  <c r="Q45" i="10"/>
  <c r="K46" i="10"/>
  <c r="L46" i="10"/>
  <c r="M46" i="10"/>
  <c r="N46" i="10"/>
  <c r="O46" i="10"/>
  <c r="P46" i="10"/>
  <c r="Q46" i="10"/>
  <c r="K47" i="10"/>
  <c r="L47" i="10"/>
  <c r="M47" i="10"/>
  <c r="N47" i="10"/>
  <c r="O47" i="10"/>
  <c r="P47" i="10"/>
  <c r="Q47" i="10"/>
  <c r="K48" i="10"/>
  <c r="L48" i="10"/>
  <c r="M48" i="10"/>
  <c r="N48" i="10"/>
  <c r="O48" i="10"/>
  <c r="P48" i="10"/>
  <c r="Q48" i="10"/>
  <c r="K49" i="10"/>
  <c r="L49" i="10"/>
  <c r="M49" i="10"/>
  <c r="N49" i="10"/>
  <c r="O49" i="10"/>
  <c r="P49" i="10"/>
  <c r="Q49" i="10"/>
  <c r="K50" i="10"/>
  <c r="L50" i="10"/>
  <c r="M50" i="10"/>
  <c r="N50" i="10"/>
  <c r="O50" i="10"/>
  <c r="P50" i="10"/>
  <c r="Q50" i="10"/>
  <c r="K51" i="10"/>
  <c r="L51" i="10"/>
  <c r="M51" i="10"/>
  <c r="N51" i="10"/>
  <c r="O51" i="10"/>
  <c r="P51" i="10"/>
  <c r="Q51" i="10"/>
  <c r="K52" i="10"/>
  <c r="L52" i="10"/>
  <c r="M52" i="10"/>
  <c r="N52" i="10"/>
  <c r="O52" i="10"/>
  <c r="P52" i="10"/>
  <c r="Q52" i="10"/>
  <c r="K53" i="10"/>
  <c r="L53" i="10"/>
  <c r="M53" i="10"/>
  <c r="N53" i="10"/>
  <c r="O53" i="10"/>
  <c r="P53" i="10"/>
  <c r="Q53" i="10"/>
  <c r="K54" i="10"/>
  <c r="L54" i="10"/>
  <c r="M54" i="10"/>
  <c r="N54" i="10"/>
  <c r="O54" i="10"/>
  <c r="P54" i="10"/>
  <c r="Q54" i="10"/>
  <c r="K55" i="10"/>
  <c r="L55" i="10"/>
  <c r="M55" i="10"/>
  <c r="N55" i="10"/>
  <c r="O55" i="10"/>
  <c r="P55" i="10"/>
  <c r="Q55" i="10"/>
  <c r="K56" i="10"/>
  <c r="L56" i="10"/>
  <c r="M56" i="10"/>
  <c r="N56" i="10"/>
  <c r="O56" i="10"/>
  <c r="P56" i="10"/>
  <c r="Q56" i="10"/>
  <c r="K57" i="10"/>
  <c r="L57" i="10"/>
  <c r="M57" i="10"/>
  <c r="N57" i="10"/>
  <c r="O57" i="10"/>
  <c r="P57" i="10"/>
  <c r="Q57" i="10"/>
  <c r="K58" i="10"/>
  <c r="L58" i="10"/>
  <c r="M58" i="10"/>
  <c r="N58" i="10"/>
  <c r="O58" i="10"/>
  <c r="P58" i="10"/>
  <c r="Q58" i="10"/>
  <c r="K59" i="10"/>
  <c r="L59" i="10"/>
  <c r="M59" i="10"/>
  <c r="N59" i="10"/>
  <c r="O59" i="10"/>
  <c r="P59" i="10"/>
  <c r="Q59" i="10"/>
  <c r="K60" i="10"/>
  <c r="L60" i="10"/>
  <c r="M60" i="10"/>
  <c r="N60" i="10"/>
  <c r="O60" i="10"/>
  <c r="P60" i="10"/>
  <c r="Q60" i="10"/>
  <c r="K61" i="10"/>
  <c r="L61" i="10"/>
  <c r="M61" i="10"/>
  <c r="N61" i="10"/>
  <c r="O61" i="10"/>
  <c r="P61" i="10"/>
  <c r="Q61" i="10"/>
  <c r="K62" i="10"/>
  <c r="L62" i="10"/>
  <c r="M62" i="10"/>
  <c r="N62" i="10"/>
  <c r="O62" i="10"/>
  <c r="P62" i="10"/>
  <c r="Q62" i="10"/>
  <c r="K63" i="10"/>
  <c r="L63" i="10"/>
  <c r="M63" i="10"/>
  <c r="N63" i="10"/>
  <c r="O63" i="10"/>
  <c r="P63" i="10"/>
  <c r="Q63" i="10"/>
  <c r="K64" i="10"/>
  <c r="L64" i="10"/>
  <c r="M64" i="10"/>
  <c r="N64" i="10"/>
  <c r="O64" i="10"/>
  <c r="P64" i="10"/>
  <c r="Q64" i="10"/>
  <c r="K65" i="10"/>
  <c r="L65" i="10"/>
  <c r="M65" i="10"/>
  <c r="N65" i="10"/>
  <c r="O65" i="10"/>
  <c r="P65" i="10"/>
  <c r="Q65" i="10"/>
  <c r="K66" i="10"/>
  <c r="L66" i="10"/>
  <c r="M66" i="10"/>
  <c r="N66" i="10"/>
  <c r="O66" i="10"/>
  <c r="P66" i="10"/>
  <c r="Q66" i="10"/>
  <c r="K67" i="10"/>
  <c r="L67" i="10"/>
  <c r="M67" i="10"/>
  <c r="N67" i="10"/>
  <c r="O67" i="10"/>
  <c r="P67" i="10"/>
  <c r="Q67" i="10"/>
  <c r="K68" i="10"/>
  <c r="L68" i="10"/>
  <c r="M68" i="10"/>
  <c r="N68" i="10"/>
  <c r="O68" i="10"/>
  <c r="P68" i="10"/>
  <c r="Q68" i="10"/>
  <c r="K69" i="10"/>
  <c r="L69" i="10"/>
  <c r="M69" i="10"/>
  <c r="N69" i="10"/>
  <c r="O69" i="10"/>
  <c r="P69" i="10"/>
  <c r="Q69" i="10"/>
  <c r="K70" i="10"/>
  <c r="L70" i="10"/>
  <c r="M70" i="10"/>
  <c r="N70" i="10"/>
  <c r="O70" i="10"/>
  <c r="P70" i="10"/>
  <c r="Q70" i="10"/>
  <c r="K71" i="10"/>
  <c r="L71" i="10"/>
  <c r="M71" i="10"/>
  <c r="N71" i="10"/>
  <c r="O71" i="10"/>
  <c r="P71" i="10"/>
  <c r="Q71" i="10"/>
  <c r="K72" i="10"/>
  <c r="L72" i="10"/>
  <c r="M72" i="10"/>
  <c r="N72" i="10"/>
  <c r="O72" i="10"/>
  <c r="P72" i="10"/>
  <c r="Q72" i="10"/>
  <c r="K73" i="10"/>
  <c r="L73" i="10"/>
  <c r="M73" i="10"/>
  <c r="N73" i="10"/>
  <c r="O73" i="10"/>
  <c r="P73" i="10"/>
  <c r="Q73" i="10"/>
  <c r="K74" i="10"/>
  <c r="L74" i="10"/>
  <c r="M74" i="10"/>
  <c r="N74" i="10"/>
  <c r="O74" i="10"/>
  <c r="P74" i="10"/>
  <c r="Q74" i="10"/>
  <c r="K75" i="10"/>
  <c r="L75" i="10"/>
  <c r="M75" i="10"/>
  <c r="N75" i="10"/>
  <c r="O75" i="10"/>
  <c r="P75" i="10"/>
  <c r="Q75" i="10"/>
  <c r="K76" i="10"/>
  <c r="L76" i="10"/>
  <c r="M76" i="10"/>
  <c r="N76" i="10"/>
  <c r="O76" i="10"/>
  <c r="P76" i="10"/>
  <c r="Q76" i="10"/>
  <c r="K77" i="10"/>
  <c r="L77" i="10"/>
  <c r="M77" i="10"/>
  <c r="N77" i="10"/>
  <c r="O77" i="10"/>
  <c r="P77" i="10"/>
  <c r="Q77" i="10"/>
  <c r="K78" i="10"/>
  <c r="L78" i="10"/>
  <c r="M78" i="10"/>
  <c r="N78" i="10"/>
  <c r="O78" i="10"/>
  <c r="P78" i="10"/>
  <c r="Q78" i="10"/>
  <c r="K79" i="10"/>
  <c r="L79" i="10"/>
  <c r="M79" i="10"/>
  <c r="N79" i="10"/>
  <c r="O79" i="10"/>
  <c r="P79" i="10"/>
  <c r="Q79" i="10"/>
  <c r="K80" i="10"/>
  <c r="L80" i="10"/>
  <c r="M80" i="10"/>
  <c r="N80" i="10"/>
  <c r="O80" i="10"/>
  <c r="P80" i="10"/>
  <c r="Q80" i="10"/>
  <c r="K81" i="10"/>
  <c r="L81" i="10"/>
  <c r="M81" i="10"/>
  <c r="N81" i="10"/>
  <c r="O81" i="10"/>
  <c r="P81" i="10"/>
  <c r="Q81" i="10"/>
  <c r="K82" i="10"/>
  <c r="L82" i="10"/>
  <c r="M82" i="10"/>
  <c r="N82" i="10"/>
  <c r="O82" i="10"/>
  <c r="P82" i="10"/>
  <c r="Q82" i="10"/>
  <c r="K83" i="10"/>
  <c r="L83" i="10"/>
  <c r="M83" i="10"/>
  <c r="N83" i="10"/>
  <c r="O83" i="10"/>
  <c r="P83" i="10"/>
  <c r="Q83" i="10"/>
  <c r="K84" i="10"/>
  <c r="L84" i="10"/>
  <c r="M84" i="10"/>
  <c r="N84" i="10"/>
  <c r="O84" i="10"/>
  <c r="P84" i="10"/>
  <c r="Q84" i="10"/>
  <c r="K85" i="10"/>
  <c r="L85" i="10"/>
  <c r="M85" i="10"/>
  <c r="N85" i="10"/>
  <c r="O85" i="10"/>
  <c r="P85" i="10"/>
  <c r="Q85" i="10"/>
  <c r="K86" i="10"/>
  <c r="L86" i="10"/>
  <c r="M86" i="10"/>
  <c r="N86" i="10"/>
  <c r="O86" i="10"/>
  <c r="P86" i="10"/>
  <c r="Q86" i="10"/>
  <c r="K87" i="10"/>
  <c r="L87" i="10"/>
  <c r="M87" i="10"/>
  <c r="N87" i="10"/>
  <c r="O87" i="10"/>
  <c r="P87" i="10"/>
  <c r="Q87" i="10"/>
  <c r="K88" i="10"/>
  <c r="L88" i="10"/>
  <c r="M88" i="10"/>
  <c r="N88" i="10"/>
  <c r="O88" i="10"/>
  <c r="P88" i="10"/>
  <c r="Q88" i="10"/>
  <c r="K89" i="10"/>
  <c r="L89" i="10"/>
  <c r="M89" i="10"/>
  <c r="N89" i="10"/>
  <c r="O89" i="10"/>
  <c r="P89" i="10"/>
  <c r="Q89" i="10"/>
  <c r="K90" i="10"/>
  <c r="L90" i="10"/>
  <c r="M90" i="10"/>
  <c r="N90" i="10"/>
  <c r="O90" i="10"/>
  <c r="P90" i="10"/>
  <c r="Q90" i="10"/>
  <c r="K91" i="10"/>
  <c r="L91" i="10"/>
  <c r="M91" i="10"/>
  <c r="N91" i="10"/>
  <c r="O91" i="10"/>
  <c r="P91" i="10"/>
  <c r="Q91" i="10"/>
  <c r="K92" i="10"/>
  <c r="L92" i="10"/>
  <c r="M92" i="10"/>
  <c r="N92" i="10"/>
  <c r="O92" i="10"/>
  <c r="P92" i="10"/>
  <c r="Q92" i="10"/>
  <c r="K93" i="10"/>
  <c r="L93" i="10"/>
  <c r="M93" i="10"/>
  <c r="N93" i="10"/>
  <c r="O93" i="10"/>
  <c r="P93" i="10"/>
  <c r="Q93" i="10"/>
  <c r="K94" i="10"/>
  <c r="L94" i="10"/>
  <c r="M94" i="10"/>
  <c r="N94" i="10"/>
  <c r="O94" i="10"/>
  <c r="P94" i="10"/>
  <c r="Q94" i="10"/>
  <c r="K95" i="10"/>
  <c r="L95" i="10"/>
  <c r="M95" i="10"/>
  <c r="N95" i="10"/>
  <c r="O95" i="10"/>
  <c r="P95" i="10"/>
  <c r="Q95" i="10"/>
  <c r="K96" i="10"/>
  <c r="L96" i="10"/>
  <c r="M96" i="10"/>
  <c r="N96" i="10"/>
  <c r="O96" i="10"/>
  <c r="P96" i="10"/>
  <c r="Q96" i="10"/>
  <c r="K97" i="10"/>
  <c r="L97" i="10"/>
  <c r="M97" i="10"/>
  <c r="N97" i="10"/>
  <c r="O97" i="10"/>
  <c r="P97" i="10"/>
  <c r="Q97" i="10"/>
  <c r="K98" i="10"/>
  <c r="L98" i="10"/>
  <c r="M98" i="10"/>
  <c r="N98" i="10"/>
  <c r="O98" i="10"/>
  <c r="P98" i="10"/>
  <c r="Q98" i="10"/>
  <c r="K99" i="10"/>
  <c r="L99" i="10"/>
  <c r="M99" i="10"/>
  <c r="N99" i="10"/>
  <c r="O99" i="10"/>
  <c r="P99" i="10"/>
  <c r="Q99" i="10"/>
  <c r="K100" i="10"/>
  <c r="L100" i="10"/>
  <c r="M100" i="10"/>
  <c r="N100" i="10"/>
  <c r="O100" i="10"/>
  <c r="P100" i="10"/>
  <c r="Q100" i="10"/>
  <c r="K101" i="10"/>
  <c r="L101" i="10"/>
  <c r="M101" i="10"/>
  <c r="N101" i="10"/>
  <c r="O101" i="10"/>
  <c r="P101" i="10"/>
  <c r="Q101" i="10"/>
  <c r="K102" i="10"/>
  <c r="L102" i="10"/>
  <c r="M102" i="10"/>
  <c r="N102" i="10"/>
  <c r="O102" i="10"/>
  <c r="P102" i="10"/>
  <c r="Q102" i="10"/>
  <c r="K103" i="10"/>
  <c r="L103" i="10"/>
  <c r="M103" i="10"/>
  <c r="N103" i="10"/>
  <c r="O103" i="10"/>
  <c r="P103" i="10"/>
  <c r="Q103" i="10"/>
  <c r="K104" i="10"/>
  <c r="L104" i="10"/>
  <c r="M104" i="10"/>
  <c r="N104" i="10"/>
  <c r="O104" i="10"/>
  <c r="P104" i="10"/>
  <c r="Q104" i="10"/>
  <c r="K105" i="10"/>
  <c r="L105" i="10"/>
  <c r="M105" i="10"/>
  <c r="N105" i="10"/>
  <c r="O105" i="10"/>
  <c r="P105" i="10"/>
  <c r="Q105" i="10"/>
  <c r="K106" i="10"/>
  <c r="L106" i="10"/>
  <c r="M106" i="10"/>
  <c r="N106" i="10"/>
  <c r="O106" i="10"/>
  <c r="P106" i="10"/>
  <c r="Q106" i="10"/>
  <c r="K107" i="10"/>
  <c r="L107" i="10"/>
  <c r="M107" i="10"/>
  <c r="N107" i="10"/>
  <c r="O107" i="10"/>
  <c r="P107" i="10"/>
  <c r="Q107" i="10"/>
  <c r="K108" i="10"/>
  <c r="L108" i="10"/>
  <c r="M108" i="10"/>
  <c r="N108" i="10"/>
  <c r="O108" i="10"/>
  <c r="P108" i="10"/>
  <c r="Q108" i="10"/>
  <c r="K109" i="10"/>
  <c r="L109" i="10"/>
  <c r="M109" i="10"/>
  <c r="N109" i="10"/>
  <c r="O109" i="10"/>
  <c r="P109" i="10"/>
  <c r="Q109" i="10"/>
  <c r="K110" i="10"/>
  <c r="L110" i="10"/>
  <c r="M110" i="10"/>
  <c r="N110" i="10"/>
  <c r="O110" i="10"/>
  <c r="P110" i="10"/>
  <c r="Q110" i="10"/>
  <c r="K111" i="10"/>
  <c r="L111" i="10"/>
  <c r="M111" i="10"/>
  <c r="N111" i="10"/>
  <c r="O111" i="10"/>
  <c r="P111" i="10"/>
  <c r="Q111" i="10"/>
  <c r="K112" i="10"/>
  <c r="L112" i="10"/>
  <c r="M112" i="10"/>
  <c r="N112" i="10"/>
  <c r="O112" i="10"/>
  <c r="P112" i="10"/>
  <c r="Q112" i="10"/>
  <c r="K113" i="10"/>
  <c r="L113" i="10"/>
  <c r="M113" i="10"/>
  <c r="N113" i="10"/>
  <c r="O113" i="10"/>
  <c r="P113" i="10"/>
  <c r="Q113" i="10"/>
  <c r="K114" i="10"/>
  <c r="L114" i="10"/>
  <c r="M114" i="10"/>
  <c r="N114" i="10"/>
  <c r="O114" i="10"/>
  <c r="P114" i="10"/>
  <c r="Q114" i="10"/>
  <c r="K115" i="10"/>
  <c r="L115" i="10"/>
  <c r="M115" i="10"/>
  <c r="N115" i="10"/>
  <c r="O115" i="10"/>
  <c r="P115" i="10"/>
  <c r="Q115" i="10"/>
  <c r="K116" i="10"/>
  <c r="L116" i="10"/>
  <c r="M116" i="10"/>
  <c r="N116" i="10"/>
  <c r="O116" i="10"/>
  <c r="P116" i="10"/>
  <c r="Q116" i="10"/>
  <c r="K117" i="10"/>
  <c r="L117" i="10"/>
  <c r="M117" i="10"/>
  <c r="N117" i="10"/>
  <c r="O117" i="10"/>
  <c r="P117" i="10"/>
  <c r="Q117" i="10"/>
  <c r="K118" i="10"/>
  <c r="L118" i="10"/>
  <c r="M118" i="10"/>
  <c r="N118" i="10"/>
  <c r="O118" i="10"/>
  <c r="P118" i="10"/>
  <c r="Q118" i="10"/>
  <c r="K119" i="10"/>
  <c r="L119" i="10"/>
  <c r="M119" i="10"/>
  <c r="N119" i="10"/>
  <c r="O119" i="10"/>
  <c r="P119" i="10"/>
  <c r="Q119" i="10"/>
  <c r="K120" i="10"/>
  <c r="L120" i="10"/>
  <c r="M120" i="10"/>
  <c r="N120" i="10"/>
  <c r="O120" i="10"/>
  <c r="P120" i="10"/>
  <c r="Q120" i="10"/>
  <c r="K121" i="10"/>
  <c r="L121" i="10"/>
  <c r="M121" i="10"/>
  <c r="N121" i="10"/>
  <c r="O121" i="10"/>
  <c r="P121" i="10"/>
  <c r="Q121" i="10"/>
  <c r="K122" i="10"/>
  <c r="L122" i="10"/>
  <c r="M122" i="10"/>
  <c r="N122" i="10"/>
  <c r="O122" i="10"/>
  <c r="P122" i="10"/>
  <c r="Q122" i="10"/>
  <c r="K123" i="10"/>
  <c r="L123" i="10"/>
  <c r="M123" i="10"/>
  <c r="N123" i="10"/>
  <c r="O123" i="10"/>
  <c r="P123" i="10"/>
  <c r="Q123" i="10"/>
  <c r="K124" i="10"/>
  <c r="L124" i="10"/>
  <c r="M124" i="10"/>
  <c r="N124" i="10"/>
  <c r="O124" i="10"/>
  <c r="P124" i="10"/>
  <c r="Q124" i="10"/>
  <c r="K125" i="10"/>
  <c r="L125" i="10"/>
  <c r="M125" i="10"/>
  <c r="N125" i="10"/>
  <c r="O125" i="10"/>
  <c r="P125" i="10"/>
  <c r="Q125" i="10"/>
  <c r="K126" i="10"/>
  <c r="L126" i="10"/>
  <c r="M126" i="10"/>
  <c r="N126" i="10"/>
  <c r="O126" i="10"/>
  <c r="P126" i="10"/>
  <c r="Q126" i="10"/>
  <c r="K127" i="10"/>
  <c r="L127" i="10"/>
  <c r="M127" i="10"/>
  <c r="N127" i="10"/>
  <c r="O127" i="10"/>
  <c r="P127" i="10"/>
  <c r="Q127" i="10"/>
  <c r="K128" i="10"/>
  <c r="L128" i="10"/>
  <c r="M128" i="10"/>
  <c r="N128" i="10"/>
  <c r="O128" i="10"/>
  <c r="P128" i="10"/>
  <c r="Q128" i="10"/>
  <c r="K129" i="10"/>
  <c r="L129" i="10"/>
  <c r="M129" i="10"/>
  <c r="N129" i="10"/>
  <c r="O129" i="10"/>
  <c r="P129" i="10"/>
  <c r="Q129" i="10"/>
  <c r="K130" i="10"/>
  <c r="L130" i="10"/>
  <c r="M130" i="10"/>
  <c r="N130" i="10"/>
  <c r="O130" i="10"/>
  <c r="P130" i="10"/>
  <c r="Q130" i="10"/>
  <c r="K131" i="10"/>
  <c r="L131" i="10"/>
  <c r="M131" i="10"/>
  <c r="N131" i="10"/>
  <c r="O131" i="10"/>
  <c r="P131" i="10"/>
  <c r="Q131" i="10"/>
  <c r="K132" i="10"/>
  <c r="L132" i="10"/>
  <c r="M132" i="10"/>
  <c r="N132" i="10"/>
  <c r="O132" i="10"/>
  <c r="P132" i="10"/>
  <c r="Q132" i="10"/>
  <c r="K133" i="10"/>
  <c r="L133" i="10"/>
  <c r="M133" i="10"/>
  <c r="N133" i="10"/>
  <c r="O133" i="10"/>
  <c r="P133" i="10"/>
  <c r="Q133" i="10"/>
  <c r="A2" i="3"/>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A848" i="3"/>
  <c r="A849" i="3"/>
  <c r="A850" i="3"/>
  <c r="A851" i="3"/>
  <c r="A852" i="3"/>
  <c r="A853" i="3"/>
  <c r="A854" i="3"/>
  <c r="A855" i="3"/>
  <c r="A856" i="3"/>
  <c r="A857" i="3"/>
  <c r="A858" i="3"/>
  <c r="A859" i="3"/>
  <c r="A860" i="3"/>
  <c r="A861" i="3"/>
  <c r="A862" i="3"/>
  <c r="A863" i="3"/>
  <c r="A864" i="3"/>
  <c r="A865" i="3"/>
  <c r="A866" i="3"/>
  <c r="A867" i="3"/>
  <c r="A868" i="3"/>
  <c r="A869" i="3"/>
  <c r="A870" i="3"/>
  <c r="A871" i="3"/>
  <c r="A872" i="3"/>
  <c r="A873" i="3"/>
  <c r="A874" i="3"/>
  <c r="A875" i="3"/>
  <c r="A876" i="3"/>
  <c r="A877" i="3"/>
  <c r="A878" i="3"/>
  <c r="A879" i="3"/>
  <c r="A880" i="3"/>
  <c r="A881" i="3"/>
  <c r="A882" i="3"/>
  <c r="AQ398" i="6" l="1"/>
  <c r="AR398" i="6"/>
  <c r="AS398" i="6"/>
  <c r="AT398" i="6"/>
  <c r="AU398" i="6"/>
  <c r="AV398" i="6"/>
  <c r="AW398" i="6"/>
  <c r="AX398" i="6"/>
  <c r="AY398" i="6"/>
  <c r="AQ399" i="6"/>
  <c r="AR399" i="6"/>
  <c r="AS399" i="6"/>
  <c r="AT399" i="6"/>
  <c r="AU399" i="6"/>
  <c r="AV399" i="6"/>
  <c r="AW399" i="6"/>
  <c r="AX399" i="6"/>
  <c r="AY399" i="6"/>
  <c r="AQ400" i="6"/>
  <c r="AR400" i="6"/>
  <c r="AS400" i="6"/>
  <c r="AT400" i="6"/>
  <c r="AU400" i="6"/>
  <c r="AV400" i="6"/>
  <c r="AW400" i="6"/>
  <c r="AX400" i="6"/>
  <c r="AY400" i="6"/>
  <c r="AQ401" i="6"/>
  <c r="AR401" i="6"/>
  <c r="AS401" i="6"/>
  <c r="AT401" i="6"/>
  <c r="AU401" i="6"/>
  <c r="AV401" i="6"/>
  <c r="AW401" i="6"/>
  <c r="AX401" i="6"/>
  <c r="AY401" i="6"/>
  <c r="AQ402" i="6"/>
  <c r="AR402" i="6"/>
  <c r="AS402" i="6"/>
  <c r="AT402" i="6"/>
  <c r="AU402" i="6"/>
  <c r="AV402" i="6"/>
  <c r="AW402" i="6"/>
  <c r="AX402" i="6"/>
  <c r="AY402" i="6"/>
  <c r="AQ403" i="6"/>
  <c r="AR403" i="6"/>
  <c r="AS403" i="6"/>
  <c r="AT403" i="6"/>
  <c r="AU403" i="6"/>
  <c r="AV403" i="6"/>
  <c r="AW403" i="6"/>
  <c r="AX403" i="6"/>
  <c r="AY403" i="6"/>
  <c r="AQ404" i="6"/>
  <c r="AR404" i="6"/>
  <c r="AS404" i="6"/>
  <c r="AT404" i="6"/>
  <c r="AU404" i="6"/>
  <c r="AV404" i="6"/>
  <c r="AW404" i="6"/>
  <c r="AX404" i="6"/>
  <c r="AY404" i="6"/>
  <c r="AQ405" i="6"/>
  <c r="AR405" i="6"/>
  <c r="AS405" i="6"/>
  <c r="AT405" i="6"/>
  <c r="AU405" i="6"/>
  <c r="AV405" i="6"/>
  <c r="AW405" i="6"/>
  <c r="AX405" i="6"/>
  <c r="AY405" i="6"/>
  <c r="AQ406" i="6"/>
  <c r="AR406" i="6"/>
  <c r="AS406" i="6"/>
  <c r="AT406" i="6"/>
  <c r="AU406" i="6"/>
  <c r="AV406" i="6"/>
  <c r="AW406" i="6"/>
  <c r="AX406" i="6"/>
  <c r="AY406" i="6"/>
  <c r="AQ407" i="6"/>
  <c r="AR407" i="6"/>
  <c r="AS407" i="6"/>
  <c r="AT407" i="6"/>
  <c r="AU407" i="6"/>
  <c r="AV407" i="6"/>
  <c r="AW407" i="6"/>
  <c r="AX407" i="6"/>
  <c r="AY407" i="6"/>
  <c r="AQ408" i="6"/>
  <c r="AR408" i="6"/>
  <c r="AS408" i="6"/>
  <c r="AT408" i="6"/>
  <c r="AU408" i="6"/>
  <c r="AV408" i="6"/>
  <c r="AW408" i="6"/>
  <c r="AX408" i="6"/>
  <c r="AY408" i="6"/>
  <c r="AQ409" i="6"/>
  <c r="AR409" i="6"/>
  <c r="AS409" i="6"/>
  <c r="AT409" i="6"/>
  <c r="AU409" i="6"/>
  <c r="AV409" i="6"/>
  <c r="AW409" i="6"/>
  <c r="AX409" i="6"/>
  <c r="AY409" i="6"/>
  <c r="AQ410" i="6"/>
  <c r="AR410" i="6"/>
  <c r="AS410" i="6"/>
  <c r="AT410" i="6"/>
  <c r="AU410" i="6"/>
  <c r="AV410" i="6"/>
  <c r="AW410" i="6"/>
  <c r="AX410" i="6"/>
  <c r="AY410" i="6"/>
  <c r="AQ411" i="6"/>
  <c r="AR411" i="6"/>
  <c r="AS411" i="6"/>
  <c r="AT411" i="6"/>
  <c r="AU411" i="6"/>
  <c r="AV411" i="6"/>
  <c r="AW411" i="6"/>
  <c r="AX411" i="6"/>
  <c r="AY411" i="6"/>
  <c r="AQ412" i="6"/>
  <c r="AR412" i="6"/>
  <c r="AS412" i="6"/>
  <c r="AT412" i="6"/>
  <c r="AU412" i="6"/>
  <c r="AV412" i="6"/>
  <c r="AW412" i="6"/>
  <c r="AX412" i="6"/>
  <c r="AY412" i="6"/>
  <c r="AQ413" i="6"/>
  <c r="AR413" i="6"/>
  <c r="AS413" i="6"/>
  <c r="AT413" i="6"/>
  <c r="AU413" i="6"/>
  <c r="AV413" i="6"/>
  <c r="AW413" i="6"/>
  <c r="AX413" i="6"/>
  <c r="AY413" i="6"/>
  <c r="AQ414" i="6"/>
  <c r="AR414" i="6"/>
  <c r="AS414" i="6"/>
  <c r="AT414" i="6"/>
  <c r="AU414" i="6"/>
  <c r="AV414" i="6"/>
  <c r="AW414" i="6"/>
  <c r="AX414" i="6"/>
  <c r="AY414" i="6"/>
  <c r="AQ415" i="6"/>
  <c r="AR415" i="6"/>
  <c r="AS415" i="6"/>
  <c r="AT415" i="6"/>
  <c r="AU415" i="6"/>
  <c r="AV415" i="6"/>
  <c r="AW415" i="6"/>
  <c r="AX415" i="6"/>
  <c r="AY415" i="6"/>
  <c r="AQ416" i="6"/>
  <c r="AR416" i="6"/>
  <c r="AS416" i="6"/>
  <c r="AT416" i="6"/>
  <c r="AU416" i="6"/>
  <c r="AV416" i="6"/>
  <c r="AW416" i="6"/>
  <c r="AX416" i="6"/>
  <c r="AY416" i="6"/>
  <c r="AQ417" i="6"/>
  <c r="AR417" i="6"/>
  <c r="AS417" i="6"/>
  <c r="AT417" i="6"/>
  <c r="AU417" i="6"/>
  <c r="AV417" i="6"/>
  <c r="AW417" i="6"/>
  <c r="AX417" i="6"/>
  <c r="AY417" i="6"/>
  <c r="AQ418" i="6"/>
  <c r="AR418" i="6"/>
  <c r="AS418" i="6"/>
  <c r="AT418" i="6"/>
  <c r="AU418" i="6"/>
  <c r="AV418" i="6"/>
  <c r="AW418" i="6"/>
  <c r="AX418" i="6"/>
  <c r="AY418" i="6"/>
  <c r="AQ419" i="6"/>
  <c r="AR419" i="6"/>
  <c r="AS419" i="6"/>
  <c r="AT419" i="6"/>
  <c r="AU419" i="6"/>
  <c r="AV419" i="6"/>
  <c r="AW419" i="6"/>
  <c r="AX419" i="6"/>
  <c r="AY419" i="6"/>
  <c r="AQ420" i="6"/>
  <c r="AR420" i="6"/>
  <c r="AS420" i="6"/>
  <c r="AT420" i="6"/>
  <c r="AU420" i="6"/>
  <c r="AV420" i="6"/>
  <c r="AW420" i="6"/>
  <c r="AX420" i="6"/>
  <c r="AY420" i="6"/>
  <c r="AQ421" i="6"/>
  <c r="AR421" i="6"/>
  <c r="AS421" i="6"/>
  <c r="AT421" i="6"/>
  <c r="AU421" i="6"/>
  <c r="AV421" i="6"/>
  <c r="AW421" i="6"/>
  <c r="AX421" i="6"/>
  <c r="AY421" i="6"/>
  <c r="AQ422" i="6"/>
  <c r="AR422" i="6"/>
  <c r="AS422" i="6"/>
  <c r="AT422" i="6"/>
  <c r="AU422" i="6"/>
  <c r="AV422" i="6"/>
  <c r="AW422" i="6"/>
  <c r="AX422" i="6"/>
  <c r="AY422" i="6"/>
  <c r="AQ423" i="6"/>
  <c r="AR423" i="6"/>
  <c r="AS423" i="6"/>
  <c r="AT423" i="6"/>
  <c r="AU423" i="6"/>
  <c r="AV423" i="6"/>
  <c r="AW423" i="6"/>
  <c r="AX423" i="6"/>
  <c r="AY423" i="6"/>
  <c r="AQ424" i="6"/>
  <c r="AR424" i="6"/>
  <c r="AS424" i="6"/>
  <c r="AT424" i="6"/>
  <c r="AU424" i="6"/>
  <c r="AV424" i="6"/>
  <c r="AW424" i="6"/>
  <c r="AX424" i="6"/>
  <c r="AY424" i="6"/>
  <c r="AQ425" i="6"/>
  <c r="AR425" i="6"/>
  <c r="AS425" i="6"/>
  <c r="AT425" i="6"/>
  <c r="AU425" i="6"/>
  <c r="AV425" i="6"/>
  <c r="AW425" i="6"/>
  <c r="AX425" i="6"/>
  <c r="AY425" i="6"/>
  <c r="AQ426" i="6"/>
  <c r="AR426" i="6"/>
  <c r="AS426" i="6"/>
  <c r="AT426" i="6"/>
  <c r="AU426" i="6"/>
  <c r="AV426" i="6"/>
  <c r="AW426" i="6"/>
  <c r="AX426" i="6"/>
  <c r="AY426" i="6"/>
  <c r="AQ427" i="6"/>
  <c r="AR427" i="6"/>
  <c r="AS427" i="6"/>
  <c r="AT427" i="6"/>
  <c r="AU427" i="6"/>
  <c r="AV427" i="6"/>
  <c r="AW427" i="6"/>
  <c r="AX427" i="6"/>
  <c r="AY427" i="6"/>
  <c r="AQ428" i="6"/>
  <c r="AR428" i="6"/>
  <c r="AS428" i="6"/>
  <c r="AT428" i="6"/>
  <c r="AU428" i="6"/>
  <c r="AV428" i="6"/>
  <c r="AW428" i="6"/>
  <c r="AX428" i="6"/>
  <c r="AY428" i="6"/>
  <c r="AQ429" i="6"/>
  <c r="AR429" i="6"/>
  <c r="AS429" i="6"/>
  <c r="AT429" i="6"/>
  <c r="AU429" i="6"/>
  <c r="AV429" i="6"/>
  <c r="AW429" i="6"/>
  <c r="AX429" i="6"/>
  <c r="AY429" i="6"/>
  <c r="AQ430" i="6"/>
  <c r="AR430" i="6"/>
  <c r="AS430" i="6"/>
  <c r="AT430" i="6"/>
  <c r="AU430" i="6"/>
  <c r="AV430" i="6"/>
  <c r="AW430" i="6"/>
  <c r="AX430" i="6"/>
  <c r="AY430" i="6"/>
  <c r="AQ431" i="6"/>
  <c r="AR431" i="6"/>
  <c r="AS431" i="6"/>
  <c r="AT431" i="6"/>
  <c r="AU431" i="6"/>
  <c r="AV431" i="6"/>
  <c r="AW431" i="6"/>
  <c r="AX431" i="6"/>
  <c r="AY431" i="6"/>
  <c r="AQ432" i="6"/>
  <c r="AR432" i="6"/>
  <c r="AS432" i="6"/>
  <c r="AT432" i="6"/>
  <c r="AU432" i="6"/>
  <c r="AV432" i="6"/>
  <c r="AW432" i="6"/>
  <c r="AX432" i="6"/>
  <c r="AY432" i="6"/>
  <c r="AQ433" i="6"/>
  <c r="AR433" i="6"/>
  <c r="AS433" i="6"/>
  <c r="AT433" i="6"/>
  <c r="AU433" i="6"/>
  <c r="AV433" i="6"/>
  <c r="AW433" i="6"/>
  <c r="AX433" i="6"/>
  <c r="AY433" i="6"/>
  <c r="AQ434" i="6"/>
  <c r="AR434" i="6"/>
  <c r="AS434" i="6"/>
  <c r="AT434" i="6"/>
  <c r="AU434" i="6"/>
  <c r="AV434" i="6"/>
  <c r="AW434" i="6"/>
  <c r="AX434" i="6"/>
  <c r="AY434" i="6"/>
  <c r="AQ435" i="6"/>
  <c r="AR435" i="6"/>
  <c r="AS435" i="6"/>
  <c r="AT435" i="6"/>
  <c r="AU435" i="6"/>
  <c r="AV435" i="6"/>
  <c r="AW435" i="6"/>
  <c r="AX435" i="6"/>
  <c r="AY435" i="6"/>
  <c r="AQ436" i="6"/>
  <c r="AR436" i="6"/>
  <c r="AS436" i="6"/>
  <c r="AT436" i="6"/>
  <c r="AU436" i="6"/>
  <c r="AV436" i="6"/>
  <c r="AW436" i="6"/>
  <c r="AX436" i="6"/>
  <c r="AY436" i="6"/>
  <c r="AQ437" i="6"/>
  <c r="AR437" i="6"/>
  <c r="AS437" i="6"/>
  <c r="AT437" i="6"/>
  <c r="AU437" i="6"/>
  <c r="AV437" i="6"/>
  <c r="AW437" i="6"/>
  <c r="AX437" i="6"/>
  <c r="AY437" i="6"/>
  <c r="AQ438" i="6"/>
  <c r="AR438" i="6"/>
  <c r="AS438" i="6"/>
  <c r="AT438" i="6"/>
  <c r="AU438" i="6"/>
  <c r="AV438" i="6"/>
  <c r="AW438" i="6"/>
  <c r="AX438" i="6"/>
  <c r="AY438" i="6"/>
  <c r="AQ439" i="6"/>
  <c r="AR439" i="6"/>
  <c r="AS439" i="6"/>
  <c r="AT439" i="6"/>
  <c r="AU439" i="6"/>
  <c r="AV439" i="6"/>
  <c r="AW439" i="6"/>
  <c r="AX439" i="6"/>
  <c r="AY439" i="6"/>
  <c r="AQ440" i="6"/>
  <c r="AR440" i="6"/>
  <c r="AS440" i="6"/>
  <c r="AT440" i="6"/>
  <c r="AU440" i="6"/>
  <c r="AV440" i="6"/>
  <c r="AW440" i="6"/>
  <c r="AX440" i="6"/>
  <c r="AY440" i="6"/>
  <c r="AQ441" i="6"/>
  <c r="AR441" i="6"/>
  <c r="AS441" i="6"/>
  <c r="AT441" i="6"/>
  <c r="AU441" i="6"/>
  <c r="AV441" i="6"/>
  <c r="AW441" i="6"/>
  <c r="AX441" i="6"/>
  <c r="AY441" i="6"/>
  <c r="AQ442" i="6"/>
  <c r="AR442" i="6"/>
  <c r="AS442" i="6"/>
  <c r="AT442" i="6"/>
  <c r="AU442" i="6"/>
  <c r="AV442" i="6"/>
  <c r="AW442" i="6"/>
  <c r="AX442" i="6"/>
  <c r="AY442" i="6"/>
  <c r="AQ443" i="6"/>
  <c r="AR443" i="6"/>
  <c r="AS443" i="6"/>
  <c r="AT443" i="6"/>
  <c r="AU443" i="6"/>
  <c r="AV443" i="6"/>
  <c r="AW443" i="6"/>
  <c r="AX443" i="6"/>
  <c r="AY443" i="6"/>
  <c r="AQ444" i="6"/>
  <c r="AR444" i="6"/>
  <c r="AS444" i="6"/>
  <c r="AT444" i="6"/>
  <c r="AU444" i="6"/>
  <c r="AV444" i="6"/>
  <c r="AW444" i="6"/>
  <c r="AX444" i="6"/>
  <c r="AY444" i="6"/>
  <c r="AQ445" i="6"/>
  <c r="AR445" i="6"/>
  <c r="AS445" i="6"/>
  <c r="AT445" i="6"/>
  <c r="AU445" i="6"/>
  <c r="AV445" i="6"/>
  <c r="AW445" i="6"/>
  <c r="AX445" i="6"/>
  <c r="AY445" i="6"/>
  <c r="AQ446" i="6"/>
  <c r="AR446" i="6"/>
  <c r="AS446" i="6"/>
  <c r="AT446" i="6"/>
  <c r="AU446" i="6"/>
  <c r="AV446" i="6"/>
  <c r="AW446" i="6"/>
  <c r="AX446" i="6"/>
  <c r="AY446" i="6"/>
  <c r="AQ447" i="6"/>
  <c r="AR447" i="6"/>
  <c r="AS447" i="6"/>
  <c r="AT447" i="6"/>
  <c r="AU447" i="6"/>
  <c r="AV447" i="6"/>
  <c r="AW447" i="6"/>
  <c r="AX447" i="6"/>
  <c r="AY447" i="6"/>
  <c r="AQ448" i="6"/>
  <c r="AR448" i="6"/>
  <c r="AS448" i="6"/>
  <c r="AT448" i="6"/>
  <c r="AU448" i="6"/>
  <c r="AV448" i="6"/>
  <c r="AW448" i="6"/>
  <c r="AX448" i="6"/>
  <c r="AY448" i="6"/>
  <c r="AQ449" i="6"/>
  <c r="AR449" i="6"/>
  <c r="AS449" i="6"/>
  <c r="AT449" i="6"/>
  <c r="AU449" i="6"/>
  <c r="AV449" i="6"/>
  <c r="AW449" i="6"/>
  <c r="AX449" i="6"/>
  <c r="AY449" i="6"/>
  <c r="AQ450" i="6"/>
  <c r="AR450" i="6"/>
  <c r="AS450" i="6"/>
  <c r="AT450" i="6"/>
  <c r="AU450" i="6"/>
  <c r="AV450" i="6"/>
  <c r="AW450" i="6"/>
  <c r="AX450" i="6"/>
  <c r="AY450" i="6"/>
  <c r="AQ451" i="6"/>
  <c r="AR451" i="6"/>
  <c r="AS451" i="6"/>
  <c r="AT451" i="6"/>
  <c r="AU451" i="6"/>
  <c r="AV451" i="6"/>
  <c r="AW451" i="6"/>
  <c r="AX451" i="6"/>
  <c r="AY451" i="6"/>
  <c r="AQ452" i="6"/>
  <c r="AR452" i="6"/>
  <c r="AS452" i="6"/>
  <c r="AT452" i="6"/>
  <c r="AU452" i="6"/>
  <c r="AV452" i="6"/>
  <c r="AW452" i="6"/>
  <c r="AX452" i="6"/>
  <c r="AY452" i="6"/>
  <c r="AQ453" i="6"/>
  <c r="AR453" i="6"/>
  <c r="AS453" i="6"/>
  <c r="AT453" i="6"/>
  <c r="AU453" i="6"/>
  <c r="AV453" i="6"/>
  <c r="AW453" i="6"/>
  <c r="AX453" i="6"/>
  <c r="AY453" i="6"/>
  <c r="AQ454" i="6"/>
  <c r="AR454" i="6"/>
  <c r="AS454" i="6"/>
  <c r="AT454" i="6"/>
  <c r="AU454" i="6"/>
  <c r="AV454" i="6"/>
  <c r="AW454" i="6"/>
  <c r="AX454" i="6"/>
  <c r="AY454" i="6"/>
  <c r="AQ455" i="6"/>
  <c r="AR455" i="6"/>
  <c r="AS455" i="6"/>
  <c r="AT455" i="6"/>
  <c r="AU455" i="6"/>
  <c r="AV455" i="6"/>
  <c r="AW455" i="6"/>
  <c r="AX455" i="6"/>
  <c r="AY455" i="6"/>
  <c r="AQ456" i="6"/>
  <c r="AR456" i="6"/>
  <c r="AS456" i="6"/>
  <c r="AT456" i="6"/>
  <c r="AU456" i="6"/>
  <c r="AV456" i="6"/>
  <c r="AW456" i="6"/>
  <c r="AX456" i="6"/>
  <c r="AY456" i="6"/>
  <c r="AQ457" i="6"/>
  <c r="AR457" i="6"/>
  <c r="AS457" i="6"/>
  <c r="AT457" i="6"/>
  <c r="AU457" i="6"/>
  <c r="AV457" i="6"/>
  <c r="AW457" i="6"/>
  <c r="AX457" i="6"/>
  <c r="AY457" i="6"/>
  <c r="AQ458" i="6"/>
  <c r="AR458" i="6"/>
  <c r="AS458" i="6"/>
  <c r="AT458" i="6"/>
  <c r="AU458" i="6"/>
  <c r="AV458" i="6"/>
  <c r="AW458" i="6"/>
  <c r="AX458" i="6"/>
  <c r="AY458" i="6"/>
  <c r="AQ459" i="6"/>
  <c r="AR459" i="6"/>
  <c r="AS459" i="6"/>
  <c r="AT459" i="6"/>
  <c r="AU459" i="6"/>
  <c r="AV459" i="6"/>
  <c r="AW459" i="6"/>
  <c r="AX459" i="6"/>
  <c r="AY459" i="6"/>
  <c r="AQ460" i="6"/>
  <c r="AR460" i="6"/>
  <c r="AS460" i="6"/>
  <c r="AT460" i="6"/>
  <c r="AU460" i="6"/>
  <c r="AV460" i="6"/>
  <c r="AW460" i="6"/>
  <c r="AX460" i="6"/>
  <c r="AY460" i="6"/>
  <c r="AQ461" i="6"/>
  <c r="AR461" i="6"/>
  <c r="AS461" i="6"/>
  <c r="AT461" i="6"/>
  <c r="AU461" i="6"/>
  <c r="AV461" i="6"/>
  <c r="AW461" i="6"/>
  <c r="AX461" i="6"/>
  <c r="AY461" i="6"/>
  <c r="AQ462" i="6"/>
  <c r="AR462" i="6"/>
  <c r="AS462" i="6"/>
  <c r="AT462" i="6"/>
  <c r="AU462" i="6"/>
  <c r="AV462" i="6"/>
  <c r="AW462" i="6"/>
  <c r="AX462" i="6"/>
  <c r="AY462" i="6"/>
  <c r="AQ463" i="6"/>
  <c r="AR463" i="6"/>
  <c r="AS463" i="6"/>
  <c r="AT463" i="6"/>
  <c r="AU463" i="6"/>
  <c r="AV463" i="6"/>
  <c r="AW463" i="6"/>
  <c r="AX463" i="6"/>
  <c r="AY463" i="6"/>
  <c r="AQ464" i="6"/>
  <c r="AR464" i="6"/>
  <c r="AS464" i="6"/>
  <c r="AT464" i="6"/>
  <c r="AU464" i="6"/>
  <c r="AV464" i="6"/>
  <c r="AW464" i="6"/>
  <c r="AX464" i="6"/>
  <c r="AY464" i="6"/>
  <c r="AQ465" i="6"/>
  <c r="AR465" i="6"/>
  <c r="AS465" i="6"/>
  <c r="AT465" i="6"/>
  <c r="AU465" i="6"/>
  <c r="AV465" i="6"/>
  <c r="AW465" i="6"/>
  <c r="AX465" i="6"/>
  <c r="AY465" i="6"/>
  <c r="AQ466" i="6"/>
  <c r="AR466" i="6"/>
  <c r="AS466" i="6"/>
  <c r="AT466" i="6"/>
  <c r="AU466" i="6"/>
  <c r="AV466" i="6"/>
  <c r="AW466" i="6"/>
  <c r="AX466" i="6"/>
  <c r="AY466" i="6"/>
  <c r="AQ467" i="6"/>
  <c r="AR467" i="6"/>
  <c r="AS467" i="6"/>
  <c r="AT467" i="6"/>
  <c r="AU467" i="6"/>
  <c r="AV467" i="6"/>
  <c r="AW467" i="6"/>
  <c r="AX467" i="6"/>
  <c r="AY467" i="6"/>
  <c r="AQ468" i="6"/>
  <c r="AR468" i="6"/>
  <c r="AS468" i="6"/>
  <c r="AT468" i="6"/>
  <c r="AU468" i="6"/>
  <c r="AV468" i="6"/>
  <c r="AW468" i="6"/>
  <c r="AX468" i="6"/>
  <c r="AY468" i="6"/>
  <c r="AQ469" i="6"/>
  <c r="AR469" i="6"/>
  <c r="AS469" i="6"/>
  <c r="AT469" i="6"/>
  <c r="AU469" i="6"/>
  <c r="AV469" i="6"/>
  <c r="AW469" i="6"/>
  <c r="AX469" i="6"/>
  <c r="AY469" i="6"/>
  <c r="AQ470" i="6"/>
  <c r="AR470" i="6"/>
  <c r="AS470" i="6"/>
  <c r="AT470" i="6"/>
  <c r="AU470" i="6"/>
  <c r="AV470" i="6"/>
  <c r="AW470" i="6"/>
  <c r="AX470" i="6"/>
  <c r="AY470" i="6"/>
  <c r="AQ471" i="6"/>
  <c r="AR471" i="6"/>
  <c r="AS471" i="6"/>
  <c r="AT471" i="6"/>
  <c r="AU471" i="6"/>
  <c r="AV471" i="6"/>
  <c r="AW471" i="6"/>
  <c r="AX471" i="6"/>
  <c r="AY471" i="6"/>
  <c r="AQ472" i="6"/>
  <c r="AR472" i="6"/>
  <c r="AS472" i="6"/>
  <c r="AT472" i="6"/>
  <c r="AU472" i="6"/>
  <c r="AV472" i="6"/>
  <c r="AW472" i="6"/>
  <c r="AX472" i="6"/>
  <c r="AY472" i="6"/>
  <c r="AQ473" i="6"/>
  <c r="AR473" i="6"/>
  <c r="AS473" i="6"/>
  <c r="AT473" i="6"/>
  <c r="AU473" i="6"/>
  <c r="AV473" i="6"/>
  <c r="AW473" i="6"/>
  <c r="AX473" i="6"/>
  <c r="AY473" i="6"/>
  <c r="AQ474" i="6"/>
  <c r="AR474" i="6"/>
  <c r="AS474" i="6"/>
  <c r="AT474" i="6"/>
  <c r="AU474" i="6"/>
  <c r="AV474" i="6"/>
  <c r="AW474" i="6"/>
  <c r="AX474" i="6"/>
  <c r="AY474" i="6"/>
  <c r="AQ475" i="6"/>
  <c r="AR475" i="6"/>
  <c r="AS475" i="6"/>
  <c r="AT475" i="6"/>
  <c r="AU475" i="6"/>
  <c r="AV475" i="6"/>
  <c r="AW475" i="6"/>
  <c r="AX475" i="6"/>
  <c r="AY475" i="6"/>
  <c r="AQ476" i="6"/>
  <c r="AR476" i="6"/>
  <c r="AS476" i="6"/>
  <c r="AT476" i="6"/>
  <c r="AU476" i="6"/>
  <c r="AV476" i="6"/>
  <c r="AW476" i="6"/>
  <c r="AX476" i="6"/>
  <c r="AY476" i="6"/>
  <c r="AQ477" i="6"/>
  <c r="AR477" i="6"/>
  <c r="AS477" i="6"/>
  <c r="AT477" i="6"/>
  <c r="AU477" i="6"/>
  <c r="AV477" i="6"/>
  <c r="AW477" i="6"/>
  <c r="AX477" i="6"/>
  <c r="AY477" i="6"/>
  <c r="AQ478" i="6"/>
  <c r="AR478" i="6"/>
  <c r="AS478" i="6"/>
  <c r="AT478" i="6"/>
  <c r="AU478" i="6"/>
  <c r="AV478" i="6"/>
  <c r="AW478" i="6"/>
  <c r="AX478" i="6"/>
  <c r="AY478" i="6"/>
  <c r="AQ479" i="6"/>
  <c r="AR479" i="6"/>
  <c r="AS479" i="6"/>
  <c r="AT479" i="6"/>
  <c r="AU479" i="6"/>
  <c r="AV479" i="6"/>
  <c r="AW479" i="6"/>
  <c r="AX479" i="6"/>
  <c r="AY479" i="6"/>
  <c r="AQ480" i="6"/>
  <c r="AR480" i="6"/>
  <c r="AS480" i="6"/>
  <c r="AT480" i="6"/>
  <c r="AU480" i="6"/>
  <c r="AV480" i="6"/>
  <c r="AW480" i="6"/>
  <c r="AX480" i="6"/>
  <c r="AY480" i="6"/>
  <c r="AQ481" i="6"/>
  <c r="AR481" i="6"/>
  <c r="AS481" i="6"/>
  <c r="AT481" i="6"/>
  <c r="AU481" i="6"/>
  <c r="AV481" i="6"/>
  <c r="AW481" i="6"/>
  <c r="AX481" i="6"/>
  <c r="AY481" i="6"/>
  <c r="AQ482" i="6"/>
  <c r="AR482" i="6"/>
  <c r="AS482" i="6"/>
  <c r="AT482" i="6"/>
  <c r="AU482" i="6"/>
  <c r="AV482" i="6"/>
  <c r="AW482" i="6"/>
  <c r="AX482" i="6"/>
  <c r="AY482" i="6"/>
  <c r="AQ483" i="6"/>
  <c r="AR483" i="6"/>
  <c r="AS483" i="6"/>
  <c r="AT483" i="6"/>
  <c r="AU483" i="6"/>
  <c r="AV483" i="6"/>
  <c r="AW483" i="6"/>
  <c r="AX483" i="6"/>
  <c r="AY483" i="6"/>
  <c r="AQ484" i="6"/>
  <c r="AR484" i="6"/>
  <c r="AS484" i="6"/>
  <c r="AT484" i="6"/>
  <c r="AU484" i="6"/>
  <c r="AV484" i="6"/>
  <c r="AW484" i="6"/>
  <c r="AX484" i="6"/>
  <c r="AY484" i="6"/>
  <c r="AQ485" i="6"/>
  <c r="AR485" i="6"/>
  <c r="AS485" i="6"/>
  <c r="AT485" i="6"/>
  <c r="AU485" i="6"/>
  <c r="AV485" i="6"/>
  <c r="AW485" i="6"/>
  <c r="AX485" i="6"/>
  <c r="AY485" i="6"/>
  <c r="AQ486" i="6"/>
  <c r="AR486" i="6"/>
  <c r="AS486" i="6"/>
  <c r="AT486" i="6"/>
  <c r="AU486" i="6"/>
  <c r="AV486" i="6"/>
  <c r="AW486" i="6"/>
  <c r="AX486" i="6"/>
  <c r="AY486" i="6"/>
  <c r="AQ487" i="6"/>
  <c r="AR487" i="6"/>
  <c r="AS487" i="6"/>
  <c r="AT487" i="6"/>
  <c r="AU487" i="6"/>
  <c r="AV487" i="6"/>
  <c r="AW487" i="6"/>
  <c r="AX487" i="6"/>
  <c r="AY487" i="6"/>
  <c r="AQ488" i="6"/>
  <c r="AR488" i="6"/>
  <c r="AS488" i="6"/>
  <c r="AT488" i="6"/>
  <c r="AU488" i="6"/>
  <c r="AV488" i="6"/>
  <c r="AW488" i="6"/>
  <c r="AX488" i="6"/>
  <c r="AY488" i="6"/>
  <c r="AQ489" i="6"/>
  <c r="AR489" i="6"/>
  <c r="AS489" i="6"/>
  <c r="AT489" i="6"/>
  <c r="AU489" i="6"/>
  <c r="AV489" i="6"/>
  <c r="AW489" i="6"/>
  <c r="AX489" i="6"/>
  <c r="AY489" i="6"/>
  <c r="AQ490" i="6"/>
  <c r="AR490" i="6"/>
  <c r="AS490" i="6"/>
  <c r="AT490" i="6"/>
  <c r="AU490" i="6"/>
  <c r="AV490" i="6"/>
  <c r="AW490" i="6"/>
  <c r="AX490" i="6"/>
  <c r="AY490" i="6"/>
  <c r="AQ491" i="6"/>
  <c r="AR491" i="6"/>
  <c r="AS491" i="6"/>
  <c r="AT491" i="6"/>
  <c r="AU491" i="6"/>
  <c r="AV491" i="6"/>
  <c r="AW491" i="6"/>
  <c r="AX491" i="6"/>
  <c r="AY491" i="6"/>
  <c r="AQ492" i="6"/>
  <c r="AR492" i="6"/>
  <c r="AS492" i="6"/>
  <c r="AT492" i="6"/>
  <c r="AU492" i="6"/>
  <c r="AV492" i="6"/>
  <c r="AW492" i="6"/>
  <c r="AX492" i="6"/>
  <c r="AY492" i="6"/>
  <c r="AQ493" i="6"/>
  <c r="AR493" i="6"/>
  <c r="AS493" i="6"/>
  <c r="AT493" i="6"/>
  <c r="AU493" i="6"/>
  <c r="AV493" i="6"/>
  <c r="AW493" i="6"/>
  <c r="AX493" i="6"/>
  <c r="AY493" i="6"/>
  <c r="AQ494" i="6"/>
  <c r="AR494" i="6"/>
  <c r="AS494" i="6"/>
  <c r="AT494" i="6"/>
  <c r="AU494" i="6"/>
  <c r="AV494" i="6"/>
  <c r="AW494" i="6"/>
  <c r="AX494" i="6"/>
  <c r="AY494" i="6"/>
  <c r="AQ495" i="6"/>
  <c r="AR495" i="6"/>
  <c r="AS495" i="6"/>
  <c r="AT495" i="6"/>
  <c r="AU495" i="6"/>
  <c r="AV495" i="6"/>
  <c r="AW495" i="6"/>
  <c r="AX495" i="6"/>
  <c r="AY495" i="6"/>
  <c r="AQ496" i="6"/>
  <c r="AR496" i="6"/>
  <c r="AS496" i="6"/>
  <c r="AT496" i="6"/>
  <c r="AU496" i="6"/>
  <c r="AV496" i="6"/>
  <c r="AW496" i="6"/>
  <c r="AX496" i="6"/>
  <c r="AY496" i="6"/>
  <c r="AQ497" i="6"/>
  <c r="AR497" i="6"/>
  <c r="AS497" i="6"/>
  <c r="AT497" i="6"/>
  <c r="AU497" i="6"/>
  <c r="AV497" i="6"/>
  <c r="AW497" i="6"/>
  <c r="AX497" i="6"/>
  <c r="AY497" i="6"/>
  <c r="AQ498" i="6"/>
  <c r="AR498" i="6"/>
  <c r="AS498" i="6"/>
  <c r="AT498" i="6"/>
  <c r="AU498" i="6"/>
  <c r="AV498" i="6"/>
  <c r="AW498" i="6"/>
  <c r="AX498" i="6"/>
  <c r="AY498" i="6"/>
  <c r="AQ499" i="6"/>
  <c r="AR499" i="6"/>
  <c r="AS499" i="6"/>
  <c r="AT499" i="6"/>
  <c r="AU499" i="6"/>
  <c r="AV499" i="6"/>
  <c r="AW499" i="6"/>
  <c r="AX499" i="6"/>
  <c r="AY499" i="6"/>
  <c r="AQ500" i="6"/>
  <c r="AR500" i="6"/>
  <c r="AS500" i="6"/>
  <c r="AT500" i="6"/>
  <c r="AU500" i="6"/>
  <c r="AV500" i="6"/>
  <c r="AW500" i="6"/>
  <c r="AX500" i="6"/>
  <c r="AY500" i="6"/>
  <c r="AQ501" i="6"/>
  <c r="AR501" i="6"/>
  <c r="AS501" i="6"/>
  <c r="AT501" i="6"/>
  <c r="AU501" i="6"/>
  <c r="AV501" i="6"/>
  <c r="AW501" i="6"/>
  <c r="AX501" i="6"/>
  <c r="AY501" i="6"/>
  <c r="AQ502" i="6"/>
  <c r="AR502" i="6"/>
  <c r="AS502" i="6"/>
  <c r="AT502" i="6"/>
  <c r="AU502" i="6"/>
  <c r="AV502" i="6"/>
  <c r="AW502" i="6"/>
  <c r="AX502" i="6"/>
  <c r="AY502" i="6"/>
  <c r="AQ503" i="6"/>
  <c r="AR503" i="6"/>
  <c r="AS503" i="6"/>
  <c r="AT503" i="6"/>
  <c r="AU503" i="6"/>
  <c r="AV503" i="6"/>
  <c r="AW503" i="6"/>
  <c r="AX503" i="6"/>
  <c r="AY503" i="6"/>
  <c r="AQ504" i="6"/>
  <c r="AR504" i="6"/>
  <c r="AS504" i="6"/>
  <c r="AT504" i="6"/>
  <c r="AU504" i="6"/>
  <c r="AV504" i="6"/>
  <c r="AW504" i="6"/>
  <c r="AX504" i="6"/>
  <c r="AY504" i="6"/>
  <c r="AQ505" i="6"/>
  <c r="AR505" i="6"/>
  <c r="AS505" i="6"/>
  <c r="AT505" i="6"/>
  <c r="AU505" i="6"/>
  <c r="AV505" i="6"/>
  <c r="AW505" i="6"/>
  <c r="AX505" i="6"/>
  <c r="AY505" i="6"/>
  <c r="AQ506" i="6"/>
  <c r="AR506" i="6"/>
  <c r="AS506" i="6"/>
  <c r="AT506" i="6"/>
  <c r="AU506" i="6"/>
  <c r="AV506" i="6"/>
  <c r="AW506" i="6"/>
  <c r="AX506" i="6"/>
  <c r="AY506" i="6"/>
  <c r="AQ507" i="6"/>
  <c r="AR507" i="6"/>
  <c r="AS507" i="6"/>
  <c r="AT507" i="6"/>
  <c r="AU507" i="6"/>
  <c r="AV507" i="6"/>
  <c r="AW507" i="6"/>
  <c r="AX507" i="6"/>
  <c r="AY507" i="6"/>
  <c r="AQ508" i="6"/>
  <c r="AR508" i="6"/>
  <c r="AS508" i="6"/>
  <c r="AT508" i="6"/>
  <c r="AU508" i="6"/>
  <c r="AV508" i="6"/>
  <c r="AW508" i="6"/>
  <c r="AX508" i="6"/>
  <c r="AY508" i="6"/>
  <c r="AQ509" i="6"/>
  <c r="AR509" i="6"/>
  <c r="AS509" i="6"/>
  <c r="AT509" i="6"/>
  <c r="AU509" i="6"/>
  <c r="AV509" i="6"/>
  <c r="AW509" i="6"/>
  <c r="AX509" i="6"/>
  <c r="AY509" i="6"/>
  <c r="AQ510" i="6"/>
  <c r="AR510" i="6"/>
  <c r="AS510" i="6"/>
  <c r="AT510" i="6"/>
  <c r="AU510" i="6"/>
  <c r="AV510" i="6"/>
  <c r="AW510" i="6"/>
  <c r="AX510" i="6"/>
  <c r="AY510" i="6"/>
  <c r="AQ511" i="6"/>
  <c r="AR511" i="6"/>
  <c r="AS511" i="6"/>
  <c r="AT511" i="6"/>
  <c r="AU511" i="6"/>
  <c r="AV511" i="6"/>
  <c r="AW511" i="6"/>
  <c r="AX511" i="6"/>
  <c r="AY511" i="6"/>
  <c r="AQ512" i="6"/>
  <c r="AR512" i="6"/>
  <c r="AS512" i="6"/>
  <c r="AT512" i="6"/>
  <c r="AU512" i="6"/>
  <c r="AV512" i="6"/>
  <c r="AW512" i="6"/>
  <c r="AX512" i="6"/>
  <c r="AY512" i="6"/>
  <c r="AQ513" i="6"/>
  <c r="AR513" i="6"/>
  <c r="AS513" i="6"/>
  <c r="AT513" i="6"/>
  <c r="AU513" i="6"/>
  <c r="AV513" i="6"/>
  <c r="AW513" i="6"/>
  <c r="AX513" i="6"/>
  <c r="AY513" i="6"/>
  <c r="AQ514" i="6"/>
  <c r="AR514" i="6"/>
  <c r="AS514" i="6"/>
  <c r="AT514" i="6"/>
  <c r="AU514" i="6"/>
  <c r="AV514" i="6"/>
  <c r="AW514" i="6"/>
  <c r="AX514" i="6"/>
  <c r="AY514" i="6"/>
  <c r="AQ515" i="6"/>
  <c r="AR515" i="6"/>
  <c r="AS515" i="6"/>
  <c r="AT515" i="6"/>
  <c r="AU515" i="6"/>
  <c r="AV515" i="6"/>
  <c r="AW515" i="6"/>
  <c r="AX515" i="6"/>
  <c r="AY515" i="6"/>
  <c r="AQ516" i="6"/>
  <c r="AR516" i="6"/>
  <c r="AS516" i="6"/>
  <c r="AT516" i="6"/>
  <c r="AU516" i="6"/>
  <c r="AV516" i="6"/>
  <c r="AW516" i="6"/>
  <c r="AX516" i="6"/>
  <c r="AY516" i="6"/>
  <c r="AQ517" i="6"/>
  <c r="AR517" i="6"/>
  <c r="AS517" i="6"/>
  <c r="AT517" i="6"/>
  <c r="AU517" i="6"/>
  <c r="AV517" i="6"/>
  <c r="AW517" i="6"/>
  <c r="AX517" i="6"/>
  <c r="AY517" i="6"/>
  <c r="AQ518" i="6"/>
  <c r="AR518" i="6"/>
  <c r="AS518" i="6"/>
  <c r="AT518" i="6"/>
  <c r="AU518" i="6"/>
  <c r="AV518" i="6"/>
  <c r="AW518" i="6"/>
  <c r="AX518" i="6"/>
  <c r="AY518" i="6"/>
  <c r="AQ519" i="6"/>
  <c r="AR519" i="6"/>
  <c r="AS519" i="6"/>
  <c r="AT519" i="6"/>
  <c r="AU519" i="6"/>
  <c r="AV519" i="6"/>
  <c r="AW519" i="6"/>
  <c r="AX519" i="6"/>
  <c r="AY519" i="6"/>
  <c r="AQ520" i="6"/>
  <c r="AR520" i="6"/>
  <c r="AS520" i="6"/>
  <c r="AT520" i="6"/>
  <c r="AU520" i="6"/>
  <c r="AV520" i="6"/>
  <c r="AW520" i="6"/>
  <c r="AX520" i="6"/>
  <c r="AY520" i="6"/>
  <c r="AQ521" i="6"/>
  <c r="AR521" i="6"/>
  <c r="AS521" i="6"/>
  <c r="AT521" i="6"/>
  <c r="AU521" i="6"/>
  <c r="AV521" i="6"/>
  <c r="AW521" i="6"/>
  <c r="AX521" i="6"/>
  <c r="AY521" i="6"/>
  <c r="AQ522" i="6"/>
  <c r="AR522" i="6"/>
  <c r="AS522" i="6"/>
  <c r="AT522" i="6"/>
  <c r="AU522" i="6"/>
  <c r="AV522" i="6"/>
  <c r="AW522" i="6"/>
  <c r="AX522" i="6"/>
  <c r="AY522" i="6"/>
  <c r="AQ523" i="6"/>
  <c r="AR523" i="6"/>
  <c r="AS523" i="6"/>
  <c r="AT523" i="6"/>
  <c r="AU523" i="6"/>
  <c r="AV523" i="6"/>
  <c r="AW523" i="6"/>
  <c r="AX523" i="6"/>
  <c r="AY523" i="6"/>
  <c r="AQ524" i="6"/>
  <c r="AR524" i="6"/>
  <c r="AS524" i="6"/>
  <c r="AT524" i="6"/>
  <c r="AU524" i="6"/>
  <c r="AV524" i="6"/>
  <c r="AW524" i="6"/>
  <c r="AX524" i="6"/>
  <c r="AY524" i="6"/>
  <c r="AQ525" i="6"/>
  <c r="AR525" i="6"/>
  <c r="AS525" i="6"/>
  <c r="AT525" i="6"/>
  <c r="AU525" i="6"/>
  <c r="AV525" i="6"/>
  <c r="AW525" i="6"/>
  <c r="AX525" i="6"/>
  <c r="AY525" i="6"/>
  <c r="AQ526" i="6"/>
  <c r="AR526" i="6"/>
  <c r="AS526" i="6"/>
  <c r="AT526" i="6"/>
  <c r="AU526" i="6"/>
  <c r="AV526" i="6"/>
  <c r="AW526" i="6"/>
  <c r="AX526" i="6"/>
  <c r="AY526" i="6"/>
  <c r="AQ527" i="6"/>
  <c r="AR527" i="6"/>
  <c r="AS527" i="6"/>
  <c r="AT527" i="6"/>
  <c r="AU527" i="6"/>
  <c r="AV527" i="6"/>
  <c r="AW527" i="6"/>
  <c r="AX527" i="6"/>
  <c r="AY527" i="6"/>
  <c r="AQ528" i="6"/>
  <c r="AR528" i="6"/>
  <c r="AS528" i="6"/>
  <c r="AT528" i="6"/>
  <c r="AU528" i="6"/>
  <c r="AV528" i="6"/>
  <c r="AW528" i="6"/>
  <c r="AX528" i="6"/>
  <c r="AY528" i="6"/>
  <c r="AQ529" i="6"/>
  <c r="AR529" i="6"/>
  <c r="AS529" i="6"/>
  <c r="AT529" i="6"/>
  <c r="AU529" i="6"/>
  <c r="AV529" i="6"/>
  <c r="AW529" i="6"/>
  <c r="AX529" i="6"/>
  <c r="AY529" i="6"/>
  <c r="AO398" i="6"/>
  <c r="AO399" i="6"/>
  <c r="AO400" i="6"/>
  <c r="AO401" i="6"/>
  <c r="AO402" i="6"/>
  <c r="AO403" i="6"/>
  <c r="AO404" i="6"/>
  <c r="AO405" i="6"/>
  <c r="AO406" i="6"/>
  <c r="AO407" i="6"/>
  <c r="AO408" i="6"/>
  <c r="AO409" i="6"/>
  <c r="AO410" i="6"/>
  <c r="AO411" i="6"/>
  <c r="AO412" i="6"/>
  <c r="AO413" i="6"/>
  <c r="AO414" i="6"/>
  <c r="AO415" i="6"/>
  <c r="AO416" i="6"/>
  <c r="AO417" i="6"/>
  <c r="AO418" i="6"/>
  <c r="AO419" i="6"/>
  <c r="AO420" i="6"/>
  <c r="AO421" i="6"/>
  <c r="AO422" i="6"/>
  <c r="AO423" i="6"/>
  <c r="AO424" i="6"/>
  <c r="AO425" i="6"/>
  <c r="AO426" i="6"/>
  <c r="AO427" i="6"/>
  <c r="AO428" i="6"/>
  <c r="AO429" i="6"/>
  <c r="AO430" i="6"/>
  <c r="AO431" i="6"/>
  <c r="AO432" i="6"/>
  <c r="AO433" i="6"/>
  <c r="AO434" i="6"/>
  <c r="AO435" i="6"/>
  <c r="AO436" i="6"/>
  <c r="AO437" i="6"/>
  <c r="AO438" i="6"/>
  <c r="AO439" i="6"/>
  <c r="AO440" i="6"/>
  <c r="AO441" i="6"/>
  <c r="AO442" i="6"/>
  <c r="AO443" i="6"/>
  <c r="AO444" i="6"/>
  <c r="AO445" i="6"/>
  <c r="AO446" i="6"/>
  <c r="AO447" i="6"/>
  <c r="AO448" i="6"/>
  <c r="AO449" i="6"/>
  <c r="AO450" i="6"/>
  <c r="AO451" i="6"/>
  <c r="AO452" i="6"/>
  <c r="AO453" i="6"/>
  <c r="AO454" i="6"/>
  <c r="AO455" i="6"/>
  <c r="AO456" i="6"/>
  <c r="AO457" i="6"/>
  <c r="AO458" i="6"/>
  <c r="AO459" i="6"/>
  <c r="AO460" i="6"/>
  <c r="AO461" i="6"/>
  <c r="AO462" i="6"/>
  <c r="AO463" i="6"/>
  <c r="AO464" i="6"/>
  <c r="AO465" i="6"/>
  <c r="AO466" i="6"/>
  <c r="AO467" i="6"/>
  <c r="AO468" i="6"/>
  <c r="AO469" i="6"/>
  <c r="AO470" i="6"/>
  <c r="AO471" i="6"/>
  <c r="AO472" i="6"/>
  <c r="AO473" i="6"/>
  <c r="AO474" i="6"/>
  <c r="AO475" i="6"/>
  <c r="AO476" i="6"/>
  <c r="AO477" i="6"/>
  <c r="AO478" i="6"/>
  <c r="AO479" i="6"/>
  <c r="AO480" i="6"/>
  <c r="AO481" i="6"/>
  <c r="AO482" i="6"/>
  <c r="AO483" i="6"/>
  <c r="AO484" i="6"/>
  <c r="AO485" i="6"/>
  <c r="AO486" i="6"/>
  <c r="AO487" i="6"/>
  <c r="AO488" i="6"/>
  <c r="AO489" i="6"/>
  <c r="AO490" i="6"/>
  <c r="AO491" i="6"/>
  <c r="AO492" i="6"/>
  <c r="AO493" i="6"/>
  <c r="AO494" i="6"/>
  <c r="AO495" i="6"/>
  <c r="AO496" i="6"/>
  <c r="AO497" i="6"/>
  <c r="AO498" i="6"/>
  <c r="AO499" i="6"/>
  <c r="AO500" i="6"/>
  <c r="AO501" i="6"/>
  <c r="AO502" i="6"/>
  <c r="AO503" i="6"/>
  <c r="AO504" i="6"/>
  <c r="AO505" i="6"/>
  <c r="AO506" i="6"/>
  <c r="AO507" i="6"/>
  <c r="AO508" i="6"/>
  <c r="AO509" i="6"/>
  <c r="AO510" i="6"/>
  <c r="AO511" i="6"/>
  <c r="AO512" i="6"/>
  <c r="AO513" i="6"/>
  <c r="AO514" i="6"/>
  <c r="AO515" i="6"/>
  <c r="AO516" i="6"/>
  <c r="AO517" i="6"/>
  <c r="AO518" i="6"/>
  <c r="AO519" i="6"/>
  <c r="AO520" i="6"/>
  <c r="AO521" i="6"/>
  <c r="AO522" i="6"/>
  <c r="AO523" i="6"/>
  <c r="AO524" i="6"/>
  <c r="AO525" i="6"/>
  <c r="AO526" i="6"/>
  <c r="AO527" i="6"/>
  <c r="AO528" i="6"/>
  <c r="AO529" i="6"/>
  <c r="AM398" i="6"/>
  <c r="AM399" i="6"/>
  <c r="AM400" i="6"/>
  <c r="AM401" i="6"/>
  <c r="AM402" i="6"/>
  <c r="AM403" i="6"/>
  <c r="AM404" i="6"/>
  <c r="AM405" i="6"/>
  <c r="AM406" i="6"/>
  <c r="AM407" i="6"/>
  <c r="AM408" i="6"/>
  <c r="AM409" i="6"/>
  <c r="AM410" i="6"/>
  <c r="AM411" i="6"/>
  <c r="AM412" i="6"/>
  <c r="AM413" i="6"/>
  <c r="AM414" i="6"/>
  <c r="AM415" i="6"/>
  <c r="AM416" i="6"/>
  <c r="AM417" i="6"/>
  <c r="AM418" i="6"/>
  <c r="AM419" i="6"/>
  <c r="AM420" i="6"/>
  <c r="AM421" i="6"/>
  <c r="AM422" i="6"/>
  <c r="AM423" i="6"/>
  <c r="AM424" i="6"/>
  <c r="AM425" i="6"/>
  <c r="AM426" i="6"/>
  <c r="AM427" i="6"/>
  <c r="AM428" i="6"/>
  <c r="AM429" i="6"/>
  <c r="AM430" i="6"/>
  <c r="AM431" i="6"/>
  <c r="AM432" i="6"/>
  <c r="AM433" i="6"/>
  <c r="AM434" i="6"/>
  <c r="AM435" i="6"/>
  <c r="AM436" i="6"/>
  <c r="AM437" i="6"/>
  <c r="AM438" i="6"/>
  <c r="AM439" i="6"/>
  <c r="AM440" i="6"/>
  <c r="AM441" i="6"/>
  <c r="AM442" i="6"/>
  <c r="AM443" i="6"/>
  <c r="AM444" i="6"/>
  <c r="AM445" i="6"/>
  <c r="AM446" i="6"/>
  <c r="AM447" i="6"/>
  <c r="AM448" i="6"/>
  <c r="AM449" i="6"/>
  <c r="AM450" i="6"/>
  <c r="AM451" i="6"/>
  <c r="AM452" i="6"/>
  <c r="AM453" i="6"/>
  <c r="AM454" i="6"/>
  <c r="AM455" i="6"/>
  <c r="AM456" i="6"/>
  <c r="AM457" i="6"/>
  <c r="AM458" i="6"/>
  <c r="AM459" i="6"/>
  <c r="AM460" i="6"/>
  <c r="AM461" i="6"/>
  <c r="AM462" i="6"/>
  <c r="AM463" i="6"/>
  <c r="AM464" i="6"/>
  <c r="AM465" i="6"/>
  <c r="AM466" i="6"/>
  <c r="AM467" i="6"/>
  <c r="AM468" i="6"/>
  <c r="AM469" i="6"/>
  <c r="AM470" i="6"/>
  <c r="AM471" i="6"/>
  <c r="AM472" i="6"/>
  <c r="AM473" i="6"/>
  <c r="AM474" i="6"/>
  <c r="AM475" i="6"/>
  <c r="AM476" i="6"/>
  <c r="AM477" i="6"/>
  <c r="AM478" i="6"/>
  <c r="AM479" i="6"/>
  <c r="AM480" i="6"/>
  <c r="AM481" i="6"/>
  <c r="AM482" i="6"/>
  <c r="AM483" i="6"/>
  <c r="AM484" i="6"/>
  <c r="AM485" i="6"/>
  <c r="AM486" i="6"/>
  <c r="AM487" i="6"/>
  <c r="AM488" i="6"/>
  <c r="AM489" i="6"/>
  <c r="AM490" i="6"/>
  <c r="AM491" i="6"/>
  <c r="AM492" i="6"/>
  <c r="AM493" i="6"/>
  <c r="AM494" i="6"/>
  <c r="AM495" i="6"/>
  <c r="AM496" i="6"/>
  <c r="AM497" i="6"/>
  <c r="AM498" i="6"/>
  <c r="AM499" i="6"/>
  <c r="AM500" i="6"/>
  <c r="AM501" i="6"/>
  <c r="AM502" i="6"/>
  <c r="AM503" i="6"/>
  <c r="AM504" i="6"/>
  <c r="AM505" i="6"/>
  <c r="AM506" i="6"/>
  <c r="AM507" i="6"/>
  <c r="AM508" i="6"/>
  <c r="AM509" i="6"/>
  <c r="AM510" i="6"/>
  <c r="AM511" i="6"/>
  <c r="AM512" i="6"/>
  <c r="AM513" i="6"/>
  <c r="AM514" i="6"/>
  <c r="AM515" i="6"/>
  <c r="AM516" i="6"/>
  <c r="AM517" i="6"/>
  <c r="AM518" i="6"/>
  <c r="AM519" i="6"/>
  <c r="AM520" i="6"/>
  <c r="AM521" i="6"/>
  <c r="AM522" i="6"/>
  <c r="AM523" i="6"/>
  <c r="AM524" i="6"/>
  <c r="AM525" i="6"/>
  <c r="AM526" i="6"/>
  <c r="AM527" i="6"/>
  <c r="AM528" i="6"/>
  <c r="AM529" i="6"/>
  <c r="AK398" i="6"/>
  <c r="AK399" i="6"/>
  <c r="AK400" i="6"/>
  <c r="AK401" i="6"/>
  <c r="AK402" i="6"/>
  <c r="AK403" i="6"/>
  <c r="AK404" i="6"/>
  <c r="AK405" i="6"/>
  <c r="AK406" i="6"/>
  <c r="AK407" i="6"/>
  <c r="AK408" i="6"/>
  <c r="AK409" i="6"/>
  <c r="AK410" i="6"/>
  <c r="AK411" i="6"/>
  <c r="AK412" i="6"/>
  <c r="AK413" i="6"/>
  <c r="AK414" i="6"/>
  <c r="AK415" i="6"/>
  <c r="AK416" i="6"/>
  <c r="AK417" i="6"/>
  <c r="AK418" i="6"/>
  <c r="AK419" i="6"/>
  <c r="AK420" i="6"/>
  <c r="AK421" i="6"/>
  <c r="AK422" i="6"/>
  <c r="AK423" i="6"/>
  <c r="AK424" i="6"/>
  <c r="AK425" i="6"/>
  <c r="AK426" i="6"/>
  <c r="AK427" i="6"/>
  <c r="AK428" i="6"/>
  <c r="AK429" i="6"/>
  <c r="AK430" i="6"/>
  <c r="AK431" i="6"/>
  <c r="AK432" i="6"/>
  <c r="AK433" i="6"/>
  <c r="AK434" i="6"/>
  <c r="AK435" i="6"/>
  <c r="AK436" i="6"/>
  <c r="AK437" i="6"/>
  <c r="AK438" i="6"/>
  <c r="AK439" i="6"/>
  <c r="AK440" i="6"/>
  <c r="AK441" i="6"/>
  <c r="AK442" i="6"/>
  <c r="AK443" i="6"/>
  <c r="AK444" i="6"/>
  <c r="AK445" i="6"/>
  <c r="AK446" i="6"/>
  <c r="AK447" i="6"/>
  <c r="AK448" i="6"/>
  <c r="AK449" i="6"/>
  <c r="AK450" i="6"/>
  <c r="AK451" i="6"/>
  <c r="AK452" i="6"/>
  <c r="AK453" i="6"/>
  <c r="AK454" i="6"/>
  <c r="AK455" i="6"/>
  <c r="AK456" i="6"/>
  <c r="AK457" i="6"/>
  <c r="AK458" i="6"/>
  <c r="AK459" i="6"/>
  <c r="AK460" i="6"/>
  <c r="AK461" i="6"/>
  <c r="AK462" i="6"/>
  <c r="AK463" i="6"/>
  <c r="AK464" i="6"/>
  <c r="AK465" i="6"/>
  <c r="AK466" i="6"/>
  <c r="AK467" i="6"/>
  <c r="AK468" i="6"/>
  <c r="AK469" i="6"/>
  <c r="AK470" i="6"/>
  <c r="AK471" i="6"/>
  <c r="AK472" i="6"/>
  <c r="AK473" i="6"/>
  <c r="AK474" i="6"/>
  <c r="AK475" i="6"/>
  <c r="AK476" i="6"/>
  <c r="AK477" i="6"/>
  <c r="AK478" i="6"/>
  <c r="AK479" i="6"/>
  <c r="AK480" i="6"/>
  <c r="AK481" i="6"/>
  <c r="AK482" i="6"/>
  <c r="AK483" i="6"/>
  <c r="AK484" i="6"/>
  <c r="AK485" i="6"/>
  <c r="AK486" i="6"/>
  <c r="AK487" i="6"/>
  <c r="AK488" i="6"/>
  <c r="AK489" i="6"/>
  <c r="AK490" i="6"/>
  <c r="AK491" i="6"/>
  <c r="AK492" i="6"/>
  <c r="AK493" i="6"/>
  <c r="AK494" i="6"/>
  <c r="AK495" i="6"/>
  <c r="AK496" i="6"/>
  <c r="AK497" i="6"/>
  <c r="AK498" i="6"/>
  <c r="AK499" i="6"/>
  <c r="AK500" i="6"/>
  <c r="AK501" i="6"/>
  <c r="AK502" i="6"/>
  <c r="AK503" i="6"/>
  <c r="AK504" i="6"/>
  <c r="AK505" i="6"/>
  <c r="AK506" i="6"/>
  <c r="AK507" i="6"/>
  <c r="AK508" i="6"/>
  <c r="AK509" i="6"/>
  <c r="AK510" i="6"/>
  <c r="AK511" i="6"/>
  <c r="AK512" i="6"/>
  <c r="AK513" i="6"/>
  <c r="AK514" i="6"/>
  <c r="AK515" i="6"/>
  <c r="AK516" i="6"/>
  <c r="AK517" i="6"/>
  <c r="AK518" i="6"/>
  <c r="AK519" i="6"/>
  <c r="AK520" i="6"/>
  <c r="AK521" i="6"/>
  <c r="AK522" i="6"/>
  <c r="AK523" i="6"/>
  <c r="AK524" i="6"/>
  <c r="AK525" i="6"/>
  <c r="AK526" i="6"/>
  <c r="AK527" i="6"/>
  <c r="AK528" i="6"/>
  <c r="AK529" i="6"/>
  <c r="AI398" i="6"/>
  <c r="AI399" i="6"/>
  <c r="AI400" i="6"/>
  <c r="AI401" i="6"/>
  <c r="AI402" i="6"/>
  <c r="AI403" i="6"/>
  <c r="AI404" i="6"/>
  <c r="AI405" i="6"/>
  <c r="AI406" i="6"/>
  <c r="AI407" i="6"/>
  <c r="AI408" i="6"/>
  <c r="AI409" i="6"/>
  <c r="AI410" i="6"/>
  <c r="AI411" i="6"/>
  <c r="AI412" i="6"/>
  <c r="AI413" i="6"/>
  <c r="AI414" i="6"/>
  <c r="AI415" i="6"/>
  <c r="AI416" i="6"/>
  <c r="AI417" i="6"/>
  <c r="AI418" i="6"/>
  <c r="AI419" i="6"/>
  <c r="AI420" i="6"/>
  <c r="AI421" i="6"/>
  <c r="AI422" i="6"/>
  <c r="AI423" i="6"/>
  <c r="AI424" i="6"/>
  <c r="AI425" i="6"/>
  <c r="AI426" i="6"/>
  <c r="AI427" i="6"/>
  <c r="AI428" i="6"/>
  <c r="AI429" i="6"/>
  <c r="AI430" i="6"/>
  <c r="AI431" i="6"/>
  <c r="AI432" i="6"/>
  <c r="AI433" i="6"/>
  <c r="AI434" i="6"/>
  <c r="AI435" i="6"/>
  <c r="AI436" i="6"/>
  <c r="AI437" i="6"/>
  <c r="AI438" i="6"/>
  <c r="AI439" i="6"/>
  <c r="AI440" i="6"/>
  <c r="AI441" i="6"/>
  <c r="AI442" i="6"/>
  <c r="AI443" i="6"/>
  <c r="AI444" i="6"/>
  <c r="AI445" i="6"/>
  <c r="AI446" i="6"/>
  <c r="AI447" i="6"/>
  <c r="AI448" i="6"/>
  <c r="AI449" i="6"/>
  <c r="AI450" i="6"/>
  <c r="AI451" i="6"/>
  <c r="AI452" i="6"/>
  <c r="AI453" i="6"/>
  <c r="AI454" i="6"/>
  <c r="AI455" i="6"/>
  <c r="AI456" i="6"/>
  <c r="AI457" i="6"/>
  <c r="AI458" i="6"/>
  <c r="AI459" i="6"/>
  <c r="AI460" i="6"/>
  <c r="AI461" i="6"/>
  <c r="AI462" i="6"/>
  <c r="AI463" i="6"/>
  <c r="AI464" i="6"/>
  <c r="AI465" i="6"/>
  <c r="AI466" i="6"/>
  <c r="AI467" i="6"/>
  <c r="AI468" i="6"/>
  <c r="AI469" i="6"/>
  <c r="AI470" i="6"/>
  <c r="AI471" i="6"/>
  <c r="AI472" i="6"/>
  <c r="AI473" i="6"/>
  <c r="AI474" i="6"/>
  <c r="AI475" i="6"/>
  <c r="AI476" i="6"/>
  <c r="AI477" i="6"/>
  <c r="AI478" i="6"/>
  <c r="AI479" i="6"/>
  <c r="AI480" i="6"/>
  <c r="AI481" i="6"/>
  <c r="AI482" i="6"/>
  <c r="AI483" i="6"/>
  <c r="AI484" i="6"/>
  <c r="AI485" i="6"/>
  <c r="AI486" i="6"/>
  <c r="AI487" i="6"/>
  <c r="AI488" i="6"/>
  <c r="AI489" i="6"/>
  <c r="AI490" i="6"/>
  <c r="AI491" i="6"/>
  <c r="AI492" i="6"/>
  <c r="AI493" i="6"/>
  <c r="AI494" i="6"/>
  <c r="AI495" i="6"/>
  <c r="AI496" i="6"/>
  <c r="AI497" i="6"/>
  <c r="AI498" i="6"/>
  <c r="AI499" i="6"/>
  <c r="AI500" i="6"/>
  <c r="AI501" i="6"/>
  <c r="AI502" i="6"/>
  <c r="AI503" i="6"/>
  <c r="AI504" i="6"/>
  <c r="AI505" i="6"/>
  <c r="AI506" i="6"/>
  <c r="AI507" i="6"/>
  <c r="AI508" i="6"/>
  <c r="AI509" i="6"/>
  <c r="AI510" i="6"/>
  <c r="AI511" i="6"/>
  <c r="AI512" i="6"/>
  <c r="AI513" i="6"/>
  <c r="AI514" i="6"/>
  <c r="AI515" i="6"/>
  <c r="AI516" i="6"/>
  <c r="AI517" i="6"/>
  <c r="AI518" i="6"/>
  <c r="AI519" i="6"/>
  <c r="AI520" i="6"/>
  <c r="AI521" i="6"/>
  <c r="AI522" i="6"/>
  <c r="AI523" i="6"/>
  <c r="AI524" i="6"/>
  <c r="AI525" i="6"/>
  <c r="AI526" i="6"/>
  <c r="AI527" i="6"/>
  <c r="AI528" i="6"/>
  <c r="AI529" i="6"/>
  <c r="AB398" i="6"/>
  <c r="AC398" i="6"/>
  <c r="AD398" i="6"/>
  <c r="AE398" i="6"/>
  <c r="AF398" i="6"/>
  <c r="AG398" i="6"/>
  <c r="AH398" i="6"/>
  <c r="AJ398" i="6"/>
  <c r="AL398" i="6"/>
  <c r="AN398" i="6"/>
  <c r="AB399" i="6"/>
  <c r="AC399" i="6"/>
  <c r="AD399" i="6"/>
  <c r="AE399" i="6"/>
  <c r="AF399" i="6"/>
  <c r="AG399" i="6"/>
  <c r="AH399" i="6"/>
  <c r="AJ399" i="6"/>
  <c r="AL399" i="6"/>
  <c r="AN399" i="6"/>
  <c r="AB400" i="6"/>
  <c r="AC400" i="6"/>
  <c r="AD400" i="6"/>
  <c r="AE400" i="6"/>
  <c r="AF400" i="6"/>
  <c r="AG400" i="6"/>
  <c r="AH400" i="6"/>
  <c r="AJ400" i="6"/>
  <c r="AL400" i="6"/>
  <c r="AN400" i="6"/>
  <c r="AB401" i="6"/>
  <c r="AC401" i="6"/>
  <c r="AD401" i="6"/>
  <c r="AE401" i="6"/>
  <c r="AF401" i="6"/>
  <c r="AG401" i="6"/>
  <c r="AH401" i="6"/>
  <c r="AJ401" i="6"/>
  <c r="AL401" i="6"/>
  <c r="AN401" i="6"/>
  <c r="AB402" i="6"/>
  <c r="AC402" i="6"/>
  <c r="AD402" i="6"/>
  <c r="AE402" i="6"/>
  <c r="AF402" i="6"/>
  <c r="AG402" i="6"/>
  <c r="AH402" i="6"/>
  <c r="AJ402" i="6"/>
  <c r="AL402" i="6"/>
  <c r="AN402" i="6"/>
  <c r="AB403" i="6"/>
  <c r="AC403" i="6"/>
  <c r="AD403" i="6"/>
  <c r="AE403" i="6"/>
  <c r="AF403" i="6"/>
  <c r="AG403" i="6"/>
  <c r="AH403" i="6"/>
  <c r="AJ403" i="6"/>
  <c r="AL403" i="6"/>
  <c r="AN403" i="6"/>
  <c r="AB404" i="6"/>
  <c r="AC404" i="6"/>
  <c r="AD404" i="6"/>
  <c r="AE404" i="6"/>
  <c r="AF404" i="6"/>
  <c r="AG404" i="6"/>
  <c r="AH404" i="6"/>
  <c r="AJ404" i="6"/>
  <c r="AL404" i="6"/>
  <c r="AN404" i="6"/>
  <c r="AB405" i="6"/>
  <c r="AC405" i="6"/>
  <c r="AD405" i="6"/>
  <c r="AE405" i="6"/>
  <c r="AF405" i="6"/>
  <c r="AG405" i="6"/>
  <c r="AH405" i="6"/>
  <c r="AJ405" i="6"/>
  <c r="AL405" i="6"/>
  <c r="AN405" i="6"/>
  <c r="AB406" i="6"/>
  <c r="AC406" i="6"/>
  <c r="AD406" i="6"/>
  <c r="AE406" i="6"/>
  <c r="AF406" i="6"/>
  <c r="AG406" i="6"/>
  <c r="AH406" i="6"/>
  <c r="AJ406" i="6"/>
  <c r="AL406" i="6"/>
  <c r="AN406" i="6"/>
  <c r="AB407" i="6"/>
  <c r="AC407" i="6"/>
  <c r="AD407" i="6"/>
  <c r="AE407" i="6"/>
  <c r="AF407" i="6"/>
  <c r="AG407" i="6"/>
  <c r="AH407" i="6"/>
  <c r="AJ407" i="6"/>
  <c r="AL407" i="6"/>
  <c r="AN407" i="6"/>
  <c r="AB408" i="6"/>
  <c r="AC408" i="6"/>
  <c r="AD408" i="6"/>
  <c r="AE408" i="6"/>
  <c r="AF408" i="6"/>
  <c r="AG408" i="6"/>
  <c r="AH408" i="6"/>
  <c r="AJ408" i="6"/>
  <c r="AL408" i="6"/>
  <c r="AN408" i="6"/>
  <c r="AB409" i="6"/>
  <c r="AC409" i="6"/>
  <c r="AD409" i="6"/>
  <c r="AE409" i="6"/>
  <c r="AF409" i="6"/>
  <c r="AG409" i="6"/>
  <c r="AH409" i="6"/>
  <c r="AJ409" i="6"/>
  <c r="AL409" i="6"/>
  <c r="AN409" i="6"/>
  <c r="AB410" i="6"/>
  <c r="AC410" i="6"/>
  <c r="AD410" i="6"/>
  <c r="AE410" i="6"/>
  <c r="AF410" i="6"/>
  <c r="AG410" i="6"/>
  <c r="AH410" i="6"/>
  <c r="AJ410" i="6"/>
  <c r="AL410" i="6"/>
  <c r="AN410" i="6"/>
  <c r="AB411" i="6"/>
  <c r="AC411" i="6"/>
  <c r="AD411" i="6"/>
  <c r="AE411" i="6"/>
  <c r="AF411" i="6"/>
  <c r="AG411" i="6"/>
  <c r="AH411" i="6"/>
  <c r="AJ411" i="6"/>
  <c r="AL411" i="6"/>
  <c r="AN411" i="6"/>
  <c r="AB412" i="6"/>
  <c r="AC412" i="6"/>
  <c r="AD412" i="6"/>
  <c r="AE412" i="6"/>
  <c r="AF412" i="6"/>
  <c r="AG412" i="6"/>
  <c r="AH412" i="6"/>
  <c r="AJ412" i="6"/>
  <c r="AL412" i="6"/>
  <c r="AN412" i="6"/>
  <c r="AB413" i="6"/>
  <c r="AC413" i="6"/>
  <c r="AD413" i="6"/>
  <c r="AE413" i="6"/>
  <c r="AF413" i="6"/>
  <c r="AG413" i="6"/>
  <c r="AH413" i="6"/>
  <c r="AJ413" i="6"/>
  <c r="AL413" i="6"/>
  <c r="AN413" i="6"/>
  <c r="AB414" i="6"/>
  <c r="AC414" i="6"/>
  <c r="AD414" i="6"/>
  <c r="AE414" i="6"/>
  <c r="AF414" i="6"/>
  <c r="AG414" i="6"/>
  <c r="AH414" i="6"/>
  <c r="AJ414" i="6"/>
  <c r="AL414" i="6"/>
  <c r="AN414" i="6"/>
  <c r="AB415" i="6"/>
  <c r="AC415" i="6"/>
  <c r="AD415" i="6"/>
  <c r="AE415" i="6"/>
  <c r="AF415" i="6"/>
  <c r="AG415" i="6"/>
  <c r="AH415" i="6"/>
  <c r="AJ415" i="6"/>
  <c r="AL415" i="6"/>
  <c r="AN415" i="6"/>
  <c r="AB416" i="6"/>
  <c r="AC416" i="6"/>
  <c r="AD416" i="6"/>
  <c r="AE416" i="6"/>
  <c r="AF416" i="6"/>
  <c r="AG416" i="6"/>
  <c r="AH416" i="6"/>
  <c r="AJ416" i="6"/>
  <c r="AL416" i="6"/>
  <c r="AN416" i="6"/>
  <c r="AB417" i="6"/>
  <c r="AC417" i="6"/>
  <c r="AD417" i="6"/>
  <c r="AE417" i="6"/>
  <c r="AF417" i="6"/>
  <c r="AG417" i="6"/>
  <c r="AH417" i="6"/>
  <c r="AJ417" i="6"/>
  <c r="AL417" i="6"/>
  <c r="AN417" i="6"/>
  <c r="AB418" i="6"/>
  <c r="AC418" i="6"/>
  <c r="AD418" i="6"/>
  <c r="AE418" i="6"/>
  <c r="AF418" i="6"/>
  <c r="AG418" i="6"/>
  <c r="AH418" i="6"/>
  <c r="AJ418" i="6"/>
  <c r="AL418" i="6"/>
  <c r="AN418" i="6"/>
  <c r="AB419" i="6"/>
  <c r="AC419" i="6"/>
  <c r="AD419" i="6"/>
  <c r="AE419" i="6"/>
  <c r="AF419" i="6"/>
  <c r="AG419" i="6"/>
  <c r="AH419" i="6"/>
  <c r="AJ419" i="6"/>
  <c r="AL419" i="6"/>
  <c r="AN419" i="6"/>
  <c r="AB420" i="6"/>
  <c r="AC420" i="6"/>
  <c r="AD420" i="6"/>
  <c r="AE420" i="6"/>
  <c r="AF420" i="6"/>
  <c r="AG420" i="6"/>
  <c r="AH420" i="6"/>
  <c r="AJ420" i="6"/>
  <c r="AL420" i="6"/>
  <c r="AN420" i="6"/>
  <c r="AB421" i="6"/>
  <c r="AC421" i="6"/>
  <c r="AD421" i="6"/>
  <c r="AE421" i="6"/>
  <c r="AF421" i="6"/>
  <c r="AG421" i="6"/>
  <c r="AH421" i="6"/>
  <c r="AJ421" i="6"/>
  <c r="AL421" i="6"/>
  <c r="AN421" i="6"/>
  <c r="AB422" i="6"/>
  <c r="AC422" i="6"/>
  <c r="AD422" i="6"/>
  <c r="AE422" i="6"/>
  <c r="AF422" i="6"/>
  <c r="AG422" i="6"/>
  <c r="AH422" i="6"/>
  <c r="AJ422" i="6"/>
  <c r="AL422" i="6"/>
  <c r="AN422" i="6"/>
  <c r="AB423" i="6"/>
  <c r="AC423" i="6"/>
  <c r="AD423" i="6"/>
  <c r="AE423" i="6"/>
  <c r="AF423" i="6"/>
  <c r="AG423" i="6"/>
  <c r="AH423" i="6"/>
  <c r="AJ423" i="6"/>
  <c r="AL423" i="6"/>
  <c r="AN423" i="6"/>
  <c r="AB424" i="6"/>
  <c r="AC424" i="6"/>
  <c r="AD424" i="6"/>
  <c r="AE424" i="6"/>
  <c r="AF424" i="6"/>
  <c r="AG424" i="6"/>
  <c r="AH424" i="6"/>
  <c r="AJ424" i="6"/>
  <c r="AL424" i="6"/>
  <c r="AN424" i="6"/>
  <c r="AB425" i="6"/>
  <c r="AC425" i="6"/>
  <c r="AD425" i="6"/>
  <c r="AE425" i="6"/>
  <c r="AF425" i="6"/>
  <c r="AG425" i="6"/>
  <c r="AH425" i="6"/>
  <c r="AJ425" i="6"/>
  <c r="AL425" i="6"/>
  <c r="AN425" i="6"/>
  <c r="AB426" i="6"/>
  <c r="AC426" i="6"/>
  <c r="AD426" i="6"/>
  <c r="AE426" i="6"/>
  <c r="AF426" i="6"/>
  <c r="AG426" i="6"/>
  <c r="AH426" i="6"/>
  <c r="AJ426" i="6"/>
  <c r="AL426" i="6"/>
  <c r="AN426" i="6"/>
  <c r="AB427" i="6"/>
  <c r="AC427" i="6"/>
  <c r="AD427" i="6"/>
  <c r="AE427" i="6"/>
  <c r="AF427" i="6"/>
  <c r="AG427" i="6"/>
  <c r="AH427" i="6"/>
  <c r="AJ427" i="6"/>
  <c r="AL427" i="6"/>
  <c r="AN427" i="6"/>
  <c r="AB428" i="6"/>
  <c r="AC428" i="6"/>
  <c r="AD428" i="6"/>
  <c r="AE428" i="6"/>
  <c r="AF428" i="6"/>
  <c r="AG428" i="6"/>
  <c r="AH428" i="6"/>
  <c r="AJ428" i="6"/>
  <c r="AL428" i="6"/>
  <c r="AN428" i="6"/>
  <c r="AB429" i="6"/>
  <c r="AC429" i="6"/>
  <c r="AD429" i="6"/>
  <c r="AE429" i="6"/>
  <c r="AF429" i="6"/>
  <c r="AG429" i="6"/>
  <c r="AH429" i="6"/>
  <c r="AJ429" i="6"/>
  <c r="AL429" i="6"/>
  <c r="AN429" i="6"/>
  <c r="AB430" i="6"/>
  <c r="AC430" i="6"/>
  <c r="AD430" i="6"/>
  <c r="AE430" i="6"/>
  <c r="AF430" i="6"/>
  <c r="AG430" i="6"/>
  <c r="AH430" i="6"/>
  <c r="AJ430" i="6"/>
  <c r="AL430" i="6"/>
  <c r="AN430" i="6"/>
  <c r="AB431" i="6"/>
  <c r="AC431" i="6"/>
  <c r="AD431" i="6"/>
  <c r="AE431" i="6"/>
  <c r="AF431" i="6"/>
  <c r="AG431" i="6"/>
  <c r="AH431" i="6"/>
  <c r="AJ431" i="6"/>
  <c r="AL431" i="6"/>
  <c r="AN431" i="6"/>
  <c r="AB432" i="6"/>
  <c r="AC432" i="6"/>
  <c r="AD432" i="6"/>
  <c r="AE432" i="6"/>
  <c r="AF432" i="6"/>
  <c r="AG432" i="6"/>
  <c r="AH432" i="6"/>
  <c r="AJ432" i="6"/>
  <c r="AL432" i="6"/>
  <c r="AN432" i="6"/>
  <c r="AB433" i="6"/>
  <c r="AC433" i="6"/>
  <c r="AD433" i="6"/>
  <c r="AE433" i="6"/>
  <c r="AF433" i="6"/>
  <c r="AG433" i="6"/>
  <c r="AH433" i="6"/>
  <c r="AJ433" i="6"/>
  <c r="AL433" i="6"/>
  <c r="AN433" i="6"/>
  <c r="AB434" i="6"/>
  <c r="AC434" i="6"/>
  <c r="AD434" i="6"/>
  <c r="AE434" i="6"/>
  <c r="AF434" i="6"/>
  <c r="AG434" i="6"/>
  <c r="AH434" i="6"/>
  <c r="AJ434" i="6"/>
  <c r="AL434" i="6"/>
  <c r="AN434" i="6"/>
  <c r="AB435" i="6"/>
  <c r="AC435" i="6"/>
  <c r="AD435" i="6"/>
  <c r="AE435" i="6"/>
  <c r="AF435" i="6"/>
  <c r="AG435" i="6"/>
  <c r="AH435" i="6"/>
  <c r="AJ435" i="6"/>
  <c r="AL435" i="6"/>
  <c r="AN435" i="6"/>
  <c r="AB436" i="6"/>
  <c r="AC436" i="6"/>
  <c r="AD436" i="6"/>
  <c r="AE436" i="6"/>
  <c r="AF436" i="6"/>
  <c r="AG436" i="6"/>
  <c r="AH436" i="6"/>
  <c r="AJ436" i="6"/>
  <c r="AL436" i="6"/>
  <c r="AN436" i="6"/>
  <c r="AB437" i="6"/>
  <c r="AC437" i="6"/>
  <c r="AD437" i="6"/>
  <c r="AE437" i="6"/>
  <c r="AF437" i="6"/>
  <c r="AG437" i="6"/>
  <c r="AH437" i="6"/>
  <c r="AJ437" i="6"/>
  <c r="AL437" i="6"/>
  <c r="AN437" i="6"/>
  <c r="AB438" i="6"/>
  <c r="AC438" i="6"/>
  <c r="AD438" i="6"/>
  <c r="AE438" i="6"/>
  <c r="AF438" i="6"/>
  <c r="AG438" i="6"/>
  <c r="AH438" i="6"/>
  <c r="AJ438" i="6"/>
  <c r="AL438" i="6"/>
  <c r="AN438" i="6"/>
  <c r="AB439" i="6"/>
  <c r="AC439" i="6"/>
  <c r="AD439" i="6"/>
  <c r="AE439" i="6"/>
  <c r="AF439" i="6"/>
  <c r="AG439" i="6"/>
  <c r="AH439" i="6"/>
  <c r="AJ439" i="6"/>
  <c r="AL439" i="6"/>
  <c r="AN439" i="6"/>
  <c r="AB440" i="6"/>
  <c r="AC440" i="6"/>
  <c r="AD440" i="6"/>
  <c r="AE440" i="6"/>
  <c r="AF440" i="6"/>
  <c r="AG440" i="6"/>
  <c r="AH440" i="6"/>
  <c r="AJ440" i="6"/>
  <c r="AL440" i="6"/>
  <c r="AN440" i="6"/>
  <c r="AB441" i="6"/>
  <c r="AC441" i="6"/>
  <c r="AD441" i="6"/>
  <c r="AE441" i="6"/>
  <c r="AF441" i="6"/>
  <c r="AG441" i="6"/>
  <c r="AH441" i="6"/>
  <c r="AJ441" i="6"/>
  <c r="AL441" i="6"/>
  <c r="AN441" i="6"/>
  <c r="AB442" i="6"/>
  <c r="AC442" i="6"/>
  <c r="AD442" i="6"/>
  <c r="AE442" i="6"/>
  <c r="AF442" i="6"/>
  <c r="AG442" i="6"/>
  <c r="AH442" i="6"/>
  <c r="AJ442" i="6"/>
  <c r="AL442" i="6"/>
  <c r="AN442" i="6"/>
  <c r="AB443" i="6"/>
  <c r="AC443" i="6"/>
  <c r="AD443" i="6"/>
  <c r="AE443" i="6"/>
  <c r="AF443" i="6"/>
  <c r="AG443" i="6"/>
  <c r="AH443" i="6"/>
  <c r="AJ443" i="6"/>
  <c r="AL443" i="6"/>
  <c r="AN443" i="6"/>
  <c r="AB444" i="6"/>
  <c r="AC444" i="6"/>
  <c r="AD444" i="6"/>
  <c r="AE444" i="6"/>
  <c r="AF444" i="6"/>
  <c r="AG444" i="6"/>
  <c r="AH444" i="6"/>
  <c r="AJ444" i="6"/>
  <c r="AL444" i="6"/>
  <c r="AN444" i="6"/>
  <c r="AB445" i="6"/>
  <c r="AC445" i="6"/>
  <c r="AD445" i="6"/>
  <c r="AE445" i="6"/>
  <c r="AF445" i="6"/>
  <c r="AG445" i="6"/>
  <c r="AH445" i="6"/>
  <c r="AJ445" i="6"/>
  <c r="AL445" i="6"/>
  <c r="AN445" i="6"/>
  <c r="AB446" i="6"/>
  <c r="AC446" i="6"/>
  <c r="AD446" i="6"/>
  <c r="AE446" i="6"/>
  <c r="AF446" i="6"/>
  <c r="AG446" i="6"/>
  <c r="AH446" i="6"/>
  <c r="AJ446" i="6"/>
  <c r="AL446" i="6"/>
  <c r="AN446" i="6"/>
  <c r="AB447" i="6"/>
  <c r="AC447" i="6"/>
  <c r="AD447" i="6"/>
  <c r="AE447" i="6"/>
  <c r="AF447" i="6"/>
  <c r="AG447" i="6"/>
  <c r="AH447" i="6"/>
  <c r="AJ447" i="6"/>
  <c r="AL447" i="6"/>
  <c r="AN447" i="6"/>
  <c r="AB448" i="6"/>
  <c r="AC448" i="6"/>
  <c r="AD448" i="6"/>
  <c r="AE448" i="6"/>
  <c r="AF448" i="6"/>
  <c r="AG448" i="6"/>
  <c r="AH448" i="6"/>
  <c r="AJ448" i="6"/>
  <c r="AL448" i="6"/>
  <c r="AN448" i="6"/>
  <c r="AB449" i="6"/>
  <c r="AC449" i="6"/>
  <c r="AD449" i="6"/>
  <c r="AE449" i="6"/>
  <c r="AF449" i="6"/>
  <c r="AG449" i="6"/>
  <c r="AH449" i="6"/>
  <c r="AJ449" i="6"/>
  <c r="AL449" i="6"/>
  <c r="AN449" i="6"/>
  <c r="AB450" i="6"/>
  <c r="AC450" i="6"/>
  <c r="AD450" i="6"/>
  <c r="AE450" i="6"/>
  <c r="AF450" i="6"/>
  <c r="AG450" i="6"/>
  <c r="AH450" i="6"/>
  <c r="AJ450" i="6"/>
  <c r="AL450" i="6"/>
  <c r="AN450" i="6"/>
  <c r="AB451" i="6"/>
  <c r="AC451" i="6"/>
  <c r="AD451" i="6"/>
  <c r="AE451" i="6"/>
  <c r="AF451" i="6"/>
  <c r="AG451" i="6"/>
  <c r="AH451" i="6"/>
  <c r="AJ451" i="6"/>
  <c r="AL451" i="6"/>
  <c r="AN451" i="6"/>
  <c r="AB452" i="6"/>
  <c r="AC452" i="6"/>
  <c r="AD452" i="6"/>
  <c r="AE452" i="6"/>
  <c r="AF452" i="6"/>
  <c r="AG452" i="6"/>
  <c r="AH452" i="6"/>
  <c r="AJ452" i="6"/>
  <c r="AL452" i="6"/>
  <c r="AN452" i="6"/>
  <c r="AB453" i="6"/>
  <c r="AC453" i="6"/>
  <c r="AD453" i="6"/>
  <c r="AE453" i="6"/>
  <c r="AF453" i="6"/>
  <c r="AG453" i="6"/>
  <c r="AH453" i="6"/>
  <c r="AJ453" i="6"/>
  <c r="AL453" i="6"/>
  <c r="AN453" i="6"/>
  <c r="AB454" i="6"/>
  <c r="AC454" i="6"/>
  <c r="AD454" i="6"/>
  <c r="AE454" i="6"/>
  <c r="AF454" i="6"/>
  <c r="AG454" i="6"/>
  <c r="AH454" i="6"/>
  <c r="AJ454" i="6"/>
  <c r="AL454" i="6"/>
  <c r="AN454" i="6"/>
  <c r="AB455" i="6"/>
  <c r="AC455" i="6"/>
  <c r="AD455" i="6"/>
  <c r="AE455" i="6"/>
  <c r="AF455" i="6"/>
  <c r="AG455" i="6"/>
  <c r="AH455" i="6"/>
  <c r="AJ455" i="6"/>
  <c r="AL455" i="6"/>
  <c r="AN455" i="6"/>
  <c r="AB456" i="6"/>
  <c r="AC456" i="6"/>
  <c r="AD456" i="6"/>
  <c r="AE456" i="6"/>
  <c r="AF456" i="6"/>
  <c r="AG456" i="6"/>
  <c r="AH456" i="6"/>
  <c r="AJ456" i="6"/>
  <c r="AL456" i="6"/>
  <c r="AN456" i="6"/>
  <c r="AB457" i="6"/>
  <c r="AC457" i="6"/>
  <c r="AD457" i="6"/>
  <c r="AE457" i="6"/>
  <c r="AF457" i="6"/>
  <c r="AG457" i="6"/>
  <c r="AH457" i="6"/>
  <c r="AJ457" i="6"/>
  <c r="AL457" i="6"/>
  <c r="AN457" i="6"/>
  <c r="AB458" i="6"/>
  <c r="AC458" i="6"/>
  <c r="AD458" i="6"/>
  <c r="AE458" i="6"/>
  <c r="AF458" i="6"/>
  <c r="AG458" i="6"/>
  <c r="AH458" i="6"/>
  <c r="AJ458" i="6"/>
  <c r="AL458" i="6"/>
  <c r="AN458" i="6"/>
  <c r="AB459" i="6"/>
  <c r="AC459" i="6"/>
  <c r="AD459" i="6"/>
  <c r="AE459" i="6"/>
  <c r="AF459" i="6"/>
  <c r="AG459" i="6"/>
  <c r="AH459" i="6"/>
  <c r="AJ459" i="6"/>
  <c r="AL459" i="6"/>
  <c r="AN459" i="6"/>
  <c r="AB460" i="6"/>
  <c r="AC460" i="6"/>
  <c r="AD460" i="6"/>
  <c r="AE460" i="6"/>
  <c r="AF460" i="6"/>
  <c r="AG460" i="6"/>
  <c r="AH460" i="6"/>
  <c r="AJ460" i="6"/>
  <c r="AL460" i="6"/>
  <c r="AN460" i="6"/>
  <c r="AB461" i="6"/>
  <c r="AC461" i="6"/>
  <c r="AD461" i="6"/>
  <c r="AE461" i="6"/>
  <c r="AF461" i="6"/>
  <c r="AG461" i="6"/>
  <c r="AH461" i="6"/>
  <c r="AJ461" i="6"/>
  <c r="AL461" i="6"/>
  <c r="AN461" i="6"/>
  <c r="AB462" i="6"/>
  <c r="AC462" i="6"/>
  <c r="AD462" i="6"/>
  <c r="AE462" i="6"/>
  <c r="AF462" i="6"/>
  <c r="AG462" i="6"/>
  <c r="AH462" i="6"/>
  <c r="AJ462" i="6"/>
  <c r="AL462" i="6"/>
  <c r="AN462" i="6"/>
  <c r="AB463" i="6"/>
  <c r="AC463" i="6"/>
  <c r="AD463" i="6"/>
  <c r="AE463" i="6"/>
  <c r="AF463" i="6"/>
  <c r="AG463" i="6"/>
  <c r="AH463" i="6"/>
  <c r="AJ463" i="6"/>
  <c r="AL463" i="6"/>
  <c r="AN463" i="6"/>
  <c r="AB464" i="6"/>
  <c r="AC464" i="6"/>
  <c r="AD464" i="6"/>
  <c r="AE464" i="6"/>
  <c r="AF464" i="6"/>
  <c r="AG464" i="6"/>
  <c r="AH464" i="6"/>
  <c r="AJ464" i="6"/>
  <c r="AL464" i="6"/>
  <c r="AN464" i="6"/>
  <c r="AB465" i="6"/>
  <c r="AC465" i="6"/>
  <c r="AD465" i="6"/>
  <c r="AE465" i="6"/>
  <c r="AF465" i="6"/>
  <c r="AG465" i="6"/>
  <c r="AH465" i="6"/>
  <c r="AJ465" i="6"/>
  <c r="AL465" i="6"/>
  <c r="AN465" i="6"/>
  <c r="AB466" i="6"/>
  <c r="AC466" i="6"/>
  <c r="AD466" i="6"/>
  <c r="AE466" i="6"/>
  <c r="AF466" i="6"/>
  <c r="AG466" i="6"/>
  <c r="AH466" i="6"/>
  <c r="AJ466" i="6"/>
  <c r="AL466" i="6"/>
  <c r="AN466" i="6"/>
  <c r="AB467" i="6"/>
  <c r="AC467" i="6"/>
  <c r="AD467" i="6"/>
  <c r="AE467" i="6"/>
  <c r="AF467" i="6"/>
  <c r="AG467" i="6"/>
  <c r="AH467" i="6"/>
  <c r="AJ467" i="6"/>
  <c r="AL467" i="6"/>
  <c r="AN467" i="6"/>
  <c r="AB468" i="6"/>
  <c r="AC468" i="6"/>
  <c r="AD468" i="6"/>
  <c r="AE468" i="6"/>
  <c r="AF468" i="6"/>
  <c r="AG468" i="6"/>
  <c r="AH468" i="6"/>
  <c r="AJ468" i="6"/>
  <c r="AL468" i="6"/>
  <c r="AN468" i="6"/>
  <c r="AB469" i="6"/>
  <c r="AC469" i="6"/>
  <c r="AD469" i="6"/>
  <c r="AE469" i="6"/>
  <c r="AF469" i="6"/>
  <c r="AG469" i="6"/>
  <c r="AH469" i="6"/>
  <c r="AJ469" i="6"/>
  <c r="AL469" i="6"/>
  <c r="AN469" i="6"/>
  <c r="AB470" i="6"/>
  <c r="AC470" i="6"/>
  <c r="AD470" i="6"/>
  <c r="AE470" i="6"/>
  <c r="AF470" i="6"/>
  <c r="AG470" i="6"/>
  <c r="AH470" i="6"/>
  <c r="AJ470" i="6"/>
  <c r="AL470" i="6"/>
  <c r="AN470" i="6"/>
  <c r="AB471" i="6"/>
  <c r="AC471" i="6"/>
  <c r="AD471" i="6"/>
  <c r="AE471" i="6"/>
  <c r="AF471" i="6"/>
  <c r="AG471" i="6"/>
  <c r="AH471" i="6"/>
  <c r="AJ471" i="6"/>
  <c r="AL471" i="6"/>
  <c r="AN471" i="6"/>
  <c r="AB472" i="6"/>
  <c r="AC472" i="6"/>
  <c r="AD472" i="6"/>
  <c r="AE472" i="6"/>
  <c r="AF472" i="6"/>
  <c r="AG472" i="6"/>
  <c r="AH472" i="6"/>
  <c r="AJ472" i="6"/>
  <c r="AL472" i="6"/>
  <c r="AN472" i="6"/>
  <c r="AB473" i="6"/>
  <c r="AC473" i="6"/>
  <c r="AD473" i="6"/>
  <c r="AE473" i="6"/>
  <c r="AF473" i="6"/>
  <c r="AG473" i="6"/>
  <c r="AH473" i="6"/>
  <c r="AJ473" i="6"/>
  <c r="AL473" i="6"/>
  <c r="AN473" i="6"/>
  <c r="AB474" i="6"/>
  <c r="AC474" i="6"/>
  <c r="AD474" i="6"/>
  <c r="AE474" i="6"/>
  <c r="AF474" i="6"/>
  <c r="AG474" i="6"/>
  <c r="AH474" i="6"/>
  <c r="AJ474" i="6"/>
  <c r="AL474" i="6"/>
  <c r="AN474" i="6"/>
  <c r="AB475" i="6"/>
  <c r="AC475" i="6"/>
  <c r="AD475" i="6"/>
  <c r="AE475" i="6"/>
  <c r="AF475" i="6"/>
  <c r="AG475" i="6"/>
  <c r="AH475" i="6"/>
  <c r="AJ475" i="6"/>
  <c r="AL475" i="6"/>
  <c r="AN475" i="6"/>
  <c r="AB476" i="6"/>
  <c r="AC476" i="6"/>
  <c r="AD476" i="6"/>
  <c r="AE476" i="6"/>
  <c r="AF476" i="6"/>
  <c r="AG476" i="6"/>
  <c r="AH476" i="6"/>
  <c r="AJ476" i="6"/>
  <c r="AL476" i="6"/>
  <c r="AN476" i="6"/>
  <c r="AB477" i="6"/>
  <c r="AC477" i="6"/>
  <c r="AD477" i="6"/>
  <c r="AE477" i="6"/>
  <c r="AF477" i="6"/>
  <c r="AG477" i="6"/>
  <c r="AH477" i="6"/>
  <c r="AJ477" i="6"/>
  <c r="AL477" i="6"/>
  <c r="AN477" i="6"/>
  <c r="AB478" i="6"/>
  <c r="AC478" i="6"/>
  <c r="AD478" i="6"/>
  <c r="AE478" i="6"/>
  <c r="AF478" i="6"/>
  <c r="AG478" i="6"/>
  <c r="AH478" i="6"/>
  <c r="AJ478" i="6"/>
  <c r="AL478" i="6"/>
  <c r="AN478" i="6"/>
  <c r="AB479" i="6"/>
  <c r="AC479" i="6"/>
  <c r="AD479" i="6"/>
  <c r="AE479" i="6"/>
  <c r="AF479" i="6"/>
  <c r="AG479" i="6"/>
  <c r="AH479" i="6"/>
  <c r="AJ479" i="6"/>
  <c r="AL479" i="6"/>
  <c r="AN479" i="6"/>
  <c r="AB480" i="6"/>
  <c r="AC480" i="6"/>
  <c r="AD480" i="6"/>
  <c r="AE480" i="6"/>
  <c r="AF480" i="6"/>
  <c r="AG480" i="6"/>
  <c r="AH480" i="6"/>
  <c r="AJ480" i="6"/>
  <c r="AL480" i="6"/>
  <c r="AN480" i="6"/>
  <c r="AB481" i="6"/>
  <c r="AC481" i="6"/>
  <c r="AD481" i="6"/>
  <c r="AE481" i="6"/>
  <c r="AF481" i="6"/>
  <c r="AG481" i="6"/>
  <c r="AH481" i="6"/>
  <c r="AJ481" i="6"/>
  <c r="AL481" i="6"/>
  <c r="AN481" i="6"/>
  <c r="AB482" i="6"/>
  <c r="AC482" i="6"/>
  <c r="AD482" i="6"/>
  <c r="AE482" i="6"/>
  <c r="AF482" i="6"/>
  <c r="AG482" i="6"/>
  <c r="AH482" i="6"/>
  <c r="AJ482" i="6"/>
  <c r="AL482" i="6"/>
  <c r="AN482" i="6"/>
  <c r="AB483" i="6"/>
  <c r="AC483" i="6"/>
  <c r="AD483" i="6"/>
  <c r="AE483" i="6"/>
  <c r="AF483" i="6"/>
  <c r="AG483" i="6"/>
  <c r="AH483" i="6"/>
  <c r="AJ483" i="6"/>
  <c r="AL483" i="6"/>
  <c r="AN483" i="6"/>
  <c r="AB484" i="6"/>
  <c r="AC484" i="6"/>
  <c r="AD484" i="6"/>
  <c r="AE484" i="6"/>
  <c r="AF484" i="6"/>
  <c r="AG484" i="6"/>
  <c r="AH484" i="6"/>
  <c r="AJ484" i="6"/>
  <c r="AL484" i="6"/>
  <c r="AN484" i="6"/>
  <c r="AB485" i="6"/>
  <c r="AC485" i="6"/>
  <c r="AD485" i="6"/>
  <c r="AE485" i="6"/>
  <c r="AF485" i="6"/>
  <c r="AG485" i="6"/>
  <c r="AH485" i="6"/>
  <c r="AJ485" i="6"/>
  <c r="AL485" i="6"/>
  <c r="AN485" i="6"/>
  <c r="AB486" i="6"/>
  <c r="AC486" i="6"/>
  <c r="AD486" i="6"/>
  <c r="AE486" i="6"/>
  <c r="AF486" i="6"/>
  <c r="AG486" i="6"/>
  <c r="AH486" i="6"/>
  <c r="AJ486" i="6"/>
  <c r="AL486" i="6"/>
  <c r="AN486" i="6"/>
  <c r="AB487" i="6"/>
  <c r="AC487" i="6"/>
  <c r="AD487" i="6"/>
  <c r="AE487" i="6"/>
  <c r="AF487" i="6"/>
  <c r="AG487" i="6"/>
  <c r="AH487" i="6"/>
  <c r="AJ487" i="6"/>
  <c r="AL487" i="6"/>
  <c r="AN487" i="6"/>
  <c r="AB488" i="6"/>
  <c r="AC488" i="6"/>
  <c r="AD488" i="6"/>
  <c r="AE488" i="6"/>
  <c r="AF488" i="6"/>
  <c r="AG488" i="6"/>
  <c r="AH488" i="6"/>
  <c r="AJ488" i="6"/>
  <c r="AL488" i="6"/>
  <c r="AN488" i="6"/>
  <c r="AB489" i="6"/>
  <c r="AC489" i="6"/>
  <c r="AD489" i="6"/>
  <c r="AE489" i="6"/>
  <c r="AF489" i="6"/>
  <c r="AG489" i="6"/>
  <c r="AH489" i="6"/>
  <c r="AJ489" i="6"/>
  <c r="AL489" i="6"/>
  <c r="AN489" i="6"/>
  <c r="AB490" i="6"/>
  <c r="AC490" i="6"/>
  <c r="AD490" i="6"/>
  <c r="AE490" i="6"/>
  <c r="AF490" i="6"/>
  <c r="AG490" i="6"/>
  <c r="AH490" i="6"/>
  <c r="AJ490" i="6"/>
  <c r="AL490" i="6"/>
  <c r="AN490" i="6"/>
  <c r="AB491" i="6"/>
  <c r="AC491" i="6"/>
  <c r="AD491" i="6"/>
  <c r="AE491" i="6"/>
  <c r="AF491" i="6"/>
  <c r="AG491" i="6"/>
  <c r="AH491" i="6"/>
  <c r="AJ491" i="6"/>
  <c r="AL491" i="6"/>
  <c r="AN491" i="6"/>
  <c r="AB492" i="6"/>
  <c r="AC492" i="6"/>
  <c r="AD492" i="6"/>
  <c r="AE492" i="6"/>
  <c r="AF492" i="6"/>
  <c r="AG492" i="6"/>
  <c r="AH492" i="6"/>
  <c r="AJ492" i="6"/>
  <c r="AL492" i="6"/>
  <c r="AN492" i="6"/>
  <c r="AB493" i="6"/>
  <c r="AC493" i="6"/>
  <c r="AD493" i="6"/>
  <c r="AE493" i="6"/>
  <c r="AF493" i="6"/>
  <c r="AG493" i="6"/>
  <c r="AH493" i="6"/>
  <c r="AJ493" i="6"/>
  <c r="AL493" i="6"/>
  <c r="AN493" i="6"/>
  <c r="AB494" i="6"/>
  <c r="AC494" i="6"/>
  <c r="AD494" i="6"/>
  <c r="AE494" i="6"/>
  <c r="AF494" i="6"/>
  <c r="AG494" i="6"/>
  <c r="AH494" i="6"/>
  <c r="AJ494" i="6"/>
  <c r="AL494" i="6"/>
  <c r="AN494" i="6"/>
  <c r="AB495" i="6"/>
  <c r="AC495" i="6"/>
  <c r="AD495" i="6"/>
  <c r="AE495" i="6"/>
  <c r="AF495" i="6"/>
  <c r="AG495" i="6"/>
  <c r="AH495" i="6"/>
  <c r="AJ495" i="6"/>
  <c r="AL495" i="6"/>
  <c r="AN495" i="6"/>
  <c r="AB496" i="6"/>
  <c r="AC496" i="6"/>
  <c r="AD496" i="6"/>
  <c r="AE496" i="6"/>
  <c r="AF496" i="6"/>
  <c r="AG496" i="6"/>
  <c r="AH496" i="6"/>
  <c r="AJ496" i="6"/>
  <c r="AL496" i="6"/>
  <c r="AN496" i="6"/>
  <c r="AB497" i="6"/>
  <c r="AC497" i="6"/>
  <c r="AD497" i="6"/>
  <c r="AE497" i="6"/>
  <c r="AF497" i="6"/>
  <c r="AG497" i="6"/>
  <c r="AH497" i="6"/>
  <c r="AJ497" i="6"/>
  <c r="AL497" i="6"/>
  <c r="AN497" i="6"/>
  <c r="AB498" i="6"/>
  <c r="AC498" i="6"/>
  <c r="AD498" i="6"/>
  <c r="AE498" i="6"/>
  <c r="AF498" i="6"/>
  <c r="AG498" i="6"/>
  <c r="AH498" i="6"/>
  <c r="AJ498" i="6"/>
  <c r="AL498" i="6"/>
  <c r="AN498" i="6"/>
  <c r="AB499" i="6"/>
  <c r="AC499" i="6"/>
  <c r="AD499" i="6"/>
  <c r="AE499" i="6"/>
  <c r="AF499" i="6"/>
  <c r="AG499" i="6"/>
  <c r="AH499" i="6"/>
  <c r="AJ499" i="6"/>
  <c r="AL499" i="6"/>
  <c r="AN499" i="6"/>
  <c r="AB500" i="6"/>
  <c r="AC500" i="6"/>
  <c r="AD500" i="6"/>
  <c r="AE500" i="6"/>
  <c r="AF500" i="6"/>
  <c r="AG500" i="6"/>
  <c r="AH500" i="6"/>
  <c r="AJ500" i="6"/>
  <c r="AL500" i="6"/>
  <c r="AN500" i="6"/>
  <c r="AB501" i="6"/>
  <c r="AC501" i="6"/>
  <c r="AD501" i="6"/>
  <c r="AE501" i="6"/>
  <c r="AF501" i="6"/>
  <c r="AG501" i="6"/>
  <c r="AH501" i="6"/>
  <c r="AJ501" i="6"/>
  <c r="AL501" i="6"/>
  <c r="AN501" i="6"/>
  <c r="AB502" i="6"/>
  <c r="AC502" i="6"/>
  <c r="AD502" i="6"/>
  <c r="AE502" i="6"/>
  <c r="AF502" i="6"/>
  <c r="AG502" i="6"/>
  <c r="AH502" i="6"/>
  <c r="AJ502" i="6"/>
  <c r="AL502" i="6"/>
  <c r="AN502" i="6"/>
  <c r="AB503" i="6"/>
  <c r="AC503" i="6"/>
  <c r="AD503" i="6"/>
  <c r="AE503" i="6"/>
  <c r="AF503" i="6"/>
  <c r="AG503" i="6"/>
  <c r="AH503" i="6"/>
  <c r="AJ503" i="6"/>
  <c r="AL503" i="6"/>
  <c r="AN503" i="6"/>
  <c r="AB504" i="6"/>
  <c r="AC504" i="6"/>
  <c r="AD504" i="6"/>
  <c r="AE504" i="6"/>
  <c r="AF504" i="6"/>
  <c r="AG504" i="6"/>
  <c r="AH504" i="6"/>
  <c r="AJ504" i="6"/>
  <c r="AL504" i="6"/>
  <c r="AN504" i="6"/>
  <c r="AB505" i="6"/>
  <c r="AC505" i="6"/>
  <c r="AD505" i="6"/>
  <c r="AE505" i="6"/>
  <c r="AF505" i="6"/>
  <c r="AG505" i="6"/>
  <c r="AH505" i="6"/>
  <c r="AJ505" i="6"/>
  <c r="AL505" i="6"/>
  <c r="AN505" i="6"/>
  <c r="AB506" i="6"/>
  <c r="AC506" i="6"/>
  <c r="AD506" i="6"/>
  <c r="AE506" i="6"/>
  <c r="AF506" i="6"/>
  <c r="AG506" i="6"/>
  <c r="AH506" i="6"/>
  <c r="AJ506" i="6"/>
  <c r="AL506" i="6"/>
  <c r="AN506" i="6"/>
  <c r="AB507" i="6"/>
  <c r="AC507" i="6"/>
  <c r="AD507" i="6"/>
  <c r="AE507" i="6"/>
  <c r="AF507" i="6"/>
  <c r="AG507" i="6"/>
  <c r="AH507" i="6"/>
  <c r="AJ507" i="6"/>
  <c r="AL507" i="6"/>
  <c r="AN507" i="6"/>
  <c r="AB508" i="6"/>
  <c r="AC508" i="6"/>
  <c r="AD508" i="6"/>
  <c r="AE508" i="6"/>
  <c r="AF508" i="6"/>
  <c r="AG508" i="6"/>
  <c r="AH508" i="6"/>
  <c r="AJ508" i="6"/>
  <c r="AL508" i="6"/>
  <c r="AN508" i="6"/>
  <c r="AB509" i="6"/>
  <c r="AC509" i="6"/>
  <c r="AD509" i="6"/>
  <c r="AE509" i="6"/>
  <c r="AF509" i="6"/>
  <c r="AG509" i="6"/>
  <c r="AH509" i="6"/>
  <c r="AJ509" i="6"/>
  <c r="AL509" i="6"/>
  <c r="AN509" i="6"/>
  <c r="AB510" i="6"/>
  <c r="AC510" i="6"/>
  <c r="AD510" i="6"/>
  <c r="AE510" i="6"/>
  <c r="AF510" i="6"/>
  <c r="AG510" i="6"/>
  <c r="AH510" i="6"/>
  <c r="AJ510" i="6"/>
  <c r="AL510" i="6"/>
  <c r="AN510" i="6"/>
  <c r="AB511" i="6"/>
  <c r="AC511" i="6"/>
  <c r="AD511" i="6"/>
  <c r="AE511" i="6"/>
  <c r="AF511" i="6"/>
  <c r="AG511" i="6"/>
  <c r="AH511" i="6"/>
  <c r="AJ511" i="6"/>
  <c r="AL511" i="6"/>
  <c r="AN511" i="6"/>
  <c r="AB512" i="6"/>
  <c r="AC512" i="6"/>
  <c r="AD512" i="6"/>
  <c r="AE512" i="6"/>
  <c r="AF512" i="6"/>
  <c r="AG512" i="6"/>
  <c r="AH512" i="6"/>
  <c r="AJ512" i="6"/>
  <c r="AL512" i="6"/>
  <c r="AN512" i="6"/>
  <c r="AB513" i="6"/>
  <c r="AC513" i="6"/>
  <c r="AD513" i="6"/>
  <c r="AE513" i="6"/>
  <c r="AF513" i="6"/>
  <c r="AG513" i="6"/>
  <c r="AH513" i="6"/>
  <c r="AJ513" i="6"/>
  <c r="AL513" i="6"/>
  <c r="AN513" i="6"/>
  <c r="AB514" i="6"/>
  <c r="AC514" i="6"/>
  <c r="AD514" i="6"/>
  <c r="AE514" i="6"/>
  <c r="AF514" i="6"/>
  <c r="AG514" i="6"/>
  <c r="AH514" i="6"/>
  <c r="AJ514" i="6"/>
  <c r="AL514" i="6"/>
  <c r="AN514" i="6"/>
  <c r="AB515" i="6"/>
  <c r="AC515" i="6"/>
  <c r="AD515" i="6"/>
  <c r="AE515" i="6"/>
  <c r="AF515" i="6"/>
  <c r="AG515" i="6"/>
  <c r="AH515" i="6"/>
  <c r="AJ515" i="6"/>
  <c r="AL515" i="6"/>
  <c r="AN515" i="6"/>
  <c r="AB516" i="6"/>
  <c r="AC516" i="6"/>
  <c r="AD516" i="6"/>
  <c r="AE516" i="6"/>
  <c r="AF516" i="6"/>
  <c r="AG516" i="6"/>
  <c r="AH516" i="6"/>
  <c r="AJ516" i="6"/>
  <c r="AL516" i="6"/>
  <c r="AN516" i="6"/>
  <c r="AB517" i="6"/>
  <c r="AC517" i="6"/>
  <c r="AD517" i="6"/>
  <c r="AE517" i="6"/>
  <c r="AF517" i="6"/>
  <c r="AG517" i="6"/>
  <c r="AH517" i="6"/>
  <c r="AJ517" i="6"/>
  <c r="AL517" i="6"/>
  <c r="AN517" i="6"/>
  <c r="AB518" i="6"/>
  <c r="AC518" i="6"/>
  <c r="AD518" i="6"/>
  <c r="AE518" i="6"/>
  <c r="AF518" i="6"/>
  <c r="AG518" i="6"/>
  <c r="AH518" i="6"/>
  <c r="AJ518" i="6"/>
  <c r="AL518" i="6"/>
  <c r="AN518" i="6"/>
  <c r="AB519" i="6"/>
  <c r="AC519" i="6"/>
  <c r="AD519" i="6"/>
  <c r="AE519" i="6"/>
  <c r="AF519" i="6"/>
  <c r="AG519" i="6"/>
  <c r="AH519" i="6"/>
  <c r="AJ519" i="6"/>
  <c r="AL519" i="6"/>
  <c r="AN519" i="6"/>
  <c r="AB520" i="6"/>
  <c r="AC520" i="6"/>
  <c r="AD520" i="6"/>
  <c r="AE520" i="6"/>
  <c r="AF520" i="6"/>
  <c r="AG520" i="6"/>
  <c r="AH520" i="6"/>
  <c r="AJ520" i="6"/>
  <c r="AL520" i="6"/>
  <c r="AN520" i="6"/>
  <c r="AB521" i="6"/>
  <c r="AC521" i="6"/>
  <c r="AD521" i="6"/>
  <c r="AE521" i="6"/>
  <c r="AF521" i="6"/>
  <c r="AG521" i="6"/>
  <c r="AH521" i="6"/>
  <c r="AJ521" i="6"/>
  <c r="AL521" i="6"/>
  <c r="AN521" i="6"/>
  <c r="AB522" i="6"/>
  <c r="AC522" i="6"/>
  <c r="AD522" i="6"/>
  <c r="AE522" i="6"/>
  <c r="AF522" i="6"/>
  <c r="AG522" i="6"/>
  <c r="AH522" i="6"/>
  <c r="AJ522" i="6"/>
  <c r="AL522" i="6"/>
  <c r="AN522" i="6"/>
  <c r="AB523" i="6"/>
  <c r="AC523" i="6"/>
  <c r="AD523" i="6"/>
  <c r="AE523" i="6"/>
  <c r="AF523" i="6"/>
  <c r="AG523" i="6"/>
  <c r="AH523" i="6"/>
  <c r="AJ523" i="6"/>
  <c r="AL523" i="6"/>
  <c r="AN523" i="6"/>
  <c r="AB524" i="6"/>
  <c r="AC524" i="6"/>
  <c r="AD524" i="6"/>
  <c r="AE524" i="6"/>
  <c r="AF524" i="6"/>
  <c r="AG524" i="6"/>
  <c r="AH524" i="6"/>
  <c r="AJ524" i="6"/>
  <c r="AL524" i="6"/>
  <c r="AN524" i="6"/>
  <c r="AB525" i="6"/>
  <c r="AC525" i="6"/>
  <c r="AD525" i="6"/>
  <c r="AE525" i="6"/>
  <c r="AF525" i="6"/>
  <c r="AG525" i="6"/>
  <c r="AH525" i="6"/>
  <c r="AJ525" i="6"/>
  <c r="AL525" i="6"/>
  <c r="AN525" i="6"/>
  <c r="AB526" i="6"/>
  <c r="AC526" i="6"/>
  <c r="AD526" i="6"/>
  <c r="AE526" i="6"/>
  <c r="AF526" i="6"/>
  <c r="AG526" i="6"/>
  <c r="AH526" i="6"/>
  <c r="AJ526" i="6"/>
  <c r="AL526" i="6"/>
  <c r="AN526" i="6"/>
  <c r="AB527" i="6"/>
  <c r="AC527" i="6"/>
  <c r="AD527" i="6"/>
  <c r="AE527" i="6"/>
  <c r="AF527" i="6"/>
  <c r="AG527" i="6"/>
  <c r="AH527" i="6"/>
  <c r="AJ527" i="6"/>
  <c r="AL527" i="6"/>
  <c r="AN527" i="6"/>
  <c r="AB528" i="6"/>
  <c r="AC528" i="6"/>
  <c r="AD528" i="6"/>
  <c r="AE528" i="6"/>
  <c r="AF528" i="6"/>
  <c r="AG528" i="6"/>
  <c r="AH528" i="6"/>
  <c r="AJ528" i="6"/>
  <c r="AL528" i="6"/>
  <c r="AN528" i="6"/>
  <c r="AB529" i="6"/>
  <c r="AC529" i="6"/>
  <c r="AD529" i="6"/>
  <c r="AE529" i="6"/>
  <c r="AF529" i="6"/>
  <c r="AG529" i="6"/>
  <c r="AH529" i="6"/>
  <c r="AJ529" i="6"/>
  <c r="AL529" i="6"/>
  <c r="AN529" i="6"/>
  <c r="AY266" i="6"/>
  <c r="AY267" i="6"/>
  <c r="AV271" i="6"/>
  <c r="AY278" i="6"/>
  <c r="AY280" i="6"/>
  <c r="AY282" i="6"/>
  <c r="AY283" i="6"/>
  <c r="AY294" i="6"/>
  <c r="AY299" i="6"/>
  <c r="AB266" i="6"/>
  <c r="AQ266" i="6" s="1"/>
  <c r="AC266" i="6"/>
  <c r="AD266" i="6"/>
  <c r="AS266" i="6" s="1"/>
  <c r="AE266" i="6"/>
  <c r="AT266" i="6" s="1"/>
  <c r="AF266" i="6"/>
  <c r="AU266" i="6" s="1"/>
  <c r="AG266" i="6"/>
  <c r="AV266" i="6" s="1"/>
  <c r="AH266" i="6"/>
  <c r="AW266" i="6" s="1"/>
  <c r="AJ266" i="6"/>
  <c r="AL266" i="6"/>
  <c r="AN266" i="6"/>
  <c r="AB267" i="6"/>
  <c r="AQ267" i="6" s="1"/>
  <c r="AC267" i="6"/>
  <c r="AR267" i="6" s="1"/>
  <c r="AD267" i="6"/>
  <c r="AS267" i="6" s="1"/>
  <c r="AE267" i="6"/>
  <c r="AT267" i="6" s="1"/>
  <c r="AF267" i="6"/>
  <c r="AU267" i="6" s="1"/>
  <c r="AG267" i="6"/>
  <c r="AV267" i="6" s="1"/>
  <c r="AH267" i="6"/>
  <c r="AW267" i="6" s="1"/>
  <c r="AJ267" i="6"/>
  <c r="AL267" i="6"/>
  <c r="AN267" i="6"/>
  <c r="AB268" i="6"/>
  <c r="AQ268" i="6" s="1"/>
  <c r="AC268" i="6"/>
  <c r="AR268" i="6" s="1"/>
  <c r="AD268" i="6"/>
  <c r="AS268" i="6" s="1"/>
  <c r="AE268" i="6"/>
  <c r="AT268" i="6" s="1"/>
  <c r="AF268" i="6"/>
  <c r="AU268" i="6" s="1"/>
  <c r="AG268" i="6"/>
  <c r="AV268" i="6" s="1"/>
  <c r="AH268" i="6"/>
  <c r="AW268" i="6" s="1"/>
  <c r="AJ268" i="6"/>
  <c r="AY268" i="6" s="1"/>
  <c r="AL268" i="6"/>
  <c r="AN268" i="6"/>
  <c r="AB269" i="6"/>
  <c r="AC269" i="6"/>
  <c r="AR269" i="6" s="1"/>
  <c r="AD269" i="6"/>
  <c r="AS269" i="6" s="1"/>
  <c r="AE269" i="6"/>
  <c r="AT269" i="6" s="1"/>
  <c r="AF269" i="6"/>
  <c r="AU269" i="6" s="1"/>
  <c r="AG269" i="6"/>
  <c r="AV269" i="6" s="1"/>
  <c r="AH269" i="6"/>
  <c r="AW269" i="6" s="1"/>
  <c r="AJ269" i="6"/>
  <c r="AY269" i="6" s="1"/>
  <c r="AL269" i="6"/>
  <c r="AN269" i="6"/>
  <c r="AB270" i="6"/>
  <c r="AQ270" i="6" s="1"/>
  <c r="AC270" i="6"/>
  <c r="AR270" i="6" s="1"/>
  <c r="AD270" i="6"/>
  <c r="AS270" i="6" s="1"/>
  <c r="AE270" i="6"/>
  <c r="AT270" i="6" s="1"/>
  <c r="AF270" i="6"/>
  <c r="AU270" i="6" s="1"/>
  <c r="AG270" i="6"/>
  <c r="AV270" i="6" s="1"/>
  <c r="AH270" i="6"/>
  <c r="AW270" i="6" s="1"/>
  <c r="AJ270" i="6"/>
  <c r="AY270" i="6" s="1"/>
  <c r="AL270" i="6"/>
  <c r="AN270" i="6"/>
  <c r="AB271" i="6"/>
  <c r="AC271" i="6"/>
  <c r="AR271" i="6" s="1"/>
  <c r="AD271" i="6"/>
  <c r="AS271" i="6" s="1"/>
  <c r="AE271" i="6"/>
  <c r="AT271" i="6" s="1"/>
  <c r="AF271" i="6"/>
  <c r="AU271" i="6" s="1"/>
  <c r="AG271" i="6"/>
  <c r="AH271" i="6"/>
  <c r="AW271" i="6" s="1"/>
  <c r="AJ271" i="6"/>
  <c r="AY271" i="6" s="1"/>
  <c r="AL271" i="6"/>
  <c r="AN271" i="6"/>
  <c r="AB272" i="6"/>
  <c r="AQ272" i="6" s="1"/>
  <c r="AC272" i="6"/>
  <c r="AR272" i="6" s="1"/>
  <c r="AD272" i="6"/>
  <c r="AS272" i="6" s="1"/>
  <c r="AE272" i="6"/>
  <c r="AT272" i="6" s="1"/>
  <c r="AF272" i="6"/>
  <c r="AU272" i="6" s="1"/>
  <c r="AG272" i="6"/>
  <c r="AV272" i="6" s="1"/>
  <c r="AH272" i="6"/>
  <c r="AW272" i="6" s="1"/>
  <c r="AJ272" i="6"/>
  <c r="AY272" i="6" s="1"/>
  <c r="AL272" i="6"/>
  <c r="AN272" i="6"/>
  <c r="AB273" i="6"/>
  <c r="AC273" i="6"/>
  <c r="AR273" i="6" s="1"/>
  <c r="AD273" i="6"/>
  <c r="AS273" i="6" s="1"/>
  <c r="AE273" i="6"/>
  <c r="AT273" i="6" s="1"/>
  <c r="AF273" i="6"/>
  <c r="AU273" i="6" s="1"/>
  <c r="AG273" i="6"/>
  <c r="AV273" i="6" s="1"/>
  <c r="AH273" i="6"/>
  <c r="AW273" i="6" s="1"/>
  <c r="AJ273" i="6"/>
  <c r="AY273" i="6" s="1"/>
  <c r="AL273" i="6"/>
  <c r="AN273" i="6"/>
  <c r="AB274" i="6"/>
  <c r="AQ274" i="6" s="1"/>
  <c r="AC274" i="6"/>
  <c r="AR274" i="6" s="1"/>
  <c r="AD274" i="6"/>
  <c r="AS274" i="6" s="1"/>
  <c r="AE274" i="6"/>
  <c r="AT274" i="6" s="1"/>
  <c r="AF274" i="6"/>
  <c r="AU274" i="6" s="1"/>
  <c r="AG274" i="6"/>
  <c r="AV274" i="6" s="1"/>
  <c r="AH274" i="6"/>
  <c r="AW274" i="6" s="1"/>
  <c r="AJ274" i="6"/>
  <c r="AY274" i="6" s="1"/>
  <c r="AL274" i="6"/>
  <c r="AN274" i="6"/>
  <c r="AB275" i="6"/>
  <c r="AC275" i="6"/>
  <c r="AR275" i="6" s="1"/>
  <c r="AD275" i="6"/>
  <c r="AS275" i="6" s="1"/>
  <c r="AE275" i="6"/>
  <c r="AT275" i="6" s="1"/>
  <c r="AF275" i="6"/>
  <c r="AU275" i="6" s="1"/>
  <c r="AG275" i="6"/>
  <c r="AV275" i="6" s="1"/>
  <c r="AH275" i="6"/>
  <c r="AW275" i="6" s="1"/>
  <c r="AJ275" i="6"/>
  <c r="AY275" i="6" s="1"/>
  <c r="AL275" i="6"/>
  <c r="AN275" i="6"/>
  <c r="AB276" i="6"/>
  <c r="AQ276" i="6" s="1"/>
  <c r="AC276" i="6"/>
  <c r="AR276" i="6" s="1"/>
  <c r="AD276" i="6"/>
  <c r="AS276" i="6" s="1"/>
  <c r="AE276" i="6"/>
  <c r="AT276" i="6" s="1"/>
  <c r="AF276" i="6"/>
  <c r="AU276" i="6" s="1"/>
  <c r="AG276" i="6"/>
  <c r="AV276" i="6" s="1"/>
  <c r="AH276" i="6"/>
  <c r="AW276" i="6" s="1"/>
  <c r="AJ276" i="6"/>
  <c r="AY276" i="6" s="1"/>
  <c r="AL276" i="6"/>
  <c r="AN276" i="6"/>
  <c r="AB277" i="6"/>
  <c r="AQ277" i="6" s="1"/>
  <c r="AC277" i="6"/>
  <c r="AR277" i="6" s="1"/>
  <c r="AD277" i="6"/>
  <c r="AS277" i="6" s="1"/>
  <c r="AE277" i="6"/>
  <c r="AT277" i="6" s="1"/>
  <c r="AF277" i="6"/>
  <c r="AU277" i="6" s="1"/>
  <c r="AG277" i="6"/>
  <c r="AV277" i="6" s="1"/>
  <c r="AH277" i="6"/>
  <c r="AW277" i="6" s="1"/>
  <c r="AJ277" i="6"/>
  <c r="AY277" i="6" s="1"/>
  <c r="AL277" i="6"/>
  <c r="AN277" i="6"/>
  <c r="AB278" i="6"/>
  <c r="AQ278" i="6" s="1"/>
  <c r="AC278" i="6"/>
  <c r="AR278" i="6" s="1"/>
  <c r="AD278" i="6"/>
  <c r="AS278" i="6" s="1"/>
  <c r="AE278" i="6"/>
  <c r="AT278" i="6" s="1"/>
  <c r="AF278" i="6"/>
  <c r="AU278" i="6" s="1"/>
  <c r="AG278" i="6"/>
  <c r="AV278" i="6" s="1"/>
  <c r="AH278" i="6"/>
  <c r="AW278" i="6" s="1"/>
  <c r="AJ278" i="6"/>
  <c r="AL278" i="6"/>
  <c r="AN278" i="6"/>
  <c r="AB279" i="6"/>
  <c r="AQ279" i="6" s="1"/>
  <c r="AC279" i="6"/>
  <c r="AR279" i="6" s="1"/>
  <c r="AD279" i="6"/>
  <c r="AS279" i="6" s="1"/>
  <c r="AE279" i="6"/>
  <c r="AT279" i="6" s="1"/>
  <c r="AF279" i="6"/>
  <c r="AU279" i="6" s="1"/>
  <c r="AG279" i="6"/>
  <c r="AV279" i="6" s="1"/>
  <c r="AH279" i="6"/>
  <c r="AW279" i="6" s="1"/>
  <c r="AJ279" i="6"/>
  <c r="AY279" i="6" s="1"/>
  <c r="AL279" i="6"/>
  <c r="AN279" i="6"/>
  <c r="AB280" i="6"/>
  <c r="AQ280" i="6" s="1"/>
  <c r="AC280" i="6"/>
  <c r="AR280" i="6" s="1"/>
  <c r="AD280" i="6"/>
  <c r="AS280" i="6" s="1"/>
  <c r="AE280" i="6"/>
  <c r="AT280" i="6" s="1"/>
  <c r="AF280" i="6"/>
  <c r="AU280" i="6" s="1"/>
  <c r="AG280" i="6"/>
  <c r="AV280" i="6" s="1"/>
  <c r="AH280" i="6"/>
  <c r="AW280" i="6" s="1"/>
  <c r="AJ280" i="6"/>
  <c r="AL280" i="6"/>
  <c r="AN280" i="6"/>
  <c r="AB281" i="6"/>
  <c r="AQ281" i="6" s="1"/>
  <c r="AC281" i="6"/>
  <c r="AR281" i="6" s="1"/>
  <c r="AD281" i="6"/>
  <c r="AS281" i="6" s="1"/>
  <c r="AE281" i="6"/>
  <c r="AT281" i="6" s="1"/>
  <c r="AF281" i="6"/>
  <c r="AU281" i="6" s="1"/>
  <c r="AG281" i="6"/>
  <c r="AV281" i="6" s="1"/>
  <c r="AH281" i="6"/>
  <c r="AW281" i="6" s="1"/>
  <c r="AJ281" i="6"/>
  <c r="AY281" i="6" s="1"/>
  <c r="AL281" i="6"/>
  <c r="AN281" i="6"/>
  <c r="AB282" i="6"/>
  <c r="AQ282" i="6" s="1"/>
  <c r="AC282" i="6"/>
  <c r="AD282" i="6"/>
  <c r="AS282" i="6" s="1"/>
  <c r="AE282" i="6"/>
  <c r="AT282" i="6" s="1"/>
  <c r="AF282" i="6"/>
  <c r="AU282" i="6" s="1"/>
  <c r="AG282" i="6"/>
  <c r="AV282" i="6" s="1"/>
  <c r="AH282" i="6"/>
  <c r="AW282" i="6" s="1"/>
  <c r="AJ282" i="6"/>
  <c r="AL282" i="6"/>
  <c r="AN282" i="6"/>
  <c r="AB283" i="6"/>
  <c r="AQ283" i="6" s="1"/>
  <c r="AC283" i="6"/>
  <c r="AR283" i="6" s="1"/>
  <c r="AD283" i="6"/>
  <c r="AS283" i="6" s="1"/>
  <c r="AE283" i="6"/>
  <c r="AT283" i="6" s="1"/>
  <c r="AF283" i="6"/>
  <c r="AU283" i="6" s="1"/>
  <c r="AG283" i="6"/>
  <c r="AV283" i="6" s="1"/>
  <c r="AH283" i="6"/>
  <c r="AW283" i="6" s="1"/>
  <c r="AJ283" i="6"/>
  <c r="AL283" i="6"/>
  <c r="AN283" i="6"/>
  <c r="AB284" i="6"/>
  <c r="AQ284" i="6" s="1"/>
  <c r="AC284" i="6"/>
  <c r="AR284" i="6" s="1"/>
  <c r="AD284" i="6"/>
  <c r="AS284" i="6" s="1"/>
  <c r="AE284" i="6"/>
  <c r="AT284" i="6" s="1"/>
  <c r="AF284" i="6"/>
  <c r="AU284" i="6" s="1"/>
  <c r="AG284" i="6"/>
  <c r="AV284" i="6" s="1"/>
  <c r="AH284" i="6"/>
  <c r="AW284" i="6" s="1"/>
  <c r="AJ284" i="6"/>
  <c r="AY284" i="6" s="1"/>
  <c r="AL284" i="6"/>
  <c r="AN284" i="6"/>
  <c r="AB285" i="6"/>
  <c r="AC285" i="6"/>
  <c r="AR285" i="6" s="1"/>
  <c r="AD285" i="6"/>
  <c r="AS285" i="6" s="1"/>
  <c r="AE285" i="6"/>
  <c r="AT285" i="6" s="1"/>
  <c r="AF285" i="6"/>
  <c r="AU285" i="6" s="1"/>
  <c r="AG285" i="6"/>
  <c r="AV285" i="6" s="1"/>
  <c r="AH285" i="6"/>
  <c r="AW285" i="6" s="1"/>
  <c r="AJ285" i="6"/>
  <c r="AY285" i="6" s="1"/>
  <c r="AL285" i="6"/>
  <c r="AN285" i="6"/>
  <c r="AB286" i="6"/>
  <c r="AQ286" i="6" s="1"/>
  <c r="AC286" i="6"/>
  <c r="AR286" i="6" s="1"/>
  <c r="AD286" i="6"/>
  <c r="AS286" i="6" s="1"/>
  <c r="AE286" i="6"/>
  <c r="AT286" i="6" s="1"/>
  <c r="AF286" i="6"/>
  <c r="AU286" i="6" s="1"/>
  <c r="AG286" i="6"/>
  <c r="AV286" i="6" s="1"/>
  <c r="AH286" i="6"/>
  <c r="AW286" i="6" s="1"/>
  <c r="AJ286" i="6"/>
  <c r="AY286" i="6" s="1"/>
  <c r="AL286" i="6"/>
  <c r="AN286" i="6"/>
  <c r="AB287" i="6"/>
  <c r="AC287" i="6"/>
  <c r="AR287" i="6" s="1"/>
  <c r="AD287" i="6"/>
  <c r="AS287" i="6" s="1"/>
  <c r="AE287" i="6"/>
  <c r="AT287" i="6" s="1"/>
  <c r="AF287" i="6"/>
  <c r="AU287" i="6" s="1"/>
  <c r="AG287" i="6"/>
  <c r="AV287" i="6" s="1"/>
  <c r="AH287" i="6"/>
  <c r="AW287" i="6" s="1"/>
  <c r="AJ287" i="6"/>
  <c r="AY287" i="6" s="1"/>
  <c r="AL287" i="6"/>
  <c r="AN287" i="6"/>
  <c r="AB288" i="6"/>
  <c r="AQ288" i="6" s="1"/>
  <c r="AC288" i="6"/>
  <c r="AR288" i="6" s="1"/>
  <c r="AD288" i="6"/>
  <c r="AS288" i="6" s="1"/>
  <c r="AE288" i="6"/>
  <c r="AT288" i="6" s="1"/>
  <c r="AF288" i="6"/>
  <c r="AU288" i="6" s="1"/>
  <c r="AG288" i="6"/>
  <c r="AV288" i="6" s="1"/>
  <c r="AH288" i="6"/>
  <c r="AW288" i="6" s="1"/>
  <c r="AJ288" i="6"/>
  <c r="AY288" i="6" s="1"/>
  <c r="AL288" i="6"/>
  <c r="AN288" i="6"/>
  <c r="AB289" i="6"/>
  <c r="AC289" i="6"/>
  <c r="AR289" i="6" s="1"/>
  <c r="AD289" i="6"/>
  <c r="AS289" i="6" s="1"/>
  <c r="AE289" i="6"/>
  <c r="AT289" i="6" s="1"/>
  <c r="AF289" i="6"/>
  <c r="AU289" i="6" s="1"/>
  <c r="AG289" i="6"/>
  <c r="AV289" i="6" s="1"/>
  <c r="AH289" i="6"/>
  <c r="AW289" i="6" s="1"/>
  <c r="AJ289" i="6"/>
  <c r="AY289" i="6" s="1"/>
  <c r="AL289" i="6"/>
  <c r="AN289" i="6"/>
  <c r="AB290" i="6"/>
  <c r="AQ290" i="6" s="1"/>
  <c r="AC290" i="6"/>
  <c r="AR290" i="6" s="1"/>
  <c r="AD290" i="6"/>
  <c r="AS290" i="6" s="1"/>
  <c r="AE290" i="6"/>
  <c r="AT290" i="6" s="1"/>
  <c r="AF290" i="6"/>
  <c r="AU290" i="6" s="1"/>
  <c r="AG290" i="6"/>
  <c r="AV290" i="6" s="1"/>
  <c r="AH290" i="6"/>
  <c r="AW290" i="6" s="1"/>
  <c r="AJ290" i="6"/>
  <c r="AY290" i="6" s="1"/>
  <c r="AL290" i="6"/>
  <c r="AN290" i="6"/>
  <c r="AB291" i="6"/>
  <c r="AC291" i="6"/>
  <c r="AR291" i="6" s="1"/>
  <c r="AD291" i="6"/>
  <c r="AS291" i="6" s="1"/>
  <c r="AE291" i="6"/>
  <c r="AT291" i="6" s="1"/>
  <c r="AF291" i="6"/>
  <c r="AU291" i="6" s="1"/>
  <c r="AG291" i="6"/>
  <c r="AV291" i="6" s="1"/>
  <c r="AH291" i="6"/>
  <c r="AW291" i="6" s="1"/>
  <c r="AJ291" i="6"/>
  <c r="AY291" i="6" s="1"/>
  <c r="AL291" i="6"/>
  <c r="AN291" i="6"/>
  <c r="AB292" i="6"/>
  <c r="AQ292" i="6" s="1"/>
  <c r="AC292" i="6"/>
  <c r="AR292" i="6" s="1"/>
  <c r="AD292" i="6"/>
  <c r="AS292" i="6" s="1"/>
  <c r="AE292" i="6"/>
  <c r="AT292" i="6" s="1"/>
  <c r="AF292" i="6"/>
  <c r="AU292" i="6" s="1"/>
  <c r="AG292" i="6"/>
  <c r="AV292" i="6" s="1"/>
  <c r="AH292" i="6"/>
  <c r="AW292" i="6" s="1"/>
  <c r="AJ292" i="6"/>
  <c r="AY292" i="6" s="1"/>
  <c r="AL292" i="6"/>
  <c r="AN292" i="6"/>
  <c r="AB293" i="6"/>
  <c r="AQ293" i="6" s="1"/>
  <c r="AC293" i="6"/>
  <c r="AR293" i="6" s="1"/>
  <c r="AD293" i="6"/>
  <c r="AS293" i="6" s="1"/>
  <c r="AE293" i="6"/>
  <c r="AT293" i="6" s="1"/>
  <c r="AF293" i="6"/>
  <c r="AU293" i="6" s="1"/>
  <c r="AG293" i="6"/>
  <c r="AV293" i="6" s="1"/>
  <c r="AH293" i="6"/>
  <c r="AW293" i="6" s="1"/>
  <c r="AJ293" i="6"/>
  <c r="AY293" i="6" s="1"/>
  <c r="AL293" i="6"/>
  <c r="AN293" i="6"/>
  <c r="AB294" i="6"/>
  <c r="AQ294" i="6" s="1"/>
  <c r="AC294" i="6"/>
  <c r="AR294" i="6" s="1"/>
  <c r="AD294" i="6"/>
  <c r="AS294" i="6" s="1"/>
  <c r="AE294" i="6"/>
  <c r="AT294" i="6" s="1"/>
  <c r="AF294" i="6"/>
  <c r="AU294" i="6" s="1"/>
  <c r="AG294" i="6"/>
  <c r="AV294" i="6" s="1"/>
  <c r="AH294" i="6"/>
  <c r="AW294" i="6" s="1"/>
  <c r="AJ294" i="6"/>
  <c r="AL294" i="6"/>
  <c r="AN294" i="6"/>
  <c r="AB295" i="6"/>
  <c r="AQ295" i="6" s="1"/>
  <c r="AC295" i="6"/>
  <c r="AR295" i="6" s="1"/>
  <c r="AD295" i="6"/>
  <c r="AS295" i="6" s="1"/>
  <c r="AE295" i="6"/>
  <c r="AT295" i="6" s="1"/>
  <c r="AF295" i="6"/>
  <c r="AU295" i="6" s="1"/>
  <c r="AG295" i="6"/>
  <c r="AV295" i="6" s="1"/>
  <c r="AH295" i="6"/>
  <c r="AW295" i="6" s="1"/>
  <c r="AJ295" i="6"/>
  <c r="AY295" i="6" s="1"/>
  <c r="AL295" i="6"/>
  <c r="AN295" i="6"/>
  <c r="AB296" i="6"/>
  <c r="AQ296" i="6" s="1"/>
  <c r="AC296" i="6"/>
  <c r="AR296" i="6" s="1"/>
  <c r="AD296" i="6"/>
  <c r="AS296" i="6" s="1"/>
  <c r="AE296" i="6"/>
  <c r="AT296" i="6" s="1"/>
  <c r="AF296" i="6"/>
  <c r="AU296" i="6" s="1"/>
  <c r="AG296" i="6"/>
  <c r="AV296" i="6" s="1"/>
  <c r="AH296" i="6"/>
  <c r="AW296" i="6" s="1"/>
  <c r="AJ296" i="6"/>
  <c r="AY296" i="6" s="1"/>
  <c r="AL296" i="6"/>
  <c r="AN296" i="6"/>
  <c r="AB297" i="6"/>
  <c r="AQ297" i="6" s="1"/>
  <c r="AC297" i="6"/>
  <c r="AR297" i="6" s="1"/>
  <c r="AD297" i="6"/>
  <c r="AS297" i="6" s="1"/>
  <c r="AE297" i="6"/>
  <c r="AT297" i="6" s="1"/>
  <c r="AF297" i="6"/>
  <c r="AU297" i="6" s="1"/>
  <c r="AG297" i="6"/>
  <c r="AV297" i="6" s="1"/>
  <c r="AH297" i="6"/>
  <c r="AW297" i="6" s="1"/>
  <c r="AJ297" i="6"/>
  <c r="AY297" i="6" s="1"/>
  <c r="AL297" i="6"/>
  <c r="AN297" i="6"/>
  <c r="AB298" i="6"/>
  <c r="AQ298" i="6" s="1"/>
  <c r="AC298" i="6"/>
  <c r="AR298" i="6" s="1"/>
  <c r="AD298" i="6"/>
  <c r="AS298" i="6" s="1"/>
  <c r="AE298" i="6"/>
  <c r="AT298" i="6" s="1"/>
  <c r="AF298" i="6"/>
  <c r="AU298" i="6" s="1"/>
  <c r="AG298" i="6"/>
  <c r="AV298" i="6" s="1"/>
  <c r="AH298" i="6"/>
  <c r="AW298" i="6" s="1"/>
  <c r="AJ298" i="6"/>
  <c r="AY298" i="6" s="1"/>
  <c r="AL298" i="6"/>
  <c r="AN298" i="6"/>
  <c r="AB299" i="6"/>
  <c r="AQ299" i="6" s="1"/>
  <c r="AC299" i="6"/>
  <c r="AR299" i="6" s="1"/>
  <c r="AD299" i="6"/>
  <c r="AS299" i="6" s="1"/>
  <c r="AE299" i="6"/>
  <c r="AT299" i="6" s="1"/>
  <c r="AF299" i="6"/>
  <c r="AU299" i="6" s="1"/>
  <c r="AG299" i="6"/>
  <c r="AV299" i="6" s="1"/>
  <c r="AH299" i="6"/>
  <c r="AW299" i="6" s="1"/>
  <c r="AJ299" i="6"/>
  <c r="AL299" i="6"/>
  <c r="AN299" i="6"/>
  <c r="AB300" i="6"/>
  <c r="AQ300" i="6" s="1"/>
  <c r="AC300" i="6"/>
  <c r="AR300" i="6" s="1"/>
  <c r="AD300" i="6"/>
  <c r="AS300" i="6" s="1"/>
  <c r="AE300" i="6"/>
  <c r="AT300" i="6" s="1"/>
  <c r="AF300" i="6"/>
  <c r="AU300" i="6" s="1"/>
  <c r="AG300" i="6"/>
  <c r="AV300" i="6" s="1"/>
  <c r="AH300" i="6"/>
  <c r="AW300" i="6" s="1"/>
  <c r="AJ300" i="6"/>
  <c r="AY300" i="6" s="1"/>
  <c r="AL300" i="6"/>
  <c r="AN300" i="6"/>
  <c r="AB301" i="6"/>
  <c r="AC301" i="6"/>
  <c r="AR301" i="6" s="1"/>
  <c r="AD301" i="6"/>
  <c r="AS301" i="6" s="1"/>
  <c r="AE301" i="6"/>
  <c r="AT301" i="6" s="1"/>
  <c r="AF301" i="6"/>
  <c r="AU301" i="6" s="1"/>
  <c r="AG301" i="6"/>
  <c r="AV301" i="6" s="1"/>
  <c r="AH301" i="6"/>
  <c r="AW301" i="6" s="1"/>
  <c r="AJ301" i="6"/>
  <c r="AY301" i="6" s="1"/>
  <c r="AL301" i="6"/>
  <c r="AN301" i="6"/>
  <c r="AB302" i="6"/>
  <c r="AQ302" i="6" s="1"/>
  <c r="AC302" i="6"/>
  <c r="AR302" i="6" s="1"/>
  <c r="AD302" i="6"/>
  <c r="AS302" i="6" s="1"/>
  <c r="AE302" i="6"/>
  <c r="AT302" i="6" s="1"/>
  <c r="AF302" i="6"/>
  <c r="AU302" i="6" s="1"/>
  <c r="AG302" i="6"/>
  <c r="AV302" i="6" s="1"/>
  <c r="AH302" i="6"/>
  <c r="AW302" i="6" s="1"/>
  <c r="AJ302" i="6"/>
  <c r="AY302" i="6" s="1"/>
  <c r="AL302" i="6"/>
  <c r="AN302" i="6"/>
  <c r="AB303" i="6"/>
  <c r="AC303" i="6"/>
  <c r="AR303" i="6" s="1"/>
  <c r="AD303" i="6"/>
  <c r="AS303" i="6" s="1"/>
  <c r="AE303" i="6"/>
  <c r="AT303" i="6" s="1"/>
  <c r="AF303" i="6"/>
  <c r="AU303" i="6" s="1"/>
  <c r="AG303" i="6"/>
  <c r="AV303" i="6" s="1"/>
  <c r="AH303" i="6"/>
  <c r="AW303" i="6" s="1"/>
  <c r="AJ303" i="6"/>
  <c r="AY303" i="6" s="1"/>
  <c r="AL303" i="6"/>
  <c r="AN303" i="6"/>
  <c r="AB304" i="6"/>
  <c r="AQ304" i="6" s="1"/>
  <c r="AC304" i="6"/>
  <c r="AR304" i="6" s="1"/>
  <c r="AD304" i="6"/>
  <c r="AS304" i="6" s="1"/>
  <c r="AE304" i="6"/>
  <c r="AT304" i="6" s="1"/>
  <c r="AF304" i="6"/>
  <c r="AU304" i="6" s="1"/>
  <c r="AG304" i="6"/>
  <c r="AV304" i="6" s="1"/>
  <c r="AH304" i="6"/>
  <c r="AW304" i="6" s="1"/>
  <c r="AJ304" i="6"/>
  <c r="AY304" i="6" s="1"/>
  <c r="AL304" i="6"/>
  <c r="AN304" i="6"/>
  <c r="AB305" i="6"/>
  <c r="AC305" i="6"/>
  <c r="AR305" i="6" s="1"/>
  <c r="AD305" i="6"/>
  <c r="AS305" i="6" s="1"/>
  <c r="AE305" i="6"/>
  <c r="AT305" i="6" s="1"/>
  <c r="AF305" i="6"/>
  <c r="AU305" i="6" s="1"/>
  <c r="AG305" i="6"/>
  <c r="AV305" i="6" s="1"/>
  <c r="AH305" i="6"/>
  <c r="AW305" i="6" s="1"/>
  <c r="AJ305" i="6"/>
  <c r="AY305" i="6" s="1"/>
  <c r="AL305" i="6"/>
  <c r="AN305" i="6"/>
  <c r="AB306" i="6"/>
  <c r="AQ306" i="6" s="1"/>
  <c r="AC306" i="6"/>
  <c r="AR306" i="6" s="1"/>
  <c r="AD306" i="6"/>
  <c r="AS306" i="6" s="1"/>
  <c r="AE306" i="6"/>
  <c r="AT306" i="6" s="1"/>
  <c r="AF306" i="6"/>
  <c r="AU306" i="6" s="1"/>
  <c r="AG306" i="6"/>
  <c r="AV306" i="6" s="1"/>
  <c r="AH306" i="6"/>
  <c r="AW306" i="6" s="1"/>
  <c r="AJ306" i="6"/>
  <c r="AY306" i="6" s="1"/>
  <c r="AL306" i="6"/>
  <c r="AN306" i="6"/>
  <c r="AB307" i="6"/>
  <c r="AC307" i="6"/>
  <c r="AR307" i="6" s="1"/>
  <c r="AD307" i="6"/>
  <c r="AS307" i="6" s="1"/>
  <c r="AE307" i="6"/>
  <c r="AT307" i="6" s="1"/>
  <c r="AF307" i="6"/>
  <c r="AU307" i="6" s="1"/>
  <c r="AG307" i="6"/>
  <c r="AV307" i="6" s="1"/>
  <c r="AH307" i="6"/>
  <c r="AW307" i="6" s="1"/>
  <c r="AJ307" i="6"/>
  <c r="AY307" i="6" s="1"/>
  <c r="AL307" i="6"/>
  <c r="AN307" i="6"/>
  <c r="AB308" i="6"/>
  <c r="AQ308" i="6" s="1"/>
  <c r="AC308" i="6"/>
  <c r="AR308" i="6" s="1"/>
  <c r="AD308" i="6"/>
  <c r="AS308" i="6" s="1"/>
  <c r="AE308" i="6"/>
  <c r="AT308" i="6" s="1"/>
  <c r="AF308" i="6"/>
  <c r="AU308" i="6" s="1"/>
  <c r="AG308" i="6"/>
  <c r="AV308" i="6" s="1"/>
  <c r="AH308" i="6"/>
  <c r="AW308" i="6" s="1"/>
  <c r="AJ308" i="6"/>
  <c r="AY308" i="6" s="1"/>
  <c r="AL308" i="6"/>
  <c r="AN308" i="6"/>
  <c r="AB309" i="6"/>
  <c r="AQ309" i="6" s="1"/>
  <c r="AC309" i="6"/>
  <c r="AR309" i="6" s="1"/>
  <c r="AD309" i="6"/>
  <c r="AS309" i="6" s="1"/>
  <c r="AE309" i="6"/>
  <c r="AT309" i="6" s="1"/>
  <c r="AF309" i="6"/>
  <c r="AU309" i="6" s="1"/>
  <c r="AG309" i="6"/>
  <c r="AV309" i="6" s="1"/>
  <c r="AH309" i="6"/>
  <c r="AW309" i="6" s="1"/>
  <c r="AJ309" i="6"/>
  <c r="AY309" i="6" s="1"/>
  <c r="AL309" i="6"/>
  <c r="AN309" i="6"/>
  <c r="AB310" i="6"/>
  <c r="AQ310" i="6" s="1"/>
  <c r="AC310" i="6"/>
  <c r="AR310" i="6" s="1"/>
  <c r="AD310" i="6"/>
  <c r="AS310" i="6" s="1"/>
  <c r="AE310" i="6"/>
  <c r="AT310" i="6" s="1"/>
  <c r="AF310" i="6"/>
  <c r="AU310" i="6" s="1"/>
  <c r="AG310" i="6"/>
  <c r="AV310" i="6" s="1"/>
  <c r="AH310" i="6"/>
  <c r="AW310" i="6" s="1"/>
  <c r="AJ310" i="6"/>
  <c r="AY310" i="6" s="1"/>
  <c r="AL310" i="6"/>
  <c r="AN310" i="6"/>
  <c r="AB311" i="6"/>
  <c r="AQ311" i="6" s="1"/>
  <c r="AC311" i="6"/>
  <c r="AR311" i="6" s="1"/>
  <c r="AD311" i="6"/>
  <c r="AS311" i="6" s="1"/>
  <c r="AE311" i="6"/>
  <c r="AT311" i="6" s="1"/>
  <c r="AF311" i="6"/>
  <c r="AU311" i="6" s="1"/>
  <c r="AG311" i="6"/>
  <c r="AV311" i="6" s="1"/>
  <c r="AH311" i="6"/>
  <c r="AW311" i="6" s="1"/>
  <c r="AJ311" i="6"/>
  <c r="AY311" i="6" s="1"/>
  <c r="AL311" i="6"/>
  <c r="AN311" i="6"/>
  <c r="AB312" i="6"/>
  <c r="AQ312" i="6" s="1"/>
  <c r="AC312" i="6"/>
  <c r="AR312" i="6" s="1"/>
  <c r="AD312" i="6"/>
  <c r="AS312" i="6" s="1"/>
  <c r="AE312" i="6"/>
  <c r="AT312" i="6" s="1"/>
  <c r="AF312" i="6"/>
  <c r="AU312" i="6" s="1"/>
  <c r="AG312" i="6"/>
  <c r="AV312" i="6" s="1"/>
  <c r="AH312" i="6"/>
  <c r="AW312" i="6" s="1"/>
  <c r="AJ312" i="6"/>
  <c r="AY312" i="6" s="1"/>
  <c r="AL312" i="6"/>
  <c r="AN312" i="6"/>
  <c r="AB313" i="6"/>
  <c r="AQ313" i="6" s="1"/>
  <c r="AC313" i="6"/>
  <c r="AR313" i="6" s="1"/>
  <c r="AD313" i="6"/>
  <c r="AS313" i="6" s="1"/>
  <c r="AE313" i="6"/>
  <c r="AT313" i="6" s="1"/>
  <c r="AF313" i="6"/>
  <c r="AU313" i="6" s="1"/>
  <c r="AG313" i="6"/>
  <c r="AV313" i="6" s="1"/>
  <c r="AH313" i="6"/>
  <c r="AW313" i="6" s="1"/>
  <c r="AJ313" i="6"/>
  <c r="AY313" i="6" s="1"/>
  <c r="AL313" i="6"/>
  <c r="AN313" i="6"/>
  <c r="AB314" i="6"/>
  <c r="AQ314" i="6" s="1"/>
  <c r="AC314" i="6"/>
  <c r="AR314" i="6" s="1"/>
  <c r="AD314" i="6"/>
  <c r="AS314" i="6" s="1"/>
  <c r="AE314" i="6"/>
  <c r="AT314" i="6" s="1"/>
  <c r="AF314" i="6"/>
  <c r="AU314" i="6" s="1"/>
  <c r="AG314" i="6"/>
  <c r="AV314" i="6" s="1"/>
  <c r="AH314" i="6"/>
  <c r="AW314" i="6" s="1"/>
  <c r="AJ314" i="6"/>
  <c r="AY314" i="6" s="1"/>
  <c r="AL314" i="6"/>
  <c r="AN314" i="6"/>
  <c r="AB315" i="6"/>
  <c r="AQ315" i="6" s="1"/>
  <c r="AC315" i="6"/>
  <c r="AR315" i="6" s="1"/>
  <c r="AD315" i="6"/>
  <c r="AS315" i="6" s="1"/>
  <c r="AE315" i="6"/>
  <c r="AT315" i="6" s="1"/>
  <c r="AF315" i="6"/>
  <c r="AU315" i="6" s="1"/>
  <c r="AG315" i="6"/>
  <c r="AV315" i="6" s="1"/>
  <c r="AH315" i="6"/>
  <c r="AW315" i="6" s="1"/>
  <c r="AJ315" i="6"/>
  <c r="AY315" i="6" s="1"/>
  <c r="AL315" i="6"/>
  <c r="AN315" i="6"/>
  <c r="AB316" i="6"/>
  <c r="AQ316" i="6" s="1"/>
  <c r="AC316" i="6"/>
  <c r="AR316" i="6" s="1"/>
  <c r="AD316" i="6"/>
  <c r="AS316" i="6" s="1"/>
  <c r="AE316" i="6"/>
  <c r="AT316" i="6" s="1"/>
  <c r="AF316" i="6"/>
  <c r="AU316" i="6" s="1"/>
  <c r="AG316" i="6"/>
  <c r="AV316" i="6" s="1"/>
  <c r="AH316" i="6"/>
  <c r="AW316" i="6" s="1"/>
  <c r="AJ316" i="6"/>
  <c r="AY316" i="6" s="1"/>
  <c r="AL316" i="6"/>
  <c r="AN316" i="6"/>
  <c r="AB317" i="6"/>
  <c r="AC317" i="6"/>
  <c r="AR317" i="6" s="1"/>
  <c r="AD317" i="6"/>
  <c r="AS317" i="6" s="1"/>
  <c r="AE317" i="6"/>
  <c r="AT317" i="6" s="1"/>
  <c r="AF317" i="6"/>
  <c r="AU317" i="6" s="1"/>
  <c r="AG317" i="6"/>
  <c r="AV317" i="6" s="1"/>
  <c r="AH317" i="6"/>
  <c r="AW317" i="6" s="1"/>
  <c r="AJ317" i="6"/>
  <c r="AY317" i="6" s="1"/>
  <c r="AL317" i="6"/>
  <c r="AN317" i="6"/>
  <c r="AB318" i="6"/>
  <c r="AQ318" i="6" s="1"/>
  <c r="AC318" i="6"/>
  <c r="AR318" i="6" s="1"/>
  <c r="AD318" i="6"/>
  <c r="AS318" i="6" s="1"/>
  <c r="AE318" i="6"/>
  <c r="AT318" i="6" s="1"/>
  <c r="AF318" i="6"/>
  <c r="AU318" i="6" s="1"/>
  <c r="AG318" i="6"/>
  <c r="AV318" i="6" s="1"/>
  <c r="AH318" i="6"/>
  <c r="AW318" i="6" s="1"/>
  <c r="AJ318" i="6"/>
  <c r="AY318" i="6" s="1"/>
  <c r="AL318" i="6"/>
  <c r="AN318" i="6"/>
  <c r="AB319" i="6"/>
  <c r="AC319" i="6"/>
  <c r="AR319" i="6" s="1"/>
  <c r="AD319" i="6"/>
  <c r="AS319" i="6" s="1"/>
  <c r="AE319" i="6"/>
  <c r="AT319" i="6" s="1"/>
  <c r="AF319" i="6"/>
  <c r="AU319" i="6" s="1"/>
  <c r="AG319" i="6"/>
  <c r="AV319" i="6" s="1"/>
  <c r="AH319" i="6"/>
  <c r="AW319" i="6" s="1"/>
  <c r="AJ319" i="6"/>
  <c r="AY319" i="6" s="1"/>
  <c r="AL319" i="6"/>
  <c r="AN319" i="6"/>
  <c r="AB320" i="6"/>
  <c r="AQ320" i="6" s="1"/>
  <c r="AC320" i="6"/>
  <c r="AR320" i="6" s="1"/>
  <c r="AD320" i="6"/>
  <c r="AS320" i="6" s="1"/>
  <c r="AE320" i="6"/>
  <c r="AT320" i="6" s="1"/>
  <c r="AF320" i="6"/>
  <c r="AU320" i="6" s="1"/>
  <c r="AG320" i="6"/>
  <c r="AV320" i="6" s="1"/>
  <c r="AH320" i="6"/>
  <c r="AW320" i="6" s="1"/>
  <c r="AJ320" i="6"/>
  <c r="AY320" i="6" s="1"/>
  <c r="AL320" i="6"/>
  <c r="AN320" i="6"/>
  <c r="AB321" i="6"/>
  <c r="AC321" i="6"/>
  <c r="AR321" i="6" s="1"/>
  <c r="AD321" i="6"/>
  <c r="AS321" i="6" s="1"/>
  <c r="AE321" i="6"/>
  <c r="AT321" i="6" s="1"/>
  <c r="AF321" i="6"/>
  <c r="AU321" i="6" s="1"/>
  <c r="AG321" i="6"/>
  <c r="AV321" i="6" s="1"/>
  <c r="AH321" i="6"/>
  <c r="AW321" i="6" s="1"/>
  <c r="AJ321" i="6"/>
  <c r="AY321" i="6" s="1"/>
  <c r="AL321" i="6"/>
  <c r="AN321" i="6"/>
  <c r="AB322" i="6"/>
  <c r="AQ322" i="6" s="1"/>
  <c r="AC322" i="6"/>
  <c r="AR322" i="6" s="1"/>
  <c r="AD322" i="6"/>
  <c r="AS322" i="6" s="1"/>
  <c r="AE322" i="6"/>
  <c r="AT322" i="6" s="1"/>
  <c r="AF322" i="6"/>
  <c r="AU322" i="6" s="1"/>
  <c r="AG322" i="6"/>
  <c r="AV322" i="6" s="1"/>
  <c r="AH322" i="6"/>
  <c r="AW322" i="6" s="1"/>
  <c r="AJ322" i="6"/>
  <c r="AY322" i="6" s="1"/>
  <c r="AL322" i="6"/>
  <c r="AN322" i="6"/>
  <c r="AB323" i="6"/>
  <c r="AC323" i="6"/>
  <c r="AR323" i="6" s="1"/>
  <c r="AD323" i="6"/>
  <c r="AS323" i="6" s="1"/>
  <c r="AE323" i="6"/>
  <c r="AT323" i="6" s="1"/>
  <c r="AF323" i="6"/>
  <c r="AU323" i="6" s="1"/>
  <c r="AG323" i="6"/>
  <c r="AV323" i="6" s="1"/>
  <c r="AH323" i="6"/>
  <c r="AW323" i="6" s="1"/>
  <c r="AJ323" i="6"/>
  <c r="AY323" i="6" s="1"/>
  <c r="AL323" i="6"/>
  <c r="AN323" i="6"/>
  <c r="AB324" i="6"/>
  <c r="AQ324" i="6" s="1"/>
  <c r="AC324" i="6"/>
  <c r="AR324" i="6" s="1"/>
  <c r="AD324" i="6"/>
  <c r="AS324" i="6" s="1"/>
  <c r="AE324" i="6"/>
  <c r="AT324" i="6" s="1"/>
  <c r="AF324" i="6"/>
  <c r="AU324" i="6" s="1"/>
  <c r="AG324" i="6"/>
  <c r="AV324" i="6" s="1"/>
  <c r="AH324" i="6"/>
  <c r="AW324" i="6" s="1"/>
  <c r="AJ324" i="6"/>
  <c r="AY324" i="6" s="1"/>
  <c r="AL324" i="6"/>
  <c r="AN324" i="6"/>
  <c r="AB325" i="6"/>
  <c r="AQ325" i="6" s="1"/>
  <c r="AC325" i="6"/>
  <c r="AR325" i="6" s="1"/>
  <c r="AD325" i="6"/>
  <c r="AS325" i="6" s="1"/>
  <c r="AE325" i="6"/>
  <c r="AT325" i="6" s="1"/>
  <c r="AF325" i="6"/>
  <c r="AU325" i="6" s="1"/>
  <c r="AG325" i="6"/>
  <c r="AV325" i="6" s="1"/>
  <c r="AH325" i="6"/>
  <c r="AW325" i="6" s="1"/>
  <c r="AJ325" i="6"/>
  <c r="AY325" i="6" s="1"/>
  <c r="AL325" i="6"/>
  <c r="AN325" i="6"/>
  <c r="AB326" i="6"/>
  <c r="AQ326" i="6" s="1"/>
  <c r="AC326" i="6"/>
  <c r="AR326" i="6" s="1"/>
  <c r="AD326" i="6"/>
  <c r="AS326" i="6" s="1"/>
  <c r="AE326" i="6"/>
  <c r="AT326" i="6" s="1"/>
  <c r="AF326" i="6"/>
  <c r="AU326" i="6" s="1"/>
  <c r="AG326" i="6"/>
  <c r="AV326" i="6" s="1"/>
  <c r="AH326" i="6"/>
  <c r="AW326" i="6" s="1"/>
  <c r="AJ326" i="6"/>
  <c r="AY326" i="6" s="1"/>
  <c r="AL326" i="6"/>
  <c r="AN326" i="6"/>
  <c r="AB327" i="6"/>
  <c r="AQ327" i="6" s="1"/>
  <c r="AC327" i="6"/>
  <c r="AR327" i="6" s="1"/>
  <c r="AD327" i="6"/>
  <c r="AS327" i="6" s="1"/>
  <c r="AE327" i="6"/>
  <c r="AT327" i="6" s="1"/>
  <c r="AF327" i="6"/>
  <c r="AU327" i="6" s="1"/>
  <c r="AG327" i="6"/>
  <c r="AV327" i="6" s="1"/>
  <c r="AH327" i="6"/>
  <c r="AW327" i="6" s="1"/>
  <c r="AJ327" i="6"/>
  <c r="AY327" i="6" s="1"/>
  <c r="AL327" i="6"/>
  <c r="AN327" i="6"/>
  <c r="AB328" i="6"/>
  <c r="AQ328" i="6" s="1"/>
  <c r="AC328" i="6"/>
  <c r="AR328" i="6" s="1"/>
  <c r="AD328" i="6"/>
  <c r="AS328" i="6" s="1"/>
  <c r="AE328" i="6"/>
  <c r="AT328" i="6" s="1"/>
  <c r="AF328" i="6"/>
  <c r="AU328" i="6" s="1"/>
  <c r="AG328" i="6"/>
  <c r="AV328" i="6" s="1"/>
  <c r="AH328" i="6"/>
  <c r="AW328" i="6" s="1"/>
  <c r="AJ328" i="6"/>
  <c r="AY328" i="6" s="1"/>
  <c r="AL328" i="6"/>
  <c r="AN328" i="6"/>
  <c r="AB329" i="6"/>
  <c r="AQ329" i="6" s="1"/>
  <c r="AC329" i="6"/>
  <c r="AR329" i="6" s="1"/>
  <c r="AD329" i="6"/>
  <c r="AS329" i="6" s="1"/>
  <c r="AE329" i="6"/>
  <c r="AT329" i="6" s="1"/>
  <c r="AF329" i="6"/>
  <c r="AU329" i="6" s="1"/>
  <c r="AG329" i="6"/>
  <c r="AV329" i="6" s="1"/>
  <c r="AH329" i="6"/>
  <c r="AW329" i="6" s="1"/>
  <c r="AJ329" i="6"/>
  <c r="AY329" i="6" s="1"/>
  <c r="AL329" i="6"/>
  <c r="AN329" i="6"/>
  <c r="AB330" i="6"/>
  <c r="AQ330" i="6" s="1"/>
  <c r="AC330" i="6"/>
  <c r="AR330" i="6" s="1"/>
  <c r="AD330" i="6"/>
  <c r="AS330" i="6" s="1"/>
  <c r="AE330" i="6"/>
  <c r="AT330" i="6" s="1"/>
  <c r="AF330" i="6"/>
  <c r="AU330" i="6" s="1"/>
  <c r="AG330" i="6"/>
  <c r="AV330" i="6" s="1"/>
  <c r="AH330" i="6"/>
  <c r="AW330" i="6" s="1"/>
  <c r="AJ330" i="6"/>
  <c r="AY330" i="6" s="1"/>
  <c r="AL330" i="6"/>
  <c r="AN330" i="6"/>
  <c r="AB331" i="6"/>
  <c r="AQ331" i="6" s="1"/>
  <c r="AC331" i="6"/>
  <c r="AR331" i="6" s="1"/>
  <c r="AD331" i="6"/>
  <c r="AS331" i="6" s="1"/>
  <c r="AE331" i="6"/>
  <c r="AT331" i="6" s="1"/>
  <c r="AF331" i="6"/>
  <c r="AU331" i="6" s="1"/>
  <c r="AG331" i="6"/>
  <c r="AV331" i="6" s="1"/>
  <c r="AH331" i="6"/>
  <c r="AW331" i="6" s="1"/>
  <c r="AJ331" i="6"/>
  <c r="AY331" i="6" s="1"/>
  <c r="AL331" i="6"/>
  <c r="AN331" i="6"/>
  <c r="AB332" i="6"/>
  <c r="AQ332" i="6" s="1"/>
  <c r="AC332" i="6"/>
  <c r="AR332" i="6" s="1"/>
  <c r="AD332" i="6"/>
  <c r="AS332" i="6" s="1"/>
  <c r="AE332" i="6"/>
  <c r="AT332" i="6" s="1"/>
  <c r="AF332" i="6"/>
  <c r="AU332" i="6" s="1"/>
  <c r="AG332" i="6"/>
  <c r="AV332" i="6" s="1"/>
  <c r="AH332" i="6"/>
  <c r="AW332" i="6" s="1"/>
  <c r="AJ332" i="6"/>
  <c r="AY332" i="6" s="1"/>
  <c r="AL332" i="6"/>
  <c r="AN332" i="6"/>
  <c r="AB333" i="6"/>
  <c r="AC333" i="6"/>
  <c r="AR333" i="6" s="1"/>
  <c r="AD333" i="6"/>
  <c r="AS333" i="6" s="1"/>
  <c r="AE333" i="6"/>
  <c r="AT333" i="6" s="1"/>
  <c r="AF333" i="6"/>
  <c r="AU333" i="6" s="1"/>
  <c r="AG333" i="6"/>
  <c r="AV333" i="6" s="1"/>
  <c r="AH333" i="6"/>
  <c r="AW333" i="6" s="1"/>
  <c r="AJ333" i="6"/>
  <c r="AY333" i="6" s="1"/>
  <c r="AL333" i="6"/>
  <c r="AN333" i="6"/>
  <c r="AB334" i="6"/>
  <c r="AQ334" i="6" s="1"/>
  <c r="AC334" i="6"/>
  <c r="AR334" i="6" s="1"/>
  <c r="AD334" i="6"/>
  <c r="AS334" i="6" s="1"/>
  <c r="AE334" i="6"/>
  <c r="AT334" i="6" s="1"/>
  <c r="AF334" i="6"/>
  <c r="AU334" i="6" s="1"/>
  <c r="AG334" i="6"/>
  <c r="AV334" i="6" s="1"/>
  <c r="AH334" i="6"/>
  <c r="AW334" i="6" s="1"/>
  <c r="AJ334" i="6"/>
  <c r="AY334" i="6" s="1"/>
  <c r="AL334" i="6"/>
  <c r="AN334" i="6"/>
  <c r="AB335" i="6"/>
  <c r="AC335" i="6"/>
  <c r="AR335" i="6" s="1"/>
  <c r="AD335" i="6"/>
  <c r="AS335" i="6" s="1"/>
  <c r="AE335" i="6"/>
  <c r="AT335" i="6" s="1"/>
  <c r="AF335" i="6"/>
  <c r="AU335" i="6" s="1"/>
  <c r="AG335" i="6"/>
  <c r="AV335" i="6" s="1"/>
  <c r="AH335" i="6"/>
  <c r="AW335" i="6" s="1"/>
  <c r="AJ335" i="6"/>
  <c r="AY335" i="6" s="1"/>
  <c r="AL335" i="6"/>
  <c r="AN335" i="6"/>
  <c r="AB336" i="6"/>
  <c r="AQ336" i="6" s="1"/>
  <c r="AC336" i="6"/>
  <c r="AR336" i="6" s="1"/>
  <c r="AD336" i="6"/>
  <c r="AS336" i="6" s="1"/>
  <c r="AE336" i="6"/>
  <c r="AT336" i="6" s="1"/>
  <c r="AF336" i="6"/>
  <c r="AU336" i="6" s="1"/>
  <c r="AG336" i="6"/>
  <c r="AV336" i="6" s="1"/>
  <c r="AH336" i="6"/>
  <c r="AW336" i="6" s="1"/>
  <c r="AJ336" i="6"/>
  <c r="AY336" i="6" s="1"/>
  <c r="AL336" i="6"/>
  <c r="AN336" i="6"/>
  <c r="AB337" i="6"/>
  <c r="AC337" i="6"/>
  <c r="AR337" i="6" s="1"/>
  <c r="AD337" i="6"/>
  <c r="AS337" i="6" s="1"/>
  <c r="AE337" i="6"/>
  <c r="AT337" i="6" s="1"/>
  <c r="AF337" i="6"/>
  <c r="AU337" i="6" s="1"/>
  <c r="AG337" i="6"/>
  <c r="AV337" i="6" s="1"/>
  <c r="AH337" i="6"/>
  <c r="AW337" i="6" s="1"/>
  <c r="AJ337" i="6"/>
  <c r="AY337" i="6" s="1"/>
  <c r="AL337" i="6"/>
  <c r="AN337" i="6"/>
  <c r="AB338" i="6"/>
  <c r="AQ338" i="6" s="1"/>
  <c r="AC338" i="6"/>
  <c r="AR338" i="6" s="1"/>
  <c r="AD338" i="6"/>
  <c r="AS338" i="6" s="1"/>
  <c r="AE338" i="6"/>
  <c r="AT338" i="6" s="1"/>
  <c r="AF338" i="6"/>
  <c r="AU338" i="6" s="1"/>
  <c r="AG338" i="6"/>
  <c r="AV338" i="6" s="1"/>
  <c r="AH338" i="6"/>
  <c r="AW338" i="6" s="1"/>
  <c r="AJ338" i="6"/>
  <c r="AY338" i="6" s="1"/>
  <c r="AL338" i="6"/>
  <c r="AN338" i="6"/>
  <c r="AB339" i="6"/>
  <c r="AC339" i="6"/>
  <c r="AR339" i="6" s="1"/>
  <c r="AD339" i="6"/>
  <c r="AS339" i="6" s="1"/>
  <c r="AE339" i="6"/>
  <c r="AT339" i="6" s="1"/>
  <c r="AF339" i="6"/>
  <c r="AU339" i="6" s="1"/>
  <c r="AG339" i="6"/>
  <c r="AV339" i="6" s="1"/>
  <c r="AH339" i="6"/>
  <c r="AW339" i="6" s="1"/>
  <c r="AJ339" i="6"/>
  <c r="AY339" i="6" s="1"/>
  <c r="AL339" i="6"/>
  <c r="AN339" i="6"/>
  <c r="AB340" i="6"/>
  <c r="AQ340" i="6" s="1"/>
  <c r="AC340" i="6"/>
  <c r="AR340" i="6" s="1"/>
  <c r="AD340" i="6"/>
  <c r="AS340" i="6" s="1"/>
  <c r="AE340" i="6"/>
  <c r="AT340" i="6" s="1"/>
  <c r="AF340" i="6"/>
  <c r="AU340" i="6" s="1"/>
  <c r="AG340" i="6"/>
  <c r="AV340" i="6" s="1"/>
  <c r="AH340" i="6"/>
  <c r="AW340" i="6" s="1"/>
  <c r="AJ340" i="6"/>
  <c r="AY340" i="6" s="1"/>
  <c r="AL340" i="6"/>
  <c r="AN340" i="6"/>
  <c r="AB341" i="6"/>
  <c r="AQ341" i="6" s="1"/>
  <c r="AC341" i="6"/>
  <c r="AR341" i="6" s="1"/>
  <c r="AD341" i="6"/>
  <c r="AS341" i="6" s="1"/>
  <c r="AE341" i="6"/>
  <c r="AT341" i="6" s="1"/>
  <c r="AF341" i="6"/>
  <c r="AU341" i="6" s="1"/>
  <c r="AG341" i="6"/>
  <c r="AV341" i="6" s="1"/>
  <c r="AH341" i="6"/>
  <c r="AW341" i="6" s="1"/>
  <c r="AJ341" i="6"/>
  <c r="AY341" i="6" s="1"/>
  <c r="AL341" i="6"/>
  <c r="AN341" i="6"/>
  <c r="AB342" i="6"/>
  <c r="AQ342" i="6" s="1"/>
  <c r="AC342" i="6"/>
  <c r="AR342" i="6" s="1"/>
  <c r="AD342" i="6"/>
  <c r="AS342" i="6" s="1"/>
  <c r="AE342" i="6"/>
  <c r="AT342" i="6" s="1"/>
  <c r="AF342" i="6"/>
  <c r="AU342" i="6" s="1"/>
  <c r="AG342" i="6"/>
  <c r="AV342" i="6" s="1"/>
  <c r="AH342" i="6"/>
  <c r="AW342" i="6" s="1"/>
  <c r="AJ342" i="6"/>
  <c r="AY342" i="6" s="1"/>
  <c r="AL342" i="6"/>
  <c r="AN342" i="6"/>
  <c r="AB343" i="6"/>
  <c r="AQ343" i="6" s="1"/>
  <c r="AC343" i="6"/>
  <c r="AR343" i="6" s="1"/>
  <c r="AD343" i="6"/>
  <c r="AS343" i="6" s="1"/>
  <c r="AE343" i="6"/>
  <c r="AT343" i="6" s="1"/>
  <c r="AF343" i="6"/>
  <c r="AU343" i="6" s="1"/>
  <c r="AG343" i="6"/>
  <c r="AV343" i="6" s="1"/>
  <c r="AH343" i="6"/>
  <c r="AW343" i="6" s="1"/>
  <c r="AJ343" i="6"/>
  <c r="AY343" i="6" s="1"/>
  <c r="AL343" i="6"/>
  <c r="AN343" i="6"/>
  <c r="AB344" i="6"/>
  <c r="AQ344" i="6" s="1"/>
  <c r="AC344" i="6"/>
  <c r="AR344" i="6" s="1"/>
  <c r="AD344" i="6"/>
  <c r="AS344" i="6" s="1"/>
  <c r="AE344" i="6"/>
  <c r="AT344" i="6" s="1"/>
  <c r="AF344" i="6"/>
  <c r="AU344" i="6" s="1"/>
  <c r="AG344" i="6"/>
  <c r="AV344" i="6" s="1"/>
  <c r="AH344" i="6"/>
  <c r="AW344" i="6" s="1"/>
  <c r="AJ344" i="6"/>
  <c r="AY344" i="6" s="1"/>
  <c r="AL344" i="6"/>
  <c r="AN344" i="6"/>
  <c r="AB345" i="6"/>
  <c r="AQ345" i="6" s="1"/>
  <c r="AC345" i="6"/>
  <c r="AR345" i="6" s="1"/>
  <c r="AD345" i="6"/>
  <c r="AS345" i="6" s="1"/>
  <c r="AE345" i="6"/>
  <c r="AT345" i="6" s="1"/>
  <c r="AF345" i="6"/>
  <c r="AU345" i="6" s="1"/>
  <c r="AG345" i="6"/>
  <c r="AV345" i="6" s="1"/>
  <c r="AH345" i="6"/>
  <c r="AW345" i="6" s="1"/>
  <c r="AJ345" i="6"/>
  <c r="AY345" i="6" s="1"/>
  <c r="AL345" i="6"/>
  <c r="AN345" i="6"/>
  <c r="AB346" i="6"/>
  <c r="AQ346" i="6" s="1"/>
  <c r="AC346" i="6"/>
  <c r="AR346" i="6" s="1"/>
  <c r="AD346" i="6"/>
  <c r="AS346" i="6" s="1"/>
  <c r="AE346" i="6"/>
  <c r="AT346" i="6" s="1"/>
  <c r="AF346" i="6"/>
  <c r="AU346" i="6" s="1"/>
  <c r="AG346" i="6"/>
  <c r="AV346" i="6" s="1"/>
  <c r="AH346" i="6"/>
  <c r="AW346" i="6" s="1"/>
  <c r="AJ346" i="6"/>
  <c r="AY346" i="6" s="1"/>
  <c r="AL346" i="6"/>
  <c r="AN346" i="6"/>
  <c r="AB347" i="6"/>
  <c r="AQ347" i="6" s="1"/>
  <c r="AC347" i="6"/>
  <c r="AR347" i="6" s="1"/>
  <c r="AD347" i="6"/>
  <c r="AS347" i="6" s="1"/>
  <c r="AE347" i="6"/>
  <c r="AT347" i="6" s="1"/>
  <c r="AF347" i="6"/>
  <c r="AU347" i="6" s="1"/>
  <c r="AG347" i="6"/>
  <c r="AV347" i="6" s="1"/>
  <c r="AH347" i="6"/>
  <c r="AW347" i="6" s="1"/>
  <c r="AJ347" i="6"/>
  <c r="AY347" i="6" s="1"/>
  <c r="AL347" i="6"/>
  <c r="AN347" i="6"/>
  <c r="AB348" i="6"/>
  <c r="AQ348" i="6" s="1"/>
  <c r="AC348" i="6"/>
  <c r="AR348" i="6" s="1"/>
  <c r="AD348" i="6"/>
  <c r="AS348" i="6" s="1"/>
  <c r="AE348" i="6"/>
  <c r="AT348" i="6" s="1"/>
  <c r="AF348" i="6"/>
  <c r="AU348" i="6" s="1"/>
  <c r="AG348" i="6"/>
  <c r="AV348" i="6" s="1"/>
  <c r="AH348" i="6"/>
  <c r="AW348" i="6" s="1"/>
  <c r="AJ348" i="6"/>
  <c r="AY348" i="6" s="1"/>
  <c r="AL348" i="6"/>
  <c r="AN348" i="6"/>
  <c r="AB349" i="6"/>
  <c r="AC349" i="6"/>
  <c r="AR349" i="6" s="1"/>
  <c r="AD349" i="6"/>
  <c r="AS349" i="6" s="1"/>
  <c r="AE349" i="6"/>
  <c r="AT349" i="6" s="1"/>
  <c r="AF349" i="6"/>
  <c r="AU349" i="6" s="1"/>
  <c r="AG349" i="6"/>
  <c r="AV349" i="6" s="1"/>
  <c r="AH349" i="6"/>
  <c r="AW349" i="6" s="1"/>
  <c r="AJ349" i="6"/>
  <c r="AY349" i="6" s="1"/>
  <c r="AL349" i="6"/>
  <c r="AN349" i="6"/>
  <c r="AB350" i="6"/>
  <c r="AQ350" i="6" s="1"/>
  <c r="AC350" i="6"/>
  <c r="AR350" i="6" s="1"/>
  <c r="AD350" i="6"/>
  <c r="AS350" i="6" s="1"/>
  <c r="AE350" i="6"/>
  <c r="AT350" i="6" s="1"/>
  <c r="AF350" i="6"/>
  <c r="AU350" i="6" s="1"/>
  <c r="AG350" i="6"/>
  <c r="AV350" i="6" s="1"/>
  <c r="AH350" i="6"/>
  <c r="AW350" i="6" s="1"/>
  <c r="AJ350" i="6"/>
  <c r="AY350" i="6" s="1"/>
  <c r="AL350" i="6"/>
  <c r="AN350" i="6"/>
  <c r="AB351" i="6"/>
  <c r="AC351" i="6"/>
  <c r="AR351" i="6" s="1"/>
  <c r="AD351" i="6"/>
  <c r="AS351" i="6" s="1"/>
  <c r="AE351" i="6"/>
  <c r="AT351" i="6" s="1"/>
  <c r="AF351" i="6"/>
  <c r="AU351" i="6" s="1"/>
  <c r="AG351" i="6"/>
  <c r="AV351" i="6" s="1"/>
  <c r="AH351" i="6"/>
  <c r="AW351" i="6" s="1"/>
  <c r="AJ351" i="6"/>
  <c r="AY351" i="6" s="1"/>
  <c r="AL351" i="6"/>
  <c r="AN351" i="6"/>
  <c r="AB352" i="6"/>
  <c r="AQ352" i="6" s="1"/>
  <c r="AC352" i="6"/>
  <c r="AR352" i="6" s="1"/>
  <c r="AD352" i="6"/>
  <c r="AS352" i="6" s="1"/>
  <c r="AE352" i="6"/>
  <c r="AT352" i="6" s="1"/>
  <c r="AF352" i="6"/>
  <c r="AU352" i="6" s="1"/>
  <c r="AG352" i="6"/>
  <c r="AV352" i="6" s="1"/>
  <c r="AH352" i="6"/>
  <c r="AW352" i="6" s="1"/>
  <c r="AJ352" i="6"/>
  <c r="AY352" i="6" s="1"/>
  <c r="AL352" i="6"/>
  <c r="AN352" i="6"/>
  <c r="AB353" i="6"/>
  <c r="AC353" i="6"/>
  <c r="AR353" i="6" s="1"/>
  <c r="AD353" i="6"/>
  <c r="AS353" i="6" s="1"/>
  <c r="AE353" i="6"/>
  <c r="AT353" i="6" s="1"/>
  <c r="AF353" i="6"/>
  <c r="AU353" i="6" s="1"/>
  <c r="AG353" i="6"/>
  <c r="AV353" i="6" s="1"/>
  <c r="AH353" i="6"/>
  <c r="AW353" i="6" s="1"/>
  <c r="AJ353" i="6"/>
  <c r="AY353" i="6" s="1"/>
  <c r="AL353" i="6"/>
  <c r="AN353" i="6"/>
  <c r="AB354" i="6"/>
  <c r="AQ354" i="6" s="1"/>
  <c r="AC354" i="6"/>
  <c r="AD354" i="6"/>
  <c r="AS354" i="6" s="1"/>
  <c r="AE354" i="6"/>
  <c r="AT354" i="6" s="1"/>
  <c r="AF354" i="6"/>
  <c r="AU354" i="6" s="1"/>
  <c r="AG354" i="6"/>
  <c r="AV354" i="6" s="1"/>
  <c r="AH354" i="6"/>
  <c r="AW354" i="6" s="1"/>
  <c r="AJ354" i="6"/>
  <c r="AY354" i="6" s="1"/>
  <c r="AL354" i="6"/>
  <c r="AN354" i="6"/>
  <c r="AB355" i="6"/>
  <c r="AC355" i="6"/>
  <c r="AR355" i="6" s="1"/>
  <c r="AD355" i="6"/>
  <c r="AS355" i="6" s="1"/>
  <c r="AE355" i="6"/>
  <c r="AT355" i="6" s="1"/>
  <c r="AF355" i="6"/>
  <c r="AU355" i="6" s="1"/>
  <c r="AG355" i="6"/>
  <c r="AV355" i="6" s="1"/>
  <c r="AH355" i="6"/>
  <c r="AW355" i="6" s="1"/>
  <c r="AJ355" i="6"/>
  <c r="AY355" i="6" s="1"/>
  <c r="AL355" i="6"/>
  <c r="AN355" i="6"/>
  <c r="AB356" i="6"/>
  <c r="AQ356" i="6" s="1"/>
  <c r="AC356" i="6"/>
  <c r="AR356" i="6" s="1"/>
  <c r="AD356" i="6"/>
  <c r="AS356" i="6" s="1"/>
  <c r="AE356" i="6"/>
  <c r="AT356" i="6" s="1"/>
  <c r="AF356" i="6"/>
  <c r="AU356" i="6" s="1"/>
  <c r="AG356" i="6"/>
  <c r="AV356" i="6" s="1"/>
  <c r="AH356" i="6"/>
  <c r="AW356" i="6" s="1"/>
  <c r="AJ356" i="6"/>
  <c r="AY356" i="6" s="1"/>
  <c r="AL356" i="6"/>
  <c r="AN356" i="6"/>
  <c r="AB357" i="6"/>
  <c r="AQ357" i="6" s="1"/>
  <c r="AC357" i="6"/>
  <c r="AR357" i="6" s="1"/>
  <c r="AD357" i="6"/>
  <c r="AS357" i="6" s="1"/>
  <c r="AE357" i="6"/>
  <c r="AT357" i="6" s="1"/>
  <c r="AF357" i="6"/>
  <c r="AU357" i="6" s="1"/>
  <c r="AG357" i="6"/>
  <c r="AV357" i="6" s="1"/>
  <c r="AH357" i="6"/>
  <c r="AW357" i="6" s="1"/>
  <c r="AJ357" i="6"/>
  <c r="AY357" i="6" s="1"/>
  <c r="AL357" i="6"/>
  <c r="AN357" i="6"/>
  <c r="AB358" i="6"/>
  <c r="AQ358" i="6" s="1"/>
  <c r="AC358" i="6"/>
  <c r="AR358" i="6" s="1"/>
  <c r="AD358" i="6"/>
  <c r="AS358" i="6" s="1"/>
  <c r="AE358" i="6"/>
  <c r="AT358" i="6" s="1"/>
  <c r="AF358" i="6"/>
  <c r="AU358" i="6" s="1"/>
  <c r="AG358" i="6"/>
  <c r="AV358" i="6" s="1"/>
  <c r="AH358" i="6"/>
  <c r="AW358" i="6" s="1"/>
  <c r="AJ358" i="6"/>
  <c r="AY358" i="6" s="1"/>
  <c r="AL358" i="6"/>
  <c r="AN358" i="6"/>
  <c r="AB359" i="6"/>
  <c r="AQ359" i="6" s="1"/>
  <c r="AC359" i="6"/>
  <c r="AR359" i="6" s="1"/>
  <c r="AD359" i="6"/>
  <c r="AS359" i="6" s="1"/>
  <c r="AE359" i="6"/>
  <c r="AT359" i="6" s="1"/>
  <c r="AF359" i="6"/>
  <c r="AU359" i="6" s="1"/>
  <c r="AG359" i="6"/>
  <c r="AV359" i="6" s="1"/>
  <c r="AH359" i="6"/>
  <c r="AW359" i="6" s="1"/>
  <c r="AJ359" i="6"/>
  <c r="AY359" i="6" s="1"/>
  <c r="AL359" i="6"/>
  <c r="AN359" i="6"/>
  <c r="AB360" i="6"/>
  <c r="AQ360" i="6" s="1"/>
  <c r="AC360" i="6"/>
  <c r="AR360" i="6" s="1"/>
  <c r="AD360" i="6"/>
  <c r="AS360" i="6" s="1"/>
  <c r="AE360" i="6"/>
  <c r="AT360" i="6" s="1"/>
  <c r="AF360" i="6"/>
  <c r="AU360" i="6" s="1"/>
  <c r="AG360" i="6"/>
  <c r="AV360" i="6" s="1"/>
  <c r="AH360" i="6"/>
  <c r="AW360" i="6" s="1"/>
  <c r="AJ360" i="6"/>
  <c r="AY360" i="6" s="1"/>
  <c r="AL360" i="6"/>
  <c r="AN360" i="6"/>
  <c r="AB361" i="6"/>
  <c r="AQ361" i="6" s="1"/>
  <c r="AC361" i="6"/>
  <c r="AR361" i="6" s="1"/>
  <c r="AD361" i="6"/>
  <c r="AS361" i="6" s="1"/>
  <c r="AE361" i="6"/>
  <c r="AT361" i="6" s="1"/>
  <c r="AF361" i="6"/>
  <c r="AU361" i="6" s="1"/>
  <c r="AG361" i="6"/>
  <c r="AV361" i="6" s="1"/>
  <c r="AH361" i="6"/>
  <c r="AW361" i="6" s="1"/>
  <c r="AJ361" i="6"/>
  <c r="AY361" i="6" s="1"/>
  <c r="AL361" i="6"/>
  <c r="AN361" i="6"/>
  <c r="AB362" i="6"/>
  <c r="AQ362" i="6" s="1"/>
  <c r="AC362" i="6"/>
  <c r="AR362" i="6" s="1"/>
  <c r="AD362" i="6"/>
  <c r="AS362" i="6" s="1"/>
  <c r="AE362" i="6"/>
  <c r="AT362" i="6" s="1"/>
  <c r="AF362" i="6"/>
  <c r="AU362" i="6" s="1"/>
  <c r="AG362" i="6"/>
  <c r="AV362" i="6" s="1"/>
  <c r="AH362" i="6"/>
  <c r="AW362" i="6" s="1"/>
  <c r="AJ362" i="6"/>
  <c r="AY362" i="6" s="1"/>
  <c r="AL362" i="6"/>
  <c r="AN362" i="6"/>
  <c r="AB363" i="6"/>
  <c r="AQ363" i="6" s="1"/>
  <c r="AC363" i="6"/>
  <c r="AR363" i="6" s="1"/>
  <c r="AD363" i="6"/>
  <c r="AS363" i="6" s="1"/>
  <c r="AE363" i="6"/>
  <c r="AT363" i="6" s="1"/>
  <c r="AF363" i="6"/>
  <c r="AU363" i="6" s="1"/>
  <c r="AG363" i="6"/>
  <c r="AV363" i="6" s="1"/>
  <c r="AH363" i="6"/>
  <c r="AW363" i="6" s="1"/>
  <c r="AJ363" i="6"/>
  <c r="AY363" i="6" s="1"/>
  <c r="AL363" i="6"/>
  <c r="AN363" i="6"/>
  <c r="AB364" i="6"/>
  <c r="AQ364" i="6" s="1"/>
  <c r="AC364" i="6"/>
  <c r="AR364" i="6" s="1"/>
  <c r="AD364" i="6"/>
  <c r="AS364" i="6" s="1"/>
  <c r="AE364" i="6"/>
  <c r="AT364" i="6" s="1"/>
  <c r="AF364" i="6"/>
  <c r="AU364" i="6" s="1"/>
  <c r="AG364" i="6"/>
  <c r="AV364" i="6" s="1"/>
  <c r="AH364" i="6"/>
  <c r="AW364" i="6" s="1"/>
  <c r="AJ364" i="6"/>
  <c r="AY364" i="6" s="1"/>
  <c r="AL364" i="6"/>
  <c r="AN364" i="6"/>
  <c r="AB365" i="6"/>
  <c r="AC365" i="6"/>
  <c r="AR365" i="6" s="1"/>
  <c r="AD365" i="6"/>
  <c r="AS365" i="6" s="1"/>
  <c r="AE365" i="6"/>
  <c r="AT365" i="6" s="1"/>
  <c r="AF365" i="6"/>
  <c r="AU365" i="6" s="1"/>
  <c r="AG365" i="6"/>
  <c r="AV365" i="6" s="1"/>
  <c r="AH365" i="6"/>
  <c r="AW365" i="6" s="1"/>
  <c r="AJ365" i="6"/>
  <c r="AY365" i="6" s="1"/>
  <c r="AL365" i="6"/>
  <c r="AN365" i="6"/>
  <c r="AB366" i="6"/>
  <c r="AQ366" i="6" s="1"/>
  <c r="AC366" i="6"/>
  <c r="AR366" i="6" s="1"/>
  <c r="AD366" i="6"/>
  <c r="AS366" i="6" s="1"/>
  <c r="AE366" i="6"/>
  <c r="AT366" i="6" s="1"/>
  <c r="AF366" i="6"/>
  <c r="AU366" i="6" s="1"/>
  <c r="AG366" i="6"/>
  <c r="AV366" i="6" s="1"/>
  <c r="AH366" i="6"/>
  <c r="AW366" i="6" s="1"/>
  <c r="AJ366" i="6"/>
  <c r="AY366" i="6" s="1"/>
  <c r="AL366" i="6"/>
  <c r="AN366" i="6"/>
  <c r="AB367" i="6"/>
  <c r="AC367" i="6"/>
  <c r="AR367" i="6" s="1"/>
  <c r="AD367" i="6"/>
  <c r="AS367" i="6" s="1"/>
  <c r="AE367" i="6"/>
  <c r="AT367" i="6" s="1"/>
  <c r="AF367" i="6"/>
  <c r="AU367" i="6" s="1"/>
  <c r="AG367" i="6"/>
  <c r="AV367" i="6" s="1"/>
  <c r="AH367" i="6"/>
  <c r="AW367" i="6" s="1"/>
  <c r="AJ367" i="6"/>
  <c r="AY367" i="6" s="1"/>
  <c r="AL367" i="6"/>
  <c r="AN367" i="6"/>
  <c r="AB368" i="6"/>
  <c r="AQ368" i="6" s="1"/>
  <c r="AC368" i="6"/>
  <c r="AR368" i="6" s="1"/>
  <c r="AD368" i="6"/>
  <c r="AS368" i="6" s="1"/>
  <c r="AE368" i="6"/>
  <c r="AT368" i="6" s="1"/>
  <c r="AF368" i="6"/>
  <c r="AU368" i="6" s="1"/>
  <c r="AG368" i="6"/>
  <c r="AV368" i="6" s="1"/>
  <c r="AH368" i="6"/>
  <c r="AW368" i="6" s="1"/>
  <c r="AJ368" i="6"/>
  <c r="AY368" i="6" s="1"/>
  <c r="AL368" i="6"/>
  <c r="AN368" i="6"/>
  <c r="AB369" i="6"/>
  <c r="AC369" i="6"/>
  <c r="AR369" i="6" s="1"/>
  <c r="AD369" i="6"/>
  <c r="AS369" i="6" s="1"/>
  <c r="AE369" i="6"/>
  <c r="AT369" i="6" s="1"/>
  <c r="AF369" i="6"/>
  <c r="AU369" i="6" s="1"/>
  <c r="AG369" i="6"/>
  <c r="AV369" i="6" s="1"/>
  <c r="AH369" i="6"/>
  <c r="AW369" i="6" s="1"/>
  <c r="AJ369" i="6"/>
  <c r="AY369" i="6" s="1"/>
  <c r="AL369" i="6"/>
  <c r="AN369" i="6"/>
  <c r="AB370" i="6"/>
  <c r="AQ370" i="6" s="1"/>
  <c r="AC370" i="6"/>
  <c r="AD370" i="6"/>
  <c r="AS370" i="6" s="1"/>
  <c r="AE370" i="6"/>
  <c r="AT370" i="6" s="1"/>
  <c r="AF370" i="6"/>
  <c r="AU370" i="6" s="1"/>
  <c r="AG370" i="6"/>
  <c r="AV370" i="6" s="1"/>
  <c r="AH370" i="6"/>
  <c r="AW370" i="6" s="1"/>
  <c r="AJ370" i="6"/>
  <c r="AY370" i="6" s="1"/>
  <c r="AL370" i="6"/>
  <c r="AN370" i="6"/>
  <c r="AB371" i="6"/>
  <c r="AC371" i="6"/>
  <c r="AR371" i="6" s="1"/>
  <c r="AD371" i="6"/>
  <c r="AS371" i="6" s="1"/>
  <c r="AE371" i="6"/>
  <c r="AT371" i="6" s="1"/>
  <c r="AF371" i="6"/>
  <c r="AU371" i="6" s="1"/>
  <c r="AG371" i="6"/>
  <c r="AV371" i="6" s="1"/>
  <c r="AH371" i="6"/>
  <c r="AW371" i="6" s="1"/>
  <c r="AJ371" i="6"/>
  <c r="AY371" i="6" s="1"/>
  <c r="AL371" i="6"/>
  <c r="AN371" i="6"/>
  <c r="AB372" i="6"/>
  <c r="AQ372" i="6" s="1"/>
  <c r="AC372" i="6"/>
  <c r="AR372" i="6" s="1"/>
  <c r="AD372" i="6"/>
  <c r="AS372" i="6" s="1"/>
  <c r="AE372" i="6"/>
  <c r="AT372" i="6" s="1"/>
  <c r="AF372" i="6"/>
  <c r="AU372" i="6" s="1"/>
  <c r="AG372" i="6"/>
  <c r="AV372" i="6" s="1"/>
  <c r="AH372" i="6"/>
  <c r="AW372" i="6" s="1"/>
  <c r="AJ372" i="6"/>
  <c r="AY372" i="6" s="1"/>
  <c r="AL372" i="6"/>
  <c r="AN372" i="6"/>
  <c r="AB373" i="6"/>
  <c r="AQ373" i="6" s="1"/>
  <c r="AC373" i="6"/>
  <c r="AR373" i="6" s="1"/>
  <c r="AD373" i="6"/>
  <c r="AS373" i="6" s="1"/>
  <c r="AE373" i="6"/>
  <c r="AT373" i="6" s="1"/>
  <c r="AF373" i="6"/>
  <c r="AU373" i="6" s="1"/>
  <c r="AG373" i="6"/>
  <c r="AV373" i="6" s="1"/>
  <c r="AH373" i="6"/>
  <c r="AW373" i="6" s="1"/>
  <c r="AJ373" i="6"/>
  <c r="AY373" i="6" s="1"/>
  <c r="AL373" i="6"/>
  <c r="AN373" i="6"/>
  <c r="AB374" i="6"/>
  <c r="AQ374" i="6" s="1"/>
  <c r="AC374" i="6"/>
  <c r="AR374" i="6" s="1"/>
  <c r="AD374" i="6"/>
  <c r="AS374" i="6" s="1"/>
  <c r="AE374" i="6"/>
  <c r="AT374" i="6" s="1"/>
  <c r="AF374" i="6"/>
  <c r="AU374" i="6" s="1"/>
  <c r="AG374" i="6"/>
  <c r="AV374" i="6" s="1"/>
  <c r="AH374" i="6"/>
  <c r="AW374" i="6" s="1"/>
  <c r="AJ374" i="6"/>
  <c r="AY374" i="6" s="1"/>
  <c r="AL374" i="6"/>
  <c r="AN374" i="6"/>
  <c r="AB375" i="6"/>
  <c r="AQ375" i="6" s="1"/>
  <c r="AC375" i="6"/>
  <c r="AR375" i="6" s="1"/>
  <c r="AD375" i="6"/>
  <c r="AS375" i="6" s="1"/>
  <c r="AE375" i="6"/>
  <c r="AT375" i="6" s="1"/>
  <c r="AF375" i="6"/>
  <c r="AU375" i="6" s="1"/>
  <c r="AG375" i="6"/>
  <c r="AV375" i="6" s="1"/>
  <c r="AH375" i="6"/>
  <c r="AW375" i="6" s="1"/>
  <c r="AJ375" i="6"/>
  <c r="AY375" i="6" s="1"/>
  <c r="AL375" i="6"/>
  <c r="AN375" i="6"/>
  <c r="AB376" i="6"/>
  <c r="AQ376" i="6" s="1"/>
  <c r="AC376" i="6"/>
  <c r="AR376" i="6" s="1"/>
  <c r="AD376" i="6"/>
  <c r="AS376" i="6" s="1"/>
  <c r="AE376" i="6"/>
  <c r="AT376" i="6" s="1"/>
  <c r="AF376" i="6"/>
  <c r="AU376" i="6" s="1"/>
  <c r="AG376" i="6"/>
  <c r="AV376" i="6" s="1"/>
  <c r="AH376" i="6"/>
  <c r="AW376" i="6" s="1"/>
  <c r="AJ376" i="6"/>
  <c r="AY376" i="6" s="1"/>
  <c r="AL376" i="6"/>
  <c r="AN376" i="6"/>
  <c r="AB377" i="6"/>
  <c r="AQ377" i="6" s="1"/>
  <c r="AC377" i="6"/>
  <c r="AR377" i="6" s="1"/>
  <c r="AD377" i="6"/>
  <c r="AS377" i="6" s="1"/>
  <c r="AE377" i="6"/>
  <c r="AT377" i="6" s="1"/>
  <c r="AF377" i="6"/>
  <c r="AU377" i="6" s="1"/>
  <c r="AG377" i="6"/>
  <c r="AV377" i="6" s="1"/>
  <c r="AH377" i="6"/>
  <c r="AW377" i="6" s="1"/>
  <c r="AJ377" i="6"/>
  <c r="AY377" i="6" s="1"/>
  <c r="AL377" i="6"/>
  <c r="AN377" i="6"/>
  <c r="AB378" i="6"/>
  <c r="AQ378" i="6" s="1"/>
  <c r="AC378" i="6"/>
  <c r="AR378" i="6" s="1"/>
  <c r="AD378" i="6"/>
  <c r="AS378" i="6" s="1"/>
  <c r="AE378" i="6"/>
  <c r="AT378" i="6" s="1"/>
  <c r="AF378" i="6"/>
  <c r="AU378" i="6" s="1"/>
  <c r="AG378" i="6"/>
  <c r="AV378" i="6" s="1"/>
  <c r="AH378" i="6"/>
  <c r="AW378" i="6" s="1"/>
  <c r="AJ378" i="6"/>
  <c r="AY378" i="6" s="1"/>
  <c r="AL378" i="6"/>
  <c r="AN378" i="6"/>
  <c r="AB379" i="6"/>
  <c r="AQ379" i="6" s="1"/>
  <c r="AC379" i="6"/>
  <c r="AR379" i="6" s="1"/>
  <c r="AD379" i="6"/>
  <c r="AS379" i="6" s="1"/>
  <c r="AE379" i="6"/>
  <c r="AT379" i="6" s="1"/>
  <c r="AF379" i="6"/>
  <c r="AU379" i="6" s="1"/>
  <c r="AG379" i="6"/>
  <c r="AV379" i="6" s="1"/>
  <c r="AH379" i="6"/>
  <c r="AW379" i="6" s="1"/>
  <c r="AJ379" i="6"/>
  <c r="AY379" i="6" s="1"/>
  <c r="AL379" i="6"/>
  <c r="AN379" i="6"/>
  <c r="AB380" i="6"/>
  <c r="AQ380" i="6" s="1"/>
  <c r="AC380" i="6"/>
  <c r="AR380" i="6" s="1"/>
  <c r="AD380" i="6"/>
  <c r="AS380" i="6" s="1"/>
  <c r="AE380" i="6"/>
  <c r="AT380" i="6" s="1"/>
  <c r="AF380" i="6"/>
  <c r="AU380" i="6" s="1"/>
  <c r="AG380" i="6"/>
  <c r="AV380" i="6" s="1"/>
  <c r="AH380" i="6"/>
  <c r="AW380" i="6" s="1"/>
  <c r="AJ380" i="6"/>
  <c r="AY380" i="6" s="1"/>
  <c r="AL380" i="6"/>
  <c r="AN380" i="6"/>
  <c r="AB381" i="6"/>
  <c r="AC381" i="6"/>
  <c r="AR381" i="6" s="1"/>
  <c r="AD381" i="6"/>
  <c r="AS381" i="6" s="1"/>
  <c r="AE381" i="6"/>
  <c r="AT381" i="6" s="1"/>
  <c r="AF381" i="6"/>
  <c r="AU381" i="6" s="1"/>
  <c r="AG381" i="6"/>
  <c r="AV381" i="6" s="1"/>
  <c r="AH381" i="6"/>
  <c r="AW381" i="6" s="1"/>
  <c r="AJ381" i="6"/>
  <c r="AY381" i="6" s="1"/>
  <c r="AL381" i="6"/>
  <c r="AN381" i="6"/>
  <c r="AB382" i="6"/>
  <c r="AQ382" i="6" s="1"/>
  <c r="AC382" i="6"/>
  <c r="AR382" i="6" s="1"/>
  <c r="AD382" i="6"/>
  <c r="AS382" i="6" s="1"/>
  <c r="AE382" i="6"/>
  <c r="AT382" i="6" s="1"/>
  <c r="AF382" i="6"/>
  <c r="AU382" i="6" s="1"/>
  <c r="AG382" i="6"/>
  <c r="AV382" i="6" s="1"/>
  <c r="AH382" i="6"/>
  <c r="AW382" i="6" s="1"/>
  <c r="AJ382" i="6"/>
  <c r="AY382" i="6" s="1"/>
  <c r="AL382" i="6"/>
  <c r="AN382" i="6"/>
  <c r="AB383" i="6"/>
  <c r="AC383" i="6"/>
  <c r="AR383" i="6" s="1"/>
  <c r="AD383" i="6"/>
  <c r="AS383" i="6" s="1"/>
  <c r="AE383" i="6"/>
  <c r="AT383" i="6" s="1"/>
  <c r="AF383" i="6"/>
  <c r="AU383" i="6" s="1"/>
  <c r="AG383" i="6"/>
  <c r="AV383" i="6" s="1"/>
  <c r="AH383" i="6"/>
  <c r="AW383" i="6" s="1"/>
  <c r="AJ383" i="6"/>
  <c r="AY383" i="6" s="1"/>
  <c r="AL383" i="6"/>
  <c r="AN383" i="6"/>
  <c r="AB384" i="6"/>
  <c r="AQ384" i="6" s="1"/>
  <c r="AC384" i="6"/>
  <c r="AR384" i="6" s="1"/>
  <c r="AD384" i="6"/>
  <c r="AS384" i="6" s="1"/>
  <c r="AE384" i="6"/>
  <c r="AT384" i="6" s="1"/>
  <c r="AF384" i="6"/>
  <c r="AU384" i="6" s="1"/>
  <c r="AG384" i="6"/>
  <c r="AV384" i="6" s="1"/>
  <c r="AH384" i="6"/>
  <c r="AW384" i="6" s="1"/>
  <c r="AJ384" i="6"/>
  <c r="AY384" i="6" s="1"/>
  <c r="AL384" i="6"/>
  <c r="AN384" i="6"/>
  <c r="AB385" i="6"/>
  <c r="AC385" i="6"/>
  <c r="AR385" i="6" s="1"/>
  <c r="AD385" i="6"/>
  <c r="AS385" i="6" s="1"/>
  <c r="AE385" i="6"/>
  <c r="AT385" i="6" s="1"/>
  <c r="AF385" i="6"/>
  <c r="AU385" i="6" s="1"/>
  <c r="AG385" i="6"/>
  <c r="AV385" i="6" s="1"/>
  <c r="AH385" i="6"/>
  <c r="AW385" i="6" s="1"/>
  <c r="AJ385" i="6"/>
  <c r="AY385" i="6" s="1"/>
  <c r="AL385" i="6"/>
  <c r="AN385" i="6"/>
  <c r="AB386" i="6"/>
  <c r="AQ386" i="6" s="1"/>
  <c r="AC386" i="6"/>
  <c r="AR386" i="6" s="1"/>
  <c r="AD386" i="6"/>
  <c r="AS386" i="6" s="1"/>
  <c r="AE386" i="6"/>
  <c r="AT386" i="6" s="1"/>
  <c r="AF386" i="6"/>
  <c r="AU386" i="6" s="1"/>
  <c r="AG386" i="6"/>
  <c r="AV386" i="6" s="1"/>
  <c r="AH386" i="6"/>
  <c r="AW386" i="6" s="1"/>
  <c r="AJ386" i="6"/>
  <c r="AY386" i="6" s="1"/>
  <c r="AL386" i="6"/>
  <c r="AN386" i="6"/>
  <c r="AB387" i="6"/>
  <c r="AC387" i="6"/>
  <c r="AR387" i="6" s="1"/>
  <c r="AD387" i="6"/>
  <c r="AS387" i="6" s="1"/>
  <c r="AE387" i="6"/>
  <c r="AT387" i="6" s="1"/>
  <c r="AF387" i="6"/>
  <c r="AU387" i="6" s="1"/>
  <c r="AG387" i="6"/>
  <c r="AV387" i="6" s="1"/>
  <c r="AH387" i="6"/>
  <c r="AW387" i="6" s="1"/>
  <c r="AJ387" i="6"/>
  <c r="AY387" i="6" s="1"/>
  <c r="AL387" i="6"/>
  <c r="AN387" i="6"/>
  <c r="AB388" i="6"/>
  <c r="AQ388" i="6" s="1"/>
  <c r="AC388" i="6"/>
  <c r="AR388" i="6" s="1"/>
  <c r="AD388" i="6"/>
  <c r="AS388" i="6" s="1"/>
  <c r="AE388" i="6"/>
  <c r="AT388" i="6" s="1"/>
  <c r="AF388" i="6"/>
  <c r="AU388" i="6" s="1"/>
  <c r="AG388" i="6"/>
  <c r="AV388" i="6" s="1"/>
  <c r="AH388" i="6"/>
  <c r="AW388" i="6" s="1"/>
  <c r="AJ388" i="6"/>
  <c r="AY388" i="6" s="1"/>
  <c r="AL388" i="6"/>
  <c r="AN388" i="6"/>
  <c r="AB389" i="6"/>
  <c r="AQ389" i="6" s="1"/>
  <c r="AC389" i="6"/>
  <c r="AR389" i="6" s="1"/>
  <c r="AD389" i="6"/>
  <c r="AS389" i="6" s="1"/>
  <c r="AE389" i="6"/>
  <c r="AT389" i="6" s="1"/>
  <c r="AF389" i="6"/>
  <c r="AU389" i="6" s="1"/>
  <c r="AG389" i="6"/>
  <c r="AV389" i="6" s="1"/>
  <c r="AH389" i="6"/>
  <c r="AW389" i="6" s="1"/>
  <c r="AJ389" i="6"/>
  <c r="AY389" i="6" s="1"/>
  <c r="AL389" i="6"/>
  <c r="AN389" i="6"/>
  <c r="AB390" i="6"/>
  <c r="AQ390" i="6" s="1"/>
  <c r="AC390" i="6"/>
  <c r="AR390" i="6" s="1"/>
  <c r="AD390" i="6"/>
  <c r="AS390" i="6" s="1"/>
  <c r="AE390" i="6"/>
  <c r="AT390" i="6" s="1"/>
  <c r="AF390" i="6"/>
  <c r="AU390" i="6" s="1"/>
  <c r="AG390" i="6"/>
  <c r="AV390" i="6" s="1"/>
  <c r="AH390" i="6"/>
  <c r="AW390" i="6" s="1"/>
  <c r="AJ390" i="6"/>
  <c r="AY390" i="6" s="1"/>
  <c r="AL390" i="6"/>
  <c r="AN390" i="6"/>
  <c r="AB391" i="6"/>
  <c r="AQ391" i="6" s="1"/>
  <c r="AC391" i="6"/>
  <c r="AR391" i="6" s="1"/>
  <c r="AD391" i="6"/>
  <c r="AS391" i="6" s="1"/>
  <c r="AE391" i="6"/>
  <c r="AT391" i="6" s="1"/>
  <c r="AF391" i="6"/>
  <c r="AU391" i="6" s="1"/>
  <c r="AG391" i="6"/>
  <c r="AV391" i="6" s="1"/>
  <c r="AH391" i="6"/>
  <c r="AW391" i="6" s="1"/>
  <c r="AJ391" i="6"/>
  <c r="AY391" i="6" s="1"/>
  <c r="AL391" i="6"/>
  <c r="AN391" i="6"/>
  <c r="AB392" i="6"/>
  <c r="AQ392" i="6" s="1"/>
  <c r="AC392" i="6"/>
  <c r="AR392" i="6" s="1"/>
  <c r="AD392" i="6"/>
  <c r="AS392" i="6" s="1"/>
  <c r="AE392" i="6"/>
  <c r="AT392" i="6" s="1"/>
  <c r="AF392" i="6"/>
  <c r="AU392" i="6" s="1"/>
  <c r="AG392" i="6"/>
  <c r="AV392" i="6" s="1"/>
  <c r="AH392" i="6"/>
  <c r="AW392" i="6" s="1"/>
  <c r="AJ392" i="6"/>
  <c r="AY392" i="6" s="1"/>
  <c r="AL392" i="6"/>
  <c r="AN392" i="6"/>
  <c r="AB393" i="6"/>
  <c r="AQ393" i="6" s="1"/>
  <c r="AC393" i="6"/>
  <c r="AR393" i="6" s="1"/>
  <c r="AD393" i="6"/>
  <c r="AS393" i="6" s="1"/>
  <c r="AE393" i="6"/>
  <c r="AT393" i="6" s="1"/>
  <c r="AF393" i="6"/>
  <c r="AU393" i="6" s="1"/>
  <c r="AG393" i="6"/>
  <c r="AV393" i="6" s="1"/>
  <c r="AH393" i="6"/>
  <c r="AW393" i="6" s="1"/>
  <c r="AJ393" i="6"/>
  <c r="AY393" i="6" s="1"/>
  <c r="AL393" i="6"/>
  <c r="AN393" i="6"/>
  <c r="AB394" i="6"/>
  <c r="AQ394" i="6" s="1"/>
  <c r="AC394" i="6"/>
  <c r="AR394" i="6" s="1"/>
  <c r="AD394" i="6"/>
  <c r="AS394" i="6" s="1"/>
  <c r="AE394" i="6"/>
  <c r="AT394" i="6" s="1"/>
  <c r="AF394" i="6"/>
  <c r="AU394" i="6" s="1"/>
  <c r="AG394" i="6"/>
  <c r="AV394" i="6" s="1"/>
  <c r="AH394" i="6"/>
  <c r="AW394" i="6" s="1"/>
  <c r="AJ394" i="6"/>
  <c r="AY394" i="6" s="1"/>
  <c r="AL394" i="6"/>
  <c r="AN394" i="6"/>
  <c r="AB395" i="6"/>
  <c r="AQ395" i="6" s="1"/>
  <c r="AC395" i="6"/>
  <c r="AR395" i="6" s="1"/>
  <c r="AD395" i="6"/>
  <c r="AS395" i="6" s="1"/>
  <c r="AE395" i="6"/>
  <c r="AT395" i="6" s="1"/>
  <c r="AF395" i="6"/>
  <c r="AU395" i="6" s="1"/>
  <c r="AG395" i="6"/>
  <c r="AV395" i="6" s="1"/>
  <c r="AH395" i="6"/>
  <c r="AW395" i="6" s="1"/>
  <c r="AJ395" i="6"/>
  <c r="AY395" i="6" s="1"/>
  <c r="AL395" i="6"/>
  <c r="AN395" i="6"/>
  <c r="AB396" i="6"/>
  <c r="AQ396" i="6" s="1"/>
  <c r="AC396" i="6"/>
  <c r="AR396" i="6" s="1"/>
  <c r="AD396" i="6"/>
  <c r="AS396" i="6" s="1"/>
  <c r="AE396" i="6"/>
  <c r="AT396" i="6" s="1"/>
  <c r="AF396" i="6"/>
  <c r="AU396" i="6" s="1"/>
  <c r="AG396" i="6"/>
  <c r="AV396" i="6" s="1"/>
  <c r="AH396" i="6"/>
  <c r="AW396" i="6" s="1"/>
  <c r="AJ396" i="6"/>
  <c r="AY396" i="6" s="1"/>
  <c r="AL396" i="6"/>
  <c r="AN396" i="6"/>
  <c r="AB397" i="6"/>
  <c r="AC397" i="6"/>
  <c r="AR397" i="6" s="1"/>
  <c r="AD397" i="6"/>
  <c r="AS397" i="6" s="1"/>
  <c r="AE397" i="6"/>
  <c r="AT397" i="6" s="1"/>
  <c r="AF397" i="6"/>
  <c r="AU397" i="6" s="1"/>
  <c r="AG397" i="6"/>
  <c r="AV397" i="6" s="1"/>
  <c r="AH397" i="6"/>
  <c r="AW397" i="6" s="1"/>
  <c r="AJ397" i="6"/>
  <c r="AY397" i="6" s="1"/>
  <c r="AL397" i="6"/>
  <c r="AN397" i="6"/>
  <c r="AW137" i="6"/>
  <c r="AT140" i="6"/>
  <c r="AY141" i="6"/>
  <c r="AW145" i="6"/>
  <c r="AU149" i="6"/>
  <c r="AW152" i="6"/>
  <c r="AW166" i="6"/>
  <c r="AT172" i="6"/>
  <c r="AW177" i="6"/>
  <c r="AT188" i="6"/>
  <c r="AB134" i="6"/>
  <c r="AQ134" i="6" s="1"/>
  <c r="AC134" i="6"/>
  <c r="AR134" i="6" s="1"/>
  <c r="AD134" i="6"/>
  <c r="AS134" i="6" s="1"/>
  <c r="AE134" i="6"/>
  <c r="AT134" i="6" s="1"/>
  <c r="AF134" i="6"/>
  <c r="AU134" i="6" s="1"/>
  <c r="AG134" i="6"/>
  <c r="AV134" i="6" s="1"/>
  <c r="AH134" i="6"/>
  <c r="AW134" i="6" s="1"/>
  <c r="AJ134" i="6"/>
  <c r="AY134" i="6" s="1"/>
  <c r="AL134" i="6"/>
  <c r="AN134" i="6"/>
  <c r="AB135" i="6"/>
  <c r="AC135" i="6"/>
  <c r="AR135" i="6" s="1"/>
  <c r="AD135" i="6"/>
  <c r="AS135" i="6" s="1"/>
  <c r="AE135" i="6"/>
  <c r="AT135" i="6" s="1"/>
  <c r="AF135" i="6"/>
  <c r="AU135" i="6" s="1"/>
  <c r="AG135" i="6"/>
  <c r="AV135" i="6" s="1"/>
  <c r="AH135" i="6"/>
  <c r="AW135" i="6" s="1"/>
  <c r="AJ135" i="6"/>
  <c r="AY135" i="6" s="1"/>
  <c r="AL135" i="6"/>
  <c r="AN135" i="6"/>
  <c r="AB136" i="6"/>
  <c r="AQ136" i="6" s="1"/>
  <c r="AC136" i="6"/>
  <c r="AR136" i="6" s="1"/>
  <c r="AD136" i="6"/>
  <c r="AS136" i="6" s="1"/>
  <c r="AE136" i="6"/>
  <c r="AT136" i="6" s="1"/>
  <c r="AF136" i="6"/>
  <c r="AU136" i="6" s="1"/>
  <c r="AG136" i="6"/>
  <c r="AV136" i="6" s="1"/>
  <c r="AH136" i="6"/>
  <c r="AW136" i="6" s="1"/>
  <c r="AJ136" i="6"/>
  <c r="AY136" i="6" s="1"/>
  <c r="AL136" i="6"/>
  <c r="AN136" i="6"/>
  <c r="AB137" i="6"/>
  <c r="AC137" i="6"/>
  <c r="AR137" i="6" s="1"/>
  <c r="AD137" i="6"/>
  <c r="AS137" i="6" s="1"/>
  <c r="AE137" i="6"/>
  <c r="AT137" i="6" s="1"/>
  <c r="AF137" i="6"/>
  <c r="AU137" i="6" s="1"/>
  <c r="AG137" i="6"/>
  <c r="AV137" i="6" s="1"/>
  <c r="AH137" i="6"/>
  <c r="AJ137" i="6"/>
  <c r="AY137" i="6" s="1"/>
  <c r="AL137" i="6"/>
  <c r="AN137" i="6"/>
  <c r="AB138" i="6"/>
  <c r="AQ138" i="6" s="1"/>
  <c r="AC138" i="6"/>
  <c r="AR138" i="6" s="1"/>
  <c r="AD138" i="6"/>
  <c r="AS138" i="6" s="1"/>
  <c r="AE138" i="6"/>
  <c r="AT138" i="6" s="1"/>
  <c r="AF138" i="6"/>
  <c r="AU138" i="6" s="1"/>
  <c r="AG138" i="6"/>
  <c r="AV138" i="6" s="1"/>
  <c r="AH138" i="6"/>
  <c r="AW138" i="6" s="1"/>
  <c r="AJ138" i="6"/>
  <c r="AY138" i="6" s="1"/>
  <c r="AL138" i="6"/>
  <c r="AN138" i="6"/>
  <c r="AB139" i="6"/>
  <c r="AC139" i="6"/>
  <c r="AR139" i="6" s="1"/>
  <c r="AD139" i="6"/>
  <c r="AS139" i="6" s="1"/>
  <c r="AE139" i="6"/>
  <c r="AT139" i="6" s="1"/>
  <c r="AF139" i="6"/>
  <c r="AU139" i="6" s="1"/>
  <c r="AG139" i="6"/>
  <c r="AV139" i="6" s="1"/>
  <c r="AH139" i="6"/>
  <c r="AW139" i="6" s="1"/>
  <c r="AJ139" i="6"/>
  <c r="AY139" i="6" s="1"/>
  <c r="AL139" i="6"/>
  <c r="AN139" i="6"/>
  <c r="AB140" i="6"/>
  <c r="AQ140" i="6" s="1"/>
  <c r="AC140" i="6"/>
  <c r="AR140" i="6" s="1"/>
  <c r="AD140" i="6"/>
  <c r="AS140" i="6" s="1"/>
  <c r="AE140" i="6"/>
  <c r="AF140" i="6"/>
  <c r="AU140" i="6" s="1"/>
  <c r="AG140" i="6"/>
  <c r="AV140" i="6" s="1"/>
  <c r="AH140" i="6"/>
  <c r="AW140" i="6" s="1"/>
  <c r="AJ140" i="6"/>
  <c r="AY140" i="6" s="1"/>
  <c r="AL140" i="6"/>
  <c r="AN140" i="6"/>
  <c r="AB141" i="6"/>
  <c r="AC141" i="6"/>
  <c r="AR141" i="6" s="1"/>
  <c r="AD141" i="6"/>
  <c r="AS141" i="6" s="1"/>
  <c r="AE141" i="6"/>
  <c r="AT141" i="6" s="1"/>
  <c r="AF141" i="6"/>
  <c r="AU141" i="6" s="1"/>
  <c r="AG141" i="6"/>
  <c r="AV141" i="6" s="1"/>
  <c r="AH141" i="6"/>
  <c r="AW141" i="6" s="1"/>
  <c r="AJ141" i="6"/>
  <c r="AL141" i="6"/>
  <c r="AN141" i="6"/>
  <c r="AB142" i="6"/>
  <c r="AQ142" i="6" s="1"/>
  <c r="AC142" i="6"/>
  <c r="AR142" i="6" s="1"/>
  <c r="AD142" i="6"/>
  <c r="AS142" i="6" s="1"/>
  <c r="AE142" i="6"/>
  <c r="AT142" i="6" s="1"/>
  <c r="AF142" i="6"/>
  <c r="AU142" i="6" s="1"/>
  <c r="AG142" i="6"/>
  <c r="AV142" i="6" s="1"/>
  <c r="AH142" i="6"/>
  <c r="AW142" i="6" s="1"/>
  <c r="AJ142" i="6"/>
  <c r="AY142" i="6" s="1"/>
  <c r="AL142" i="6"/>
  <c r="AN142" i="6"/>
  <c r="AB143" i="6"/>
  <c r="AQ143" i="6" s="1"/>
  <c r="AC143" i="6"/>
  <c r="AR143" i="6" s="1"/>
  <c r="AD143" i="6"/>
  <c r="AS143" i="6" s="1"/>
  <c r="AE143" i="6"/>
  <c r="AT143" i="6" s="1"/>
  <c r="AF143" i="6"/>
  <c r="AU143" i="6" s="1"/>
  <c r="AG143" i="6"/>
  <c r="AV143" i="6" s="1"/>
  <c r="AH143" i="6"/>
  <c r="AW143" i="6" s="1"/>
  <c r="AJ143" i="6"/>
  <c r="AY143" i="6" s="1"/>
  <c r="AL143" i="6"/>
  <c r="AN143" i="6"/>
  <c r="AB144" i="6"/>
  <c r="AQ144" i="6" s="1"/>
  <c r="AC144" i="6"/>
  <c r="AR144" i="6" s="1"/>
  <c r="AD144" i="6"/>
  <c r="AS144" i="6" s="1"/>
  <c r="AE144" i="6"/>
  <c r="AT144" i="6" s="1"/>
  <c r="AF144" i="6"/>
  <c r="AU144" i="6" s="1"/>
  <c r="AG144" i="6"/>
  <c r="AV144" i="6" s="1"/>
  <c r="AH144" i="6"/>
  <c r="AW144" i="6" s="1"/>
  <c r="AJ144" i="6"/>
  <c r="AY144" i="6" s="1"/>
  <c r="AL144" i="6"/>
  <c r="AN144" i="6"/>
  <c r="AB145" i="6"/>
  <c r="AQ145" i="6" s="1"/>
  <c r="AC145" i="6"/>
  <c r="AR145" i="6" s="1"/>
  <c r="AD145" i="6"/>
  <c r="AS145" i="6" s="1"/>
  <c r="AE145" i="6"/>
  <c r="AT145" i="6" s="1"/>
  <c r="AF145" i="6"/>
  <c r="AU145" i="6" s="1"/>
  <c r="AG145" i="6"/>
  <c r="AV145" i="6" s="1"/>
  <c r="AH145" i="6"/>
  <c r="AJ145" i="6"/>
  <c r="AY145" i="6" s="1"/>
  <c r="AL145" i="6"/>
  <c r="AN145" i="6"/>
  <c r="AB146" i="6"/>
  <c r="AQ146" i="6" s="1"/>
  <c r="AC146" i="6"/>
  <c r="AR146" i="6" s="1"/>
  <c r="AD146" i="6"/>
  <c r="AS146" i="6" s="1"/>
  <c r="AE146" i="6"/>
  <c r="AT146" i="6" s="1"/>
  <c r="AF146" i="6"/>
  <c r="AU146" i="6" s="1"/>
  <c r="AG146" i="6"/>
  <c r="AV146" i="6" s="1"/>
  <c r="AH146" i="6"/>
  <c r="AW146" i="6" s="1"/>
  <c r="AJ146" i="6"/>
  <c r="AY146" i="6" s="1"/>
  <c r="AL146" i="6"/>
  <c r="AN146" i="6"/>
  <c r="AB147" i="6"/>
  <c r="AQ147" i="6" s="1"/>
  <c r="AC147" i="6"/>
  <c r="AR147" i="6" s="1"/>
  <c r="AD147" i="6"/>
  <c r="AS147" i="6" s="1"/>
  <c r="AE147" i="6"/>
  <c r="AT147" i="6" s="1"/>
  <c r="AF147" i="6"/>
  <c r="AU147" i="6" s="1"/>
  <c r="AG147" i="6"/>
  <c r="AV147" i="6" s="1"/>
  <c r="AH147" i="6"/>
  <c r="AW147" i="6" s="1"/>
  <c r="AJ147" i="6"/>
  <c r="AY147" i="6" s="1"/>
  <c r="AL147" i="6"/>
  <c r="AN147" i="6"/>
  <c r="AB148" i="6"/>
  <c r="AQ148" i="6" s="1"/>
  <c r="AC148" i="6"/>
  <c r="AR148" i="6" s="1"/>
  <c r="AD148" i="6"/>
  <c r="AS148" i="6" s="1"/>
  <c r="AE148" i="6"/>
  <c r="AT148" i="6" s="1"/>
  <c r="AF148" i="6"/>
  <c r="AU148" i="6" s="1"/>
  <c r="AG148" i="6"/>
  <c r="AV148" i="6" s="1"/>
  <c r="AH148" i="6"/>
  <c r="AW148" i="6" s="1"/>
  <c r="AJ148" i="6"/>
  <c r="AY148" i="6" s="1"/>
  <c r="AL148" i="6"/>
  <c r="AN148" i="6"/>
  <c r="AB149" i="6"/>
  <c r="AQ149" i="6" s="1"/>
  <c r="AC149" i="6"/>
  <c r="AR149" i="6" s="1"/>
  <c r="AD149" i="6"/>
  <c r="AS149" i="6" s="1"/>
  <c r="AE149" i="6"/>
  <c r="AT149" i="6" s="1"/>
  <c r="AF149" i="6"/>
  <c r="AG149" i="6"/>
  <c r="AV149" i="6" s="1"/>
  <c r="AH149" i="6"/>
  <c r="AW149" i="6" s="1"/>
  <c r="AJ149" i="6"/>
  <c r="AY149" i="6" s="1"/>
  <c r="AL149" i="6"/>
  <c r="AN149" i="6"/>
  <c r="AB150" i="6"/>
  <c r="AQ150" i="6" s="1"/>
  <c r="AC150" i="6"/>
  <c r="AR150" i="6" s="1"/>
  <c r="AD150" i="6"/>
  <c r="AS150" i="6" s="1"/>
  <c r="AE150" i="6"/>
  <c r="AT150" i="6" s="1"/>
  <c r="AF150" i="6"/>
  <c r="AU150" i="6" s="1"/>
  <c r="AG150" i="6"/>
  <c r="AV150" i="6" s="1"/>
  <c r="AH150" i="6"/>
  <c r="AW150" i="6" s="1"/>
  <c r="AJ150" i="6"/>
  <c r="AY150" i="6" s="1"/>
  <c r="AL150" i="6"/>
  <c r="AN150" i="6"/>
  <c r="AB151" i="6"/>
  <c r="AC151" i="6"/>
  <c r="AR151" i="6" s="1"/>
  <c r="AD151" i="6"/>
  <c r="AS151" i="6" s="1"/>
  <c r="AE151" i="6"/>
  <c r="AT151" i="6" s="1"/>
  <c r="AF151" i="6"/>
  <c r="AU151" i="6" s="1"/>
  <c r="AG151" i="6"/>
  <c r="AV151" i="6" s="1"/>
  <c r="AH151" i="6"/>
  <c r="AW151" i="6" s="1"/>
  <c r="AJ151" i="6"/>
  <c r="AY151" i="6" s="1"/>
  <c r="AL151" i="6"/>
  <c r="AN151" i="6"/>
  <c r="AB152" i="6"/>
  <c r="AQ152" i="6" s="1"/>
  <c r="AC152" i="6"/>
  <c r="AR152" i="6" s="1"/>
  <c r="AD152" i="6"/>
  <c r="AS152" i="6" s="1"/>
  <c r="AE152" i="6"/>
  <c r="AT152" i="6" s="1"/>
  <c r="AF152" i="6"/>
  <c r="AU152" i="6" s="1"/>
  <c r="AG152" i="6"/>
  <c r="AV152" i="6" s="1"/>
  <c r="AH152" i="6"/>
  <c r="AJ152" i="6"/>
  <c r="AY152" i="6" s="1"/>
  <c r="AL152" i="6"/>
  <c r="AN152" i="6"/>
  <c r="AB153" i="6"/>
  <c r="AC153" i="6"/>
  <c r="AR153" i="6" s="1"/>
  <c r="AD153" i="6"/>
  <c r="AS153" i="6" s="1"/>
  <c r="AE153" i="6"/>
  <c r="AT153" i="6" s="1"/>
  <c r="AF153" i="6"/>
  <c r="AU153" i="6" s="1"/>
  <c r="AG153" i="6"/>
  <c r="AV153" i="6" s="1"/>
  <c r="AH153" i="6"/>
  <c r="AW153" i="6" s="1"/>
  <c r="AJ153" i="6"/>
  <c r="AY153" i="6" s="1"/>
  <c r="AL153" i="6"/>
  <c r="AN153" i="6"/>
  <c r="AB154" i="6"/>
  <c r="AQ154" i="6" s="1"/>
  <c r="AC154" i="6"/>
  <c r="AR154" i="6" s="1"/>
  <c r="AD154" i="6"/>
  <c r="AS154" i="6" s="1"/>
  <c r="AE154" i="6"/>
  <c r="AT154" i="6" s="1"/>
  <c r="AF154" i="6"/>
  <c r="AU154" i="6" s="1"/>
  <c r="AG154" i="6"/>
  <c r="AV154" i="6" s="1"/>
  <c r="AH154" i="6"/>
  <c r="AW154" i="6" s="1"/>
  <c r="AJ154" i="6"/>
  <c r="AY154" i="6" s="1"/>
  <c r="AL154" i="6"/>
  <c r="AN154" i="6"/>
  <c r="AB155" i="6"/>
  <c r="AC155" i="6"/>
  <c r="AR155" i="6" s="1"/>
  <c r="AD155" i="6"/>
  <c r="AS155" i="6" s="1"/>
  <c r="AE155" i="6"/>
  <c r="AT155" i="6" s="1"/>
  <c r="AF155" i="6"/>
  <c r="AU155" i="6" s="1"/>
  <c r="AG155" i="6"/>
  <c r="AV155" i="6" s="1"/>
  <c r="AH155" i="6"/>
  <c r="AW155" i="6" s="1"/>
  <c r="AJ155" i="6"/>
  <c r="AY155" i="6" s="1"/>
  <c r="AL155" i="6"/>
  <c r="AN155" i="6"/>
  <c r="AB156" i="6"/>
  <c r="AQ156" i="6" s="1"/>
  <c r="AC156" i="6"/>
  <c r="AR156" i="6" s="1"/>
  <c r="AD156" i="6"/>
  <c r="AS156" i="6" s="1"/>
  <c r="AE156" i="6"/>
  <c r="AT156" i="6" s="1"/>
  <c r="AF156" i="6"/>
  <c r="AU156" i="6" s="1"/>
  <c r="AG156" i="6"/>
  <c r="AV156" i="6" s="1"/>
  <c r="AH156" i="6"/>
  <c r="AW156" i="6" s="1"/>
  <c r="AJ156" i="6"/>
  <c r="AY156" i="6" s="1"/>
  <c r="AL156" i="6"/>
  <c r="AN156" i="6"/>
  <c r="AB157" i="6"/>
  <c r="AC157" i="6"/>
  <c r="AR157" i="6" s="1"/>
  <c r="AD157" i="6"/>
  <c r="AS157" i="6" s="1"/>
  <c r="AE157" i="6"/>
  <c r="AT157" i="6" s="1"/>
  <c r="AF157" i="6"/>
  <c r="AU157" i="6" s="1"/>
  <c r="AG157" i="6"/>
  <c r="AV157" i="6" s="1"/>
  <c r="AH157" i="6"/>
  <c r="AW157" i="6" s="1"/>
  <c r="AJ157" i="6"/>
  <c r="AY157" i="6" s="1"/>
  <c r="AL157" i="6"/>
  <c r="AN157" i="6"/>
  <c r="AB158" i="6"/>
  <c r="AQ158" i="6" s="1"/>
  <c r="AC158" i="6"/>
  <c r="AR158" i="6" s="1"/>
  <c r="AD158" i="6"/>
  <c r="AS158" i="6" s="1"/>
  <c r="AE158" i="6"/>
  <c r="AT158" i="6" s="1"/>
  <c r="AF158" i="6"/>
  <c r="AU158" i="6" s="1"/>
  <c r="AG158" i="6"/>
  <c r="AV158" i="6" s="1"/>
  <c r="AH158" i="6"/>
  <c r="AW158" i="6" s="1"/>
  <c r="AJ158" i="6"/>
  <c r="AY158" i="6" s="1"/>
  <c r="AL158" i="6"/>
  <c r="AN158" i="6"/>
  <c r="AB159" i="6"/>
  <c r="AQ159" i="6" s="1"/>
  <c r="AC159" i="6"/>
  <c r="AR159" i="6" s="1"/>
  <c r="AD159" i="6"/>
  <c r="AS159" i="6" s="1"/>
  <c r="AE159" i="6"/>
  <c r="AT159" i="6" s="1"/>
  <c r="AF159" i="6"/>
  <c r="AU159" i="6" s="1"/>
  <c r="AG159" i="6"/>
  <c r="AV159" i="6" s="1"/>
  <c r="AH159" i="6"/>
  <c r="AW159" i="6" s="1"/>
  <c r="AJ159" i="6"/>
  <c r="AY159" i="6" s="1"/>
  <c r="AL159" i="6"/>
  <c r="AN159" i="6"/>
  <c r="AB160" i="6"/>
  <c r="AQ160" i="6" s="1"/>
  <c r="AC160" i="6"/>
  <c r="AR160" i="6" s="1"/>
  <c r="AD160" i="6"/>
  <c r="AS160" i="6" s="1"/>
  <c r="AE160" i="6"/>
  <c r="AT160" i="6" s="1"/>
  <c r="AF160" i="6"/>
  <c r="AU160" i="6" s="1"/>
  <c r="AG160" i="6"/>
  <c r="AV160" i="6" s="1"/>
  <c r="AH160" i="6"/>
  <c r="AW160" i="6" s="1"/>
  <c r="AJ160" i="6"/>
  <c r="AY160" i="6" s="1"/>
  <c r="AL160" i="6"/>
  <c r="AN160" i="6"/>
  <c r="AB161" i="6"/>
  <c r="AQ161" i="6" s="1"/>
  <c r="AC161" i="6"/>
  <c r="AR161" i="6" s="1"/>
  <c r="AD161" i="6"/>
  <c r="AS161" i="6" s="1"/>
  <c r="AE161" i="6"/>
  <c r="AT161" i="6" s="1"/>
  <c r="AF161" i="6"/>
  <c r="AU161" i="6" s="1"/>
  <c r="AG161" i="6"/>
  <c r="AV161" i="6" s="1"/>
  <c r="AH161" i="6"/>
  <c r="AW161" i="6" s="1"/>
  <c r="AJ161" i="6"/>
  <c r="AY161" i="6" s="1"/>
  <c r="AL161" i="6"/>
  <c r="AN161" i="6"/>
  <c r="AB162" i="6"/>
  <c r="AQ162" i="6" s="1"/>
  <c r="AC162" i="6"/>
  <c r="AR162" i="6" s="1"/>
  <c r="AD162" i="6"/>
  <c r="AS162" i="6" s="1"/>
  <c r="AE162" i="6"/>
  <c r="AT162" i="6" s="1"/>
  <c r="AF162" i="6"/>
  <c r="AU162" i="6" s="1"/>
  <c r="AG162" i="6"/>
  <c r="AV162" i="6" s="1"/>
  <c r="AH162" i="6"/>
  <c r="AW162" i="6" s="1"/>
  <c r="AJ162" i="6"/>
  <c r="AY162" i="6" s="1"/>
  <c r="AL162" i="6"/>
  <c r="AN162" i="6"/>
  <c r="AB163" i="6"/>
  <c r="AQ163" i="6" s="1"/>
  <c r="AC163" i="6"/>
  <c r="AR163" i="6" s="1"/>
  <c r="AD163" i="6"/>
  <c r="AS163" i="6" s="1"/>
  <c r="AE163" i="6"/>
  <c r="AT163" i="6" s="1"/>
  <c r="AF163" i="6"/>
  <c r="AU163" i="6" s="1"/>
  <c r="AG163" i="6"/>
  <c r="AV163" i="6" s="1"/>
  <c r="AH163" i="6"/>
  <c r="AW163" i="6" s="1"/>
  <c r="AJ163" i="6"/>
  <c r="AY163" i="6" s="1"/>
  <c r="AL163" i="6"/>
  <c r="AN163" i="6"/>
  <c r="AB164" i="6"/>
  <c r="AQ164" i="6" s="1"/>
  <c r="AC164" i="6"/>
  <c r="AR164" i="6" s="1"/>
  <c r="AD164" i="6"/>
  <c r="AS164" i="6" s="1"/>
  <c r="AE164" i="6"/>
  <c r="AT164" i="6" s="1"/>
  <c r="AF164" i="6"/>
  <c r="AU164" i="6" s="1"/>
  <c r="AG164" i="6"/>
  <c r="AV164" i="6" s="1"/>
  <c r="AH164" i="6"/>
  <c r="AW164" i="6" s="1"/>
  <c r="AJ164" i="6"/>
  <c r="AY164" i="6" s="1"/>
  <c r="AL164" i="6"/>
  <c r="AN164" i="6"/>
  <c r="AB165" i="6"/>
  <c r="AQ165" i="6" s="1"/>
  <c r="AC165" i="6"/>
  <c r="AR165" i="6" s="1"/>
  <c r="AD165" i="6"/>
  <c r="AS165" i="6" s="1"/>
  <c r="AE165" i="6"/>
  <c r="AT165" i="6" s="1"/>
  <c r="AF165" i="6"/>
  <c r="AU165" i="6" s="1"/>
  <c r="AG165" i="6"/>
  <c r="AV165" i="6" s="1"/>
  <c r="AH165" i="6"/>
  <c r="AW165" i="6" s="1"/>
  <c r="AJ165" i="6"/>
  <c r="AY165" i="6" s="1"/>
  <c r="AL165" i="6"/>
  <c r="AN165" i="6"/>
  <c r="AB166" i="6"/>
  <c r="AQ166" i="6" s="1"/>
  <c r="AC166" i="6"/>
  <c r="AR166" i="6" s="1"/>
  <c r="AD166" i="6"/>
  <c r="AS166" i="6" s="1"/>
  <c r="AE166" i="6"/>
  <c r="AT166" i="6" s="1"/>
  <c r="AF166" i="6"/>
  <c r="AU166" i="6" s="1"/>
  <c r="AG166" i="6"/>
  <c r="AV166" i="6" s="1"/>
  <c r="AH166" i="6"/>
  <c r="AJ166" i="6"/>
  <c r="AY166" i="6" s="1"/>
  <c r="AL166" i="6"/>
  <c r="AN166" i="6"/>
  <c r="AB167" i="6"/>
  <c r="AC167" i="6"/>
  <c r="AR167" i="6" s="1"/>
  <c r="AD167" i="6"/>
  <c r="AS167" i="6" s="1"/>
  <c r="AE167" i="6"/>
  <c r="AT167" i="6" s="1"/>
  <c r="AF167" i="6"/>
  <c r="AU167" i="6" s="1"/>
  <c r="AG167" i="6"/>
  <c r="AV167" i="6" s="1"/>
  <c r="AH167" i="6"/>
  <c r="AW167" i="6" s="1"/>
  <c r="AJ167" i="6"/>
  <c r="AY167" i="6" s="1"/>
  <c r="AL167" i="6"/>
  <c r="AN167" i="6"/>
  <c r="AB168" i="6"/>
  <c r="AQ168" i="6" s="1"/>
  <c r="AC168" i="6"/>
  <c r="AR168" i="6" s="1"/>
  <c r="AD168" i="6"/>
  <c r="AS168" i="6" s="1"/>
  <c r="AE168" i="6"/>
  <c r="AT168" i="6" s="1"/>
  <c r="AF168" i="6"/>
  <c r="AU168" i="6" s="1"/>
  <c r="AG168" i="6"/>
  <c r="AV168" i="6" s="1"/>
  <c r="AH168" i="6"/>
  <c r="AW168" i="6" s="1"/>
  <c r="AJ168" i="6"/>
  <c r="AY168" i="6" s="1"/>
  <c r="AL168" i="6"/>
  <c r="AN168" i="6"/>
  <c r="AB169" i="6"/>
  <c r="AC169" i="6"/>
  <c r="AR169" i="6" s="1"/>
  <c r="AD169" i="6"/>
  <c r="AS169" i="6" s="1"/>
  <c r="AE169" i="6"/>
  <c r="AT169" i="6" s="1"/>
  <c r="AF169" i="6"/>
  <c r="AU169" i="6" s="1"/>
  <c r="AG169" i="6"/>
  <c r="AV169" i="6" s="1"/>
  <c r="AH169" i="6"/>
  <c r="AW169" i="6" s="1"/>
  <c r="AJ169" i="6"/>
  <c r="AY169" i="6" s="1"/>
  <c r="AL169" i="6"/>
  <c r="AN169" i="6"/>
  <c r="AB170" i="6"/>
  <c r="AQ170" i="6" s="1"/>
  <c r="AC170" i="6"/>
  <c r="AR170" i="6" s="1"/>
  <c r="AD170" i="6"/>
  <c r="AS170" i="6" s="1"/>
  <c r="AE170" i="6"/>
  <c r="AT170" i="6" s="1"/>
  <c r="AF170" i="6"/>
  <c r="AU170" i="6" s="1"/>
  <c r="AG170" i="6"/>
  <c r="AV170" i="6" s="1"/>
  <c r="AH170" i="6"/>
  <c r="AW170" i="6" s="1"/>
  <c r="AJ170" i="6"/>
  <c r="AY170" i="6" s="1"/>
  <c r="AL170" i="6"/>
  <c r="AN170" i="6"/>
  <c r="AB171" i="6"/>
  <c r="AC171" i="6"/>
  <c r="AR171" i="6" s="1"/>
  <c r="AD171" i="6"/>
  <c r="AS171" i="6" s="1"/>
  <c r="AE171" i="6"/>
  <c r="AT171" i="6" s="1"/>
  <c r="AF171" i="6"/>
  <c r="AU171" i="6" s="1"/>
  <c r="AG171" i="6"/>
  <c r="AV171" i="6" s="1"/>
  <c r="AH171" i="6"/>
  <c r="AW171" i="6" s="1"/>
  <c r="AJ171" i="6"/>
  <c r="AY171" i="6" s="1"/>
  <c r="AL171" i="6"/>
  <c r="AN171" i="6"/>
  <c r="AB172" i="6"/>
  <c r="AQ172" i="6" s="1"/>
  <c r="AC172" i="6"/>
  <c r="AR172" i="6" s="1"/>
  <c r="AD172" i="6"/>
  <c r="AS172" i="6" s="1"/>
  <c r="AE172" i="6"/>
  <c r="AF172" i="6"/>
  <c r="AU172" i="6" s="1"/>
  <c r="AG172" i="6"/>
  <c r="AV172" i="6" s="1"/>
  <c r="AH172" i="6"/>
  <c r="AW172" i="6" s="1"/>
  <c r="AJ172" i="6"/>
  <c r="AY172" i="6" s="1"/>
  <c r="AL172" i="6"/>
  <c r="AN172" i="6"/>
  <c r="AB173" i="6"/>
  <c r="AC173" i="6"/>
  <c r="AR173" i="6" s="1"/>
  <c r="AD173" i="6"/>
  <c r="AS173" i="6" s="1"/>
  <c r="AE173" i="6"/>
  <c r="AT173" i="6" s="1"/>
  <c r="AF173" i="6"/>
  <c r="AU173" i="6" s="1"/>
  <c r="AG173" i="6"/>
  <c r="AV173" i="6" s="1"/>
  <c r="AH173" i="6"/>
  <c r="AW173" i="6" s="1"/>
  <c r="AJ173" i="6"/>
  <c r="AY173" i="6" s="1"/>
  <c r="AL173" i="6"/>
  <c r="AN173" i="6"/>
  <c r="AB174" i="6"/>
  <c r="AQ174" i="6" s="1"/>
  <c r="AC174" i="6"/>
  <c r="AR174" i="6" s="1"/>
  <c r="AD174" i="6"/>
  <c r="AS174" i="6" s="1"/>
  <c r="AE174" i="6"/>
  <c r="AT174" i="6" s="1"/>
  <c r="AF174" i="6"/>
  <c r="AU174" i="6" s="1"/>
  <c r="AG174" i="6"/>
  <c r="AV174" i="6" s="1"/>
  <c r="AH174" i="6"/>
  <c r="AW174" i="6" s="1"/>
  <c r="AJ174" i="6"/>
  <c r="AY174" i="6" s="1"/>
  <c r="AL174" i="6"/>
  <c r="AN174" i="6"/>
  <c r="AB175" i="6"/>
  <c r="AQ175" i="6" s="1"/>
  <c r="AC175" i="6"/>
  <c r="AR175" i="6" s="1"/>
  <c r="AD175" i="6"/>
  <c r="AS175" i="6" s="1"/>
  <c r="AE175" i="6"/>
  <c r="AT175" i="6" s="1"/>
  <c r="AF175" i="6"/>
  <c r="AU175" i="6" s="1"/>
  <c r="AG175" i="6"/>
  <c r="AV175" i="6" s="1"/>
  <c r="AH175" i="6"/>
  <c r="AW175" i="6" s="1"/>
  <c r="AJ175" i="6"/>
  <c r="AY175" i="6" s="1"/>
  <c r="AL175" i="6"/>
  <c r="AN175" i="6"/>
  <c r="AB176" i="6"/>
  <c r="AQ176" i="6" s="1"/>
  <c r="AC176" i="6"/>
  <c r="AR176" i="6" s="1"/>
  <c r="AD176" i="6"/>
  <c r="AS176" i="6" s="1"/>
  <c r="AE176" i="6"/>
  <c r="AT176" i="6" s="1"/>
  <c r="AF176" i="6"/>
  <c r="AU176" i="6" s="1"/>
  <c r="AG176" i="6"/>
  <c r="AV176" i="6" s="1"/>
  <c r="AH176" i="6"/>
  <c r="AW176" i="6" s="1"/>
  <c r="AJ176" i="6"/>
  <c r="AY176" i="6" s="1"/>
  <c r="AL176" i="6"/>
  <c r="AN176" i="6"/>
  <c r="AB177" i="6"/>
  <c r="AQ177" i="6" s="1"/>
  <c r="AC177" i="6"/>
  <c r="AR177" i="6" s="1"/>
  <c r="AD177" i="6"/>
  <c r="AS177" i="6" s="1"/>
  <c r="AE177" i="6"/>
  <c r="AT177" i="6" s="1"/>
  <c r="AF177" i="6"/>
  <c r="AU177" i="6" s="1"/>
  <c r="AG177" i="6"/>
  <c r="AV177" i="6" s="1"/>
  <c r="AH177" i="6"/>
  <c r="AJ177" i="6"/>
  <c r="AY177" i="6" s="1"/>
  <c r="AL177" i="6"/>
  <c r="AN177" i="6"/>
  <c r="AB178" i="6"/>
  <c r="AQ178" i="6" s="1"/>
  <c r="AC178" i="6"/>
  <c r="AR178" i="6" s="1"/>
  <c r="AD178" i="6"/>
  <c r="AS178" i="6" s="1"/>
  <c r="AE178" i="6"/>
  <c r="AT178" i="6" s="1"/>
  <c r="AF178" i="6"/>
  <c r="AU178" i="6" s="1"/>
  <c r="AG178" i="6"/>
  <c r="AV178" i="6" s="1"/>
  <c r="AH178" i="6"/>
  <c r="AW178" i="6" s="1"/>
  <c r="AJ178" i="6"/>
  <c r="AY178" i="6" s="1"/>
  <c r="AL178" i="6"/>
  <c r="AN178" i="6"/>
  <c r="AB179" i="6"/>
  <c r="AQ179" i="6" s="1"/>
  <c r="AC179" i="6"/>
  <c r="AR179" i="6" s="1"/>
  <c r="AD179" i="6"/>
  <c r="AS179" i="6" s="1"/>
  <c r="AE179" i="6"/>
  <c r="AT179" i="6" s="1"/>
  <c r="AF179" i="6"/>
  <c r="AU179" i="6" s="1"/>
  <c r="AG179" i="6"/>
  <c r="AV179" i="6" s="1"/>
  <c r="AH179" i="6"/>
  <c r="AW179" i="6" s="1"/>
  <c r="AJ179" i="6"/>
  <c r="AY179" i="6" s="1"/>
  <c r="AL179" i="6"/>
  <c r="AN179" i="6"/>
  <c r="AB180" i="6"/>
  <c r="AQ180" i="6" s="1"/>
  <c r="AC180" i="6"/>
  <c r="AR180" i="6" s="1"/>
  <c r="AD180" i="6"/>
  <c r="AS180" i="6" s="1"/>
  <c r="AE180" i="6"/>
  <c r="AT180" i="6" s="1"/>
  <c r="AF180" i="6"/>
  <c r="AU180" i="6" s="1"/>
  <c r="AG180" i="6"/>
  <c r="AV180" i="6" s="1"/>
  <c r="AH180" i="6"/>
  <c r="AW180" i="6" s="1"/>
  <c r="AJ180" i="6"/>
  <c r="AY180" i="6" s="1"/>
  <c r="AL180" i="6"/>
  <c r="AN180" i="6"/>
  <c r="AB181" i="6"/>
  <c r="AQ181" i="6" s="1"/>
  <c r="AC181" i="6"/>
  <c r="AR181" i="6" s="1"/>
  <c r="AD181" i="6"/>
  <c r="AS181" i="6" s="1"/>
  <c r="AE181" i="6"/>
  <c r="AT181" i="6" s="1"/>
  <c r="AF181" i="6"/>
  <c r="AU181" i="6" s="1"/>
  <c r="AG181" i="6"/>
  <c r="AV181" i="6" s="1"/>
  <c r="AH181" i="6"/>
  <c r="AW181" i="6" s="1"/>
  <c r="AJ181" i="6"/>
  <c r="AY181" i="6" s="1"/>
  <c r="AL181" i="6"/>
  <c r="AN181" i="6"/>
  <c r="AB182" i="6"/>
  <c r="AQ182" i="6" s="1"/>
  <c r="AC182" i="6"/>
  <c r="AR182" i="6" s="1"/>
  <c r="AD182" i="6"/>
  <c r="AS182" i="6" s="1"/>
  <c r="AE182" i="6"/>
  <c r="AT182" i="6" s="1"/>
  <c r="AF182" i="6"/>
  <c r="AU182" i="6" s="1"/>
  <c r="AG182" i="6"/>
  <c r="AV182" i="6" s="1"/>
  <c r="AH182" i="6"/>
  <c r="AW182" i="6" s="1"/>
  <c r="AJ182" i="6"/>
  <c r="AY182" i="6" s="1"/>
  <c r="AL182" i="6"/>
  <c r="AN182" i="6"/>
  <c r="AB183" i="6"/>
  <c r="AC183" i="6"/>
  <c r="AR183" i="6" s="1"/>
  <c r="AD183" i="6"/>
  <c r="AS183" i="6" s="1"/>
  <c r="AE183" i="6"/>
  <c r="AT183" i="6" s="1"/>
  <c r="AF183" i="6"/>
  <c r="AU183" i="6" s="1"/>
  <c r="AG183" i="6"/>
  <c r="AV183" i="6" s="1"/>
  <c r="AH183" i="6"/>
  <c r="AW183" i="6" s="1"/>
  <c r="AJ183" i="6"/>
  <c r="AY183" i="6" s="1"/>
  <c r="AL183" i="6"/>
  <c r="AN183" i="6"/>
  <c r="AB184" i="6"/>
  <c r="AQ184" i="6" s="1"/>
  <c r="AC184" i="6"/>
  <c r="AR184" i="6" s="1"/>
  <c r="AD184" i="6"/>
  <c r="AS184" i="6" s="1"/>
  <c r="AE184" i="6"/>
  <c r="AT184" i="6" s="1"/>
  <c r="AF184" i="6"/>
  <c r="AU184" i="6" s="1"/>
  <c r="AG184" i="6"/>
  <c r="AV184" i="6" s="1"/>
  <c r="AH184" i="6"/>
  <c r="AW184" i="6" s="1"/>
  <c r="AJ184" i="6"/>
  <c r="AY184" i="6" s="1"/>
  <c r="AL184" i="6"/>
  <c r="AN184" i="6"/>
  <c r="AB185" i="6"/>
  <c r="AC185" i="6"/>
  <c r="AR185" i="6" s="1"/>
  <c r="AD185" i="6"/>
  <c r="AS185" i="6" s="1"/>
  <c r="AE185" i="6"/>
  <c r="AT185" i="6" s="1"/>
  <c r="AF185" i="6"/>
  <c r="AU185" i="6" s="1"/>
  <c r="AG185" i="6"/>
  <c r="AV185" i="6" s="1"/>
  <c r="AH185" i="6"/>
  <c r="AW185" i="6" s="1"/>
  <c r="AJ185" i="6"/>
  <c r="AY185" i="6" s="1"/>
  <c r="AL185" i="6"/>
  <c r="AN185" i="6"/>
  <c r="AB186" i="6"/>
  <c r="AQ186" i="6" s="1"/>
  <c r="AC186" i="6"/>
  <c r="AR186" i="6" s="1"/>
  <c r="AD186" i="6"/>
  <c r="AS186" i="6" s="1"/>
  <c r="AE186" i="6"/>
  <c r="AT186" i="6" s="1"/>
  <c r="AF186" i="6"/>
  <c r="AU186" i="6" s="1"/>
  <c r="AG186" i="6"/>
  <c r="AV186" i="6" s="1"/>
  <c r="AH186" i="6"/>
  <c r="AW186" i="6" s="1"/>
  <c r="AJ186" i="6"/>
  <c r="AY186" i="6" s="1"/>
  <c r="AL186" i="6"/>
  <c r="AN186" i="6"/>
  <c r="AB187" i="6"/>
  <c r="AC187" i="6"/>
  <c r="AR187" i="6" s="1"/>
  <c r="AD187" i="6"/>
  <c r="AS187" i="6" s="1"/>
  <c r="AE187" i="6"/>
  <c r="AT187" i="6" s="1"/>
  <c r="AF187" i="6"/>
  <c r="AU187" i="6" s="1"/>
  <c r="AG187" i="6"/>
  <c r="AV187" i="6" s="1"/>
  <c r="AH187" i="6"/>
  <c r="AW187" i="6" s="1"/>
  <c r="AJ187" i="6"/>
  <c r="AY187" i="6" s="1"/>
  <c r="AL187" i="6"/>
  <c r="AN187" i="6"/>
  <c r="AB188" i="6"/>
  <c r="AQ188" i="6" s="1"/>
  <c r="AC188" i="6"/>
  <c r="AR188" i="6" s="1"/>
  <c r="AD188" i="6"/>
  <c r="AS188" i="6" s="1"/>
  <c r="AE188" i="6"/>
  <c r="AF188" i="6"/>
  <c r="AU188" i="6" s="1"/>
  <c r="AG188" i="6"/>
  <c r="AV188" i="6" s="1"/>
  <c r="AH188" i="6"/>
  <c r="AW188" i="6" s="1"/>
  <c r="AJ188" i="6"/>
  <c r="AY188" i="6" s="1"/>
  <c r="AL188" i="6"/>
  <c r="AN188" i="6"/>
  <c r="AB189" i="6"/>
  <c r="AC189" i="6"/>
  <c r="AR189" i="6" s="1"/>
  <c r="AD189" i="6"/>
  <c r="AS189" i="6" s="1"/>
  <c r="AE189" i="6"/>
  <c r="AT189" i="6" s="1"/>
  <c r="AF189" i="6"/>
  <c r="AU189" i="6" s="1"/>
  <c r="AG189" i="6"/>
  <c r="AV189" i="6" s="1"/>
  <c r="AH189" i="6"/>
  <c r="AW189" i="6" s="1"/>
  <c r="AJ189" i="6"/>
  <c r="AY189" i="6" s="1"/>
  <c r="AL189" i="6"/>
  <c r="AN189" i="6"/>
  <c r="AB190" i="6"/>
  <c r="AQ190" i="6" s="1"/>
  <c r="AC190" i="6"/>
  <c r="AR190" i="6" s="1"/>
  <c r="AD190" i="6"/>
  <c r="AS190" i="6" s="1"/>
  <c r="AE190" i="6"/>
  <c r="AT190" i="6" s="1"/>
  <c r="AF190" i="6"/>
  <c r="AU190" i="6" s="1"/>
  <c r="AG190" i="6"/>
  <c r="AV190" i="6" s="1"/>
  <c r="AH190" i="6"/>
  <c r="AW190" i="6" s="1"/>
  <c r="AJ190" i="6"/>
  <c r="AY190" i="6" s="1"/>
  <c r="AL190" i="6"/>
  <c r="AN190" i="6"/>
  <c r="AB191" i="6"/>
  <c r="AQ191" i="6" s="1"/>
  <c r="AC191" i="6"/>
  <c r="AR191" i="6" s="1"/>
  <c r="AD191" i="6"/>
  <c r="AS191" i="6" s="1"/>
  <c r="AE191" i="6"/>
  <c r="AT191" i="6" s="1"/>
  <c r="AF191" i="6"/>
  <c r="AU191" i="6" s="1"/>
  <c r="AG191" i="6"/>
  <c r="AV191" i="6" s="1"/>
  <c r="AH191" i="6"/>
  <c r="AW191" i="6" s="1"/>
  <c r="AJ191" i="6"/>
  <c r="AY191" i="6" s="1"/>
  <c r="AL191" i="6"/>
  <c r="AN191" i="6"/>
  <c r="AB192" i="6"/>
  <c r="AQ192" i="6" s="1"/>
  <c r="AC192" i="6"/>
  <c r="AR192" i="6" s="1"/>
  <c r="AD192" i="6"/>
  <c r="AS192" i="6" s="1"/>
  <c r="AE192" i="6"/>
  <c r="AT192" i="6" s="1"/>
  <c r="AF192" i="6"/>
  <c r="AU192" i="6" s="1"/>
  <c r="AG192" i="6"/>
  <c r="AV192" i="6" s="1"/>
  <c r="AH192" i="6"/>
  <c r="AW192" i="6" s="1"/>
  <c r="AJ192" i="6"/>
  <c r="AY192" i="6" s="1"/>
  <c r="AL192" i="6"/>
  <c r="AN192" i="6"/>
  <c r="AB193" i="6"/>
  <c r="AQ193" i="6" s="1"/>
  <c r="AC193" i="6"/>
  <c r="AR193" i="6" s="1"/>
  <c r="AD193" i="6"/>
  <c r="AS193" i="6" s="1"/>
  <c r="AE193" i="6"/>
  <c r="AT193" i="6" s="1"/>
  <c r="AF193" i="6"/>
  <c r="AU193" i="6" s="1"/>
  <c r="AG193" i="6"/>
  <c r="AV193" i="6" s="1"/>
  <c r="AH193" i="6"/>
  <c r="AW193" i="6" s="1"/>
  <c r="AJ193" i="6"/>
  <c r="AY193" i="6" s="1"/>
  <c r="AL193" i="6"/>
  <c r="AN193" i="6"/>
  <c r="AB194" i="6"/>
  <c r="AQ194" i="6" s="1"/>
  <c r="AC194" i="6"/>
  <c r="AR194" i="6" s="1"/>
  <c r="AD194" i="6"/>
  <c r="AS194" i="6" s="1"/>
  <c r="AE194" i="6"/>
  <c r="AT194" i="6" s="1"/>
  <c r="AF194" i="6"/>
  <c r="AU194" i="6" s="1"/>
  <c r="AG194" i="6"/>
  <c r="AV194" i="6" s="1"/>
  <c r="AH194" i="6"/>
  <c r="AW194" i="6" s="1"/>
  <c r="AJ194" i="6"/>
  <c r="AY194" i="6" s="1"/>
  <c r="AL194" i="6"/>
  <c r="AN194" i="6"/>
  <c r="AB195" i="6"/>
  <c r="AQ195" i="6" s="1"/>
  <c r="AC195" i="6"/>
  <c r="AR195" i="6" s="1"/>
  <c r="AD195" i="6"/>
  <c r="AS195" i="6" s="1"/>
  <c r="AE195" i="6"/>
  <c r="AT195" i="6" s="1"/>
  <c r="AF195" i="6"/>
  <c r="AU195" i="6" s="1"/>
  <c r="AG195" i="6"/>
  <c r="AV195" i="6" s="1"/>
  <c r="AH195" i="6"/>
  <c r="AW195" i="6" s="1"/>
  <c r="AJ195" i="6"/>
  <c r="AY195" i="6" s="1"/>
  <c r="AL195" i="6"/>
  <c r="AN195" i="6"/>
  <c r="AB196" i="6"/>
  <c r="AQ196" i="6" s="1"/>
  <c r="AC196" i="6"/>
  <c r="AR196" i="6" s="1"/>
  <c r="AD196" i="6"/>
  <c r="AS196" i="6" s="1"/>
  <c r="AE196" i="6"/>
  <c r="AT196" i="6" s="1"/>
  <c r="AF196" i="6"/>
  <c r="AU196" i="6" s="1"/>
  <c r="AG196" i="6"/>
  <c r="AV196" i="6" s="1"/>
  <c r="AH196" i="6"/>
  <c r="AW196" i="6" s="1"/>
  <c r="AJ196" i="6"/>
  <c r="AY196" i="6" s="1"/>
  <c r="AL196" i="6"/>
  <c r="AN196" i="6"/>
  <c r="AB197" i="6"/>
  <c r="AQ197" i="6" s="1"/>
  <c r="AC197" i="6"/>
  <c r="AR197" i="6" s="1"/>
  <c r="AD197" i="6"/>
  <c r="AS197" i="6" s="1"/>
  <c r="AE197" i="6"/>
  <c r="AT197" i="6" s="1"/>
  <c r="AF197" i="6"/>
  <c r="AU197" i="6" s="1"/>
  <c r="AG197" i="6"/>
  <c r="AV197" i="6" s="1"/>
  <c r="AH197" i="6"/>
  <c r="AW197" i="6" s="1"/>
  <c r="AJ197" i="6"/>
  <c r="AY197" i="6" s="1"/>
  <c r="AL197" i="6"/>
  <c r="AN197" i="6"/>
  <c r="AB198" i="6"/>
  <c r="AQ198" i="6" s="1"/>
  <c r="AC198" i="6"/>
  <c r="AR198" i="6" s="1"/>
  <c r="AD198" i="6"/>
  <c r="AS198" i="6" s="1"/>
  <c r="AE198" i="6"/>
  <c r="AT198" i="6" s="1"/>
  <c r="AF198" i="6"/>
  <c r="AU198" i="6" s="1"/>
  <c r="AG198" i="6"/>
  <c r="AV198" i="6" s="1"/>
  <c r="AH198" i="6"/>
  <c r="AW198" i="6" s="1"/>
  <c r="AJ198" i="6"/>
  <c r="AY198" i="6" s="1"/>
  <c r="AL198" i="6"/>
  <c r="AN198" i="6"/>
  <c r="AB199" i="6"/>
  <c r="AC199" i="6"/>
  <c r="AR199" i="6" s="1"/>
  <c r="AD199" i="6"/>
  <c r="AS199" i="6" s="1"/>
  <c r="AE199" i="6"/>
  <c r="AT199" i="6" s="1"/>
  <c r="AF199" i="6"/>
  <c r="AU199" i="6" s="1"/>
  <c r="AG199" i="6"/>
  <c r="AV199" i="6" s="1"/>
  <c r="AH199" i="6"/>
  <c r="AW199" i="6" s="1"/>
  <c r="AJ199" i="6"/>
  <c r="AY199" i="6" s="1"/>
  <c r="AL199" i="6"/>
  <c r="AN199" i="6"/>
  <c r="AB200" i="6"/>
  <c r="AQ200" i="6" s="1"/>
  <c r="AC200" i="6"/>
  <c r="AR200" i="6" s="1"/>
  <c r="AD200" i="6"/>
  <c r="AS200" i="6" s="1"/>
  <c r="AE200" i="6"/>
  <c r="AT200" i="6" s="1"/>
  <c r="AF200" i="6"/>
  <c r="AU200" i="6" s="1"/>
  <c r="AG200" i="6"/>
  <c r="AV200" i="6" s="1"/>
  <c r="AH200" i="6"/>
  <c r="AW200" i="6" s="1"/>
  <c r="AJ200" i="6"/>
  <c r="AY200" i="6" s="1"/>
  <c r="AL200" i="6"/>
  <c r="AN200" i="6"/>
  <c r="AB201" i="6"/>
  <c r="AC201" i="6"/>
  <c r="AR201" i="6" s="1"/>
  <c r="AD201" i="6"/>
  <c r="AS201" i="6" s="1"/>
  <c r="AE201" i="6"/>
  <c r="AT201" i="6" s="1"/>
  <c r="AF201" i="6"/>
  <c r="AU201" i="6" s="1"/>
  <c r="AG201" i="6"/>
  <c r="AV201" i="6" s="1"/>
  <c r="AH201" i="6"/>
  <c r="AW201" i="6" s="1"/>
  <c r="AJ201" i="6"/>
  <c r="AY201" i="6" s="1"/>
  <c r="AL201" i="6"/>
  <c r="AN201" i="6"/>
  <c r="AB202" i="6"/>
  <c r="AQ202" i="6" s="1"/>
  <c r="AC202" i="6"/>
  <c r="AR202" i="6" s="1"/>
  <c r="AD202" i="6"/>
  <c r="AS202" i="6" s="1"/>
  <c r="AE202" i="6"/>
  <c r="AT202" i="6" s="1"/>
  <c r="AF202" i="6"/>
  <c r="AU202" i="6" s="1"/>
  <c r="AG202" i="6"/>
  <c r="AV202" i="6" s="1"/>
  <c r="AH202" i="6"/>
  <c r="AW202" i="6" s="1"/>
  <c r="AJ202" i="6"/>
  <c r="AY202" i="6" s="1"/>
  <c r="AL202" i="6"/>
  <c r="AN202" i="6"/>
  <c r="AB203" i="6"/>
  <c r="AC203" i="6"/>
  <c r="AR203" i="6" s="1"/>
  <c r="AD203" i="6"/>
  <c r="AS203" i="6" s="1"/>
  <c r="AE203" i="6"/>
  <c r="AT203" i="6" s="1"/>
  <c r="AF203" i="6"/>
  <c r="AU203" i="6" s="1"/>
  <c r="AG203" i="6"/>
  <c r="AV203" i="6" s="1"/>
  <c r="AH203" i="6"/>
  <c r="AW203" i="6" s="1"/>
  <c r="AJ203" i="6"/>
  <c r="AY203" i="6" s="1"/>
  <c r="AL203" i="6"/>
  <c r="AN203" i="6"/>
  <c r="AB204" i="6"/>
  <c r="AQ204" i="6" s="1"/>
  <c r="AC204" i="6"/>
  <c r="AR204" i="6" s="1"/>
  <c r="AD204" i="6"/>
  <c r="AS204" i="6" s="1"/>
  <c r="AE204" i="6"/>
  <c r="AT204" i="6" s="1"/>
  <c r="AF204" i="6"/>
  <c r="AU204" i="6" s="1"/>
  <c r="AG204" i="6"/>
  <c r="AV204" i="6" s="1"/>
  <c r="AH204" i="6"/>
  <c r="AW204" i="6" s="1"/>
  <c r="AJ204" i="6"/>
  <c r="AY204" i="6" s="1"/>
  <c r="AL204" i="6"/>
  <c r="AN204" i="6"/>
  <c r="AB205" i="6"/>
  <c r="AC205" i="6"/>
  <c r="AR205" i="6" s="1"/>
  <c r="AD205" i="6"/>
  <c r="AS205" i="6" s="1"/>
  <c r="AE205" i="6"/>
  <c r="AT205" i="6" s="1"/>
  <c r="AF205" i="6"/>
  <c r="AU205" i="6" s="1"/>
  <c r="AG205" i="6"/>
  <c r="AV205" i="6" s="1"/>
  <c r="AH205" i="6"/>
  <c r="AW205" i="6" s="1"/>
  <c r="AJ205" i="6"/>
  <c r="AY205" i="6" s="1"/>
  <c r="AL205" i="6"/>
  <c r="AN205" i="6"/>
  <c r="AB206" i="6"/>
  <c r="AQ206" i="6" s="1"/>
  <c r="AC206" i="6"/>
  <c r="AR206" i="6" s="1"/>
  <c r="AD206" i="6"/>
  <c r="AS206" i="6" s="1"/>
  <c r="AE206" i="6"/>
  <c r="AT206" i="6" s="1"/>
  <c r="AF206" i="6"/>
  <c r="AU206" i="6" s="1"/>
  <c r="AG206" i="6"/>
  <c r="AV206" i="6" s="1"/>
  <c r="AH206" i="6"/>
  <c r="AW206" i="6" s="1"/>
  <c r="AJ206" i="6"/>
  <c r="AY206" i="6" s="1"/>
  <c r="AL206" i="6"/>
  <c r="AN206" i="6"/>
  <c r="AB207" i="6"/>
  <c r="AQ207" i="6" s="1"/>
  <c r="AC207" i="6"/>
  <c r="AR207" i="6" s="1"/>
  <c r="AD207" i="6"/>
  <c r="AS207" i="6" s="1"/>
  <c r="AE207" i="6"/>
  <c r="AT207" i="6" s="1"/>
  <c r="AF207" i="6"/>
  <c r="AU207" i="6" s="1"/>
  <c r="AG207" i="6"/>
  <c r="AV207" i="6" s="1"/>
  <c r="AH207" i="6"/>
  <c r="AW207" i="6" s="1"/>
  <c r="AJ207" i="6"/>
  <c r="AY207" i="6" s="1"/>
  <c r="AL207" i="6"/>
  <c r="AN207" i="6"/>
  <c r="AB208" i="6"/>
  <c r="AQ208" i="6" s="1"/>
  <c r="AC208" i="6"/>
  <c r="AR208" i="6" s="1"/>
  <c r="AD208" i="6"/>
  <c r="AS208" i="6" s="1"/>
  <c r="AE208" i="6"/>
  <c r="AT208" i="6" s="1"/>
  <c r="AF208" i="6"/>
  <c r="AU208" i="6" s="1"/>
  <c r="AG208" i="6"/>
  <c r="AV208" i="6" s="1"/>
  <c r="AH208" i="6"/>
  <c r="AW208" i="6" s="1"/>
  <c r="AJ208" i="6"/>
  <c r="AY208" i="6" s="1"/>
  <c r="AL208" i="6"/>
  <c r="AN208" i="6"/>
  <c r="AB209" i="6"/>
  <c r="AQ209" i="6" s="1"/>
  <c r="AC209" i="6"/>
  <c r="AR209" i="6" s="1"/>
  <c r="AD209" i="6"/>
  <c r="AS209" i="6" s="1"/>
  <c r="AE209" i="6"/>
  <c r="AT209" i="6" s="1"/>
  <c r="AF209" i="6"/>
  <c r="AU209" i="6" s="1"/>
  <c r="AG209" i="6"/>
  <c r="AV209" i="6" s="1"/>
  <c r="AH209" i="6"/>
  <c r="AW209" i="6" s="1"/>
  <c r="AJ209" i="6"/>
  <c r="AY209" i="6" s="1"/>
  <c r="AL209" i="6"/>
  <c r="AN209" i="6"/>
  <c r="AB210" i="6"/>
  <c r="AQ210" i="6" s="1"/>
  <c r="AC210" i="6"/>
  <c r="AR210" i="6" s="1"/>
  <c r="AD210" i="6"/>
  <c r="AS210" i="6" s="1"/>
  <c r="AE210" i="6"/>
  <c r="AT210" i="6" s="1"/>
  <c r="AF210" i="6"/>
  <c r="AU210" i="6" s="1"/>
  <c r="AG210" i="6"/>
  <c r="AV210" i="6" s="1"/>
  <c r="AH210" i="6"/>
  <c r="AW210" i="6" s="1"/>
  <c r="AJ210" i="6"/>
  <c r="AY210" i="6" s="1"/>
  <c r="AL210" i="6"/>
  <c r="AN210" i="6"/>
  <c r="AB211" i="6"/>
  <c r="AQ211" i="6" s="1"/>
  <c r="AC211" i="6"/>
  <c r="AR211" i="6" s="1"/>
  <c r="AD211" i="6"/>
  <c r="AS211" i="6" s="1"/>
  <c r="AE211" i="6"/>
  <c r="AT211" i="6" s="1"/>
  <c r="AF211" i="6"/>
  <c r="AU211" i="6" s="1"/>
  <c r="AG211" i="6"/>
  <c r="AV211" i="6" s="1"/>
  <c r="AH211" i="6"/>
  <c r="AW211" i="6" s="1"/>
  <c r="AJ211" i="6"/>
  <c r="AY211" i="6" s="1"/>
  <c r="AL211" i="6"/>
  <c r="AN211" i="6"/>
  <c r="AB212" i="6"/>
  <c r="AQ212" i="6" s="1"/>
  <c r="AC212" i="6"/>
  <c r="AR212" i="6" s="1"/>
  <c r="AD212" i="6"/>
  <c r="AS212" i="6" s="1"/>
  <c r="AE212" i="6"/>
  <c r="AT212" i="6" s="1"/>
  <c r="AF212" i="6"/>
  <c r="AU212" i="6" s="1"/>
  <c r="AG212" i="6"/>
  <c r="AV212" i="6" s="1"/>
  <c r="AH212" i="6"/>
  <c r="AW212" i="6" s="1"/>
  <c r="AJ212" i="6"/>
  <c r="AY212" i="6" s="1"/>
  <c r="AL212" i="6"/>
  <c r="AN212" i="6"/>
  <c r="AB213" i="6"/>
  <c r="AQ213" i="6" s="1"/>
  <c r="AC213" i="6"/>
  <c r="AR213" i="6" s="1"/>
  <c r="AD213" i="6"/>
  <c r="AS213" i="6" s="1"/>
  <c r="AE213" i="6"/>
  <c r="AT213" i="6" s="1"/>
  <c r="AF213" i="6"/>
  <c r="AU213" i="6" s="1"/>
  <c r="AG213" i="6"/>
  <c r="AV213" i="6" s="1"/>
  <c r="AH213" i="6"/>
  <c r="AW213" i="6" s="1"/>
  <c r="AJ213" i="6"/>
  <c r="AY213" i="6" s="1"/>
  <c r="AL213" i="6"/>
  <c r="AN213" i="6"/>
  <c r="AB214" i="6"/>
  <c r="AQ214" i="6" s="1"/>
  <c r="AC214" i="6"/>
  <c r="AR214" i="6" s="1"/>
  <c r="AD214" i="6"/>
  <c r="AS214" i="6" s="1"/>
  <c r="AE214" i="6"/>
  <c r="AT214" i="6" s="1"/>
  <c r="AF214" i="6"/>
  <c r="AU214" i="6" s="1"/>
  <c r="AG214" i="6"/>
  <c r="AV214" i="6" s="1"/>
  <c r="AH214" i="6"/>
  <c r="AW214" i="6" s="1"/>
  <c r="AJ214" i="6"/>
  <c r="AY214" i="6" s="1"/>
  <c r="AL214" i="6"/>
  <c r="AN214" i="6"/>
  <c r="AB215" i="6"/>
  <c r="AC215" i="6"/>
  <c r="AR215" i="6" s="1"/>
  <c r="AD215" i="6"/>
  <c r="AS215" i="6" s="1"/>
  <c r="AE215" i="6"/>
  <c r="AT215" i="6" s="1"/>
  <c r="AF215" i="6"/>
  <c r="AU215" i="6" s="1"/>
  <c r="AG215" i="6"/>
  <c r="AV215" i="6" s="1"/>
  <c r="AH215" i="6"/>
  <c r="AW215" i="6" s="1"/>
  <c r="AJ215" i="6"/>
  <c r="AY215" i="6" s="1"/>
  <c r="AL215" i="6"/>
  <c r="AN215" i="6"/>
  <c r="AB216" i="6"/>
  <c r="AQ216" i="6" s="1"/>
  <c r="AC216" i="6"/>
  <c r="AR216" i="6" s="1"/>
  <c r="AD216" i="6"/>
  <c r="AS216" i="6" s="1"/>
  <c r="AE216" i="6"/>
  <c r="AT216" i="6" s="1"/>
  <c r="AF216" i="6"/>
  <c r="AU216" i="6" s="1"/>
  <c r="AG216" i="6"/>
  <c r="AV216" i="6" s="1"/>
  <c r="AH216" i="6"/>
  <c r="AW216" i="6" s="1"/>
  <c r="AJ216" i="6"/>
  <c r="AY216" i="6" s="1"/>
  <c r="AL216" i="6"/>
  <c r="AN216" i="6"/>
  <c r="AB217" i="6"/>
  <c r="AC217" i="6"/>
  <c r="AR217" i="6" s="1"/>
  <c r="AD217" i="6"/>
  <c r="AS217" i="6" s="1"/>
  <c r="AE217" i="6"/>
  <c r="AT217" i="6" s="1"/>
  <c r="AF217" i="6"/>
  <c r="AU217" i="6" s="1"/>
  <c r="AG217" i="6"/>
  <c r="AV217" i="6" s="1"/>
  <c r="AH217" i="6"/>
  <c r="AW217" i="6" s="1"/>
  <c r="AJ217" i="6"/>
  <c r="AY217" i="6" s="1"/>
  <c r="AL217" i="6"/>
  <c r="AN217" i="6"/>
  <c r="AB218" i="6"/>
  <c r="AQ218" i="6" s="1"/>
  <c r="AC218" i="6"/>
  <c r="AR218" i="6" s="1"/>
  <c r="AD218" i="6"/>
  <c r="AS218" i="6" s="1"/>
  <c r="AE218" i="6"/>
  <c r="AT218" i="6" s="1"/>
  <c r="AF218" i="6"/>
  <c r="AU218" i="6" s="1"/>
  <c r="AG218" i="6"/>
  <c r="AV218" i="6" s="1"/>
  <c r="AH218" i="6"/>
  <c r="AW218" i="6" s="1"/>
  <c r="AJ218" i="6"/>
  <c r="AY218" i="6" s="1"/>
  <c r="AL218" i="6"/>
  <c r="AN218" i="6"/>
  <c r="AB219" i="6"/>
  <c r="AC219" i="6"/>
  <c r="AR219" i="6" s="1"/>
  <c r="AD219" i="6"/>
  <c r="AS219" i="6" s="1"/>
  <c r="AE219" i="6"/>
  <c r="AT219" i="6" s="1"/>
  <c r="AF219" i="6"/>
  <c r="AU219" i="6" s="1"/>
  <c r="AG219" i="6"/>
  <c r="AV219" i="6" s="1"/>
  <c r="AH219" i="6"/>
  <c r="AW219" i="6" s="1"/>
  <c r="AJ219" i="6"/>
  <c r="AY219" i="6" s="1"/>
  <c r="AL219" i="6"/>
  <c r="AN219" i="6"/>
  <c r="AB220" i="6"/>
  <c r="AQ220" i="6" s="1"/>
  <c r="AC220" i="6"/>
  <c r="AR220" i="6" s="1"/>
  <c r="AD220" i="6"/>
  <c r="AS220" i="6" s="1"/>
  <c r="AE220" i="6"/>
  <c r="AT220" i="6" s="1"/>
  <c r="AF220" i="6"/>
  <c r="AU220" i="6" s="1"/>
  <c r="AG220" i="6"/>
  <c r="AV220" i="6" s="1"/>
  <c r="AH220" i="6"/>
  <c r="AW220" i="6" s="1"/>
  <c r="AJ220" i="6"/>
  <c r="AY220" i="6" s="1"/>
  <c r="AL220" i="6"/>
  <c r="AN220" i="6"/>
  <c r="AB221" i="6"/>
  <c r="AC221" i="6"/>
  <c r="AR221" i="6" s="1"/>
  <c r="AD221" i="6"/>
  <c r="AS221" i="6" s="1"/>
  <c r="AE221" i="6"/>
  <c r="AT221" i="6" s="1"/>
  <c r="AF221" i="6"/>
  <c r="AU221" i="6" s="1"/>
  <c r="AG221" i="6"/>
  <c r="AV221" i="6" s="1"/>
  <c r="AH221" i="6"/>
  <c r="AW221" i="6" s="1"/>
  <c r="AJ221" i="6"/>
  <c r="AY221" i="6" s="1"/>
  <c r="AL221" i="6"/>
  <c r="AN221" i="6"/>
  <c r="AB222" i="6"/>
  <c r="AQ222" i="6" s="1"/>
  <c r="AC222" i="6"/>
  <c r="AR222" i="6" s="1"/>
  <c r="AD222" i="6"/>
  <c r="AS222" i="6" s="1"/>
  <c r="AE222" i="6"/>
  <c r="AT222" i="6" s="1"/>
  <c r="AF222" i="6"/>
  <c r="AU222" i="6" s="1"/>
  <c r="AG222" i="6"/>
  <c r="AV222" i="6" s="1"/>
  <c r="AH222" i="6"/>
  <c r="AW222" i="6" s="1"/>
  <c r="AJ222" i="6"/>
  <c r="AY222" i="6" s="1"/>
  <c r="AL222" i="6"/>
  <c r="AN222" i="6"/>
  <c r="AB223" i="6"/>
  <c r="AQ223" i="6" s="1"/>
  <c r="AC223" i="6"/>
  <c r="AR223" i="6" s="1"/>
  <c r="AD223" i="6"/>
  <c r="AS223" i="6" s="1"/>
  <c r="AE223" i="6"/>
  <c r="AT223" i="6" s="1"/>
  <c r="AF223" i="6"/>
  <c r="AU223" i="6" s="1"/>
  <c r="AG223" i="6"/>
  <c r="AV223" i="6" s="1"/>
  <c r="AH223" i="6"/>
  <c r="AW223" i="6" s="1"/>
  <c r="AJ223" i="6"/>
  <c r="AY223" i="6" s="1"/>
  <c r="AL223" i="6"/>
  <c r="AN223" i="6"/>
  <c r="AB224" i="6"/>
  <c r="AQ224" i="6" s="1"/>
  <c r="AC224" i="6"/>
  <c r="AR224" i="6" s="1"/>
  <c r="AD224" i="6"/>
  <c r="AS224" i="6" s="1"/>
  <c r="AE224" i="6"/>
  <c r="AT224" i="6" s="1"/>
  <c r="AF224" i="6"/>
  <c r="AU224" i="6" s="1"/>
  <c r="AG224" i="6"/>
  <c r="AV224" i="6" s="1"/>
  <c r="AH224" i="6"/>
  <c r="AW224" i="6" s="1"/>
  <c r="AJ224" i="6"/>
  <c r="AY224" i="6" s="1"/>
  <c r="AL224" i="6"/>
  <c r="AN224" i="6"/>
  <c r="AB225" i="6"/>
  <c r="AQ225" i="6" s="1"/>
  <c r="AC225" i="6"/>
  <c r="AR225" i="6" s="1"/>
  <c r="AD225" i="6"/>
  <c r="AS225" i="6" s="1"/>
  <c r="AE225" i="6"/>
  <c r="AT225" i="6" s="1"/>
  <c r="AF225" i="6"/>
  <c r="AU225" i="6" s="1"/>
  <c r="AG225" i="6"/>
  <c r="AV225" i="6" s="1"/>
  <c r="AH225" i="6"/>
  <c r="AW225" i="6" s="1"/>
  <c r="AJ225" i="6"/>
  <c r="AY225" i="6" s="1"/>
  <c r="AL225" i="6"/>
  <c r="AN225" i="6"/>
  <c r="AB226" i="6"/>
  <c r="AQ226" i="6" s="1"/>
  <c r="AC226" i="6"/>
  <c r="AR226" i="6" s="1"/>
  <c r="AD226" i="6"/>
  <c r="AS226" i="6" s="1"/>
  <c r="AE226" i="6"/>
  <c r="AT226" i="6" s="1"/>
  <c r="AF226" i="6"/>
  <c r="AU226" i="6" s="1"/>
  <c r="AG226" i="6"/>
  <c r="AV226" i="6" s="1"/>
  <c r="AH226" i="6"/>
  <c r="AW226" i="6" s="1"/>
  <c r="AJ226" i="6"/>
  <c r="AY226" i="6" s="1"/>
  <c r="AL226" i="6"/>
  <c r="AN226" i="6"/>
  <c r="AB227" i="6"/>
  <c r="AQ227" i="6" s="1"/>
  <c r="AC227" i="6"/>
  <c r="AR227" i="6" s="1"/>
  <c r="AD227" i="6"/>
  <c r="AS227" i="6" s="1"/>
  <c r="AE227" i="6"/>
  <c r="AT227" i="6" s="1"/>
  <c r="AF227" i="6"/>
  <c r="AU227" i="6" s="1"/>
  <c r="AG227" i="6"/>
  <c r="AV227" i="6" s="1"/>
  <c r="AH227" i="6"/>
  <c r="AW227" i="6" s="1"/>
  <c r="AJ227" i="6"/>
  <c r="AY227" i="6" s="1"/>
  <c r="AL227" i="6"/>
  <c r="AN227" i="6"/>
  <c r="AB228" i="6"/>
  <c r="AQ228" i="6" s="1"/>
  <c r="AC228" i="6"/>
  <c r="AR228" i="6" s="1"/>
  <c r="AD228" i="6"/>
  <c r="AS228" i="6" s="1"/>
  <c r="AE228" i="6"/>
  <c r="AT228" i="6" s="1"/>
  <c r="AF228" i="6"/>
  <c r="AU228" i="6" s="1"/>
  <c r="AG228" i="6"/>
  <c r="AV228" i="6" s="1"/>
  <c r="AH228" i="6"/>
  <c r="AW228" i="6" s="1"/>
  <c r="AJ228" i="6"/>
  <c r="AY228" i="6" s="1"/>
  <c r="AL228" i="6"/>
  <c r="AN228" i="6"/>
  <c r="AB229" i="6"/>
  <c r="AQ229" i="6" s="1"/>
  <c r="AC229" i="6"/>
  <c r="AR229" i="6" s="1"/>
  <c r="AD229" i="6"/>
  <c r="AS229" i="6" s="1"/>
  <c r="AE229" i="6"/>
  <c r="AT229" i="6" s="1"/>
  <c r="AF229" i="6"/>
  <c r="AU229" i="6" s="1"/>
  <c r="AG229" i="6"/>
  <c r="AV229" i="6" s="1"/>
  <c r="AH229" i="6"/>
  <c r="AW229" i="6" s="1"/>
  <c r="AJ229" i="6"/>
  <c r="AY229" i="6" s="1"/>
  <c r="AL229" i="6"/>
  <c r="AN229" i="6"/>
  <c r="AB230" i="6"/>
  <c r="AQ230" i="6" s="1"/>
  <c r="AC230" i="6"/>
  <c r="AR230" i="6" s="1"/>
  <c r="AD230" i="6"/>
  <c r="AS230" i="6" s="1"/>
  <c r="AE230" i="6"/>
  <c r="AT230" i="6" s="1"/>
  <c r="AF230" i="6"/>
  <c r="AU230" i="6" s="1"/>
  <c r="AG230" i="6"/>
  <c r="AV230" i="6" s="1"/>
  <c r="AH230" i="6"/>
  <c r="AW230" i="6" s="1"/>
  <c r="AJ230" i="6"/>
  <c r="AY230" i="6" s="1"/>
  <c r="AL230" i="6"/>
  <c r="AN230" i="6"/>
  <c r="AB231" i="6"/>
  <c r="AC231" i="6"/>
  <c r="AR231" i="6" s="1"/>
  <c r="AD231" i="6"/>
  <c r="AS231" i="6" s="1"/>
  <c r="AE231" i="6"/>
  <c r="AT231" i="6" s="1"/>
  <c r="AF231" i="6"/>
  <c r="AU231" i="6" s="1"/>
  <c r="AG231" i="6"/>
  <c r="AV231" i="6" s="1"/>
  <c r="AH231" i="6"/>
  <c r="AW231" i="6" s="1"/>
  <c r="AJ231" i="6"/>
  <c r="AY231" i="6" s="1"/>
  <c r="AL231" i="6"/>
  <c r="AN231" i="6"/>
  <c r="AB232" i="6"/>
  <c r="AQ232" i="6" s="1"/>
  <c r="AC232" i="6"/>
  <c r="AR232" i="6" s="1"/>
  <c r="AD232" i="6"/>
  <c r="AS232" i="6" s="1"/>
  <c r="AE232" i="6"/>
  <c r="AT232" i="6" s="1"/>
  <c r="AF232" i="6"/>
  <c r="AU232" i="6" s="1"/>
  <c r="AG232" i="6"/>
  <c r="AV232" i="6" s="1"/>
  <c r="AH232" i="6"/>
  <c r="AW232" i="6" s="1"/>
  <c r="AJ232" i="6"/>
  <c r="AY232" i="6" s="1"/>
  <c r="AL232" i="6"/>
  <c r="AN232" i="6"/>
  <c r="AB233" i="6"/>
  <c r="AC233" i="6"/>
  <c r="AR233" i="6" s="1"/>
  <c r="AD233" i="6"/>
  <c r="AS233" i="6" s="1"/>
  <c r="AE233" i="6"/>
  <c r="AT233" i="6" s="1"/>
  <c r="AF233" i="6"/>
  <c r="AU233" i="6" s="1"/>
  <c r="AG233" i="6"/>
  <c r="AV233" i="6" s="1"/>
  <c r="AH233" i="6"/>
  <c r="AW233" i="6" s="1"/>
  <c r="AJ233" i="6"/>
  <c r="AY233" i="6" s="1"/>
  <c r="AL233" i="6"/>
  <c r="AN233" i="6"/>
  <c r="AB234" i="6"/>
  <c r="AQ234" i="6" s="1"/>
  <c r="AC234" i="6"/>
  <c r="AR234" i="6" s="1"/>
  <c r="AD234" i="6"/>
  <c r="AS234" i="6" s="1"/>
  <c r="AE234" i="6"/>
  <c r="AT234" i="6" s="1"/>
  <c r="AF234" i="6"/>
  <c r="AU234" i="6" s="1"/>
  <c r="AG234" i="6"/>
  <c r="AV234" i="6" s="1"/>
  <c r="AH234" i="6"/>
  <c r="AW234" i="6" s="1"/>
  <c r="AJ234" i="6"/>
  <c r="AY234" i="6" s="1"/>
  <c r="AL234" i="6"/>
  <c r="AN234" i="6"/>
  <c r="AB235" i="6"/>
  <c r="AC235" i="6"/>
  <c r="AR235" i="6" s="1"/>
  <c r="AD235" i="6"/>
  <c r="AS235" i="6" s="1"/>
  <c r="AE235" i="6"/>
  <c r="AT235" i="6" s="1"/>
  <c r="AF235" i="6"/>
  <c r="AU235" i="6" s="1"/>
  <c r="AG235" i="6"/>
  <c r="AV235" i="6" s="1"/>
  <c r="AH235" i="6"/>
  <c r="AW235" i="6" s="1"/>
  <c r="AJ235" i="6"/>
  <c r="AY235" i="6" s="1"/>
  <c r="AL235" i="6"/>
  <c r="AN235" i="6"/>
  <c r="AB236" i="6"/>
  <c r="AQ236" i="6" s="1"/>
  <c r="AC236" i="6"/>
  <c r="AR236" i="6" s="1"/>
  <c r="AD236" i="6"/>
  <c r="AS236" i="6" s="1"/>
  <c r="AE236" i="6"/>
  <c r="AT236" i="6" s="1"/>
  <c r="AF236" i="6"/>
  <c r="AU236" i="6" s="1"/>
  <c r="AG236" i="6"/>
  <c r="AV236" i="6" s="1"/>
  <c r="AH236" i="6"/>
  <c r="AW236" i="6" s="1"/>
  <c r="AJ236" i="6"/>
  <c r="AY236" i="6" s="1"/>
  <c r="AL236" i="6"/>
  <c r="AN236" i="6"/>
  <c r="AB237" i="6"/>
  <c r="AC237" i="6"/>
  <c r="AR237" i="6" s="1"/>
  <c r="AD237" i="6"/>
  <c r="AS237" i="6" s="1"/>
  <c r="AE237" i="6"/>
  <c r="AT237" i="6" s="1"/>
  <c r="AF237" i="6"/>
  <c r="AU237" i="6" s="1"/>
  <c r="AG237" i="6"/>
  <c r="AV237" i="6" s="1"/>
  <c r="AH237" i="6"/>
  <c r="AW237" i="6" s="1"/>
  <c r="AJ237" i="6"/>
  <c r="AY237" i="6" s="1"/>
  <c r="AL237" i="6"/>
  <c r="AN237" i="6"/>
  <c r="AB238" i="6"/>
  <c r="AQ238" i="6" s="1"/>
  <c r="AC238" i="6"/>
  <c r="AR238" i="6" s="1"/>
  <c r="AD238" i="6"/>
  <c r="AS238" i="6" s="1"/>
  <c r="AE238" i="6"/>
  <c r="AT238" i="6" s="1"/>
  <c r="AF238" i="6"/>
  <c r="AU238" i="6" s="1"/>
  <c r="AG238" i="6"/>
  <c r="AV238" i="6" s="1"/>
  <c r="AH238" i="6"/>
  <c r="AW238" i="6" s="1"/>
  <c r="AJ238" i="6"/>
  <c r="AY238" i="6" s="1"/>
  <c r="AL238" i="6"/>
  <c r="AN238" i="6"/>
  <c r="AB239" i="6"/>
  <c r="AQ239" i="6" s="1"/>
  <c r="AC239" i="6"/>
  <c r="AR239" i="6" s="1"/>
  <c r="AD239" i="6"/>
  <c r="AS239" i="6" s="1"/>
  <c r="AE239" i="6"/>
  <c r="AT239" i="6" s="1"/>
  <c r="AF239" i="6"/>
  <c r="AU239" i="6" s="1"/>
  <c r="AG239" i="6"/>
  <c r="AV239" i="6" s="1"/>
  <c r="AH239" i="6"/>
  <c r="AW239" i="6" s="1"/>
  <c r="AJ239" i="6"/>
  <c r="AY239" i="6" s="1"/>
  <c r="AL239" i="6"/>
  <c r="AN239" i="6"/>
  <c r="AB240" i="6"/>
  <c r="AQ240" i="6" s="1"/>
  <c r="AC240" i="6"/>
  <c r="AR240" i="6" s="1"/>
  <c r="AD240" i="6"/>
  <c r="AS240" i="6" s="1"/>
  <c r="AE240" i="6"/>
  <c r="AT240" i="6" s="1"/>
  <c r="AF240" i="6"/>
  <c r="AU240" i="6" s="1"/>
  <c r="AG240" i="6"/>
  <c r="AV240" i="6" s="1"/>
  <c r="AH240" i="6"/>
  <c r="AW240" i="6" s="1"/>
  <c r="AJ240" i="6"/>
  <c r="AY240" i="6" s="1"/>
  <c r="AL240" i="6"/>
  <c r="AN240" i="6"/>
  <c r="AB241" i="6"/>
  <c r="AQ241" i="6" s="1"/>
  <c r="AC241" i="6"/>
  <c r="AR241" i="6" s="1"/>
  <c r="AD241" i="6"/>
  <c r="AS241" i="6" s="1"/>
  <c r="AE241" i="6"/>
  <c r="AT241" i="6" s="1"/>
  <c r="AF241" i="6"/>
  <c r="AU241" i="6" s="1"/>
  <c r="AG241" i="6"/>
  <c r="AV241" i="6" s="1"/>
  <c r="AH241" i="6"/>
  <c r="AW241" i="6" s="1"/>
  <c r="AJ241" i="6"/>
  <c r="AY241" i="6" s="1"/>
  <c r="AL241" i="6"/>
  <c r="AN241" i="6"/>
  <c r="AB242" i="6"/>
  <c r="AQ242" i="6" s="1"/>
  <c r="AC242" i="6"/>
  <c r="AR242" i="6" s="1"/>
  <c r="AD242" i="6"/>
  <c r="AS242" i="6" s="1"/>
  <c r="AE242" i="6"/>
  <c r="AT242" i="6" s="1"/>
  <c r="AF242" i="6"/>
  <c r="AU242" i="6" s="1"/>
  <c r="AG242" i="6"/>
  <c r="AV242" i="6" s="1"/>
  <c r="AH242" i="6"/>
  <c r="AW242" i="6" s="1"/>
  <c r="AJ242" i="6"/>
  <c r="AY242" i="6" s="1"/>
  <c r="AL242" i="6"/>
  <c r="AN242" i="6"/>
  <c r="AB243" i="6"/>
  <c r="AQ243" i="6" s="1"/>
  <c r="AC243" i="6"/>
  <c r="AR243" i="6" s="1"/>
  <c r="AD243" i="6"/>
  <c r="AS243" i="6" s="1"/>
  <c r="AE243" i="6"/>
  <c r="AT243" i="6" s="1"/>
  <c r="AF243" i="6"/>
  <c r="AU243" i="6" s="1"/>
  <c r="AG243" i="6"/>
  <c r="AV243" i="6" s="1"/>
  <c r="AH243" i="6"/>
  <c r="AW243" i="6" s="1"/>
  <c r="AJ243" i="6"/>
  <c r="AY243" i="6" s="1"/>
  <c r="AL243" i="6"/>
  <c r="AN243" i="6"/>
  <c r="AB244" i="6"/>
  <c r="AQ244" i="6" s="1"/>
  <c r="AC244" i="6"/>
  <c r="AR244" i="6" s="1"/>
  <c r="AD244" i="6"/>
  <c r="AS244" i="6" s="1"/>
  <c r="AE244" i="6"/>
  <c r="AT244" i="6" s="1"/>
  <c r="AF244" i="6"/>
  <c r="AU244" i="6" s="1"/>
  <c r="AG244" i="6"/>
  <c r="AV244" i="6" s="1"/>
  <c r="AH244" i="6"/>
  <c r="AW244" i="6" s="1"/>
  <c r="AJ244" i="6"/>
  <c r="AY244" i="6" s="1"/>
  <c r="AL244" i="6"/>
  <c r="AN244" i="6"/>
  <c r="AB245" i="6"/>
  <c r="AQ245" i="6" s="1"/>
  <c r="AC245" i="6"/>
  <c r="AR245" i="6" s="1"/>
  <c r="AD245" i="6"/>
  <c r="AS245" i="6" s="1"/>
  <c r="AE245" i="6"/>
  <c r="AT245" i="6" s="1"/>
  <c r="AF245" i="6"/>
  <c r="AU245" i="6" s="1"/>
  <c r="AG245" i="6"/>
  <c r="AV245" i="6" s="1"/>
  <c r="AH245" i="6"/>
  <c r="AW245" i="6" s="1"/>
  <c r="AJ245" i="6"/>
  <c r="AY245" i="6" s="1"/>
  <c r="AL245" i="6"/>
  <c r="AN245" i="6"/>
  <c r="AB246" i="6"/>
  <c r="AQ246" i="6" s="1"/>
  <c r="AC246" i="6"/>
  <c r="AR246" i="6" s="1"/>
  <c r="AD246" i="6"/>
  <c r="AS246" i="6" s="1"/>
  <c r="AE246" i="6"/>
  <c r="AT246" i="6" s="1"/>
  <c r="AF246" i="6"/>
  <c r="AU246" i="6" s="1"/>
  <c r="AG246" i="6"/>
  <c r="AV246" i="6" s="1"/>
  <c r="AH246" i="6"/>
  <c r="AW246" i="6" s="1"/>
  <c r="AJ246" i="6"/>
  <c r="AY246" i="6" s="1"/>
  <c r="AL246" i="6"/>
  <c r="AN246" i="6"/>
  <c r="AB247" i="6"/>
  <c r="AC247" i="6"/>
  <c r="AR247" i="6" s="1"/>
  <c r="AD247" i="6"/>
  <c r="AS247" i="6" s="1"/>
  <c r="AE247" i="6"/>
  <c r="AT247" i="6" s="1"/>
  <c r="AF247" i="6"/>
  <c r="AU247" i="6" s="1"/>
  <c r="AG247" i="6"/>
  <c r="AV247" i="6" s="1"/>
  <c r="AH247" i="6"/>
  <c r="AW247" i="6" s="1"/>
  <c r="AJ247" i="6"/>
  <c r="AY247" i="6" s="1"/>
  <c r="AL247" i="6"/>
  <c r="AN247" i="6"/>
  <c r="AB248" i="6"/>
  <c r="AQ248" i="6" s="1"/>
  <c r="AC248" i="6"/>
  <c r="AR248" i="6" s="1"/>
  <c r="AD248" i="6"/>
  <c r="AS248" i="6" s="1"/>
  <c r="AE248" i="6"/>
  <c r="AT248" i="6" s="1"/>
  <c r="AF248" i="6"/>
  <c r="AU248" i="6" s="1"/>
  <c r="AG248" i="6"/>
  <c r="AV248" i="6" s="1"/>
  <c r="AH248" i="6"/>
  <c r="AW248" i="6" s="1"/>
  <c r="AJ248" i="6"/>
  <c r="AY248" i="6" s="1"/>
  <c r="AL248" i="6"/>
  <c r="AN248" i="6"/>
  <c r="AB249" i="6"/>
  <c r="AC249" i="6"/>
  <c r="AR249" i="6" s="1"/>
  <c r="AD249" i="6"/>
  <c r="AS249" i="6" s="1"/>
  <c r="AE249" i="6"/>
  <c r="AT249" i="6" s="1"/>
  <c r="AF249" i="6"/>
  <c r="AU249" i="6" s="1"/>
  <c r="AG249" i="6"/>
  <c r="AV249" i="6" s="1"/>
  <c r="AH249" i="6"/>
  <c r="AW249" i="6" s="1"/>
  <c r="AJ249" i="6"/>
  <c r="AY249" i="6" s="1"/>
  <c r="AL249" i="6"/>
  <c r="AN249" i="6"/>
  <c r="AB250" i="6"/>
  <c r="AQ250" i="6" s="1"/>
  <c r="AC250" i="6"/>
  <c r="AR250" i="6" s="1"/>
  <c r="AD250" i="6"/>
  <c r="AS250" i="6" s="1"/>
  <c r="AE250" i="6"/>
  <c r="AT250" i="6" s="1"/>
  <c r="AF250" i="6"/>
  <c r="AU250" i="6" s="1"/>
  <c r="AG250" i="6"/>
  <c r="AV250" i="6" s="1"/>
  <c r="AH250" i="6"/>
  <c r="AW250" i="6" s="1"/>
  <c r="AJ250" i="6"/>
  <c r="AY250" i="6" s="1"/>
  <c r="AL250" i="6"/>
  <c r="AN250" i="6"/>
  <c r="AB251" i="6"/>
  <c r="AC251" i="6"/>
  <c r="AR251" i="6" s="1"/>
  <c r="AD251" i="6"/>
  <c r="AS251" i="6" s="1"/>
  <c r="AE251" i="6"/>
  <c r="AT251" i="6" s="1"/>
  <c r="AF251" i="6"/>
  <c r="AU251" i="6" s="1"/>
  <c r="AG251" i="6"/>
  <c r="AV251" i="6" s="1"/>
  <c r="AH251" i="6"/>
  <c r="AW251" i="6" s="1"/>
  <c r="AJ251" i="6"/>
  <c r="AY251" i="6" s="1"/>
  <c r="AL251" i="6"/>
  <c r="AN251" i="6"/>
  <c r="AB252" i="6"/>
  <c r="AQ252" i="6" s="1"/>
  <c r="AC252" i="6"/>
  <c r="AR252" i="6" s="1"/>
  <c r="AD252" i="6"/>
  <c r="AS252" i="6" s="1"/>
  <c r="AE252" i="6"/>
  <c r="AT252" i="6" s="1"/>
  <c r="AF252" i="6"/>
  <c r="AU252" i="6" s="1"/>
  <c r="AG252" i="6"/>
  <c r="AV252" i="6" s="1"/>
  <c r="AH252" i="6"/>
  <c r="AW252" i="6" s="1"/>
  <c r="AJ252" i="6"/>
  <c r="AY252" i="6" s="1"/>
  <c r="AL252" i="6"/>
  <c r="AN252" i="6"/>
  <c r="AB253" i="6"/>
  <c r="AC253" i="6"/>
  <c r="AR253" i="6" s="1"/>
  <c r="AD253" i="6"/>
  <c r="AS253" i="6" s="1"/>
  <c r="AE253" i="6"/>
  <c r="AT253" i="6" s="1"/>
  <c r="AF253" i="6"/>
  <c r="AU253" i="6" s="1"/>
  <c r="AG253" i="6"/>
  <c r="AV253" i="6" s="1"/>
  <c r="AH253" i="6"/>
  <c r="AW253" i="6" s="1"/>
  <c r="AJ253" i="6"/>
  <c r="AY253" i="6" s="1"/>
  <c r="AL253" i="6"/>
  <c r="AN253" i="6"/>
  <c r="AB254" i="6"/>
  <c r="AQ254" i="6" s="1"/>
  <c r="AC254" i="6"/>
  <c r="AR254" i="6" s="1"/>
  <c r="AD254" i="6"/>
  <c r="AS254" i="6" s="1"/>
  <c r="AE254" i="6"/>
  <c r="AT254" i="6" s="1"/>
  <c r="AF254" i="6"/>
  <c r="AU254" i="6" s="1"/>
  <c r="AG254" i="6"/>
  <c r="AV254" i="6" s="1"/>
  <c r="AH254" i="6"/>
  <c r="AW254" i="6" s="1"/>
  <c r="AJ254" i="6"/>
  <c r="AY254" i="6" s="1"/>
  <c r="AL254" i="6"/>
  <c r="AN254" i="6"/>
  <c r="AB255" i="6"/>
  <c r="AQ255" i="6" s="1"/>
  <c r="AC255" i="6"/>
  <c r="AR255" i="6" s="1"/>
  <c r="AD255" i="6"/>
  <c r="AS255" i="6" s="1"/>
  <c r="AE255" i="6"/>
  <c r="AT255" i="6" s="1"/>
  <c r="AF255" i="6"/>
  <c r="AU255" i="6" s="1"/>
  <c r="AG255" i="6"/>
  <c r="AV255" i="6" s="1"/>
  <c r="AH255" i="6"/>
  <c r="AW255" i="6" s="1"/>
  <c r="AJ255" i="6"/>
  <c r="AY255" i="6" s="1"/>
  <c r="AL255" i="6"/>
  <c r="AN255" i="6"/>
  <c r="AB256" i="6"/>
  <c r="AQ256" i="6" s="1"/>
  <c r="AC256" i="6"/>
  <c r="AR256" i="6" s="1"/>
  <c r="AD256" i="6"/>
  <c r="AS256" i="6" s="1"/>
  <c r="AE256" i="6"/>
  <c r="AT256" i="6" s="1"/>
  <c r="AF256" i="6"/>
  <c r="AU256" i="6" s="1"/>
  <c r="AG256" i="6"/>
  <c r="AV256" i="6" s="1"/>
  <c r="AH256" i="6"/>
  <c r="AW256" i="6" s="1"/>
  <c r="AJ256" i="6"/>
  <c r="AY256" i="6" s="1"/>
  <c r="AL256" i="6"/>
  <c r="AN256" i="6"/>
  <c r="AB257" i="6"/>
  <c r="AQ257" i="6" s="1"/>
  <c r="AC257" i="6"/>
  <c r="AR257" i="6" s="1"/>
  <c r="AD257" i="6"/>
  <c r="AS257" i="6" s="1"/>
  <c r="AE257" i="6"/>
  <c r="AT257" i="6" s="1"/>
  <c r="AF257" i="6"/>
  <c r="AU257" i="6" s="1"/>
  <c r="AG257" i="6"/>
  <c r="AV257" i="6" s="1"/>
  <c r="AH257" i="6"/>
  <c r="AW257" i="6" s="1"/>
  <c r="AJ257" i="6"/>
  <c r="AY257" i="6" s="1"/>
  <c r="AL257" i="6"/>
  <c r="AN257" i="6"/>
  <c r="AB258" i="6"/>
  <c r="AQ258" i="6" s="1"/>
  <c r="AC258" i="6"/>
  <c r="AR258" i="6" s="1"/>
  <c r="AD258" i="6"/>
  <c r="AS258" i="6" s="1"/>
  <c r="AE258" i="6"/>
  <c r="AT258" i="6" s="1"/>
  <c r="AF258" i="6"/>
  <c r="AU258" i="6" s="1"/>
  <c r="AG258" i="6"/>
  <c r="AV258" i="6" s="1"/>
  <c r="AH258" i="6"/>
  <c r="AW258" i="6" s="1"/>
  <c r="AJ258" i="6"/>
  <c r="AY258" i="6" s="1"/>
  <c r="AL258" i="6"/>
  <c r="AN258" i="6"/>
  <c r="AB259" i="6"/>
  <c r="AQ259" i="6" s="1"/>
  <c r="AC259" i="6"/>
  <c r="AR259" i="6" s="1"/>
  <c r="AD259" i="6"/>
  <c r="AS259" i="6" s="1"/>
  <c r="AE259" i="6"/>
  <c r="AT259" i="6" s="1"/>
  <c r="AF259" i="6"/>
  <c r="AU259" i="6" s="1"/>
  <c r="AG259" i="6"/>
  <c r="AV259" i="6" s="1"/>
  <c r="AH259" i="6"/>
  <c r="AW259" i="6" s="1"/>
  <c r="AJ259" i="6"/>
  <c r="AY259" i="6" s="1"/>
  <c r="AL259" i="6"/>
  <c r="AN259" i="6"/>
  <c r="AB260" i="6"/>
  <c r="AQ260" i="6" s="1"/>
  <c r="AC260" i="6"/>
  <c r="AR260" i="6" s="1"/>
  <c r="AD260" i="6"/>
  <c r="AS260" i="6" s="1"/>
  <c r="AE260" i="6"/>
  <c r="AT260" i="6" s="1"/>
  <c r="AF260" i="6"/>
  <c r="AU260" i="6" s="1"/>
  <c r="AG260" i="6"/>
  <c r="AV260" i="6" s="1"/>
  <c r="AH260" i="6"/>
  <c r="AW260" i="6" s="1"/>
  <c r="AJ260" i="6"/>
  <c r="AY260" i="6" s="1"/>
  <c r="AL260" i="6"/>
  <c r="AN260" i="6"/>
  <c r="AB261" i="6"/>
  <c r="AQ261" i="6" s="1"/>
  <c r="AC261" i="6"/>
  <c r="AR261" i="6" s="1"/>
  <c r="AD261" i="6"/>
  <c r="AS261" i="6" s="1"/>
  <c r="AE261" i="6"/>
  <c r="AT261" i="6" s="1"/>
  <c r="AF261" i="6"/>
  <c r="AU261" i="6" s="1"/>
  <c r="AG261" i="6"/>
  <c r="AV261" i="6" s="1"/>
  <c r="AH261" i="6"/>
  <c r="AW261" i="6" s="1"/>
  <c r="AJ261" i="6"/>
  <c r="AY261" i="6" s="1"/>
  <c r="AL261" i="6"/>
  <c r="AN261" i="6"/>
  <c r="AB262" i="6"/>
  <c r="AQ262" i="6" s="1"/>
  <c r="AC262" i="6"/>
  <c r="AR262" i="6" s="1"/>
  <c r="AD262" i="6"/>
  <c r="AS262" i="6" s="1"/>
  <c r="AE262" i="6"/>
  <c r="AT262" i="6" s="1"/>
  <c r="AF262" i="6"/>
  <c r="AU262" i="6" s="1"/>
  <c r="AG262" i="6"/>
  <c r="AV262" i="6" s="1"/>
  <c r="AH262" i="6"/>
  <c r="AW262" i="6" s="1"/>
  <c r="AJ262" i="6"/>
  <c r="AY262" i="6" s="1"/>
  <c r="AL262" i="6"/>
  <c r="AN262" i="6"/>
  <c r="AB263" i="6"/>
  <c r="AC263" i="6"/>
  <c r="AR263" i="6" s="1"/>
  <c r="AD263" i="6"/>
  <c r="AS263" i="6" s="1"/>
  <c r="AE263" i="6"/>
  <c r="AT263" i="6" s="1"/>
  <c r="AF263" i="6"/>
  <c r="AU263" i="6" s="1"/>
  <c r="AG263" i="6"/>
  <c r="AV263" i="6" s="1"/>
  <c r="AH263" i="6"/>
  <c r="AW263" i="6" s="1"/>
  <c r="AJ263" i="6"/>
  <c r="AY263" i="6" s="1"/>
  <c r="AL263" i="6"/>
  <c r="AN263" i="6"/>
  <c r="AB264" i="6"/>
  <c r="AQ264" i="6" s="1"/>
  <c r="AC264" i="6"/>
  <c r="AR264" i="6" s="1"/>
  <c r="AD264" i="6"/>
  <c r="AS264" i="6" s="1"/>
  <c r="AE264" i="6"/>
  <c r="AT264" i="6" s="1"/>
  <c r="AF264" i="6"/>
  <c r="AU264" i="6" s="1"/>
  <c r="AG264" i="6"/>
  <c r="AV264" i="6" s="1"/>
  <c r="AH264" i="6"/>
  <c r="AW264" i="6" s="1"/>
  <c r="AJ264" i="6"/>
  <c r="AY264" i="6" s="1"/>
  <c r="AL264" i="6"/>
  <c r="AN264" i="6"/>
  <c r="AB265" i="6"/>
  <c r="AC265" i="6"/>
  <c r="AR265" i="6" s="1"/>
  <c r="AD265" i="6"/>
  <c r="AS265" i="6" s="1"/>
  <c r="AE265" i="6"/>
  <c r="AT265" i="6" s="1"/>
  <c r="AF265" i="6"/>
  <c r="AU265" i="6" s="1"/>
  <c r="AG265" i="6"/>
  <c r="AV265" i="6" s="1"/>
  <c r="AH265" i="6"/>
  <c r="AW265" i="6" s="1"/>
  <c r="AJ265" i="6"/>
  <c r="AY265" i="6" s="1"/>
  <c r="AL265" i="6"/>
  <c r="AN265" i="6"/>
  <c r="AI370" i="6" l="1"/>
  <c r="AK370" i="6" s="1"/>
  <c r="AM370" i="6" s="1"/>
  <c r="AO370" i="6" s="1"/>
  <c r="AI354" i="6"/>
  <c r="AK354" i="6" s="1"/>
  <c r="AM354" i="6" s="1"/>
  <c r="AO354" i="6" s="1"/>
  <c r="AI282" i="6"/>
  <c r="AX282" i="6" s="1"/>
  <c r="AI266" i="6"/>
  <c r="AX266" i="6" s="1"/>
  <c r="AI338" i="6"/>
  <c r="AK338" i="6" s="1"/>
  <c r="AM338" i="6" s="1"/>
  <c r="AO338" i="6" s="1"/>
  <c r="AI322" i="6"/>
  <c r="AK322" i="6" s="1"/>
  <c r="AM322" i="6" s="1"/>
  <c r="AO322" i="6" s="1"/>
  <c r="AI306" i="6"/>
  <c r="AK306" i="6" s="1"/>
  <c r="AM306" i="6" s="1"/>
  <c r="AO306" i="6" s="1"/>
  <c r="AR282" i="6"/>
  <c r="AR266" i="6"/>
  <c r="AI387" i="6"/>
  <c r="AI371" i="6"/>
  <c r="AK371" i="6" s="1"/>
  <c r="AM371" i="6" s="1"/>
  <c r="AO371" i="6" s="1"/>
  <c r="AI355" i="6"/>
  <c r="AK355" i="6" s="1"/>
  <c r="AM355" i="6" s="1"/>
  <c r="AO355" i="6" s="1"/>
  <c r="AI339" i="6"/>
  <c r="AK339" i="6" s="1"/>
  <c r="AM339" i="6" s="1"/>
  <c r="AO339" i="6" s="1"/>
  <c r="AI323" i="6"/>
  <c r="AK323" i="6" s="1"/>
  <c r="AM323" i="6" s="1"/>
  <c r="AO323" i="6" s="1"/>
  <c r="AI307" i="6"/>
  <c r="AK307" i="6" s="1"/>
  <c r="AM307" i="6" s="1"/>
  <c r="AO307" i="6" s="1"/>
  <c r="AI291" i="6"/>
  <c r="AK291" i="6" s="1"/>
  <c r="AM291" i="6" s="1"/>
  <c r="AO291" i="6" s="1"/>
  <c r="AI275" i="6"/>
  <c r="AK275" i="6" s="1"/>
  <c r="AM275" i="6" s="1"/>
  <c r="AO275" i="6" s="1"/>
  <c r="AI290" i="6"/>
  <c r="AK290" i="6" s="1"/>
  <c r="AM290" i="6" s="1"/>
  <c r="AO290" i="6" s="1"/>
  <c r="AI274" i="6"/>
  <c r="AK274" i="6" s="1"/>
  <c r="AM274" i="6" s="1"/>
  <c r="AO274" i="6" s="1"/>
  <c r="AI385" i="6"/>
  <c r="AI369" i="6"/>
  <c r="AK369" i="6" s="1"/>
  <c r="AM369" i="6" s="1"/>
  <c r="AO369" i="6" s="1"/>
  <c r="AI353" i="6"/>
  <c r="AI337" i="6"/>
  <c r="AI321" i="6"/>
  <c r="AX321" i="6" s="1"/>
  <c r="AI305" i="6"/>
  <c r="AK305" i="6" s="1"/>
  <c r="AM305" i="6" s="1"/>
  <c r="AO305" i="6" s="1"/>
  <c r="AI289" i="6"/>
  <c r="AK289" i="6" s="1"/>
  <c r="AM289" i="6" s="1"/>
  <c r="AO289" i="6" s="1"/>
  <c r="AI273" i="6"/>
  <c r="AK273" i="6" s="1"/>
  <c r="AM273" i="6" s="1"/>
  <c r="AO273" i="6" s="1"/>
  <c r="AR370" i="6"/>
  <c r="AR354" i="6"/>
  <c r="AI383" i="6"/>
  <c r="AX383" i="6" s="1"/>
  <c r="AI367" i="6"/>
  <c r="AX367" i="6" s="1"/>
  <c r="AI351" i="6"/>
  <c r="AX351" i="6" s="1"/>
  <c r="AI335" i="6"/>
  <c r="AX335" i="6" s="1"/>
  <c r="AI319" i="6"/>
  <c r="AX319" i="6" s="1"/>
  <c r="AI303" i="6"/>
  <c r="AX303" i="6" s="1"/>
  <c r="AI287" i="6"/>
  <c r="AK287" i="6" s="1"/>
  <c r="AM287" i="6" s="1"/>
  <c r="AO287" i="6" s="1"/>
  <c r="AI271" i="6"/>
  <c r="AX271" i="6" s="1"/>
  <c r="AI397" i="6"/>
  <c r="AK397" i="6" s="1"/>
  <c r="AM397" i="6" s="1"/>
  <c r="AO397" i="6" s="1"/>
  <c r="AI381" i="6"/>
  <c r="AK381" i="6" s="1"/>
  <c r="AM381" i="6" s="1"/>
  <c r="AO381" i="6" s="1"/>
  <c r="AI365" i="6"/>
  <c r="AK365" i="6" s="1"/>
  <c r="AM365" i="6" s="1"/>
  <c r="AO365" i="6" s="1"/>
  <c r="AI349" i="6"/>
  <c r="AK349" i="6" s="1"/>
  <c r="AM349" i="6" s="1"/>
  <c r="AO349" i="6" s="1"/>
  <c r="AI333" i="6"/>
  <c r="AK333" i="6" s="1"/>
  <c r="AM333" i="6" s="1"/>
  <c r="AO333" i="6" s="1"/>
  <c r="AI317" i="6"/>
  <c r="AK317" i="6" s="1"/>
  <c r="AM317" i="6" s="1"/>
  <c r="AO317" i="6" s="1"/>
  <c r="AI301" i="6"/>
  <c r="AK301" i="6" s="1"/>
  <c r="AM301" i="6" s="1"/>
  <c r="AO301" i="6" s="1"/>
  <c r="AI285" i="6"/>
  <c r="AK285" i="6" s="1"/>
  <c r="AM285" i="6" s="1"/>
  <c r="AO285" i="6" s="1"/>
  <c r="AI269" i="6"/>
  <c r="AK269" i="6" s="1"/>
  <c r="AM269" i="6" s="1"/>
  <c r="AO269" i="6" s="1"/>
  <c r="AK387" i="6"/>
  <c r="AM387" i="6" s="1"/>
  <c r="AO387" i="6" s="1"/>
  <c r="AX387" i="6"/>
  <c r="AX275" i="6"/>
  <c r="AK385" i="6"/>
  <c r="AM385" i="6" s="1"/>
  <c r="AO385" i="6" s="1"/>
  <c r="AX385" i="6"/>
  <c r="AK353" i="6"/>
  <c r="AM353" i="6" s="1"/>
  <c r="AO353" i="6" s="1"/>
  <c r="AX353" i="6"/>
  <c r="AK337" i="6"/>
  <c r="AM337" i="6" s="1"/>
  <c r="AO337" i="6" s="1"/>
  <c r="AX337" i="6"/>
  <c r="AK321" i="6"/>
  <c r="AM321" i="6" s="1"/>
  <c r="AO321" i="6" s="1"/>
  <c r="AX305" i="6"/>
  <c r="AX289" i="6"/>
  <c r="AX273" i="6"/>
  <c r="AK351" i="6"/>
  <c r="AM351" i="6" s="1"/>
  <c r="AO351" i="6" s="1"/>
  <c r="AX287" i="6"/>
  <c r="AI396" i="6"/>
  <c r="AI380" i="6"/>
  <c r="AI364" i="6"/>
  <c r="AI348" i="6"/>
  <c r="AI332" i="6"/>
  <c r="AI316" i="6"/>
  <c r="AI300" i="6"/>
  <c r="AI284" i="6"/>
  <c r="AI268" i="6"/>
  <c r="AI395" i="6"/>
  <c r="AI379" i="6"/>
  <c r="AI363" i="6"/>
  <c r="AI347" i="6"/>
  <c r="AI331" i="6"/>
  <c r="AI315" i="6"/>
  <c r="AI299" i="6"/>
  <c r="AI283" i="6"/>
  <c r="AI267" i="6"/>
  <c r="AQ387" i="6"/>
  <c r="AQ371" i="6"/>
  <c r="AQ355" i="6"/>
  <c r="AQ339" i="6"/>
  <c r="AQ323" i="6"/>
  <c r="AQ307" i="6"/>
  <c r="AQ291" i="6"/>
  <c r="AQ275" i="6"/>
  <c r="AI394" i="6"/>
  <c r="AI378" i="6"/>
  <c r="AI362" i="6"/>
  <c r="AI346" i="6"/>
  <c r="AI330" i="6"/>
  <c r="AI314" i="6"/>
  <c r="AI298" i="6"/>
  <c r="AI393" i="6"/>
  <c r="AI377" i="6"/>
  <c r="AI361" i="6"/>
  <c r="AI345" i="6"/>
  <c r="AI329" i="6"/>
  <c r="AI313" i="6"/>
  <c r="AI297" i="6"/>
  <c r="AI281" i="6"/>
  <c r="AQ385" i="6"/>
  <c r="AX370" i="6"/>
  <c r="AQ369" i="6"/>
  <c r="AX354" i="6"/>
  <c r="AQ353" i="6"/>
  <c r="AX338" i="6"/>
  <c r="AQ337" i="6"/>
  <c r="AX322" i="6"/>
  <c r="AQ321" i="6"/>
  <c r="AX306" i="6"/>
  <c r="AQ305" i="6"/>
  <c r="AQ289" i="6"/>
  <c r="AX274" i="6"/>
  <c r="AQ273" i="6"/>
  <c r="AI392" i="6"/>
  <c r="AI376" i="6"/>
  <c r="AI360" i="6"/>
  <c r="AI344" i="6"/>
  <c r="AI328" i="6"/>
  <c r="AI312" i="6"/>
  <c r="AI296" i="6"/>
  <c r="AI280" i="6"/>
  <c r="AI391" i="6"/>
  <c r="AI375" i="6"/>
  <c r="AI359" i="6"/>
  <c r="AI343" i="6"/>
  <c r="AI327" i="6"/>
  <c r="AI311" i="6"/>
  <c r="AI295" i="6"/>
  <c r="AI279" i="6"/>
  <c r="AQ383" i="6"/>
  <c r="AQ367" i="6"/>
  <c r="AQ351" i="6"/>
  <c r="AQ335" i="6"/>
  <c r="AQ319" i="6"/>
  <c r="AQ303" i="6"/>
  <c r="AQ287" i="6"/>
  <c r="AQ271" i="6"/>
  <c r="AI390" i="6"/>
  <c r="AI374" i="6"/>
  <c r="AI358" i="6"/>
  <c r="AI342" i="6"/>
  <c r="AI326" i="6"/>
  <c r="AI310" i="6"/>
  <c r="AI294" i="6"/>
  <c r="AI278" i="6"/>
  <c r="AK282" i="6"/>
  <c r="AM282" i="6" s="1"/>
  <c r="AO282" i="6" s="1"/>
  <c r="AK266" i="6"/>
  <c r="AM266" i="6" s="1"/>
  <c r="AO266" i="6" s="1"/>
  <c r="AI389" i="6"/>
  <c r="AI373" i="6"/>
  <c r="AI357" i="6"/>
  <c r="AI341" i="6"/>
  <c r="AI325" i="6"/>
  <c r="AI309" i="6"/>
  <c r="AI293" i="6"/>
  <c r="AI277" i="6"/>
  <c r="AQ397" i="6"/>
  <c r="AQ381" i="6"/>
  <c r="AQ365" i="6"/>
  <c r="AQ349" i="6"/>
  <c r="AQ333" i="6"/>
  <c r="AQ317" i="6"/>
  <c r="AQ301" i="6"/>
  <c r="AQ285" i="6"/>
  <c r="AQ269" i="6"/>
  <c r="AI388" i="6"/>
  <c r="AI372" i="6"/>
  <c r="AI356" i="6"/>
  <c r="AI340" i="6"/>
  <c r="AI324" i="6"/>
  <c r="AI308" i="6"/>
  <c r="AI292" i="6"/>
  <c r="AI276" i="6"/>
  <c r="AI386" i="6"/>
  <c r="AI384" i="6"/>
  <c r="AI368" i="6"/>
  <c r="AI352" i="6"/>
  <c r="AI336" i="6"/>
  <c r="AI320" i="6"/>
  <c r="AI304" i="6"/>
  <c r="AI288" i="6"/>
  <c r="AI272" i="6"/>
  <c r="AI382" i="6"/>
  <c r="AI366" i="6"/>
  <c r="AI350" i="6"/>
  <c r="AI334" i="6"/>
  <c r="AI318" i="6"/>
  <c r="AI302" i="6"/>
  <c r="AI286" i="6"/>
  <c r="AI270" i="6"/>
  <c r="AI265" i="6"/>
  <c r="AI249" i="6"/>
  <c r="AK249" i="6" s="1"/>
  <c r="AM249" i="6" s="1"/>
  <c r="AO249" i="6" s="1"/>
  <c r="AI233" i="6"/>
  <c r="AK233" i="6" s="1"/>
  <c r="AM233" i="6" s="1"/>
  <c r="AO233" i="6" s="1"/>
  <c r="AI217" i="6"/>
  <c r="AX217" i="6" s="1"/>
  <c r="AI201" i="6"/>
  <c r="AK201" i="6" s="1"/>
  <c r="AM201" i="6" s="1"/>
  <c r="AO201" i="6" s="1"/>
  <c r="AI185" i="6"/>
  <c r="AX185" i="6" s="1"/>
  <c r="AI169" i="6"/>
  <c r="AX169" i="6" s="1"/>
  <c r="AI153" i="6"/>
  <c r="AX153" i="6" s="1"/>
  <c r="AI137" i="6"/>
  <c r="AX137" i="6" s="1"/>
  <c r="AI196" i="6"/>
  <c r="AX196" i="6" s="1"/>
  <c r="AI180" i="6"/>
  <c r="AX180" i="6" s="1"/>
  <c r="AI164" i="6"/>
  <c r="AX164" i="6" s="1"/>
  <c r="AI148" i="6"/>
  <c r="AX148" i="6" s="1"/>
  <c r="AI263" i="6"/>
  <c r="AK263" i="6" s="1"/>
  <c r="AM263" i="6" s="1"/>
  <c r="AO263" i="6" s="1"/>
  <c r="AI247" i="6"/>
  <c r="AX247" i="6" s="1"/>
  <c r="AI231" i="6"/>
  <c r="AX231" i="6" s="1"/>
  <c r="AI215" i="6"/>
  <c r="AI199" i="6"/>
  <c r="AK199" i="6" s="1"/>
  <c r="AM199" i="6" s="1"/>
  <c r="AO199" i="6" s="1"/>
  <c r="AI183" i="6"/>
  <c r="AK183" i="6" s="1"/>
  <c r="AM183" i="6" s="1"/>
  <c r="AO183" i="6" s="1"/>
  <c r="AI167" i="6"/>
  <c r="AX167" i="6" s="1"/>
  <c r="AI151" i="6"/>
  <c r="AX151" i="6" s="1"/>
  <c r="AI135" i="6"/>
  <c r="AK135" i="6" s="1"/>
  <c r="AM135" i="6" s="1"/>
  <c r="AO135" i="6" s="1"/>
  <c r="AI253" i="6"/>
  <c r="AK253" i="6" s="1"/>
  <c r="AM253" i="6" s="1"/>
  <c r="AO253" i="6" s="1"/>
  <c r="AI237" i="6"/>
  <c r="AK237" i="6" s="1"/>
  <c r="AM237" i="6" s="1"/>
  <c r="AO237" i="6" s="1"/>
  <c r="AI221" i="6"/>
  <c r="AK221" i="6" s="1"/>
  <c r="AM221" i="6" s="1"/>
  <c r="AO221" i="6" s="1"/>
  <c r="AI205" i="6"/>
  <c r="AK205" i="6" s="1"/>
  <c r="AM205" i="6" s="1"/>
  <c r="AO205" i="6" s="1"/>
  <c r="AI189" i="6"/>
  <c r="AK189" i="6" s="1"/>
  <c r="AM189" i="6" s="1"/>
  <c r="AO189" i="6" s="1"/>
  <c r="AI173" i="6"/>
  <c r="AK173" i="6" s="1"/>
  <c r="AM173" i="6" s="1"/>
  <c r="AO173" i="6" s="1"/>
  <c r="AI157" i="6"/>
  <c r="AK157" i="6" s="1"/>
  <c r="AM157" i="6" s="1"/>
  <c r="AO157" i="6" s="1"/>
  <c r="AI141" i="6"/>
  <c r="AK141" i="6" s="1"/>
  <c r="AM141" i="6" s="1"/>
  <c r="AO141" i="6" s="1"/>
  <c r="AI251" i="6"/>
  <c r="AK251" i="6" s="1"/>
  <c r="AM251" i="6" s="1"/>
  <c r="AO251" i="6" s="1"/>
  <c r="AI235" i="6"/>
  <c r="AK235" i="6" s="1"/>
  <c r="AM235" i="6" s="1"/>
  <c r="AO235" i="6" s="1"/>
  <c r="AI219" i="6"/>
  <c r="AX219" i="6" s="1"/>
  <c r="AI203" i="6"/>
  <c r="AK203" i="6" s="1"/>
  <c r="AM203" i="6" s="1"/>
  <c r="AO203" i="6" s="1"/>
  <c r="AI187" i="6"/>
  <c r="AK187" i="6" s="1"/>
  <c r="AM187" i="6" s="1"/>
  <c r="AO187" i="6" s="1"/>
  <c r="AI171" i="6"/>
  <c r="AK171" i="6" s="1"/>
  <c r="AM171" i="6" s="1"/>
  <c r="AO171" i="6" s="1"/>
  <c r="AI155" i="6"/>
  <c r="AK155" i="6" s="1"/>
  <c r="AM155" i="6" s="1"/>
  <c r="AO155" i="6" s="1"/>
  <c r="AI139" i="6"/>
  <c r="AX139" i="6" s="1"/>
  <c r="AX265" i="6"/>
  <c r="AK265" i="6"/>
  <c r="AM265" i="6" s="1"/>
  <c r="AO265" i="6" s="1"/>
  <c r="AX249" i="6"/>
  <c r="AX215" i="6"/>
  <c r="AK215" i="6"/>
  <c r="AM215" i="6" s="1"/>
  <c r="AO215" i="6" s="1"/>
  <c r="AK151" i="6"/>
  <c r="AM151" i="6" s="1"/>
  <c r="AO151" i="6" s="1"/>
  <c r="AK219" i="6"/>
  <c r="AM219" i="6" s="1"/>
  <c r="AO219" i="6" s="1"/>
  <c r="AI261" i="6"/>
  <c r="AI245" i="6"/>
  <c r="AI229" i="6"/>
  <c r="AI213" i="6"/>
  <c r="AI197" i="6"/>
  <c r="AI181" i="6"/>
  <c r="AI165" i="6"/>
  <c r="AI149" i="6"/>
  <c r="AQ253" i="6"/>
  <c r="AQ237" i="6"/>
  <c r="AQ221" i="6"/>
  <c r="AQ205" i="6"/>
  <c r="AQ189" i="6"/>
  <c r="AQ173" i="6"/>
  <c r="AQ157" i="6"/>
  <c r="AQ141" i="6"/>
  <c r="AI260" i="6"/>
  <c r="AI244" i="6"/>
  <c r="AI228" i="6"/>
  <c r="AI212" i="6"/>
  <c r="AI259" i="6"/>
  <c r="AI243" i="6"/>
  <c r="AI227" i="6"/>
  <c r="AI211" i="6"/>
  <c r="AI195" i="6"/>
  <c r="AI179" i="6"/>
  <c r="AI163" i="6"/>
  <c r="AI147" i="6"/>
  <c r="AQ251" i="6"/>
  <c r="AQ235" i="6"/>
  <c r="AQ219" i="6"/>
  <c r="AQ203" i="6"/>
  <c r="AQ187" i="6"/>
  <c r="AQ171" i="6"/>
  <c r="AQ155" i="6"/>
  <c r="AQ139" i="6"/>
  <c r="AI258" i="6"/>
  <c r="AI242" i="6"/>
  <c r="AI226" i="6"/>
  <c r="AI210" i="6"/>
  <c r="AI194" i="6"/>
  <c r="AI178" i="6"/>
  <c r="AI162" i="6"/>
  <c r="AI146" i="6"/>
  <c r="AI257" i="6"/>
  <c r="AI241" i="6"/>
  <c r="AI225" i="6"/>
  <c r="AI209" i="6"/>
  <c r="AI193" i="6"/>
  <c r="AI177" i="6"/>
  <c r="AI161" i="6"/>
  <c r="AI145" i="6"/>
  <c r="AQ265" i="6"/>
  <c r="AQ249" i="6"/>
  <c r="AQ233" i="6"/>
  <c r="AQ217" i="6"/>
  <c r="AQ201" i="6"/>
  <c r="AQ185" i="6"/>
  <c r="AQ169" i="6"/>
  <c r="AQ153" i="6"/>
  <c r="AQ137" i="6"/>
  <c r="AI256" i="6"/>
  <c r="AI240" i="6"/>
  <c r="AI224" i="6"/>
  <c r="AI208" i="6"/>
  <c r="AI192" i="6"/>
  <c r="AI176" i="6"/>
  <c r="AI160" i="6"/>
  <c r="AI144" i="6"/>
  <c r="AI255" i="6"/>
  <c r="AI239" i="6"/>
  <c r="AI223" i="6"/>
  <c r="AI207" i="6"/>
  <c r="AI191" i="6"/>
  <c r="AI175" i="6"/>
  <c r="AI159" i="6"/>
  <c r="AI143" i="6"/>
  <c r="AQ263" i="6"/>
  <c r="AQ247" i="6"/>
  <c r="AQ231" i="6"/>
  <c r="AQ215" i="6"/>
  <c r="AQ199" i="6"/>
  <c r="AQ183" i="6"/>
  <c r="AQ167" i="6"/>
  <c r="AQ151" i="6"/>
  <c r="AQ135" i="6"/>
  <c r="AI254" i="6"/>
  <c r="AI238" i="6"/>
  <c r="AI222" i="6"/>
  <c r="AI206" i="6"/>
  <c r="AI190" i="6"/>
  <c r="AI174" i="6"/>
  <c r="AI158" i="6"/>
  <c r="AI142" i="6"/>
  <c r="AI252" i="6"/>
  <c r="AI236" i="6"/>
  <c r="AI220" i="6"/>
  <c r="AI204" i="6"/>
  <c r="AI188" i="6"/>
  <c r="AI172" i="6"/>
  <c r="AI156" i="6"/>
  <c r="AI140" i="6"/>
  <c r="AI250" i="6"/>
  <c r="AI234" i="6"/>
  <c r="AI218" i="6"/>
  <c r="AI202" i="6"/>
  <c r="AI186" i="6"/>
  <c r="AI170" i="6"/>
  <c r="AI154" i="6"/>
  <c r="AI138" i="6"/>
  <c r="AI264" i="6"/>
  <c r="AI248" i="6"/>
  <c r="AI232" i="6"/>
  <c r="AI216" i="6"/>
  <c r="AI200" i="6"/>
  <c r="AI184" i="6"/>
  <c r="AI168" i="6"/>
  <c r="AI152" i="6"/>
  <c r="AI136" i="6"/>
  <c r="AI262" i="6"/>
  <c r="AI246" i="6"/>
  <c r="AI230" i="6"/>
  <c r="AI214" i="6"/>
  <c r="AI198" i="6"/>
  <c r="AI182" i="6"/>
  <c r="AI166" i="6"/>
  <c r="AI150" i="6"/>
  <c r="AI134" i="6"/>
  <c r="AB2" i="6"/>
  <c r="AQ2" i="6" s="1"/>
  <c r="AC2" i="6"/>
  <c r="AR2" i="6" s="1"/>
  <c r="AD2" i="6"/>
  <c r="AS2" i="6" s="1"/>
  <c r="AE2" i="6"/>
  <c r="AT2" i="6" s="1"/>
  <c r="AF2" i="6"/>
  <c r="AU2" i="6" s="1"/>
  <c r="AG2" i="6"/>
  <c r="AV2" i="6" s="1"/>
  <c r="AH2" i="6"/>
  <c r="AW2" i="6" s="1"/>
  <c r="AJ2" i="6"/>
  <c r="AY2" i="6" s="1"/>
  <c r="AL2" i="6"/>
  <c r="AN2" i="6"/>
  <c r="AB3" i="6"/>
  <c r="AQ3" i="6" s="1"/>
  <c r="AC3" i="6"/>
  <c r="AR3" i="6" s="1"/>
  <c r="AD3" i="6"/>
  <c r="AS3" i="6" s="1"/>
  <c r="AE3" i="6"/>
  <c r="AT3" i="6" s="1"/>
  <c r="AF3" i="6"/>
  <c r="AU3" i="6" s="1"/>
  <c r="AG3" i="6"/>
  <c r="AV3" i="6" s="1"/>
  <c r="AH3" i="6"/>
  <c r="AW3" i="6" s="1"/>
  <c r="AJ3" i="6"/>
  <c r="AY3" i="6" s="1"/>
  <c r="AL3" i="6"/>
  <c r="AN3" i="6"/>
  <c r="AB4" i="6"/>
  <c r="AQ4" i="6" s="1"/>
  <c r="AC4" i="6"/>
  <c r="AR4" i="6" s="1"/>
  <c r="AD4" i="6"/>
  <c r="AS4" i="6" s="1"/>
  <c r="AE4" i="6"/>
  <c r="AT4" i="6" s="1"/>
  <c r="AF4" i="6"/>
  <c r="AU4" i="6" s="1"/>
  <c r="AG4" i="6"/>
  <c r="AV4" i="6" s="1"/>
  <c r="AH4" i="6"/>
  <c r="AW4" i="6" s="1"/>
  <c r="AJ4" i="6"/>
  <c r="AY4" i="6" s="1"/>
  <c r="AL4" i="6"/>
  <c r="AN4" i="6"/>
  <c r="AB5" i="6"/>
  <c r="AQ5" i="6" s="1"/>
  <c r="AC5" i="6"/>
  <c r="AR5" i="6" s="1"/>
  <c r="AD5" i="6"/>
  <c r="AS5" i="6" s="1"/>
  <c r="AE5" i="6"/>
  <c r="AT5" i="6" s="1"/>
  <c r="AF5" i="6"/>
  <c r="AU5" i="6" s="1"/>
  <c r="AG5" i="6"/>
  <c r="AV5" i="6" s="1"/>
  <c r="AH5" i="6"/>
  <c r="AW5" i="6" s="1"/>
  <c r="AJ5" i="6"/>
  <c r="AY5" i="6" s="1"/>
  <c r="AL5" i="6"/>
  <c r="AN5" i="6"/>
  <c r="AB6" i="6"/>
  <c r="AQ6" i="6" s="1"/>
  <c r="AC6" i="6"/>
  <c r="AR6" i="6" s="1"/>
  <c r="AD6" i="6"/>
  <c r="AS6" i="6" s="1"/>
  <c r="AE6" i="6"/>
  <c r="AT6" i="6" s="1"/>
  <c r="AF6" i="6"/>
  <c r="AU6" i="6" s="1"/>
  <c r="AG6" i="6"/>
  <c r="AV6" i="6" s="1"/>
  <c r="AH6" i="6"/>
  <c r="AW6" i="6" s="1"/>
  <c r="AJ6" i="6"/>
  <c r="AY6" i="6" s="1"/>
  <c r="AL6" i="6"/>
  <c r="AN6" i="6"/>
  <c r="AQ7" i="6"/>
  <c r="AR7" i="6"/>
  <c r="AS7" i="6"/>
  <c r="AT7" i="6"/>
  <c r="AU7" i="6"/>
  <c r="AV7" i="6"/>
  <c r="AW7" i="6"/>
  <c r="AJ7" i="6"/>
  <c r="AY7" i="6" s="1"/>
  <c r="AL7" i="6"/>
  <c r="AN7" i="6"/>
  <c r="AB8" i="6"/>
  <c r="AQ8" i="6" s="1"/>
  <c r="AC8" i="6"/>
  <c r="AR8" i="6" s="1"/>
  <c r="AD8" i="6"/>
  <c r="AS8" i="6" s="1"/>
  <c r="AE8" i="6"/>
  <c r="AT8" i="6" s="1"/>
  <c r="AF8" i="6"/>
  <c r="AU8" i="6" s="1"/>
  <c r="AG8" i="6"/>
  <c r="AV8" i="6" s="1"/>
  <c r="AH8" i="6"/>
  <c r="AW8" i="6" s="1"/>
  <c r="AJ8" i="6"/>
  <c r="AY8" i="6" s="1"/>
  <c r="AL8" i="6"/>
  <c r="AN8" i="6"/>
  <c r="AB9" i="6"/>
  <c r="AC9" i="6"/>
  <c r="AR9" i="6" s="1"/>
  <c r="AD9" i="6"/>
  <c r="AS9" i="6" s="1"/>
  <c r="AE9" i="6"/>
  <c r="AT9" i="6" s="1"/>
  <c r="AF9" i="6"/>
  <c r="AU9" i="6" s="1"/>
  <c r="AG9" i="6"/>
  <c r="AV9" i="6" s="1"/>
  <c r="AH9" i="6"/>
  <c r="AW9" i="6" s="1"/>
  <c r="AJ9" i="6"/>
  <c r="AY9" i="6" s="1"/>
  <c r="AL9" i="6"/>
  <c r="AN9" i="6"/>
  <c r="AB10" i="6"/>
  <c r="AQ10" i="6" s="1"/>
  <c r="AC10" i="6"/>
  <c r="AR10" i="6" s="1"/>
  <c r="AD10" i="6"/>
  <c r="AS10" i="6" s="1"/>
  <c r="AE10" i="6"/>
  <c r="AT10" i="6" s="1"/>
  <c r="AF10" i="6"/>
  <c r="AU10" i="6" s="1"/>
  <c r="AG10" i="6"/>
  <c r="AV10" i="6" s="1"/>
  <c r="AH10" i="6"/>
  <c r="AW10" i="6" s="1"/>
  <c r="AJ10" i="6"/>
  <c r="AY10" i="6" s="1"/>
  <c r="AL10" i="6"/>
  <c r="AN10" i="6"/>
  <c r="AB11" i="6"/>
  <c r="AQ11" i="6" s="1"/>
  <c r="AC11" i="6"/>
  <c r="AR11" i="6" s="1"/>
  <c r="AD11" i="6"/>
  <c r="AS11" i="6" s="1"/>
  <c r="AE11" i="6"/>
  <c r="AT11" i="6" s="1"/>
  <c r="AF11" i="6"/>
  <c r="AU11" i="6" s="1"/>
  <c r="AG11" i="6"/>
  <c r="AV11" i="6" s="1"/>
  <c r="AH11" i="6"/>
  <c r="AW11" i="6" s="1"/>
  <c r="AJ11" i="6"/>
  <c r="AY11" i="6" s="1"/>
  <c r="AL11" i="6"/>
  <c r="AN11" i="6"/>
  <c r="AB12" i="6"/>
  <c r="AQ12" i="6" s="1"/>
  <c r="AC12" i="6"/>
  <c r="AR12" i="6" s="1"/>
  <c r="AD12" i="6"/>
  <c r="AS12" i="6" s="1"/>
  <c r="AE12" i="6"/>
  <c r="AT12" i="6" s="1"/>
  <c r="AF12" i="6"/>
  <c r="AU12" i="6" s="1"/>
  <c r="AG12" i="6"/>
  <c r="AV12" i="6" s="1"/>
  <c r="AH12" i="6"/>
  <c r="AW12" i="6" s="1"/>
  <c r="AJ12" i="6"/>
  <c r="AY12" i="6" s="1"/>
  <c r="AL12" i="6"/>
  <c r="AN12" i="6"/>
  <c r="AB13" i="6"/>
  <c r="AQ13" i="6" s="1"/>
  <c r="AC13" i="6"/>
  <c r="AR13" i="6" s="1"/>
  <c r="AD13" i="6"/>
  <c r="AS13" i="6" s="1"/>
  <c r="AE13" i="6"/>
  <c r="AT13" i="6" s="1"/>
  <c r="AF13" i="6"/>
  <c r="AU13" i="6" s="1"/>
  <c r="AG13" i="6"/>
  <c r="AV13" i="6" s="1"/>
  <c r="AH13" i="6"/>
  <c r="AW13" i="6" s="1"/>
  <c r="AJ13" i="6"/>
  <c r="AY13" i="6" s="1"/>
  <c r="AL13" i="6"/>
  <c r="AN13" i="6"/>
  <c r="AB14" i="6"/>
  <c r="AQ14" i="6" s="1"/>
  <c r="AC14" i="6"/>
  <c r="AR14" i="6" s="1"/>
  <c r="AD14" i="6"/>
  <c r="AS14" i="6" s="1"/>
  <c r="AE14" i="6"/>
  <c r="AT14" i="6" s="1"/>
  <c r="AF14" i="6"/>
  <c r="AU14" i="6" s="1"/>
  <c r="AG14" i="6"/>
  <c r="AV14" i="6" s="1"/>
  <c r="AH14" i="6"/>
  <c r="AW14" i="6" s="1"/>
  <c r="AJ14" i="6"/>
  <c r="AY14" i="6" s="1"/>
  <c r="AL14" i="6"/>
  <c r="AN14" i="6"/>
  <c r="AB15" i="6"/>
  <c r="AQ15" i="6" s="1"/>
  <c r="AC15" i="6"/>
  <c r="AR15" i="6" s="1"/>
  <c r="AD15" i="6"/>
  <c r="AS15" i="6" s="1"/>
  <c r="AE15" i="6"/>
  <c r="AT15" i="6" s="1"/>
  <c r="AF15" i="6"/>
  <c r="AU15" i="6" s="1"/>
  <c r="AG15" i="6"/>
  <c r="AV15" i="6" s="1"/>
  <c r="AH15" i="6"/>
  <c r="AW15" i="6" s="1"/>
  <c r="AJ15" i="6"/>
  <c r="AY15" i="6" s="1"/>
  <c r="AL15" i="6"/>
  <c r="AN15" i="6"/>
  <c r="AB16" i="6"/>
  <c r="AC16" i="6"/>
  <c r="AR16" i="6" s="1"/>
  <c r="AD16" i="6"/>
  <c r="AS16" i="6" s="1"/>
  <c r="AE16" i="6"/>
  <c r="AT16" i="6" s="1"/>
  <c r="AF16" i="6"/>
  <c r="AU16" i="6" s="1"/>
  <c r="AG16" i="6"/>
  <c r="AV16" i="6" s="1"/>
  <c r="AH16" i="6"/>
  <c r="AW16" i="6" s="1"/>
  <c r="AJ16" i="6"/>
  <c r="AY16" i="6" s="1"/>
  <c r="AL16" i="6"/>
  <c r="AN16" i="6"/>
  <c r="AB17" i="6"/>
  <c r="AQ17" i="6" s="1"/>
  <c r="AC17" i="6"/>
  <c r="AR17" i="6" s="1"/>
  <c r="AS17" i="6"/>
  <c r="AE17" i="6"/>
  <c r="AT17" i="6" s="1"/>
  <c r="AF17" i="6"/>
  <c r="AU17" i="6" s="1"/>
  <c r="AG17" i="6"/>
  <c r="AV17" i="6" s="1"/>
  <c r="AH17" i="6"/>
  <c r="AW17" i="6" s="1"/>
  <c r="AJ17" i="6"/>
  <c r="AY17" i="6" s="1"/>
  <c r="AL17" i="6"/>
  <c r="AN17" i="6"/>
  <c r="AB18" i="6"/>
  <c r="AQ18" i="6" s="1"/>
  <c r="AC18" i="6"/>
  <c r="AR18" i="6" s="1"/>
  <c r="AD18" i="6"/>
  <c r="AS18" i="6" s="1"/>
  <c r="AE18" i="6"/>
  <c r="AT18" i="6" s="1"/>
  <c r="AF18" i="6"/>
  <c r="AU18" i="6" s="1"/>
  <c r="AG18" i="6"/>
  <c r="AV18" i="6" s="1"/>
  <c r="AH18" i="6"/>
  <c r="AW18" i="6" s="1"/>
  <c r="AJ18" i="6"/>
  <c r="AY18" i="6" s="1"/>
  <c r="AL18" i="6"/>
  <c r="AN18" i="6"/>
  <c r="AB19" i="6"/>
  <c r="AQ19" i="6" s="1"/>
  <c r="AC19" i="6"/>
  <c r="AR19" i="6" s="1"/>
  <c r="AD19" i="6"/>
  <c r="AS19" i="6" s="1"/>
  <c r="AE19" i="6"/>
  <c r="AT19" i="6" s="1"/>
  <c r="AF19" i="6"/>
  <c r="AU19" i="6" s="1"/>
  <c r="AG19" i="6"/>
  <c r="AV19" i="6" s="1"/>
  <c r="AH19" i="6"/>
  <c r="AW19" i="6" s="1"/>
  <c r="AJ19" i="6"/>
  <c r="AY19" i="6" s="1"/>
  <c r="AL19" i="6"/>
  <c r="AN19" i="6"/>
  <c r="AB20" i="6"/>
  <c r="AQ20" i="6" s="1"/>
  <c r="AC20" i="6"/>
  <c r="AR20" i="6" s="1"/>
  <c r="AD20" i="6"/>
  <c r="AS20" i="6" s="1"/>
  <c r="AE20" i="6"/>
  <c r="AT20" i="6" s="1"/>
  <c r="AF20" i="6"/>
  <c r="AU20" i="6" s="1"/>
  <c r="AG20" i="6"/>
  <c r="AV20" i="6" s="1"/>
  <c r="AH20" i="6"/>
  <c r="AW20" i="6" s="1"/>
  <c r="AJ20" i="6"/>
  <c r="AY20" i="6" s="1"/>
  <c r="AL20" i="6"/>
  <c r="AN20" i="6"/>
  <c r="AB21" i="6"/>
  <c r="AQ21" i="6" s="1"/>
  <c r="AC21" i="6"/>
  <c r="AR21" i="6" s="1"/>
  <c r="AD21" i="6"/>
  <c r="AS21" i="6" s="1"/>
  <c r="AE21" i="6"/>
  <c r="AT21" i="6" s="1"/>
  <c r="AF21" i="6"/>
  <c r="AU21" i="6" s="1"/>
  <c r="AG21" i="6"/>
  <c r="AV21" i="6" s="1"/>
  <c r="AH21" i="6"/>
  <c r="AW21" i="6" s="1"/>
  <c r="AJ21" i="6"/>
  <c r="AY21" i="6" s="1"/>
  <c r="AL21" i="6"/>
  <c r="AN21" i="6"/>
  <c r="AB22" i="6"/>
  <c r="AQ22" i="6" s="1"/>
  <c r="AC22" i="6"/>
  <c r="AR22" i="6" s="1"/>
  <c r="AD22" i="6"/>
  <c r="AS22" i="6" s="1"/>
  <c r="AE22" i="6"/>
  <c r="AT22" i="6" s="1"/>
  <c r="AF22" i="6"/>
  <c r="AU22" i="6" s="1"/>
  <c r="AG22" i="6"/>
  <c r="AV22" i="6" s="1"/>
  <c r="AH22" i="6"/>
  <c r="AW22" i="6" s="1"/>
  <c r="AJ22" i="6"/>
  <c r="AY22" i="6" s="1"/>
  <c r="AL22" i="6"/>
  <c r="AN22" i="6"/>
  <c r="AB23" i="6"/>
  <c r="AQ23" i="6" s="1"/>
  <c r="AC23" i="6"/>
  <c r="AR23" i="6" s="1"/>
  <c r="AD23" i="6"/>
  <c r="AS23" i="6" s="1"/>
  <c r="AE23" i="6"/>
  <c r="AT23" i="6" s="1"/>
  <c r="AF23" i="6"/>
  <c r="AU23" i="6" s="1"/>
  <c r="AG23" i="6"/>
  <c r="AV23" i="6" s="1"/>
  <c r="AH23" i="6"/>
  <c r="AW23" i="6" s="1"/>
  <c r="AJ23" i="6"/>
  <c r="AY23" i="6" s="1"/>
  <c r="AL23" i="6"/>
  <c r="AN23" i="6"/>
  <c r="AB24" i="6"/>
  <c r="AQ24" i="6" s="1"/>
  <c r="AC24" i="6"/>
  <c r="AR24" i="6" s="1"/>
  <c r="AD24" i="6"/>
  <c r="AS24" i="6" s="1"/>
  <c r="AE24" i="6"/>
  <c r="AT24" i="6" s="1"/>
  <c r="AF24" i="6"/>
  <c r="AU24" i="6" s="1"/>
  <c r="AG24" i="6"/>
  <c r="AV24" i="6" s="1"/>
  <c r="AH24" i="6"/>
  <c r="AW24" i="6" s="1"/>
  <c r="AJ24" i="6"/>
  <c r="AY24" i="6" s="1"/>
  <c r="AL24" i="6"/>
  <c r="AN24" i="6"/>
  <c r="AB25" i="6"/>
  <c r="AQ25" i="6" s="1"/>
  <c r="AC25" i="6"/>
  <c r="AR25" i="6" s="1"/>
  <c r="AD25" i="6"/>
  <c r="AS25" i="6" s="1"/>
  <c r="AE25" i="6"/>
  <c r="AT25" i="6" s="1"/>
  <c r="AF25" i="6"/>
  <c r="AU25" i="6" s="1"/>
  <c r="AG25" i="6"/>
  <c r="AV25" i="6" s="1"/>
  <c r="AH25" i="6"/>
  <c r="AW25" i="6" s="1"/>
  <c r="AJ25" i="6"/>
  <c r="AY25" i="6" s="1"/>
  <c r="AL25" i="6"/>
  <c r="AN25" i="6"/>
  <c r="AB26" i="6"/>
  <c r="AQ26" i="6" s="1"/>
  <c r="AC26" i="6"/>
  <c r="AR26" i="6" s="1"/>
  <c r="AD26" i="6"/>
  <c r="AS26" i="6" s="1"/>
  <c r="AE26" i="6"/>
  <c r="AT26" i="6" s="1"/>
  <c r="AF26" i="6"/>
  <c r="AU26" i="6" s="1"/>
  <c r="AG26" i="6"/>
  <c r="AV26" i="6" s="1"/>
  <c r="AH26" i="6"/>
  <c r="AW26" i="6" s="1"/>
  <c r="AJ26" i="6"/>
  <c r="AY26" i="6" s="1"/>
  <c r="AL26" i="6"/>
  <c r="AN26" i="6"/>
  <c r="AB27" i="6"/>
  <c r="AQ27" i="6" s="1"/>
  <c r="AC27" i="6"/>
  <c r="AR27" i="6" s="1"/>
  <c r="AD27" i="6"/>
  <c r="AS27" i="6" s="1"/>
  <c r="AE27" i="6"/>
  <c r="AT27" i="6" s="1"/>
  <c r="AF27" i="6"/>
  <c r="AU27" i="6" s="1"/>
  <c r="AG27" i="6"/>
  <c r="AV27" i="6" s="1"/>
  <c r="AH27" i="6"/>
  <c r="AW27" i="6" s="1"/>
  <c r="AJ27" i="6"/>
  <c r="AY27" i="6" s="1"/>
  <c r="AL27" i="6"/>
  <c r="AN27" i="6"/>
  <c r="AB28" i="6"/>
  <c r="AQ28" i="6" s="1"/>
  <c r="AC28" i="6"/>
  <c r="AR28" i="6" s="1"/>
  <c r="AD28" i="6"/>
  <c r="AS28" i="6" s="1"/>
  <c r="AE28" i="6"/>
  <c r="AT28" i="6" s="1"/>
  <c r="AF28" i="6"/>
  <c r="AU28" i="6" s="1"/>
  <c r="AG28" i="6"/>
  <c r="AV28" i="6" s="1"/>
  <c r="AH28" i="6"/>
  <c r="AW28" i="6" s="1"/>
  <c r="AJ28" i="6"/>
  <c r="AY28" i="6" s="1"/>
  <c r="AL28" i="6"/>
  <c r="AN28" i="6"/>
  <c r="AB29" i="6"/>
  <c r="AQ29" i="6" s="1"/>
  <c r="AC29" i="6"/>
  <c r="AR29" i="6" s="1"/>
  <c r="AD29" i="6"/>
  <c r="AS29" i="6" s="1"/>
  <c r="AE29" i="6"/>
  <c r="AT29" i="6" s="1"/>
  <c r="AF29" i="6"/>
  <c r="AU29" i="6" s="1"/>
  <c r="AG29" i="6"/>
  <c r="AV29" i="6" s="1"/>
  <c r="AH29" i="6"/>
  <c r="AW29" i="6" s="1"/>
  <c r="AJ29" i="6"/>
  <c r="AY29" i="6" s="1"/>
  <c r="AL29" i="6"/>
  <c r="AN29" i="6"/>
  <c r="AB30" i="6"/>
  <c r="AQ30" i="6" s="1"/>
  <c r="AC30" i="6"/>
  <c r="AR30" i="6" s="1"/>
  <c r="AD30" i="6"/>
  <c r="AS30" i="6" s="1"/>
  <c r="AE30" i="6"/>
  <c r="AT30" i="6" s="1"/>
  <c r="AF30" i="6"/>
  <c r="AU30" i="6" s="1"/>
  <c r="AG30" i="6"/>
  <c r="AV30" i="6" s="1"/>
  <c r="AH30" i="6"/>
  <c r="AW30" i="6" s="1"/>
  <c r="AJ30" i="6"/>
  <c r="AY30" i="6" s="1"/>
  <c r="AL30" i="6"/>
  <c r="AN30" i="6"/>
  <c r="AB31" i="6"/>
  <c r="AQ31" i="6" s="1"/>
  <c r="AC31" i="6"/>
  <c r="AR31" i="6" s="1"/>
  <c r="AD31" i="6"/>
  <c r="AS31" i="6" s="1"/>
  <c r="AE31" i="6"/>
  <c r="AT31" i="6" s="1"/>
  <c r="AF31" i="6"/>
  <c r="AU31" i="6" s="1"/>
  <c r="AG31" i="6"/>
  <c r="AV31" i="6" s="1"/>
  <c r="AH31" i="6"/>
  <c r="AW31" i="6" s="1"/>
  <c r="AJ31" i="6"/>
  <c r="AY31" i="6" s="1"/>
  <c r="AL31" i="6"/>
  <c r="AN31" i="6"/>
  <c r="AB32" i="6"/>
  <c r="AC32" i="6"/>
  <c r="AR32" i="6" s="1"/>
  <c r="AD32" i="6"/>
  <c r="AS32" i="6" s="1"/>
  <c r="AE32" i="6"/>
  <c r="AT32" i="6" s="1"/>
  <c r="AF32" i="6"/>
  <c r="AU32" i="6" s="1"/>
  <c r="AG32" i="6"/>
  <c r="AV32" i="6" s="1"/>
  <c r="AH32" i="6"/>
  <c r="AW32" i="6" s="1"/>
  <c r="AJ32" i="6"/>
  <c r="AY32" i="6" s="1"/>
  <c r="AL32" i="6"/>
  <c r="AN32" i="6"/>
  <c r="AB33" i="6"/>
  <c r="AQ33" i="6" s="1"/>
  <c r="AC33" i="6"/>
  <c r="AR33" i="6" s="1"/>
  <c r="AD33" i="6"/>
  <c r="AS33" i="6" s="1"/>
  <c r="AE33" i="6"/>
  <c r="AT33" i="6" s="1"/>
  <c r="AF33" i="6"/>
  <c r="AU33" i="6" s="1"/>
  <c r="AG33" i="6"/>
  <c r="AV33" i="6" s="1"/>
  <c r="AH33" i="6"/>
  <c r="AW33" i="6" s="1"/>
  <c r="AJ33" i="6"/>
  <c r="AY33" i="6" s="1"/>
  <c r="AL33" i="6"/>
  <c r="AN33" i="6"/>
  <c r="AB34" i="6"/>
  <c r="AQ34" i="6" s="1"/>
  <c r="AC34" i="6"/>
  <c r="AR34" i="6" s="1"/>
  <c r="AD34" i="6"/>
  <c r="AS34" i="6" s="1"/>
  <c r="AE34" i="6"/>
  <c r="AT34" i="6" s="1"/>
  <c r="AF34" i="6"/>
  <c r="AU34" i="6" s="1"/>
  <c r="AG34" i="6"/>
  <c r="AV34" i="6" s="1"/>
  <c r="AH34" i="6"/>
  <c r="AW34" i="6" s="1"/>
  <c r="AJ34" i="6"/>
  <c r="AY34" i="6" s="1"/>
  <c r="AL34" i="6"/>
  <c r="AN34" i="6"/>
  <c r="AB35" i="6"/>
  <c r="AQ35" i="6" s="1"/>
  <c r="AC35" i="6"/>
  <c r="AR35" i="6" s="1"/>
  <c r="AD35" i="6"/>
  <c r="AS35" i="6" s="1"/>
  <c r="AE35" i="6"/>
  <c r="AT35" i="6" s="1"/>
  <c r="AF35" i="6"/>
  <c r="AU35" i="6" s="1"/>
  <c r="AG35" i="6"/>
  <c r="AV35" i="6" s="1"/>
  <c r="AH35" i="6"/>
  <c r="AW35" i="6" s="1"/>
  <c r="AJ35" i="6"/>
  <c r="AY35" i="6" s="1"/>
  <c r="AL35" i="6"/>
  <c r="AN35" i="6"/>
  <c r="AB36" i="6"/>
  <c r="AQ36" i="6" s="1"/>
  <c r="AC36" i="6"/>
  <c r="AR36" i="6" s="1"/>
  <c r="AD36" i="6"/>
  <c r="AS36" i="6" s="1"/>
  <c r="AE36" i="6"/>
  <c r="AT36" i="6" s="1"/>
  <c r="AF36" i="6"/>
  <c r="AU36" i="6" s="1"/>
  <c r="AG36" i="6"/>
  <c r="AV36" i="6" s="1"/>
  <c r="AH36" i="6"/>
  <c r="AW36" i="6" s="1"/>
  <c r="AJ36" i="6"/>
  <c r="AY36" i="6" s="1"/>
  <c r="AL36" i="6"/>
  <c r="AN36" i="6"/>
  <c r="AB37" i="6"/>
  <c r="AQ37" i="6" s="1"/>
  <c r="AC37" i="6"/>
  <c r="AR37" i="6" s="1"/>
  <c r="AD37" i="6"/>
  <c r="AS37" i="6" s="1"/>
  <c r="AE37" i="6"/>
  <c r="AT37" i="6" s="1"/>
  <c r="AF37" i="6"/>
  <c r="AU37" i="6" s="1"/>
  <c r="AG37" i="6"/>
  <c r="AV37" i="6" s="1"/>
  <c r="AH37" i="6"/>
  <c r="AW37" i="6" s="1"/>
  <c r="AJ37" i="6"/>
  <c r="AY37" i="6" s="1"/>
  <c r="AL37" i="6"/>
  <c r="AN37" i="6"/>
  <c r="AB38" i="6"/>
  <c r="AQ38" i="6" s="1"/>
  <c r="AC38" i="6"/>
  <c r="AR38" i="6" s="1"/>
  <c r="AD38" i="6"/>
  <c r="AS38" i="6" s="1"/>
  <c r="AE38" i="6"/>
  <c r="AT38" i="6" s="1"/>
  <c r="AF38" i="6"/>
  <c r="AU38" i="6" s="1"/>
  <c r="AG38" i="6"/>
  <c r="AV38" i="6" s="1"/>
  <c r="AH38" i="6"/>
  <c r="AW38" i="6" s="1"/>
  <c r="AJ38" i="6"/>
  <c r="AY38" i="6" s="1"/>
  <c r="AL38" i="6"/>
  <c r="AN38" i="6"/>
  <c r="AB39" i="6"/>
  <c r="AC39" i="6"/>
  <c r="AR39" i="6" s="1"/>
  <c r="AD39" i="6"/>
  <c r="AS39" i="6" s="1"/>
  <c r="AE39" i="6"/>
  <c r="AT39" i="6" s="1"/>
  <c r="AF39" i="6"/>
  <c r="AU39" i="6" s="1"/>
  <c r="AG39" i="6"/>
  <c r="AV39" i="6" s="1"/>
  <c r="AH39" i="6"/>
  <c r="AW39" i="6" s="1"/>
  <c r="AJ39" i="6"/>
  <c r="AY39" i="6" s="1"/>
  <c r="AL39" i="6"/>
  <c r="AN39" i="6"/>
  <c r="AB40" i="6"/>
  <c r="AQ40" i="6" s="1"/>
  <c r="AC40" i="6"/>
  <c r="AR40" i="6" s="1"/>
  <c r="AD40" i="6"/>
  <c r="AS40" i="6" s="1"/>
  <c r="AE40" i="6"/>
  <c r="AT40" i="6" s="1"/>
  <c r="AF40" i="6"/>
  <c r="AU40" i="6" s="1"/>
  <c r="AG40" i="6"/>
  <c r="AV40" i="6" s="1"/>
  <c r="AH40" i="6"/>
  <c r="AW40" i="6" s="1"/>
  <c r="AJ40" i="6"/>
  <c r="AY40" i="6" s="1"/>
  <c r="AL40" i="6"/>
  <c r="AN40" i="6"/>
  <c r="AB41" i="6"/>
  <c r="AQ41" i="6" s="1"/>
  <c r="AC41" i="6"/>
  <c r="AR41" i="6" s="1"/>
  <c r="AD41" i="6"/>
  <c r="AS41" i="6" s="1"/>
  <c r="AE41" i="6"/>
  <c r="AT41" i="6" s="1"/>
  <c r="AF41" i="6"/>
  <c r="AU41" i="6" s="1"/>
  <c r="AG41" i="6"/>
  <c r="AV41" i="6" s="1"/>
  <c r="AH41" i="6"/>
  <c r="AW41" i="6" s="1"/>
  <c r="AJ41" i="6"/>
  <c r="AY41" i="6" s="1"/>
  <c r="AL41" i="6"/>
  <c r="AN41" i="6"/>
  <c r="AB42" i="6"/>
  <c r="AQ42" i="6" s="1"/>
  <c r="AC42" i="6"/>
  <c r="AR42" i="6" s="1"/>
  <c r="AD42" i="6"/>
  <c r="AS42" i="6" s="1"/>
  <c r="AE42" i="6"/>
  <c r="AT42" i="6" s="1"/>
  <c r="AF42" i="6"/>
  <c r="AU42" i="6" s="1"/>
  <c r="AG42" i="6"/>
  <c r="AV42" i="6" s="1"/>
  <c r="AH42" i="6"/>
  <c r="AW42" i="6" s="1"/>
  <c r="AJ42" i="6"/>
  <c r="AY42" i="6" s="1"/>
  <c r="AL42" i="6"/>
  <c r="AN42" i="6"/>
  <c r="AB43" i="6"/>
  <c r="AQ43" i="6" s="1"/>
  <c r="AC43" i="6"/>
  <c r="AR43" i="6" s="1"/>
  <c r="AD43" i="6"/>
  <c r="AS43" i="6" s="1"/>
  <c r="AE43" i="6"/>
  <c r="AT43" i="6" s="1"/>
  <c r="AF43" i="6"/>
  <c r="AU43" i="6" s="1"/>
  <c r="AG43" i="6"/>
  <c r="AV43" i="6" s="1"/>
  <c r="AH43" i="6"/>
  <c r="AW43" i="6" s="1"/>
  <c r="AJ43" i="6"/>
  <c r="AY43" i="6" s="1"/>
  <c r="AL43" i="6"/>
  <c r="AN43" i="6"/>
  <c r="AB44" i="6"/>
  <c r="AQ44" i="6" s="1"/>
  <c r="AC44" i="6"/>
  <c r="AR44" i="6" s="1"/>
  <c r="AD44" i="6"/>
  <c r="AS44" i="6" s="1"/>
  <c r="AE44" i="6"/>
  <c r="AT44" i="6" s="1"/>
  <c r="AF44" i="6"/>
  <c r="AU44" i="6" s="1"/>
  <c r="AG44" i="6"/>
  <c r="AV44" i="6" s="1"/>
  <c r="AH44" i="6"/>
  <c r="AW44" i="6" s="1"/>
  <c r="AJ44" i="6"/>
  <c r="AY44" i="6" s="1"/>
  <c r="AL44" i="6"/>
  <c r="AN44" i="6"/>
  <c r="AB45" i="6"/>
  <c r="AQ45" i="6" s="1"/>
  <c r="AC45" i="6"/>
  <c r="AR45" i="6" s="1"/>
  <c r="AD45" i="6"/>
  <c r="AS45" i="6" s="1"/>
  <c r="AE45" i="6"/>
  <c r="AT45" i="6" s="1"/>
  <c r="AF45" i="6"/>
  <c r="AU45" i="6" s="1"/>
  <c r="AG45" i="6"/>
  <c r="AV45" i="6" s="1"/>
  <c r="AH45" i="6"/>
  <c r="AW45" i="6" s="1"/>
  <c r="AJ45" i="6"/>
  <c r="AY45" i="6" s="1"/>
  <c r="AL45" i="6"/>
  <c r="AN45" i="6"/>
  <c r="AB46" i="6"/>
  <c r="AQ46" i="6" s="1"/>
  <c r="AC46" i="6"/>
  <c r="AR46" i="6" s="1"/>
  <c r="AD46" i="6"/>
  <c r="AS46" i="6" s="1"/>
  <c r="AE46" i="6"/>
  <c r="AT46" i="6" s="1"/>
  <c r="AF46" i="6"/>
  <c r="AU46" i="6" s="1"/>
  <c r="AG46" i="6"/>
  <c r="AV46" i="6" s="1"/>
  <c r="AH46" i="6"/>
  <c r="AW46" i="6" s="1"/>
  <c r="AJ46" i="6"/>
  <c r="AY46" i="6" s="1"/>
  <c r="AL46" i="6"/>
  <c r="AN46" i="6"/>
  <c r="AB47" i="6"/>
  <c r="AQ47" i="6" s="1"/>
  <c r="AC47" i="6"/>
  <c r="AR47" i="6" s="1"/>
  <c r="AD47" i="6"/>
  <c r="AS47" i="6" s="1"/>
  <c r="AE47" i="6"/>
  <c r="AT47" i="6" s="1"/>
  <c r="AF47" i="6"/>
  <c r="AU47" i="6" s="1"/>
  <c r="AG47" i="6"/>
  <c r="AV47" i="6" s="1"/>
  <c r="AH47" i="6"/>
  <c r="AW47" i="6" s="1"/>
  <c r="AJ47" i="6"/>
  <c r="AY47" i="6" s="1"/>
  <c r="AL47" i="6"/>
  <c r="AN47" i="6"/>
  <c r="AB48" i="6"/>
  <c r="AC48" i="6"/>
  <c r="AR48" i="6" s="1"/>
  <c r="AD48" i="6"/>
  <c r="AS48" i="6" s="1"/>
  <c r="AE48" i="6"/>
  <c r="AT48" i="6" s="1"/>
  <c r="AF48" i="6"/>
  <c r="AU48" i="6" s="1"/>
  <c r="AG48" i="6"/>
  <c r="AV48" i="6" s="1"/>
  <c r="AH48" i="6"/>
  <c r="AW48" i="6" s="1"/>
  <c r="AJ48" i="6"/>
  <c r="AY48" i="6" s="1"/>
  <c r="AL48" i="6"/>
  <c r="AN48" i="6"/>
  <c r="AB49" i="6"/>
  <c r="AQ49" i="6" s="1"/>
  <c r="AC49" i="6"/>
  <c r="AR49" i="6" s="1"/>
  <c r="AD49" i="6"/>
  <c r="AS49" i="6" s="1"/>
  <c r="AE49" i="6"/>
  <c r="AT49" i="6" s="1"/>
  <c r="AF49" i="6"/>
  <c r="AU49" i="6" s="1"/>
  <c r="AG49" i="6"/>
  <c r="AV49" i="6" s="1"/>
  <c r="AH49" i="6"/>
  <c r="AW49" i="6" s="1"/>
  <c r="AJ49" i="6"/>
  <c r="AY49" i="6" s="1"/>
  <c r="AL49" i="6"/>
  <c r="AN49" i="6"/>
  <c r="AB50" i="6"/>
  <c r="AQ50" i="6" s="1"/>
  <c r="AC50" i="6"/>
  <c r="AR50" i="6" s="1"/>
  <c r="AD50" i="6"/>
  <c r="AS50" i="6" s="1"/>
  <c r="AE50" i="6"/>
  <c r="AT50" i="6" s="1"/>
  <c r="AF50" i="6"/>
  <c r="AU50" i="6" s="1"/>
  <c r="AG50" i="6"/>
  <c r="AV50" i="6" s="1"/>
  <c r="AH50" i="6"/>
  <c r="AW50" i="6" s="1"/>
  <c r="AJ50" i="6"/>
  <c r="AY50" i="6" s="1"/>
  <c r="AL50" i="6"/>
  <c r="AN50" i="6"/>
  <c r="AB51" i="6"/>
  <c r="AQ51" i="6" s="1"/>
  <c r="AC51" i="6"/>
  <c r="AR51" i="6" s="1"/>
  <c r="AD51" i="6"/>
  <c r="AS51" i="6" s="1"/>
  <c r="AE51" i="6"/>
  <c r="AT51" i="6" s="1"/>
  <c r="AF51" i="6"/>
  <c r="AU51" i="6" s="1"/>
  <c r="AG51" i="6"/>
  <c r="AV51" i="6" s="1"/>
  <c r="AH51" i="6"/>
  <c r="AW51" i="6" s="1"/>
  <c r="AJ51" i="6"/>
  <c r="AY51" i="6" s="1"/>
  <c r="AL51" i="6"/>
  <c r="AN51" i="6"/>
  <c r="AB52" i="6"/>
  <c r="AQ52" i="6" s="1"/>
  <c r="AC52" i="6"/>
  <c r="AR52" i="6" s="1"/>
  <c r="AD52" i="6"/>
  <c r="AS52" i="6" s="1"/>
  <c r="AE52" i="6"/>
  <c r="AT52" i="6" s="1"/>
  <c r="AF52" i="6"/>
  <c r="AU52" i="6" s="1"/>
  <c r="AG52" i="6"/>
  <c r="AV52" i="6" s="1"/>
  <c r="AH52" i="6"/>
  <c r="AW52" i="6" s="1"/>
  <c r="AJ52" i="6"/>
  <c r="AY52" i="6" s="1"/>
  <c r="AL52" i="6"/>
  <c r="AN52" i="6"/>
  <c r="AB53" i="6"/>
  <c r="AQ53" i="6" s="1"/>
  <c r="AC53" i="6"/>
  <c r="AR53" i="6" s="1"/>
  <c r="AD53" i="6"/>
  <c r="AS53" i="6" s="1"/>
  <c r="AE53" i="6"/>
  <c r="AT53" i="6" s="1"/>
  <c r="AF53" i="6"/>
  <c r="AU53" i="6" s="1"/>
  <c r="AG53" i="6"/>
  <c r="AV53" i="6" s="1"/>
  <c r="AH53" i="6"/>
  <c r="AW53" i="6" s="1"/>
  <c r="AJ53" i="6"/>
  <c r="AY53" i="6" s="1"/>
  <c r="AL53" i="6"/>
  <c r="AN53" i="6"/>
  <c r="AB54" i="6"/>
  <c r="AQ54" i="6" s="1"/>
  <c r="AC54" i="6"/>
  <c r="AR54" i="6" s="1"/>
  <c r="AD54" i="6"/>
  <c r="AS54" i="6" s="1"/>
  <c r="AE54" i="6"/>
  <c r="AT54" i="6" s="1"/>
  <c r="AF54" i="6"/>
  <c r="AU54" i="6" s="1"/>
  <c r="AG54" i="6"/>
  <c r="AV54" i="6" s="1"/>
  <c r="AH54" i="6"/>
  <c r="AW54" i="6" s="1"/>
  <c r="AJ54" i="6"/>
  <c r="AY54" i="6" s="1"/>
  <c r="AL54" i="6"/>
  <c r="AN54" i="6"/>
  <c r="AB55" i="6"/>
  <c r="AQ55" i="6" s="1"/>
  <c r="AC55" i="6"/>
  <c r="AR55" i="6" s="1"/>
  <c r="AD55" i="6"/>
  <c r="AS55" i="6" s="1"/>
  <c r="AE55" i="6"/>
  <c r="AT55" i="6" s="1"/>
  <c r="AF55" i="6"/>
  <c r="AU55" i="6" s="1"/>
  <c r="AG55" i="6"/>
  <c r="AV55" i="6" s="1"/>
  <c r="AH55" i="6"/>
  <c r="AW55" i="6" s="1"/>
  <c r="AJ55" i="6"/>
  <c r="AY55" i="6" s="1"/>
  <c r="AL55" i="6"/>
  <c r="AN55" i="6"/>
  <c r="AB56" i="6"/>
  <c r="AQ56" i="6" s="1"/>
  <c r="AC56" i="6"/>
  <c r="AR56" i="6" s="1"/>
  <c r="AD56" i="6"/>
  <c r="AS56" i="6" s="1"/>
  <c r="AE56" i="6"/>
  <c r="AT56" i="6" s="1"/>
  <c r="AF56" i="6"/>
  <c r="AU56" i="6" s="1"/>
  <c r="AG56" i="6"/>
  <c r="AV56" i="6" s="1"/>
  <c r="AH56" i="6"/>
  <c r="AW56" i="6" s="1"/>
  <c r="AJ56" i="6"/>
  <c r="AY56" i="6" s="1"/>
  <c r="AL56" i="6"/>
  <c r="AN56" i="6"/>
  <c r="AB57" i="6"/>
  <c r="AC57" i="6"/>
  <c r="AR57" i="6" s="1"/>
  <c r="AD57" i="6"/>
  <c r="AS57" i="6" s="1"/>
  <c r="AE57" i="6"/>
  <c r="AT57" i="6" s="1"/>
  <c r="AF57" i="6"/>
  <c r="AU57" i="6" s="1"/>
  <c r="AG57" i="6"/>
  <c r="AV57" i="6" s="1"/>
  <c r="AH57" i="6"/>
  <c r="AW57" i="6" s="1"/>
  <c r="AJ57" i="6"/>
  <c r="AY57" i="6" s="1"/>
  <c r="AL57" i="6"/>
  <c r="AN57" i="6"/>
  <c r="AB58" i="6"/>
  <c r="AQ58" i="6" s="1"/>
  <c r="AC58" i="6"/>
  <c r="AR58" i="6" s="1"/>
  <c r="AD58" i="6"/>
  <c r="AS58" i="6" s="1"/>
  <c r="AE58" i="6"/>
  <c r="AT58" i="6" s="1"/>
  <c r="AF58" i="6"/>
  <c r="AU58" i="6" s="1"/>
  <c r="AG58" i="6"/>
  <c r="AV58" i="6" s="1"/>
  <c r="AH58" i="6"/>
  <c r="AW58" i="6" s="1"/>
  <c r="AJ58" i="6"/>
  <c r="AY58" i="6" s="1"/>
  <c r="AL58" i="6"/>
  <c r="AN58" i="6"/>
  <c r="AB59" i="6"/>
  <c r="AQ59" i="6" s="1"/>
  <c r="AC59" i="6"/>
  <c r="AR59" i="6" s="1"/>
  <c r="AD59" i="6"/>
  <c r="AS59" i="6" s="1"/>
  <c r="AE59" i="6"/>
  <c r="AT59" i="6" s="1"/>
  <c r="AF59" i="6"/>
  <c r="AU59" i="6" s="1"/>
  <c r="AG59" i="6"/>
  <c r="AV59" i="6" s="1"/>
  <c r="AH59" i="6"/>
  <c r="AW59" i="6" s="1"/>
  <c r="AJ59" i="6"/>
  <c r="AY59" i="6" s="1"/>
  <c r="AL59" i="6"/>
  <c r="AN59" i="6"/>
  <c r="AB60" i="6"/>
  <c r="AQ60" i="6" s="1"/>
  <c r="AC60" i="6"/>
  <c r="AR60" i="6" s="1"/>
  <c r="AD60" i="6"/>
  <c r="AS60" i="6" s="1"/>
  <c r="AE60" i="6"/>
  <c r="AT60" i="6" s="1"/>
  <c r="AF60" i="6"/>
  <c r="AU60" i="6" s="1"/>
  <c r="AG60" i="6"/>
  <c r="AV60" i="6" s="1"/>
  <c r="AH60" i="6"/>
  <c r="AW60" i="6" s="1"/>
  <c r="AJ60" i="6"/>
  <c r="AY60" i="6" s="1"/>
  <c r="AL60" i="6"/>
  <c r="AN60" i="6"/>
  <c r="AB61" i="6"/>
  <c r="AQ61" i="6" s="1"/>
  <c r="AC61" i="6"/>
  <c r="AR61" i="6" s="1"/>
  <c r="AD61" i="6"/>
  <c r="AS61" i="6" s="1"/>
  <c r="AE61" i="6"/>
  <c r="AT61" i="6" s="1"/>
  <c r="AF61" i="6"/>
  <c r="AU61" i="6" s="1"/>
  <c r="AG61" i="6"/>
  <c r="AV61" i="6" s="1"/>
  <c r="AH61" i="6"/>
  <c r="AW61" i="6" s="1"/>
  <c r="AJ61" i="6"/>
  <c r="AY61" i="6" s="1"/>
  <c r="AL61" i="6"/>
  <c r="AN61" i="6"/>
  <c r="AB62" i="6"/>
  <c r="AQ62" i="6" s="1"/>
  <c r="AC62" i="6"/>
  <c r="AR62" i="6" s="1"/>
  <c r="AD62" i="6"/>
  <c r="AS62" i="6" s="1"/>
  <c r="AE62" i="6"/>
  <c r="AT62" i="6" s="1"/>
  <c r="AF62" i="6"/>
  <c r="AU62" i="6" s="1"/>
  <c r="AG62" i="6"/>
  <c r="AV62" i="6" s="1"/>
  <c r="AH62" i="6"/>
  <c r="AW62" i="6" s="1"/>
  <c r="AJ62" i="6"/>
  <c r="AY62" i="6" s="1"/>
  <c r="AL62" i="6"/>
  <c r="AN62" i="6"/>
  <c r="AB63" i="6"/>
  <c r="AQ63" i="6" s="1"/>
  <c r="AC63" i="6"/>
  <c r="AR63" i="6" s="1"/>
  <c r="AD63" i="6"/>
  <c r="AS63" i="6" s="1"/>
  <c r="AE63" i="6"/>
  <c r="AT63" i="6" s="1"/>
  <c r="AF63" i="6"/>
  <c r="AU63" i="6" s="1"/>
  <c r="AG63" i="6"/>
  <c r="AV63" i="6" s="1"/>
  <c r="AH63" i="6"/>
  <c r="AW63" i="6" s="1"/>
  <c r="AJ63" i="6"/>
  <c r="AY63" i="6" s="1"/>
  <c r="AL63" i="6"/>
  <c r="AN63" i="6"/>
  <c r="AB64" i="6"/>
  <c r="AC64" i="6"/>
  <c r="AR64" i="6" s="1"/>
  <c r="AD64" i="6"/>
  <c r="AS64" i="6" s="1"/>
  <c r="AE64" i="6"/>
  <c r="AT64" i="6" s="1"/>
  <c r="AF64" i="6"/>
  <c r="AU64" i="6" s="1"/>
  <c r="AG64" i="6"/>
  <c r="AV64" i="6" s="1"/>
  <c r="AH64" i="6"/>
  <c r="AW64" i="6" s="1"/>
  <c r="AJ64" i="6"/>
  <c r="AY64" i="6" s="1"/>
  <c r="AL64" i="6"/>
  <c r="AN64" i="6"/>
  <c r="AB65" i="6"/>
  <c r="AQ65" i="6" s="1"/>
  <c r="AC65" i="6"/>
  <c r="AR65" i="6" s="1"/>
  <c r="AD65" i="6"/>
  <c r="AS65" i="6" s="1"/>
  <c r="AE65" i="6"/>
  <c r="AT65" i="6" s="1"/>
  <c r="AF65" i="6"/>
  <c r="AU65" i="6" s="1"/>
  <c r="AG65" i="6"/>
  <c r="AV65" i="6" s="1"/>
  <c r="AH65" i="6"/>
  <c r="AW65" i="6" s="1"/>
  <c r="AJ65" i="6"/>
  <c r="AY65" i="6" s="1"/>
  <c r="AL65" i="6"/>
  <c r="AN65" i="6"/>
  <c r="AB66" i="6"/>
  <c r="AQ66" i="6" s="1"/>
  <c r="AC66" i="6"/>
  <c r="AR66" i="6" s="1"/>
  <c r="AD66" i="6"/>
  <c r="AS66" i="6" s="1"/>
  <c r="AE66" i="6"/>
  <c r="AT66" i="6" s="1"/>
  <c r="AF66" i="6"/>
  <c r="AU66" i="6" s="1"/>
  <c r="AG66" i="6"/>
  <c r="AV66" i="6" s="1"/>
  <c r="AH66" i="6"/>
  <c r="AW66" i="6" s="1"/>
  <c r="AJ66" i="6"/>
  <c r="AY66" i="6" s="1"/>
  <c r="AL66" i="6"/>
  <c r="AN66" i="6"/>
  <c r="AB67" i="6"/>
  <c r="AQ67" i="6" s="1"/>
  <c r="AC67" i="6"/>
  <c r="AR67" i="6" s="1"/>
  <c r="AD67" i="6"/>
  <c r="AS67" i="6" s="1"/>
  <c r="AE67" i="6"/>
  <c r="AT67" i="6" s="1"/>
  <c r="AF67" i="6"/>
  <c r="AU67" i="6" s="1"/>
  <c r="AG67" i="6"/>
  <c r="AV67" i="6" s="1"/>
  <c r="AH67" i="6"/>
  <c r="AW67" i="6" s="1"/>
  <c r="AJ67" i="6"/>
  <c r="AY67" i="6" s="1"/>
  <c r="AL67" i="6"/>
  <c r="AN67" i="6"/>
  <c r="AB68" i="6"/>
  <c r="AQ68" i="6" s="1"/>
  <c r="AC68" i="6"/>
  <c r="AR68" i="6" s="1"/>
  <c r="AD68" i="6"/>
  <c r="AS68" i="6" s="1"/>
  <c r="AE68" i="6"/>
  <c r="AT68" i="6" s="1"/>
  <c r="AF68" i="6"/>
  <c r="AU68" i="6" s="1"/>
  <c r="AG68" i="6"/>
  <c r="AV68" i="6" s="1"/>
  <c r="AH68" i="6"/>
  <c r="AW68" i="6" s="1"/>
  <c r="AJ68" i="6"/>
  <c r="AY68" i="6" s="1"/>
  <c r="AL68" i="6"/>
  <c r="AN68" i="6"/>
  <c r="AB69" i="6"/>
  <c r="AQ69" i="6" s="1"/>
  <c r="AC69" i="6"/>
  <c r="AR69" i="6" s="1"/>
  <c r="AD69" i="6"/>
  <c r="AS69" i="6" s="1"/>
  <c r="AE69" i="6"/>
  <c r="AT69" i="6" s="1"/>
  <c r="AF69" i="6"/>
  <c r="AU69" i="6" s="1"/>
  <c r="AG69" i="6"/>
  <c r="AV69" i="6" s="1"/>
  <c r="AH69" i="6"/>
  <c r="AW69" i="6" s="1"/>
  <c r="AJ69" i="6"/>
  <c r="AY69" i="6" s="1"/>
  <c r="AL69" i="6"/>
  <c r="AN69" i="6"/>
  <c r="AB70" i="6"/>
  <c r="AQ70" i="6" s="1"/>
  <c r="AC70" i="6"/>
  <c r="AR70" i="6" s="1"/>
  <c r="AD70" i="6"/>
  <c r="AS70" i="6" s="1"/>
  <c r="AE70" i="6"/>
  <c r="AT70" i="6" s="1"/>
  <c r="AF70" i="6"/>
  <c r="AU70" i="6" s="1"/>
  <c r="AG70" i="6"/>
  <c r="AV70" i="6" s="1"/>
  <c r="AH70" i="6"/>
  <c r="AW70" i="6" s="1"/>
  <c r="AJ70" i="6"/>
  <c r="AY70" i="6" s="1"/>
  <c r="AL70" i="6"/>
  <c r="AN70" i="6"/>
  <c r="AB71" i="6"/>
  <c r="AQ71" i="6" s="1"/>
  <c r="AC71" i="6"/>
  <c r="AR71" i="6" s="1"/>
  <c r="AD71" i="6"/>
  <c r="AS71" i="6" s="1"/>
  <c r="AE71" i="6"/>
  <c r="AT71" i="6" s="1"/>
  <c r="AF71" i="6"/>
  <c r="AU71" i="6" s="1"/>
  <c r="AG71" i="6"/>
  <c r="AV71" i="6" s="1"/>
  <c r="AH71" i="6"/>
  <c r="AW71" i="6" s="1"/>
  <c r="AJ71" i="6"/>
  <c r="AY71" i="6" s="1"/>
  <c r="AL71" i="6"/>
  <c r="AN71" i="6"/>
  <c r="AB72" i="6"/>
  <c r="AQ72" i="6" s="1"/>
  <c r="AC72" i="6"/>
  <c r="AR72" i="6" s="1"/>
  <c r="AD72" i="6"/>
  <c r="AS72" i="6" s="1"/>
  <c r="AE72" i="6"/>
  <c r="AT72" i="6" s="1"/>
  <c r="AF72" i="6"/>
  <c r="AU72" i="6" s="1"/>
  <c r="AG72" i="6"/>
  <c r="AV72" i="6" s="1"/>
  <c r="AH72" i="6"/>
  <c r="AW72" i="6" s="1"/>
  <c r="AJ72" i="6"/>
  <c r="AY72" i="6" s="1"/>
  <c r="AL72" i="6"/>
  <c r="AN72" i="6"/>
  <c r="AB73" i="6"/>
  <c r="AQ73" i="6" s="1"/>
  <c r="AC73" i="6"/>
  <c r="AR73" i="6" s="1"/>
  <c r="AD73" i="6"/>
  <c r="AS73" i="6" s="1"/>
  <c r="AE73" i="6"/>
  <c r="AT73" i="6" s="1"/>
  <c r="AF73" i="6"/>
  <c r="AU73" i="6" s="1"/>
  <c r="AG73" i="6"/>
  <c r="AV73" i="6" s="1"/>
  <c r="AH73" i="6"/>
  <c r="AW73" i="6" s="1"/>
  <c r="AJ73" i="6"/>
  <c r="AY73" i="6" s="1"/>
  <c r="AL73" i="6"/>
  <c r="AN73" i="6"/>
  <c r="AB74" i="6"/>
  <c r="AQ74" i="6" s="1"/>
  <c r="AC74" i="6"/>
  <c r="AR74" i="6" s="1"/>
  <c r="AD74" i="6"/>
  <c r="AS74" i="6" s="1"/>
  <c r="AE74" i="6"/>
  <c r="AT74" i="6" s="1"/>
  <c r="AF74" i="6"/>
  <c r="AU74" i="6" s="1"/>
  <c r="AG74" i="6"/>
  <c r="AV74" i="6" s="1"/>
  <c r="AH74" i="6"/>
  <c r="AW74" i="6" s="1"/>
  <c r="AJ74" i="6"/>
  <c r="AY74" i="6" s="1"/>
  <c r="AL74" i="6"/>
  <c r="AN74" i="6"/>
  <c r="AB75" i="6"/>
  <c r="AQ75" i="6" s="1"/>
  <c r="AC75" i="6"/>
  <c r="AR75" i="6" s="1"/>
  <c r="AD75" i="6"/>
  <c r="AS75" i="6" s="1"/>
  <c r="AE75" i="6"/>
  <c r="AT75" i="6" s="1"/>
  <c r="AF75" i="6"/>
  <c r="AU75" i="6" s="1"/>
  <c r="AG75" i="6"/>
  <c r="AV75" i="6" s="1"/>
  <c r="AH75" i="6"/>
  <c r="AW75" i="6" s="1"/>
  <c r="AJ75" i="6"/>
  <c r="AY75" i="6" s="1"/>
  <c r="AL75" i="6"/>
  <c r="AN75" i="6"/>
  <c r="AB76" i="6"/>
  <c r="AQ76" i="6" s="1"/>
  <c r="AC76" i="6"/>
  <c r="AR76" i="6" s="1"/>
  <c r="AD76" i="6"/>
  <c r="AS76" i="6" s="1"/>
  <c r="AE76" i="6"/>
  <c r="AT76" i="6" s="1"/>
  <c r="AF76" i="6"/>
  <c r="AU76" i="6" s="1"/>
  <c r="AG76" i="6"/>
  <c r="AV76" i="6" s="1"/>
  <c r="AH76" i="6"/>
  <c r="AW76" i="6" s="1"/>
  <c r="AJ76" i="6"/>
  <c r="AY76" i="6" s="1"/>
  <c r="AL76" i="6"/>
  <c r="AN76" i="6"/>
  <c r="AB77" i="6"/>
  <c r="AQ77" i="6" s="1"/>
  <c r="AC77" i="6"/>
  <c r="AR77" i="6" s="1"/>
  <c r="AD77" i="6"/>
  <c r="AS77" i="6" s="1"/>
  <c r="AE77" i="6"/>
  <c r="AT77" i="6" s="1"/>
  <c r="AF77" i="6"/>
  <c r="AU77" i="6" s="1"/>
  <c r="AG77" i="6"/>
  <c r="AV77" i="6" s="1"/>
  <c r="AH77" i="6"/>
  <c r="AW77" i="6" s="1"/>
  <c r="AJ77" i="6"/>
  <c r="AY77" i="6" s="1"/>
  <c r="AL77" i="6"/>
  <c r="AN77" i="6"/>
  <c r="AB78" i="6"/>
  <c r="AQ78" i="6" s="1"/>
  <c r="AC78" i="6"/>
  <c r="AR78" i="6" s="1"/>
  <c r="AD78" i="6"/>
  <c r="AS78" i="6" s="1"/>
  <c r="AE78" i="6"/>
  <c r="AT78" i="6" s="1"/>
  <c r="AF78" i="6"/>
  <c r="AU78" i="6" s="1"/>
  <c r="AG78" i="6"/>
  <c r="AV78" i="6" s="1"/>
  <c r="AH78" i="6"/>
  <c r="AW78" i="6" s="1"/>
  <c r="AJ78" i="6"/>
  <c r="AY78" i="6" s="1"/>
  <c r="AL78" i="6"/>
  <c r="AN78" i="6"/>
  <c r="AB79" i="6"/>
  <c r="AQ79" i="6" s="1"/>
  <c r="AC79" i="6"/>
  <c r="AR79" i="6" s="1"/>
  <c r="AD79" i="6"/>
  <c r="AS79" i="6" s="1"/>
  <c r="AE79" i="6"/>
  <c r="AT79" i="6" s="1"/>
  <c r="AF79" i="6"/>
  <c r="AU79" i="6" s="1"/>
  <c r="AG79" i="6"/>
  <c r="AV79" i="6" s="1"/>
  <c r="AH79" i="6"/>
  <c r="AW79" i="6" s="1"/>
  <c r="AJ79" i="6"/>
  <c r="AY79" i="6" s="1"/>
  <c r="AL79" i="6"/>
  <c r="AN79" i="6"/>
  <c r="AB80" i="6"/>
  <c r="AC80" i="6"/>
  <c r="AR80" i="6" s="1"/>
  <c r="AD80" i="6"/>
  <c r="AS80" i="6" s="1"/>
  <c r="AE80" i="6"/>
  <c r="AT80" i="6" s="1"/>
  <c r="AF80" i="6"/>
  <c r="AU80" i="6" s="1"/>
  <c r="AG80" i="6"/>
  <c r="AV80" i="6" s="1"/>
  <c r="AH80" i="6"/>
  <c r="AW80" i="6" s="1"/>
  <c r="AJ80" i="6"/>
  <c r="AY80" i="6" s="1"/>
  <c r="AL80" i="6"/>
  <c r="AN80" i="6"/>
  <c r="AB81" i="6"/>
  <c r="AQ81" i="6" s="1"/>
  <c r="AC81" i="6"/>
  <c r="AR81" i="6" s="1"/>
  <c r="AD81" i="6"/>
  <c r="AS81" i="6" s="1"/>
  <c r="AE81" i="6"/>
  <c r="AT81" i="6" s="1"/>
  <c r="AF81" i="6"/>
  <c r="AU81" i="6" s="1"/>
  <c r="AG81" i="6"/>
  <c r="AV81" i="6" s="1"/>
  <c r="AH81" i="6"/>
  <c r="AW81" i="6" s="1"/>
  <c r="AJ81" i="6"/>
  <c r="AY81" i="6" s="1"/>
  <c r="AL81" i="6"/>
  <c r="AN81" i="6"/>
  <c r="AB82" i="6"/>
  <c r="AQ82" i="6" s="1"/>
  <c r="AC82" i="6"/>
  <c r="AR82" i="6" s="1"/>
  <c r="AD82" i="6"/>
  <c r="AS82" i="6" s="1"/>
  <c r="AE82" i="6"/>
  <c r="AT82" i="6" s="1"/>
  <c r="AF82" i="6"/>
  <c r="AU82" i="6" s="1"/>
  <c r="AG82" i="6"/>
  <c r="AV82" i="6" s="1"/>
  <c r="AH82" i="6"/>
  <c r="AW82" i="6" s="1"/>
  <c r="AJ82" i="6"/>
  <c r="AY82" i="6" s="1"/>
  <c r="AL82" i="6"/>
  <c r="AN82" i="6"/>
  <c r="AB83" i="6"/>
  <c r="AQ83" i="6" s="1"/>
  <c r="AC83" i="6"/>
  <c r="AR83" i="6" s="1"/>
  <c r="AD83" i="6"/>
  <c r="AS83" i="6" s="1"/>
  <c r="AE83" i="6"/>
  <c r="AT83" i="6" s="1"/>
  <c r="AF83" i="6"/>
  <c r="AU83" i="6" s="1"/>
  <c r="AG83" i="6"/>
  <c r="AV83" i="6" s="1"/>
  <c r="AH83" i="6"/>
  <c r="AW83" i="6" s="1"/>
  <c r="AJ83" i="6"/>
  <c r="AY83" i="6" s="1"/>
  <c r="AL83" i="6"/>
  <c r="AN83" i="6"/>
  <c r="AB84" i="6"/>
  <c r="AQ84" i="6" s="1"/>
  <c r="AC84" i="6"/>
  <c r="AR84" i="6" s="1"/>
  <c r="AD84" i="6"/>
  <c r="AS84" i="6" s="1"/>
  <c r="AE84" i="6"/>
  <c r="AT84" i="6" s="1"/>
  <c r="AF84" i="6"/>
  <c r="AU84" i="6" s="1"/>
  <c r="AG84" i="6"/>
  <c r="AV84" i="6" s="1"/>
  <c r="AH84" i="6"/>
  <c r="AW84" i="6" s="1"/>
  <c r="AJ84" i="6"/>
  <c r="AY84" i="6" s="1"/>
  <c r="AL84" i="6"/>
  <c r="AN84" i="6"/>
  <c r="AB85" i="6"/>
  <c r="AQ85" i="6" s="1"/>
  <c r="AC85" i="6"/>
  <c r="AR85" i="6" s="1"/>
  <c r="AD85" i="6"/>
  <c r="AS85" i="6" s="1"/>
  <c r="AE85" i="6"/>
  <c r="AT85" i="6" s="1"/>
  <c r="AF85" i="6"/>
  <c r="AU85" i="6" s="1"/>
  <c r="AG85" i="6"/>
  <c r="AV85" i="6" s="1"/>
  <c r="AH85" i="6"/>
  <c r="AW85" i="6" s="1"/>
  <c r="AJ85" i="6"/>
  <c r="AY85" i="6" s="1"/>
  <c r="AL85" i="6"/>
  <c r="AN85" i="6"/>
  <c r="AB86" i="6"/>
  <c r="AQ86" i="6" s="1"/>
  <c r="AC86" i="6"/>
  <c r="AR86" i="6" s="1"/>
  <c r="AD86" i="6"/>
  <c r="AS86" i="6" s="1"/>
  <c r="AE86" i="6"/>
  <c r="AT86" i="6" s="1"/>
  <c r="AF86" i="6"/>
  <c r="AU86" i="6" s="1"/>
  <c r="AG86" i="6"/>
  <c r="AV86" i="6" s="1"/>
  <c r="AH86" i="6"/>
  <c r="AW86" i="6" s="1"/>
  <c r="AJ86" i="6"/>
  <c r="AY86" i="6" s="1"/>
  <c r="AL86" i="6"/>
  <c r="AN86" i="6"/>
  <c r="AB87" i="6"/>
  <c r="AC87" i="6"/>
  <c r="AR87" i="6" s="1"/>
  <c r="AD87" i="6"/>
  <c r="AS87" i="6" s="1"/>
  <c r="AE87" i="6"/>
  <c r="AT87" i="6" s="1"/>
  <c r="AF87" i="6"/>
  <c r="AU87" i="6" s="1"/>
  <c r="AG87" i="6"/>
  <c r="AV87" i="6" s="1"/>
  <c r="AH87" i="6"/>
  <c r="AW87" i="6" s="1"/>
  <c r="AJ87" i="6"/>
  <c r="AY87" i="6" s="1"/>
  <c r="AL87" i="6"/>
  <c r="AN87" i="6"/>
  <c r="AB88" i="6"/>
  <c r="AQ88" i="6" s="1"/>
  <c r="AC88" i="6"/>
  <c r="AR88" i="6" s="1"/>
  <c r="AD88" i="6"/>
  <c r="AS88" i="6" s="1"/>
  <c r="AE88" i="6"/>
  <c r="AT88" i="6" s="1"/>
  <c r="AF88" i="6"/>
  <c r="AU88" i="6" s="1"/>
  <c r="AG88" i="6"/>
  <c r="AV88" i="6" s="1"/>
  <c r="AH88" i="6"/>
  <c r="AW88" i="6" s="1"/>
  <c r="AJ88" i="6"/>
  <c r="AY88" i="6" s="1"/>
  <c r="AL88" i="6"/>
  <c r="AN88" i="6"/>
  <c r="AB89" i="6"/>
  <c r="AQ89" i="6" s="1"/>
  <c r="AC89" i="6"/>
  <c r="AR89" i="6" s="1"/>
  <c r="AD89" i="6"/>
  <c r="AS89" i="6" s="1"/>
  <c r="AE89" i="6"/>
  <c r="AT89" i="6" s="1"/>
  <c r="AF89" i="6"/>
  <c r="AU89" i="6" s="1"/>
  <c r="AG89" i="6"/>
  <c r="AV89" i="6" s="1"/>
  <c r="AH89" i="6"/>
  <c r="AW89" i="6" s="1"/>
  <c r="AJ89" i="6"/>
  <c r="AY89" i="6" s="1"/>
  <c r="AL89" i="6"/>
  <c r="AN89" i="6"/>
  <c r="AB90" i="6"/>
  <c r="AQ90" i="6" s="1"/>
  <c r="AC90" i="6"/>
  <c r="AR90" i="6" s="1"/>
  <c r="AD90" i="6"/>
  <c r="AS90" i="6" s="1"/>
  <c r="AE90" i="6"/>
  <c r="AT90" i="6" s="1"/>
  <c r="AF90" i="6"/>
  <c r="AU90" i="6" s="1"/>
  <c r="AG90" i="6"/>
  <c r="AV90" i="6" s="1"/>
  <c r="AH90" i="6"/>
  <c r="AW90" i="6" s="1"/>
  <c r="AJ90" i="6"/>
  <c r="AY90" i="6" s="1"/>
  <c r="AL90" i="6"/>
  <c r="AN90" i="6"/>
  <c r="AB91" i="6"/>
  <c r="AQ91" i="6" s="1"/>
  <c r="AC91" i="6"/>
  <c r="AR91" i="6" s="1"/>
  <c r="AD91" i="6"/>
  <c r="AS91" i="6" s="1"/>
  <c r="AE91" i="6"/>
  <c r="AT91" i="6" s="1"/>
  <c r="AF91" i="6"/>
  <c r="AU91" i="6" s="1"/>
  <c r="AG91" i="6"/>
  <c r="AV91" i="6" s="1"/>
  <c r="AH91" i="6"/>
  <c r="AW91" i="6" s="1"/>
  <c r="AJ91" i="6"/>
  <c r="AY91" i="6" s="1"/>
  <c r="AL91" i="6"/>
  <c r="AN91" i="6"/>
  <c r="AB92" i="6"/>
  <c r="AQ92" i="6" s="1"/>
  <c r="AC92" i="6"/>
  <c r="AR92" i="6" s="1"/>
  <c r="AD92" i="6"/>
  <c r="AS92" i="6" s="1"/>
  <c r="AE92" i="6"/>
  <c r="AT92" i="6" s="1"/>
  <c r="AF92" i="6"/>
  <c r="AU92" i="6" s="1"/>
  <c r="AG92" i="6"/>
  <c r="AV92" i="6" s="1"/>
  <c r="AH92" i="6"/>
  <c r="AW92" i="6" s="1"/>
  <c r="AJ92" i="6"/>
  <c r="AY92" i="6" s="1"/>
  <c r="AL92" i="6"/>
  <c r="AN92" i="6"/>
  <c r="AB93" i="6"/>
  <c r="AQ93" i="6" s="1"/>
  <c r="AC93" i="6"/>
  <c r="AR93" i="6" s="1"/>
  <c r="AD93" i="6"/>
  <c r="AS93" i="6" s="1"/>
  <c r="AE93" i="6"/>
  <c r="AT93" i="6" s="1"/>
  <c r="AF93" i="6"/>
  <c r="AU93" i="6" s="1"/>
  <c r="AG93" i="6"/>
  <c r="AV93" i="6" s="1"/>
  <c r="AH93" i="6"/>
  <c r="AW93" i="6" s="1"/>
  <c r="AJ93" i="6"/>
  <c r="AY93" i="6" s="1"/>
  <c r="AL93" i="6"/>
  <c r="AN93" i="6"/>
  <c r="AB94" i="6"/>
  <c r="AQ94" i="6" s="1"/>
  <c r="AC94" i="6"/>
  <c r="AR94" i="6" s="1"/>
  <c r="AD94" i="6"/>
  <c r="AS94" i="6" s="1"/>
  <c r="AE94" i="6"/>
  <c r="AT94" i="6" s="1"/>
  <c r="AF94" i="6"/>
  <c r="AU94" i="6" s="1"/>
  <c r="AG94" i="6"/>
  <c r="AV94" i="6" s="1"/>
  <c r="AH94" i="6"/>
  <c r="AW94" i="6" s="1"/>
  <c r="AJ94" i="6"/>
  <c r="AY94" i="6" s="1"/>
  <c r="AL94" i="6"/>
  <c r="AN94" i="6"/>
  <c r="AB95" i="6"/>
  <c r="AQ95" i="6" s="1"/>
  <c r="AC95" i="6"/>
  <c r="AR95" i="6" s="1"/>
  <c r="AD95" i="6"/>
  <c r="AS95" i="6" s="1"/>
  <c r="AE95" i="6"/>
  <c r="AT95" i="6" s="1"/>
  <c r="AF95" i="6"/>
  <c r="AU95" i="6" s="1"/>
  <c r="AG95" i="6"/>
  <c r="AV95" i="6" s="1"/>
  <c r="AH95" i="6"/>
  <c r="AW95" i="6" s="1"/>
  <c r="AJ95" i="6"/>
  <c r="AY95" i="6" s="1"/>
  <c r="AL95" i="6"/>
  <c r="AN95" i="6"/>
  <c r="AB96" i="6"/>
  <c r="AC96" i="6"/>
  <c r="AR96" i="6" s="1"/>
  <c r="AD96" i="6"/>
  <c r="AS96" i="6" s="1"/>
  <c r="AE96" i="6"/>
  <c r="AT96" i="6" s="1"/>
  <c r="AF96" i="6"/>
  <c r="AU96" i="6" s="1"/>
  <c r="AG96" i="6"/>
  <c r="AV96" i="6" s="1"/>
  <c r="AH96" i="6"/>
  <c r="AW96" i="6" s="1"/>
  <c r="AJ96" i="6"/>
  <c r="AY96" i="6" s="1"/>
  <c r="AL96" i="6"/>
  <c r="AN96" i="6"/>
  <c r="AB97" i="6"/>
  <c r="AQ97" i="6" s="1"/>
  <c r="AC97" i="6"/>
  <c r="AR97" i="6" s="1"/>
  <c r="AD97" i="6"/>
  <c r="AS97" i="6" s="1"/>
  <c r="AE97" i="6"/>
  <c r="AT97" i="6" s="1"/>
  <c r="AF97" i="6"/>
  <c r="AU97" i="6" s="1"/>
  <c r="AG97" i="6"/>
  <c r="AV97" i="6" s="1"/>
  <c r="AH97" i="6"/>
  <c r="AW97" i="6" s="1"/>
  <c r="AJ97" i="6"/>
  <c r="AY97" i="6" s="1"/>
  <c r="AL97" i="6"/>
  <c r="AN97" i="6"/>
  <c r="AB98" i="6"/>
  <c r="AQ98" i="6" s="1"/>
  <c r="AC98" i="6"/>
  <c r="AR98" i="6" s="1"/>
  <c r="AD98" i="6"/>
  <c r="AS98" i="6" s="1"/>
  <c r="AE98" i="6"/>
  <c r="AT98" i="6" s="1"/>
  <c r="AF98" i="6"/>
  <c r="AU98" i="6" s="1"/>
  <c r="AG98" i="6"/>
  <c r="AV98" i="6" s="1"/>
  <c r="AH98" i="6"/>
  <c r="AW98" i="6" s="1"/>
  <c r="AJ98" i="6"/>
  <c r="AY98" i="6" s="1"/>
  <c r="AL98" i="6"/>
  <c r="AN98" i="6"/>
  <c r="AB99" i="6"/>
  <c r="AQ99" i="6" s="1"/>
  <c r="AC99" i="6"/>
  <c r="AR99" i="6" s="1"/>
  <c r="AD99" i="6"/>
  <c r="AS99" i="6" s="1"/>
  <c r="AE99" i="6"/>
  <c r="AT99" i="6" s="1"/>
  <c r="AF99" i="6"/>
  <c r="AU99" i="6" s="1"/>
  <c r="AG99" i="6"/>
  <c r="AV99" i="6" s="1"/>
  <c r="AH99" i="6"/>
  <c r="AW99" i="6" s="1"/>
  <c r="AJ99" i="6"/>
  <c r="AY99" i="6" s="1"/>
  <c r="AL99" i="6"/>
  <c r="AN99" i="6"/>
  <c r="AB100" i="6"/>
  <c r="AQ100" i="6" s="1"/>
  <c r="AC100" i="6"/>
  <c r="AR100" i="6" s="1"/>
  <c r="AD100" i="6"/>
  <c r="AS100" i="6" s="1"/>
  <c r="AE100" i="6"/>
  <c r="AT100" i="6" s="1"/>
  <c r="AF100" i="6"/>
  <c r="AU100" i="6" s="1"/>
  <c r="AG100" i="6"/>
  <c r="AV100" i="6" s="1"/>
  <c r="AH100" i="6"/>
  <c r="AW100" i="6" s="1"/>
  <c r="AJ100" i="6"/>
  <c r="AY100" i="6" s="1"/>
  <c r="AL100" i="6"/>
  <c r="AN100" i="6"/>
  <c r="AB101" i="6"/>
  <c r="AQ101" i="6" s="1"/>
  <c r="AC101" i="6"/>
  <c r="AR101" i="6" s="1"/>
  <c r="AD101" i="6"/>
  <c r="AS101" i="6" s="1"/>
  <c r="AE101" i="6"/>
  <c r="AT101" i="6" s="1"/>
  <c r="AF101" i="6"/>
  <c r="AU101" i="6" s="1"/>
  <c r="AG101" i="6"/>
  <c r="AV101" i="6" s="1"/>
  <c r="AH101" i="6"/>
  <c r="AW101" i="6" s="1"/>
  <c r="AJ101" i="6"/>
  <c r="AY101" i="6" s="1"/>
  <c r="AL101" i="6"/>
  <c r="AN101" i="6"/>
  <c r="AB102" i="6"/>
  <c r="AQ102" i="6" s="1"/>
  <c r="AC102" i="6"/>
  <c r="AR102" i="6" s="1"/>
  <c r="AD102" i="6"/>
  <c r="AS102" i="6" s="1"/>
  <c r="AE102" i="6"/>
  <c r="AT102" i="6" s="1"/>
  <c r="AF102" i="6"/>
  <c r="AU102" i="6" s="1"/>
  <c r="AG102" i="6"/>
  <c r="AV102" i="6" s="1"/>
  <c r="AH102" i="6"/>
  <c r="AW102" i="6" s="1"/>
  <c r="AJ102" i="6"/>
  <c r="AY102" i="6" s="1"/>
  <c r="AL102" i="6"/>
  <c r="AN102" i="6"/>
  <c r="AB103" i="6"/>
  <c r="AC103" i="6"/>
  <c r="AR103" i="6" s="1"/>
  <c r="AD103" i="6"/>
  <c r="AS103" i="6" s="1"/>
  <c r="AE103" i="6"/>
  <c r="AT103" i="6" s="1"/>
  <c r="AF103" i="6"/>
  <c r="AU103" i="6" s="1"/>
  <c r="AG103" i="6"/>
  <c r="AV103" i="6" s="1"/>
  <c r="AH103" i="6"/>
  <c r="AW103" i="6" s="1"/>
  <c r="AJ103" i="6"/>
  <c r="AY103" i="6" s="1"/>
  <c r="AL103" i="6"/>
  <c r="AN103" i="6"/>
  <c r="AB104" i="6"/>
  <c r="AQ104" i="6" s="1"/>
  <c r="AC104" i="6"/>
  <c r="AR104" i="6" s="1"/>
  <c r="AD104" i="6"/>
  <c r="AS104" i="6" s="1"/>
  <c r="AE104" i="6"/>
  <c r="AT104" i="6" s="1"/>
  <c r="AF104" i="6"/>
  <c r="AU104" i="6" s="1"/>
  <c r="AG104" i="6"/>
  <c r="AV104" i="6" s="1"/>
  <c r="AH104" i="6"/>
  <c r="AW104" i="6" s="1"/>
  <c r="AJ104" i="6"/>
  <c r="AY104" i="6" s="1"/>
  <c r="AL104" i="6"/>
  <c r="AN104" i="6"/>
  <c r="AB105" i="6"/>
  <c r="AQ105" i="6" s="1"/>
  <c r="AC105" i="6"/>
  <c r="AR105" i="6" s="1"/>
  <c r="AD105" i="6"/>
  <c r="AS105" i="6" s="1"/>
  <c r="AE105" i="6"/>
  <c r="AT105" i="6" s="1"/>
  <c r="AF105" i="6"/>
  <c r="AU105" i="6" s="1"/>
  <c r="AG105" i="6"/>
  <c r="AV105" i="6" s="1"/>
  <c r="AH105" i="6"/>
  <c r="AW105" i="6" s="1"/>
  <c r="AJ105" i="6"/>
  <c r="AY105" i="6" s="1"/>
  <c r="AL105" i="6"/>
  <c r="AN105" i="6"/>
  <c r="AB106" i="6"/>
  <c r="AQ106" i="6" s="1"/>
  <c r="AC106" i="6"/>
  <c r="AR106" i="6" s="1"/>
  <c r="AD106" i="6"/>
  <c r="AS106" i="6" s="1"/>
  <c r="AE106" i="6"/>
  <c r="AT106" i="6" s="1"/>
  <c r="AF106" i="6"/>
  <c r="AU106" i="6" s="1"/>
  <c r="AG106" i="6"/>
  <c r="AV106" i="6" s="1"/>
  <c r="AH106" i="6"/>
  <c r="AW106" i="6" s="1"/>
  <c r="AJ106" i="6"/>
  <c r="AY106" i="6" s="1"/>
  <c r="AL106" i="6"/>
  <c r="AN106" i="6"/>
  <c r="AB107" i="6"/>
  <c r="AQ107" i="6" s="1"/>
  <c r="AC107" i="6"/>
  <c r="AR107" i="6" s="1"/>
  <c r="AD107" i="6"/>
  <c r="AS107" i="6" s="1"/>
  <c r="AE107" i="6"/>
  <c r="AT107" i="6" s="1"/>
  <c r="AF107" i="6"/>
  <c r="AU107" i="6" s="1"/>
  <c r="AG107" i="6"/>
  <c r="AV107" i="6" s="1"/>
  <c r="AH107" i="6"/>
  <c r="AW107" i="6" s="1"/>
  <c r="AJ107" i="6"/>
  <c r="AY107" i="6" s="1"/>
  <c r="AL107" i="6"/>
  <c r="AN107" i="6"/>
  <c r="AB108" i="6"/>
  <c r="AQ108" i="6" s="1"/>
  <c r="AC108" i="6"/>
  <c r="AR108" i="6" s="1"/>
  <c r="AD108" i="6"/>
  <c r="AS108" i="6" s="1"/>
  <c r="AE108" i="6"/>
  <c r="AT108" i="6" s="1"/>
  <c r="AF108" i="6"/>
  <c r="AU108" i="6" s="1"/>
  <c r="AG108" i="6"/>
  <c r="AV108" i="6" s="1"/>
  <c r="AH108" i="6"/>
  <c r="AW108" i="6" s="1"/>
  <c r="AJ108" i="6"/>
  <c r="AY108" i="6" s="1"/>
  <c r="AL108" i="6"/>
  <c r="AN108" i="6"/>
  <c r="AB109" i="6"/>
  <c r="AQ109" i="6" s="1"/>
  <c r="AC109" i="6"/>
  <c r="AR109" i="6" s="1"/>
  <c r="AD109" i="6"/>
  <c r="AS109" i="6" s="1"/>
  <c r="AE109" i="6"/>
  <c r="AT109" i="6" s="1"/>
  <c r="AF109" i="6"/>
  <c r="AU109" i="6" s="1"/>
  <c r="AG109" i="6"/>
  <c r="AV109" i="6" s="1"/>
  <c r="AH109" i="6"/>
  <c r="AW109" i="6" s="1"/>
  <c r="AJ109" i="6"/>
  <c r="AY109" i="6" s="1"/>
  <c r="AL109" i="6"/>
  <c r="AN109" i="6"/>
  <c r="AB110" i="6"/>
  <c r="AQ110" i="6" s="1"/>
  <c r="AC110" i="6"/>
  <c r="AR110" i="6" s="1"/>
  <c r="AD110" i="6"/>
  <c r="AS110" i="6" s="1"/>
  <c r="AE110" i="6"/>
  <c r="AT110" i="6" s="1"/>
  <c r="AF110" i="6"/>
  <c r="AU110" i="6" s="1"/>
  <c r="AG110" i="6"/>
  <c r="AV110" i="6" s="1"/>
  <c r="AH110" i="6"/>
  <c r="AW110" i="6" s="1"/>
  <c r="AJ110" i="6"/>
  <c r="AY110" i="6" s="1"/>
  <c r="AL110" i="6"/>
  <c r="AN110" i="6"/>
  <c r="AB111" i="6"/>
  <c r="AQ111" i="6" s="1"/>
  <c r="AC111" i="6"/>
  <c r="AR111" i="6" s="1"/>
  <c r="AD111" i="6"/>
  <c r="AS111" i="6" s="1"/>
  <c r="AE111" i="6"/>
  <c r="AT111" i="6" s="1"/>
  <c r="AF111" i="6"/>
  <c r="AU111" i="6" s="1"/>
  <c r="AG111" i="6"/>
  <c r="AV111" i="6" s="1"/>
  <c r="AH111" i="6"/>
  <c r="AW111" i="6" s="1"/>
  <c r="AJ111" i="6"/>
  <c r="AY111" i="6" s="1"/>
  <c r="AL111" i="6"/>
  <c r="AN111" i="6"/>
  <c r="AB112" i="6"/>
  <c r="AC112" i="6"/>
  <c r="AR112" i="6" s="1"/>
  <c r="AD112" i="6"/>
  <c r="AS112" i="6" s="1"/>
  <c r="AE112" i="6"/>
  <c r="AT112" i="6" s="1"/>
  <c r="AF112" i="6"/>
  <c r="AU112" i="6" s="1"/>
  <c r="AG112" i="6"/>
  <c r="AV112" i="6" s="1"/>
  <c r="AH112" i="6"/>
  <c r="AW112" i="6" s="1"/>
  <c r="AJ112" i="6"/>
  <c r="AY112" i="6" s="1"/>
  <c r="AL112" i="6"/>
  <c r="AN112" i="6"/>
  <c r="AB113" i="6"/>
  <c r="AQ113" i="6" s="1"/>
  <c r="AC113" i="6"/>
  <c r="AR113" i="6" s="1"/>
  <c r="AD113" i="6"/>
  <c r="AS113" i="6" s="1"/>
  <c r="AE113" i="6"/>
  <c r="AT113" i="6" s="1"/>
  <c r="AF113" i="6"/>
  <c r="AU113" i="6" s="1"/>
  <c r="AG113" i="6"/>
  <c r="AV113" i="6" s="1"/>
  <c r="AH113" i="6"/>
  <c r="AW113" i="6" s="1"/>
  <c r="AJ113" i="6"/>
  <c r="AY113" i="6" s="1"/>
  <c r="AL113" i="6"/>
  <c r="AN113" i="6"/>
  <c r="AB114" i="6"/>
  <c r="AQ114" i="6" s="1"/>
  <c r="AC114" i="6"/>
  <c r="AR114" i="6" s="1"/>
  <c r="AD114" i="6"/>
  <c r="AS114" i="6" s="1"/>
  <c r="AE114" i="6"/>
  <c r="AT114" i="6" s="1"/>
  <c r="AF114" i="6"/>
  <c r="AU114" i="6" s="1"/>
  <c r="AG114" i="6"/>
  <c r="AV114" i="6" s="1"/>
  <c r="AH114" i="6"/>
  <c r="AW114" i="6" s="1"/>
  <c r="AJ114" i="6"/>
  <c r="AY114" i="6" s="1"/>
  <c r="AL114" i="6"/>
  <c r="AN114" i="6"/>
  <c r="AB115" i="6"/>
  <c r="AQ115" i="6" s="1"/>
  <c r="AC115" i="6"/>
  <c r="AR115" i="6" s="1"/>
  <c r="AD115" i="6"/>
  <c r="AS115" i="6" s="1"/>
  <c r="AE115" i="6"/>
  <c r="AT115" i="6" s="1"/>
  <c r="AF115" i="6"/>
  <c r="AU115" i="6" s="1"/>
  <c r="AG115" i="6"/>
  <c r="AV115" i="6" s="1"/>
  <c r="AH115" i="6"/>
  <c r="AW115" i="6" s="1"/>
  <c r="AJ115" i="6"/>
  <c r="AY115" i="6" s="1"/>
  <c r="AL115" i="6"/>
  <c r="AN115" i="6"/>
  <c r="AB116" i="6"/>
  <c r="AQ116" i="6" s="1"/>
  <c r="AC116" i="6"/>
  <c r="AR116" i="6" s="1"/>
  <c r="AD116" i="6"/>
  <c r="AS116" i="6" s="1"/>
  <c r="AE116" i="6"/>
  <c r="AT116" i="6" s="1"/>
  <c r="AF116" i="6"/>
  <c r="AU116" i="6" s="1"/>
  <c r="AG116" i="6"/>
  <c r="AV116" i="6" s="1"/>
  <c r="AH116" i="6"/>
  <c r="AW116" i="6" s="1"/>
  <c r="AJ116" i="6"/>
  <c r="AY116" i="6" s="1"/>
  <c r="AL116" i="6"/>
  <c r="AN116" i="6"/>
  <c r="AB117" i="6"/>
  <c r="AQ117" i="6" s="1"/>
  <c r="AC117" i="6"/>
  <c r="AR117" i="6" s="1"/>
  <c r="AD117" i="6"/>
  <c r="AS117" i="6" s="1"/>
  <c r="AE117" i="6"/>
  <c r="AT117" i="6" s="1"/>
  <c r="AF117" i="6"/>
  <c r="AU117" i="6" s="1"/>
  <c r="AG117" i="6"/>
  <c r="AV117" i="6" s="1"/>
  <c r="AH117" i="6"/>
  <c r="AW117" i="6" s="1"/>
  <c r="AJ117" i="6"/>
  <c r="AY117" i="6" s="1"/>
  <c r="AL117" i="6"/>
  <c r="AN117" i="6"/>
  <c r="AB118" i="6"/>
  <c r="AQ118" i="6" s="1"/>
  <c r="AC118" i="6"/>
  <c r="AR118" i="6" s="1"/>
  <c r="AD118" i="6"/>
  <c r="AS118" i="6" s="1"/>
  <c r="AE118" i="6"/>
  <c r="AT118" i="6" s="1"/>
  <c r="AF118" i="6"/>
  <c r="AU118" i="6" s="1"/>
  <c r="AG118" i="6"/>
  <c r="AV118" i="6" s="1"/>
  <c r="AH118" i="6"/>
  <c r="AW118" i="6" s="1"/>
  <c r="AJ118" i="6"/>
  <c r="AY118" i="6" s="1"/>
  <c r="AL118" i="6"/>
  <c r="AN118" i="6"/>
  <c r="AB119" i="6"/>
  <c r="AQ119" i="6" s="1"/>
  <c r="AC119" i="6"/>
  <c r="AR119" i="6" s="1"/>
  <c r="AD119" i="6"/>
  <c r="AS119" i="6" s="1"/>
  <c r="AE119" i="6"/>
  <c r="AT119" i="6" s="1"/>
  <c r="AF119" i="6"/>
  <c r="AU119" i="6" s="1"/>
  <c r="AG119" i="6"/>
  <c r="AV119" i="6" s="1"/>
  <c r="AH119" i="6"/>
  <c r="AW119" i="6" s="1"/>
  <c r="AJ119" i="6"/>
  <c r="AY119" i="6" s="1"/>
  <c r="AL119" i="6"/>
  <c r="AN119" i="6"/>
  <c r="AB120" i="6"/>
  <c r="AQ120" i="6" s="1"/>
  <c r="AC120" i="6"/>
  <c r="AR120" i="6" s="1"/>
  <c r="AD120" i="6"/>
  <c r="AS120" i="6" s="1"/>
  <c r="AE120" i="6"/>
  <c r="AT120" i="6" s="1"/>
  <c r="AF120" i="6"/>
  <c r="AU120" i="6" s="1"/>
  <c r="AG120" i="6"/>
  <c r="AV120" i="6" s="1"/>
  <c r="AH120" i="6"/>
  <c r="AW120" i="6" s="1"/>
  <c r="AJ120" i="6"/>
  <c r="AY120" i="6" s="1"/>
  <c r="AL120" i="6"/>
  <c r="AN120" i="6"/>
  <c r="AB121" i="6"/>
  <c r="AQ121" i="6" s="1"/>
  <c r="AC121" i="6"/>
  <c r="AR121" i="6" s="1"/>
  <c r="AD121" i="6"/>
  <c r="AS121" i="6" s="1"/>
  <c r="AE121" i="6"/>
  <c r="AT121" i="6" s="1"/>
  <c r="AF121" i="6"/>
  <c r="AU121" i="6" s="1"/>
  <c r="AG121" i="6"/>
  <c r="AV121" i="6" s="1"/>
  <c r="AH121" i="6"/>
  <c r="AW121" i="6" s="1"/>
  <c r="AJ121" i="6"/>
  <c r="AY121" i="6" s="1"/>
  <c r="AL121" i="6"/>
  <c r="AN121" i="6"/>
  <c r="AB122" i="6"/>
  <c r="AQ122" i="6" s="1"/>
  <c r="AC122" i="6"/>
  <c r="AR122" i="6" s="1"/>
  <c r="AD122" i="6"/>
  <c r="AS122" i="6" s="1"/>
  <c r="AE122" i="6"/>
  <c r="AT122" i="6" s="1"/>
  <c r="AF122" i="6"/>
  <c r="AU122" i="6" s="1"/>
  <c r="AG122" i="6"/>
  <c r="AV122" i="6" s="1"/>
  <c r="AH122" i="6"/>
  <c r="AW122" i="6" s="1"/>
  <c r="AJ122" i="6"/>
  <c r="AY122" i="6" s="1"/>
  <c r="AL122" i="6"/>
  <c r="AN122" i="6"/>
  <c r="AB123" i="6"/>
  <c r="AQ123" i="6" s="1"/>
  <c r="AC123" i="6"/>
  <c r="AR123" i="6" s="1"/>
  <c r="AD123" i="6"/>
  <c r="AS123" i="6" s="1"/>
  <c r="AE123" i="6"/>
  <c r="AT123" i="6" s="1"/>
  <c r="AF123" i="6"/>
  <c r="AU123" i="6" s="1"/>
  <c r="AG123" i="6"/>
  <c r="AV123" i="6" s="1"/>
  <c r="AH123" i="6"/>
  <c r="AW123" i="6" s="1"/>
  <c r="AJ123" i="6"/>
  <c r="AY123" i="6" s="1"/>
  <c r="AL123" i="6"/>
  <c r="AN123" i="6"/>
  <c r="AB124" i="6"/>
  <c r="AQ124" i="6" s="1"/>
  <c r="AC124" i="6"/>
  <c r="AR124" i="6" s="1"/>
  <c r="AD124" i="6"/>
  <c r="AS124" i="6" s="1"/>
  <c r="AE124" i="6"/>
  <c r="AT124" i="6" s="1"/>
  <c r="AF124" i="6"/>
  <c r="AU124" i="6" s="1"/>
  <c r="AG124" i="6"/>
  <c r="AV124" i="6" s="1"/>
  <c r="AH124" i="6"/>
  <c r="AW124" i="6" s="1"/>
  <c r="AJ124" i="6"/>
  <c r="AY124" i="6" s="1"/>
  <c r="AL124" i="6"/>
  <c r="AN124" i="6"/>
  <c r="AB125" i="6"/>
  <c r="AQ125" i="6" s="1"/>
  <c r="AC125" i="6"/>
  <c r="AR125" i="6" s="1"/>
  <c r="AD125" i="6"/>
  <c r="AS125" i="6" s="1"/>
  <c r="AE125" i="6"/>
  <c r="AT125" i="6" s="1"/>
  <c r="AF125" i="6"/>
  <c r="AU125" i="6" s="1"/>
  <c r="AG125" i="6"/>
  <c r="AV125" i="6" s="1"/>
  <c r="AH125" i="6"/>
  <c r="AW125" i="6" s="1"/>
  <c r="AJ125" i="6"/>
  <c r="AY125" i="6" s="1"/>
  <c r="AL125" i="6"/>
  <c r="AN125" i="6"/>
  <c r="AB126" i="6"/>
  <c r="AQ126" i="6" s="1"/>
  <c r="AC126" i="6"/>
  <c r="AR126" i="6" s="1"/>
  <c r="AD126" i="6"/>
  <c r="AS126" i="6" s="1"/>
  <c r="AE126" i="6"/>
  <c r="AT126" i="6" s="1"/>
  <c r="AF126" i="6"/>
  <c r="AU126" i="6" s="1"/>
  <c r="AG126" i="6"/>
  <c r="AV126" i="6" s="1"/>
  <c r="AH126" i="6"/>
  <c r="AW126" i="6" s="1"/>
  <c r="AJ126" i="6"/>
  <c r="AY126" i="6" s="1"/>
  <c r="AL126" i="6"/>
  <c r="AN126" i="6"/>
  <c r="AB127" i="6"/>
  <c r="AQ127" i="6" s="1"/>
  <c r="AC127" i="6"/>
  <c r="AR127" i="6" s="1"/>
  <c r="AD127" i="6"/>
  <c r="AS127" i="6" s="1"/>
  <c r="AE127" i="6"/>
  <c r="AT127" i="6" s="1"/>
  <c r="AF127" i="6"/>
  <c r="AU127" i="6" s="1"/>
  <c r="AG127" i="6"/>
  <c r="AV127" i="6" s="1"/>
  <c r="AH127" i="6"/>
  <c r="AW127" i="6" s="1"/>
  <c r="AJ127" i="6"/>
  <c r="AY127" i="6" s="1"/>
  <c r="AL127" i="6"/>
  <c r="AN127" i="6"/>
  <c r="AB128" i="6"/>
  <c r="AC128" i="6"/>
  <c r="AR128" i="6" s="1"/>
  <c r="AD128" i="6"/>
  <c r="AS128" i="6" s="1"/>
  <c r="AE128" i="6"/>
  <c r="AT128" i="6" s="1"/>
  <c r="AF128" i="6"/>
  <c r="AU128" i="6" s="1"/>
  <c r="AG128" i="6"/>
  <c r="AV128" i="6" s="1"/>
  <c r="AH128" i="6"/>
  <c r="AW128" i="6" s="1"/>
  <c r="AJ128" i="6"/>
  <c r="AY128" i="6" s="1"/>
  <c r="AL128" i="6"/>
  <c r="AN128" i="6"/>
  <c r="AB129" i="6"/>
  <c r="AQ129" i="6" s="1"/>
  <c r="AC129" i="6"/>
  <c r="AR129" i="6" s="1"/>
  <c r="AD129" i="6"/>
  <c r="AS129" i="6" s="1"/>
  <c r="AE129" i="6"/>
  <c r="AT129" i="6" s="1"/>
  <c r="AF129" i="6"/>
  <c r="AU129" i="6" s="1"/>
  <c r="AG129" i="6"/>
  <c r="AV129" i="6" s="1"/>
  <c r="AH129" i="6"/>
  <c r="AW129" i="6" s="1"/>
  <c r="AJ129" i="6"/>
  <c r="AY129" i="6" s="1"/>
  <c r="AL129" i="6"/>
  <c r="AN129" i="6"/>
  <c r="AB130" i="6"/>
  <c r="AQ130" i="6" s="1"/>
  <c r="AC130" i="6"/>
  <c r="AR130" i="6" s="1"/>
  <c r="AD130" i="6"/>
  <c r="AS130" i="6" s="1"/>
  <c r="AE130" i="6"/>
  <c r="AT130" i="6" s="1"/>
  <c r="AF130" i="6"/>
  <c r="AU130" i="6" s="1"/>
  <c r="AG130" i="6"/>
  <c r="AV130" i="6" s="1"/>
  <c r="AH130" i="6"/>
  <c r="AW130" i="6" s="1"/>
  <c r="AJ130" i="6"/>
  <c r="AY130" i="6" s="1"/>
  <c r="AL130" i="6"/>
  <c r="AN130" i="6"/>
  <c r="AB131" i="6"/>
  <c r="AQ131" i="6" s="1"/>
  <c r="AC131" i="6"/>
  <c r="AR131" i="6" s="1"/>
  <c r="AD131" i="6"/>
  <c r="AS131" i="6" s="1"/>
  <c r="AE131" i="6"/>
  <c r="AT131" i="6" s="1"/>
  <c r="AF131" i="6"/>
  <c r="AU131" i="6" s="1"/>
  <c r="AG131" i="6"/>
  <c r="AV131" i="6" s="1"/>
  <c r="AH131" i="6"/>
  <c r="AW131" i="6" s="1"/>
  <c r="AJ131" i="6"/>
  <c r="AY131" i="6" s="1"/>
  <c r="AL131" i="6"/>
  <c r="AN131" i="6"/>
  <c r="AB132" i="6"/>
  <c r="AQ132" i="6" s="1"/>
  <c r="AC132" i="6"/>
  <c r="AR132" i="6" s="1"/>
  <c r="AD132" i="6"/>
  <c r="AS132" i="6" s="1"/>
  <c r="AE132" i="6"/>
  <c r="AT132" i="6" s="1"/>
  <c r="AF132" i="6"/>
  <c r="AU132" i="6" s="1"/>
  <c r="AG132" i="6"/>
  <c r="AV132" i="6" s="1"/>
  <c r="AH132" i="6"/>
  <c r="AW132" i="6" s="1"/>
  <c r="AJ132" i="6"/>
  <c r="AY132" i="6" s="1"/>
  <c r="AL132" i="6"/>
  <c r="AN132" i="6"/>
  <c r="AB133" i="6"/>
  <c r="AQ133" i="6" s="1"/>
  <c r="AC133" i="6"/>
  <c r="AR133" i="6" s="1"/>
  <c r="AD133" i="6"/>
  <c r="AS133" i="6" s="1"/>
  <c r="AE133" i="6"/>
  <c r="AT133" i="6" s="1"/>
  <c r="AF133" i="6"/>
  <c r="AU133" i="6" s="1"/>
  <c r="AG133" i="6"/>
  <c r="AV133" i="6" s="1"/>
  <c r="AH133" i="6"/>
  <c r="AW133" i="6" s="1"/>
  <c r="AJ133" i="6"/>
  <c r="AY133" i="6" s="1"/>
  <c r="AL133" i="6"/>
  <c r="AN133" i="6"/>
  <c r="AX369" i="6" l="1"/>
  <c r="AK167" i="6"/>
  <c r="AM167" i="6" s="1"/>
  <c r="AO167" i="6" s="1"/>
  <c r="AX183" i="6"/>
  <c r="AK217" i="6"/>
  <c r="AM217" i="6" s="1"/>
  <c r="AO217" i="6" s="1"/>
  <c r="AX285" i="6"/>
  <c r="AX233" i="6"/>
  <c r="AX301" i="6"/>
  <c r="AX333" i="6"/>
  <c r="AX317" i="6"/>
  <c r="AX349" i="6"/>
  <c r="AX135" i="6"/>
  <c r="AX365" i="6"/>
  <c r="AX397" i="6"/>
  <c r="AX199" i="6"/>
  <c r="AK271" i="6"/>
  <c r="AM271" i="6" s="1"/>
  <c r="AO271" i="6" s="1"/>
  <c r="AX201" i="6"/>
  <c r="AK367" i="6"/>
  <c r="AM367" i="6" s="1"/>
  <c r="AO367" i="6" s="1"/>
  <c r="AK383" i="6"/>
  <c r="AM383" i="6" s="1"/>
  <c r="AO383" i="6" s="1"/>
  <c r="AX291" i="6"/>
  <c r="AX381" i="6"/>
  <c r="AX355" i="6"/>
  <c r="AX269" i="6"/>
  <c r="AX371" i="6"/>
  <c r="AK303" i="6"/>
  <c r="AM303" i="6" s="1"/>
  <c r="AO303" i="6" s="1"/>
  <c r="AX307" i="6"/>
  <c r="AK319" i="6"/>
  <c r="AM319" i="6" s="1"/>
  <c r="AO319" i="6" s="1"/>
  <c r="AX323" i="6"/>
  <c r="AK335" i="6"/>
  <c r="AM335" i="6" s="1"/>
  <c r="AO335" i="6" s="1"/>
  <c r="AX339" i="6"/>
  <c r="AX290" i="6"/>
  <c r="AX366" i="6"/>
  <c r="AK366" i="6"/>
  <c r="AM366" i="6" s="1"/>
  <c r="AO366" i="6" s="1"/>
  <c r="AK356" i="6"/>
  <c r="AM356" i="6" s="1"/>
  <c r="AO356" i="6" s="1"/>
  <c r="AX356" i="6"/>
  <c r="AK341" i="6"/>
  <c r="AM341" i="6" s="1"/>
  <c r="AO341" i="6" s="1"/>
  <c r="AX341" i="6"/>
  <c r="AX312" i="6"/>
  <c r="AK312" i="6"/>
  <c r="AM312" i="6" s="1"/>
  <c r="AO312" i="6" s="1"/>
  <c r="AX346" i="6"/>
  <c r="AK346" i="6"/>
  <c r="AM346" i="6" s="1"/>
  <c r="AO346" i="6" s="1"/>
  <c r="AK331" i="6"/>
  <c r="AM331" i="6" s="1"/>
  <c r="AO331" i="6" s="1"/>
  <c r="AX331" i="6"/>
  <c r="AX382" i="6"/>
  <c r="AK382" i="6"/>
  <c r="AM382" i="6" s="1"/>
  <c r="AO382" i="6" s="1"/>
  <c r="AK372" i="6"/>
  <c r="AM372" i="6" s="1"/>
  <c r="AO372" i="6" s="1"/>
  <c r="AX372" i="6"/>
  <c r="AK357" i="6"/>
  <c r="AM357" i="6" s="1"/>
  <c r="AO357" i="6" s="1"/>
  <c r="AX357" i="6"/>
  <c r="AX328" i="6"/>
  <c r="AK328" i="6"/>
  <c r="AM328" i="6" s="1"/>
  <c r="AO328" i="6" s="1"/>
  <c r="AX362" i="6"/>
  <c r="AK362" i="6"/>
  <c r="AM362" i="6" s="1"/>
  <c r="AO362" i="6" s="1"/>
  <c r="AK347" i="6"/>
  <c r="AM347" i="6" s="1"/>
  <c r="AO347" i="6" s="1"/>
  <c r="AX347" i="6"/>
  <c r="AX272" i="6"/>
  <c r="AK272" i="6"/>
  <c r="AM272" i="6" s="1"/>
  <c r="AO272" i="6" s="1"/>
  <c r="AK388" i="6"/>
  <c r="AM388" i="6" s="1"/>
  <c r="AO388" i="6" s="1"/>
  <c r="AX388" i="6"/>
  <c r="AK373" i="6"/>
  <c r="AM373" i="6" s="1"/>
  <c r="AO373" i="6" s="1"/>
  <c r="AX373" i="6"/>
  <c r="AX344" i="6"/>
  <c r="AK344" i="6"/>
  <c r="AM344" i="6" s="1"/>
  <c r="AO344" i="6" s="1"/>
  <c r="AX378" i="6"/>
  <c r="AK378" i="6"/>
  <c r="AM378" i="6" s="1"/>
  <c r="AO378" i="6" s="1"/>
  <c r="AK363" i="6"/>
  <c r="AM363" i="6" s="1"/>
  <c r="AO363" i="6" s="1"/>
  <c r="AX363" i="6"/>
  <c r="AX288" i="6"/>
  <c r="AK288" i="6"/>
  <c r="AM288" i="6" s="1"/>
  <c r="AO288" i="6" s="1"/>
  <c r="AK389" i="6"/>
  <c r="AM389" i="6" s="1"/>
  <c r="AO389" i="6" s="1"/>
  <c r="AX389" i="6"/>
  <c r="AX360" i="6"/>
  <c r="AK360" i="6"/>
  <c r="AM360" i="6" s="1"/>
  <c r="AO360" i="6" s="1"/>
  <c r="AX394" i="6"/>
  <c r="AK394" i="6"/>
  <c r="AM394" i="6" s="1"/>
  <c r="AO394" i="6" s="1"/>
  <c r="AK379" i="6"/>
  <c r="AM379" i="6" s="1"/>
  <c r="AO379" i="6" s="1"/>
  <c r="AX379" i="6"/>
  <c r="AX304" i="6"/>
  <c r="AK304" i="6"/>
  <c r="AM304" i="6" s="1"/>
  <c r="AO304" i="6" s="1"/>
  <c r="AX376" i="6"/>
  <c r="AK376" i="6"/>
  <c r="AM376" i="6" s="1"/>
  <c r="AO376" i="6" s="1"/>
  <c r="AK395" i="6"/>
  <c r="AM395" i="6" s="1"/>
  <c r="AO395" i="6" s="1"/>
  <c r="AX395" i="6"/>
  <c r="AX320" i="6"/>
  <c r="AK320" i="6"/>
  <c r="AM320" i="6" s="1"/>
  <c r="AO320" i="6" s="1"/>
  <c r="AX392" i="6"/>
  <c r="AK392" i="6"/>
  <c r="AM392" i="6" s="1"/>
  <c r="AO392" i="6" s="1"/>
  <c r="AK281" i="6"/>
  <c r="AM281" i="6" s="1"/>
  <c r="AO281" i="6" s="1"/>
  <c r="AX281" i="6"/>
  <c r="AX268" i="6"/>
  <c r="AK268" i="6"/>
  <c r="AM268" i="6" s="1"/>
  <c r="AO268" i="6" s="1"/>
  <c r="AX336" i="6"/>
  <c r="AK336" i="6"/>
  <c r="AM336" i="6" s="1"/>
  <c r="AO336" i="6" s="1"/>
  <c r="AX278" i="6"/>
  <c r="AK278" i="6"/>
  <c r="AM278" i="6" s="1"/>
  <c r="AO278" i="6" s="1"/>
  <c r="AK279" i="6"/>
  <c r="AM279" i="6" s="1"/>
  <c r="AO279" i="6" s="1"/>
  <c r="AX279" i="6"/>
  <c r="AK297" i="6"/>
  <c r="AM297" i="6" s="1"/>
  <c r="AO297" i="6" s="1"/>
  <c r="AX297" i="6"/>
  <c r="AX284" i="6"/>
  <c r="AK284" i="6"/>
  <c r="AM284" i="6" s="1"/>
  <c r="AO284" i="6" s="1"/>
  <c r="AX352" i="6"/>
  <c r="AK352" i="6"/>
  <c r="AM352" i="6" s="1"/>
  <c r="AO352" i="6" s="1"/>
  <c r="AX294" i="6"/>
  <c r="AK294" i="6"/>
  <c r="AM294" i="6" s="1"/>
  <c r="AO294" i="6" s="1"/>
  <c r="AK295" i="6"/>
  <c r="AM295" i="6" s="1"/>
  <c r="AO295" i="6" s="1"/>
  <c r="AX295" i="6"/>
  <c r="AK313" i="6"/>
  <c r="AM313" i="6" s="1"/>
  <c r="AO313" i="6" s="1"/>
  <c r="AX313" i="6"/>
  <c r="AX300" i="6"/>
  <c r="AK300" i="6"/>
  <c r="AM300" i="6" s="1"/>
  <c r="AO300" i="6" s="1"/>
  <c r="AX368" i="6"/>
  <c r="AK368" i="6"/>
  <c r="AM368" i="6" s="1"/>
  <c r="AO368" i="6" s="1"/>
  <c r="AX310" i="6"/>
  <c r="AK310" i="6"/>
  <c r="AM310" i="6" s="1"/>
  <c r="AO310" i="6" s="1"/>
  <c r="AK311" i="6"/>
  <c r="AM311" i="6" s="1"/>
  <c r="AO311" i="6" s="1"/>
  <c r="AX311" i="6"/>
  <c r="AK329" i="6"/>
  <c r="AM329" i="6" s="1"/>
  <c r="AO329" i="6" s="1"/>
  <c r="AX329" i="6"/>
  <c r="AX316" i="6"/>
  <c r="AK316" i="6"/>
  <c r="AM316" i="6" s="1"/>
  <c r="AO316" i="6" s="1"/>
  <c r="AX384" i="6"/>
  <c r="AK384" i="6"/>
  <c r="AM384" i="6" s="1"/>
  <c r="AO384" i="6" s="1"/>
  <c r="AX326" i="6"/>
  <c r="AK326" i="6"/>
  <c r="AM326" i="6" s="1"/>
  <c r="AO326" i="6" s="1"/>
  <c r="AK327" i="6"/>
  <c r="AM327" i="6" s="1"/>
  <c r="AO327" i="6" s="1"/>
  <c r="AX327" i="6"/>
  <c r="AK345" i="6"/>
  <c r="AM345" i="6" s="1"/>
  <c r="AO345" i="6" s="1"/>
  <c r="AX345" i="6"/>
  <c r="AX332" i="6"/>
  <c r="AK332" i="6"/>
  <c r="AM332" i="6" s="1"/>
  <c r="AO332" i="6" s="1"/>
  <c r="AX270" i="6"/>
  <c r="AK270" i="6"/>
  <c r="AM270" i="6" s="1"/>
  <c r="AO270" i="6" s="1"/>
  <c r="AK386" i="6"/>
  <c r="AM386" i="6" s="1"/>
  <c r="AO386" i="6" s="1"/>
  <c r="AX386" i="6"/>
  <c r="AX342" i="6"/>
  <c r="AK342" i="6"/>
  <c r="AM342" i="6" s="1"/>
  <c r="AO342" i="6" s="1"/>
  <c r="AK343" i="6"/>
  <c r="AM343" i="6" s="1"/>
  <c r="AO343" i="6" s="1"/>
  <c r="AX343" i="6"/>
  <c r="AK361" i="6"/>
  <c r="AM361" i="6" s="1"/>
  <c r="AO361" i="6" s="1"/>
  <c r="AX361" i="6"/>
  <c r="AX348" i="6"/>
  <c r="AK348" i="6"/>
  <c r="AM348" i="6" s="1"/>
  <c r="AO348" i="6" s="1"/>
  <c r="AX286" i="6"/>
  <c r="AK286" i="6"/>
  <c r="AM286" i="6" s="1"/>
  <c r="AO286" i="6" s="1"/>
  <c r="AK276" i="6"/>
  <c r="AM276" i="6" s="1"/>
  <c r="AO276" i="6" s="1"/>
  <c r="AX276" i="6"/>
  <c r="AX358" i="6"/>
  <c r="AK358" i="6"/>
  <c r="AM358" i="6" s="1"/>
  <c r="AO358" i="6" s="1"/>
  <c r="AK359" i="6"/>
  <c r="AM359" i="6" s="1"/>
  <c r="AO359" i="6" s="1"/>
  <c r="AX359" i="6"/>
  <c r="AK377" i="6"/>
  <c r="AM377" i="6" s="1"/>
  <c r="AO377" i="6" s="1"/>
  <c r="AX377" i="6"/>
  <c r="AX364" i="6"/>
  <c r="AK364" i="6"/>
  <c r="AM364" i="6" s="1"/>
  <c r="AO364" i="6" s="1"/>
  <c r="AX302" i="6"/>
  <c r="AK302" i="6"/>
  <c r="AM302" i="6" s="1"/>
  <c r="AO302" i="6" s="1"/>
  <c r="AK292" i="6"/>
  <c r="AM292" i="6" s="1"/>
  <c r="AO292" i="6" s="1"/>
  <c r="AX292" i="6"/>
  <c r="AK277" i="6"/>
  <c r="AM277" i="6" s="1"/>
  <c r="AO277" i="6" s="1"/>
  <c r="AX277" i="6"/>
  <c r="AX374" i="6"/>
  <c r="AK374" i="6"/>
  <c r="AM374" i="6" s="1"/>
  <c r="AO374" i="6" s="1"/>
  <c r="AK375" i="6"/>
  <c r="AM375" i="6" s="1"/>
  <c r="AO375" i="6" s="1"/>
  <c r="AX375" i="6"/>
  <c r="AK393" i="6"/>
  <c r="AM393" i="6" s="1"/>
  <c r="AO393" i="6" s="1"/>
  <c r="AX393" i="6"/>
  <c r="AK267" i="6"/>
  <c r="AM267" i="6" s="1"/>
  <c r="AO267" i="6" s="1"/>
  <c r="AX267" i="6"/>
  <c r="AX380" i="6"/>
  <c r="AK380" i="6"/>
  <c r="AM380" i="6" s="1"/>
  <c r="AO380" i="6" s="1"/>
  <c r="AX318" i="6"/>
  <c r="AK318" i="6"/>
  <c r="AM318" i="6" s="1"/>
  <c r="AO318" i="6" s="1"/>
  <c r="AK308" i="6"/>
  <c r="AM308" i="6" s="1"/>
  <c r="AO308" i="6" s="1"/>
  <c r="AX308" i="6"/>
  <c r="AK293" i="6"/>
  <c r="AM293" i="6" s="1"/>
  <c r="AO293" i="6" s="1"/>
  <c r="AX293" i="6"/>
  <c r="AX390" i="6"/>
  <c r="AK390" i="6"/>
  <c r="AM390" i="6" s="1"/>
  <c r="AO390" i="6" s="1"/>
  <c r="AK391" i="6"/>
  <c r="AM391" i="6" s="1"/>
  <c r="AO391" i="6" s="1"/>
  <c r="AX391" i="6"/>
  <c r="AX298" i="6"/>
  <c r="AK298" i="6"/>
  <c r="AM298" i="6" s="1"/>
  <c r="AO298" i="6" s="1"/>
  <c r="AK283" i="6"/>
  <c r="AM283" i="6" s="1"/>
  <c r="AO283" i="6" s="1"/>
  <c r="AX283" i="6"/>
  <c r="AX396" i="6"/>
  <c r="AK396" i="6"/>
  <c r="AM396" i="6" s="1"/>
  <c r="AO396" i="6" s="1"/>
  <c r="AX334" i="6"/>
  <c r="AK334" i="6"/>
  <c r="AM334" i="6" s="1"/>
  <c r="AO334" i="6" s="1"/>
  <c r="AK324" i="6"/>
  <c r="AM324" i="6" s="1"/>
  <c r="AO324" i="6" s="1"/>
  <c r="AX324" i="6"/>
  <c r="AK309" i="6"/>
  <c r="AM309" i="6" s="1"/>
  <c r="AO309" i="6" s="1"/>
  <c r="AX309" i="6"/>
  <c r="AX280" i="6"/>
  <c r="AK280" i="6"/>
  <c r="AM280" i="6" s="1"/>
  <c r="AO280" i="6" s="1"/>
  <c r="AX314" i="6"/>
  <c r="AK314" i="6"/>
  <c r="AM314" i="6" s="1"/>
  <c r="AO314" i="6" s="1"/>
  <c r="AK299" i="6"/>
  <c r="AM299" i="6" s="1"/>
  <c r="AO299" i="6" s="1"/>
  <c r="AX299" i="6"/>
  <c r="AX350" i="6"/>
  <c r="AK350" i="6"/>
  <c r="AM350" i="6" s="1"/>
  <c r="AO350" i="6" s="1"/>
  <c r="AK340" i="6"/>
  <c r="AM340" i="6" s="1"/>
  <c r="AO340" i="6" s="1"/>
  <c r="AX340" i="6"/>
  <c r="AK325" i="6"/>
  <c r="AM325" i="6" s="1"/>
  <c r="AO325" i="6" s="1"/>
  <c r="AX325" i="6"/>
  <c r="AX296" i="6"/>
  <c r="AK296" i="6"/>
  <c r="AM296" i="6" s="1"/>
  <c r="AO296" i="6" s="1"/>
  <c r="AX330" i="6"/>
  <c r="AK330" i="6"/>
  <c r="AM330" i="6" s="1"/>
  <c r="AO330" i="6" s="1"/>
  <c r="AK315" i="6"/>
  <c r="AM315" i="6" s="1"/>
  <c r="AO315" i="6" s="1"/>
  <c r="AX315" i="6"/>
  <c r="AX141" i="6"/>
  <c r="AK148" i="6"/>
  <c r="AM148" i="6" s="1"/>
  <c r="AO148" i="6" s="1"/>
  <c r="AK164" i="6"/>
  <c r="AM164" i="6" s="1"/>
  <c r="AO164" i="6" s="1"/>
  <c r="AX251" i="6"/>
  <c r="AX157" i="6"/>
  <c r="AK180" i="6"/>
  <c r="AM180" i="6" s="1"/>
  <c r="AO180" i="6" s="1"/>
  <c r="AK196" i="6"/>
  <c r="AM196" i="6" s="1"/>
  <c r="AO196" i="6" s="1"/>
  <c r="AK137" i="6"/>
  <c r="AM137" i="6" s="1"/>
  <c r="AO137" i="6" s="1"/>
  <c r="AX235" i="6"/>
  <c r="AK153" i="6"/>
  <c r="AM153" i="6" s="1"/>
  <c r="AO153" i="6" s="1"/>
  <c r="AK185" i="6"/>
  <c r="AM185" i="6" s="1"/>
  <c r="AO185" i="6" s="1"/>
  <c r="AK247" i="6"/>
  <c r="AM247" i="6" s="1"/>
  <c r="AO247" i="6" s="1"/>
  <c r="AX173" i="6"/>
  <c r="AX189" i="6"/>
  <c r="AX205" i="6"/>
  <c r="AK169" i="6"/>
  <c r="AM169" i="6" s="1"/>
  <c r="AO169" i="6" s="1"/>
  <c r="AK139" i="6"/>
  <c r="AM139" i="6" s="1"/>
  <c r="AO139" i="6" s="1"/>
  <c r="AX155" i="6"/>
  <c r="AX171" i="6"/>
  <c r="AK231" i="6"/>
  <c r="AM231" i="6" s="1"/>
  <c r="AO231" i="6" s="1"/>
  <c r="AX187" i="6"/>
  <c r="AX263" i="6"/>
  <c r="AX203" i="6"/>
  <c r="AX221" i="6"/>
  <c r="AX237" i="6"/>
  <c r="AX253" i="6"/>
  <c r="AX262" i="6"/>
  <c r="AK262" i="6"/>
  <c r="AM262" i="6" s="1"/>
  <c r="AO262" i="6" s="1"/>
  <c r="AK234" i="6"/>
  <c r="AM234" i="6" s="1"/>
  <c r="AO234" i="6" s="1"/>
  <c r="AX234" i="6"/>
  <c r="AK238" i="6"/>
  <c r="AM238" i="6" s="1"/>
  <c r="AO238" i="6" s="1"/>
  <c r="AX238" i="6"/>
  <c r="AK223" i="6"/>
  <c r="AM223" i="6" s="1"/>
  <c r="AO223" i="6" s="1"/>
  <c r="AX223" i="6"/>
  <c r="AX146" i="6"/>
  <c r="AK146" i="6"/>
  <c r="AM146" i="6" s="1"/>
  <c r="AO146" i="6" s="1"/>
  <c r="AK147" i="6"/>
  <c r="AM147" i="6" s="1"/>
  <c r="AO147" i="6" s="1"/>
  <c r="AX147" i="6"/>
  <c r="AX136" i="6"/>
  <c r="AK136" i="6"/>
  <c r="AM136" i="6" s="1"/>
  <c r="AO136" i="6" s="1"/>
  <c r="AK250" i="6"/>
  <c r="AM250" i="6" s="1"/>
  <c r="AO250" i="6" s="1"/>
  <c r="AX250" i="6"/>
  <c r="AK254" i="6"/>
  <c r="AM254" i="6" s="1"/>
  <c r="AO254" i="6" s="1"/>
  <c r="AX254" i="6"/>
  <c r="AK239" i="6"/>
  <c r="AM239" i="6" s="1"/>
  <c r="AO239" i="6" s="1"/>
  <c r="AX239" i="6"/>
  <c r="AX162" i="6"/>
  <c r="AK162" i="6"/>
  <c r="AM162" i="6" s="1"/>
  <c r="AO162" i="6" s="1"/>
  <c r="AK163" i="6"/>
  <c r="AM163" i="6" s="1"/>
  <c r="AO163" i="6" s="1"/>
  <c r="AX163" i="6"/>
  <c r="AX152" i="6"/>
  <c r="AK152" i="6"/>
  <c r="AM152" i="6" s="1"/>
  <c r="AO152" i="6" s="1"/>
  <c r="AK140" i="6"/>
  <c r="AM140" i="6" s="1"/>
  <c r="AO140" i="6" s="1"/>
  <c r="AX140" i="6"/>
  <c r="AK255" i="6"/>
  <c r="AM255" i="6" s="1"/>
  <c r="AO255" i="6" s="1"/>
  <c r="AX255" i="6"/>
  <c r="AX178" i="6"/>
  <c r="AK178" i="6"/>
  <c r="AM178" i="6" s="1"/>
  <c r="AO178" i="6" s="1"/>
  <c r="AK179" i="6"/>
  <c r="AM179" i="6" s="1"/>
  <c r="AO179" i="6" s="1"/>
  <c r="AX179" i="6"/>
  <c r="AX168" i="6"/>
  <c r="AK168" i="6"/>
  <c r="AM168" i="6" s="1"/>
  <c r="AO168" i="6" s="1"/>
  <c r="AK156" i="6"/>
  <c r="AM156" i="6" s="1"/>
  <c r="AO156" i="6" s="1"/>
  <c r="AX156" i="6"/>
  <c r="AX194" i="6"/>
  <c r="AK194" i="6"/>
  <c r="AM194" i="6" s="1"/>
  <c r="AO194" i="6" s="1"/>
  <c r="AK195" i="6"/>
  <c r="AM195" i="6" s="1"/>
  <c r="AO195" i="6" s="1"/>
  <c r="AX195" i="6"/>
  <c r="AX184" i="6"/>
  <c r="AK184" i="6"/>
  <c r="AM184" i="6" s="1"/>
  <c r="AO184" i="6" s="1"/>
  <c r="AK172" i="6"/>
  <c r="AM172" i="6" s="1"/>
  <c r="AO172" i="6" s="1"/>
  <c r="AX172" i="6"/>
  <c r="AX210" i="6"/>
  <c r="AK210" i="6"/>
  <c r="AM210" i="6" s="1"/>
  <c r="AO210" i="6" s="1"/>
  <c r="AK211" i="6"/>
  <c r="AM211" i="6" s="1"/>
  <c r="AO211" i="6" s="1"/>
  <c r="AX211" i="6"/>
  <c r="AK149" i="6"/>
  <c r="AM149" i="6" s="1"/>
  <c r="AO149" i="6" s="1"/>
  <c r="AX149" i="6"/>
  <c r="AX200" i="6"/>
  <c r="AK200" i="6"/>
  <c r="AM200" i="6" s="1"/>
  <c r="AO200" i="6" s="1"/>
  <c r="AK188" i="6"/>
  <c r="AM188" i="6" s="1"/>
  <c r="AO188" i="6" s="1"/>
  <c r="AX188" i="6"/>
  <c r="AX226" i="6"/>
  <c r="AK226" i="6"/>
  <c r="AM226" i="6" s="1"/>
  <c r="AO226" i="6" s="1"/>
  <c r="AK227" i="6"/>
  <c r="AM227" i="6" s="1"/>
  <c r="AO227" i="6" s="1"/>
  <c r="AX227" i="6"/>
  <c r="AK165" i="6"/>
  <c r="AM165" i="6" s="1"/>
  <c r="AO165" i="6" s="1"/>
  <c r="AX165" i="6"/>
  <c r="AX216" i="6"/>
  <c r="AK216" i="6"/>
  <c r="AM216" i="6" s="1"/>
  <c r="AO216" i="6" s="1"/>
  <c r="AK204" i="6"/>
  <c r="AM204" i="6" s="1"/>
  <c r="AO204" i="6" s="1"/>
  <c r="AX204" i="6"/>
  <c r="AX242" i="6"/>
  <c r="AK242" i="6"/>
  <c r="AM242" i="6" s="1"/>
  <c r="AO242" i="6" s="1"/>
  <c r="AK243" i="6"/>
  <c r="AM243" i="6" s="1"/>
  <c r="AO243" i="6" s="1"/>
  <c r="AX243" i="6"/>
  <c r="AK181" i="6"/>
  <c r="AM181" i="6" s="1"/>
  <c r="AO181" i="6" s="1"/>
  <c r="AX181" i="6"/>
  <c r="AX232" i="6"/>
  <c r="AK232" i="6"/>
  <c r="AM232" i="6" s="1"/>
  <c r="AO232" i="6" s="1"/>
  <c r="AK220" i="6"/>
  <c r="AM220" i="6" s="1"/>
  <c r="AO220" i="6" s="1"/>
  <c r="AX220" i="6"/>
  <c r="AX144" i="6"/>
  <c r="AK144" i="6"/>
  <c r="AM144" i="6" s="1"/>
  <c r="AO144" i="6" s="1"/>
  <c r="AX258" i="6"/>
  <c r="AK258" i="6"/>
  <c r="AM258" i="6" s="1"/>
  <c r="AO258" i="6" s="1"/>
  <c r="AK259" i="6"/>
  <c r="AM259" i="6" s="1"/>
  <c r="AO259" i="6" s="1"/>
  <c r="AX259" i="6"/>
  <c r="AK197" i="6"/>
  <c r="AM197" i="6" s="1"/>
  <c r="AO197" i="6" s="1"/>
  <c r="AX197" i="6"/>
  <c r="AX134" i="6"/>
  <c r="AK134" i="6"/>
  <c r="AM134" i="6" s="1"/>
  <c r="AO134" i="6" s="1"/>
  <c r="AX248" i="6"/>
  <c r="AK248" i="6"/>
  <c r="AM248" i="6" s="1"/>
  <c r="AO248" i="6" s="1"/>
  <c r="AK236" i="6"/>
  <c r="AM236" i="6" s="1"/>
  <c r="AO236" i="6" s="1"/>
  <c r="AX236" i="6"/>
  <c r="AX160" i="6"/>
  <c r="AK160" i="6"/>
  <c r="AM160" i="6" s="1"/>
  <c r="AO160" i="6" s="1"/>
  <c r="AK145" i="6"/>
  <c r="AM145" i="6" s="1"/>
  <c r="AO145" i="6" s="1"/>
  <c r="AX145" i="6"/>
  <c r="AX212" i="6"/>
  <c r="AK212" i="6"/>
  <c r="AM212" i="6" s="1"/>
  <c r="AO212" i="6" s="1"/>
  <c r="AK213" i="6"/>
  <c r="AM213" i="6" s="1"/>
  <c r="AO213" i="6" s="1"/>
  <c r="AX213" i="6"/>
  <c r="AX150" i="6"/>
  <c r="AK150" i="6"/>
  <c r="AM150" i="6" s="1"/>
  <c r="AO150" i="6" s="1"/>
  <c r="AX264" i="6"/>
  <c r="AK264" i="6"/>
  <c r="AM264" i="6" s="1"/>
  <c r="AO264" i="6" s="1"/>
  <c r="AK252" i="6"/>
  <c r="AM252" i="6" s="1"/>
  <c r="AO252" i="6" s="1"/>
  <c r="AX252" i="6"/>
  <c r="AX176" i="6"/>
  <c r="AK176" i="6"/>
  <c r="AM176" i="6" s="1"/>
  <c r="AO176" i="6" s="1"/>
  <c r="AK161" i="6"/>
  <c r="AM161" i="6" s="1"/>
  <c r="AO161" i="6" s="1"/>
  <c r="AX161" i="6"/>
  <c r="AX228" i="6"/>
  <c r="AK228" i="6"/>
  <c r="AM228" i="6" s="1"/>
  <c r="AO228" i="6" s="1"/>
  <c r="AK229" i="6"/>
  <c r="AM229" i="6" s="1"/>
  <c r="AO229" i="6" s="1"/>
  <c r="AX229" i="6"/>
  <c r="AX166" i="6"/>
  <c r="AK166" i="6"/>
  <c r="AM166" i="6" s="1"/>
  <c r="AO166" i="6" s="1"/>
  <c r="AK138" i="6"/>
  <c r="AM138" i="6" s="1"/>
  <c r="AO138" i="6" s="1"/>
  <c r="AX138" i="6"/>
  <c r="AK142" i="6"/>
  <c r="AM142" i="6" s="1"/>
  <c r="AO142" i="6" s="1"/>
  <c r="AX142" i="6"/>
  <c r="AX192" i="6"/>
  <c r="AK192" i="6"/>
  <c r="AM192" i="6" s="1"/>
  <c r="AO192" i="6" s="1"/>
  <c r="AK177" i="6"/>
  <c r="AM177" i="6" s="1"/>
  <c r="AO177" i="6" s="1"/>
  <c r="AX177" i="6"/>
  <c r="AX244" i="6"/>
  <c r="AK244" i="6"/>
  <c r="AM244" i="6" s="1"/>
  <c r="AO244" i="6" s="1"/>
  <c r="AK245" i="6"/>
  <c r="AM245" i="6" s="1"/>
  <c r="AO245" i="6" s="1"/>
  <c r="AX245" i="6"/>
  <c r="AX182" i="6"/>
  <c r="AK182" i="6"/>
  <c r="AM182" i="6" s="1"/>
  <c r="AO182" i="6" s="1"/>
  <c r="AK154" i="6"/>
  <c r="AM154" i="6" s="1"/>
  <c r="AO154" i="6" s="1"/>
  <c r="AX154" i="6"/>
  <c r="AK158" i="6"/>
  <c r="AM158" i="6" s="1"/>
  <c r="AO158" i="6" s="1"/>
  <c r="AX158" i="6"/>
  <c r="AK143" i="6"/>
  <c r="AM143" i="6" s="1"/>
  <c r="AO143" i="6" s="1"/>
  <c r="AX143" i="6"/>
  <c r="AX208" i="6"/>
  <c r="AK208" i="6"/>
  <c r="AM208" i="6" s="1"/>
  <c r="AO208" i="6" s="1"/>
  <c r="AK193" i="6"/>
  <c r="AM193" i="6" s="1"/>
  <c r="AO193" i="6" s="1"/>
  <c r="AX193" i="6"/>
  <c r="AX260" i="6"/>
  <c r="AK260" i="6"/>
  <c r="AM260" i="6" s="1"/>
  <c r="AO260" i="6" s="1"/>
  <c r="AK261" i="6"/>
  <c r="AM261" i="6" s="1"/>
  <c r="AO261" i="6" s="1"/>
  <c r="AX261" i="6"/>
  <c r="AX198" i="6"/>
  <c r="AK198" i="6"/>
  <c r="AM198" i="6" s="1"/>
  <c r="AO198" i="6" s="1"/>
  <c r="AK170" i="6"/>
  <c r="AM170" i="6" s="1"/>
  <c r="AO170" i="6" s="1"/>
  <c r="AX170" i="6"/>
  <c r="AK174" i="6"/>
  <c r="AM174" i="6" s="1"/>
  <c r="AO174" i="6" s="1"/>
  <c r="AX174" i="6"/>
  <c r="AK159" i="6"/>
  <c r="AM159" i="6" s="1"/>
  <c r="AO159" i="6" s="1"/>
  <c r="AX159" i="6"/>
  <c r="AX224" i="6"/>
  <c r="AK224" i="6"/>
  <c r="AM224" i="6" s="1"/>
  <c r="AO224" i="6" s="1"/>
  <c r="AK209" i="6"/>
  <c r="AM209" i="6" s="1"/>
  <c r="AO209" i="6" s="1"/>
  <c r="AX209" i="6"/>
  <c r="AX214" i="6"/>
  <c r="AK214" i="6"/>
  <c r="AM214" i="6" s="1"/>
  <c r="AO214" i="6" s="1"/>
  <c r="AK186" i="6"/>
  <c r="AM186" i="6" s="1"/>
  <c r="AO186" i="6" s="1"/>
  <c r="AX186" i="6"/>
  <c r="AK190" i="6"/>
  <c r="AM190" i="6" s="1"/>
  <c r="AO190" i="6" s="1"/>
  <c r="AX190" i="6"/>
  <c r="AK175" i="6"/>
  <c r="AM175" i="6" s="1"/>
  <c r="AO175" i="6" s="1"/>
  <c r="AX175" i="6"/>
  <c r="AX240" i="6"/>
  <c r="AK240" i="6"/>
  <c r="AM240" i="6" s="1"/>
  <c r="AO240" i="6" s="1"/>
  <c r="AK225" i="6"/>
  <c r="AM225" i="6" s="1"/>
  <c r="AO225" i="6" s="1"/>
  <c r="AX225" i="6"/>
  <c r="AX230" i="6"/>
  <c r="AK230" i="6"/>
  <c r="AM230" i="6" s="1"/>
  <c r="AO230" i="6" s="1"/>
  <c r="AK202" i="6"/>
  <c r="AM202" i="6" s="1"/>
  <c r="AO202" i="6" s="1"/>
  <c r="AX202" i="6"/>
  <c r="AK206" i="6"/>
  <c r="AM206" i="6" s="1"/>
  <c r="AO206" i="6" s="1"/>
  <c r="AX206" i="6"/>
  <c r="AK191" i="6"/>
  <c r="AM191" i="6" s="1"/>
  <c r="AO191" i="6" s="1"/>
  <c r="AX191" i="6"/>
  <c r="AX256" i="6"/>
  <c r="AK256" i="6"/>
  <c r="AM256" i="6" s="1"/>
  <c r="AO256" i="6" s="1"/>
  <c r="AK241" i="6"/>
  <c r="AM241" i="6" s="1"/>
  <c r="AO241" i="6" s="1"/>
  <c r="AX241" i="6"/>
  <c r="AX246" i="6"/>
  <c r="AK246" i="6"/>
  <c r="AM246" i="6" s="1"/>
  <c r="AO246" i="6" s="1"/>
  <c r="AK218" i="6"/>
  <c r="AM218" i="6" s="1"/>
  <c r="AO218" i="6" s="1"/>
  <c r="AX218" i="6"/>
  <c r="AK222" i="6"/>
  <c r="AM222" i="6" s="1"/>
  <c r="AO222" i="6" s="1"/>
  <c r="AX222" i="6"/>
  <c r="AK207" i="6"/>
  <c r="AM207" i="6" s="1"/>
  <c r="AO207" i="6" s="1"/>
  <c r="AX207" i="6"/>
  <c r="AK257" i="6"/>
  <c r="AM257" i="6" s="1"/>
  <c r="AO257" i="6" s="1"/>
  <c r="AX257" i="6"/>
  <c r="AI103" i="6"/>
  <c r="AK103" i="6" s="1"/>
  <c r="AM103" i="6" s="1"/>
  <c r="AO103" i="6" s="1"/>
  <c r="AI87" i="6"/>
  <c r="AK87" i="6" s="1"/>
  <c r="AM87" i="6" s="1"/>
  <c r="AO87" i="6" s="1"/>
  <c r="AI39" i="6"/>
  <c r="AX39" i="6" s="1"/>
  <c r="AI95" i="6"/>
  <c r="AX95" i="6" s="1"/>
  <c r="AI15" i="6"/>
  <c r="AX15" i="6" s="1"/>
  <c r="AI125" i="6"/>
  <c r="AX125" i="6" s="1"/>
  <c r="AI111" i="6"/>
  <c r="AX111" i="6" s="1"/>
  <c r="AI127" i="6"/>
  <c r="AX127" i="6" s="1"/>
  <c r="AI128" i="6"/>
  <c r="AX128" i="6" s="1"/>
  <c r="AI112" i="6"/>
  <c r="AX112" i="6" s="1"/>
  <c r="AI96" i="6"/>
  <c r="AK96" i="6" s="1"/>
  <c r="AM96" i="6" s="1"/>
  <c r="AO96" i="6" s="1"/>
  <c r="AI80" i="6"/>
  <c r="AX80" i="6" s="1"/>
  <c r="AI64" i="6"/>
  <c r="AX64" i="6" s="1"/>
  <c r="AI48" i="6"/>
  <c r="AK48" i="6" s="1"/>
  <c r="AM48" i="6" s="1"/>
  <c r="AO48" i="6" s="1"/>
  <c r="AI32" i="6"/>
  <c r="AX32" i="6" s="1"/>
  <c r="AI16" i="6"/>
  <c r="AX16" i="6" s="1"/>
  <c r="AI109" i="6"/>
  <c r="AX109" i="6" s="1"/>
  <c r="AI93" i="6"/>
  <c r="AX93" i="6" s="1"/>
  <c r="AI79" i="6"/>
  <c r="AX79" i="6" s="1"/>
  <c r="AI77" i="6"/>
  <c r="AX77" i="6" s="1"/>
  <c r="AI63" i="6"/>
  <c r="AX63" i="6" s="1"/>
  <c r="AI105" i="6"/>
  <c r="AX105" i="6" s="1"/>
  <c r="AI57" i="6"/>
  <c r="AX57" i="6" s="1"/>
  <c r="AI9" i="6"/>
  <c r="AX9" i="6" s="1"/>
  <c r="AI61" i="6"/>
  <c r="AX61" i="6" s="1"/>
  <c r="AQ96" i="6"/>
  <c r="AI47" i="6"/>
  <c r="AX47" i="6" s="1"/>
  <c r="AI45" i="6"/>
  <c r="AX45" i="6" s="1"/>
  <c r="AI31" i="6"/>
  <c r="AX31" i="6" s="1"/>
  <c r="AQ87" i="6"/>
  <c r="AI13" i="6"/>
  <c r="AX13" i="6" s="1"/>
  <c r="AI29" i="6"/>
  <c r="AX29" i="6" s="1"/>
  <c r="AX103" i="6"/>
  <c r="AX87" i="6"/>
  <c r="AI46" i="6"/>
  <c r="AI124" i="6"/>
  <c r="AI108" i="6"/>
  <c r="AI92" i="6"/>
  <c r="AI76" i="6"/>
  <c r="AI60" i="6"/>
  <c r="AI44" i="6"/>
  <c r="AI28" i="6"/>
  <c r="AI12" i="6"/>
  <c r="AQ57" i="6"/>
  <c r="AQ48" i="6"/>
  <c r="AQ39" i="6"/>
  <c r="AI123" i="6"/>
  <c r="AI107" i="6"/>
  <c r="AI91" i="6"/>
  <c r="AI75" i="6"/>
  <c r="AI59" i="6"/>
  <c r="AI43" i="6"/>
  <c r="AI27" i="6"/>
  <c r="AI11" i="6"/>
  <c r="AQ9" i="6"/>
  <c r="AI110" i="6"/>
  <c r="AI122" i="6"/>
  <c r="AI106" i="6"/>
  <c r="AI90" i="6"/>
  <c r="AI74" i="6"/>
  <c r="AI58" i="6"/>
  <c r="AI42" i="6"/>
  <c r="AI26" i="6"/>
  <c r="AI10" i="6"/>
  <c r="AI121" i="6"/>
  <c r="AI89" i="6"/>
  <c r="AI73" i="6"/>
  <c r="AI41" i="6"/>
  <c r="AI25" i="6"/>
  <c r="AI126" i="6"/>
  <c r="AI120" i="6"/>
  <c r="AI104" i="6"/>
  <c r="AI88" i="6"/>
  <c r="AI72" i="6"/>
  <c r="AI56" i="6"/>
  <c r="AI40" i="6"/>
  <c r="AI24" i="6"/>
  <c r="AI8" i="6"/>
  <c r="AQ112" i="6"/>
  <c r="AQ103" i="6"/>
  <c r="AI119" i="6"/>
  <c r="AI71" i="6"/>
  <c r="AI55" i="6"/>
  <c r="AI23" i="6"/>
  <c r="AI7" i="6"/>
  <c r="AQ64" i="6"/>
  <c r="AI94" i="6"/>
  <c r="AI118" i="6"/>
  <c r="AI102" i="6"/>
  <c r="AI86" i="6"/>
  <c r="AI70" i="6"/>
  <c r="AI54" i="6"/>
  <c r="AI38" i="6"/>
  <c r="AI22" i="6"/>
  <c r="AI6" i="6"/>
  <c r="AQ16" i="6"/>
  <c r="AI78" i="6"/>
  <c r="AI133" i="6"/>
  <c r="AI117" i="6"/>
  <c r="AI101" i="6"/>
  <c r="AI85" i="6"/>
  <c r="AI69" i="6"/>
  <c r="AI53" i="6"/>
  <c r="AI37" i="6"/>
  <c r="AI21" i="6"/>
  <c r="AI5" i="6"/>
  <c r="AI30" i="6"/>
  <c r="AI132" i="6"/>
  <c r="AI116" i="6"/>
  <c r="AI100" i="6"/>
  <c r="AI84" i="6"/>
  <c r="AI68" i="6"/>
  <c r="AI52" i="6"/>
  <c r="AI36" i="6"/>
  <c r="AI20" i="6"/>
  <c r="AI4" i="6"/>
  <c r="AI131" i="6"/>
  <c r="AI115" i="6"/>
  <c r="AI99" i="6"/>
  <c r="AI83" i="6"/>
  <c r="AI67" i="6"/>
  <c r="AI51" i="6"/>
  <c r="AI35" i="6"/>
  <c r="AI19" i="6"/>
  <c r="AI3" i="6"/>
  <c r="AQ128" i="6"/>
  <c r="AI14" i="6"/>
  <c r="AI130" i="6"/>
  <c r="AI114" i="6"/>
  <c r="AI98" i="6"/>
  <c r="AI82" i="6"/>
  <c r="AI66" i="6"/>
  <c r="AI50" i="6"/>
  <c r="AI34" i="6"/>
  <c r="AI18" i="6"/>
  <c r="AI2" i="6"/>
  <c r="AQ80" i="6"/>
  <c r="AI62" i="6"/>
  <c r="AI129" i="6"/>
  <c r="AI113" i="6"/>
  <c r="AI97" i="6"/>
  <c r="AI81" i="6"/>
  <c r="AI65" i="6"/>
  <c r="AI49" i="6"/>
  <c r="AI33" i="6"/>
  <c r="AI17" i="6"/>
  <c r="AQ32" i="6"/>
  <c r="A36" i="12"/>
  <c r="A34" i="12"/>
  <c r="A30" i="12"/>
  <c r="AK125" i="6" l="1"/>
  <c r="AM125" i="6" s="1"/>
  <c r="AO125" i="6" s="1"/>
  <c r="AK111" i="6"/>
  <c r="AM111" i="6" s="1"/>
  <c r="AO111" i="6" s="1"/>
  <c r="AK15" i="6"/>
  <c r="AM15" i="6" s="1"/>
  <c r="AO15" i="6" s="1"/>
  <c r="AK95" i="6"/>
  <c r="AM95" i="6" s="1"/>
  <c r="AO95" i="6" s="1"/>
  <c r="AK79" i="6"/>
  <c r="AM79" i="6" s="1"/>
  <c r="AO79" i="6" s="1"/>
  <c r="AK39" i="6"/>
  <c r="AM39" i="6" s="1"/>
  <c r="AO39" i="6" s="1"/>
  <c r="AX96" i="6"/>
  <c r="AK9" i="6"/>
  <c r="AM9" i="6" s="1"/>
  <c r="AO9" i="6" s="1"/>
  <c r="AK61" i="6"/>
  <c r="AM61" i="6" s="1"/>
  <c r="AO61" i="6" s="1"/>
  <c r="AK57" i="6"/>
  <c r="AM57" i="6" s="1"/>
  <c r="AO57" i="6" s="1"/>
  <c r="AK105" i="6"/>
  <c r="AM105" i="6" s="1"/>
  <c r="AO105" i="6" s="1"/>
  <c r="AK47" i="6"/>
  <c r="AM47" i="6" s="1"/>
  <c r="AO47" i="6" s="1"/>
  <c r="AK127" i="6"/>
  <c r="AM127" i="6" s="1"/>
  <c r="AO127" i="6" s="1"/>
  <c r="AK112" i="6"/>
  <c r="AM112" i="6" s="1"/>
  <c r="AO112" i="6" s="1"/>
  <c r="AK128" i="6"/>
  <c r="AM128" i="6" s="1"/>
  <c r="AO128" i="6" s="1"/>
  <c r="AK80" i="6"/>
  <c r="AM80" i="6" s="1"/>
  <c r="AO80" i="6" s="1"/>
  <c r="AK13" i="6"/>
  <c r="AM13" i="6" s="1"/>
  <c r="AO13" i="6" s="1"/>
  <c r="AX48" i="6"/>
  <c r="AK29" i="6"/>
  <c r="AM29" i="6" s="1"/>
  <c r="AO29" i="6" s="1"/>
  <c r="AK64" i="6"/>
  <c r="AM64" i="6" s="1"/>
  <c r="AO64" i="6" s="1"/>
  <c r="AK45" i="6"/>
  <c r="AM45" i="6" s="1"/>
  <c r="AO45" i="6" s="1"/>
  <c r="AK63" i="6"/>
  <c r="AM63" i="6" s="1"/>
  <c r="AO63" i="6" s="1"/>
  <c r="AK77" i="6"/>
  <c r="AM77" i="6" s="1"/>
  <c r="AO77" i="6" s="1"/>
  <c r="AK93" i="6"/>
  <c r="AM93" i="6" s="1"/>
  <c r="AO93" i="6" s="1"/>
  <c r="AK16" i="6"/>
  <c r="AM16" i="6" s="1"/>
  <c r="AO16" i="6" s="1"/>
  <c r="AK109" i="6"/>
  <c r="AM109" i="6" s="1"/>
  <c r="AO109" i="6" s="1"/>
  <c r="AK32" i="6"/>
  <c r="AM32" i="6" s="1"/>
  <c r="AO32" i="6" s="1"/>
  <c r="AK31" i="6"/>
  <c r="AM31" i="6" s="1"/>
  <c r="AO31" i="6" s="1"/>
  <c r="AX108" i="6"/>
  <c r="AK108" i="6"/>
  <c r="AM108" i="6" s="1"/>
  <c r="AO108" i="6" s="1"/>
  <c r="AX82" i="6"/>
  <c r="AK82" i="6"/>
  <c r="AM82" i="6" s="1"/>
  <c r="AO82" i="6" s="1"/>
  <c r="AX55" i="6"/>
  <c r="AK55" i="6"/>
  <c r="AM55" i="6" s="1"/>
  <c r="AO55" i="6" s="1"/>
  <c r="AX90" i="6"/>
  <c r="AK90" i="6"/>
  <c r="AM90" i="6" s="1"/>
  <c r="AO90" i="6" s="1"/>
  <c r="AX59" i="6"/>
  <c r="AK59" i="6"/>
  <c r="AM59" i="6" s="1"/>
  <c r="AO59" i="6" s="1"/>
  <c r="AX46" i="6"/>
  <c r="AK46" i="6"/>
  <c r="AM46" i="6" s="1"/>
  <c r="AO46" i="6" s="1"/>
  <c r="AX42" i="6"/>
  <c r="AK42" i="6"/>
  <c r="AM42" i="6" s="1"/>
  <c r="AO42" i="6" s="1"/>
  <c r="AX85" i="6"/>
  <c r="AK85" i="6"/>
  <c r="AM85" i="6" s="1"/>
  <c r="AO85" i="6" s="1"/>
  <c r="AX106" i="6"/>
  <c r="AK106" i="6"/>
  <c r="AM106" i="6" s="1"/>
  <c r="AO106" i="6" s="1"/>
  <c r="AX75" i="6"/>
  <c r="AK75" i="6"/>
  <c r="AM75" i="6" s="1"/>
  <c r="AO75" i="6" s="1"/>
  <c r="AX126" i="6"/>
  <c r="AK126" i="6"/>
  <c r="AM126" i="6" s="1"/>
  <c r="AO126" i="6" s="1"/>
  <c r="AX124" i="6"/>
  <c r="AK124" i="6"/>
  <c r="AM124" i="6" s="1"/>
  <c r="AO124" i="6" s="1"/>
  <c r="AX119" i="6"/>
  <c r="AK119" i="6"/>
  <c r="AM119" i="6" s="1"/>
  <c r="AO119" i="6" s="1"/>
  <c r="AK122" i="6"/>
  <c r="AM122" i="6" s="1"/>
  <c r="AO122" i="6" s="1"/>
  <c r="AX122" i="6"/>
  <c r="AX91" i="6"/>
  <c r="AK91" i="6"/>
  <c r="AM91" i="6" s="1"/>
  <c r="AO91" i="6" s="1"/>
  <c r="AX92" i="6"/>
  <c r="AK92" i="6"/>
  <c r="AM92" i="6" s="1"/>
  <c r="AO92" i="6" s="1"/>
  <c r="AK74" i="6"/>
  <c r="AM74" i="6" s="1"/>
  <c r="AO74" i="6" s="1"/>
  <c r="AX74" i="6"/>
  <c r="AX98" i="6"/>
  <c r="AK98" i="6"/>
  <c r="AM98" i="6" s="1"/>
  <c r="AO98" i="6" s="1"/>
  <c r="AX110" i="6"/>
  <c r="AK110" i="6"/>
  <c r="AM110" i="6" s="1"/>
  <c r="AO110" i="6" s="1"/>
  <c r="AX107" i="6"/>
  <c r="AK107" i="6"/>
  <c r="AM107" i="6" s="1"/>
  <c r="AO107" i="6" s="1"/>
  <c r="AX27" i="6"/>
  <c r="AK27" i="6"/>
  <c r="AM27" i="6" s="1"/>
  <c r="AO27" i="6" s="1"/>
  <c r="AX101" i="6"/>
  <c r="AK101" i="6"/>
  <c r="AM101" i="6" s="1"/>
  <c r="AO101" i="6" s="1"/>
  <c r="AX133" i="6"/>
  <c r="AK133" i="6"/>
  <c r="AM133" i="6" s="1"/>
  <c r="AO133" i="6" s="1"/>
  <c r="AX52" i="6"/>
  <c r="AK52" i="6"/>
  <c r="AM52" i="6" s="1"/>
  <c r="AO52" i="6" s="1"/>
  <c r="AX6" i="6"/>
  <c r="AK6" i="6"/>
  <c r="AM6" i="6" s="1"/>
  <c r="AO6" i="6" s="1"/>
  <c r="AX123" i="6"/>
  <c r="AK123" i="6"/>
  <c r="AM123" i="6" s="1"/>
  <c r="AO123" i="6" s="1"/>
  <c r="AK58" i="6"/>
  <c r="AM58" i="6" s="1"/>
  <c r="AO58" i="6" s="1"/>
  <c r="AX58" i="6"/>
  <c r="AX11" i="6"/>
  <c r="AK11" i="6"/>
  <c r="AM11" i="6" s="1"/>
  <c r="AO11" i="6" s="1"/>
  <c r="AX78" i="6"/>
  <c r="AK78" i="6"/>
  <c r="AM78" i="6" s="1"/>
  <c r="AO78" i="6" s="1"/>
  <c r="AX84" i="6"/>
  <c r="AK84" i="6"/>
  <c r="AM84" i="6" s="1"/>
  <c r="AO84" i="6" s="1"/>
  <c r="AX81" i="6"/>
  <c r="AK81" i="6"/>
  <c r="AM81" i="6" s="1"/>
  <c r="AO81" i="6" s="1"/>
  <c r="AX3" i="6"/>
  <c r="AK3" i="6"/>
  <c r="AM3" i="6" s="1"/>
  <c r="AO3" i="6" s="1"/>
  <c r="AX116" i="6"/>
  <c r="AK116" i="6"/>
  <c r="AM116" i="6" s="1"/>
  <c r="AO116" i="6" s="1"/>
  <c r="AX38" i="6"/>
  <c r="AK38" i="6"/>
  <c r="AM38" i="6" s="1"/>
  <c r="AO38" i="6" s="1"/>
  <c r="AX24" i="6"/>
  <c r="AK24" i="6"/>
  <c r="AM24" i="6" s="1"/>
  <c r="AO24" i="6" s="1"/>
  <c r="AX25" i="6"/>
  <c r="AK25" i="6"/>
  <c r="AM25" i="6" s="1"/>
  <c r="AO25" i="6" s="1"/>
  <c r="AX115" i="6"/>
  <c r="AK115" i="6"/>
  <c r="AM115" i="6" s="1"/>
  <c r="AO115" i="6" s="1"/>
  <c r="AX66" i="6"/>
  <c r="AK66" i="6"/>
  <c r="AM66" i="6" s="1"/>
  <c r="AO66" i="6" s="1"/>
  <c r="AX117" i="6"/>
  <c r="AK117" i="6"/>
  <c r="AM117" i="6" s="1"/>
  <c r="AO117" i="6" s="1"/>
  <c r="AX114" i="6"/>
  <c r="AK114" i="6"/>
  <c r="AM114" i="6" s="1"/>
  <c r="AO114" i="6" s="1"/>
  <c r="AX49" i="6"/>
  <c r="AK49" i="6"/>
  <c r="AM49" i="6" s="1"/>
  <c r="AO49" i="6" s="1"/>
  <c r="AX65" i="6"/>
  <c r="AK65" i="6"/>
  <c r="AM65" i="6" s="1"/>
  <c r="AO65" i="6" s="1"/>
  <c r="AX40" i="6"/>
  <c r="AK40" i="6"/>
  <c r="AM40" i="6" s="1"/>
  <c r="AO40" i="6" s="1"/>
  <c r="AX41" i="6"/>
  <c r="AK41" i="6"/>
  <c r="AM41" i="6" s="1"/>
  <c r="AO41" i="6" s="1"/>
  <c r="AX71" i="6"/>
  <c r="AK71" i="6"/>
  <c r="AM71" i="6" s="1"/>
  <c r="AO71" i="6" s="1"/>
  <c r="AX68" i="6"/>
  <c r="AK68" i="6"/>
  <c r="AM68" i="6" s="1"/>
  <c r="AO68" i="6" s="1"/>
  <c r="AX22" i="6"/>
  <c r="AK22" i="6"/>
  <c r="AM22" i="6" s="1"/>
  <c r="AO22" i="6" s="1"/>
  <c r="AK129" i="6"/>
  <c r="AM129" i="6" s="1"/>
  <c r="AO129" i="6" s="1"/>
  <c r="AX129" i="6"/>
  <c r="AK56" i="6"/>
  <c r="AM56" i="6" s="1"/>
  <c r="AO56" i="6" s="1"/>
  <c r="AX56" i="6"/>
  <c r="AX73" i="6"/>
  <c r="AK73" i="6"/>
  <c r="AM73" i="6" s="1"/>
  <c r="AO73" i="6" s="1"/>
  <c r="AX12" i="6"/>
  <c r="AK12" i="6"/>
  <c r="AM12" i="6" s="1"/>
  <c r="AO12" i="6" s="1"/>
  <c r="AX33" i="6"/>
  <c r="AK33" i="6"/>
  <c r="AM33" i="6" s="1"/>
  <c r="AO33" i="6" s="1"/>
  <c r="AX130" i="6"/>
  <c r="AK130" i="6"/>
  <c r="AM130" i="6" s="1"/>
  <c r="AO130" i="6" s="1"/>
  <c r="AX14" i="6"/>
  <c r="AK14" i="6"/>
  <c r="AM14" i="6" s="1"/>
  <c r="AO14" i="6" s="1"/>
  <c r="AX100" i="6"/>
  <c r="AK100" i="6"/>
  <c r="AM100" i="6" s="1"/>
  <c r="AO100" i="6" s="1"/>
  <c r="AX97" i="6"/>
  <c r="AK97" i="6"/>
  <c r="AM97" i="6" s="1"/>
  <c r="AO97" i="6" s="1"/>
  <c r="AX19" i="6"/>
  <c r="AK19" i="6"/>
  <c r="AM19" i="6" s="1"/>
  <c r="AO19" i="6" s="1"/>
  <c r="AX62" i="6"/>
  <c r="AK62" i="6"/>
  <c r="AM62" i="6" s="1"/>
  <c r="AO62" i="6" s="1"/>
  <c r="AX86" i="6"/>
  <c r="AK86" i="6"/>
  <c r="AM86" i="6" s="1"/>
  <c r="AO86" i="6" s="1"/>
  <c r="AK72" i="6"/>
  <c r="AM72" i="6" s="1"/>
  <c r="AO72" i="6" s="1"/>
  <c r="AX72" i="6"/>
  <c r="AX89" i="6"/>
  <c r="AK89" i="6"/>
  <c r="AM89" i="6" s="1"/>
  <c r="AO89" i="6" s="1"/>
  <c r="AX28" i="6"/>
  <c r="AK28" i="6"/>
  <c r="AM28" i="6" s="1"/>
  <c r="AO28" i="6" s="1"/>
  <c r="AX34" i="6"/>
  <c r="AK34" i="6"/>
  <c r="AM34" i="6" s="1"/>
  <c r="AO34" i="6" s="1"/>
  <c r="AX7" i="6"/>
  <c r="AK7" i="6"/>
  <c r="AM7" i="6" s="1"/>
  <c r="AO7" i="6" s="1"/>
  <c r="AX4" i="6"/>
  <c r="AK4" i="6"/>
  <c r="AM4" i="6" s="1"/>
  <c r="AO4" i="6" s="1"/>
  <c r="AX20" i="6"/>
  <c r="AK20" i="6"/>
  <c r="AM20" i="6" s="1"/>
  <c r="AO20" i="6" s="1"/>
  <c r="AK113" i="6"/>
  <c r="AM113" i="6" s="1"/>
  <c r="AO113" i="6" s="1"/>
  <c r="AX113" i="6"/>
  <c r="AX70" i="6"/>
  <c r="AK70" i="6"/>
  <c r="AM70" i="6" s="1"/>
  <c r="AO70" i="6" s="1"/>
  <c r="AX21" i="6"/>
  <c r="AK21" i="6"/>
  <c r="AM21" i="6" s="1"/>
  <c r="AO21" i="6" s="1"/>
  <c r="AX102" i="6"/>
  <c r="AK102" i="6"/>
  <c r="AM102" i="6" s="1"/>
  <c r="AO102" i="6" s="1"/>
  <c r="AX88" i="6"/>
  <c r="AK88" i="6"/>
  <c r="AM88" i="6" s="1"/>
  <c r="AO88" i="6" s="1"/>
  <c r="AX121" i="6"/>
  <c r="AK121" i="6"/>
  <c r="AM121" i="6" s="1"/>
  <c r="AO121" i="6" s="1"/>
  <c r="AX44" i="6"/>
  <c r="AK44" i="6"/>
  <c r="AM44" i="6" s="1"/>
  <c r="AO44" i="6" s="1"/>
  <c r="AX43" i="6"/>
  <c r="AK43" i="6"/>
  <c r="AM43" i="6" s="1"/>
  <c r="AO43" i="6" s="1"/>
  <c r="AK17" i="6"/>
  <c r="AM17" i="6" s="1"/>
  <c r="AO17" i="6" s="1"/>
  <c r="AX17" i="6"/>
  <c r="AX132" i="6"/>
  <c r="AK132" i="6"/>
  <c r="AM132" i="6" s="1"/>
  <c r="AO132" i="6" s="1"/>
  <c r="AX35" i="6"/>
  <c r="AK35" i="6"/>
  <c r="AM35" i="6" s="1"/>
  <c r="AO35" i="6" s="1"/>
  <c r="AX51" i="6"/>
  <c r="AK51" i="6"/>
  <c r="AM51" i="6" s="1"/>
  <c r="AO51" i="6" s="1"/>
  <c r="AX2" i="6"/>
  <c r="AK2" i="6"/>
  <c r="AM2" i="6" s="1"/>
  <c r="AO2" i="6" s="1"/>
  <c r="AX37" i="6"/>
  <c r="AK37" i="6"/>
  <c r="AM37" i="6" s="1"/>
  <c r="AO37" i="6" s="1"/>
  <c r="AX118" i="6"/>
  <c r="AK118" i="6"/>
  <c r="AM118" i="6" s="1"/>
  <c r="AO118" i="6" s="1"/>
  <c r="AK104" i="6"/>
  <c r="AM104" i="6" s="1"/>
  <c r="AO104" i="6" s="1"/>
  <c r="AX104" i="6"/>
  <c r="AX10" i="6"/>
  <c r="AK10" i="6"/>
  <c r="AM10" i="6" s="1"/>
  <c r="AO10" i="6" s="1"/>
  <c r="AX60" i="6"/>
  <c r="AK60" i="6"/>
  <c r="AM60" i="6" s="1"/>
  <c r="AO60" i="6" s="1"/>
  <c r="AX69" i="6"/>
  <c r="AK69" i="6"/>
  <c r="AM69" i="6" s="1"/>
  <c r="AO69" i="6" s="1"/>
  <c r="AX50" i="6"/>
  <c r="AK50" i="6"/>
  <c r="AM50" i="6" s="1"/>
  <c r="AO50" i="6" s="1"/>
  <c r="AX131" i="6"/>
  <c r="AK131" i="6"/>
  <c r="AM131" i="6" s="1"/>
  <c r="AO131" i="6" s="1"/>
  <c r="AX23" i="6"/>
  <c r="AK23" i="6"/>
  <c r="AM23" i="6" s="1"/>
  <c r="AO23" i="6" s="1"/>
  <c r="AX36" i="6"/>
  <c r="AK36" i="6"/>
  <c r="AM36" i="6" s="1"/>
  <c r="AO36" i="6" s="1"/>
  <c r="AK8" i="6"/>
  <c r="AM8" i="6" s="1"/>
  <c r="AO8" i="6" s="1"/>
  <c r="AX8" i="6"/>
  <c r="AX54" i="6"/>
  <c r="AK54" i="6"/>
  <c r="AM54" i="6" s="1"/>
  <c r="AO54" i="6" s="1"/>
  <c r="AX30" i="6"/>
  <c r="AK30" i="6"/>
  <c r="AM30" i="6" s="1"/>
  <c r="AO30" i="6" s="1"/>
  <c r="AX5" i="6"/>
  <c r="AK5" i="6"/>
  <c r="AM5" i="6" s="1"/>
  <c r="AO5" i="6" s="1"/>
  <c r="AX67" i="6"/>
  <c r="AK67" i="6"/>
  <c r="AM67" i="6" s="1"/>
  <c r="AO67" i="6" s="1"/>
  <c r="AX83" i="6"/>
  <c r="AK83" i="6"/>
  <c r="AM83" i="6" s="1"/>
  <c r="AO83" i="6" s="1"/>
  <c r="AX18" i="6"/>
  <c r="AK18" i="6"/>
  <c r="AM18" i="6" s="1"/>
  <c r="AO18" i="6" s="1"/>
  <c r="AX99" i="6"/>
  <c r="AK99" i="6"/>
  <c r="AM99" i="6" s="1"/>
  <c r="AO99" i="6" s="1"/>
  <c r="AX53" i="6"/>
  <c r="AK53" i="6"/>
  <c r="AM53" i="6" s="1"/>
  <c r="AO53" i="6" s="1"/>
  <c r="AX94" i="6"/>
  <c r="AK94" i="6"/>
  <c r="AM94" i="6" s="1"/>
  <c r="AO94" i="6" s="1"/>
  <c r="AK120" i="6"/>
  <c r="AM120" i="6" s="1"/>
  <c r="AO120" i="6" s="1"/>
  <c r="AX120" i="6"/>
  <c r="AK26" i="6"/>
  <c r="AM26" i="6" s="1"/>
  <c r="AO26" i="6" s="1"/>
  <c r="AX26" i="6"/>
  <c r="AX76" i="6"/>
  <c r="AK76" i="6"/>
  <c r="AM76" i="6" s="1"/>
  <c r="AO76" i="6" s="1"/>
  <c r="B1" i="20"/>
  <c r="B6" i="9" l="1" a="1"/>
  <c r="B6" i="9" s="1"/>
  <c r="B5" i="9" a="1"/>
  <c r="B5" i="9" s="1"/>
  <c r="A9" i="21" l="1"/>
  <c r="F8" i="21"/>
  <c r="B2" i="9" a="1"/>
  <c r="B2" i="9" s="1"/>
  <c r="A5" i="21"/>
  <c r="B4" i="9"/>
  <c r="A7" i="21"/>
  <c r="A6" i="21"/>
  <c r="A10" i="2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s>
  <commentList>
    <comment ref="M453" authorId="0" shapeId="0" xr:uid="{92BEDED9-33E4-4FFD-8792-D91A433FBC93}">
      <text>
        <r>
          <rPr>
            <b/>
            <sz val="9"/>
            <color indexed="81"/>
            <rFont val="Tahoma"/>
            <family val="2"/>
          </rPr>
          <t>Windows User:</t>
        </r>
        <r>
          <rPr>
            <sz val="9"/>
            <color indexed="81"/>
            <rFont val="Tahoma"/>
            <family val="2"/>
          </rPr>
          <t xml:space="preserve">
Khóa mã bán chậm </t>
        </r>
      </text>
    </comment>
    <comment ref="M455" authorId="0" shapeId="0" xr:uid="{3218DB98-11C9-4A05-BBF0-245D69D264F7}">
      <text>
        <r>
          <rPr>
            <b/>
            <sz val="9"/>
            <color indexed="81"/>
            <rFont val="Tahoma"/>
            <family val="2"/>
          </rPr>
          <t>Windows User:</t>
        </r>
        <r>
          <rPr>
            <sz val="9"/>
            <color indexed="81"/>
            <rFont val="Tahoma"/>
            <family val="2"/>
          </rPr>
          <t xml:space="preserve">
Khóa mã bán chậm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Windows User</author>
  </authors>
  <commentList>
    <comment ref="M559" authorId="0" shapeId="0" xr:uid="{93227100-AFB2-4DFE-80B7-A507F8AB6D7B}">
      <text>
        <r>
          <rPr>
            <b/>
            <sz val="9"/>
            <color indexed="81"/>
            <rFont val="Tahoma"/>
            <family val="2"/>
          </rPr>
          <t>Windows User:</t>
        </r>
        <r>
          <rPr>
            <sz val="9"/>
            <color indexed="81"/>
            <rFont val="Tahoma"/>
            <family val="2"/>
          </rPr>
          <t xml:space="preserve">
Khóa mã bán chậm </t>
        </r>
      </text>
    </comment>
    <comment ref="M561" authorId="0" shapeId="0" xr:uid="{BCA4150C-828C-4FE7-9189-16C2193B42C2}">
      <text>
        <r>
          <rPr>
            <b/>
            <sz val="9"/>
            <color indexed="81"/>
            <rFont val="Tahoma"/>
            <family val="2"/>
          </rPr>
          <t>Windows User:</t>
        </r>
        <r>
          <rPr>
            <sz val="9"/>
            <color indexed="81"/>
            <rFont val="Tahoma"/>
            <family val="2"/>
          </rPr>
          <t xml:space="preserve">
Khóa mã bán chậm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ymy-thungan</author>
  </authors>
  <commentList>
    <comment ref="A1" authorId="0" shapeId="0" xr:uid="{56DAD605-7062-4A0D-9CB5-6E6731703A86}">
      <text>
        <r>
          <rPr>
            <sz val="11"/>
            <color theme="1"/>
            <rFont val="Calibri"/>
            <family val="2"/>
            <scheme val="minor"/>
          </rPr>
          <t>ParentId</t>
        </r>
      </text>
    </comment>
    <comment ref="B1" authorId="0" shapeId="0" xr:uid="{F2643449-96B8-455C-A42A-FA86B8772281}">
      <text>
        <r>
          <rPr>
            <sz val="11"/>
            <color theme="1"/>
            <rFont val="Calibri"/>
            <family val="2"/>
            <scheme val="minor"/>
          </rPr>
          <t>IsGroup</t>
        </r>
      </text>
    </comment>
    <comment ref="C1" authorId="0" shapeId="0" xr:uid="{1121ED9C-51A9-4290-ABD6-8D8DDBD2C7D5}">
      <text>
        <r>
          <rPr>
            <sz val="11"/>
            <color theme="1"/>
            <rFont val="Calibri"/>
            <family val="2"/>
            <scheme val="minor"/>
          </rPr>
          <t>ItemId</t>
        </r>
      </text>
    </comment>
    <comment ref="D1" authorId="0" shapeId="0" xr:uid="{2DC469C6-C84D-4852-BDD0-9758B666F1EA}">
      <text>
        <r>
          <rPr>
            <sz val="11"/>
            <color theme="1"/>
            <rFont val="Calibri"/>
            <family val="2"/>
            <scheme val="minor"/>
          </rPr>
          <t>CustomerId</t>
        </r>
      </text>
    </comment>
    <comment ref="E1" authorId="0" shapeId="0" xr:uid="{4E5CDD36-2046-4B33-A5B5-4BF6E22E00F1}">
      <text>
        <r>
          <rPr>
            <sz val="11"/>
            <color theme="1"/>
            <rFont val="Calibri"/>
            <family val="2"/>
            <scheme val="minor"/>
          </rPr>
          <t>IsTree</t>
        </r>
      </text>
    </comment>
    <comment ref="F1" authorId="0" shapeId="0" xr:uid="{AD5274E6-4C67-499A-B4A4-60204AD2684A}">
      <text>
        <r>
          <rPr>
            <sz val="11"/>
            <color theme="1"/>
            <rFont val="Calibri"/>
            <family val="2"/>
            <scheme val="minor"/>
          </rPr>
          <t>Level</t>
        </r>
      </text>
    </comment>
    <comment ref="G1" authorId="0" shapeId="0" xr:uid="{4E454D01-924C-4241-8F3D-622ABD371F34}">
      <text>
        <r>
          <rPr>
            <sz val="11"/>
            <color theme="1"/>
            <rFont val="Calibri"/>
            <family val="2"/>
            <scheme val="minor"/>
          </rPr>
          <t>_GroupOrder</t>
        </r>
      </text>
    </comment>
    <comment ref="H1" authorId="0" shapeId="0" xr:uid="{18150F9D-77EC-4DC4-B2F5-CF82EAEE74A4}">
      <text>
        <r>
          <rPr>
            <sz val="11"/>
            <color theme="1"/>
            <rFont val="Calibri"/>
            <family val="2"/>
            <scheme val="minor"/>
          </rPr>
          <t>_FormatStyleKey</t>
        </r>
      </text>
    </comment>
    <comment ref="I1" authorId="0" shapeId="0" xr:uid="{94DE0736-38CB-42A1-8806-3FEEB6C294CA}">
      <text>
        <r>
          <rPr>
            <sz val="11"/>
            <color theme="1"/>
            <rFont val="Calibri"/>
            <family val="2"/>
            <scheme val="minor"/>
          </rPr>
          <t>Id</t>
        </r>
      </text>
    </comment>
    <comment ref="J1" authorId="0" shapeId="0" xr:uid="{F80FD0D8-57A0-49D2-89B8-768DA48051B4}">
      <text>
        <r>
          <rPr>
            <sz val="11"/>
            <color theme="1"/>
            <rFont val="Calibri"/>
            <family val="2"/>
            <scheme val="minor"/>
          </rPr>
          <t>Division</t>
        </r>
      </text>
    </comment>
    <comment ref="K1" authorId="0" shapeId="0" xr:uid="{E35E5E7F-57DE-4CFB-8404-85343FE26759}">
      <text>
        <r>
          <rPr>
            <sz val="11"/>
            <color theme="1"/>
            <rFont val="Calibri"/>
            <family val="2"/>
            <scheme val="minor"/>
          </rPr>
          <t>Department</t>
        </r>
      </text>
    </comment>
    <comment ref="L1" authorId="0" shapeId="0" xr:uid="{B2511724-B7FB-42BB-85B3-A61D0A699945}">
      <text>
        <r>
          <rPr>
            <sz val="11"/>
            <color theme="1"/>
            <rFont val="Calibri"/>
            <family val="2"/>
            <scheme val="minor"/>
          </rPr>
          <t>Fam group</t>
        </r>
      </text>
    </comment>
    <comment ref="M1" authorId="0" shapeId="0" xr:uid="{F2540F8B-08DD-4A49-B875-40980DAF90FF}">
      <text>
        <r>
          <rPr>
            <sz val="11"/>
            <color theme="1"/>
            <rFont val="Calibri"/>
            <family val="2"/>
            <scheme val="minor"/>
          </rPr>
          <t>Family</t>
        </r>
      </text>
    </comment>
    <comment ref="N1" authorId="0" shapeId="0" xr:uid="{4E151672-0A31-454A-B206-C49DA0342A6E}">
      <text>
        <r>
          <rPr>
            <sz val="11"/>
            <color theme="1"/>
            <rFont val="Calibri"/>
            <family val="2"/>
            <scheme val="minor"/>
          </rPr>
          <t>IsActive</t>
        </r>
      </text>
    </comment>
    <comment ref="O1" authorId="0" shapeId="0" xr:uid="{1BE88EF2-FC41-4B21-B334-6977B536A5D6}">
      <text>
        <r>
          <rPr>
            <sz val="11"/>
            <color theme="1"/>
            <rFont val="Calibri"/>
            <family val="2"/>
            <scheme val="minor"/>
          </rPr>
          <t>Sub family</t>
        </r>
      </text>
    </comment>
    <comment ref="P1" authorId="0" shapeId="0" xr:uid="{DF40343E-4FF2-48C1-9C11-8D3C2EF7199F}">
      <text>
        <r>
          <rPr>
            <sz val="11"/>
            <color theme="1"/>
            <rFont val="Calibri"/>
            <family val="2"/>
            <scheme val="minor"/>
          </rPr>
          <t>Mã vật tư</t>
        </r>
      </text>
    </comment>
    <comment ref="Q1" authorId="0" shapeId="0" xr:uid="{B6037DC5-DC30-454F-AE55-740272D23822}">
      <text>
        <r>
          <rPr>
            <sz val="11"/>
            <color theme="1"/>
            <rFont val="Calibri"/>
            <family val="2"/>
            <scheme val="minor"/>
          </rPr>
          <t>Tên vật tư</t>
        </r>
      </text>
    </comment>
    <comment ref="R1" authorId="0" shapeId="0" xr:uid="{5718F8DC-C0AB-4214-B1D6-7A972E619AAC}">
      <text>
        <r>
          <rPr>
            <sz val="11"/>
            <color theme="1"/>
            <rFont val="Calibri"/>
            <family val="2"/>
            <scheme val="minor"/>
          </rPr>
          <t>Đvt</t>
        </r>
      </text>
    </comment>
    <comment ref="S1" authorId="0" shapeId="0" xr:uid="{85957A1D-1A69-4FCC-9DA5-0C0C3E4EF11D}">
      <text>
        <r>
          <rPr>
            <sz val="11"/>
            <color theme="1"/>
            <rFont val="Calibri"/>
            <family val="2"/>
            <scheme val="minor"/>
          </rPr>
          <t>Mã vạch chính</t>
        </r>
      </text>
    </comment>
    <comment ref="T1" authorId="0" shapeId="0" xr:uid="{4F66BF78-0F3E-41DB-829F-CDDD16423E51}">
      <text>
        <r>
          <rPr>
            <sz val="11"/>
            <color theme="1"/>
            <rFont val="Calibri"/>
            <family val="2"/>
            <scheme val="minor"/>
          </rPr>
          <t>ItId</t>
        </r>
      </text>
    </comment>
    <comment ref="U1" authorId="0" shapeId="0" xr:uid="{CB84D8ED-EC98-4C99-A067-B82A64033586}">
      <text>
        <r>
          <rPr>
            <sz val="11"/>
            <color theme="1"/>
            <rFont val="Calibri"/>
            <family val="2"/>
            <scheme val="minor"/>
          </rPr>
          <t>Pr1Id</t>
        </r>
      </text>
    </comment>
    <comment ref="V1" authorId="0" shapeId="0" xr:uid="{B34D6EAC-D0B0-4405-8846-AD50A4A52A01}">
      <text>
        <r>
          <rPr>
            <sz val="11"/>
            <color theme="1"/>
            <rFont val="Calibri"/>
            <family val="2"/>
            <scheme val="minor"/>
          </rPr>
          <t>Pr2Id</t>
        </r>
      </text>
    </comment>
    <comment ref="W1" authorId="0" shapeId="0" xr:uid="{5824E0B0-155C-4F6F-8B49-BFA4A228241D}">
      <text>
        <r>
          <rPr>
            <sz val="11"/>
            <color theme="1"/>
            <rFont val="Calibri"/>
            <family val="2"/>
            <scheme val="minor"/>
          </rPr>
          <t>Pr3Id</t>
        </r>
      </text>
    </comment>
    <comment ref="X1" authorId="0" shapeId="0" xr:uid="{B4D77734-940C-4A2C-822F-DED9E1DA66A4}">
      <text>
        <r>
          <rPr>
            <sz val="11"/>
            <color theme="1"/>
            <rFont val="Calibri"/>
            <family val="2"/>
            <scheme val="minor"/>
          </rPr>
          <t>Pr4Id</t>
        </r>
      </text>
    </comment>
    <comment ref="Y1" authorId="0" shapeId="0" xr:uid="{C9A50B89-4AF6-4637-A758-515F3302EF59}">
      <text>
        <r>
          <rPr>
            <sz val="11"/>
            <color theme="1"/>
            <rFont val="Calibri"/>
            <family val="2"/>
            <scheme val="minor"/>
          </rPr>
          <t>Pr5Id</t>
        </r>
      </text>
    </comment>
    <comment ref="Z1" authorId="0" shapeId="0" xr:uid="{E118A0C6-BD6E-4872-A58A-AAD08CB4B922}">
      <text>
        <r>
          <rPr>
            <sz val="11"/>
            <color theme="1"/>
            <rFont val="Calibri"/>
            <family val="2"/>
            <scheme val="minor"/>
          </rPr>
          <t>Mã vạch phụ</t>
        </r>
      </text>
    </comment>
    <comment ref="AA1" authorId="0" shapeId="0" xr:uid="{4D73EF22-0A44-407E-B3CC-2D106EA9C974}">
      <text>
        <r>
          <rPr>
            <sz val="11"/>
            <color theme="1"/>
            <rFont val="Calibri"/>
            <family val="2"/>
            <scheme val="minor"/>
          </rPr>
          <t>Mã nhân viên thu mua</t>
        </r>
      </text>
    </comment>
    <comment ref="AB1" authorId="0" shapeId="0" xr:uid="{7EE20B15-791B-4077-A87C-27225F1F4DD6}">
      <text>
        <r>
          <rPr>
            <sz val="11"/>
            <color theme="1"/>
            <rFont val="Calibri"/>
            <family val="2"/>
            <scheme val="minor"/>
          </rPr>
          <t>Tên nhân viên thu mua</t>
        </r>
      </text>
    </comment>
    <comment ref="AC1" authorId="0" shapeId="0" xr:uid="{7CB42893-B389-4FB8-BC86-6796B95C5BF5}">
      <text>
        <r>
          <rPr>
            <sz val="11"/>
            <color theme="1"/>
            <rFont val="Calibri"/>
            <family val="2"/>
            <scheme val="minor"/>
          </rPr>
          <t>Mã NCC</t>
        </r>
      </text>
    </comment>
    <comment ref="AD1" authorId="0" shapeId="0" xr:uid="{C37FC37A-A22A-4D96-93EC-CF50188C941F}">
      <text>
        <r>
          <rPr>
            <sz val="11"/>
            <color theme="1"/>
            <rFont val="Calibri"/>
            <family val="2"/>
            <scheme val="minor"/>
          </rPr>
          <t>Tên NCC hiện thời</t>
        </r>
      </text>
    </comment>
    <comment ref="AE1" authorId="0" shapeId="0" xr:uid="{5550E549-1903-4A26-9094-1F77E794A8AD}">
      <text>
        <r>
          <rPr>
            <sz val="11"/>
            <color theme="1"/>
            <rFont val="Calibri"/>
            <family val="2"/>
            <scheme val="minor"/>
          </rPr>
          <t>ParentCustomerCode</t>
        </r>
      </text>
    </comment>
    <comment ref="AF1" authorId="0" shapeId="0" xr:uid="{770729BD-CD32-4549-9021-78162E713F21}">
      <text>
        <r>
          <rPr>
            <sz val="11"/>
            <color theme="1"/>
            <rFont val="Calibri"/>
            <family val="2"/>
            <scheme val="minor"/>
          </rPr>
          <t>Nhóm mẹ NCC</t>
        </r>
      </text>
    </comment>
    <comment ref="AG1" authorId="0" shapeId="0" xr:uid="{222E4CED-9A1D-4286-A578-6FBCEBBDC95B}">
      <text>
        <r>
          <rPr>
            <sz val="11"/>
            <color theme="1"/>
            <rFont val="Calibri"/>
            <family val="2"/>
            <scheme val="minor"/>
          </rPr>
          <t>Ngày tạo</t>
        </r>
      </text>
    </comment>
    <comment ref="AH1" authorId="0" shapeId="0" xr:uid="{B28F4AF2-5C3B-4489-B6E0-31D5503EB502}">
      <text>
        <r>
          <rPr>
            <sz val="11"/>
            <color theme="1"/>
            <rFont val="Calibri"/>
            <family val="2"/>
            <scheme val="minor"/>
          </rPr>
          <t>Thuế đầu vào</t>
        </r>
      </text>
    </comment>
    <comment ref="AI1" authorId="0" shapeId="0" xr:uid="{6A802A5A-1A83-426C-8445-942737E41E8F}">
      <text>
        <r>
          <rPr>
            <sz val="11"/>
            <color theme="1"/>
            <rFont val="Calibri"/>
            <family val="2"/>
            <scheme val="minor"/>
          </rPr>
          <t>Thuế đầu ra</t>
        </r>
      </text>
    </comment>
    <comment ref="AJ1" authorId="0" shapeId="0" xr:uid="{274C1432-F688-477D-9F05-B8C9F6F28776}">
      <text>
        <r>
          <rPr>
            <sz val="11"/>
            <color theme="1"/>
            <rFont val="Calibri"/>
            <family val="2"/>
            <scheme val="minor"/>
          </rPr>
          <t>Số lượng mua hàng tối thiểu</t>
        </r>
      </text>
    </comment>
    <comment ref="AK1" authorId="0" shapeId="0" xr:uid="{A5EBDA52-3433-4275-9BC8-A7549099A89A}">
      <text>
        <r>
          <rPr>
            <sz val="11"/>
            <color theme="1"/>
            <rFont val="Calibri"/>
            <family val="2"/>
            <scheme val="minor"/>
          </rPr>
          <t>Số lượng trưng bày tối thiểu</t>
        </r>
      </text>
    </comment>
    <comment ref="AL1" authorId="0" shapeId="0" xr:uid="{3FA690D8-8DE9-4B28-A97C-213D8F2795CE}">
      <text>
        <r>
          <rPr>
            <sz val="11"/>
            <color theme="1"/>
            <rFont val="Calibri"/>
            <family val="2"/>
            <scheme val="minor"/>
          </rPr>
          <t>Trạng thái</t>
        </r>
      </text>
    </comment>
    <comment ref="AM1" authorId="0" shapeId="0" xr:uid="{696E5DDD-9E51-47A9-BA49-473F1AB015D5}">
      <text>
        <r>
          <rPr>
            <sz val="11"/>
            <color theme="1"/>
            <rFont val="Calibri"/>
            <family val="2"/>
            <scheme val="minor"/>
          </rPr>
          <t>Ngày chỉnh sửa cuối cùng</t>
        </r>
      </text>
    </comment>
    <comment ref="AN1" authorId="0" shapeId="0" xr:uid="{9AEB5B95-3CEF-4F1D-A433-6D78046CF604}">
      <text>
        <r>
          <rPr>
            <sz val="11"/>
            <color theme="1"/>
            <rFont val="Calibri"/>
            <family val="2"/>
            <scheme val="minor"/>
          </rPr>
          <t>Ngày bán cuối cùng</t>
        </r>
      </text>
    </comment>
    <comment ref="AO1" authorId="0" shapeId="0" xr:uid="{B0F6C3A3-4B4D-488D-994A-E616C3161DC9}">
      <text>
        <r>
          <rPr>
            <sz val="11"/>
            <color theme="1"/>
            <rFont val="Calibri"/>
            <family val="2"/>
            <scheme val="minor"/>
          </rPr>
          <t>Thứ đặt mua</t>
        </r>
      </text>
    </comment>
    <comment ref="AP1" authorId="0" shapeId="0" xr:uid="{EAE8D1F5-D51E-4B9D-95D1-BBFFB7BA4CCA}">
      <text>
        <r>
          <rPr>
            <sz val="11"/>
            <color theme="1"/>
            <rFont val="Calibri"/>
            <family val="2"/>
            <scheme val="minor"/>
          </rPr>
          <t>Chính sách chiết khấu đang áp dụng</t>
        </r>
      </text>
    </comment>
    <comment ref="AQ1" authorId="0" shapeId="0" xr:uid="{73B18387-FF60-4257-B1E5-47562644A458}">
      <text>
        <r>
          <rPr>
            <sz val="11"/>
            <color theme="1"/>
            <rFont val="Calibri"/>
            <family val="2"/>
            <scheme val="minor"/>
          </rPr>
          <t>_fs5iipzq</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<sst xmlns="http://schemas.openxmlformats.org/spreadsheetml/2006/main" count="67692" uniqueCount="3501">
  <si>
    <t>Mã siêu thị</t>
  </si>
  <si>
    <t>Tên siêu thị</t>
  </si>
  <si>
    <t>Site</t>
  </si>
  <si>
    <t>01</t>
  </si>
  <si>
    <t>Siêu Thị Yên Mỹ</t>
  </si>
  <si>
    <t>YMY</t>
  </si>
  <si>
    <t>02</t>
  </si>
  <si>
    <t>Siêu Thị Yên Định</t>
  </si>
  <si>
    <t>YDI</t>
  </si>
  <si>
    <t>03</t>
  </si>
  <si>
    <t>Siêu Thị Thiệu Hóa</t>
  </si>
  <si>
    <t>THO</t>
  </si>
  <si>
    <t>04</t>
  </si>
  <si>
    <t>Siêu Thị Triệu Sơn</t>
  </si>
  <si>
    <t>TRS</t>
  </si>
  <si>
    <t>05</t>
  </si>
  <si>
    <t>Siêu Thị Hoằng Hóa</t>
  </si>
  <si>
    <t>HHO</t>
  </si>
  <si>
    <t>06</t>
  </si>
  <si>
    <t>Siêu Thị Đô Lương</t>
  </si>
  <si>
    <t>DLU</t>
  </si>
  <si>
    <t>ONL</t>
  </si>
  <si>
    <t>Kho Online</t>
  </si>
  <si>
    <t>Ma_Sieu_Thi</t>
  </si>
  <si>
    <t>Ten_Sieu_Thi</t>
  </si>
  <si>
    <t>Mã NCC</t>
  </si>
  <si>
    <t>Tên NCC</t>
  </si>
  <si>
    <t>Mã hàng</t>
  </si>
  <si>
    <t>Bar code</t>
  </si>
  <si>
    <t>Tên hàng</t>
  </si>
  <si>
    <t>Giá mua</t>
  </si>
  <si>
    <t>Giá bán</t>
  </si>
  <si>
    <t>Tồn kho hiện thời</t>
  </si>
  <si>
    <t>SL hàng đi đường</t>
  </si>
  <si>
    <t>SL bán từ 05/02/2022 đến 14/02/2022</t>
  </si>
  <si>
    <t>SL bán 14 ngày gần nhất</t>
  </si>
  <si>
    <t>SL bán 30 ngày gần nhất</t>
  </si>
  <si>
    <t>Số lượng tư vấn đặt hàng</t>
  </si>
  <si>
    <t>Mua hàng tối thiểu</t>
  </si>
  <si>
    <t>SL trưng bày tối thiểu</t>
  </si>
  <si>
    <t>Chính sách chiết khấu đang áp dụng</t>
  </si>
  <si>
    <t>Chính sách chiết khấu, khuyến mại gần nhất</t>
  </si>
  <si>
    <t>Loại CAR</t>
  </si>
  <si>
    <t>Quyết đinh đặt hàng</t>
  </si>
  <si>
    <t>3000003</t>
  </si>
  <si>
    <t>CÔNG TY TNHH PT SẢN PHẨM MỚI CÔNG NGHỆ MỚI</t>
  </si>
  <si>
    <t>00181457</t>
  </si>
  <si>
    <t>8935028300172</t>
  </si>
  <si>
    <t>BANH BAO MALAI XIU MAI TRUNG CUT 300G</t>
  </si>
  <si>
    <t>Chiết khấu 10.00 %</t>
  </si>
  <si>
    <t>CAR3</t>
  </si>
  <si>
    <t>00181464</t>
  </si>
  <si>
    <t>8935028300134</t>
  </si>
  <si>
    <t>B.BAO MALAI 300G XIU MAI THIT HEO</t>
  </si>
  <si>
    <t>00181471</t>
  </si>
  <si>
    <t>8935028300202</t>
  </si>
  <si>
    <t>BANH BAO MALAI NHAN BO TRUNG CUT 300G</t>
  </si>
  <si>
    <t>00181488</t>
  </si>
  <si>
    <t>8935028300059</t>
  </si>
  <si>
    <t>B.BAO MALAI 180G CHAY TRANG</t>
  </si>
  <si>
    <t>00181495</t>
  </si>
  <si>
    <t>8935028300714</t>
  </si>
  <si>
    <t>BANH BAO MALAI CHAY SUA DUA 180G</t>
  </si>
  <si>
    <t>00181501</t>
  </si>
  <si>
    <t>8935028300158</t>
  </si>
  <si>
    <t>BANH BAO MALAI CHAY HUONG 180G</t>
  </si>
  <si>
    <t>00181518</t>
  </si>
  <si>
    <t>8935028300967</t>
  </si>
  <si>
    <t>BANH BAO MALAI CHAY 600G</t>
  </si>
  <si>
    <t>3000292</t>
  </si>
  <si>
    <t>CN CÔNG TY TNHH YAKULT VIỆT NAM TẠI HÀ NỘI</t>
  </si>
  <si>
    <t>00188616</t>
  </si>
  <si>
    <t>8938501434012</t>
  </si>
  <si>
    <t>SCU MEN SONG YAKULT 65ML*5</t>
  </si>
  <si>
    <t>3000262</t>
  </si>
  <si>
    <t>CỒ NHƯ THỦY (CS CB TP SẠCH MINH MẠNH)</t>
  </si>
  <si>
    <t>00043373</t>
  </si>
  <si>
    <t>8936047570089</t>
  </si>
  <si>
    <t>KIM CHI CU CAI MINH MANH 500G</t>
  </si>
  <si>
    <t>Chiết khấu 8.00 %</t>
  </si>
  <si>
    <t>00043397</t>
  </si>
  <si>
    <t>8936047770010</t>
  </si>
  <si>
    <t>KIM CHI CAI THAO MINH MANH 500G</t>
  </si>
  <si>
    <t>00200400</t>
  </si>
  <si>
    <t>8936047570027</t>
  </si>
  <si>
    <t>KIM CHI CAI THAO MINH MANH 200G</t>
  </si>
  <si>
    <t>3000023</t>
  </si>
  <si>
    <t>CÔNG TY TNHH TM VÀ PT AN PHÚ</t>
  </si>
  <si>
    <t>00012577</t>
  </si>
  <si>
    <t>8938500998331</t>
  </si>
  <si>
    <t>BANH BAO CHAY AN PHU 180G</t>
  </si>
  <si>
    <t>Chiết khấu 3.00 %</t>
  </si>
  <si>
    <t>00012584</t>
  </si>
  <si>
    <t>8938500998348</t>
  </si>
  <si>
    <t>BANH BAO AN PHU THAP CAM 270G</t>
  </si>
  <si>
    <t>00012591</t>
  </si>
  <si>
    <t>8938500998379</t>
  </si>
  <si>
    <t>BANH BAO AN PHU KHOAI MON 270G</t>
  </si>
  <si>
    <t>00012607</t>
  </si>
  <si>
    <t>8938500998386</t>
  </si>
  <si>
    <t>BANH BAO AN PHU DAU DO 270G</t>
  </si>
  <si>
    <t>00012614</t>
  </si>
  <si>
    <t>8938500998393</t>
  </si>
  <si>
    <t>BANH BAO AN PHU DAU XANH 270G</t>
  </si>
  <si>
    <t>00012621</t>
  </si>
  <si>
    <t>8938500998508</t>
  </si>
  <si>
    <t>BANH BAO AN PHU THIT BO 270G</t>
  </si>
  <si>
    <t>00012645</t>
  </si>
  <si>
    <t>8938500998355</t>
  </si>
  <si>
    <t>BANH BAO AN PHU THIT QUAY 270G</t>
  </si>
  <si>
    <t>00012652</t>
  </si>
  <si>
    <t>8938500998553</t>
  </si>
  <si>
    <t>BANH BAO COM AN PHU 270G</t>
  </si>
  <si>
    <t>00051866</t>
  </si>
  <si>
    <t>8938500998447</t>
  </si>
  <si>
    <t>BANH BAO AN PHU THAP CAM 110G/80</t>
  </si>
  <si>
    <t>00051873</t>
  </si>
  <si>
    <t>8938500998577</t>
  </si>
  <si>
    <t>BANH BAO AN PHU CHAY CHIEN BO 180G</t>
  </si>
  <si>
    <t>00051880</t>
  </si>
  <si>
    <t>8938500998591</t>
  </si>
  <si>
    <t>BANH BAO AN PHU THAP CAM TRUNG MUOI130GR</t>
  </si>
  <si>
    <t>00051897</t>
  </si>
  <si>
    <t>8938500998607</t>
  </si>
  <si>
    <t>BANH BAO AN PHU NHAN XA XIU 130 GR</t>
  </si>
  <si>
    <t>3000295</t>
  </si>
  <si>
    <t>CÔNG TY TNHH TM &amp; XNK NHẤT LÂM</t>
  </si>
  <si>
    <t>00055970</t>
  </si>
  <si>
    <t>9555936200037</t>
  </si>
  <si>
    <t>KHOAI TAY CHIEN CRINKLE CUT 7X7MM</t>
  </si>
  <si>
    <t>Chiết khấu 5.00 %</t>
  </si>
  <si>
    <t>00001113</t>
  </si>
  <si>
    <t>4002334111670</t>
  </si>
  <si>
    <t>VI 4H SC KIDS MIX DAU LE 50G/12</t>
  </si>
  <si>
    <t>00001656</t>
  </si>
  <si>
    <t>4251193500747</t>
  </si>
  <si>
    <t>VI 4H PHO MAI TUOI TC HELIO VANI-DAU/12</t>
  </si>
  <si>
    <t>00006330</t>
  </si>
  <si>
    <t>5410376723499</t>
  </si>
  <si>
    <t>KHOAI TAY CHIEN STRAIGHT 7MM 1000G/10</t>
  </si>
  <si>
    <t>00006347</t>
  </si>
  <si>
    <t>5410376822765</t>
  </si>
  <si>
    <t>KHOAI TAY CHIEN SHOESTRING 7MM 1000G/10</t>
  </si>
  <si>
    <t>00011891</t>
  </si>
  <si>
    <t>4002334116996</t>
  </si>
  <si>
    <t>SC BAUER LE PETIT H.QUA 50G*6</t>
  </si>
  <si>
    <t>00011907</t>
  </si>
  <si>
    <t>4045500029935</t>
  </si>
  <si>
    <t>VS TUOI MIXXO GOLD75G*4/24</t>
  </si>
  <si>
    <t>00011952</t>
  </si>
  <si>
    <t>4045500029966</t>
  </si>
  <si>
    <t>VS MIXXI VANI PLUS 75G*4/24</t>
  </si>
  <si>
    <t>00012034</t>
  </si>
  <si>
    <t>4002334116941</t>
  </si>
  <si>
    <t>VI 6H PHO MAT S.CHUA H.QUA KIDSMIX PRE 50G/8</t>
  </si>
  <si>
    <t>3000038</t>
  </si>
  <si>
    <t>CÔNG TY TNHH THỰC PHẨM SẠCH TM T VÀ P</t>
  </si>
  <si>
    <t>00047425</t>
  </si>
  <si>
    <t>8936086500016</t>
  </si>
  <si>
    <t>BA CHI BO MY CAT LAT FF 500G</t>
  </si>
  <si>
    <t>CAR1</t>
  </si>
  <si>
    <t>00047449</t>
  </si>
  <si>
    <t>8936086500221</t>
  </si>
  <si>
    <t>BA CHI BO MY CAT LAT FF 300G</t>
  </si>
  <si>
    <t>3000040</t>
  </si>
  <si>
    <t>CÔNG TY CP THỰC PHẨM THIÊN VƯƠNG</t>
  </si>
  <si>
    <t>00200448</t>
  </si>
  <si>
    <t>8936074790290</t>
  </si>
  <si>
    <t>BA CHI BO CANADA FF 500G</t>
  </si>
  <si>
    <t>00173926</t>
  </si>
  <si>
    <t>8936074790078</t>
  </si>
  <si>
    <t>GAU BO MY ST.HELENS 500G/40/50</t>
  </si>
  <si>
    <t>00173933</t>
  </si>
  <si>
    <t>8936074790092</t>
  </si>
  <si>
    <t>BA CHI BO MY ST.HELENS 500G/40</t>
  </si>
  <si>
    <t>00364171</t>
  </si>
  <si>
    <t>8936074790177</t>
  </si>
  <si>
    <t>PHO MAI MOZZARELLA BAO 500G</t>
  </si>
  <si>
    <t>00364188</t>
  </si>
  <si>
    <t>8936074790740</t>
  </si>
  <si>
    <t>BO VIEN PHO MAI TV 300g</t>
  </si>
  <si>
    <t>00364195</t>
  </si>
  <si>
    <t>8936074791105</t>
  </si>
  <si>
    <t>NUOC LAU THIEN VUONG 200G</t>
  </si>
  <si>
    <t>00364201</t>
  </si>
  <si>
    <t>8936074790702</t>
  </si>
  <si>
    <t>COMBO BIT TET TV 605G</t>
  </si>
  <si>
    <t>00379007</t>
  </si>
  <si>
    <t>5412873180218</t>
  </si>
  <si>
    <t>KHOAI TAY SOI MARQUISE 10/10 1KG</t>
  </si>
  <si>
    <t>3000042</t>
  </si>
  <si>
    <t>CÔNG TY CỔ PHẦN SỮA BA VÌ</t>
  </si>
  <si>
    <t>00051903</t>
  </si>
  <si>
    <t>8938501170033</t>
  </si>
  <si>
    <t>LOC 4COC SCA BAVI CO DUONG 100G/3</t>
  </si>
  <si>
    <t>00051910</t>
  </si>
  <si>
    <t>8938501170071</t>
  </si>
  <si>
    <t>LOC4H SCA CP BV CO DUONG 100G/12</t>
  </si>
  <si>
    <t>00051934</t>
  </si>
  <si>
    <t>8938501170477</t>
  </si>
  <si>
    <t>LOC4H SCA CP BV NHA DAM 100G/12</t>
  </si>
  <si>
    <t>00051965</t>
  </si>
  <si>
    <t>8938501170606</t>
  </si>
  <si>
    <t>LOC 4H SC NEP CAM BA VI/12</t>
  </si>
  <si>
    <t>00051972</t>
  </si>
  <si>
    <t>8938501170675</t>
  </si>
  <si>
    <t>VI4H SC CPBV PHOMAI 70G/8</t>
  </si>
  <si>
    <t>00051989</t>
  </si>
  <si>
    <t>8938501170705</t>
  </si>
  <si>
    <t>LOC 6C SCU BAVI DAU 180ML/4</t>
  </si>
  <si>
    <t>00052016</t>
  </si>
  <si>
    <t>8938501170828</t>
  </si>
  <si>
    <t>SC CPBV PHOMAI 110G/12</t>
  </si>
  <si>
    <t>00052023</t>
  </si>
  <si>
    <t>8938501170842</t>
  </si>
  <si>
    <t>LOC 4H SCCPBV TRAI CAY 70G/12</t>
  </si>
  <si>
    <t>3000004</t>
  </si>
  <si>
    <t>CN HÀ NỘI CÔNG TY CP CHẾ BIẾN THỦY SẢN XUẤT KHẨU HẠ LONG</t>
  </si>
  <si>
    <t>00171182</t>
  </si>
  <si>
    <t>8935087301257</t>
  </si>
  <si>
    <t>CHA CA BASA VIEN HL 500G</t>
  </si>
  <si>
    <t>00171199</t>
  </si>
  <si>
    <t>8935087301486</t>
  </si>
  <si>
    <t>CA THU 1 NANG  LOAI VUA HL 500G</t>
  </si>
  <si>
    <t>00034258</t>
  </si>
  <si>
    <t>8935087300045</t>
  </si>
  <si>
    <t>CHA CA RAN DB HL(ME) 250G</t>
  </si>
  <si>
    <t>00034272</t>
  </si>
  <si>
    <t>8935087300199</t>
  </si>
  <si>
    <t>NEM HAI SAN MIEN DB HL 500G/24</t>
  </si>
  <si>
    <t>00034296</t>
  </si>
  <si>
    <t>8935087300212</t>
  </si>
  <si>
    <t>NEM HAI SAN MIEN DB HL 400G/30</t>
  </si>
  <si>
    <t>00034302</t>
  </si>
  <si>
    <t>8935087300229</t>
  </si>
  <si>
    <t>NEM HAI SAN MIEN CC HL 250G/30</t>
  </si>
  <si>
    <t>00034319</t>
  </si>
  <si>
    <t>8935087300250</t>
  </si>
  <si>
    <t>NEM RE HAI SAN DB HL 350G</t>
  </si>
  <si>
    <t>00034333</t>
  </si>
  <si>
    <t>8935087300298</t>
  </si>
  <si>
    <t>NEM RE CUON TOM HL 300G</t>
  </si>
  <si>
    <t>00034371</t>
  </si>
  <si>
    <t>8935087302148</t>
  </si>
  <si>
    <t>DAU RAU MUC HL 500G</t>
  </si>
  <si>
    <t>00034388</t>
  </si>
  <si>
    <t>8935087300854</t>
  </si>
  <si>
    <t>MUC TRUNG A 200G HL</t>
  </si>
  <si>
    <t>00034401</t>
  </si>
  <si>
    <t>8935087301301</t>
  </si>
  <si>
    <t>NEM RE HS CUON TOM CUNG DINH HL 300G</t>
  </si>
  <si>
    <t>00034425</t>
  </si>
  <si>
    <t>8935087301660</t>
  </si>
  <si>
    <t>CA HONG PHOI 1NANG 500G HL</t>
  </si>
  <si>
    <t>00034456</t>
  </si>
  <si>
    <t>8935087301738</t>
  </si>
  <si>
    <t>MUC 1 NANG 500G HL</t>
  </si>
  <si>
    <t>00034470</t>
  </si>
  <si>
    <t>8935087301783</t>
  </si>
  <si>
    <t>BACH TUOC 500G HL</t>
  </si>
  <si>
    <t>00034494</t>
  </si>
  <si>
    <t>8935087302810</t>
  </si>
  <si>
    <t>CA HOI FILE HL 200G</t>
  </si>
  <si>
    <t>3000286</t>
  </si>
  <si>
    <t>CÔNG TY CP CHĂN NUÔI C.P.VIỆT NAM</t>
  </si>
  <si>
    <t>00188623</t>
  </si>
  <si>
    <t>8935058962166</t>
  </si>
  <si>
    <t>NEM THIT DB CP 500G</t>
  </si>
  <si>
    <t>00188630</t>
  </si>
  <si>
    <t>8935058971243</t>
  </si>
  <si>
    <t>THIT GA XIEN QUE CP 500G</t>
  </si>
  <si>
    <t>00188647</t>
  </si>
  <si>
    <t>8935058990312</t>
  </si>
  <si>
    <t>B.BAO CP 360G SUA NHAN MATCHA</t>
  </si>
  <si>
    <t>00188654</t>
  </si>
  <si>
    <t>8935058990305</t>
  </si>
  <si>
    <t>B.BAOCP 360G SUA NHAN TRUNG SUA</t>
  </si>
  <si>
    <t>00188661</t>
  </si>
  <si>
    <t>8935058990329</t>
  </si>
  <si>
    <t>B.BAO CP 390G SUA NHAN KHOAI MON</t>
  </si>
  <si>
    <t>00188678</t>
  </si>
  <si>
    <t>8935058990343</t>
  </si>
  <si>
    <t>B.BAO CP 480G SUA NHAN THIT HEO BBQ</t>
  </si>
  <si>
    <t>00188685</t>
  </si>
  <si>
    <t>8935058990350</t>
  </si>
  <si>
    <t>B.BAO CP 480G SUA NHAN THIT HEO TRUNG CUT 480G</t>
  </si>
  <si>
    <t>00188692</t>
  </si>
  <si>
    <t>8936083240908</t>
  </si>
  <si>
    <t>CA VIEN RAU CU AQ 500G/10H 220G/10</t>
  </si>
  <si>
    <t>00188708</t>
  </si>
  <si>
    <t>8935058960155</t>
  </si>
  <si>
    <t>XUC XICH ITALIA CP 450G</t>
  </si>
  <si>
    <t>00188715</t>
  </si>
  <si>
    <t>8935058960131</t>
  </si>
  <si>
    <t>XUC XICH PHOMAI BUTCHER CP 450G</t>
  </si>
  <si>
    <t>00188739</t>
  </si>
  <si>
    <t>8935058970291</t>
  </si>
  <si>
    <t>XX VEALZ CP 250G</t>
  </si>
  <si>
    <t>00188746</t>
  </si>
  <si>
    <t>8935058970505</t>
  </si>
  <si>
    <t>XUC XICH PHAP CP 450G</t>
  </si>
  <si>
    <t>00188753</t>
  </si>
  <si>
    <t>8935058970246</t>
  </si>
  <si>
    <t>XUC XICH FRANKFURTER HEO CP 500G</t>
  </si>
  <si>
    <t>00188760</t>
  </si>
  <si>
    <t>8935058970468</t>
  </si>
  <si>
    <t>XUC XICH NGOT CP 500G</t>
  </si>
  <si>
    <t>00188777</t>
  </si>
  <si>
    <t>8935058970451</t>
  </si>
  <si>
    <t>XUC XICH VUON BIA CP 450G</t>
  </si>
  <si>
    <t>00188784</t>
  </si>
  <si>
    <t>8935058970413</t>
  </si>
  <si>
    <t>XUC XICH WINNER CP 500G</t>
  </si>
  <si>
    <t>00188791</t>
  </si>
  <si>
    <t>8935058970253</t>
  </si>
  <si>
    <t>XX COCKTAIL XK CP 250G</t>
  </si>
  <si>
    <t>00188807</t>
  </si>
  <si>
    <t>8935058970338</t>
  </si>
  <si>
    <t>XX VEALZ CP 500G</t>
  </si>
  <si>
    <t>00188814</t>
  </si>
  <si>
    <t>8935058970390</t>
  </si>
  <si>
    <t>XUC XICH VEAL 3A CP 10C 500G (RED)</t>
  </si>
  <si>
    <t>00188821</t>
  </si>
  <si>
    <t>8935058960025</t>
  </si>
  <si>
    <t>GIO BO 250G</t>
  </si>
  <si>
    <t>00188838</t>
  </si>
  <si>
    <t>8935058970529</t>
  </si>
  <si>
    <t>GIO BO 500G</t>
  </si>
  <si>
    <t>00188845</t>
  </si>
  <si>
    <t>8935058960018</t>
  </si>
  <si>
    <t>GIO LUA 250G</t>
  </si>
  <si>
    <t>00188852</t>
  </si>
  <si>
    <t>8935058970369</t>
  </si>
  <si>
    <t>GIO LUA 500G</t>
  </si>
  <si>
    <t>00188869</t>
  </si>
  <si>
    <t>8935058970109</t>
  </si>
  <si>
    <t>NEM GION CP 180G</t>
  </si>
  <si>
    <t>00387248</t>
  </si>
  <si>
    <t>8935058960247</t>
  </si>
  <si>
    <t>DOI SUN 500G CP</t>
  </si>
  <si>
    <t>00365703</t>
  </si>
  <si>
    <t>8935058990909</t>
  </si>
  <si>
    <t>BANH BAO NHAN THIT HEO TRUNG CUT 125G/48</t>
  </si>
  <si>
    <t>00365710</t>
  </si>
  <si>
    <t>8935058990916</t>
  </si>
  <si>
    <t>BANH BAO NHAN THIT HEO XA XIU 125G/48</t>
  </si>
  <si>
    <t>00365727</t>
  </si>
  <si>
    <t>8935058990947</t>
  </si>
  <si>
    <t>BANH BAO SUA NHAN THIT HEO TRUNG CUT 500G CP/12</t>
  </si>
  <si>
    <t>00365734</t>
  </si>
  <si>
    <t>8935058990954</t>
  </si>
  <si>
    <t>BANH BAO NHAN THIT HEO XA XIU 500G CP/12</t>
  </si>
  <si>
    <t>00342520</t>
  </si>
  <si>
    <t>8935319711281</t>
  </si>
  <si>
    <t>CANH GA CHIEN GION CP 400G</t>
  </si>
  <si>
    <t>00342537</t>
  </si>
  <si>
    <t>8935319711229</t>
  </si>
  <si>
    <t>CANH GA CHIEN CAY CP 400G</t>
  </si>
  <si>
    <t>00342544</t>
  </si>
  <si>
    <t>8935319711236</t>
  </si>
  <si>
    <t>DUI GA CHIEN CAY CP 500G</t>
  </si>
  <si>
    <t>00342551</t>
  </si>
  <si>
    <t>8935319711267</t>
  </si>
  <si>
    <t>DUI GA CHIEN GION CP 500G</t>
  </si>
  <si>
    <t>00342568</t>
  </si>
  <si>
    <t>8935319711342</t>
  </si>
  <si>
    <t>DONUT GA CP 500G</t>
  </si>
  <si>
    <t>00342575</t>
  </si>
  <si>
    <t>8935319710451</t>
  </si>
  <si>
    <t>GA CUON PHO MAI CP 360G</t>
  </si>
  <si>
    <t>00342582</t>
  </si>
  <si>
    <t>8935319710499</t>
  </si>
  <si>
    <t>GA KARAGE CHIEN GION CP 300G</t>
  </si>
  <si>
    <t>00342599</t>
  </si>
  <si>
    <t>8936083242162</t>
  </si>
  <si>
    <t>TOM THE HAP DL CP 280G</t>
  </si>
  <si>
    <t>3000329</t>
  </si>
  <si>
    <t>CÔNG TY CP SX THỰC PHẨM ÂU LẠC</t>
  </si>
  <si>
    <t>00357791</t>
  </si>
  <si>
    <t>8936134840019</t>
  </si>
  <si>
    <t>KIM CHI CAI THAO AL 300G</t>
  </si>
  <si>
    <t>Chiết khấu 2.00 %</t>
  </si>
  <si>
    <t>00357807</t>
  </si>
  <si>
    <t>8936134840026</t>
  </si>
  <si>
    <t>KIM CHI CAI THAO AL 500G</t>
  </si>
  <si>
    <t>00387231</t>
  </si>
  <si>
    <t>8936134840217</t>
  </si>
  <si>
    <t>GIO XAO THU AL 500G</t>
  </si>
  <si>
    <t>00181242</t>
  </si>
  <si>
    <t>8936134840316</t>
  </si>
  <si>
    <t>SUON DUA CHAY TD 250G</t>
  </si>
  <si>
    <t>00181259</t>
  </si>
  <si>
    <t>8936134840323</t>
  </si>
  <si>
    <t>DUI GA CHAY TD 250G</t>
  </si>
  <si>
    <t>00181266</t>
  </si>
  <si>
    <t>8936134840330</t>
  </si>
  <si>
    <t>TOM CHAY DAU XANH TD 200G</t>
  </si>
  <si>
    <t>00181273</t>
  </si>
  <si>
    <t>8936134840347</t>
  </si>
  <si>
    <t>CHA QUE CHAY TD 250G</t>
  </si>
  <si>
    <t>00181280</t>
  </si>
  <si>
    <t>8936134840361</t>
  </si>
  <si>
    <t>GIO NAM CHAY TD 500G</t>
  </si>
  <si>
    <t>00181297</t>
  </si>
  <si>
    <t>8936134840354</t>
  </si>
  <si>
    <t>GIO LUA CHAY TD 500G</t>
  </si>
  <si>
    <t>00181303</t>
  </si>
  <si>
    <t>8936134840293</t>
  </si>
  <si>
    <t>CHA SUN GION AL 200</t>
  </si>
  <si>
    <t>00181310</t>
  </si>
  <si>
    <t>8936134840071</t>
  </si>
  <si>
    <t>GIO BO NAC AL 250GG</t>
  </si>
  <si>
    <t>00181327</t>
  </si>
  <si>
    <t>8936134840132</t>
  </si>
  <si>
    <t>CHA QUE AL 200G250G</t>
  </si>
  <si>
    <t>00181334</t>
  </si>
  <si>
    <t>8936134840040</t>
  </si>
  <si>
    <t>GIO LUA NAC AL 250G</t>
  </si>
  <si>
    <t>00181341</t>
  </si>
  <si>
    <t>8936134840064</t>
  </si>
  <si>
    <t>GIO XAO THU AL 250G</t>
  </si>
  <si>
    <t>00181358</t>
  </si>
  <si>
    <t>8936134840057</t>
  </si>
  <si>
    <t>GIO TAI NAM AL 250G</t>
  </si>
  <si>
    <t>00181365</t>
  </si>
  <si>
    <t>8936134840279</t>
  </si>
  <si>
    <t>THIT CHUA TOI OT ĐT200G</t>
  </si>
  <si>
    <t>00181372</t>
  </si>
  <si>
    <t>8936134840255</t>
  </si>
  <si>
    <t>THIT CHUA DAT TO 200G</t>
  </si>
  <si>
    <t>00181389</t>
  </si>
  <si>
    <t>8936134840088</t>
  </si>
  <si>
    <t>NEM CHUA AL 200G</t>
  </si>
  <si>
    <t>3000386</t>
  </si>
  <si>
    <t>00172899</t>
  </si>
  <si>
    <t>8935271700149</t>
  </si>
  <si>
    <t>GA SOT TERIYAKI 350G ORIFOOD/</t>
  </si>
  <si>
    <t>00172905</t>
  </si>
  <si>
    <t>8935271700026</t>
  </si>
  <si>
    <t>GA SOT PHOMAI 470G ORIFOOD-ITCAY</t>
  </si>
  <si>
    <t>00172912</t>
  </si>
  <si>
    <t>8935271692017</t>
  </si>
  <si>
    <t>LAU TOMYUM HP B.CHI BO MY 910G/10</t>
  </si>
  <si>
    <t>00172929</t>
  </si>
  <si>
    <t>8935271610011</t>
  </si>
  <si>
    <t>KCCT CAY KING BBQ 950G/16 1300G/10</t>
  </si>
  <si>
    <t>00172936</t>
  </si>
  <si>
    <t>8935271613098</t>
  </si>
  <si>
    <t>KCCT NGO KINGBBQ 85G 85G</t>
  </si>
  <si>
    <t>00172943</t>
  </si>
  <si>
    <t>8935271617805</t>
  </si>
  <si>
    <t>KIM CHI CU CAI VANG BBQK TOK TOK CJCJ</t>
  </si>
  <si>
    <t>00172950</t>
  </si>
  <si>
    <t>8935271611018</t>
  </si>
  <si>
    <t>KCCT CAT LAT  KING BBQ 450G300G/10</t>
  </si>
  <si>
    <t>00172967</t>
  </si>
  <si>
    <t>8935271611094</t>
  </si>
  <si>
    <t>KCCT CAT LAT KINGBBQ 85G</t>
  </si>
  <si>
    <t>00172974</t>
  </si>
  <si>
    <t>8935271641015</t>
  </si>
  <si>
    <t>BA CHI BO MY KINGBBQ 750G/14/50</t>
  </si>
  <si>
    <t>00172981</t>
  </si>
  <si>
    <t>8935271700163</t>
  </si>
  <si>
    <t>BA CHI BO MY CUON ORIFOODS 500G/15</t>
  </si>
  <si>
    <t>00172998</t>
  </si>
  <si>
    <t>8935271620027</t>
  </si>
  <si>
    <t>BA CHI BO MY KINGBBQ 300G/40/50</t>
  </si>
  <si>
    <t>00173001</t>
  </si>
  <si>
    <t>8935271621017</t>
  </si>
  <si>
    <t>HOTPOT BA CHI BO MY 300G/400/50</t>
  </si>
  <si>
    <t>STT</t>
  </si>
  <si>
    <t>Tên ngắn</t>
  </si>
  <si>
    <t>Tên đầy đủ</t>
  </si>
  <si>
    <t>Mã Cấp 1</t>
  </si>
  <si>
    <t>Mã Cấp 2</t>
  </si>
  <si>
    <t>Mã Cấp 3</t>
  </si>
  <si>
    <t>Mã Cấp 4</t>
  </si>
  <si>
    <t>Mã Cấp 5</t>
  </si>
  <si>
    <t>Mã Vạch</t>
  </si>
  <si>
    <t>Mã vạch phụ</t>
  </si>
  <si>
    <t>Tên Hàng</t>
  </si>
  <si>
    <t>Trạng thái</t>
  </si>
  <si>
    <t>Đvt</t>
  </si>
  <si>
    <t>Đặt hàng tối thiểu</t>
  </si>
  <si>
    <t>Thứ đặt hàng</t>
  </si>
  <si>
    <t>VAT</t>
  </si>
  <si>
    <t>Hạn sử dụng</t>
  </si>
  <si>
    <t>Kế hoạch ngày tồn</t>
  </si>
  <si>
    <t>Chiết khấu cố định</t>
  </si>
  <si>
    <t xml:space="preserve">CK đơn hàng đầu cho ST Khai trương </t>
  </si>
  <si>
    <t>Chiết khấu</t>
  </si>
  <si>
    <t>Tặng kèm</t>
  </si>
  <si>
    <t>CustomerCode</t>
  </si>
  <si>
    <t>CustomerName</t>
  </si>
  <si>
    <t>ParentCode1</t>
  </si>
  <si>
    <t>ParentCode2</t>
  </si>
  <si>
    <t>ParentCode3</t>
  </si>
  <si>
    <t>ParentCode4</t>
  </si>
  <si>
    <t>ParentCode5</t>
  </si>
  <si>
    <t>Code</t>
  </si>
  <si>
    <t>BarCode</t>
  </si>
  <si>
    <t>Name</t>
  </si>
  <si>
    <t>ItemStatusName</t>
  </si>
  <si>
    <t>Unit</t>
  </si>
  <si>
    <t>InventoryQuantity</t>
  </si>
  <si>
    <t>Từ</t>
  </si>
  <si>
    <t>Đến</t>
  </si>
  <si>
    <t>Nội dung</t>
  </si>
  <si>
    <t>MAVIN</t>
  </si>
  <si>
    <t>3000002</t>
  </si>
  <si>
    <t>N2430200201</t>
  </si>
  <si>
    <t>00047074</t>
  </si>
  <si>
    <t>8936082676333</t>
  </si>
  <si>
    <t>XX MAVIN GIA DINH 500G</t>
  </si>
  <si>
    <t>GOI</t>
  </si>
  <si>
    <t>Thứ 2</t>
  </si>
  <si>
    <t>40 ngày ở 0-4°C</t>
  </si>
  <si>
    <t>Tặng kèm 1 lốc sữa</t>
  </si>
  <si>
    <t>00047067</t>
  </si>
  <si>
    <t>8936082673912</t>
  </si>
  <si>
    <t>XX HOTDOG PEFECTA 500G</t>
  </si>
  <si>
    <t>00047043</t>
  </si>
  <si>
    <t>8936082604718</t>
  </si>
  <si>
    <t>XX VEALINO PEFECTA 500G</t>
  </si>
  <si>
    <t>CÔNG NGHỆ MỚI</t>
  </si>
  <si>
    <t>N2440401201</t>
  </si>
  <si>
    <t>Thứ 3</t>
  </si>
  <si>
    <t>90 Ngày</t>
  </si>
  <si>
    <t>HẠ LONG</t>
  </si>
  <si>
    <t>N2440601402</t>
  </si>
  <si>
    <t>12 tháng</t>
  </si>
  <si>
    <t>N2440601502</t>
  </si>
  <si>
    <t>24 tháng</t>
  </si>
  <si>
    <t>N2440200502</t>
  </si>
  <si>
    <t>00034326</t>
  </si>
  <si>
    <t>8935087300236</t>
  </si>
  <si>
    <t>NEM RE HAI SAN DB HL 400G</t>
  </si>
  <si>
    <t>N2440200602</t>
  </si>
  <si>
    <t>CỬU LONG</t>
  </si>
  <si>
    <t>3000005</t>
  </si>
  <si>
    <t>N2410300204</t>
  </si>
  <si>
    <t>00033251</t>
  </si>
  <si>
    <t>8935049007609</t>
  </si>
  <si>
    <t>LOC 5H SCU MS NUTI 65ML/10</t>
  </si>
  <si>
    <t>LOC</t>
  </si>
  <si>
    <t>N2410300202</t>
  </si>
  <si>
    <t>00241335</t>
  </si>
  <si>
    <t>8935049004387</t>
  </si>
  <si>
    <t>SCA TRAN CHAU DUONG DEN NUTI 100G/48</t>
  </si>
  <si>
    <t>HOP</t>
  </si>
  <si>
    <t>00033107</t>
  </si>
  <si>
    <t>8935049006480</t>
  </si>
  <si>
    <t>SC NUTI NHA DAM 100G*4</t>
  </si>
  <si>
    <t>N2410300201</t>
  </si>
  <si>
    <t>00032995</t>
  </si>
  <si>
    <t>8935049005407</t>
  </si>
  <si>
    <t>SC NUTI CD 100G*4</t>
  </si>
  <si>
    <t>00241342</t>
  </si>
  <si>
    <t>8935049004394</t>
  </si>
  <si>
    <t>SCA TRAN CHAU NGOC TRAI NUTI 100G/48</t>
  </si>
  <si>
    <t>00250948</t>
  </si>
  <si>
    <t>8935049014058</t>
  </si>
  <si>
    <t>SCA TO YEN NUTI 100G/48</t>
  </si>
  <si>
    <t>ĐÔNG ĐÔ</t>
  </si>
  <si>
    <t>3000006</t>
  </si>
  <si>
    <t>N2440601501</t>
  </si>
  <si>
    <t>00167277</t>
  </si>
  <si>
    <t>8936005870626</t>
  </si>
  <si>
    <t>TOM HAP (31-40) DD 252G/9</t>
  </si>
  <si>
    <t>KHAY</t>
  </si>
  <si>
    <t>Thứ 6</t>
  </si>
  <si>
    <t>24 Tháng</t>
  </si>
  <si>
    <t>N2430400401</t>
  </si>
  <si>
    <t>00167338</t>
  </si>
  <si>
    <t>8936005871975</t>
  </si>
  <si>
    <t>NEM CHUA RAN DD 500G/8</t>
  </si>
  <si>
    <t>00167284</t>
  </si>
  <si>
    <t>8936005872002</t>
  </si>
  <si>
    <t>NEM KEM BO DD 300/18</t>
  </si>
  <si>
    <t>N2440401001</t>
  </si>
  <si>
    <t>00167291</t>
  </si>
  <si>
    <t>8936005871340</t>
  </si>
  <si>
    <t>LAU THAI CHUA CAY DD 352G/9</t>
  </si>
  <si>
    <t>00167437</t>
  </si>
  <si>
    <t>8936005870664</t>
  </si>
  <si>
    <t>TOM HAP (51-70) DD 252G/9</t>
  </si>
  <si>
    <t>N2440300701</t>
  </si>
  <si>
    <t>00167369</t>
  </si>
  <si>
    <t>8936005870305</t>
  </si>
  <si>
    <t>VIEN NGO NGHINH BO DD 150G/22</t>
  </si>
  <si>
    <t>00167420</t>
  </si>
  <si>
    <t>8936005872972</t>
  </si>
  <si>
    <t>GAU BO NK DDV 475G/9</t>
  </si>
  <si>
    <t>00167383</t>
  </si>
  <si>
    <t>8936005872941</t>
  </si>
  <si>
    <t>BAP BO NK DDV 220G/15</t>
  </si>
  <si>
    <t>00167390</t>
  </si>
  <si>
    <t>8936005872934</t>
  </si>
  <si>
    <t>GAU BO NK DDV 220G/15</t>
  </si>
  <si>
    <t>00167413</t>
  </si>
  <si>
    <t>8936005872965</t>
  </si>
  <si>
    <t>BA CHI BO NK DDV 475G/9</t>
  </si>
  <si>
    <t>00167017</t>
  </si>
  <si>
    <t>8936005872200</t>
  </si>
  <si>
    <t>PIZZA 350G TONDA NHAN HAI SAN DDV/8</t>
  </si>
  <si>
    <t>12 Tháng</t>
  </si>
  <si>
    <t>00167123</t>
  </si>
  <si>
    <t>8936005872217</t>
  </si>
  <si>
    <t>PIZZA 350G SPECIAL NHAN PHO MAI DDV/8</t>
  </si>
  <si>
    <t>00167116</t>
  </si>
  <si>
    <t>8936005872231</t>
  </si>
  <si>
    <t>PIZZA 350G ITALIAN STYLE NHAN XUC XICH DDV/8</t>
  </si>
  <si>
    <t>00167000</t>
  </si>
  <si>
    <t>8936005872224</t>
  </si>
  <si>
    <t>PIZZA 350G MEAT LOVES NHAN THIT DDV/8</t>
  </si>
  <si>
    <t>N2440501303</t>
  </si>
  <si>
    <t>00166874</t>
  </si>
  <si>
    <t>8936005871647</t>
  </si>
  <si>
    <t>RAU SAC MAU NGO MY NGOT DD 400G/14</t>
  </si>
  <si>
    <t>00166775</t>
  </si>
  <si>
    <t>8936005871371</t>
  </si>
  <si>
    <t>CA TRUNG DD 400G/10</t>
  </si>
  <si>
    <t>N2440200501</t>
  </si>
  <si>
    <t>00166881</t>
  </si>
  <si>
    <t>8936005873160</t>
  </si>
  <si>
    <t>CHAY TU TAM CHA QUE HOA 250G/24</t>
  </si>
  <si>
    <t>N2440601401</t>
  </si>
  <si>
    <t>00166942</t>
  </si>
  <si>
    <t>8936005870862</t>
  </si>
  <si>
    <t>CA NUC UOP RIENG DD 700G/5</t>
  </si>
  <si>
    <t>N2440501301</t>
  </si>
  <si>
    <t>00166928</t>
  </si>
  <si>
    <t>8936005871609</t>
  </si>
  <si>
    <t>RAU SAC MAU KHOAI TAY CHIEN DD 400G/10</t>
  </si>
  <si>
    <t>18 Tháng</t>
  </si>
  <si>
    <t>00166935</t>
  </si>
  <si>
    <t>8936005870527</t>
  </si>
  <si>
    <t>CA NUC DD 350G UOP RIENG/10</t>
  </si>
  <si>
    <t>N2440701604</t>
  </si>
  <si>
    <t>00166768</t>
  </si>
  <si>
    <t>8936005871661</t>
  </si>
  <si>
    <t>RAU SAC MAU HON HOP DD 400G/14</t>
  </si>
  <si>
    <t>N2440401101</t>
  </si>
  <si>
    <t>00166812</t>
  </si>
  <si>
    <t>8936005871418</t>
  </si>
  <si>
    <t>KHOAI MON LE PHO DDV 260G/12</t>
  </si>
  <si>
    <t>N2440200503</t>
  </si>
  <si>
    <t>00167079</t>
  </si>
  <si>
    <t>8936005873269</t>
  </si>
  <si>
    <t>CHAY TU TAM TOM CHIEN 250G/2424</t>
  </si>
  <si>
    <t>00166836</t>
  </si>
  <si>
    <t>8936005872255</t>
  </si>
  <si>
    <t>KHOAI MON LE PHO HUONG COM DD 260G/10</t>
  </si>
  <si>
    <t>00166805</t>
  </si>
  <si>
    <t>8936005873245</t>
  </si>
  <si>
    <t>XOI CHIEN PHONG LA DUA DD 480G/18</t>
  </si>
  <si>
    <t>00167406</t>
  </si>
  <si>
    <t>8936005871630</t>
  </si>
  <si>
    <t>RAU SAC MAU DAU HA LAN DD 400G/14</t>
  </si>
  <si>
    <t>00167352</t>
  </si>
  <si>
    <t>8936005870053</t>
  </si>
  <si>
    <t>CHA GIO DD 480G DB/12</t>
  </si>
  <si>
    <t>N2440401003</t>
  </si>
  <si>
    <t>00167086</t>
  </si>
  <si>
    <t>8936005871562</t>
  </si>
  <si>
    <t>PHO MAI QUE DDV 300G/12</t>
  </si>
  <si>
    <t>00167307</t>
  </si>
  <si>
    <t>8936005873481</t>
  </si>
  <si>
    <t>CHA GIO RE CON TOM DD 300\10</t>
  </si>
  <si>
    <t>00166799</t>
  </si>
  <si>
    <t>8936005870015</t>
  </si>
  <si>
    <t>NEM GIA DINH TOM CUA DD 480G/22</t>
  </si>
  <si>
    <t>N2440400802</t>
  </si>
  <si>
    <t>00241403</t>
  </si>
  <si>
    <t>8936005873627</t>
  </si>
  <si>
    <t>TRONG TREO BANH XEP THIT HEO 300G DD/8</t>
  </si>
  <si>
    <t>00167093</t>
  </si>
  <si>
    <t>8936005873474</t>
  </si>
  <si>
    <t>CHA GIO RE NHAN TOM DD 300\10</t>
  </si>
  <si>
    <t>00038867</t>
  </si>
  <si>
    <t>8936005872279</t>
  </si>
  <si>
    <t>KHOAI MON LE PHO NHAN DAU DO DD 260G/10</t>
  </si>
  <si>
    <t>00241427</t>
  </si>
  <si>
    <t>8936005873658</t>
  </si>
  <si>
    <t>PHO MAI VIEN 300G DD/10</t>
  </si>
  <si>
    <t>00166911</t>
  </si>
  <si>
    <t>8936005870633</t>
  </si>
  <si>
    <t>CHA MUC GIA TAY DD 500G/10</t>
  </si>
  <si>
    <t>00167031</t>
  </si>
  <si>
    <t>8936005870909</t>
  </si>
  <si>
    <t>NEM DAC BIET DD 900G/6</t>
  </si>
  <si>
    <t>00166829</t>
  </si>
  <si>
    <t>8936005871951</t>
  </si>
  <si>
    <t>NEM CHUA RAN DOI DUA VANG 240G/16</t>
  </si>
  <si>
    <t>00241410</t>
  </si>
  <si>
    <t>8936005873610</t>
  </si>
  <si>
    <t>TRONG TREO BANH XEP HAI SAN 300G DD/8</t>
  </si>
  <si>
    <t>00241434</t>
  </si>
  <si>
    <t>8936005873665</t>
  </si>
  <si>
    <t>PHO MAI QUE RONG BIEN 300G DD/12</t>
  </si>
  <si>
    <t>00167321</t>
  </si>
  <si>
    <t>8936005870046</t>
  </si>
  <si>
    <t>NEM GIA DINH THIT BO 480G/12</t>
  </si>
  <si>
    <t>00167024</t>
  </si>
  <si>
    <t>8936005870916</t>
  </si>
  <si>
    <t>NEM TOM CUA DD 900G/6</t>
  </si>
  <si>
    <t>00166867</t>
  </si>
  <si>
    <t>8936005871784</t>
  </si>
  <si>
    <t>KHOAI MON LE PHO NHAN TOM DD 260G/10</t>
  </si>
  <si>
    <t>00166850</t>
  </si>
  <si>
    <t>8936005871791</t>
  </si>
  <si>
    <t>KHOAI MON LE PHO NHAN HAI SAN DD 260G/10</t>
  </si>
  <si>
    <t>N2440701602</t>
  </si>
  <si>
    <t>00166959</t>
  </si>
  <si>
    <t>8936005871579</t>
  </si>
  <si>
    <t>VIEN NGO NGHINH TOM DD 420G/10</t>
  </si>
  <si>
    <t>00166997</t>
  </si>
  <si>
    <t>8936005873061</t>
  </si>
  <si>
    <t>BANH KHOAI QH LUC LAC DD 280\8</t>
  </si>
  <si>
    <t>00166782</t>
  </si>
  <si>
    <t>8936005871258</t>
  </si>
  <si>
    <t>CA HOI FILLET DD 185G/12</t>
  </si>
  <si>
    <t>00167314</t>
  </si>
  <si>
    <t>8936005873047</t>
  </si>
  <si>
    <t>BANH KHOAI QUE HUONG KEN VANG 230G/24</t>
  </si>
  <si>
    <t>00166904</t>
  </si>
  <si>
    <t>8936005873498</t>
  </si>
  <si>
    <t>CHA GIO RAM CON TOM DD 285\20</t>
  </si>
  <si>
    <t>00166843</t>
  </si>
  <si>
    <t>8936005871777</t>
  </si>
  <si>
    <t>KHOAI MON LE PHO NHAN BO DD 260G/10</t>
  </si>
  <si>
    <t>00166751</t>
  </si>
  <si>
    <t>8936005871470</t>
  </si>
  <si>
    <t>VIEN NGO NGHINH CA DD 420G/10</t>
  </si>
  <si>
    <t>00166966</t>
  </si>
  <si>
    <t>8936005872088</t>
  </si>
  <si>
    <t>VIEN NGO NGHINH RAU CU DD 420G/10</t>
  </si>
  <si>
    <t>N2440501302</t>
  </si>
  <si>
    <t>00167345</t>
  </si>
  <si>
    <t>8936005871654</t>
  </si>
  <si>
    <t>NGO NGOT MY DD 800G/7</t>
  </si>
  <si>
    <t>00166973</t>
  </si>
  <si>
    <t>8936005873238</t>
  </si>
  <si>
    <t>XOI CHIEN PHONG COT DUA DD 480G/18</t>
  </si>
  <si>
    <t>00167376</t>
  </si>
  <si>
    <t>8936005871036</t>
  </si>
  <si>
    <t>CA HOI CAT KHUC DD 240G/16</t>
  </si>
  <si>
    <t>00167055</t>
  </si>
  <si>
    <t>8936005873153</t>
  </si>
  <si>
    <t>CHAY TU TAM GIO LUA 500G/12</t>
  </si>
  <si>
    <t>00167062</t>
  </si>
  <si>
    <t>8936005873184</t>
  </si>
  <si>
    <t>CHAY TU TAM GIO THU 500G/12</t>
  </si>
  <si>
    <t>00167109</t>
  </si>
  <si>
    <t>8936005873146</t>
  </si>
  <si>
    <t>CHAY TU TAM GA VIEN 250G/10</t>
  </si>
  <si>
    <t>00166898</t>
  </si>
  <si>
    <t>8936005872927</t>
  </si>
  <si>
    <t>BA CHI BO NK DDV 220G/12</t>
  </si>
  <si>
    <t>00167048</t>
  </si>
  <si>
    <t>8936005872309</t>
  </si>
  <si>
    <t>CHAY TU TAM CHA GIO 300G/12G/24</t>
  </si>
  <si>
    <t>00166980</t>
  </si>
  <si>
    <t>8936005873177</t>
  </si>
  <si>
    <t>CHAY TU TAM CHA COM 250G/80G/24</t>
  </si>
  <si>
    <t>00038898</t>
  </si>
  <si>
    <t>8936005873405</t>
  </si>
  <si>
    <t>NIEU TINH QUE CA KIM DD 300GR</t>
  </si>
  <si>
    <t>CAI</t>
  </si>
  <si>
    <t>00038874</t>
  </si>
  <si>
    <t>8936005873382</t>
  </si>
  <si>
    <t>NIEU TINH QUE CA BASA DD 300GR</t>
  </si>
  <si>
    <t>VISSAN</t>
  </si>
  <si>
    <t>3000007</t>
  </si>
  <si>
    <t>00172691</t>
  </si>
  <si>
    <t>8934572832634</t>
  </si>
  <si>
    <t>CA BASA KHO TO DAT VISSAN 300G/4</t>
  </si>
  <si>
    <t>Thứ 4</t>
  </si>
  <si>
    <t>N2440400801</t>
  </si>
  <si>
    <t>00172684</t>
  </si>
  <si>
    <t>8934572272621</t>
  </si>
  <si>
    <t>BANH HA CAO VISSAN 250G/40 CK CLASSIC\12</t>
  </si>
  <si>
    <t>00172677</t>
  </si>
  <si>
    <t>8934572824523</t>
  </si>
  <si>
    <t>CHA CA VISSAN 250G/30</t>
  </si>
  <si>
    <t>00172615</t>
  </si>
  <si>
    <t>8934572281623</t>
  </si>
  <si>
    <t>CHA GIO RE VSS 300G CON TOM/25</t>
  </si>
  <si>
    <t>00172639</t>
  </si>
  <si>
    <t>8934572370860</t>
  </si>
  <si>
    <t>CHA GIO HAI SAN VISSAN 400G/30</t>
  </si>
  <si>
    <t>00172714</t>
  </si>
  <si>
    <t>8934572261601</t>
  </si>
  <si>
    <t>CHA GIO VSS 500G THIT/24</t>
  </si>
  <si>
    <t>00172646</t>
  </si>
  <si>
    <t>8934572262608</t>
  </si>
  <si>
    <t>CHA GIO VSS 500G TOM CUA/24</t>
  </si>
  <si>
    <t>00172660</t>
  </si>
  <si>
    <t>8934572393609</t>
  </si>
  <si>
    <t>CHA GIO CHAY VISSAN 500G/24CK CLASSIC\12</t>
  </si>
  <si>
    <t>00172622</t>
  </si>
  <si>
    <t>8934572500632</t>
  </si>
  <si>
    <t>CHA GIO HAI SAN KEM BO VISSAN 350G/22</t>
  </si>
  <si>
    <t>00172653</t>
  </si>
  <si>
    <t>8934572279705</t>
  </si>
  <si>
    <t>CHA GIO RE TOM CUA VISSAN 400G/25</t>
  </si>
  <si>
    <t>00172707</t>
  </si>
  <si>
    <t>8934572249548</t>
  </si>
  <si>
    <t>XUC XICH FUNNY VISSAN 500G</t>
  </si>
  <si>
    <t>HOA LINH</t>
  </si>
  <si>
    <t>3000011</t>
  </si>
  <si>
    <t>00176729</t>
  </si>
  <si>
    <t>8936052701850</t>
  </si>
  <si>
    <t>TOM THIT HOA LINH 51/70-450G</t>
  </si>
  <si>
    <t>00176699</t>
  </si>
  <si>
    <t>8936052701379</t>
  </si>
  <si>
    <t>TOM THIT HOA LINH 26/30 - 450G</t>
  </si>
  <si>
    <t>00176705</t>
  </si>
  <si>
    <t>8936052701232</t>
  </si>
  <si>
    <t>TOM THIT HOA LINH 31/40 450G</t>
  </si>
  <si>
    <t>00176712</t>
  </si>
  <si>
    <t>8936052701928</t>
  </si>
  <si>
    <t>TOM THIT HOA LINH 71/90-450G</t>
  </si>
  <si>
    <t>00176736</t>
  </si>
  <si>
    <t>8936052702475</t>
  </si>
  <si>
    <t>TOM VIEN HOA LINH 500G/20</t>
  </si>
  <si>
    <t>00044127</t>
  </si>
  <si>
    <t>8936052700419</t>
  </si>
  <si>
    <t>CHA CA THI LA HOA LINH 500G/20</t>
  </si>
  <si>
    <t>00176743</t>
  </si>
  <si>
    <t>8936052702420</t>
  </si>
  <si>
    <t>CHA CA VIEN HOA LINH 500G/20</t>
  </si>
  <si>
    <t>00176675</t>
  </si>
  <si>
    <t>8936052700136</t>
  </si>
  <si>
    <t>CA BASA CAT KHUC HOA LINH 500G</t>
  </si>
  <si>
    <t>00176668</t>
  </si>
  <si>
    <t>8936052700907</t>
  </si>
  <si>
    <t>CA NUC HOA LINH 500G</t>
  </si>
  <si>
    <t>00044134</t>
  </si>
  <si>
    <t>8936052700914</t>
  </si>
  <si>
    <t>CA NUC HOA LINH 1000G/20</t>
  </si>
  <si>
    <t>00176682</t>
  </si>
  <si>
    <t>8936052700341</t>
  </si>
  <si>
    <t>CA TRUNG HOA LINH 500G</t>
  </si>
  <si>
    <t>BETAGEN</t>
  </si>
  <si>
    <t>3000012</t>
  </si>
  <si>
    <t>00017732</t>
  </si>
  <si>
    <t>8850393991940</t>
  </si>
  <si>
    <t>LOC 6H SC UONG LEN MEN BETAGEN 85ML HH/8</t>
  </si>
  <si>
    <t>00010825</t>
  </si>
  <si>
    <t>8936026265043</t>
  </si>
  <si>
    <t>LOC 4H SCU MEN SONG BETAGEN 85ML TN/12</t>
  </si>
  <si>
    <t>00010856</t>
  </si>
  <si>
    <t>8936026265036</t>
  </si>
  <si>
    <t>LOC 4H SCU MEN SONG BETAGEN 85ML DUA/12</t>
  </si>
  <si>
    <t>00010832</t>
  </si>
  <si>
    <t>8936026265012</t>
  </si>
  <si>
    <t>LOC 4H SCU MEN SONG BETAGEN 85ML DAU/12</t>
  </si>
  <si>
    <t>00010849</t>
  </si>
  <si>
    <t>8936026265050</t>
  </si>
  <si>
    <t>LOC 4H SCU MEN SONG BETAGEN 85ML CAM/12</t>
  </si>
  <si>
    <t>00017725</t>
  </si>
  <si>
    <t>8850393919968</t>
  </si>
  <si>
    <t>SCU LM BETAGEN 700ML TN/6</t>
  </si>
  <si>
    <t>CHAI</t>
  </si>
  <si>
    <t>00017701</t>
  </si>
  <si>
    <t>8850393801782</t>
  </si>
  <si>
    <t>SCU LM BETAGEN 700ML DAU/6</t>
  </si>
  <si>
    <t>00017749</t>
  </si>
  <si>
    <t>8850393991995</t>
  </si>
  <si>
    <t>SCU LM BETAGEN 700ML CAM/6</t>
  </si>
  <si>
    <t>00077422</t>
  </si>
  <si>
    <t>8850393800679</t>
  </si>
  <si>
    <t>SCU LM BETAGEN 300ML DUA/6</t>
  </si>
  <si>
    <t>00017695</t>
  </si>
  <si>
    <t>8850393801379</t>
  </si>
  <si>
    <t>SCU LM BETAGEN 300ML DAU/6</t>
  </si>
  <si>
    <t>00017718</t>
  </si>
  <si>
    <t>8850393800617</t>
  </si>
  <si>
    <t>SCU LM BETAGEN 300ML CAM/6</t>
  </si>
  <si>
    <t>00017664</t>
  </si>
  <si>
    <t>8850393800136</t>
  </si>
  <si>
    <t>SCU LM BETAGEN 140ML TN/24</t>
  </si>
  <si>
    <t>00017671</t>
  </si>
  <si>
    <t>8850393800020</t>
  </si>
  <si>
    <t>SCU LM BETAGEN 140ML CAM/24</t>
  </si>
  <si>
    <t>HOÀNG NAM</t>
  </si>
  <si>
    <t>3000014</t>
  </si>
  <si>
    <t>N2440100304</t>
  </si>
  <si>
    <t>00197786</t>
  </si>
  <si>
    <t>8851932366892</t>
  </si>
  <si>
    <t>K.HOP WALL'S 2 IN 1 VUN SOCOLA 310 ML\8</t>
  </si>
  <si>
    <t>24 tháng ở đk (-18 đến -25°C)</t>
  </si>
  <si>
    <t>00197793</t>
  </si>
  <si>
    <t>8851932348218</t>
  </si>
  <si>
    <t>K.HOP WALL'S 2 IN 1 VUN SOCOLA 760 ML\6</t>
  </si>
  <si>
    <t>N2440100401</t>
  </si>
  <si>
    <t>00197663</t>
  </si>
  <si>
    <t>8851932080149</t>
  </si>
  <si>
    <t>K. BANH WALL'S TOP TEN  VANILLA 73ML\25</t>
  </si>
  <si>
    <t>N2440100105</t>
  </si>
  <si>
    <t>00197670</t>
  </si>
  <si>
    <t>8999999525194</t>
  </si>
  <si>
    <t>K. CAY LOC XOAY MAY HONG HN 60ML\36</t>
  </si>
  <si>
    <t>00197687</t>
  </si>
  <si>
    <t>8851932268820</t>
  </si>
  <si>
    <t>K. CAY PADDLE POP DUA HAU HN 58ML\32</t>
  </si>
  <si>
    <t>N2440100204</t>
  </si>
  <si>
    <t>00197748</t>
  </si>
  <si>
    <t>8851932350938</t>
  </si>
  <si>
    <t>K. OC QUE COMETTO SOCOLA DAU 110ML\24</t>
  </si>
  <si>
    <t>N2440100205</t>
  </si>
  <si>
    <t>00197762</t>
  </si>
  <si>
    <t>8851932028103</t>
  </si>
  <si>
    <t>K. OC QUE COMETTO VANI 110ML\24</t>
  </si>
  <si>
    <t>00197755</t>
  </si>
  <si>
    <t>8851932275606</t>
  </si>
  <si>
    <t>K. OC QUE COMETTO SOCOLA DEN TRANG 110ML\24</t>
  </si>
  <si>
    <t>00197724</t>
  </si>
  <si>
    <t>8851932074025</t>
  </si>
  <si>
    <t>K. LY WALL'S VANILLA 100ML\24</t>
  </si>
  <si>
    <t>N2440100203</t>
  </si>
  <si>
    <t>00197700</t>
  </si>
  <si>
    <t>8999999282202</t>
  </si>
  <si>
    <t>K. LY WALL'S HUONG DAU 100ML\40</t>
  </si>
  <si>
    <t>00197656</t>
  </si>
  <si>
    <t>8851932145329</t>
  </si>
  <si>
    <t>K. BANH WALL'S TOP TEN  SOCOLA 73ML\25</t>
  </si>
  <si>
    <t>00197717</t>
  </si>
  <si>
    <t>8851932030618</t>
  </si>
  <si>
    <t>K. LY WALL'S SOCOLA 100ML\24</t>
  </si>
  <si>
    <t>00197694</t>
  </si>
  <si>
    <t>8851932320986</t>
  </si>
  <si>
    <t>K. CAY PADDLE POP TRAI CAY  HN 39ML\60</t>
  </si>
  <si>
    <t>00197779</t>
  </si>
  <si>
    <t>8851932393836</t>
  </si>
  <si>
    <t>K.CAY  WALL'S STK AD CORN 30X65ML/63G/30</t>
  </si>
  <si>
    <t>00197731</t>
  </si>
  <si>
    <t>8999999034641</t>
  </si>
  <si>
    <t>K. OC QUE COMETTO CHOCOLATE VANI  28ML\6</t>
  </si>
  <si>
    <t>00197809</t>
  </si>
  <si>
    <t>8851932348164</t>
  </si>
  <si>
    <t>KEM WALL CHUOI V.QUAT PB.TU 6X840ML/470G</t>
  </si>
  <si>
    <t>00197816</t>
  </si>
  <si>
    <t>8851932348157</t>
  </si>
  <si>
    <t>KEM WALL'S CHANH VANI SOCO 6X840ML/470G</t>
  </si>
  <si>
    <t>00289887</t>
  </si>
  <si>
    <t>8851932105200</t>
  </si>
  <si>
    <t>KEM WALL AD DAU DEN NUOC DUA 63G/30</t>
  </si>
  <si>
    <t>00289894</t>
  </si>
  <si>
    <t>8851932413886</t>
  </si>
  <si>
    <t>KEM CORNETTO SUA HOKKAIDO CAUVONG 66G/24</t>
  </si>
  <si>
    <t>00289900</t>
  </si>
  <si>
    <t>8851932415613</t>
  </si>
  <si>
    <t>KEM WALL TRA SUA TRAN CHAU 63G/30</t>
  </si>
  <si>
    <t>HD TAN TRA</t>
  </si>
  <si>
    <t>3000021</t>
  </si>
  <si>
    <t>N2440400901</t>
  </si>
  <si>
    <t>00041577</t>
  </si>
  <si>
    <t>8936026540096</t>
  </si>
  <si>
    <t>SUA TIEN CUONG 300G/50</t>
  </si>
  <si>
    <t>Thứ 7</t>
  </si>
  <si>
    <t>90 ngày</t>
  </si>
  <si>
    <t>00041584</t>
  </si>
  <si>
    <t>8936026540973</t>
  </si>
  <si>
    <t>SUA TIEN CUONG 500G/50</t>
  </si>
  <si>
    <t>AN PHÚ</t>
  </si>
  <si>
    <t>00181396</t>
  </si>
  <si>
    <t>HÀNG FOOD</t>
  </si>
  <si>
    <t>BANH BAO AP TC 2 TRƯNG CUT 110G/80</t>
  </si>
  <si>
    <t>PHI LONG</t>
  </si>
  <si>
    <t>3000024</t>
  </si>
  <si>
    <t>00012287</t>
  </si>
  <si>
    <t>8935023100296</t>
  </si>
  <si>
    <t>RAU HON HOP AGRI 1KG</t>
  </si>
  <si>
    <t>00012447</t>
  </si>
  <si>
    <t>8936036430530</t>
  </si>
  <si>
    <t>SUI CAO TOM PL 200G</t>
  </si>
  <si>
    <t>18 tháng</t>
  </si>
  <si>
    <t>00012669</t>
  </si>
  <si>
    <t>8936036430585</t>
  </si>
  <si>
    <t>TOM TAM BOT HT POPCORN 250G2</t>
  </si>
  <si>
    <t>00012676</t>
  </si>
  <si>
    <t>8936036430486</t>
  </si>
  <si>
    <t>HA CAO TOM JUMBO HT 300G</t>
  </si>
  <si>
    <t>00012683</t>
  </si>
  <si>
    <t>8936036430196</t>
  </si>
  <si>
    <t>TOM QUAN KHOAI TAY HT 300G</t>
  </si>
  <si>
    <t>00031684</t>
  </si>
  <si>
    <t>8935023100050</t>
  </si>
  <si>
    <t>KHOAI TAY  PL 400G(TEM)</t>
  </si>
  <si>
    <t>00031691</t>
  </si>
  <si>
    <t>8935023100074</t>
  </si>
  <si>
    <t>BAP MY NGOT  PL 500G</t>
  </si>
  <si>
    <t>00031707</t>
  </si>
  <si>
    <t>8935023100166</t>
  </si>
  <si>
    <t>PL - BAP MY 1KG</t>
  </si>
  <si>
    <t>00031714</t>
  </si>
  <si>
    <t>8935023100456</t>
  </si>
  <si>
    <t>KHOAI TAY AGRI 1KG</t>
  </si>
  <si>
    <t>00040662</t>
  </si>
  <si>
    <t>8936020164922</t>
  </si>
  <si>
    <t>DAU CA HOI CAT LAT 500G</t>
  </si>
  <si>
    <t>00042734</t>
  </si>
  <si>
    <t>8936036430295</t>
  </si>
  <si>
    <t>TOM TAM BOT TEMPURA PL 150G</t>
  </si>
  <si>
    <t>00046824</t>
  </si>
  <si>
    <t>8936077110149</t>
  </si>
  <si>
    <t>HA CAO SO DIEP BAM BO 300G/20</t>
  </si>
  <si>
    <t>00046848</t>
  </si>
  <si>
    <t>8936077110286</t>
  </si>
  <si>
    <t>HA CAO BABY BAMBO - GN 1KG/20</t>
  </si>
  <si>
    <t>TP XANH TH</t>
  </si>
  <si>
    <t>3000026</t>
  </si>
  <si>
    <t>00167444</t>
  </si>
  <si>
    <t>8936067610161</t>
  </si>
  <si>
    <t>CA VIEN HF 500G</t>
  </si>
  <si>
    <t>1 năm</t>
  </si>
  <si>
    <t>00012782</t>
  </si>
  <si>
    <t>8936067610093</t>
  </si>
  <si>
    <t>CA BASA CAT KHUC HF 500G</t>
  </si>
  <si>
    <t>00012799</t>
  </si>
  <si>
    <t>8936067610109</t>
  </si>
  <si>
    <t>CA BASA CAT KHUC HF 1000G</t>
  </si>
  <si>
    <t>00046398</t>
  </si>
  <si>
    <t>8936067610215</t>
  </si>
  <si>
    <t>CA NGU FILE HF 450G</t>
  </si>
  <si>
    <t>00012713</t>
  </si>
  <si>
    <t>8936067610017</t>
  </si>
  <si>
    <t>TOM THIT 16/20 HF 450G</t>
  </si>
  <si>
    <t>00012829</t>
  </si>
  <si>
    <t>8936067610123</t>
  </si>
  <si>
    <t>CA NUC HF 500G</t>
  </si>
  <si>
    <t>00012812</t>
  </si>
  <si>
    <t>8936067610154</t>
  </si>
  <si>
    <t>CA TRUNG HF 500G</t>
  </si>
  <si>
    <t>00012744</t>
  </si>
  <si>
    <t>8936067610048</t>
  </si>
  <si>
    <t>TOM THIT 51/70 HF 450G</t>
  </si>
  <si>
    <t>00012720</t>
  </si>
  <si>
    <t>8936067610024</t>
  </si>
  <si>
    <t>TOM THIT 21/25 HF 450G</t>
  </si>
  <si>
    <t>00169189</t>
  </si>
  <si>
    <t>8936067610178</t>
  </si>
  <si>
    <t>CA VIEN HF 1000G</t>
  </si>
  <si>
    <t>00046404</t>
  </si>
  <si>
    <t>8936067610277</t>
  </si>
  <si>
    <t>MUC TRUNG 9-12 HF 500G</t>
  </si>
  <si>
    <t>00012751</t>
  </si>
  <si>
    <t>8936067610055</t>
  </si>
  <si>
    <t>TOM THIT 71/90 HF 450G</t>
  </si>
  <si>
    <t>MINH TIẾN</t>
  </si>
  <si>
    <t>3000027</t>
  </si>
  <si>
    <t>00053211</t>
  </si>
  <si>
    <t>8938508855308</t>
  </si>
  <si>
    <t>BASA CAT KHUC MT 1000G</t>
  </si>
  <si>
    <t>00053204</t>
  </si>
  <si>
    <t>8938508855292</t>
  </si>
  <si>
    <t>BASA CAT KHUC MT 500G</t>
  </si>
  <si>
    <t>00053228</t>
  </si>
  <si>
    <t>8938508855322</t>
  </si>
  <si>
    <t>CA TRUNG MT 400G</t>
  </si>
  <si>
    <t>00167536</t>
  </si>
  <si>
    <t>8938508855070</t>
  </si>
  <si>
    <t>CA VIEN MT 500G</t>
  </si>
  <si>
    <t>N2440601503</t>
  </si>
  <si>
    <t>00053105</t>
  </si>
  <si>
    <t>8938508855032</t>
  </si>
  <si>
    <t>CUA DONG TINH CHAT MT 200G</t>
  </si>
  <si>
    <t>00053273</t>
  </si>
  <si>
    <t>8938508855384</t>
  </si>
  <si>
    <t>MUC ONG NGUYEN CON MT 450G-600G</t>
  </si>
  <si>
    <t>N2440601504</t>
  </si>
  <si>
    <t>00053334</t>
  </si>
  <si>
    <t>8938508855698</t>
  </si>
  <si>
    <t>THIT OC MT 500G</t>
  </si>
  <si>
    <t>00053259</t>
  </si>
  <si>
    <t>8938508855360</t>
  </si>
  <si>
    <t>CA THU PHAN CAT KHUC MT 500G</t>
  </si>
  <si>
    <t>00053297</t>
  </si>
  <si>
    <t>8938508855407</t>
  </si>
  <si>
    <t>CA NUC LAM SACH MT 1000G</t>
  </si>
  <si>
    <t>00167543</t>
  </si>
  <si>
    <t>8938508855988</t>
  </si>
  <si>
    <t>VIEN HAI SAN RAU CU MT 500G</t>
  </si>
  <si>
    <t>00006378</t>
  </si>
  <si>
    <t>8936064060792</t>
  </si>
  <si>
    <t>KHOAI TAY CAT RANG CUA MT 1000G/30</t>
  </si>
  <si>
    <t>00053198</t>
  </si>
  <si>
    <t>8938508855285</t>
  </si>
  <si>
    <t>BASA FILET MT 500G</t>
  </si>
  <si>
    <t>00053280</t>
  </si>
  <si>
    <t>8938508855391</t>
  </si>
  <si>
    <t>CA NUC LAM SACH MT 500G</t>
  </si>
  <si>
    <t>00167550</t>
  </si>
  <si>
    <t>8938508855186</t>
  </si>
  <si>
    <t>MUC VIEN MT 400G</t>
  </si>
  <si>
    <t>00380966</t>
  </si>
  <si>
    <t>8938508855018</t>
  </si>
  <si>
    <t>CUA DONG XAY MT 200G</t>
  </si>
  <si>
    <t>00053136</t>
  </si>
  <si>
    <t>8938508855094</t>
  </si>
  <si>
    <t>CHA CA THU MT 500G</t>
  </si>
  <si>
    <t>00053266</t>
  </si>
  <si>
    <t>8938508855377</t>
  </si>
  <si>
    <t>MUC TRUNG MT 400G</t>
  </si>
  <si>
    <t>00053174</t>
  </si>
  <si>
    <t>8938508855209</t>
  </si>
  <si>
    <t>CHAO CA MT 500G</t>
  </si>
  <si>
    <t>00053242</t>
  </si>
  <si>
    <t>8938508855353</t>
  </si>
  <si>
    <t>CA THU HU CAT KHUC MT 500G</t>
  </si>
  <si>
    <t>00053150</t>
  </si>
  <si>
    <t>8938508855117</t>
  </si>
  <si>
    <t>CHA MUC GIA TAY QN CAO CAP MT 500G</t>
  </si>
  <si>
    <t>00006385</t>
  </si>
  <si>
    <t>8936064060778</t>
  </si>
  <si>
    <t>KHOAI TAY CAT THANG MT 1000G/30</t>
  </si>
  <si>
    <t>00053112</t>
  </si>
  <si>
    <t>8938508855056</t>
  </si>
  <si>
    <t>CUA DONG GIA MT 200G</t>
  </si>
  <si>
    <t>00053099</t>
  </si>
  <si>
    <t>8938508855025</t>
  </si>
  <si>
    <t>CUA DONG GIA MT 500G</t>
  </si>
  <si>
    <t>00389709</t>
  </si>
  <si>
    <t>8938508855957</t>
  </si>
  <si>
    <t>MUC ONG CAO CAP 400-500G</t>
  </si>
  <si>
    <t>00389716</t>
  </si>
  <si>
    <t>8938508855964</t>
  </si>
  <si>
    <t>MUC TRUNG COM XOI CAO CAP 500G</t>
  </si>
  <si>
    <t>00053143</t>
  </si>
  <si>
    <t>8938508855100</t>
  </si>
  <si>
    <t>CHA MUC GIA TAY QN CAO CAP MT 250G</t>
  </si>
  <si>
    <t>00053303</t>
  </si>
  <si>
    <t>8938508855414</t>
  </si>
  <si>
    <t>DAU MUC MT 500G</t>
  </si>
  <si>
    <t>THÁI BÌNH DƯƠNG</t>
  </si>
  <si>
    <t>3000030</t>
  </si>
  <si>
    <t>00167451</t>
  </si>
  <si>
    <t>8938505270661</t>
  </si>
  <si>
    <t>TOM VIEN TBD 500GR</t>
  </si>
  <si>
    <t>00167468</t>
  </si>
  <si>
    <t>8938505270623</t>
  </si>
  <si>
    <t>VIEN HAI SAN RAU CU TBD 500G</t>
  </si>
  <si>
    <t>00167475</t>
  </si>
  <si>
    <t>8938505270876</t>
  </si>
  <si>
    <t>CHA CA SUA BAP TBD 500GG0G</t>
  </si>
  <si>
    <t>00012843</t>
  </si>
  <si>
    <t>8938505270777</t>
  </si>
  <si>
    <t>CA TRUNG NAUY TBD 450G</t>
  </si>
  <si>
    <t>00012300</t>
  </si>
  <si>
    <t>8938505270456</t>
  </si>
  <si>
    <t>CA TRUNG TBD 500G</t>
  </si>
  <si>
    <t>00012522</t>
  </si>
  <si>
    <t>8938505270265</t>
  </si>
  <si>
    <t>CA COM SAN TBD 350G</t>
  </si>
  <si>
    <t>00012560</t>
  </si>
  <si>
    <t>8938505270722</t>
  </si>
  <si>
    <t>DAU CA HOI TBD 400G-600G</t>
  </si>
  <si>
    <t>00012690</t>
  </si>
  <si>
    <t>8938505270609</t>
  </si>
  <si>
    <t>CHA CA HAP CAT LAT TBD 500G</t>
  </si>
  <si>
    <t>00052528</t>
  </si>
  <si>
    <t>8938505270968</t>
  </si>
  <si>
    <t>CA TRUNG NAUY TBD 500G</t>
  </si>
  <si>
    <t>00167895</t>
  </si>
  <si>
    <t>8938505270531</t>
  </si>
  <si>
    <t>TOM VIEN TBD 200GR</t>
  </si>
  <si>
    <t>00012294</t>
  </si>
  <si>
    <t>8938505270241</t>
  </si>
  <si>
    <t>CA BONG BIEN TBD 300G</t>
  </si>
  <si>
    <t>00012096</t>
  </si>
  <si>
    <t>8938505270050</t>
  </si>
  <si>
    <t>TOM THIT TUOI TBD 16/20-450G</t>
  </si>
  <si>
    <t>00167918</t>
  </si>
  <si>
    <t>8938505270586</t>
  </si>
  <si>
    <t>CA VIEN TBD 500G</t>
  </si>
  <si>
    <t>00012515</t>
  </si>
  <si>
    <t>8938505270210</t>
  </si>
  <si>
    <t>CA BASA CAT KHUC TBD 450G(CO NS)</t>
  </si>
  <si>
    <t>00012546</t>
  </si>
  <si>
    <t>8938505270548</t>
  </si>
  <si>
    <t>CA TRUNG TAM GIA VI TBD 400G</t>
  </si>
  <si>
    <t>N2440701601</t>
  </si>
  <si>
    <t>00012492</t>
  </si>
  <si>
    <t>8938505270524</t>
  </si>
  <si>
    <t>BO VIEN TBD 200GR</t>
  </si>
  <si>
    <t>00052481</t>
  </si>
  <si>
    <t>8938505270289</t>
  </si>
  <si>
    <t>CA THU CAT KHUC TBD 500G</t>
  </si>
  <si>
    <t>00012539</t>
  </si>
  <si>
    <t>8938505270562</t>
  </si>
  <si>
    <t>MUC TRUNG B 300G</t>
  </si>
  <si>
    <t>00012126</t>
  </si>
  <si>
    <t>8938505270326</t>
  </si>
  <si>
    <t>MUC TRUNG TBD 450G</t>
  </si>
  <si>
    <t>00167901</t>
  </si>
  <si>
    <t>8938505270364</t>
  </si>
  <si>
    <t>VIEN HAI SAN RAU CU TBD 200G</t>
  </si>
  <si>
    <t>00012850</t>
  </si>
  <si>
    <t>8938505270647</t>
  </si>
  <si>
    <t>BO VIEN TBD 500GR</t>
  </si>
  <si>
    <t>00052504</t>
  </si>
  <si>
    <t>8938505270838</t>
  </si>
  <si>
    <t>CA NGU CAT KHUC TBD 450G</t>
  </si>
  <si>
    <t>00052467</t>
  </si>
  <si>
    <t>8938505270074</t>
  </si>
  <si>
    <t>TOM SU THIT TUOI TBD 31/40-450G</t>
  </si>
  <si>
    <t>00012706</t>
  </si>
  <si>
    <t>8938505270593</t>
  </si>
  <si>
    <t>CA BASA FILLET TBD 500G</t>
  </si>
  <si>
    <t>N2440401002</t>
  </si>
  <si>
    <t>00012102</t>
  </si>
  <si>
    <t>8938505270371</t>
  </si>
  <si>
    <t>LAU HAI SAN TBD 500G</t>
  </si>
  <si>
    <t>00012119</t>
  </si>
  <si>
    <t>8938505270388</t>
  </si>
  <si>
    <t>CANH CHUA CA BASA TBD 500G</t>
  </si>
  <si>
    <t>00012089</t>
  </si>
  <si>
    <t>8938505270067</t>
  </si>
  <si>
    <t>TOM THIT TUOI TBD 26/30 450G</t>
  </si>
  <si>
    <t>00289818</t>
  </si>
  <si>
    <t>8938505270807</t>
  </si>
  <si>
    <t>VIEN KHOAI LANG PHOMAI TBD 500G</t>
  </si>
  <si>
    <t>00289825</t>
  </si>
  <si>
    <t>8938505270715</t>
  </si>
  <si>
    <t>BANH BAP HAI SAN TBD 500G</t>
  </si>
  <si>
    <t>00289832</t>
  </si>
  <si>
    <t>8938505270708</t>
  </si>
  <si>
    <t>GHE FARCI TBD 300G</t>
  </si>
  <si>
    <t>00052474</t>
  </si>
  <si>
    <t>8938505270081</t>
  </si>
  <si>
    <t>CA BASA CAT KHUC TBD 1000G</t>
  </si>
  <si>
    <t>00012164</t>
  </si>
  <si>
    <t>8938505270401</t>
  </si>
  <si>
    <t>CA COM KHO TIEU TBD 300G</t>
  </si>
  <si>
    <t>00012157</t>
  </si>
  <si>
    <t>8938505270425</t>
  </si>
  <si>
    <t>CA TRUNG KHO TO TBD 300G</t>
  </si>
  <si>
    <t>00012133</t>
  </si>
  <si>
    <t>8938505270432</t>
  </si>
  <si>
    <t>CA THU KHO TIEU TBD 300G</t>
  </si>
  <si>
    <t>00012553</t>
  </si>
  <si>
    <t>8938505270579</t>
  </si>
  <si>
    <t>CA BASA KHO TO TBD 300G</t>
  </si>
  <si>
    <t>SẠCH TỰ NHIÊN</t>
  </si>
  <si>
    <t>3000034</t>
  </si>
  <si>
    <t>N2440501304</t>
  </si>
  <si>
    <t>00012362</t>
  </si>
  <si>
    <t>8938503499026</t>
  </si>
  <si>
    <t>KIM CHI CAI THAO HOP 500G/36</t>
  </si>
  <si>
    <t>00052306</t>
  </si>
  <si>
    <t>8938503499255</t>
  </si>
  <si>
    <t>COC DAM CHUA NGOT MT 500G</t>
  </si>
  <si>
    <t>00052290</t>
  </si>
  <si>
    <t>8938503499248</t>
  </si>
  <si>
    <t>XOAI DAM CHUA NGOT MT 500G</t>
  </si>
  <si>
    <t>00052276</t>
  </si>
  <si>
    <t>8938503499071</t>
  </si>
  <si>
    <t>KIM CHI CAI THAO TUI 1KG/30</t>
  </si>
  <si>
    <t>00052283</t>
  </si>
  <si>
    <t>8938503499118</t>
  </si>
  <si>
    <t>SUA VAN HOA DVT 300G</t>
  </si>
  <si>
    <t>ĐỒ UỐNG QT</t>
  </si>
  <si>
    <t>3000036</t>
  </si>
  <si>
    <t>N2410300203</t>
  </si>
  <si>
    <t>00241359</t>
  </si>
  <si>
    <t>8936076550755</t>
  </si>
  <si>
    <t>VI 4H VANG SUA NON HOFF 55G/12</t>
  </si>
  <si>
    <t>VI</t>
  </si>
  <si>
    <t>00241366</t>
  </si>
  <si>
    <t>8936076550762</t>
  </si>
  <si>
    <t>VI 4H VANG SUA OC CHO HOFF 55G/12</t>
  </si>
  <si>
    <t>00185554</t>
  </si>
  <si>
    <t>8936076550014</t>
  </si>
  <si>
    <t>VI 4H VANG SUA HOFF VANI 55G*4/12</t>
  </si>
  <si>
    <t>00185530</t>
  </si>
  <si>
    <t>8936076550052</t>
  </si>
  <si>
    <t>VI 4H VANG SUA HOFF HAT DE VI 55G/12</t>
  </si>
  <si>
    <t>00185547</t>
  </si>
  <si>
    <t>8936076550182</t>
  </si>
  <si>
    <t>VI 4H VANG SUA DINH DUONG GOTZ - 55G /12</t>
  </si>
  <si>
    <t>00185516</t>
  </si>
  <si>
    <t>8936076550076</t>
  </si>
  <si>
    <t>VI 4H PHOMAT HOFF DAU TAY&amp;MO TAY 55G*4/12</t>
  </si>
  <si>
    <t>00185523</t>
  </si>
  <si>
    <t>8936076550069</t>
  </si>
  <si>
    <t>VI 4H PHOMAT HOFF DAU TAY&amp;TAO XANH 55G/12</t>
  </si>
  <si>
    <t>00185493</t>
  </si>
  <si>
    <t>8936076550717</t>
  </si>
  <si>
    <t>VI4H SCA HOFF VI DAU TAY 55G/12</t>
  </si>
  <si>
    <t>00185509</t>
  </si>
  <si>
    <t>8936076550731</t>
  </si>
  <si>
    <t>VI4H SCA HOFF VI CHUOI 55G/12</t>
  </si>
  <si>
    <t>00185486</t>
  </si>
  <si>
    <t>8936076550700</t>
  </si>
  <si>
    <t>VI4H SCA HOFF CO DUONG 55G/12</t>
  </si>
  <si>
    <t>00185462</t>
  </si>
  <si>
    <t>8936076550267</t>
  </si>
  <si>
    <t>LOC 4H THUC UONG DD TU SUA GOTZ - DAU/12</t>
  </si>
  <si>
    <t>00185455</t>
  </si>
  <si>
    <t>8936076550465</t>
  </si>
  <si>
    <t>LOC 4H THUC UONG DD TU SUA GOTZ - CHANH DAY/12</t>
  </si>
  <si>
    <t>00185479</t>
  </si>
  <si>
    <t>8936076550250</t>
  </si>
  <si>
    <t>LOC 4H THUC UONG DD TU SUA GOTZ - CAM/12</t>
  </si>
  <si>
    <t>00185585</t>
  </si>
  <si>
    <t>8936076550175</t>
  </si>
  <si>
    <t>SUA CHUA AN GOTZ - CO DUONG 100G</t>
  </si>
  <si>
    <t>00185561</t>
  </si>
  <si>
    <t>8936076550205</t>
  </si>
  <si>
    <t>SUA CHUA AN GOTZ - XOAI 100G</t>
  </si>
  <si>
    <t>00185578</t>
  </si>
  <si>
    <t>8936076550199</t>
  </si>
  <si>
    <t>SUA CHUA AN GOTZ - DAU 100G</t>
  </si>
  <si>
    <t>SỮA HÀ NAM</t>
  </si>
  <si>
    <t>3000037</t>
  </si>
  <si>
    <t>00049993</t>
  </si>
  <si>
    <t>8936133510012</t>
  </si>
  <si>
    <t>SC NEP CAM HANAMLK 150G/6</t>
  </si>
  <si>
    <t>20 ngày</t>
  </si>
  <si>
    <t>00050005</t>
  </si>
  <si>
    <t>8936133510111</t>
  </si>
  <si>
    <t>SCNC HANAMILK 160G</t>
  </si>
  <si>
    <t>00050029</t>
  </si>
  <si>
    <t>8936133510258</t>
  </si>
  <si>
    <t>SCU VI DAU HANA 260ML/24</t>
  </si>
  <si>
    <t>00050036</t>
  </si>
  <si>
    <t>8936133510265</t>
  </si>
  <si>
    <t>SCU DUONG HANA 260ML/24</t>
  </si>
  <si>
    <t>00050043</t>
  </si>
  <si>
    <t>8936133510272</t>
  </si>
  <si>
    <t>SCU VI CAM HANA 260ML/24</t>
  </si>
  <si>
    <t>00050050</t>
  </si>
  <si>
    <t>8936133510319</t>
  </si>
  <si>
    <t>SCU VI NHA DAM HANA 260ML/24</t>
  </si>
  <si>
    <t>T VA P</t>
  </si>
  <si>
    <t>Bảo quản ở nhiệt độ  -18°C: 180 ngày</t>
  </si>
  <si>
    <t>MG HOÀNG GIA</t>
  </si>
  <si>
    <t>3000039</t>
  </si>
  <si>
    <t>00167192</t>
  </si>
  <si>
    <t>8938330580010</t>
  </si>
  <si>
    <t>CHA GIO HG 350G KEM BO KIM LIEN</t>
  </si>
  <si>
    <t>00167147</t>
  </si>
  <si>
    <t>8936033870018</t>
  </si>
  <si>
    <t>HG - CHA GIO HAI SAN TOM CUA HOANG GIA 500G</t>
  </si>
  <si>
    <t>00167130</t>
  </si>
  <si>
    <t>8938330584018</t>
  </si>
  <si>
    <t>HG - NEM HOANG GIA 400G</t>
  </si>
  <si>
    <t>00167512</t>
  </si>
  <si>
    <t>8938330583035</t>
  </si>
  <si>
    <t>CA NUC MOT NANG 500G HG/50</t>
  </si>
  <si>
    <t>00167208</t>
  </si>
  <si>
    <t>8938330580034</t>
  </si>
  <si>
    <t>CHA KHOAI MON HG 350G</t>
  </si>
  <si>
    <t>00167185</t>
  </si>
  <si>
    <t>8938330584001</t>
  </si>
  <si>
    <t>HG - NEM RE CAO CAP HG GOI 400G</t>
  </si>
  <si>
    <t>00167505</t>
  </si>
  <si>
    <t>8938330586234</t>
  </si>
  <si>
    <t>CA PHEN HONG 1 NANG 500G HG/50</t>
  </si>
  <si>
    <t>00167222</t>
  </si>
  <si>
    <t>8938330585008</t>
  </si>
  <si>
    <t>CHA RAM TOM DAT 500G HG/50G/50</t>
  </si>
  <si>
    <t>00219280</t>
  </si>
  <si>
    <t>8936033877017</t>
  </si>
  <si>
    <t>HG - CHA GIO RE CUON TOM 400G</t>
  </si>
  <si>
    <t>00167178</t>
  </si>
  <si>
    <t>8938330584025</t>
  </si>
  <si>
    <t>HG - NEM CUON RE HG 400G)</t>
  </si>
  <si>
    <t>00167499</t>
  </si>
  <si>
    <t>8938330588047</t>
  </si>
  <si>
    <t>CA NUC SIZE 3/5 500G HG/50G/50</t>
  </si>
  <si>
    <t>00167161</t>
  </si>
  <si>
    <t>8938330580225</t>
  </si>
  <si>
    <t>HG - NEM KEM KIM LIEN CAO CAP 400G</t>
  </si>
  <si>
    <t>00167246</t>
  </si>
  <si>
    <t>8938330580270</t>
  </si>
  <si>
    <t>CHA CUA HG 300G</t>
  </si>
  <si>
    <t>00167154</t>
  </si>
  <si>
    <t>8938330588085</t>
  </si>
  <si>
    <t>KHOAI LANG KEN 500G HG/50</t>
  </si>
  <si>
    <t>00167215</t>
  </si>
  <si>
    <t>8938330580508</t>
  </si>
  <si>
    <t>CHA RAM TOM DAT NGUYEN CON 500G HG/50</t>
  </si>
  <si>
    <t>00167253</t>
  </si>
  <si>
    <t>8938330588016</t>
  </si>
  <si>
    <t>KHOAI LANG KEN 250G HG/52</t>
  </si>
  <si>
    <t>00167529</t>
  </si>
  <si>
    <t>8938330588931</t>
  </si>
  <si>
    <t>MUC SIM 400G HG/500G HG/50G/50</t>
  </si>
  <si>
    <t>00167239</t>
  </si>
  <si>
    <t>8938330580218</t>
  </si>
  <si>
    <t>HG - CHA TOM BAO SA HG 500G</t>
  </si>
  <si>
    <t>THIÊN VƯƠNG</t>
  </si>
  <si>
    <t>N2410200201</t>
  </si>
  <si>
    <t>SỮA BA VÌ</t>
  </si>
  <si>
    <t>*3-5°C: 45 ngày</t>
  </si>
  <si>
    <t>*3-5°C: 90 ngày</t>
  </si>
  <si>
    <t>*3-5°C: 25 ngày</t>
  </si>
  <si>
    <t>00051927</t>
  </si>
  <si>
    <t>8938501170163</t>
  </si>
  <si>
    <t>LOC 6C SCU BAVI CAM 180ML/4</t>
  </si>
  <si>
    <t>*3-6°C: 90 ngày</t>
  </si>
  <si>
    <t>SAN MIGUEL PURE FOODS</t>
  </si>
  <si>
    <t>3000043</t>
  </si>
  <si>
    <t>N2430200202</t>
  </si>
  <si>
    <t>00204323</t>
  </si>
  <si>
    <t>8935019521029</t>
  </si>
  <si>
    <t>LAP XUONG SMG 500G</t>
  </si>
  <si>
    <t>00204330</t>
  </si>
  <si>
    <t>8935019521036</t>
  </si>
  <si>
    <t>LAP XUONG SMG 200G</t>
  </si>
  <si>
    <t>00193016</t>
  </si>
  <si>
    <t>8935019598748</t>
  </si>
  <si>
    <t>XX DUC 500G LGM0G LGM00G DUOC/48M/248</t>
  </si>
  <si>
    <t>*từ -12 đến -18°C: 90 ngày</t>
  </si>
  <si>
    <t>00193047</t>
  </si>
  <si>
    <t>8935019599776</t>
  </si>
  <si>
    <t>XX DELI SUMO 250G LGM00G DUOC/48M/248</t>
  </si>
  <si>
    <t>00193030</t>
  </si>
  <si>
    <t>8935019599868</t>
  </si>
  <si>
    <t>XX VIET MY 500G LGMGM00G DUOC/48M/248</t>
  </si>
  <si>
    <t>00193023</t>
  </si>
  <si>
    <t>8935019599783</t>
  </si>
  <si>
    <t>XX DELI SUMO 500G LGM00G DUOC/48M/248</t>
  </si>
  <si>
    <t>00317757</t>
  </si>
  <si>
    <t>8935019521104</t>
  </si>
  <si>
    <t>MY Y SOT BO BAM 200G</t>
  </si>
  <si>
    <t>00317764</t>
  </si>
  <si>
    <t>8935019520404</t>
  </si>
  <si>
    <t>HOTDOG CORNDOG 250G</t>
  </si>
  <si>
    <t>00317771</t>
  </si>
  <si>
    <t>8935019520534</t>
  </si>
  <si>
    <t>HOTDOG CORNDOG 83G</t>
  </si>
  <si>
    <t>LA CUSINA</t>
  </si>
  <si>
    <t>3000044</t>
  </si>
  <si>
    <t>00049399</t>
  </si>
  <si>
    <t>8936114063100</t>
  </si>
  <si>
    <t>CHA GIO TOM MUC LC 500G</t>
  </si>
  <si>
    <t>00049276</t>
  </si>
  <si>
    <t>8936114062349</t>
  </si>
  <si>
    <t>XX DUC LC 500G/10</t>
  </si>
  <si>
    <t>00049269</t>
  </si>
  <si>
    <t>8936114062233</t>
  </si>
  <si>
    <t>CHA GIO RE KHOAI MON LC 500G</t>
  </si>
  <si>
    <t>00049412</t>
  </si>
  <si>
    <t>8936114064169</t>
  </si>
  <si>
    <t>LAP XUONG LC 500G/10</t>
  </si>
  <si>
    <t>00049337</t>
  </si>
  <si>
    <t>8936114062646</t>
  </si>
  <si>
    <t>HA CAO LC 300G</t>
  </si>
  <si>
    <t>00049313</t>
  </si>
  <si>
    <t>8936114062561</t>
  </si>
  <si>
    <t>XX YUMMY LC 500G/10</t>
  </si>
  <si>
    <t>00049283</t>
  </si>
  <si>
    <t>8936114062455</t>
  </si>
  <si>
    <t>CHA GIO THIT HEOLC  500G</t>
  </si>
  <si>
    <t>00049207</t>
  </si>
  <si>
    <t>8936114060789</t>
  </si>
  <si>
    <t>XX HAI SAN LC 500G/10</t>
  </si>
  <si>
    <t>00195461</t>
  </si>
  <si>
    <t>BÁN+FOOD</t>
  </si>
  <si>
    <t>XX LOC XOAY KHONG TAM BOT LC 500G</t>
  </si>
  <si>
    <t>00195485</t>
  </si>
  <si>
    <t>VIEN THA LAU SURIMI NHAN PHO MAI LC 500G</t>
  </si>
  <si>
    <t>00195492</t>
  </si>
  <si>
    <t>VIEN THA LAU SURIMI NHAN TRUNG CA LC 500G</t>
  </si>
  <si>
    <t>00195478</t>
  </si>
  <si>
    <t>VIEN THA LAU SURIMI NHAN RANG MUC LC 500G</t>
  </si>
  <si>
    <t>00195454</t>
  </si>
  <si>
    <t>8936114060376</t>
  </si>
  <si>
    <t>CHA TOM SURIMI DINH HINH GT LC 500G</t>
  </si>
  <si>
    <t>00049320</t>
  </si>
  <si>
    <t>8936114062585</t>
  </si>
  <si>
    <t>CHA RAM TOM DAT LC 500G</t>
  </si>
  <si>
    <t>00049306</t>
  </si>
  <si>
    <t>8936114062509</t>
  </si>
  <si>
    <t>CHA RAM TOM DAT LC 250G</t>
  </si>
  <si>
    <t>V VÀ V</t>
  </si>
  <si>
    <t>3000046</t>
  </si>
  <si>
    <t>N2440701603</t>
  </si>
  <si>
    <t>00176651</t>
  </si>
  <si>
    <t>8936019920744</t>
  </si>
  <si>
    <t>VIEN SURIMI HUONG VI CUA 250G</t>
  </si>
  <si>
    <t>18 tháng (540 ngày) kể từ ngày sản xuất</t>
  </si>
  <si>
    <t>00176620</t>
  </si>
  <si>
    <t>8936019920089</t>
  </si>
  <si>
    <t>THANH CUA SURIMI 250G/40</t>
  </si>
  <si>
    <t>00176644</t>
  </si>
  <si>
    <t>8936019920492</t>
  </si>
  <si>
    <t>VIEN MUC GESO 500G</t>
  </si>
  <si>
    <t>00176637</t>
  </si>
  <si>
    <t>8936019920041</t>
  </si>
  <si>
    <t>CHA CA XOAN MAYUMI 160G/50</t>
  </si>
  <si>
    <t>CJ FOODS</t>
  </si>
  <si>
    <t>3000047</t>
  </si>
  <si>
    <t>00203937</t>
  </si>
  <si>
    <t>8934717264474</t>
  </si>
  <si>
    <t>CHA GIO DA XOP CAU TRE NHAN TOM THIT 400G/24</t>
  </si>
  <si>
    <t>00188500</t>
  </si>
  <si>
    <t>8934717401305</t>
  </si>
  <si>
    <t>BANH XEP KIEU HQ NHAN THIT 175G/32/32</t>
  </si>
  <si>
    <t>00188555</t>
  </si>
  <si>
    <t>8938508547579</t>
  </si>
  <si>
    <t>KCCT CAT LAT BIBIGO 500G/24</t>
  </si>
  <si>
    <t>00188593</t>
  </si>
  <si>
    <t>8934717600715</t>
  </si>
  <si>
    <t>OHYA BANH CUON XX PHO MAI 195G/20</t>
  </si>
  <si>
    <t>00203906</t>
  </si>
  <si>
    <t>8934717262142</t>
  </si>
  <si>
    <t>CHA GIO CT 500G THIT DB</t>
  </si>
  <si>
    <t>00203913</t>
  </si>
  <si>
    <t>8934717401510</t>
  </si>
  <si>
    <t>CJ BANH MINI MANDU TOM 315G/16</t>
  </si>
  <si>
    <t>00188449</t>
  </si>
  <si>
    <t>8934717401718</t>
  </si>
  <si>
    <t>BANH MANDU NAM TU VI DB BIBIGO 200G/25</t>
  </si>
  <si>
    <t>00188548</t>
  </si>
  <si>
    <t>8938508547562</t>
  </si>
  <si>
    <t>KCCT CAT LAT BIBIGO 100G/10/24</t>
  </si>
  <si>
    <t>00188487</t>
  </si>
  <si>
    <t>8934717261404</t>
  </si>
  <si>
    <t>NEM  REAL THIT 400G CAU TRE/20/16HIT OHYA 240G/24</t>
  </si>
  <si>
    <t>00206327</t>
  </si>
  <si>
    <t>8934717261282</t>
  </si>
  <si>
    <t>CHA GIO REAL THIT 400G/20</t>
  </si>
  <si>
    <t>00188586</t>
  </si>
  <si>
    <t>8934717361012</t>
  </si>
  <si>
    <t>XUI CAO CAU TRE 200G</t>
  </si>
  <si>
    <t>00203920</t>
  </si>
  <si>
    <t>8938508547609</t>
  </si>
  <si>
    <t>KIM CHI HQ CHAY BIBIGO 500G/24</t>
  </si>
  <si>
    <t>00188531</t>
  </si>
  <si>
    <t>8934717272455</t>
  </si>
  <si>
    <t>HA CAO THUONG HANG CAU TRE 300G/28</t>
  </si>
  <si>
    <t>00188562</t>
  </si>
  <si>
    <t>8938508547524</t>
  </si>
  <si>
    <t>KCCT CAY BIBIGO 1KG/20 500G/24</t>
  </si>
  <si>
    <t>00188609</t>
  </si>
  <si>
    <t>8934717262005</t>
  </si>
  <si>
    <t>CHA GIO CT 500G DB HAI SAN</t>
  </si>
  <si>
    <t>00215022</t>
  </si>
  <si>
    <t>8934717401299</t>
  </si>
  <si>
    <t>BANH XEP KIEU HQ NHAN THIT 350G/16</t>
  </si>
  <si>
    <t>00188517</t>
  </si>
  <si>
    <t>8934717271021</t>
  </si>
  <si>
    <t>CT - HA CAO 500G</t>
  </si>
  <si>
    <t>00188425</t>
  </si>
  <si>
    <t>8934717266003</t>
  </si>
  <si>
    <t>CHA GIO RE CT 500G TOM CUA</t>
  </si>
  <si>
    <t>00188494</t>
  </si>
  <si>
    <t>8934717271311</t>
  </si>
  <si>
    <t>HA CAO CHAY 500G/16AN THIT 175G/32/32</t>
  </si>
  <si>
    <t>00188524</t>
  </si>
  <si>
    <t>8934717381188</t>
  </si>
  <si>
    <t>BANH TIEU LONG KIEU TH NHAN SUP THIT/20</t>
  </si>
  <si>
    <t>00188456</t>
  </si>
  <si>
    <t>8934717263552</t>
  </si>
  <si>
    <t>CHA GIO DA XOP CAU TRE NHAN CHAY 400G/24</t>
  </si>
  <si>
    <t>00188432</t>
  </si>
  <si>
    <t>8934717261336</t>
  </si>
  <si>
    <t>CHA GIO REAL HAI SAN 400G/ 2024</t>
  </si>
  <si>
    <t>00188579</t>
  </si>
  <si>
    <t>8934717472008</t>
  </si>
  <si>
    <t>LAU THA LONG CUNG 300G/18</t>
  </si>
  <si>
    <t>00287128</t>
  </si>
  <si>
    <t>8934717267178</t>
  </si>
  <si>
    <t>NEM REAL THIT KIEU HN 360G CAU TRE/20</t>
  </si>
  <si>
    <t>00287135</t>
  </si>
  <si>
    <t>8935297101548</t>
  </si>
  <si>
    <t>CHA GIO PHOMAI DA XOP OHYA FUN 270G/32</t>
  </si>
  <si>
    <t>N2440401202</t>
  </si>
  <si>
    <t>00389662</t>
  </si>
  <si>
    <t>8935297101432</t>
  </si>
  <si>
    <t>COM CHIEN KIM CHI 150G</t>
  </si>
  <si>
    <t>00389679</t>
  </si>
  <si>
    <t>8935297101449</t>
  </si>
  <si>
    <t>COM CHIEN HAI SAN 150G</t>
  </si>
  <si>
    <t>00389686</t>
  </si>
  <si>
    <t>8935297102149</t>
  </si>
  <si>
    <t>COM CHIEN TOI 240G</t>
  </si>
  <si>
    <t>00387255</t>
  </si>
  <si>
    <t>8935297101531</t>
  </si>
  <si>
    <t>OHYA TOKBOKKI HOTPOT 370G</t>
  </si>
  <si>
    <t>00387262</t>
  </si>
  <si>
    <t>8934717275081</t>
  </si>
  <si>
    <t>HA CAO NHAN TOM CAI BO XOI 300G</t>
  </si>
  <si>
    <t>00387279</t>
  </si>
  <si>
    <t>8934717275098</t>
  </si>
  <si>
    <t>HA CAO NHAN TOM CU DEN 300G</t>
  </si>
  <si>
    <t>TP CUỘC SỐNG</t>
  </si>
  <si>
    <t>3000049</t>
  </si>
  <si>
    <t>N2430100101</t>
  </si>
  <si>
    <t>00041300</t>
  </si>
  <si>
    <t>8936021690314</t>
  </si>
  <si>
    <t>CHAN GIO HEO MUOI LIFEFOOD 500G</t>
  </si>
  <si>
    <t xml:space="preserve">*0-4°C: 60 ngày  *≤­18°C: 90 ngày       </t>
  </si>
  <si>
    <t>00203999</t>
  </si>
  <si>
    <t>8936021692271</t>
  </si>
  <si>
    <t>CHAN GIO HEO MUOI LIFEFOOD 450G</t>
  </si>
  <si>
    <t>N2430100102</t>
  </si>
  <si>
    <t>00041348</t>
  </si>
  <si>
    <t>8936021691915</t>
  </si>
  <si>
    <t>XUC XICH KONIG LIFEFOOD 500G</t>
  </si>
  <si>
    <t xml:space="preserve">*0-4°C: 40 ngày  *≤­18°C: 120 ngày       </t>
  </si>
  <si>
    <t>00041270</t>
  </si>
  <si>
    <t>8936021690239</t>
  </si>
  <si>
    <t>CHAN GIO HEO XK LIFEFOOD 500G</t>
  </si>
  <si>
    <t>00041287</t>
  </si>
  <si>
    <t>8936021690291</t>
  </si>
  <si>
    <t>CHAN GIO HEO XK LIFEFOOD 300G</t>
  </si>
  <si>
    <t>00041324</t>
  </si>
  <si>
    <t>8936021691472</t>
  </si>
  <si>
    <t>CHAN GA RUT XUONG  LIFEFOOD 300G</t>
  </si>
  <si>
    <t xml:space="preserve">*≤­18°C: 6 tháng   </t>
  </si>
  <si>
    <t>00041331</t>
  </si>
  <si>
    <t>8936021691489</t>
  </si>
  <si>
    <t>CHAN GA RUT XUONG  LIFEFOOD 500G</t>
  </si>
  <si>
    <t>00041317</t>
  </si>
  <si>
    <t>8936021691458</t>
  </si>
  <si>
    <t>DUI GA TAY RUT XUONG XK LIFEFOOD 250G</t>
  </si>
  <si>
    <t>PHÚ MỸ</t>
  </si>
  <si>
    <t>3000154</t>
  </si>
  <si>
    <t>00041416</t>
  </si>
  <si>
    <t>8936024680305</t>
  </si>
  <si>
    <t>B.BAO PHU MY NHAN GA 110G</t>
  </si>
  <si>
    <t>*0-5°C: 30 ngày  *≤­18°C: 90 ngày</t>
  </si>
  <si>
    <t>00199438</t>
  </si>
  <si>
    <t>8936024680275</t>
  </si>
  <si>
    <t>BANH BAO PM CHAY VUNG/10</t>
  </si>
  <si>
    <t>*0-5°C: 45 ngày  *≤­18°C: 90 ngày</t>
  </si>
  <si>
    <t>00012249</t>
  </si>
  <si>
    <t>8936024680121</t>
  </si>
  <si>
    <t>B.BAO PHU MY CHAY CHIEN 180G</t>
  </si>
  <si>
    <t>00012188</t>
  </si>
  <si>
    <t>8936024680084</t>
  </si>
  <si>
    <t>B.BAO PHU MY THIT BO 300G</t>
  </si>
  <si>
    <t>00041461</t>
  </si>
  <si>
    <t>8936024680367</t>
  </si>
  <si>
    <t>B.BAO PHU MY NHAN THAPCAM TRUNGCUT 110G</t>
  </si>
  <si>
    <t>00012270</t>
  </si>
  <si>
    <t>8936024680152</t>
  </si>
  <si>
    <t>B.BAO PHU MY CHAY SUA DUA 200G</t>
  </si>
  <si>
    <t>00012218</t>
  </si>
  <si>
    <t>8936024680138</t>
  </si>
  <si>
    <t>B.BAO PHU MY XIU MAI 300G</t>
  </si>
  <si>
    <t>00199445</t>
  </si>
  <si>
    <t>8936024680268</t>
  </si>
  <si>
    <t>BANH BAO PM DAU XANH LA DUA/10</t>
  </si>
  <si>
    <t>00012867</t>
  </si>
  <si>
    <t>8936024680220</t>
  </si>
  <si>
    <t>B.BAO PHU MY GA QUAY 300G</t>
  </si>
  <si>
    <t>00012874</t>
  </si>
  <si>
    <t>8936024680237</t>
  </si>
  <si>
    <t>B.BAO PHU MY CHAY BO SUA 270G</t>
  </si>
  <si>
    <t>00041409</t>
  </si>
  <si>
    <t>8936024680213</t>
  </si>
  <si>
    <t>B.BAO PHU MY NHAN THAP CAM 100G</t>
  </si>
  <si>
    <t>00012201</t>
  </si>
  <si>
    <t>8936024680107</t>
  </si>
  <si>
    <t>B.BAO PHU MY THAP CAM 300G</t>
  </si>
  <si>
    <t>00012225</t>
  </si>
  <si>
    <t>8936024680015</t>
  </si>
  <si>
    <t>B.BAO PHU MY XA XIU 300G</t>
  </si>
  <si>
    <t>00012355</t>
  </si>
  <si>
    <t>8936024680183</t>
  </si>
  <si>
    <t>B.BAO PHU MY CHAY COM 200G</t>
  </si>
  <si>
    <t>00012195</t>
  </si>
  <si>
    <t>8936024680022</t>
  </si>
  <si>
    <t>B.BAO PHU MY DAU XANH 300G</t>
  </si>
  <si>
    <t>00041447</t>
  </si>
  <si>
    <t>8936024680343</t>
  </si>
  <si>
    <t>B.BAO PHU MY NHAN DAU XANH 110G</t>
  </si>
  <si>
    <t>00012171</t>
  </si>
  <si>
    <t>8936024680060</t>
  </si>
  <si>
    <t>BANH BAO PHU MY NHAN KHOAI MON</t>
  </si>
  <si>
    <t>00012232</t>
  </si>
  <si>
    <t>8936024680046</t>
  </si>
  <si>
    <t>B.BAO PHU MY CHAY SUA 200G</t>
  </si>
  <si>
    <t>00012348</t>
  </si>
  <si>
    <t>8936024680176</t>
  </si>
  <si>
    <t>B.BAO PHU MY CHAY KHOAI MON 200G</t>
  </si>
  <si>
    <t>00317788</t>
  </si>
  <si>
    <t>8936024680404</t>
  </si>
  <si>
    <t>PIZZA GA PHU MY 180G</t>
  </si>
  <si>
    <t>00317795</t>
  </si>
  <si>
    <t>8936024680442</t>
  </si>
  <si>
    <t>PIZZA BO PHU MY 180G</t>
  </si>
  <si>
    <t>DUNG ANH</t>
  </si>
  <si>
    <t>3000253</t>
  </si>
  <si>
    <t>00001571</t>
  </si>
  <si>
    <t>4014500038919</t>
  </si>
  <si>
    <t>VANG SUA ZOTT MONTE 55G*4 VANI</t>
  </si>
  <si>
    <t>00001564</t>
  </si>
  <si>
    <t>4014500036878</t>
  </si>
  <si>
    <t>V.SUA ZOTT MONTE SOCOLA 55G*4</t>
  </si>
  <si>
    <t>00011976</t>
  </si>
  <si>
    <t>40338538</t>
  </si>
  <si>
    <t>LOC 4H V.SUA UONG ZOTT VANI 95ML/6</t>
  </si>
  <si>
    <t>00077323</t>
  </si>
  <si>
    <t>4014500513584</t>
  </si>
  <si>
    <t>VI 4H PHO MAI TUOI TIGER 50G DAU VANI\6</t>
  </si>
  <si>
    <t>00077316</t>
  </si>
  <si>
    <t>4014500513515</t>
  </si>
  <si>
    <t>VI 4H PHO MAI TUOI TIGER 50G DAU CHUOI\6</t>
  </si>
  <si>
    <t>N2410200102</t>
  </si>
  <si>
    <t>00200424</t>
  </si>
  <si>
    <t>4014500028859</t>
  </si>
  <si>
    <t>P.MAI LAT BURGER ZOTT 200G</t>
  </si>
  <si>
    <t>00200417</t>
  </si>
  <si>
    <t>4014500028835</t>
  </si>
  <si>
    <t>P.MAI LAT SANWICH ZOTT 200G</t>
  </si>
  <si>
    <t>00200431</t>
  </si>
  <si>
    <t>4014500028811</t>
  </si>
  <si>
    <t>P.MAI LAT TOAST ZOTT 200G</t>
  </si>
  <si>
    <t>TMT</t>
  </si>
  <si>
    <t>3000260</t>
  </si>
  <si>
    <t>00204378</t>
  </si>
  <si>
    <t>7613033478215</t>
  </si>
  <si>
    <t>LOC 6H VANG SUA NESTLE PTIT GM VANI 60G/8</t>
  </si>
  <si>
    <t>00006361</t>
  </si>
  <si>
    <t>5413081250014</t>
  </si>
  <si>
    <t>KHOAI TAY CAT MYDIBEL 7/7 2.5KG/4</t>
  </si>
  <si>
    <t>00006354</t>
  </si>
  <si>
    <t>5413081100074</t>
  </si>
  <si>
    <t>KHOAI TAY CAT MYDIBEL 7/7 1KG/10</t>
  </si>
  <si>
    <t>00055611</t>
  </si>
  <si>
    <t>8936029163414</t>
  </si>
  <si>
    <t>PM QUE MOZZARELLA SNACK 28G*3</t>
  </si>
  <si>
    <t>00042116</t>
  </si>
  <si>
    <t>8936029163445</t>
  </si>
  <si>
    <t>PHO MAI MOZZARELLA SNACK 28G/168</t>
  </si>
  <si>
    <t>VINAMILK</t>
  </si>
  <si>
    <t>3000261</t>
  </si>
  <si>
    <t>00211956</t>
  </si>
  <si>
    <t>8934673090926</t>
  </si>
  <si>
    <t>K.LY VNM 100ML DAU XANH /24</t>
  </si>
  <si>
    <t>LY</t>
  </si>
  <si>
    <t>24</t>
  </si>
  <si>
    <t>00211987</t>
  </si>
  <si>
    <t>8934673096928</t>
  </si>
  <si>
    <t>K.LY VNM 100ML DUA/24</t>
  </si>
  <si>
    <t>00211963</t>
  </si>
  <si>
    <t>8934673092920</t>
  </si>
  <si>
    <t>K.LY VNM 100ML HUONG DAU/24</t>
  </si>
  <si>
    <t>00212007</t>
  </si>
  <si>
    <t>8934673192927</t>
  </si>
  <si>
    <t>K.LY VNM 100ML KHOAI MON/24</t>
  </si>
  <si>
    <t>N2440100202</t>
  </si>
  <si>
    <t>00211970</t>
  </si>
  <si>
    <t>8934673093927</t>
  </si>
  <si>
    <t>K.LY VNM 100ML SAU RIENG /24</t>
  </si>
  <si>
    <t>00211994</t>
  </si>
  <si>
    <t>8934673099929</t>
  </si>
  <si>
    <t>K.LY VNM 100ML SOCOLA/24</t>
  </si>
  <si>
    <t>00011945</t>
  </si>
  <si>
    <t>8934673606813</t>
  </si>
  <si>
    <t>SC VNMSUSUCD80G</t>
  </si>
  <si>
    <t>00025706</t>
  </si>
  <si>
    <t>8934673619820</t>
  </si>
  <si>
    <t>SCVNMSTARCD100G</t>
  </si>
  <si>
    <t>00023528</t>
  </si>
  <si>
    <t>8934673606820</t>
  </si>
  <si>
    <t>SC VNMCD100G</t>
  </si>
  <si>
    <t>00011914</t>
  </si>
  <si>
    <t>8934673605823</t>
  </si>
  <si>
    <t>SC VNM KO DG 100G</t>
  </si>
  <si>
    <t>00011877</t>
  </si>
  <si>
    <t>8934673604826</t>
  </si>
  <si>
    <t>SC VNM PROBI DG 100G</t>
  </si>
  <si>
    <t>00011969</t>
  </si>
  <si>
    <t>8934673613828</t>
  </si>
  <si>
    <t>SCVNMITDUONG100G</t>
  </si>
  <si>
    <t>00287050</t>
  </si>
  <si>
    <t>8934673500432</t>
  </si>
  <si>
    <t>SCA LOVE YOGUST TRANCHAUDD 100G/48</t>
  </si>
  <si>
    <t>00011884</t>
  </si>
  <si>
    <t>8934673601825</t>
  </si>
  <si>
    <t>SCVNMNHADAM100G</t>
  </si>
  <si>
    <t>00023399</t>
  </si>
  <si>
    <t>8934673500821</t>
  </si>
  <si>
    <t>SCVNMLUUDO100G</t>
  </si>
  <si>
    <t>00023443</t>
  </si>
  <si>
    <t>8934673538824</t>
  </si>
  <si>
    <t>SCA NEP CAM VINAMILK 100G</t>
  </si>
  <si>
    <t>N2410200101</t>
  </si>
  <si>
    <t>00195515</t>
  </si>
  <si>
    <t>8934673900928</t>
  </si>
  <si>
    <t>PM VNM 120G 8P</t>
  </si>
  <si>
    <t>00011983</t>
  </si>
  <si>
    <t>8934673605816</t>
  </si>
  <si>
    <t>SC VNMSUSUTAOCHUOI80G</t>
  </si>
  <si>
    <t>00011938</t>
  </si>
  <si>
    <t>8934673604819</t>
  </si>
  <si>
    <t>SC VNMSUSUDAUCHUOI80G</t>
  </si>
  <si>
    <t>N2440100301</t>
  </si>
  <si>
    <t>00212069</t>
  </si>
  <si>
    <t>8934673614894</t>
  </si>
  <si>
    <t>K.HOP DAU XANH-KHOAI MON-DUA VNM 1L/4</t>
  </si>
  <si>
    <t>N2440100305</t>
  </si>
  <si>
    <t>00212380</t>
  </si>
  <si>
    <t>8934673626897</t>
  </si>
  <si>
    <t>K.HOP DUA-SO-VANI VNM 1L/6UA VNM 1L/4</t>
  </si>
  <si>
    <t>00287098</t>
  </si>
  <si>
    <t>8934673600071</t>
  </si>
  <si>
    <t>K.HOP VNM 1L COM DUA/4</t>
  </si>
  <si>
    <t>00212021</t>
  </si>
  <si>
    <t>8934673291804</t>
  </si>
  <si>
    <t>K.HOP VNM 1L DAU/4</t>
  </si>
  <si>
    <t>00212106</t>
  </si>
  <si>
    <t>8934673298803</t>
  </si>
  <si>
    <t>K.HOP VNM 1L DAUXANH/4</t>
  </si>
  <si>
    <t>00212113</t>
  </si>
  <si>
    <t>8934673296809</t>
  </si>
  <si>
    <t>K.HOP VNM 1L DUA/4</t>
  </si>
  <si>
    <t>00212083</t>
  </si>
  <si>
    <t>8934673293808</t>
  </si>
  <si>
    <t>K.HOP VNM 1L KHOAI MON/4</t>
  </si>
  <si>
    <t>N2440100303</t>
  </si>
  <si>
    <t>00212045</t>
  </si>
  <si>
    <t>8934673295802</t>
  </si>
  <si>
    <t>K.HOP VNM 1L SAU RIENG/4</t>
  </si>
  <si>
    <t>00212441</t>
  </si>
  <si>
    <t>8934673290807</t>
  </si>
  <si>
    <t>K.HOP VNM 1L SOCOLA/4</t>
  </si>
  <si>
    <t>00287081</t>
  </si>
  <si>
    <t>8934673600200</t>
  </si>
  <si>
    <t>K.HOP VNM 450ML COM DUA/4</t>
  </si>
  <si>
    <t>00212038</t>
  </si>
  <si>
    <t>8934673291200</t>
  </si>
  <si>
    <t>K.HOP VNM 450ML DAU/4</t>
  </si>
  <si>
    <t>00212120</t>
  </si>
  <si>
    <t>8934673298209</t>
  </si>
  <si>
    <t>K.HOP VNM 450ML DAUXANH/4</t>
  </si>
  <si>
    <t>00212090</t>
  </si>
  <si>
    <t>8934673296205</t>
  </si>
  <si>
    <t>K.HOP VNM 450ML DUA/4</t>
  </si>
  <si>
    <t>00212052</t>
  </si>
  <si>
    <t>8934673293204</t>
  </si>
  <si>
    <t>K.HOP VNM 450ML KHOAI MON/4</t>
  </si>
  <si>
    <t>N2440100302</t>
  </si>
  <si>
    <t>00212076</t>
  </si>
  <si>
    <t>8934673295208</t>
  </si>
  <si>
    <t>K.HOP VNM 450ML SAU RIENG/4</t>
  </si>
  <si>
    <t>00212014</t>
  </si>
  <si>
    <t>8934673290203</t>
  </si>
  <si>
    <t>K.HOP VNM 450ML SOCOLA/4</t>
  </si>
  <si>
    <t>00023375</t>
  </si>
  <si>
    <t>8934673500111</t>
  </si>
  <si>
    <t>SC VNM COM 100G</t>
  </si>
  <si>
    <t>00023436</t>
  </si>
  <si>
    <t>8934673532822</t>
  </si>
  <si>
    <t>SC VNM DUA100G</t>
  </si>
  <si>
    <t>00023368</t>
  </si>
  <si>
    <t>8934673500005</t>
  </si>
  <si>
    <t>SCA VNM HAT OC CHO 100G</t>
  </si>
  <si>
    <t>00287067</t>
  </si>
  <si>
    <t>8934673500364</t>
  </si>
  <si>
    <t>SC VNM HERO CAM YEN MACH 60G</t>
  </si>
  <si>
    <t>00287074</t>
  </si>
  <si>
    <t>8934673500425</t>
  </si>
  <si>
    <t>SC VNM HERO HERO PHO MAI 60G</t>
  </si>
  <si>
    <t>00195157</t>
  </si>
  <si>
    <t>8934673304528</t>
  </si>
  <si>
    <t>SCU MS PROBI 130ML DG /24</t>
  </si>
  <si>
    <t>00023023</t>
  </si>
  <si>
    <t>8934673303521</t>
  </si>
  <si>
    <t>SCU MS PROBI 130ML ID/24</t>
  </si>
  <si>
    <t>00023658</t>
  </si>
  <si>
    <t>8934673435505</t>
  </si>
  <si>
    <t>SCU MS PROBI 65ML D.GANG/50</t>
  </si>
  <si>
    <t>00195171</t>
  </si>
  <si>
    <t>8934673434508</t>
  </si>
  <si>
    <t>SCU MS PROBI 65ML DAU/50</t>
  </si>
  <si>
    <t>00195164</t>
  </si>
  <si>
    <t>8934673400510</t>
  </si>
  <si>
    <t>SCU MS PROBI 65ML DG /50</t>
  </si>
  <si>
    <t>00023016</t>
  </si>
  <si>
    <t>8934673303507</t>
  </si>
  <si>
    <t>SCU MS PROBI 65ML ID/50</t>
  </si>
  <si>
    <t>00287142</t>
  </si>
  <si>
    <t>8934673300599</t>
  </si>
  <si>
    <t>SCU MS PROBI 65ML PEDIA RCQ/50</t>
  </si>
  <si>
    <t>00023108</t>
  </si>
  <si>
    <t>8934673320566</t>
  </si>
  <si>
    <t>SCU MS PROBI 65ML VIET QUAT/50</t>
  </si>
  <si>
    <t>00023061</t>
  </si>
  <si>
    <t>8934673314589</t>
  </si>
  <si>
    <t>SCU MS PROBI 700ML DG /6</t>
  </si>
  <si>
    <t>00023122</t>
  </si>
  <si>
    <t>8934673323512</t>
  </si>
  <si>
    <t>SCU PROBI DUA 65ML*5</t>
  </si>
  <si>
    <t>00023054</t>
  </si>
  <si>
    <t>8934673314572</t>
  </si>
  <si>
    <t>SCU PROBI DUONG 400ML</t>
  </si>
  <si>
    <t>00023115</t>
  </si>
  <si>
    <t>8934673320580</t>
  </si>
  <si>
    <t>SCU PROBI VIET QUAT 130ML*4</t>
  </si>
  <si>
    <t>00212359</t>
  </si>
  <si>
    <t>8934673600019</t>
  </si>
  <si>
    <t>K. OC QUE DAU NAM VIET QUAT DELIGHT 110ML/12</t>
  </si>
  <si>
    <t>12</t>
  </si>
  <si>
    <t>00212373</t>
  </si>
  <si>
    <t>8934673600026</t>
  </si>
  <si>
    <t>K. OC QUE MATCHA DAU DO DELIGHT 110ML/12</t>
  </si>
  <si>
    <t>00212366</t>
  </si>
  <si>
    <t>8934673600033</t>
  </si>
  <si>
    <t>K. OC QUE SOCOLA DAU PHONG DELIGHT 110ML/12</t>
  </si>
  <si>
    <t>00212335</t>
  </si>
  <si>
    <t>8934673610711</t>
  </si>
  <si>
    <t>K.SC SUBO 50G /60</t>
  </si>
  <si>
    <t>60</t>
  </si>
  <si>
    <t>00212328</t>
  </si>
  <si>
    <t>8934673612715</t>
  </si>
  <si>
    <t>K.SC SUBO 50G HUONG CAM/60</t>
  </si>
  <si>
    <t>00212342</t>
  </si>
  <si>
    <t>8934673611718</t>
  </si>
  <si>
    <t>K.SC SUBO 50G HUONG DAU 50G/30</t>
  </si>
  <si>
    <t>00287104</t>
  </si>
  <si>
    <t>8934673600064</t>
  </si>
  <si>
    <t>K.SC SUBO 50G HUONG DUA GANG/30</t>
  </si>
  <si>
    <t>00212311</t>
  </si>
  <si>
    <t>8934673613712</t>
  </si>
  <si>
    <t>K.SC SUBO 50G HUONG VAI/60</t>
  </si>
  <si>
    <t>MINH MANH</t>
  </si>
  <si>
    <t>CHUOI TH</t>
  </si>
  <si>
    <t>3000263</t>
  </si>
  <si>
    <t>00012010</t>
  </si>
  <si>
    <t>8935217413208</t>
  </si>
  <si>
    <t>SC TH TRUE NHA DAM 100G</t>
  </si>
  <si>
    <t>45 ngày (4-8oC)</t>
  </si>
  <si>
    <t>00036795</t>
  </si>
  <si>
    <t>8935217413409</t>
  </si>
  <si>
    <t>SUA CHUA VI TU NHIEN TH TRUE  YOGURT 100G/48</t>
  </si>
  <si>
    <t>00012003</t>
  </si>
  <si>
    <t>8935217413003</t>
  </si>
  <si>
    <t>SC TH TRUE CD 100G</t>
  </si>
  <si>
    <t>00036771</t>
  </si>
  <si>
    <t>8935217410504</t>
  </si>
  <si>
    <t>SC TH TRUE VIET QUAT 100G</t>
  </si>
  <si>
    <t>00036764</t>
  </si>
  <si>
    <t>8935217410309</t>
  </si>
  <si>
    <t>SC TH TRUE TRAI CAY 100G</t>
  </si>
  <si>
    <t>00036788</t>
  </si>
  <si>
    <t>8935217413102</t>
  </si>
  <si>
    <t>SCA DUA TH TRUE YOGURT 100G</t>
  </si>
  <si>
    <t>00036825</t>
  </si>
  <si>
    <t>8935217416011</t>
  </si>
  <si>
    <t>SC TT TOPKID TH TRUEMILK VANI 60G/48</t>
  </si>
  <si>
    <t>60 ngày (4-8oC)</t>
  </si>
  <si>
    <t>00077460</t>
  </si>
  <si>
    <t>8935217413805</t>
  </si>
  <si>
    <t>SCA SAU RIENG TH TRUE YG 100G</t>
  </si>
  <si>
    <t>00036832</t>
  </si>
  <si>
    <t>8935217416318</t>
  </si>
  <si>
    <t>SC TT TOPKID TH TRUEMILK LUA MACH 60G/48</t>
  </si>
  <si>
    <t>00287111</t>
  </si>
  <si>
    <t>8935217413300</t>
  </si>
  <si>
    <t>SC TH TRUE CHANH DAY 100G</t>
  </si>
  <si>
    <t>SUA QUOC TE</t>
  </si>
  <si>
    <t>3000265</t>
  </si>
  <si>
    <t>00189231</t>
  </si>
  <si>
    <t>8936025773549</t>
  </si>
  <si>
    <t>SCA KUN VI DAU 75G/48</t>
  </si>
  <si>
    <t>00189248</t>
  </si>
  <si>
    <t>8936025773532</t>
  </si>
  <si>
    <t>SCA KUN CO DUONG 75G/48</t>
  </si>
  <si>
    <t>00041492</t>
  </si>
  <si>
    <t>8936025770682</t>
  </si>
  <si>
    <t>SUA CHUA BAVI 100G CD</t>
  </si>
  <si>
    <t>00041539</t>
  </si>
  <si>
    <t>8936025772252</t>
  </si>
  <si>
    <t>SC NT BV NHA DAM 100G</t>
  </si>
  <si>
    <t>CHĂN NUÔI CP</t>
  </si>
  <si>
    <t>*0-4°C: 30 ngày  *≤­18°C: 180 ngày</t>
  </si>
  <si>
    <t>*≤­18°C: 365 ngày</t>
  </si>
  <si>
    <t>N2430300301</t>
  </si>
  <si>
    <t>*0-4°C: 40 ngày</t>
  </si>
  <si>
    <t>*0-4°C: 45 ngày (hút chân không)</t>
  </si>
  <si>
    <t>*0-4°C: 45 ngày</t>
  </si>
  <si>
    <t>6 tháng</t>
  </si>
  <si>
    <t>*0-4°C: 55 ngày (hút chân không)</t>
  </si>
  <si>
    <t>*0-4°C: 6 ngày  *≤­18°C: 180 ngày</t>
  </si>
  <si>
    <t>00196185</t>
  </si>
  <si>
    <t>CHA GIO XIEN QUE 1000G</t>
  </si>
  <si>
    <t>N2550990101</t>
  </si>
  <si>
    <t>00195942</t>
  </si>
  <si>
    <t>XUC XICH VUON BIA CP 1KG</t>
  </si>
  <si>
    <t>00276412</t>
  </si>
  <si>
    <t>NVL THIT HEO XIEN DONG LANH 1KG</t>
  </si>
  <si>
    <t>00276429</t>
  </si>
  <si>
    <t>NVL XX CORN TOPERDO PHO MAI 70GR/560G c gửi</t>
  </si>
  <si>
    <t>00188722</t>
  </si>
  <si>
    <t>XUC XICH PF HEO CP 500G (12C)</t>
  </si>
  <si>
    <t>00276405</t>
  </si>
  <si>
    <t>NVL NEM LUI DONG LANH 500G</t>
  </si>
  <si>
    <t>00286756</t>
  </si>
  <si>
    <t>NVL GA CUON RONG BIEN 1KG</t>
  </si>
  <si>
    <t>N2440400902</t>
  </si>
  <si>
    <t>TOM THE HAP DL CP 280G c gửi</t>
  </si>
  <si>
    <t>ĐỨC VIỆT</t>
  </si>
  <si>
    <t>3000291</t>
  </si>
  <si>
    <t>00011228</t>
  </si>
  <si>
    <t>8935101600250</t>
  </si>
  <si>
    <t>XX XK DUC VIET 500G</t>
  </si>
  <si>
    <t>00011211</t>
  </si>
  <si>
    <t>8935101600427</t>
  </si>
  <si>
    <t>XX THANH VIEN DUC VIET 500G</t>
  </si>
  <si>
    <t>00034531</t>
  </si>
  <si>
    <t>8935101604319</t>
  </si>
  <si>
    <t>CHAN GIO U MUOI LOC PHAT 450G DV</t>
  </si>
  <si>
    <t>00034586</t>
  </si>
  <si>
    <t>8935101605989</t>
  </si>
  <si>
    <t>XX PARIS DUC VIET 500G</t>
  </si>
  <si>
    <t>00034562</t>
  </si>
  <si>
    <t>8935101604920</t>
  </si>
  <si>
    <t>XUC XICH COCTAI 200G DUC VIET</t>
  </si>
  <si>
    <t>00034555</t>
  </si>
  <si>
    <t>8935101604890</t>
  </si>
  <si>
    <t>XUC XICH HOTDOG 200G DUC VIET</t>
  </si>
  <si>
    <t>00011303</t>
  </si>
  <si>
    <t>8935101605804</t>
  </si>
  <si>
    <t>XX MY DUC VIET 500G</t>
  </si>
  <si>
    <t>00011143</t>
  </si>
  <si>
    <t>8935101600373</t>
  </si>
  <si>
    <t>XUC XICH VIEN HONG KHOI DUC VIET 200G</t>
  </si>
  <si>
    <t>00187992</t>
  </si>
  <si>
    <t>8935101607228</t>
  </si>
  <si>
    <t>VIEN HAI SAN RAU CU DUCVIET 500G</t>
  </si>
  <si>
    <t>00187985</t>
  </si>
  <si>
    <t>8935101606122</t>
  </si>
  <si>
    <t>CA VIEN DUCVIET 500G</t>
  </si>
  <si>
    <t>00034623</t>
  </si>
  <si>
    <t>8935101606344</t>
  </si>
  <si>
    <t>XUC XICH FRANK DUC VIET 500G</t>
  </si>
  <si>
    <t>00034579</t>
  </si>
  <si>
    <t>XUC XICH HONG KHOI DUC VIET 1KG</t>
  </si>
  <si>
    <t>00011204</t>
  </si>
  <si>
    <t>8935101600366</t>
  </si>
  <si>
    <t>XUC XICH HONG KHOI DUC VIET 200G</t>
  </si>
  <si>
    <t>00034609</t>
  </si>
  <si>
    <t>8935101606078</t>
  </si>
  <si>
    <t>XX SEOUL HOTDOG DV 350G/</t>
  </si>
  <si>
    <t>00077873</t>
  </si>
  <si>
    <t>8935101601028</t>
  </si>
  <si>
    <t>XUC XICH TOI CAT LAT</t>
  </si>
  <si>
    <t>00011310</t>
  </si>
  <si>
    <t>8935101605118</t>
  </si>
  <si>
    <t>XUC XICH ROMA DUC VIET 500G</t>
  </si>
  <si>
    <t>00034593</t>
  </si>
  <si>
    <t>8935101606054</t>
  </si>
  <si>
    <t>XX SEOUL HOTDOG DV 500G/</t>
  </si>
  <si>
    <t>00187978</t>
  </si>
  <si>
    <t>8935101606207</t>
  </si>
  <si>
    <t>VIEN VI TOM DUCVIET 500G</t>
  </si>
  <si>
    <t>00034616</t>
  </si>
  <si>
    <t>8935101606184</t>
  </si>
  <si>
    <t>VIEN VI BO DUCVIET 500G</t>
  </si>
  <si>
    <t>00378994</t>
  </si>
  <si>
    <t>8935101600960</t>
  </si>
  <si>
    <t>JAM BONG HAP DV 200G</t>
  </si>
  <si>
    <t>YAKULT</t>
  </si>
  <si>
    <t>NHẤT LÂM</t>
  </si>
  <si>
    <t>HƯƠNG THỦY</t>
  </si>
  <si>
    <t>3000323</t>
  </si>
  <si>
    <t>00000642</t>
  </si>
  <si>
    <t>3073781154351</t>
  </si>
  <si>
    <t>PM VQR 120G 8P HUONG THUY</t>
  </si>
  <si>
    <t>00000666</t>
  </si>
  <si>
    <t>3073781154399</t>
  </si>
  <si>
    <t>PM VQR 60G 4P/54</t>
  </si>
  <si>
    <t>00000659</t>
  </si>
  <si>
    <t>3073781154375</t>
  </si>
  <si>
    <t>PM VQR 240G 16P/32</t>
  </si>
  <si>
    <t>00000598</t>
  </si>
  <si>
    <t>3073781087604</t>
  </si>
  <si>
    <t>PM VQR 120G 8P GA QUAY PHAP/36</t>
  </si>
  <si>
    <t>00000574</t>
  </si>
  <si>
    <t>3073780970150</t>
  </si>
  <si>
    <t>PM VQR 120G LIGHT 8P</t>
  </si>
  <si>
    <t>00000604</t>
  </si>
  <si>
    <t>3073781087628</t>
  </si>
  <si>
    <t>PM VQR 120G 8P CUA BIEN NUONG/36</t>
  </si>
  <si>
    <t>00000567</t>
  </si>
  <si>
    <t>3073780967877</t>
  </si>
  <si>
    <t>PM VQR 78G BEL PLAIN 15P(TIEU,RAUTHOM)/30</t>
  </si>
  <si>
    <t>00241373</t>
  </si>
  <si>
    <t>3073781153835</t>
  </si>
  <si>
    <t>PM VUONG BELCUBE NGOT VANI 15C 78G/15</t>
  </si>
  <si>
    <t>00000543</t>
  </si>
  <si>
    <t>3073780821155</t>
  </si>
  <si>
    <t>PM CHAM BANH C. DIPPERS 35G/48</t>
  </si>
  <si>
    <t>00000550</t>
  </si>
  <si>
    <t>3073780967853</t>
  </si>
  <si>
    <t>PM VQR 78G BEL PLAIN 15P(SUA,CHEDDAR KHOI)/30</t>
  </si>
  <si>
    <t>00241397</t>
  </si>
  <si>
    <t>3073781153873</t>
  </si>
  <si>
    <t>PM VUONG BELCUBE NGOT SOCOLA 15C 78G/15</t>
  </si>
  <si>
    <t>00241380</t>
  </si>
  <si>
    <t>3073781153859</t>
  </si>
  <si>
    <t>PM VUONG BELCUBE NGOT DAU 15C 78G/15</t>
  </si>
  <si>
    <t>00000635</t>
  </si>
  <si>
    <t>3073781110685</t>
  </si>
  <si>
    <t>PM VQR 78G BEL PLAIN 15P/30</t>
  </si>
  <si>
    <t>00000611</t>
  </si>
  <si>
    <t>3073781092370</t>
  </si>
  <si>
    <t>PM CHAM BANH C. DIPPERS VI PIZZA35G/20</t>
  </si>
  <si>
    <t>00000628</t>
  </si>
  <si>
    <t>3073781110661</t>
  </si>
  <si>
    <t>PM VQR 125G BEL PLAIN 24P</t>
  </si>
  <si>
    <t>00000512</t>
  </si>
  <si>
    <t>3073780450386</t>
  </si>
  <si>
    <t>PMLAT VQR 200G SANDWICH ORIGINAL/32</t>
  </si>
  <si>
    <t>00000529</t>
  </si>
  <si>
    <t>3073780450461</t>
  </si>
  <si>
    <t>PMLAT VQR 200G BURGER/32</t>
  </si>
  <si>
    <t>TP HÀ NỘI</t>
  </si>
  <si>
    <t>3000324</t>
  </si>
  <si>
    <t>00012324</t>
  </si>
  <si>
    <t>THIT THAN XONG KHOI HN 200G (70959)</t>
  </si>
  <si>
    <t>00179027</t>
  </si>
  <si>
    <t>8936048870881</t>
  </si>
  <si>
    <t>BAP GIO XONG KHOI DB 500G</t>
  </si>
  <si>
    <t>00043502</t>
  </si>
  <si>
    <t>6816900006400</t>
  </si>
  <si>
    <t>CHAN GIO XONG KHOI HN 500G (70881)</t>
  </si>
  <si>
    <t>00012317</t>
  </si>
  <si>
    <t>8936048870904</t>
  </si>
  <si>
    <t>BAP GIO XONG KHOI 500G</t>
  </si>
  <si>
    <t>00043496</t>
  </si>
  <si>
    <t>8936048871307</t>
  </si>
  <si>
    <t>DAM BONG GIO HN 500G</t>
  </si>
  <si>
    <t>00043489</t>
  </si>
  <si>
    <t>8936048870119</t>
  </si>
  <si>
    <t>DAM BONG XONG KHOI HN 200G (70119)</t>
  </si>
  <si>
    <t>HMV</t>
  </si>
  <si>
    <t>3000328</t>
  </si>
  <si>
    <t>N2410100101</t>
  </si>
  <si>
    <t>00181013</t>
  </si>
  <si>
    <t>3155250366998</t>
  </si>
  <si>
    <t>VI 10V BO LAT PRESIDENT</t>
  </si>
  <si>
    <t>00317719</t>
  </si>
  <si>
    <t>8692971479019</t>
  </si>
  <si>
    <t>VI 6H PM TUOI LACTINO BISCUIT 45G/8</t>
  </si>
  <si>
    <t xml:space="preserve">3 tháng </t>
  </si>
  <si>
    <t>00317726</t>
  </si>
  <si>
    <t>8692971479026</t>
  </si>
  <si>
    <t>VI 6H PM TUOI LACTINO MO TAO 45G/8</t>
  </si>
  <si>
    <t>N2410100102</t>
  </si>
  <si>
    <t>00181044</t>
  </si>
  <si>
    <t>3228020355741</t>
  </si>
  <si>
    <t>BO MAN BEO 80 PRESIDENT 200G/40</t>
  </si>
  <si>
    <t>MIENG</t>
  </si>
  <si>
    <t>00181037</t>
  </si>
  <si>
    <t>3228022910023</t>
  </si>
  <si>
    <t>BO LAT BEO PRESIDENT 200G/40</t>
  </si>
  <si>
    <t>00181020</t>
  </si>
  <si>
    <t>3228020481150</t>
  </si>
  <si>
    <t>BO LAT BEO  RESIDENT 125G/40</t>
  </si>
  <si>
    <t>00181051</t>
  </si>
  <si>
    <t>3228023120100</t>
  </si>
  <si>
    <t>PHO MAI FROMAGE FONDU PRESIDENT 120G/24</t>
  </si>
  <si>
    <t>9 tháng</t>
  </si>
  <si>
    <t>ÂU LẠC</t>
  </si>
  <si>
    <t>60 ngày</t>
  </si>
  <si>
    <t>N2430300302</t>
  </si>
  <si>
    <t>00219266</t>
  </si>
  <si>
    <t>8936134840170</t>
  </si>
  <si>
    <t>GIO TAI NAM AL 500G</t>
  </si>
  <si>
    <t>00219242</t>
  </si>
  <si>
    <t>8936134840156</t>
  </si>
  <si>
    <t>GIO LUA NAC AL 500G</t>
  </si>
  <si>
    <t>00219273</t>
  </si>
  <si>
    <t>8936134840194</t>
  </si>
  <si>
    <t>GIO BO NAC AL 500G</t>
  </si>
  <si>
    <t>00219259</t>
  </si>
  <si>
    <t>8936134840163</t>
  </si>
  <si>
    <t>GIO LUA NAC AL 1000G</t>
  </si>
  <si>
    <t>HƯƠNG SƠN</t>
  </si>
  <si>
    <t>3000331</t>
  </si>
  <si>
    <t>00183499</t>
  </si>
  <si>
    <t>8938500961311</t>
  </si>
  <si>
    <t>NEM CHUA HSON 200G</t>
  </si>
  <si>
    <t>30 ngày</t>
  </si>
  <si>
    <t>00183505</t>
  </si>
  <si>
    <t>8938500961366</t>
  </si>
  <si>
    <t>NEM CHUA HSON 20G*10</t>
  </si>
  <si>
    <t>00183482</t>
  </si>
  <si>
    <t>8938500961052</t>
  </si>
  <si>
    <t>GIO TAI HSON 25G*10</t>
  </si>
  <si>
    <t>00077880</t>
  </si>
  <si>
    <t>8938500961014</t>
  </si>
  <si>
    <t>GIO LUA HSON 25G*10</t>
  </si>
  <si>
    <t>AMISU</t>
  </si>
  <si>
    <t>3000333</t>
  </si>
  <si>
    <t>00317733</t>
  </si>
  <si>
    <t>8801792000214</t>
  </si>
  <si>
    <t>SALAD RONG BIEN AN LIEN 1000G/10</t>
  </si>
  <si>
    <t>00317740</t>
  </si>
  <si>
    <t>SALAD RONG BIEN AN LIEN 142G/24</t>
  </si>
  <si>
    <t>00183215</t>
  </si>
  <si>
    <t>8801068109467</t>
  </si>
  <si>
    <t>BANH UYEN UONG VI PM– SUSU LOVE'S</t>
  </si>
  <si>
    <t>00183260</t>
  </si>
  <si>
    <t>8801104190718</t>
  </si>
  <si>
    <t>KEM B.CA DAU DO BINGGRAE/30</t>
  </si>
  <si>
    <t>00183369</t>
  </si>
  <si>
    <t>8801104123679</t>
  </si>
  <si>
    <t>K.CAY MELONA BANANA 80 ML/40</t>
  </si>
  <si>
    <t>00183291</t>
  </si>
  <si>
    <t>8801104123839</t>
  </si>
  <si>
    <t>K.CAY DISNEY VI SUA CHUA VANI/40</t>
  </si>
  <si>
    <t>00183406</t>
  </si>
  <si>
    <t>8805584111195</t>
  </si>
  <si>
    <t>KD - KEM CAY TRA XANH/40</t>
  </si>
  <si>
    <t>00183383</t>
  </si>
  <si>
    <t>8805584111911</t>
  </si>
  <si>
    <t>K.CAY LAVELEE YOKURT/40</t>
  </si>
  <si>
    <t>00183222</t>
  </si>
  <si>
    <t>8801062422531</t>
  </si>
  <si>
    <t>K.O.QUE TAM GIAC/24</t>
  </si>
  <si>
    <t>N2440100103</t>
  </si>
  <si>
    <t>00183284</t>
  </si>
  <si>
    <t>8801104123204</t>
  </si>
  <si>
    <t>K.CAY DISNEY VI DAU/40</t>
  </si>
  <si>
    <t>00267502</t>
  </si>
  <si>
    <t>769828111311</t>
  </si>
  <si>
    <t>K.CAY DT PONGTA CHUOI 130M/35</t>
  </si>
  <si>
    <t>00267496</t>
  </si>
  <si>
    <t>8801104900010</t>
  </si>
  <si>
    <t>K.CAY DT PONGTA DUA HAU 130M/35</t>
  </si>
  <si>
    <t>00183390</t>
  </si>
  <si>
    <t>8805584111591</t>
  </si>
  <si>
    <t>K.CAY LAVELEE SC V.QUAT ETN SPRING/40</t>
  </si>
  <si>
    <t>00183314</t>
  </si>
  <si>
    <t>8801062417018</t>
  </si>
  <si>
    <t>KEM DAU XOAN/40</t>
  </si>
  <si>
    <t>00183352</t>
  </si>
  <si>
    <t>8805584125130</t>
  </si>
  <si>
    <t>K.CHAI LAVELEE TRAI CAY DOUBLE/35</t>
  </si>
  <si>
    <t>00183420</t>
  </si>
  <si>
    <t>8805584111843</t>
  </si>
  <si>
    <t>KD - KEM HU SUA CHUA LAVELEE/24</t>
  </si>
  <si>
    <t>00183253</t>
  </si>
  <si>
    <t>8801104308694</t>
  </si>
  <si>
    <t>KEM B.CA HAT DE BINGGRAE150ML/18</t>
  </si>
  <si>
    <t>00183239</t>
  </si>
  <si>
    <t>8801104305136</t>
  </si>
  <si>
    <t>KEM B.CA TRA XANH 150ML/24</t>
  </si>
  <si>
    <t>00183413</t>
  </si>
  <si>
    <t>8801104663922</t>
  </si>
  <si>
    <t>K.O.QUE DISNEY VI SC/24</t>
  </si>
  <si>
    <t>00183444</t>
  </si>
  <si>
    <t>8853815004808</t>
  </si>
  <si>
    <t>KEM 5 VIEN HEAVENTLY BITES 60ML/30</t>
  </si>
  <si>
    <t>00211420</t>
  </si>
  <si>
    <t>8801062623488</t>
  </si>
  <si>
    <t>KEM DOUBLE DAU/15</t>
  </si>
  <si>
    <t>00183468</t>
  </si>
  <si>
    <t>8801062435692</t>
  </si>
  <si>
    <t>KEM BANH NGO LOTTE/24</t>
  </si>
  <si>
    <t>00183277</t>
  </si>
  <si>
    <t>8801104111355</t>
  </si>
  <si>
    <t>K.CAY DT PONGTA SODA 130M/35</t>
  </si>
  <si>
    <t>00183451</t>
  </si>
  <si>
    <t>8805584436083</t>
  </si>
  <si>
    <t>K.TUYT LAVELEE TRAI CHUOI VA SOCOLA/30</t>
  </si>
  <si>
    <t>00183321</t>
  </si>
  <si>
    <t>8801062417117</t>
  </si>
  <si>
    <t>KEM DUA HAU LAT LOTTE /40</t>
  </si>
  <si>
    <t>00183307</t>
  </si>
  <si>
    <t>8801104123280</t>
  </si>
  <si>
    <t>K.CAY MELONA DUA LUOI 80ML/40</t>
  </si>
  <si>
    <t>00183437</t>
  </si>
  <si>
    <t>8801062884889</t>
  </si>
  <si>
    <t>KEM DOUBLE SOCOLA/15</t>
  </si>
  <si>
    <t>00183246</t>
  </si>
  <si>
    <t>8801104306928</t>
  </si>
  <si>
    <t>KEM B.CA GAO 150ML/30 XOAI 6X0.75L</t>
  </si>
  <si>
    <t>00183338</t>
  </si>
  <si>
    <t>8801068098785</t>
  </si>
  <si>
    <t>PIZZA 215G VI NGO SAMLIP/12</t>
  </si>
  <si>
    <t>N2440100104</t>
  </si>
  <si>
    <t>00183345</t>
  </si>
  <si>
    <t>8805584111140</t>
  </si>
  <si>
    <t>K.CAY LAVELEE SCL H.NHAN RICHMON/24</t>
  </si>
  <si>
    <t>00183376</t>
  </si>
  <si>
    <t>8805584111584</t>
  </si>
  <si>
    <t>K.CAY LAVELEE PHO MAI/40</t>
  </si>
  <si>
    <t>00183475</t>
  </si>
  <si>
    <t>8801104170116</t>
  </si>
  <si>
    <t>KEM B.CA MELONA DT SOCOLA 150ML/24</t>
  </si>
  <si>
    <t>00265911</t>
  </si>
  <si>
    <t>8801104180115</t>
  </si>
  <si>
    <t>KEM B.CA DAU BINGGRAE/30</t>
  </si>
  <si>
    <t>00289849</t>
  </si>
  <si>
    <t>4710122042425</t>
  </si>
  <si>
    <t>K.CAY PUDDING 70G/30</t>
  </si>
  <si>
    <t>00289856</t>
  </si>
  <si>
    <t>4710131192814</t>
  </si>
  <si>
    <t>K.CAY TRAN CHAU TRUNG MUOI DUONG NAU 70G/24</t>
  </si>
  <si>
    <t>00289863</t>
  </si>
  <si>
    <t>4710131188114</t>
  </si>
  <si>
    <t>K.CAY TRA SUA O LONG TRAN CHAU HOANG KIM 70G/24</t>
  </si>
  <si>
    <t>00289870</t>
  </si>
  <si>
    <t>4710131190018</t>
  </si>
  <si>
    <t>K.CAY TRA SUA DUONG NAU A-CHINO 80G/24</t>
  </si>
  <si>
    <t>00384681</t>
  </si>
  <si>
    <t>8801792000207</t>
  </si>
  <si>
    <t>SALAD RONG BIEN 300G</t>
  </si>
  <si>
    <t>HÙNG THẢO</t>
  </si>
  <si>
    <t>3000334</t>
  </si>
  <si>
    <t>00378987</t>
  </si>
  <si>
    <t>8936012062250</t>
  </si>
  <si>
    <t>SC TRAN CHAU DUONG DEN MOC CHAU 120G/12</t>
  </si>
  <si>
    <t>15 ngày (2-6 °C)</t>
  </si>
  <si>
    <t>30/02</t>
  </si>
  <si>
    <t>00039796</t>
  </si>
  <si>
    <t>8936012061802</t>
  </si>
  <si>
    <t>SC MOC CHAU NHA DAM 100G</t>
  </si>
  <si>
    <t>45 ngày (2-6 °C)</t>
  </si>
  <si>
    <t>00039758</t>
  </si>
  <si>
    <t>8936012061499</t>
  </si>
  <si>
    <t>SC NEP CAM MOC CHAU 160G</t>
  </si>
  <si>
    <t>00039789</t>
  </si>
  <si>
    <t>8936012061765</t>
  </si>
  <si>
    <t>SC MOC CHAU TRAI CAY 100G</t>
  </si>
  <si>
    <t>00039802</t>
  </si>
  <si>
    <t>8936012062144</t>
  </si>
  <si>
    <t>SCA THACH DUA 80G/48</t>
  </si>
  <si>
    <t>00010788</t>
  </si>
  <si>
    <t>8936012061086</t>
  </si>
  <si>
    <t>SC MOC CHAU KD 100G</t>
  </si>
  <si>
    <t>00183536</t>
  </si>
  <si>
    <t>8936012060416</t>
  </si>
  <si>
    <t>SC MOC CHAU KOOL CD 80G/48</t>
  </si>
  <si>
    <t>00010771</t>
  </si>
  <si>
    <t>8936012060935</t>
  </si>
  <si>
    <t>SUA CHUA MOC CHAU 100G CD</t>
  </si>
  <si>
    <t>MD (FOOD)</t>
  </si>
  <si>
    <t>3000339</t>
  </si>
  <si>
    <t>00185844</t>
  </si>
  <si>
    <t>8936013232621</t>
  </si>
  <si>
    <t>CA VIEN NHAN THIT SGF500G/8</t>
  </si>
  <si>
    <t>00185905</t>
  </si>
  <si>
    <t>8936013230429</t>
  </si>
  <si>
    <t>DAU CA HOI LAM SACH SGF 500G/12</t>
  </si>
  <si>
    <t>00185813</t>
  </si>
  <si>
    <t>8936013230023</t>
  </si>
  <si>
    <t>HS LAM LAU THAI SGF 500G/12</t>
  </si>
  <si>
    <t>00185851</t>
  </si>
  <si>
    <t>8936013232614</t>
  </si>
  <si>
    <t>CA VIEN NHAN TOM SGF 500G/8</t>
  </si>
  <si>
    <t>00185820</t>
  </si>
  <si>
    <t>8936013230283</t>
  </si>
  <si>
    <t>HS LAU THAP CAM SGF 500G/12</t>
  </si>
  <si>
    <t>00185868</t>
  </si>
  <si>
    <t>8936013232447</t>
  </si>
  <si>
    <t>BAP NGOT DL SGF 500G/10</t>
  </si>
  <si>
    <t>00389631</t>
  </si>
  <si>
    <t>8936013238333</t>
  </si>
  <si>
    <t>COM CHIEN HAI SAN NGU SAC 250G</t>
  </si>
  <si>
    <t>00389648</t>
  </si>
  <si>
    <t>8936013238791</t>
  </si>
  <si>
    <t>MY Y SOT BO BAM 250G</t>
  </si>
  <si>
    <t>00389655</t>
  </si>
  <si>
    <t>8936013231662</t>
  </si>
  <si>
    <t>MY Y XOT KEM THIT XONG KHOI 250G</t>
  </si>
  <si>
    <t>00185875</t>
  </si>
  <si>
    <t>8936013232454</t>
  </si>
  <si>
    <t>DAU HA LAN SGF 500G/10</t>
  </si>
  <si>
    <t>30/02/2022</t>
  </si>
  <si>
    <t>00185882</t>
  </si>
  <si>
    <t>8936013232461</t>
  </si>
  <si>
    <t>RAU HON HOP SGF 500G/10</t>
  </si>
  <si>
    <t>00185837</t>
  </si>
  <si>
    <t>8936013230689</t>
  </si>
  <si>
    <t>HS NGU SAC SGF 300G/5</t>
  </si>
  <si>
    <t>00185899</t>
  </si>
  <si>
    <t>8936013233703</t>
  </si>
  <si>
    <t>VAY CA HOI SGF 500G/14</t>
  </si>
  <si>
    <t>KIDO</t>
  </si>
  <si>
    <t>3000363</t>
  </si>
  <si>
    <t>00185035</t>
  </si>
  <si>
    <t>8936011779029</t>
  </si>
  <si>
    <t>SC DEO MRN CAM 40Gx60</t>
  </si>
  <si>
    <t>00185042</t>
  </si>
  <si>
    <t>8936011779036</t>
  </si>
  <si>
    <t>SC DEO MRN CHANH DAY 40Gx60</t>
  </si>
  <si>
    <t>00250955</t>
  </si>
  <si>
    <t>8936011779791</t>
  </si>
  <si>
    <t>SC DEO MRN PM DUONG DEN 50G/55</t>
  </si>
  <si>
    <t>00185004</t>
  </si>
  <si>
    <t>8936011773942</t>
  </si>
  <si>
    <t>KEM B.CA CLN K.MON TRA SUA TRAN CHAU100ML/18</t>
  </si>
  <si>
    <t>00250962</t>
  </si>
  <si>
    <t>8936011779784</t>
  </si>
  <si>
    <t>SC DEO MRN PM PHUC BON TU 50G/55</t>
  </si>
  <si>
    <t>00185011</t>
  </si>
  <si>
    <t>8936011773980</t>
  </si>
  <si>
    <t>KEM B.CA CLN TAIYAKI  T.XANH XOT DAU DO100ML/18</t>
  </si>
  <si>
    <t>00184984</t>
  </si>
  <si>
    <t>8936011773997</t>
  </si>
  <si>
    <t>KEM B.CA CLN TAIYAKI VANI XOT DAU DO100ML/18</t>
  </si>
  <si>
    <t>00184564</t>
  </si>
  <si>
    <t>8936011775403</t>
  </si>
  <si>
    <t>K.CAY MRN YEAH 68G CA CAO SOCOLA/40</t>
  </si>
  <si>
    <t>00184656</t>
  </si>
  <si>
    <t>8936011775724</t>
  </si>
  <si>
    <t>K.CAY MRN KOOL DUA HAU 62ML/54Y/12AU DO100ML/18</t>
  </si>
  <si>
    <t>00184977</t>
  </si>
  <si>
    <t>8936011773959</t>
  </si>
  <si>
    <t>KEM B.CA CLN TRA SUA TRAN CHAU100ML/18</t>
  </si>
  <si>
    <t>00184625</t>
  </si>
  <si>
    <t>8936011775519</t>
  </si>
  <si>
    <t>K.CAY MERINO 60G D.DO GAO LUT/40</t>
  </si>
  <si>
    <t>00184748</t>
  </si>
  <si>
    <t>8936011771177</t>
  </si>
  <si>
    <t>K.OC QUE CELANO 110ML VANI SOCOLA/20</t>
  </si>
  <si>
    <t>00184779</t>
  </si>
  <si>
    <t>8936011771023</t>
  </si>
  <si>
    <t>K.OC QUE CELANO 110ML VANI/20</t>
  </si>
  <si>
    <t>00184632</t>
  </si>
  <si>
    <t>8936011775502</t>
  </si>
  <si>
    <t>K.CAY MERINO 60G D.XANH Y MACH /40</t>
  </si>
  <si>
    <t>00184571</t>
  </si>
  <si>
    <t>8936011772211</t>
  </si>
  <si>
    <t>K.CAY MERINO 52G TR.CAY RUNG/50</t>
  </si>
  <si>
    <t>N2440100102</t>
  </si>
  <si>
    <t>00184557</t>
  </si>
  <si>
    <t>8936011775533</t>
  </si>
  <si>
    <t>K.CAY MERINO 60G SAU RIENG/40</t>
  </si>
  <si>
    <t>00184793</t>
  </si>
  <si>
    <t>8936011773034</t>
  </si>
  <si>
    <t>K.LY MERINO 95ML SUA DUA/24</t>
  </si>
  <si>
    <t>00184854</t>
  </si>
  <si>
    <t>8936011774857</t>
  </si>
  <si>
    <t>K.HOP MRN 330ML D.XANH SUA DUA/6</t>
  </si>
  <si>
    <t>00184700</t>
  </si>
  <si>
    <t>8936011773065</t>
  </si>
  <si>
    <t>K.LY MERINO 95ML VANI DAU/24</t>
  </si>
  <si>
    <t>00184595</t>
  </si>
  <si>
    <t>8936011773447</t>
  </si>
  <si>
    <t>K.CAY MERINO KOOL DAU 62G/54</t>
  </si>
  <si>
    <t>00184991</t>
  </si>
  <si>
    <t>8936011779197</t>
  </si>
  <si>
    <t>SC DEO MRN PHO MAI 50G/55</t>
  </si>
  <si>
    <t>00184663</t>
  </si>
  <si>
    <t>8936011773409</t>
  </si>
  <si>
    <t>K.CAY CLN S.TUOI TRAN CHAU DUONG DEN/18</t>
  </si>
  <si>
    <t>00184755</t>
  </si>
  <si>
    <t>8936011774024</t>
  </si>
  <si>
    <t>K.OC QUE MRN SPT 70ML VANI SOCO/25</t>
  </si>
  <si>
    <t>00184588</t>
  </si>
  <si>
    <t>8936011772228</t>
  </si>
  <si>
    <t>K.CAY MERINO 52G CHANH MUOI/50</t>
  </si>
  <si>
    <t>00184670</t>
  </si>
  <si>
    <t>8936011774048</t>
  </si>
  <si>
    <t>K.OC QUE MRN SPT 70ML SAU RIENG/25</t>
  </si>
  <si>
    <t>00184731</t>
  </si>
  <si>
    <t>8936011771306</t>
  </si>
  <si>
    <t>K.LY CELANO 125ML SOCOLA HANH NHAN/12</t>
  </si>
  <si>
    <t>00184786</t>
  </si>
  <si>
    <t>8936011771221</t>
  </si>
  <si>
    <t>K.OC QUE CELANO 110 ML HAT DE/20</t>
  </si>
  <si>
    <t>00184960</t>
  </si>
  <si>
    <t>8936011776189</t>
  </si>
  <si>
    <t>K.HOP MERINO 450ML SUA DUA/6</t>
  </si>
  <si>
    <t>00184953</t>
  </si>
  <si>
    <t>8936011776196</t>
  </si>
  <si>
    <t>K.HOP MERINO 450ML DAU XANH/6</t>
  </si>
  <si>
    <t>00184618</t>
  </si>
  <si>
    <t>8936011775526</t>
  </si>
  <si>
    <t>K.CAY MERINO 60G K.MON L.MACH /40</t>
  </si>
  <si>
    <t>00184762</t>
  </si>
  <si>
    <t>8936011774031</t>
  </si>
  <si>
    <t>K.OC QUE MRN SPT 70ML SOCOLA/25</t>
  </si>
  <si>
    <t>00184717</t>
  </si>
  <si>
    <t>8936011771153</t>
  </si>
  <si>
    <t>K.OC QUE CELANO 110ML VANI DAU/20</t>
  </si>
  <si>
    <t>00184601</t>
  </si>
  <si>
    <t>8936011775908</t>
  </si>
  <si>
    <t>K.CAY MRN KOOL - CB MILK SOCO/28</t>
  </si>
  <si>
    <t>00184694</t>
  </si>
  <si>
    <t>8936011771313</t>
  </si>
  <si>
    <t>K.LY CELANO 125ML DAU/12</t>
  </si>
  <si>
    <t>00184830</t>
  </si>
  <si>
    <t>8936011779982</t>
  </si>
  <si>
    <t>KEM LY CELANO SINH TO NHO/12 XOT DAU DO100ML/18</t>
  </si>
  <si>
    <t>00184649</t>
  </si>
  <si>
    <t>8936011775557</t>
  </si>
  <si>
    <t>K.CAY MRN X 65ML CHE THAI/30</t>
  </si>
  <si>
    <t>00184809</t>
  </si>
  <si>
    <t>8936011779999</t>
  </si>
  <si>
    <t>KEM LY CELANO SINH TO CHANH DAY/12AU DO100ML/18</t>
  </si>
  <si>
    <t>00184861</t>
  </si>
  <si>
    <t>8936011776417</t>
  </si>
  <si>
    <t>K.HOP MERINO 900ML TUB SAU RIENG/6</t>
  </si>
  <si>
    <t>00184939</t>
  </si>
  <si>
    <t>8936011776479</t>
  </si>
  <si>
    <t>K.HOP MERINO 900ML SOCOLA VANI/6</t>
  </si>
  <si>
    <t>00184847</t>
  </si>
  <si>
    <t>8936011776172</t>
  </si>
  <si>
    <t>K.HOP MERINO 450ML K.MON/6</t>
  </si>
  <si>
    <t>00184816</t>
  </si>
  <si>
    <t>8936011773966</t>
  </si>
  <si>
    <t>K.LY CLN TRA SUA TRAN CHAU/12</t>
  </si>
  <si>
    <t>00184922</t>
  </si>
  <si>
    <t>8936011776486</t>
  </si>
  <si>
    <t>K.HOP MERINO 900ML DAU VANI/6</t>
  </si>
  <si>
    <t>00184946</t>
  </si>
  <si>
    <t>8936011776462</t>
  </si>
  <si>
    <t>K.HOP MERINO 900ML D.XANH S.DUA /6</t>
  </si>
  <si>
    <t>00184892</t>
  </si>
  <si>
    <t>8936011776455</t>
  </si>
  <si>
    <t>K.HOP MERINO 900ML S.RIENG S.DUA/6</t>
  </si>
  <si>
    <t>00184878</t>
  </si>
  <si>
    <t>8936011776301</t>
  </si>
  <si>
    <t>K.HOP MERINO 450ML S.RIENG/6</t>
  </si>
  <si>
    <t>00184885</t>
  </si>
  <si>
    <t>8936011774840</t>
  </si>
  <si>
    <t>K.HOP MRN 330ML S.RIENG SUA DUA/6</t>
  </si>
  <si>
    <t>00184724</t>
  </si>
  <si>
    <t>8936011771849</t>
  </si>
  <si>
    <t>K.OC QUE CELANO EXTRA SOCOLA/16</t>
  </si>
  <si>
    <t>00184908</t>
  </si>
  <si>
    <t>8936011774833</t>
  </si>
  <si>
    <t>K.HOP MRN 330ML VANI DAU/6</t>
  </si>
  <si>
    <t>ECO</t>
  </si>
  <si>
    <t>3000379</t>
  </si>
  <si>
    <t>00235556</t>
  </si>
  <si>
    <t>4903308014419</t>
  </si>
  <si>
    <t>PM QBB VI NHO ECO 90G 6P\36</t>
  </si>
  <si>
    <t>269 ngày kể từ NSX. NSX: Trước HSD 269 ngày. HSD ghi trên bao bì sản phẩm</t>
  </si>
  <si>
    <t>00235563</t>
  </si>
  <si>
    <t>4903308014426</t>
  </si>
  <si>
    <t>PM QBB HAT DINH DUONG ECO 90G 6P\36</t>
  </si>
  <si>
    <t>00235570</t>
  </si>
  <si>
    <t>4903308014433</t>
  </si>
  <si>
    <t>PM QBB VI DAU MAM XOI VIET QUAT ECO 90G 6P\36</t>
  </si>
  <si>
    <t>NHẤT LÂM ĐL</t>
  </si>
  <si>
    <t>PHUC THINH</t>
  </si>
  <si>
    <t>3000391</t>
  </si>
  <si>
    <t>00317801</t>
  </si>
  <si>
    <t>8938535472059</t>
  </si>
  <si>
    <t>SUA LONG HAI 350G</t>
  </si>
  <si>
    <t>00317818</t>
  </si>
  <si>
    <t>8938535472066</t>
  </si>
  <si>
    <t>CHAN SUA CAO CAP LONG HAI 350G</t>
  </si>
  <si>
    <t>ÂN NAM</t>
  </si>
  <si>
    <t>3000406</t>
  </si>
  <si>
    <t>00357777</t>
  </si>
  <si>
    <t>9421016151059</t>
  </si>
  <si>
    <t>BO LAT WG 250G</t>
  </si>
  <si>
    <t>00364218</t>
  </si>
  <si>
    <t>5701215045859</t>
  </si>
  <si>
    <t>BO LAT EMBORG AN 100G/40</t>
  </si>
  <si>
    <t>00364225</t>
  </si>
  <si>
    <t>5704025027640</t>
  </si>
  <si>
    <t>BO LAT COOK7BAKER 200G</t>
  </si>
  <si>
    <t>00357784</t>
  </si>
  <si>
    <t>9421016151042</t>
  </si>
  <si>
    <t>BO MAN WG 250G</t>
  </si>
  <si>
    <t>ParentId</t>
  </si>
  <si>
    <t>IsGroup</t>
  </si>
  <si>
    <t>IsTree</t>
  </si>
  <si>
    <t>Level</t>
  </si>
  <si>
    <t>_GroupOrder</t>
  </si>
  <si>
    <t>_FormatStyleKey</t>
  </si>
  <si>
    <t>Id</t>
  </si>
  <si>
    <t>IsActive</t>
  </si>
  <si>
    <t>ItId</t>
  </si>
  <si>
    <t>Pr1Id</t>
  </si>
  <si>
    <t>Pr2Id</t>
  </si>
  <si>
    <t>Pr3Id</t>
  </si>
  <si>
    <t>Pr4Id</t>
  </si>
  <si>
    <t>Pr5Id</t>
  </si>
  <si>
    <t>OtherBarCode</t>
  </si>
  <si>
    <t>PurEmpCode</t>
  </si>
  <si>
    <t>PurEmpName</t>
  </si>
  <si>
    <t>ParentCustomerCode</t>
  </si>
  <si>
    <t>ParentCustomerName</t>
  </si>
  <si>
    <t>CreatedAt</t>
  </si>
  <si>
    <t>PurchaseTaxCode</t>
  </si>
  <si>
    <t>SalesTaxCode</t>
  </si>
  <si>
    <t>DisplayQuantity</t>
  </si>
  <si>
    <t>ModifiedAt</t>
  </si>
  <si>
    <t>DateLastSales</t>
  </si>
  <si>
    <t/>
  </si>
  <si>
    <t>N24 - THUC PHAM</t>
  </si>
  <si>
    <t>N2440 - THUC AN DONG LANH</t>
  </si>
  <si>
    <t>N244010 - KEM CAC LOAI</t>
  </si>
  <si>
    <t>N24401001 - KEM QUE</t>
  </si>
  <si>
    <t>N2440100102 - KEM QUE SAU RIENG</t>
  </si>
  <si>
    <t>NULL</t>
  </si>
  <si>
    <t>0018</t>
  </si>
  <si>
    <t>Trần Thị Dương</t>
  </si>
  <si>
    <t>CÔNG TY CỔ PHẦN TẬP ĐOÀN KIDO</t>
  </si>
  <si>
    <t>3</t>
  </si>
  <si>
    <t>NCC thực phẩm</t>
  </si>
  <si>
    <t>V10</t>
  </si>
  <si>
    <t>R10A</t>
  </si>
  <si>
    <t>Đang kinh doanh</t>
  </si>
  <si>
    <t>N2440100103 - KEM QUE DAU</t>
  </si>
  <si>
    <t>CÔNG TY TNHH CUNG ỨNG DỊCH VỤ AMISU</t>
  </si>
  <si>
    <t>N2440100104 - KEM QUE SCL</t>
  </si>
  <si>
    <t>00275255</t>
  </si>
  <si>
    <t>KEM SOCOLA H.NHAN DELIGHT 80ML</t>
  </si>
  <si>
    <t>8934673602617</t>
  </si>
  <si>
    <t>CN CT CP SUA VN TAI HA NOI</t>
  </si>
  <si>
    <t>00275279</t>
  </si>
  <si>
    <t>KEM CA PHE H.NHAN DELIGHT 80ML</t>
  </si>
  <si>
    <t>8934673601610</t>
  </si>
  <si>
    <t>Khóa cả mua, bán</t>
  </si>
  <si>
    <t>N2440100105 - KEM QUE TRAI CAY</t>
  </si>
  <si>
    <t>CÔNG TY TNHH XNK VÀ TM HOÀNG NAM</t>
  </si>
  <si>
    <t>00234764</t>
  </si>
  <si>
    <t>KEM WALL'S XOÀI NHÂN VANI 30*64ML/63G</t>
  </si>
  <si>
    <t>8999999520007</t>
  </si>
  <si>
    <t>00275262</t>
  </si>
  <si>
    <t>KEM DUA CARAMEN MUOI H.NHAN DELIGHT 80ML</t>
  </si>
  <si>
    <t>8934673600002</t>
  </si>
  <si>
    <t>00275286</t>
  </si>
  <si>
    <t>KEM MATCHA HANH NHAN DELIGHT 80ML</t>
  </si>
  <si>
    <t>8934673619615</t>
  </si>
  <si>
    <t>00366854</t>
  </si>
  <si>
    <t>K. CAY PADDLE POP HUONG CAM  HN 74ML\30</t>
  </si>
  <si>
    <t>8851932316330</t>
  </si>
  <si>
    <t>N24401002 - KEM OC QUE</t>
  </si>
  <si>
    <t>N2440100201 - KEM OC KHOAI MON</t>
  </si>
  <si>
    <t>N2440100202 - KEM OC SAU RIENG</t>
  </si>
  <si>
    <t>N2440100203 - KEM OC DAU</t>
  </si>
  <si>
    <t>00184687</t>
  </si>
  <si>
    <t>K.OC QUE CELANO EXTRA DAU 125ML/16</t>
  </si>
  <si>
    <t>8936011771009</t>
  </si>
  <si>
    <t>3000035</t>
  </si>
  <si>
    <t>CÔNG TY CP THỰC PHẨM ĐÔNG LẠNH KIDO</t>
  </si>
  <si>
    <t>N2440100204 - KEM OC SCL</t>
  </si>
  <si>
    <t>00366878</t>
  </si>
  <si>
    <t>K. OC QUE COMETTO SOCOLA HANH NHAN 135ML\20</t>
  </si>
  <si>
    <t>8851932115919</t>
  </si>
  <si>
    <t>N2440100205 - KEM OC KHAC</t>
  </si>
  <si>
    <t>00197649</t>
  </si>
  <si>
    <t>K CAY PADDLE POP KEM DUA LUOI 36X55G/36</t>
  </si>
  <si>
    <t>8851932413152</t>
  </si>
  <si>
    <t>00208505</t>
  </si>
  <si>
    <t>K.OC QUE CELANO 125ML KHOAI MON-DUA/20</t>
  </si>
  <si>
    <t>8936011771443</t>
  </si>
  <si>
    <t>00366861</t>
  </si>
  <si>
    <t>K. OC QUE COMETTO DAU HANH NHAN 135ML\20\20</t>
  </si>
  <si>
    <t>8851932115896</t>
  </si>
  <si>
    <t>N24401003 - KEM HOP</t>
  </si>
  <si>
    <t>N2440100301 - KEM HOP KHOAI MON</t>
  </si>
  <si>
    <t>N2440100302 - KEM HOP SAU RIENG</t>
  </si>
  <si>
    <t>Khóa mua</t>
  </si>
  <si>
    <t>00267625</t>
  </si>
  <si>
    <t>K.HOP MRN 330ML SOCOLA VANI/6</t>
  </si>
  <si>
    <t>8936011774826</t>
  </si>
  <si>
    <t>N2440100303 - KEM HOP DAU</t>
  </si>
  <si>
    <t>00184915</t>
  </si>
  <si>
    <t>K.HOP CELANO 400ML DAU/6</t>
  </si>
  <si>
    <t>8936011776714</t>
  </si>
  <si>
    <t>N2440100304 - KEM HOP SCL</t>
  </si>
  <si>
    <t>N2440100305 - KEM HOP KHAC</t>
  </si>
  <si>
    <t>N24401004 - BANH KEM</t>
  </si>
  <si>
    <t>N2440100401 - SC DA-BANH KEM</t>
  </si>
  <si>
    <t>CÔNG TY CP CHUỖI THỰC PHẨM TH</t>
  </si>
  <si>
    <t>00185028</t>
  </si>
  <si>
    <t>SC DA WELYO S.C DUONG 50G/60</t>
  </si>
  <si>
    <t>8936011779005</t>
  </si>
  <si>
    <t>N244020 - NEM DONG LANH</t>
  </si>
  <si>
    <t>N24402005 - CAC LOAI NEM</t>
  </si>
  <si>
    <t>N2440200501 - NEM THIT</t>
  </si>
  <si>
    <t>CÔNG TY TNHH THỰC PHẨM LA CUSINA</t>
  </si>
  <si>
    <t>CÔNG TY TNHH CHẾ BIẾN THỰC PHẨM ĐÔNG ĐÔ</t>
  </si>
  <si>
    <t>CÔNG TY CP MÓN NGON HOÀNG GIA VIỆT NAM</t>
  </si>
  <si>
    <t>00167741</t>
  </si>
  <si>
    <t>NEM KEM BO KIM LIEN 350G</t>
  </si>
  <si>
    <t>CN CÔNG TY CP VIỆT NAM KỸ NGHỆ SÚC SẢN - VISSAN HA NOI</t>
  </si>
  <si>
    <t>CTY TNHH CJ FOODS VIỆT NAM-CN HIỆP PHƯỚC</t>
  </si>
  <si>
    <t>N2440200502 - NEM HAI SAN</t>
  </si>
  <si>
    <t>00034289</t>
  </si>
  <si>
    <t>NEM RE HAI SAN HL 400G</t>
  </si>
  <si>
    <t>8935087300205</t>
  </si>
  <si>
    <t>00034395</t>
  </si>
  <si>
    <t>NEM RE HAI SAN CUNG DINH HL 350G/30</t>
  </si>
  <si>
    <t>8935087301295</t>
  </si>
  <si>
    <t>00049290</t>
  </si>
  <si>
    <t>CHA GIO RE TOM MUC LC 500G</t>
  </si>
  <si>
    <t>8936114062462</t>
  </si>
  <si>
    <t>NEM (CHA GIO) RE HSCT 400g</t>
  </si>
  <si>
    <t>N2440200503 - NEM  CHAY</t>
  </si>
  <si>
    <t>NEM BO KEM KIM LIEN 350g</t>
  </si>
  <si>
    <t>N24402006 - CHA HAI SAN</t>
  </si>
  <si>
    <t>N2440200602 - CHA HAI SAN/CAT LAT</t>
  </si>
  <si>
    <t>00012140</t>
  </si>
  <si>
    <t>CHA CA HAP CAT LAT TBD 200G</t>
  </si>
  <si>
    <t>CÔNG TY TNHH ĐT TM THỦY SẢN THÁI BÌNH DƯƠNG</t>
  </si>
  <si>
    <t>00034265</t>
  </si>
  <si>
    <t>CHA MUC RAN HL 250G (TUI XANH)</t>
  </si>
  <si>
    <t>8935087300182</t>
  </si>
  <si>
    <t>00044110</t>
  </si>
  <si>
    <t>CHA CA THI LA HOA LINH 200G/40</t>
  </si>
  <si>
    <t>8936052700365</t>
  </si>
  <si>
    <t>CÔNG TY TNHH THỰC PHẨM HOA LINH</t>
  </si>
  <si>
    <t>00046428</t>
  </si>
  <si>
    <t>CHA CA BASA HOMEFOOD</t>
  </si>
  <si>
    <t>8936067610406</t>
  </si>
  <si>
    <t>CÔNG TY TNHH TM VÀ CB THỰC PHẨM XANH TH</t>
  </si>
  <si>
    <t>00053129</t>
  </si>
  <si>
    <t>CHA CA THU MT 250G</t>
  </si>
  <si>
    <t>8938508855087</t>
  </si>
  <si>
    <t>CÔNG TY TNHH THỰC PHẨM MINH TIẾN</t>
  </si>
  <si>
    <t>00053167</t>
  </si>
  <si>
    <t>CHA MUC GIA TAY QN MT 500G</t>
  </si>
  <si>
    <t>8938508855124</t>
  </si>
  <si>
    <t>CÔNG TY TNHH V VÀ V</t>
  </si>
  <si>
    <t>N244030 - THIT</t>
  </si>
  <si>
    <t>N24403007 - THIT BO</t>
  </si>
  <si>
    <t>N2440300701 - THIT BO</t>
  </si>
  <si>
    <t>V00</t>
  </si>
  <si>
    <t>R05A</t>
  </si>
  <si>
    <t>00047432</t>
  </si>
  <si>
    <t>GAU BO MY FF CAT LAT FF 500G</t>
  </si>
  <si>
    <t>8936086500030</t>
  </si>
  <si>
    <t>00047456</t>
  </si>
  <si>
    <t>GAU BO MY FF CAT LAT FF 300G</t>
  </si>
  <si>
    <t>8936086500238</t>
  </si>
  <si>
    <t>N244040 - DONG LANH CHE BIEN</t>
  </si>
  <si>
    <t>N24404008 - HA CAO, XIU MAI</t>
  </si>
  <si>
    <t>N2440400801 - HA CAO</t>
  </si>
  <si>
    <t>CÔNG TY TNHH PT THƯƠNG MẠI PHI LONG</t>
  </si>
  <si>
    <t>N2440400802 - XIU MAI, SUI CAO</t>
  </si>
  <si>
    <t>N24404009 - DONG LANH CHE BIEN KHAC</t>
  </si>
  <si>
    <t>N2440400901 - SUA</t>
  </si>
  <si>
    <t>BÙI THỊ VUI  (CS SX HAI SAN TAN TRA)</t>
  </si>
  <si>
    <t>ĐOÀN VĂN THẮNG (HKD ĐOÀN VĂN THẮNG)</t>
  </si>
  <si>
    <t>00077903</t>
  </si>
  <si>
    <t>NGU VI HUONG HOANG THINH 3GR*100GOI</t>
  </si>
  <si>
    <t>CÔNG TY TNHH BETAGEN VIỆT NAM</t>
  </si>
  <si>
    <t>CÔNG TY CPSXTM &amp; DV PHUC THINH</t>
  </si>
  <si>
    <t>N2440400902 - THIT GA CHE BIEN</t>
  </si>
  <si>
    <t>CÔNG TY TNHH THỰC PHẨM CUỘC SỐNG</t>
  </si>
  <si>
    <t>N24404010 - LAU</t>
  </si>
  <si>
    <t>N2440401001 - LAU THAI</t>
  </si>
  <si>
    <t>CÔNG TY TNHH DV VÀ CB THỰC PHẨM MINH DƯƠNG</t>
  </si>
  <si>
    <t>N2440401002 - LAU HAI SAN</t>
  </si>
  <si>
    <t>N2440401003 - PHO MAI QUE, TOM TAM BOT</t>
  </si>
  <si>
    <t>CN TAI TP HN-CT TNHH TP TRUNG MINH THANH</t>
  </si>
  <si>
    <t>N24404011 - KHOAI LANG LE PHO</t>
  </si>
  <si>
    <t>N2440401101 - KHOAI LANG LE PHO</t>
  </si>
  <si>
    <t>BANH KHOAI LANG KEN HG 500G</t>
  </si>
  <si>
    <t>BANH KHOAI LANG KEN HG 250G</t>
  </si>
  <si>
    <t>N24404012 - BANH BAO,PIZZA</t>
  </si>
  <si>
    <t>N2440401201 - BANH BAO-PIZZA</t>
  </si>
  <si>
    <t>CÔNG TY CỔ PHẦN PHÁT TRIỂN PHÚ MỸ</t>
  </si>
  <si>
    <t>00012256</t>
  </si>
  <si>
    <t>BANH BAO PHU MY THAP CAM CHAY</t>
  </si>
  <si>
    <t>00012263</t>
  </si>
  <si>
    <t>BANH BAO PHU MY NHAN XIU MAI BO</t>
  </si>
  <si>
    <t>00012638</t>
  </si>
  <si>
    <t>BANH BAO AN PHU XIU MAI 270G</t>
  </si>
  <si>
    <t>00041423</t>
  </si>
  <si>
    <t>B.BAO PHU MY NHAN XAXIU 110G</t>
  </si>
  <si>
    <t>8936024680329</t>
  </si>
  <si>
    <t>00041430</t>
  </si>
  <si>
    <t>B.BAO PHU MY NHAN XIUMAI 110G</t>
  </si>
  <si>
    <t>8936024680336</t>
  </si>
  <si>
    <t>00041454</t>
  </si>
  <si>
    <t>B.BAO PHU MY NHAN KHOAI MON 110G</t>
  </si>
  <si>
    <t>8936024680350</t>
  </si>
  <si>
    <t>00041478</t>
  </si>
  <si>
    <t>B.BAO PHU MY CHAY CAC MAU75G</t>
  </si>
  <si>
    <t>8936024680374</t>
  </si>
  <si>
    <t>00043335</t>
  </si>
  <si>
    <t>DE BANH PIZZA 100G/20CM</t>
  </si>
  <si>
    <t>8936044531380</t>
  </si>
  <si>
    <t>00046831</t>
  </si>
  <si>
    <t>BANH BAO KIM SA PL/20</t>
  </si>
  <si>
    <t>8936077110262</t>
  </si>
  <si>
    <t>8936114060406</t>
  </si>
  <si>
    <t>8936114060413</t>
  </si>
  <si>
    <t>8936114060383</t>
  </si>
  <si>
    <t>CÔNG TY TNHH SAN MIGUEL PURE FOODS (VN)</t>
  </si>
  <si>
    <t>N2440401202 - COM CHIEN,MY Y</t>
  </si>
  <si>
    <t>N244050 - RAU DONG LANH</t>
  </si>
  <si>
    <t>N24405013 - RAU DONG HOP</t>
  </si>
  <si>
    <t>N2440501301 - KHOAI TAY, KHOAI LANG</t>
  </si>
  <si>
    <t>N2440501302 - NGO NGOT</t>
  </si>
  <si>
    <t>00053310</t>
  </si>
  <si>
    <t>NGO NGOT MT 500G</t>
  </si>
  <si>
    <t>8938508855605</t>
  </si>
  <si>
    <t>00053327</t>
  </si>
  <si>
    <t>NGO NGOT MT 1000G</t>
  </si>
  <si>
    <t>8938508855612</t>
  </si>
  <si>
    <t>N2440501303 - RAU HON HOP</t>
  </si>
  <si>
    <t>N2440501304 - KIM CHI-XOAI NON</t>
  </si>
  <si>
    <t>N244060 - HAI SAN</t>
  </si>
  <si>
    <t>N24406014 - CA</t>
  </si>
  <si>
    <t>N2440601401 - CA TAM GIA VI</t>
  </si>
  <si>
    <t>00012331</t>
  </si>
  <si>
    <t>CA BONG KHO TO TBD 300G</t>
  </si>
  <si>
    <t>00038881</t>
  </si>
  <si>
    <t>NIEU TINH QUE CA SABA DD 300GR</t>
  </si>
  <si>
    <t>8936005873399</t>
  </si>
  <si>
    <t>00167758</t>
  </si>
  <si>
    <t>CA NUC SIZA 3/5 500G</t>
  </si>
  <si>
    <t>N2440601402 - CA TUOI</t>
  </si>
  <si>
    <t>00012379</t>
  </si>
  <si>
    <t>CA BASA CAT KHUC HOA LINH 300G</t>
  </si>
  <si>
    <t>00012393</t>
  </si>
  <si>
    <t>CA BASA CAT KHUC HOA LINH 1KG</t>
  </si>
  <si>
    <t>00012409</t>
  </si>
  <si>
    <t>CA BASA FILLET HOA LINH 300G</t>
  </si>
  <si>
    <t>00012416</t>
  </si>
  <si>
    <t>CA BASA FILLET HOA LINH 1KG</t>
  </si>
  <si>
    <t>00012423</t>
  </si>
  <si>
    <t>CA THU CAT KHUC HOA LINH 500G</t>
  </si>
  <si>
    <t>00012430</t>
  </si>
  <si>
    <t>00012478</t>
  </si>
  <si>
    <t>CA TRUNG HOA LINH 200G</t>
  </si>
  <si>
    <t>00012775</t>
  </si>
  <si>
    <t>CA BASA CAT KHUC HF 300G</t>
  </si>
  <si>
    <t>00012805</t>
  </si>
  <si>
    <t>CA BASA FILLET HF 500G</t>
  </si>
  <si>
    <t>00034340</t>
  </si>
  <si>
    <t>CA THU NGUYEN CON HL 500/700</t>
  </si>
  <si>
    <t>8935087300465</t>
  </si>
  <si>
    <t>00034357</t>
  </si>
  <si>
    <t>CA KIM NGUYEN CON HL 500G</t>
  </si>
  <si>
    <t>8935087300526</t>
  </si>
  <si>
    <t>00034364</t>
  </si>
  <si>
    <t>CA NUC HOA NGUYEN CON ( SAPA IT BEO) HL 300-500</t>
  </si>
  <si>
    <t>8935087300649</t>
  </si>
  <si>
    <t>00034418</t>
  </si>
  <si>
    <t>CA THU 1 NANG LOAI VUA HL 500G</t>
  </si>
  <si>
    <t>8935087301509</t>
  </si>
  <si>
    <t>00034432</t>
  </si>
  <si>
    <t>CA NUC PHOI 1 NANG 500G HL</t>
  </si>
  <si>
    <t>8935087301677</t>
  </si>
  <si>
    <t>00034449</t>
  </si>
  <si>
    <t>CA THU MOT NANG MO PHANH HL 200/300</t>
  </si>
  <si>
    <t>8935087301684</t>
  </si>
  <si>
    <t>00034487</t>
  </si>
  <si>
    <t>CA NGU DAI DUONG HL 500G</t>
  </si>
  <si>
    <t>8935087302728</t>
  </si>
  <si>
    <t>00046411</t>
  </si>
  <si>
    <t>CA TRUNG HF 400G</t>
  </si>
  <si>
    <t>8936067610345</t>
  </si>
  <si>
    <t>00052498</t>
  </si>
  <si>
    <t>DAU CA HOI TBD 300-400G</t>
  </si>
  <si>
    <t>8938505270821</t>
  </si>
  <si>
    <t>00052511</t>
  </si>
  <si>
    <t>CA CO CAT KHUC TBD 500G</t>
  </si>
  <si>
    <t>8938505270845</t>
  </si>
  <si>
    <t>00053235</t>
  </si>
  <si>
    <t>CA TRUNG MT 200G</t>
  </si>
  <si>
    <t>8938508855339</t>
  </si>
  <si>
    <t>00167482</t>
  </si>
  <si>
    <t>CA KIM DL HG 500G HG</t>
  </si>
  <si>
    <t>8938330587088</t>
  </si>
  <si>
    <t>N24406015 - HAI SAN</t>
  </si>
  <si>
    <t>N2440601501 - TOM</t>
  </si>
  <si>
    <t>00012454</t>
  </si>
  <si>
    <t>00012461</t>
  </si>
  <si>
    <t>00012508</t>
  </si>
  <si>
    <t>00012737</t>
  </si>
  <si>
    <t>TOM THIT 31/40 HF 450G</t>
  </si>
  <si>
    <t>00012768</t>
  </si>
  <si>
    <t>TOM THIT 100/200 HF 450G</t>
  </si>
  <si>
    <t>00012836</t>
  </si>
  <si>
    <t>N2440601502 - MUC</t>
  </si>
  <si>
    <t>MUC (MUC SIM) HG 400G</t>
  </si>
  <si>
    <t>N2440601503 - CUA</t>
  </si>
  <si>
    <t>00053082</t>
  </si>
  <si>
    <t>N2440601504 - OC</t>
  </si>
  <si>
    <t>00053181</t>
  </si>
  <si>
    <t>THIT OC MT 200G</t>
  </si>
  <si>
    <t>8938508855223</t>
  </si>
  <si>
    <t>N244070 - HAI SAN VIEN</t>
  </si>
  <si>
    <t>N24407016 - THIT BO VIEN</t>
  </si>
  <si>
    <t>N2440701601 - BO VIEN</t>
  </si>
  <si>
    <t>CÔNG TY CỔ PHẦN SX, TM VÀ DV ĐỨC VIỆT</t>
  </si>
  <si>
    <t>N2440701602 - TOM VIEN</t>
  </si>
  <si>
    <t>N2440701603 - MUC VIEN</t>
  </si>
  <si>
    <t>N2440701604 - CA VIEN</t>
  </si>
  <si>
    <t>Mã thu mua</t>
  </si>
  <si>
    <t>Tên thu mua</t>
  </si>
  <si>
    <t>Tiêu đề</t>
  </si>
  <si>
    <t>Khoảng cách đặt (tuần)</t>
  </si>
  <si>
    <t>Địa điểm giao hàng</t>
  </si>
  <si>
    <t xml:space="preserve">TT Liên hệ </t>
  </si>
  <si>
    <t>SĐT</t>
  </si>
  <si>
    <t>Email</t>
  </si>
  <si>
    <t>Mặt hàng</t>
  </si>
  <si>
    <t>Kho trung tâm</t>
  </si>
  <si>
    <t>Cồ Như Thủy</t>
  </si>
  <si>
    <t>2435742303</t>
  </si>
  <si>
    <t>3000051</t>
  </si>
  <si>
    <t>DUC NGUYEN</t>
  </si>
  <si>
    <t>CÔNG TY CỔ PHẦN XNK ĐỨC NGUYỄN</t>
  </si>
  <si>
    <t>Siêu thị</t>
  </si>
  <si>
    <t>.</t>
  </si>
  <si>
    <t>CÔNG TY CỔ PHẦN SỮA HÀ NAM</t>
  </si>
  <si>
    <t>Trần Thị Thanh Thoan</t>
  </si>
  <si>
    <t>0977768198</t>
  </si>
  <si>
    <t>Võ Thị Tô Hải</t>
  </si>
  <si>
    <t>0438717918</t>
  </si>
  <si>
    <t>Nguyễn Ngọc Lan Phương</t>
  </si>
  <si>
    <t>02435587129</t>
  </si>
  <si>
    <t>Phạm Hồng Mai</t>
  </si>
  <si>
    <t>02437832562</t>
  </si>
  <si>
    <t>3000080</t>
  </si>
  <si>
    <t>SONG THAN</t>
  </si>
  <si>
    <t>CÔNG TY CP SÓNG THẦN HÀ NỘI</t>
  </si>
  <si>
    <t>3000041</t>
  </si>
  <si>
    <t>MAT TROI DO</t>
  </si>
  <si>
    <t>CN TAI TPHCM CTCP DT TM QT MAT TROI DO TP HA NOI</t>
  </si>
  <si>
    <t>Phạm Cao Vinh</t>
  </si>
  <si>
    <t>02839253848</t>
  </si>
  <si>
    <t>Nguyễn Thanh Hoàng</t>
  </si>
  <si>
    <t>02435500825</t>
  </si>
  <si>
    <t>Đỗ Duy Giang</t>
  </si>
  <si>
    <t>0485854232</t>
  </si>
  <si>
    <t>Nguyễn Văn Việt</t>
  </si>
  <si>
    <t>0243857676</t>
  </si>
  <si>
    <t>Nguyễn Thị Mỹ Hạnh</t>
  </si>
  <si>
    <t>02435380102</t>
  </si>
  <si>
    <t>02436472826</t>
  </si>
  <si>
    <t>Nguyễn Thị Thu Trang</t>
  </si>
  <si>
    <t>02436331073</t>
  </si>
  <si>
    <t>Phạm Như Anh</t>
  </si>
  <si>
    <t>0435585782</t>
  </si>
  <si>
    <t>CÔNG TY TNHH LIÊN DOANH THỰC PHẨM MAVIN</t>
  </si>
  <si>
    <t>Nguyễn Anh Tuấn</t>
  </si>
  <si>
    <t>024354063588</t>
  </si>
  <si>
    <t>Hà Quang Tuấn</t>
  </si>
  <si>
    <t>02439711822</t>
  </si>
  <si>
    <t>Phạm Sỹ Quế</t>
  </si>
  <si>
    <t>Đoàn Thị Hồng</t>
  </si>
  <si>
    <t>02862583355</t>
  </si>
  <si>
    <t>SHINTARO TATEISHI</t>
  </si>
  <si>
    <t>02437921250</t>
  </si>
  <si>
    <t>3000290</t>
  </si>
  <si>
    <t>THUC PHAM HA NOI</t>
  </si>
  <si>
    <t>CÔNG TY TNHH SẢN XUẤT THỰC PHẨM HÀ NỘI</t>
  </si>
  <si>
    <t>Nguyễn Thùy Phương</t>
  </si>
  <si>
    <t>02432484361</t>
  </si>
  <si>
    <t>Đoàn Văn Thắng</t>
  </si>
  <si>
    <t>0984021788</t>
  </si>
  <si>
    <t>Vũ Tuấn Tường</t>
  </si>
  <si>
    <t>02466622888</t>
  </si>
  <si>
    <t>3000177</t>
  </si>
  <si>
    <t>DAI THAI VIET</t>
  </si>
  <si>
    <t>CTY DAU TU SX VA TM DAI THAI VIET</t>
  </si>
  <si>
    <t>G</t>
  </si>
  <si>
    <t>Bùi Thị Vui</t>
  </si>
  <si>
    <t>0916331066</t>
  </si>
  <si>
    <t>Hoa Văn Minh</t>
  </si>
  <si>
    <t>02436367997</t>
  </si>
  <si>
    <t>Lê Ngọc Long</t>
  </si>
  <si>
    <t>02437853925</t>
  </si>
  <si>
    <t>CÔNG TY CP THỰC PHẨM HƯƠNG SƠN</t>
  </si>
  <si>
    <t>0242 218 3000</t>
  </si>
  <si>
    <t>3000371</t>
  </si>
  <si>
    <t>THANG HIEN</t>
  </si>
  <si>
    <t>CÔNG TY TNHH DỊCH VỤ TM THẮNG HIỀN</t>
  </si>
  <si>
    <t>0933179886</t>
  </si>
  <si>
    <t>3000373</t>
  </si>
  <si>
    <t>SUA NGHE AN</t>
  </si>
  <si>
    <t>CN CÔNG TY CP SỮA VIỆT NAM - NHÀ MÁY SỮA NGHỆ AN</t>
  </si>
  <si>
    <t>0383-949045</t>
  </si>
  <si>
    <t>028 38921326</t>
  </si>
  <si>
    <t>3000279</t>
  </si>
  <si>
    <t>LAN CHI</t>
  </si>
  <si>
    <t>CÔNG TY TNHH DAU TU THUONG MAI VA DICH VU LAN CHI</t>
  </si>
  <si>
    <t>CÔNG TY CỔ PHẦN SỮA QUỐC TẾ</t>
  </si>
  <si>
    <t>CÔNG TY TNHH THƯƠNG MẠI HÙNG THẢO</t>
  </si>
  <si>
    <t>C Thảo</t>
  </si>
  <si>
    <t>0982234568</t>
  </si>
  <si>
    <t>CN CÔNG TY TNHH THỰC PHẨM ÂN NAM TẠI HÀ NỘI</t>
  </si>
  <si>
    <t>NGUYỄN THỊ PHƯƠNG HÀ</t>
  </si>
  <si>
    <t>02835126400</t>
  </si>
  <si>
    <t>3000277</t>
  </si>
  <si>
    <t>TM LAN CHI</t>
  </si>
  <si>
    <t>3000278</t>
  </si>
  <si>
    <t>CÔNG TY TNHH TM VÀ DV DUNG ANH</t>
  </si>
  <si>
    <t>Chị Lan</t>
  </si>
  <si>
    <t>0972086390</t>
  </si>
  <si>
    <t>3000409</t>
  </si>
  <si>
    <t>CN CÔNG TY TNHH YAKULT VIỆT NAM TẠI TỈNH THANH HÓA</t>
  </si>
  <si>
    <t>3000410</t>
  </si>
  <si>
    <t>CN CÔNG TY TNHH YAKULT VIỆT NAM TẠI TỈNH NGHỆ AN</t>
  </si>
  <si>
    <t>3000264</t>
  </si>
  <si>
    <t>CÔNG TY TNHH THƯƠNG MẠI VÀ PHÁT TRIỂN AN PHÚ - BANH BAO</t>
  </si>
  <si>
    <t>CÔNG TY CP PHÁT TRIỂN DV VÀ TM CỬU LONG</t>
  </si>
  <si>
    <t>Chi Ha</t>
  </si>
  <si>
    <t>0936889989</t>
  </si>
  <si>
    <t>3000273</t>
  </si>
  <si>
    <t>CN CÔNG TY CP - TM - DV - SX HƯƠNG THỦY- PHO MAI</t>
  </si>
  <si>
    <t>Nguyễn Bá Thành</t>
  </si>
  <si>
    <t>0969916169</t>
  </si>
  <si>
    <t>Mr Tiệp</t>
  </si>
  <si>
    <t>02422411351</t>
  </si>
  <si>
    <t>Nguyễn Văn Thư</t>
  </si>
  <si>
    <t>02435658403</t>
  </si>
  <si>
    <t>3000237</t>
  </si>
  <si>
    <t>CÔNG TY CỔ PHẦN THƯƠNG MẠI IMEXCO VIỆT NAM</t>
  </si>
  <si>
    <t>3000244</t>
  </si>
  <si>
    <t>CÔNG TY TNHH DV VÀ CB THỰC PHẨM MINH DƯƠNG-KEM</t>
  </si>
  <si>
    <t>3000234</t>
  </si>
  <si>
    <t>CN CÔNG TY TNHH PHAN PHOI TIEN TIEN</t>
  </si>
  <si>
    <t>Nguyễn Thị Hiên</t>
  </si>
  <si>
    <t>02436340464</t>
  </si>
  <si>
    <t>3000031</t>
  </si>
  <si>
    <t>CTY CP ELOVI VIET NAM - SUA CHUA</t>
  </si>
  <si>
    <t>Nguyễn Thị Hồng Phúc</t>
  </si>
  <si>
    <t>02838735000</t>
  </si>
  <si>
    <t>3000062</t>
  </si>
  <si>
    <t>CÔNG TY TNHH PHAM</t>
  </si>
  <si>
    <t>3000377</t>
  </si>
  <si>
    <t>NCC KHUYEN MAI TP ĐÔNG LẠNH</t>
  </si>
  <si>
    <t>C ANH</t>
  </si>
  <si>
    <t>0988</t>
  </si>
  <si>
    <t>024.37480805</t>
  </si>
  <si>
    <t>CTY TNHH HMV DELI DISTRIBUTION &amp; SERVICES</t>
  </si>
  <si>
    <t>Phạm Văn Phòng</t>
  </si>
  <si>
    <t>0983101068</t>
  </si>
  <si>
    <t>Đỗ Văn Phúc</t>
  </si>
  <si>
    <t>024 6686 6201</t>
  </si>
  <si>
    <t>CHI NHÁNH CTY CP - TM - DV - SX HƯƠNG THỦY</t>
  </si>
  <si>
    <t>094 941 8383</t>
  </si>
  <si>
    <t>CÔNG TY TNHH SX THỰC PHẨM HÀ NỘI</t>
  </si>
  <si>
    <t>Nguyễn Ngọc Quang</t>
  </si>
  <si>
    <t>024.66812789</t>
  </si>
  <si>
    <t>CÔNG TY CỔ PHẦN XNK ECO FRUITS</t>
  </si>
  <si>
    <t>0988999360</t>
  </si>
  <si>
    <t>3000017</t>
  </si>
  <si>
    <t>CÔNG TY TM &amp; DV ANH QUAN VN - SUA XO</t>
  </si>
  <si>
    <t>Trần Quốc Nguyên</t>
  </si>
  <si>
    <t>02838921326</t>
  </si>
  <si>
    <t>CÔNG TY CP THỰC PHẨM VÀ ĐỒ UỐNG QUỐC TẾ</t>
  </si>
  <si>
    <t>Tạ Duy Dũng</t>
  </si>
  <si>
    <t>02437100164</t>
  </si>
  <si>
    <t>Lê Hoàng Vinh</t>
  </si>
  <si>
    <t>02433811200</t>
  </si>
  <si>
    <t>EDSON YU</t>
  </si>
  <si>
    <t>02838134316</t>
  </si>
  <si>
    <t>Huỳnh Thị Minh Tú</t>
  </si>
  <si>
    <t>Nguyễn Thời Hồ Nhật</t>
  </si>
  <si>
    <t>0854086761</t>
  </si>
  <si>
    <t>3000152</t>
  </si>
  <si>
    <t>CÔNG TY TNHH PHÂN PHỐI SNB</t>
  </si>
  <si>
    <t>3000013</t>
  </si>
  <si>
    <t>CONG TY TNHH CUNG UNG DICH VU AMISU</t>
  </si>
  <si>
    <t>ĐƠN HÀNG LAN CHI BUSINE.SS HN</t>
  </si>
  <si>
    <t>Ngày</t>
  </si>
  <si>
    <t>Quy cách</t>
  </si>
  <si>
    <t>Áp Dụng</t>
  </si>
  <si>
    <t>Tổng SL giao</t>
  </si>
  <si>
    <t xml:space="preserve">Giá </t>
  </si>
  <si>
    <t>Thành tiền</t>
  </si>
  <si>
    <t>Chiết khấu trong tháng</t>
  </si>
  <si>
    <t>Thành tiền sau CK</t>
  </si>
  <si>
    <t>Thành tiền sau thuế</t>
  </si>
  <si>
    <t>Đơn giá</t>
  </si>
  <si>
    <t>Tạo PO</t>
  </si>
  <si>
    <t>NCC</t>
  </si>
  <si>
    <t>1. Câu lệnh lấy danh sách Mã NCC, Tên NCC, Mã Hàng, Bar Code, Tên Hàng không trùng lặp từ Sheet DATA</t>
  </si>
  <si>
    <t>2. Sử dụng LEFT JOIN dò theo Mã NCC lấy Chiết khấu cố định</t>
  </si>
  <si>
    <t>Tháng</t>
  </si>
  <si>
    <t>3. Sử dụng LEFT JOIN dò theo Mã NCC, Mã Hàng, Tháng từ Sheet Chiet_Khau</t>
  </si>
  <si>
    <t>Tháng muốn lấy chiết khấu</t>
  </si>
  <si>
    <t>Chiết khấu tháng</t>
  </si>
  <si>
    <t>4. Sử dụng LEFT JOIN dò theo Mã Hàng và tạo ra cột đơn giá</t>
  </si>
  <si>
    <t>T1 =&gt; KET_QUA</t>
  </si>
  <si>
    <t>T2 =&gt; DATA</t>
  </si>
  <si>
    <t>Lấy ra cột giá mua bên Sheet DATA và đưa qua KET_QUA đặt tên là Đơn Giá</t>
  </si>
  <si>
    <t>5. Tạo ra 4 cột Thành tiền, Chiết khấu cố định, Chiết khấu hàng tháng, Tổng bên Sheet Ket_Qua</t>
  </si>
  <si>
    <t>Tạo cột thành tiền trước</t>
  </si>
  <si>
    <t>Tạo ra Tiền Chiết khấu cố định, Tiền Chiết khấu hàng tháng</t>
  </si>
  <si>
    <t>Tạo ra cột Tổng sau chiết khấu = Thành tiền - Tiền chiết khấu cố định - Tiền chiết khấu hàng tháng</t>
  </si>
  <si>
    <t>6. Tạo ra cột VAT bằng cách LEFT JOIN mã hàng bảng Thông tin sản phẩm với kết quả</t>
  </si>
  <si>
    <t>7. Tạo ra cột Tổng tiền sau VAT bằng cách lấy cột Tổng sau chiết khấu + Tiền VAT</t>
  </si>
  <si>
    <t>Ghi chú</t>
  </si>
  <si>
    <t xml:space="preserve">SELECT IIF(ISNULL([T2.Chiết khấu cố định]), 0, [T2.Chiết khấu cố định]) as [Chiết khấu cố định] FROM [Ket_Qua$] T1 LEFT JOIN [Thong_Tin_San_Pham$] T2 ON T1.[Mã hàng] = T2.[Mã hàng] WHERE T1.[Mã NCC] = T2.[Mã NCC] </t>
  </si>
  <si>
    <t xml:space="preserve">SELECT T2.[Giá mua] AS [Đơn giá] FROM [KET_QUA$] T1 LEFT JOIN (SELECT DISTINCT [Mã hàng], [Giá mua] FROM [DATA$]) T2 ON T1.[Mã hàng] = T2.[Mã hàng] </t>
  </si>
  <si>
    <t xml:space="preserve">SELECT [Thành tiền] * [Chiết khấu tháng] AS [Tiền chiết khấu hàng tháng] FROM [KET_QUA$] </t>
  </si>
  <si>
    <t xml:space="preserve">SELECT [Thành tiền] - [Tiền chiết khấu hàng tháng] AS [Tổng sau chiết khấu] FROM [Ket_Qua$] </t>
  </si>
  <si>
    <t xml:space="preserve">SELECT IIF(ISNULL(T2.[VAT]), 0, T2.[VAT]) * [Thành tiền] as [Tiền VAT] FROM [Ket_Qua$] T1 LEFT JOIN (SELECT DISTINCT [Mã hàng], [VAT] FROM [Thong_Tin_San_Pham$]) T2 ON T1.[Mã hàng] = T2.[Mã hàng] </t>
  </si>
  <si>
    <t>Đơn vị tính</t>
  </si>
  <si>
    <t>THAY ĐỔI GIÁ MUA - GIÁ BÁN</t>
  </si>
  <si>
    <t xml:space="preserve">Thu mua:     </t>
  </si>
  <si>
    <t>Nhóm :</t>
  </si>
  <si>
    <t>Thông tin hàng</t>
  </si>
  <si>
    <t>Giá mua - VAT</t>
  </si>
  <si>
    <t>Ngày hiệu lực</t>
  </si>
  <si>
    <t>Giá bán + VAT (Bravo)</t>
  </si>
  <si>
    <t>Giá bán Lan Chi</t>
  </si>
  <si>
    <t>Chênh lệch</t>
  </si>
  <si>
    <t xml:space="preserve">Thuế </t>
  </si>
  <si>
    <t>Lợi nhuận</t>
  </si>
  <si>
    <t>So sánh</t>
  </si>
  <si>
    <t>Mã vạch</t>
  </si>
  <si>
    <t>Mã</t>
  </si>
  <si>
    <t>Tên</t>
  </si>
  <si>
    <t>Cũ</t>
  </si>
  <si>
    <t>Mới</t>
  </si>
  <si>
    <t>Đổi giá mua</t>
  </si>
  <si>
    <t>Đổi giá bán</t>
  </si>
  <si>
    <t>8. Chèn cột đơn vị tính bằng cách lấy cột Đvt bên Sheet Thong_Tin_San_Pham LEFT JOIN với KET_QUA theo Mã hàng</t>
  </si>
  <si>
    <t>SELECT T2.[Đvt] as [Đơn vị tính] FROM [Ket_Qua$] T1 LEFT JOIN [Thong_Tin_San_Pham$] T2 ON T1.[Mã hàng] = T2.[Mã hàng]</t>
  </si>
  <si>
    <t>9. Chèn cột quy cách bằng cách lấy cột Đặt hàng tối thiểu bên Sheet Thong_Tin_San_Pham LEFT JOIN với KET_QUA theo Mã hàng</t>
  </si>
  <si>
    <t>SELECT T2.[Đặt hàng tối thiểu] as [Quy cách] FROM [Ket_Qua$] T1 LEFT JOIN [Thong_Tin_San_Pham$] T2 ON T1.[Mã hàng] = T2.[Mã hàng]</t>
  </si>
  <si>
    <t>Tiền chiết khấu hàng tháng</t>
  </si>
  <si>
    <t>Tổng sau chiết khấu</t>
  </si>
  <si>
    <t>Tiền VAT</t>
  </si>
  <si>
    <t>Tổng tiền sau VAT</t>
  </si>
  <si>
    <t xml:space="preserve">SELECT [Tổng sau chiết khấu] + [Tiền VAT] as [Tổng tiền sau VAT] FROM [Ket_Qua$] </t>
  </si>
  <si>
    <t>trunghoang101091@gmail.com</t>
  </si>
  <si>
    <t>Kính gửi: Quý Nhà Cung Cấp</t>
  </si>
  <si>
    <t>Trung Tâm Thu Mua The City gửi đơn đặt hàng, nhà cung cấp chuẩn bị hàng và thực hiện các yêu cầu sau:</t>
  </si>
  <si>
    <t xml:space="preserve">    1 - Ngày giao hàng: Nhà Cung Cấp giao hàng muộn nhất sau 3 ngày từ ngày nhận được đơn đặt hàng gửi tới Quý Nhà Cung Cấp.</t>
  </si>
  <si>
    <t xml:space="preserve">    2 - Giá mua trên đơn đặt hàng là giá mua Net trước thuế VAT, nếu trường hợp sai Nhà Cung Cấp phải điều chỉnh với Trung Tâm Thu Mua trước ngày giao hàng.</t>
  </si>
  <si>
    <t xml:space="preserve">    3 - Khuyến mại: Chính xác và đầy đủ theo thông báo của Nhà Cung Cấp.</t>
  </si>
  <si>
    <t>Trân trọng cảm ơn!</t>
  </si>
  <si>
    <t>CÔNG TY TNHH LAN CHI BUSINE.SS HÀ NAM</t>
  </si>
  <si>
    <t>Đường Trần Hưng Đạo, thị trấn Vĩnh Trụ, huyện Lý Nhân, tỉnh Hà Nam</t>
  </si>
  <si>
    <t>MST: 0700644578</t>
  </si>
  <si>
    <t xml:space="preserve">Điện thoại: </t>
  </si>
  <si>
    <t>Số lượng đặt hàng</t>
  </si>
  <si>
    <t>Tên dài</t>
  </si>
  <si>
    <t>Địa chỉ nhà cung cấp</t>
  </si>
  <si>
    <t>Hà Nội</t>
  </si>
  <si>
    <t>Mã nhà cung cấp</t>
  </si>
  <si>
    <t>A1</t>
  </si>
  <si>
    <t>A2</t>
  </si>
  <si>
    <t>A3</t>
  </si>
  <si>
    <t>A4</t>
  </si>
  <si>
    <t>A5</t>
  </si>
  <si>
    <t>A6</t>
  </si>
  <si>
    <t>A7</t>
  </si>
  <si>
    <t>A8</t>
  </si>
  <si>
    <t>A9</t>
  </si>
  <si>
    <t>A10</t>
  </si>
  <si>
    <t>A11</t>
  </si>
  <si>
    <t>A12</t>
  </si>
  <si>
    <t>A13</t>
  </si>
  <si>
    <t>A14</t>
  </si>
  <si>
    <t>Dòng cuối SHEET Thong_Tin_NCC</t>
  </si>
  <si>
    <t>tradaexcel@gmail.com</t>
  </si>
  <si>
    <t>Tên ngắn nhà cung cấp</t>
  </si>
  <si>
    <t>Dòng cuối SHEET FORM_ATTACHMENT</t>
  </si>
  <si>
    <t>11. Query dữ liệu và đưa vào Sheet FORM_ATTACHMENT</t>
  </si>
  <si>
    <t>12. Đưa dữ liệu Mã NCC không trùng nhau vào Sheet TEST</t>
  </si>
  <si>
    <t>SELECT DISTINCT [Mã NCC] FROM [Ket_Qua$] WHERE [Mã NCC] IS NOT NULL</t>
  </si>
  <si>
    <t>Dòng cuối SHEET KET_QUA</t>
  </si>
  <si>
    <t>Viết trực tiếp trong VBA</t>
  </si>
  <si>
    <t>Địa chỉ File Attachment</t>
  </si>
  <si>
    <t>Ngày gửi email</t>
  </si>
  <si>
    <t>Tên File chữ ký</t>
  </si>
  <si>
    <t>D:\VBA Project\Huong Project\20022022\2002 AN PHÚ.xlsx</t>
  </si>
  <si>
    <t>D:\VBA Project\Huong Project\20022022\2002 CHĂN NUÔI CP.xlsx</t>
  </si>
  <si>
    <t>D:\VBA Project\Huong Project\20022022\2002 CÔNG NGHỆ MỚI.xlsx</t>
  </si>
  <si>
    <t>D:\VBA Project\Huong Project\20022022\2002 HẠ LONG.xlsx</t>
  </si>
  <si>
    <t>D:\VBA Project\Huong Project\20022022\2002 MINH MANH.xlsx</t>
  </si>
  <si>
    <t>D:\VBA Project\Huong Project\20022022\2002 NHẤT LÂM ĐL.xlsx</t>
  </si>
  <si>
    <t>D:\VBA Project\Huong Project\20022022\2002 NHẤT LÂM.xlsx</t>
  </si>
  <si>
    <t>D:\VBA Project\Huong Project\20022022\2002 SỮA BA VÌ.xlsx</t>
  </si>
  <si>
    <t>D:\VBA Project\Huong Project\20022022\2002 T VA P.xlsx</t>
  </si>
  <si>
    <t>D:\VBA Project\Huong Project\20022022\2002 THIÊN VƯƠNG.xlsx</t>
  </si>
  <si>
    <t>D:\VBA Project\Huong Project\20022022\2002 YAKULT.xlsx</t>
  </si>
  <si>
    <t>D:\VBA Project\Huong Project\20022022\2002 ÂU LẠC.xlsx</t>
  </si>
  <si>
    <t>Tổng SL giao NCC</t>
  </si>
  <si>
    <t>Tổng SL giao so sánh</t>
  </si>
  <si>
    <t>13. INSERT dữ liệu từ Ket_Qua sang SHEET TONG_HOP</t>
  </si>
  <si>
    <t>10. INSERT dữ liệu từ SHEET KET_QUA sang SHEET TONG_HOP với điều kiện cột Tổng Sheet KET_QUA &lt;&gt; 0 (Bỏ)</t>
  </si>
  <si>
    <t>SELECT DISTINCT DATE() as [Ngày], [Mã NCC], [Tên NCC], [Mã hàng], [Bar code] as [Mã Vạch], [Tên hàng] FROM [DATA$] WHERE [Mã NCC] IS NOT NULL</t>
  </si>
  <si>
    <t>SELECT * FROM [KET_QUA$] WHERE [Tổng SL giao] &lt;&gt; 0</t>
  </si>
  <si>
    <t xml:space="preserve">SELECT [Tổng SL giao] * [Đơn giá] as [Thành tiền] FROM [Ket_Qua$] </t>
  </si>
  <si>
    <t>14. INSERT dữ liệu từ Ket_Qua sang SHEET GOP_DAT_HANG</t>
  </si>
  <si>
    <t>Siêu Thị Yên Định NCC</t>
  </si>
  <si>
    <t>Siêu Thị Thiệu Hóa NCC</t>
  </si>
  <si>
    <t>Siêu Thị Triệu Sơn NCC</t>
  </si>
  <si>
    <t>Siêu Thị Hoằng Hóa NCC</t>
  </si>
  <si>
    <t>Siêu Thị Đô Lương NCC</t>
  </si>
  <si>
    <t>Kho Online NCC</t>
  </si>
  <si>
    <t>Siêu Thị Yên Mỹ so sánh</t>
  </si>
  <si>
    <t>Siêu Thị Yên Định so sánh</t>
  </si>
  <si>
    <t>Siêu Thị Thiệu Hóa so sánh</t>
  </si>
  <si>
    <t>Siêu Thị Triệu Sơn so sánh</t>
  </si>
  <si>
    <t>Siêu Thị Hoằng Hóa so sánh</t>
  </si>
  <si>
    <t>Siêu Thị Đô Lương so sánh</t>
  </si>
  <si>
    <t>Kho Online so sánh</t>
  </si>
  <si>
    <t>Siêu Thị Yên Mỹ NCC</t>
  </si>
  <si>
    <t>Đơn giá NCC</t>
  </si>
  <si>
    <t>Thành tiền NCC</t>
  </si>
  <si>
    <t>Tiền chiết khấu hàng tháng NCC</t>
  </si>
  <si>
    <t>Tổng sau chiết khấu NCC</t>
  </si>
  <si>
    <t>Tiền VAT NCC</t>
  </si>
  <si>
    <t>Tổng tiền sau VAT NCC</t>
  </si>
  <si>
    <t>D:\VBA Project\Huong Project\21022022\2102 AN PHÚ.xlsx</t>
  </si>
  <si>
    <t>D:\VBA Project\Huong Project\21022022\2102 CHĂN NUÔI CP.xlsx</t>
  </si>
  <si>
    <t>D:\VBA Project\Huong Project\21022022\2102 CÔNG NGHỆ MỚI.xlsx</t>
  </si>
  <si>
    <t>D:\VBA Project\Huong Project\21022022\2102 HẠ LONG.xlsx</t>
  </si>
  <si>
    <t>D:\VBA Project\Huong Project\21022022\2102 MINH MANH.xlsx</t>
  </si>
  <si>
    <t>D:\VBA Project\Huong Project\21022022\2102 NHẤT LÂM ĐL.xlsx</t>
  </si>
  <si>
    <t>D:\VBA Project\Huong Project\21022022\2102 NHẤT LÂM.xlsx</t>
  </si>
  <si>
    <t>D:\VBA Project\Huong Project\21022022\2102 SỮA BA VÌ.xlsx</t>
  </si>
  <si>
    <t>D:\VBA Project\Huong Project\21022022\2102 T VA P.xlsx</t>
  </si>
  <si>
    <t>D:\VBA Project\Huong Project\21022022\2102 THIÊN VƯƠNG.xlsx</t>
  </si>
  <si>
    <t>D:\VBA Project\Huong Project\21022022\2102 YAKULT.xlsx</t>
  </si>
  <si>
    <t>D:\VBA Project\Huong Project\21022022\2102 ÂU LẠC.xlsx</t>
  </si>
  <si>
    <t>Tổng SL</t>
  </si>
  <si>
    <t>Đơn giá so sánh</t>
  </si>
  <si>
    <t>lehuong.hdl@gmail.com</t>
  </si>
  <si>
    <t>huong</t>
  </si>
  <si>
    <t>C:\Users\Administrator\Downloads\Telegram Desktop\21022022</t>
  </si>
  <si>
    <t>C:\Users\trung\Documents\Zalo Received Files\21022022\2102 AN PHÚ.xlsx</t>
  </si>
  <si>
    <t>C:\Users\trung\Documents\Zalo Received Files\21022022\2102 CHĂN NUÔI CP.xlsx</t>
  </si>
  <si>
    <t>C:\Users\trung\Documents\Zalo Received Files\21022022\2102 CÔNG NGHỆ MỚI.xlsx</t>
  </si>
  <si>
    <t>C:\Users\trung\Documents\Zalo Received Files\21022022\2102 HẠ LONG.xlsx</t>
  </si>
  <si>
    <t>C:\Users\trung\Documents\Zalo Received Files\21022022\2102 MINH MANH.xlsx</t>
  </si>
  <si>
    <t>C:\Users\trung\Documents\Zalo Received Files\21022022\2102 NHẤT LÂM ĐL.xlsx</t>
  </si>
  <si>
    <t>C:\Users\trung\Documents\Zalo Received Files\21022022\2102 NHẤT LÂM.xlsx</t>
  </si>
  <si>
    <t>C:\Users\trung\Documents\Zalo Received Files\21022022\2102 SỮA BA VÌ.xlsx</t>
  </si>
  <si>
    <t>C:\Users\trung\Documents\Zalo Received Files\21022022\2102 T VA P.xlsx</t>
  </si>
  <si>
    <t>C:\Users\trung\Documents\Zalo Received Files\21022022\2102 THIÊN VƯƠNG.xlsx</t>
  </si>
  <si>
    <t>C:\Users\trung\Documents\Zalo Received Files\21022022\2102 YAKULT.xlsx</t>
  </si>
  <si>
    <t>C:\Users\trung\Documents\Zalo Received Files\21022022\2102 ÂU LẠC.xlsx</t>
  </si>
  <si>
    <t>15. LEFT JOIN lấy ra cột Giá bán từ SHEET DATA từ theo Mã hàng của Sheet KET_QUA</t>
  </si>
  <si>
    <t>SELECT T2.[Giá bán] FROM [KET_QUA$] T1 LEFT JOIN (SELECT DISTINCT [Mã hàng], [Giá bán] FROM [DATA$] WHERE [Giá bán] &lt;&gt; 0) T2 ON T1.[Mã hàng] = T2.[Mã hàng]</t>
  </si>
  <si>
    <t>D:\VBA Project\Huong Project\22022022\2202 AN PHÚ.xlsx</t>
  </si>
  <si>
    <t>D:\VBA Project\Huong Project\22022022\2202 CHĂN NUÔI CP.xlsx</t>
  </si>
  <si>
    <t>D:\VBA Project\Huong Project\22022022\2202 CÔNG NGHỆ MỚI.xlsx</t>
  </si>
  <si>
    <t>D:\VBA Project\Huong Project\22022022\2202 HẠ LONG.xlsx</t>
  </si>
  <si>
    <t>D:\VBA Project\Huong Project\22022022\2202 MINH MANH.xlsx</t>
  </si>
  <si>
    <t>D:\VBA Project\Huong Project\22022022\2202 NHẤT LÂM ĐL.xlsx</t>
  </si>
  <si>
    <t>D:\VBA Project\Huong Project\22022022\2202 NHẤT LÂM.xlsx</t>
  </si>
  <si>
    <t>D:\VBA Project\Huong Project\22022022\2202 SỮA BA VÌ.xlsx</t>
  </si>
  <si>
    <t>D:\VBA Project\Huong Project\22022022\2202 T VA P.xlsx</t>
  </si>
  <si>
    <t>D:\VBA Project\Huong Project\22022022\2202 THIÊN VƯƠNG.xlsx</t>
  </si>
  <si>
    <t>D:\VBA Project\Huong Project\22022022\2202 YAKULT.xlsx</t>
  </si>
  <si>
    <t>D:\VBA Project\Huong Project\22022022\2202 ÂU LẠC.xlsx</t>
  </si>
  <si>
    <t>Notes</t>
  </si>
  <si>
    <t>DocDate</t>
  </si>
  <si>
    <t>CustomerId</t>
  </si>
  <si>
    <t>CustomerEmail</t>
  </si>
  <si>
    <t>Description</t>
  </si>
  <si>
    <t>CheckNH</t>
  </si>
  <si>
    <t>EstimatedTimeDelivery</t>
  </si>
  <si>
    <t>AutoEmail</t>
  </si>
  <si>
    <t>EmployeeCode</t>
  </si>
  <si>
    <t>Closed</t>
  </si>
  <si>
    <t>OrderExclude</t>
  </si>
  <si>
    <t>ItemId</t>
  </si>
  <si>
    <t>WarehouseId</t>
  </si>
  <si>
    <t>Type</t>
  </si>
  <si>
    <t>Quantity9</t>
  </si>
  <si>
    <t>OriginalDiscountAmount</t>
  </si>
  <si>
    <t>Remark</t>
  </si>
  <si>
    <t>Nhà cung cấp</t>
  </si>
  <si>
    <t>Email NCC</t>
  </si>
  <si>
    <t>Kế thừa sang nhận hàng</t>
  </si>
  <si>
    <t>Dự kiến giao hàng</t>
  </si>
  <si>
    <t>Gửi mail tự động</t>
  </si>
  <si>
    <t>Nhân viên mua hàng</t>
  </si>
  <si>
    <t>Đơn hàng đóng</t>
  </si>
  <si>
    <t>Đơn hàng bổ sung</t>
  </si>
  <si>
    <t>Siêu thị/Kho dự trữ</t>
  </si>
  <si>
    <t>Loại</t>
  </si>
  <si>
    <t>Số lượng</t>
  </si>
  <si>
    <t>Chiết khấu VND</t>
  </si>
  <si>
    <t>Ngày tạo PO</t>
  </si>
  <si>
    <t>Tiền chiết khấu</t>
  </si>
  <si>
    <t>OrderWeekDay</t>
  </si>
  <si>
    <t>DocNo_P1Current</t>
  </si>
  <si>
    <t>_fs5iipzq</t>
  </si>
  <si>
    <t>N22 - GIA DUNG</t>
  </si>
  <si>
    <t>TUI</t>
  </si>
  <si>
    <t>R00L</t>
  </si>
  <si>
    <t>N2250 - VAN PHONG</t>
  </si>
  <si>
    <t>N225040 - VAN PHONG PHAM</t>
  </si>
  <si>
    <t>N22504001 - DUNG CU HOC TAP</t>
  </si>
  <si>
    <t>N2250400107 - BUT KHAC</t>
  </si>
  <si>
    <t>00167734</t>
  </si>
  <si>
    <t>NEM CUON RE HOANG GIA 400GR</t>
  </si>
  <si>
    <t>8936033870025</t>
  </si>
  <si>
    <t>N2410 - BO SUA</t>
  </si>
  <si>
    <t>N241010 - CAC LOAI BO</t>
  </si>
  <si>
    <t>N24101001 - CAC LOAI BO</t>
  </si>
  <si>
    <t>N2410100101 - BO NHAT</t>
  </si>
  <si>
    <t>00014144</t>
  </si>
  <si>
    <t>BO LAT MIENG ANCHOR (40X227G))</t>
  </si>
  <si>
    <t>9415007301585</t>
  </si>
  <si>
    <t>N2410100102 - BO MAN</t>
  </si>
  <si>
    <t>00055635</t>
  </si>
  <si>
    <t>BO MAN MIENG ANCHOR (40X250G)</t>
  </si>
  <si>
    <t>9415007016649</t>
  </si>
  <si>
    <t>N241020 - PHO MAI</t>
  </si>
  <si>
    <t>N24102001 - CAC LOAI PHO MAI</t>
  </si>
  <si>
    <t>N2410200101 - PHO MAI HOP</t>
  </si>
  <si>
    <t>00000581</t>
  </si>
  <si>
    <t>PM VQR 78G BEL PLAIN 15P(HAM,HANH,SUA)/30</t>
  </si>
  <si>
    <t>3073781013856</t>
  </si>
  <si>
    <t>N2410200102 - PHO MAI CAT LAT</t>
  </si>
  <si>
    <t>N24102002 - PHO MAI TUOI</t>
  </si>
  <si>
    <t>N2410200201 - PHO MAI TUOI</t>
  </si>
  <si>
    <t>00055758</t>
  </si>
  <si>
    <t>KEM SUA TUOI ANCHOR 250ML/24</t>
  </si>
  <si>
    <t>9415262823419</t>
  </si>
  <si>
    <t>00181068</t>
  </si>
  <si>
    <t>PHO MAI ERF PRESIDENT 70G/24</t>
  </si>
  <si>
    <t>3228023910060</t>
  </si>
  <si>
    <t>N241030 - SUA CHUA</t>
  </si>
  <si>
    <t>THUNG</t>
  </si>
  <si>
    <t>N24103002 - SUA CHUA LANH</t>
  </si>
  <si>
    <t>N2410300201 - SC CO DUONG</t>
  </si>
  <si>
    <t>00051941</t>
  </si>
  <si>
    <t>LOC4H SCA CP BV CO DUONG 70G/12</t>
  </si>
  <si>
    <t>8938501170545</t>
  </si>
  <si>
    <t>N2410300202 - SC HUONG VI</t>
  </si>
  <si>
    <t>00050012</t>
  </si>
  <si>
    <t>NEP CAM LEN MEN HNM 500G</t>
  </si>
  <si>
    <t>8936133510197</t>
  </si>
  <si>
    <t>00051958</t>
  </si>
  <si>
    <t>LOC 4H SCCPBV CHANH DAY 100G/12</t>
  </si>
  <si>
    <t>8938501170576</t>
  </si>
  <si>
    <t>N2410300203 - VANG SUA</t>
  </si>
  <si>
    <t>N2410300204 - SC MEN SONG</t>
  </si>
  <si>
    <t>00010863</t>
  </si>
  <si>
    <t>SCU MS BETAGEN 400ML TN/6</t>
  </si>
  <si>
    <t>00017688</t>
  </si>
  <si>
    <t>SCU TT YOGOOD 300ML</t>
  </si>
  <si>
    <t>8850393801027</t>
  </si>
  <si>
    <t>00051996</t>
  </si>
  <si>
    <t>LOC 6C SCU BAVI CAM 95ML/8</t>
  </si>
  <si>
    <t>8938501170729</t>
  </si>
  <si>
    <t>00052009</t>
  </si>
  <si>
    <t>LOC 6C SCU BAVI DAU 95ML/8</t>
  </si>
  <si>
    <t>8938501170736</t>
  </si>
  <si>
    <t>00219594</t>
  </si>
  <si>
    <t>MUA 3 LOC KM 1 LOC</t>
  </si>
  <si>
    <t>00222822</t>
  </si>
  <si>
    <t>KM SUA QUOC TE</t>
  </si>
  <si>
    <t>N2410300205 - KHUYEN MAI SUA CHUA</t>
  </si>
  <si>
    <t>00185783</t>
  </si>
  <si>
    <t>MUA 2LOC SC TANG XE DO CHOI HOAC LY</t>
  </si>
  <si>
    <t>00188333</t>
  </si>
  <si>
    <t>KM TRUNG MINH THANH</t>
  </si>
  <si>
    <t>00193054</t>
  </si>
  <si>
    <t>TH-KM MUA 4 HOP SCA TANG 1 HOP BK</t>
  </si>
  <si>
    <t>00206532</t>
  </si>
  <si>
    <t>MUA 2 LOC TANG 1 LY TT HOAC 1 SCU</t>
  </si>
  <si>
    <t>00220545</t>
  </si>
  <si>
    <t>VNM KM MUA 4H SCA TANG 1H BK</t>
  </si>
  <si>
    <t>00224321</t>
  </si>
  <si>
    <t>VNM KM MUA 8H SCA TANG 1H BK</t>
  </si>
  <si>
    <t>00225847</t>
  </si>
  <si>
    <t>VNM KM MUA 12H SCA TANG 1H BK</t>
  </si>
  <si>
    <t>00228282</t>
  </si>
  <si>
    <t>MUA 8 TANG 1</t>
  </si>
  <si>
    <t>00233286</t>
  </si>
  <si>
    <t>VNM KM MUA 10H SCU TANG 1H BK</t>
  </si>
  <si>
    <t>00233293</t>
  </si>
  <si>
    <t>VNM KM MUA 5H SCU CHUA TANG 1H BK</t>
  </si>
  <si>
    <t>00234924</t>
  </si>
  <si>
    <t>VNM KM MUA 2H SC HOAC KEM TANG 1 BK</t>
  </si>
  <si>
    <t>00287609</t>
  </si>
  <si>
    <t>KM-DONG LANH</t>
  </si>
  <si>
    <t>00388061</t>
  </si>
  <si>
    <t>VNM KM MUA 6H SCA TANG 1H BK</t>
  </si>
  <si>
    <t>00388986</t>
  </si>
  <si>
    <t>MUA 1 VI MONTE TANG 1 THIA/COC BK</t>
  </si>
  <si>
    <t>00391078</t>
  </si>
  <si>
    <t>KM SUA MOC CHAU</t>
  </si>
  <si>
    <t>N241040 - SUA TIET TRUNG, SBPS</t>
  </si>
  <si>
    <t>N24104003 - SUA HOP NHO</t>
  </si>
  <si>
    <t>N2410400301 - SUA HOP CO DUONG</t>
  </si>
  <si>
    <t>00192453</t>
  </si>
  <si>
    <t>T48 SUA TUOI TIET TRUNG IT DUONG 110ML</t>
  </si>
  <si>
    <t>N2410400302 - SUA HOP HUONG VI</t>
  </si>
  <si>
    <t>00192217</t>
  </si>
  <si>
    <t>T48 SUA MOC CHAU 110ML*4 CAM</t>
  </si>
  <si>
    <t>8936012060867</t>
  </si>
  <si>
    <t>N2420 - DO UONG</t>
  </si>
  <si>
    <t>N242050 - NUOC TRAI CAY</t>
  </si>
  <si>
    <t>N24205001 - NUOC UONG TRAI CAY</t>
  </si>
  <si>
    <t>N2420500104 - NUOC HOA QUA</t>
  </si>
  <si>
    <t>00033794</t>
  </si>
  <si>
    <t>STC CO DAO MIENG NUTRIBOOST BITS 297ML/24</t>
  </si>
  <si>
    <t>8935049501350</t>
  </si>
  <si>
    <t>N2430 - THIT DA XU LY</t>
  </si>
  <si>
    <t>N243010 - THIT NGUOI</t>
  </si>
  <si>
    <t>N24301001 - GIAM BONG</t>
  </si>
  <si>
    <t>N2430100101 - CHAN GIO HUN KHOI</t>
  </si>
  <si>
    <t>00041294</t>
  </si>
  <si>
    <t>CHAN GIO HEO MUOI LIFEFOOD 300G</t>
  </si>
  <si>
    <t>8936021690307</t>
  </si>
  <si>
    <t>N2430100102 - THIT XONG KHOI KHAC</t>
  </si>
  <si>
    <t>8936048870959</t>
  </si>
  <si>
    <t>00049238</t>
  </si>
  <si>
    <t>BA ROI XONG KHOI LC 200G/10</t>
  </si>
  <si>
    <t>8936114061380</t>
  </si>
  <si>
    <t>N243020 - XUC XICH</t>
  </si>
  <si>
    <t>N24302002 - XUC XICH TUOI</t>
  </si>
  <si>
    <t>N2430200201 - XUC XICH</t>
  </si>
  <si>
    <t>8935101604098</t>
  </si>
  <si>
    <t>00047050</t>
  </si>
  <si>
    <t>XX HEO BERLINER 500G</t>
  </si>
  <si>
    <t>8936082670058</t>
  </si>
  <si>
    <t>8935058970321</t>
  </si>
  <si>
    <t>8936114060819</t>
  </si>
  <si>
    <t>N2430200202 - LAP XUONG TUOI</t>
  </si>
  <si>
    <t>N243030 - GIO, CHA TRUYEN THONG</t>
  </si>
  <si>
    <t>N24303003 - GIO CHA LUA</t>
  </si>
  <si>
    <t>N2430300301 - GIO-CHA NAC</t>
  </si>
  <si>
    <t>N2430300302 - CAC LOAI GIO-CHA KHAC</t>
  </si>
  <si>
    <t>N243040 - NEM CHUA CAC LOAI</t>
  </si>
  <si>
    <t>N24304004 - REGULER</t>
  </si>
  <si>
    <t>N2430400401 - NEM CHUA</t>
  </si>
  <si>
    <t>N2450 - THUC PHAM MAN</t>
  </si>
  <si>
    <t>N245040 - MUOI,HAT NEM</t>
  </si>
  <si>
    <t>N24504001 - MUOI VA GIA VI</t>
  </si>
  <si>
    <t>N2450400105 - GIA VI KHAC</t>
  </si>
  <si>
    <t>00215947</t>
  </si>
  <si>
    <t>NUOC DUNG LAU BULGOGI 200G/25</t>
  </si>
  <si>
    <t>8935271641077</t>
  </si>
  <si>
    <t>00215954</t>
  </si>
  <si>
    <t>NUOC DUNG LAU TOMYUM 200G/25</t>
  </si>
  <si>
    <t>8935271642074</t>
  </si>
  <si>
    <t>N2460 - THUC PHAM NGOT</t>
  </si>
  <si>
    <t>N246020 - SUA CONG THUC</t>
  </si>
  <si>
    <t>N24602001 - SUA TRE EM</t>
  </si>
  <si>
    <t>N2460200105 - KM NHOM SUA</t>
  </si>
  <si>
    <t>00147453</t>
  </si>
  <si>
    <t>TH KM MUA 8 HOP SCA TANG 1 HOP BK</t>
  </si>
  <si>
    <t>00147637</t>
  </si>
  <si>
    <t>VNM KM MUA 1H PM SCU HOAC KEM TANG 1 BK</t>
  </si>
  <si>
    <t>N24602003 - SUA HOP</t>
  </si>
  <si>
    <t>N2460200301 - SUA DAC CO DUONG</t>
  </si>
  <si>
    <t>00001670</t>
  </si>
  <si>
    <t>SUA DAC CO DUONGHELIO 1KG/24</t>
  </si>
  <si>
    <t>4251193501928</t>
  </si>
  <si>
    <t>N25 - TUOI SONG</t>
  </si>
  <si>
    <t>N2540 - CUA HANG BANH MI</t>
  </si>
  <si>
    <t>N254050 - BANH NHAP TRUC TIEP</t>
  </si>
  <si>
    <t>N25405002 - BANH NOI DIA</t>
  </si>
  <si>
    <t>N2540500201 - BANH NOI DIA</t>
  </si>
  <si>
    <t>00198615</t>
  </si>
  <si>
    <t>SUADACCDONGTHOXANH380G</t>
  </si>
  <si>
    <t>00219686</t>
  </si>
  <si>
    <t>BKR-SDN HAT OC CHO VINAMILK 180ML/48</t>
  </si>
  <si>
    <t>N2550 - CITY EAT</t>
  </si>
  <si>
    <t>N255079 - QUAY NUOC</t>
  </si>
  <si>
    <t>N25507904 - KEM</t>
  </si>
  <si>
    <t>N2550790401 - KEM</t>
  </si>
  <si>
    <t>00360234</t>
  </si>
  <si>
    <t>K. BANH WALL'S TOP TEN  SOCOLA 73ML\25\6\24</t>
  </si>
  <si>
    <t>00360241</t>
  </si>
  <si>
    <t>K. BANH WALL'S TOP TEN  VANILLA 73ML\256\24</t>
  </si>
  <si>
    <t>00360258</t>
  </si>
  <si>
    <t>00360265</t>
  </si>
  <si>
    <t>K. CAY PADDLE POP TRAI CAY  HN 39ML\600</t>
  </si>
  <si>
    <t>00360272</t>
  </si>
  <si>
    <t>00360289</t>
  </si>
  <si>
    <t>00360296</t>
  </si>
  <si>
    <t>K. LY WALL'S HUONG DAU 100ML\40473ML\256\24</t>
  </si>
  <si>
    <t>00360302</t>
  </si>
  <si>
    <t>K. LY WALL'S SOCOLA 100ML\24LLA 73ML\256\24</t>
  </si>
  <si>
    <t>00360319</t>
  </si>
  <si>
    <t>K. LY WALL'S VANILLA 100ML\24LA 73ML\256\24</t>
  </si>
  <si>
    <t>00360326</t>
  </si>
  <si>
    <t>K.CAY  WALL'S STK AD CORN 30X65ML/63G/30/57G/2524</t>
  </si>
  <si>
    <t>00360333</t>
  </si>
  <si>
    <t>00360340</t>
  </si>
  <si>
    <t>00360357</t>
  </si>
  <si>
    <t>K. OC QUE COMETTO VANI 110ML\24 135ML\20\20</t>
  </si>
  <si>
    <t>00360364</t>
  </si>
  <si>
    <t>00360371</t>
  </si>
  <si>
    <t>00360388</t>
  </si>
  <si>
    <t>K. OC QUE COMETTO SOCOLA DAU 110ML\24\20\20</t>
  </si>
  <si>
    <t>00360395</t>
  </si>
  <si>
    <t>N255099 - NGUYEN LIEU CITY EAT</t>
  </si>
  <si>
    <t>N25509901 - NGUYEN VAT LIEU CITY EAT</t>
  </si>
  <si>
    <t>N2550990101 - NGUYEN VAT LIEU CITY EAT</t>
  </si>
  <si>
    <t>8935058970437</t>
  </si>
  <si>
    <t>NVL XX CORN TOPERDO PHO MAI 70GR/560G</t>
  </si>
  <si>
    <t>8935058990831</t>
  </si>
  <si>
    <t>16. Câu lệnh UPDATE dữ liệu sang Sheet THONG_TIN_SAN_PHAM</t>
  </si>
  <si>
    <t>SELECT '' as [STT], T2.[Tên ngắn], T1.[CustomerCode] as [Mã NCC], T1.[CustomerName] as [Tên đầy đủ], 
	T1.[ParentCode1] as [Mã cấp 1], T1.[ParentCode2] as [Mã cấp 2], 
	T1.[ParentCode3] as [Mã cấp 3], T1.[ParentCode4] as [Mã cấp 4], 
	T1.[ParentCode5] as [Mã cấp 5], T1.[Code] as [Mã hàng], 
	T1.[BarCode] as [Mã vạch], '' as [Mã vạch phụ],
	T1.[Name] as [Tên Hàng], T1.[ItemStatusName] as [Trạng thái], 
	T1.[Unit] as [Đvt], T1.[InventoryQuantity] as [Đặt hàng tối thiểu]
FROM [List_Skus_Not_Exists$] T1
LEFT JOIN [Thong_Tin_NCC$A3:K] T2
	ON T1.[CustomerCode] = T2.[Mã NCC]</t>
  </si>
  <si>
    <t>SELECT T2.[CustomerName] FROM [Thong_Tin_San_Pham$] T1
LEFT JOIN (SELECT DISTINCT [CustomerCode], [CustomerName] FROM [List_Skus$]) T2
ON T1.[Mã NCC] = T2.[CustomerCode]</t>
  </si>
  <si>
    <t>SELECT T2.[ParentCode1], T2.[ParentCode2], 
	T2.[ParentCode3], T2.[ParentCode4], 
	T2.[ParentCode5] 
FROM [Thong_Tin_San_Pham$] T1 
LEFT JOIN [List_Skus$] T2 
ON T1.[Mã hàng] = T2.[Code]</t>
  </si>
  <si>
    <t>SELECT IIF(ISNULL(T2.[Chiết khấu]), 0, T2.[Chiết khấu]) as [Chiết khấu tháng] FROM [Ket_Qua$] T1 LEFT JOIN [Chiet_Khau$] T2 ON (T1.[Mã hàng] = T2.[Mã hàng])</t>
  </si>
  <si>
    <t>24/02 HẠ LONG</t>
  </si>
  <si>
    <t>24/02 AN PHÚ</t>
  </si>
  <si>
    <t>24/02 T VA P</t>
  </si>
  <si>
    <t>24/06 HẠ LONG</t>
  </si>
  <si>
    <t>24/06 AN PHÚ</t>
  </si>
  <si>
    <t>24/06 T VA 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</si>
</sst>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_-* #,##0_-;\-* #,##0_-;_-* &quot;-&quot;_-;_-@_-"/>
    <numFmt numFmtId="165" formatCode="_-* #,##0.00_-;\-* #,##0.00_-;_-* &quot;-&quot;??_-;_-@_-"/>
    <numFmt numFmtId="166" formatCode="_-* #,##0_-;\-* #,##0_-;_-* &quot;-&quot;??_-;_-@_-"/>
    <numFmt numFmtId="167" formatCode="dd\.mm\.yyyy;@"/>
    <numFmt numFmtId="168" formatCode="dd/mm/yyyy;@"/>
    <numFmt numFmtId="169" formatCode="_(* #,##0_);_(* \(#,##0\);_(* &quot;-&quot;??_);_(@_)"/>
    <numFmt numFmtId="170" formatCode="0.0%"/>
    <numFmt numFmtId="171" formatCode="&quot;Tháng&quot;\ mm\.yyyy"/>
    <numFmt numFmtId="172" formatCode="&quot;Ngày&quot;\ dd\ &quot;Tháng&quot;\ mm\ &quot;Năm&quot;\ yyyy"/>
    <numFmt numFmtId="173" formatCode="dd/mm/yyyy"/>
  </numFmts>
  <fonts count="39" x14ac:knownFonts="1">
    <font>
      <sz val="11"/>
      <color theme="1"/>
      <name val="Calibri"/>
      <family val="2"/>
      <scheme val="minor"/>
    </font>
    <font>
      <sz val="13"/>
      <color theme="1"/>
      <name val="Roboto Condensed"/>
      <family val="2"/>
    </font>
    <font>
      <sz val="11"/>
      <color theme="1"/>
      <name val="Calibri"/>
      <family val="2"/>
      <scheme val="minor"/>
    </font>
    <font>
      <sz val="11"/>
      <color theme="1"/>
      <name val="Roboto Condensed"/>
    </font>
    <font>
      <sz val="10"/>
      <color rgb="FF000000"/>
      <name val="Roboto Condensed"/>
    </font>
    <font>
      <b/>
      <sz val="12"/>
      <color theme="0"/>
      <name val="Roboto Condensed"/>
    </font>
    <font>
      <sz val="12"/>
      <color theme="1"/>
      <name val="Roboto Condensed"/>
    </font>
    <font>
      <sz val="12"/>
      <color rgb="FF000000"/>
      <name val="Roboto Condensed"/>
    </font>
    <font>
      <b/>
      <sz val="10"/>
      <color rgb="FF000000"/>
      <name val="Roboto Condensed"/>
    </font>
    <font>
      <b/>
      <sz val="10"/>
      <color rgb="FFFF0000"/>
      <name val="Roboto Condensed"/>
    </font>
    <font>
      <b/>
      <sz val="9"/>
      <color indexed="81"/>
      <name val="Tahoma"/>
      <family val="2"/>
    </font>
    <font>
      <sz val="9"/>
      <color indexed="81"/>
      <name val="Tahoma"/>
      <family val="2"/>
    </font>
    <font>
      <b/>
      <sz val="11"/>
      <color theme="1"/>
      <name val="Calibri"/>
      <family val="2"/>
      <scheme val="minor"/>
    </font>
    <font>
      <sz val="10"/>
      <color theme="1"/>
      <name val="Roboto Condensed"/>
    </font>
    <font>
      <b/>
      <sz val="10"/>
      <color theme="1"/>
      <name val="Roboto Condensed"/>
    </font>
    <font>
      <b/>
      <sz val="10"/>
      <name val="Roboto Condensed"/>
    </font>
    <font>
      <sz val="10"/>
      <name val="Roboto Condensed"/>
    </font>
    <font>
      <sz val="10"/>
      <color rgb="FFFF0000"/>
      <name val="Roboto Condensed"/>
    </font>
    <font>
      <b/>
      <sz val="11"/>
      <color theme="1"/>
      <name val="Roboto Condensed"/>
    </font>
    <font>
      <b/>
      <sz val="12"/>
      <color theme="1"/>
      <name val="Roboto Condensed"/>
    </font>
    <font>
      <sz val="10"/>
      <color theme="1"/>
      <name val="Calibri"/>
      <family val="2"/>
      <scheme val="minor"/>
    </font>
    <font>
      <b/>
      <sz val="12"/>
      <color theme="1"/>
      <name val="Calibri"/>
      <family val="2"/>
      <scheme val="minor"/>
    </font>
    <font>
      <sz val="10"/>
      <name val="Calibri"/>
      <family val="2"/>
      <scheme val="minor"/>
    </font>
    <font>
      <sz val="10"/>
      <color rgb="FFFF0000"/>
      <name val="Calibri"/>
      <family val="2"/>
      <scheme val="minor"/>
    </font>
    <font>
      <b/>
      <sz val="10"/>
      <name val="Calibri"/>
      <family val="2"/>
      <scheme val="minor"/>
    </font>
    <font>
      <b/>
      <sz val="10"/>
      <color theme="1"/>
      <name val="Calibri"/>
      <family val="2"/>
      <scheme val="minor"/>
    </font>
    <font>
      <sz val="10"/>
      <color theme="1"/>
      <name val="Cambria"/>
      <family val="2"/>
    </font>
    <font>
      <sz val="10"/>
      <color rgb="FF000000"/>
      <name val="Calibri"/>
      <family val="2"/>
      <scheme val="minor"/>
    </font>
    <font>
      <b/>
      <sz val="10"/>
      <color rgb="FFFF0000"/>
      <name val="Calibri"/>
      <family val="2"/>
      <scheme val="minor"/>
    </font>
    <font>
      <b/>
      <sz val="12"/>
      <name val="Roboto Condensed"/>
    </font>
    <font>
      <sz val="12"/>
      <name val="Roboto Condensed"/>
    </font>
    <font>
      <b/>
      <sz val="10"/>
      <color rgb="FF000000"/>
      <name val="Calibri"/>
      <family val="2"/>
      <scheme val="minor"/>
    </font>
    <font>
      <b/>
      <sz val="18"/>
      <color theme="1"/>
      <name val="Calibri"/>
      <family val="2"/>
      <scheme val="minor"/>
    </font>
    <font>
      <sz val="13"/>
      <color theme="1"/>
      <name val="Roboto Condensed"/>
    </font>
    <font>
      <b/>
      <sz val="13"/>
      <color theme="0"/>
      <name val="Roboto Condensed"/>
    </font>
    <font>
      <i/>
      <sz val="12"/>
      <color theme="1"/>
      <name val="Roboto Condensed"/>
    </font>
    <font>
      <u/>
      <sz val="11"/>
      <color theme="10"/>
      <name val="Calibri"/>
      <family val="2"/>
      <scheme val="minor"/>
    </font>
    <font>
      <sz val="13"/>
      <color theme="0"/>
      <name val="Roboto Condensed"/>
      <family val="2"/>
    </font>
    <font>
      <sz val="12"/>
      <color rgb="FFFFFFFF"/>
      <name val="Roboto Condensed"/>
    </font>
  </fonts>
  <fills count="23">
    <fill>
      <patternFill patternType="none"/>
    </fill>
    <fill>
      <patternFill patternType="gray125"/>
    </fill>
    <fill>
      <patternFill patternType="solid">
        <fgColor rgb="FFFFFFF0"/>
        <bgColor indexed="64"/>
      </patternFill>
    </fill>
    <fill>
      <patternFill patternType="solid">
        <fgColor theme="4"/>
        <bgColor indexed="64"/>
      </patternFill>
    </fill>
    <fill>
      <patternFill patternType="solid">
        <fgColor rgb="FFFFFF00"/>
        <bgColor indexed="64"/>
      </patternFill>
    </fill>
    <fill>
      <patternFill patternType="solid">
        <fgColor theme="4" tint="0.79998168889431442"/>
        <bgColor indexed="64"/>
      </patternFill>
    </fill>
    <fill>
      <patternFill patternType="solid">
        <fgColor theme="0"/>
        <bgColor indexed="64"/>
      </patternFill>
    </fill>
    <fill>
      <patternFill patternType="solid">
        <fgColor rgb="FF92D050"/>
        <bgColor indexed="64"/>
      </patternFill>
    </fill>
    <fill>
      <patternFill patternType="solid">
        <fgColor theme="6" tint="0.79998168889431442"/>
        <bgColor indexed="64"/>
      </patternFill>
    </fill>
    <fill>
      <patternFill patternType="solid">
        <fgColor rgb="FFD3D3D3"/>
        <bgColor indexed="64"/>
      </patternFill>
    </fill>
    <fill>
      <patternFill patternType="solid">
        <fgColor theme="5" tint="0.79998168889431442"/>
        <bgColor indexed="64"/>
      </patternFill>
    </fill>
    <fill>
      <patternFill patternType="solid">
        <fgColor theme="4" tint="0.39997558519241921"/>
        <bgColor indexed="65"/>
      </patternFill>
    </fill>
    <fill>
      <patternFill patternType="solid">
        <fgColor theme="5" tint="0.79998168889431442"/>
        <bgColor indexed="65"/>
      </patternFill>
    </fill>
    <fill>
      <patternFill patternType="solid">
        <fgColor theme="2" tint="-9.9978637043366805E-2"/>
        <bgColor indexed="64"/>
      </patternFill>
    </fill>
    <fill>
      <patternFill patternType="solid">
        <fgColor theme="2"/>
        <bgColor indexed="64"/>
      </patternFill>
    </fill>
    <fill>
      <patternFill patternType="solid">
        <fgColor theme="4"/>
      </patternFill>
    </fill>
    <fill>
      <patternFill patternType="solid">
        <fgColor theme="6"/>
      </patternFill>
    </fill>
    <fill>
      <patternFill patternType="solid">
        <fgColor theme="7" tint="0.59999389629810485"/>
        <bgColor indexed="65"/>
      </patternFill>
    </fill>
    <fill>
      <patternFill patternType="solid">
        <fgColor theme="9" tint="0.59999389629810485"/>
        <bgColor indexed="65"/>
      </patternFill>
    </fill>
    <fill>
      <patternFill patternType="solid">
        <fgColor rgb="FF4472C4"/>
        <bgColor rgb="FFFFFFFF"/>
      </patternFill>
    </fill>
    <fill>
      <patternFill patternType="solid">
        <fgColor rgb="FFA5A5A5"/>
        <bgColor rgb="FFFFFFFF"/>
      </patternFill>
    </fill>
    <fill>
      <patternFill patternType="solid">
        <fgColor rgb="FFC6E0B4"/>
        <bgColor rgb="FFFFFFFF"/>
      </patternFill>
    </fill>
    <fill>
      <patternFill patternType="solid">
        <fgColor rgb="FFFFE699"/>
        <bgColor rgb="FFFFFFFF"/>
      </patternFill>
    </fill>
  </fills>
  <borders count="22">
    <border>
      <left/>
      <right/>
      <top/>
      <bottom/>
      <diagonal/>
    </border>
    <border>
      <left/>
      <right style="thin">
        <color rgb="FFA0A0A0"/>
      </right>
      <top style="thin">
        <color rgb="FF000000"/>
      </top>
      <bottom style="thin">
        <color rgb="FFA0A0A0"/>
      </bottom>
      <diagonal/>
    </border>
    <border>
      <left/>
      <right style="thin">
        <color rgb="FFE3E3E3"/>
      </right>
      <top/>
      <bottom style="thin">
        <color rgb="FFE3E3E3"/>
      </bottom>
      <diagonal/>
    </border>
    <border>
      <left style="thin">
        <color rgb="FF000000"/>
      </left>
      <right style="thin">
        <color rgb="FF000000"/>
      </right>
      <top style="thin">
        <color rgb="FF000000"/>
      </top>
      <bottom style="thin">
        <color rgb="FF000000"/>
      </bottom>
      <diagonal/>
    </border>
    <border>
      <left style="thin">
        <color rgb="FF000000"/>
      </left>
      <right style="thin">
        <color rgb="FFA0A0A0"/>
      </right>
      <top style="thin">
        <color rgb="FF000000"/>
      </top>
      <bottom style="thin">
        <color rgb="FFA0A0A0"/>
      </bottom>
      <diagonal/>
    </border>
    <border>
      <left/>
      <right style="thin">
        <color rgb="FF000000"/>
      </right>
      <top style="thin">
        <color rgb="FF000000"/>
      </top>
      <bottom style="thin">
        <color rgb="FFA0A0A0"/>
      </bottom>
      <diagonal/>
    </border>
    <border>
      <left style="thin">
        <color rgb="FF000000"/>
      </left>
      <right style="thin">
        <color rgb="FFE3E3E3"/>
      </right>
      <top/>
      <bottom style="thin">
        <color rgb="FFE3E3E3"/>
      </bottom>
      <diagonal/>
    </border>
    <border>
      <left/>
      <right style="thin">
        <color rgb="FF000000"/>
      </right>
      <top/>
      <bottom style="thin">
        <color rgb="FFE3E3E3"/>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auto="1"/>
      </bottom>
      <diagonal/>
    </border>
    <border>
      <left style="thin">
        <color indexed="64"/>
      </left>
      <right/>
      <top style="thin">
        <color indexed="64"/>
      </top>
      <bottom/>
      <diagonal/>
    </border>
    <border>
      <left/>
      <right/>
      <top style="thin">
        <color auto="1"/>
      </top>
      <bottom/>
      <diagonal/>
    </border>
    <border>
      <left style="thin">
        <color indexed="64"/>
      </left>
      <right/>
      <top/>
      <bottom/>
      <diagonal/>
    </border>
    <border>
      <left style="thin">
        <color indexed="64"/>
      </left>
      <right/>
      <top/>
      <bottom style="thin">
        <color indexed="64"/>
      </bottom>
      <diagonal/>
    </border>
    <border>
      <left style="thin">
        <color theme="0" tint="-0.34998626667073579"/>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right/>
      <top/>
      <bottom style="thin">
        <color theme="0" tint="-0.34998626667073579"/>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s>
  <cellStyleXfs count="16">
    <xf numFmtId="0" fontId="0" fillId="0" borderId="0"/>
    <xf numFmtId="165" fontId="2" fillId="0" borderId="0" applyFont="0" applyFill="0" applyBorder="0" applyAlignment="0" applyProtection="0"/>
    <xf numFmtId="165" fontId="2" fillId="0" borderId="0" applyFont="0" applyFill="0" applyBorder="0" applyAlignment="0" applyProtection="0"/>
    <xf numFmtId="9" fontId="2" fillId="0" borderId="0" applyFont="0" applyFill="0" applyBorder="0" applyAlignment="0" applyProtection="0"/>
    <xf numFmtId="164" fontId="2" fillId="0" borderId="0" applyFont="0" applyFill="0" applyBorder="0" applyAlignment="0" applyProtection="0"/>
    <xf numFmtId="9" fontId="2" fillId="0" borderId="0" applyFont="0" applyFill="0" applyBorder="0" applyAlignment="0" applyProtection="0"/>
    <xf numFmtId="0" fontId="2" fillId="12" borderId="0" applyNumberFormat="0" applyBorder="0" applyAlignment="0" applyProtection="0"/>
    <xf numFmtId="0" fontId="2" fillId="11" borderId="0" applyNumberFormat="0" applyBorder="0" applyAlignment="0" applyProtection="0"/>
    <xf numFmtId="0" fontId="2" fillId="0" borderId="0"/>
    <xf numFmtId="0" fontId="26" fillId="0" borderId="0"/>
    <xf numFmtId="9" fontId="26" fillId="0" borderId="0" applyFont="0" applyFill="0" applyBorder="0" applyAlignment="0" applyProtection="0"/>
    <xf numFmtId="0" fontId="36" fillId="0" borderId="0" applyNumberFormat="0" applyFill="0" applyBorder="0" applyAlignment="0" applyProtection="0"/>
    <xf numFmtId="0" fontId="37" fillId="15" borderId="0" applyNumberFormat="0" applyBorder="0" applyAlignment="0" applyProtection="0"/>
    <xf numFmtId="0" fontId="37"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cellStyleXfs>
  <cellXfs count="283">
    <xf numFmtId="0" fontId="0" fillId="0" borderId="0" xfId="0"/>
    <xf numFmtId="0" fontId="3" fillId="0" borderId="0" xfId="0" applyFont="1"/>
    <xf numFmtId="166" fontId="4" fillId="0" borderId="2" xfId="1" applyNumberFormat="1" applyFont="1" applyFill="1" applyBorder="1" applyAlignment="1" applyProtection="1">
      <alignment horizontal="left" vertical="top"/>
    </xf>
    <xf numFmtId="0" fontId="6" fillId="0" borderId="0" xfId="0" applyFont="1"/>
    <xf numFmtId="166" fontId="5" fillId="3" borderId="3" xfId="1" applyNumberFormat="1" applyFont="1" applyFill="1" applyBorder="1" applyAlignment="1" applyProtection="1">
      <alignment horizontal="center" vertical="center"/>
    </xf>
    <xf numFmtId="166" fontId="7" fillId="0" borderId="3" xfId="1" applyNumberFormat="1" applyFont="1" applyFill="1" applyBorder="1" applyAlignment="1" applyProtection="1">
      <alignment horizontal="left" vertical="top"/>
    </xf>
    <xf numFmtId="0" fontId="6" fillId="0" borderId="3" xfId="0" applyFont="1" applyBorder="1"/>
    <xf numFmtId="166" fontId="3" fillId="0" borderId="0" xfId="1" applyNumberFormat="1" applyFont="1"/>
    <xf numFmtId="0" fontId="8" fillId="2" borderId="4" xfId="0" applyFont="1" applyFill="1" applyBorder="1" applyAlignment="1">
      <alignment horizontal="center" vertical="center" wrapText="1"/>
    </xf>
    <xf numFmtId="0" fontId="8" fillId="2" borderId="1" xfId="0" applyFont="1" applyFill="1" applyBorder="1" applyAlignment="1">
      <alignment horizontal="center" vertical="center" wrapText="1"/>
    </xf>
    <xf numFmtId="166" fontId="8" fillId="2" borderId="1" xfId="1" applyNumberFormat="1" applyFont="1" applyFill="1" applyBorder="1" applyAlignment="1" applyProtection="1">
      <alignment horizontal="center" vertical="center" wrapText="1"/>
    </xf>
    <xf numFmtId="0" fontId="8" fillId="2" borderId="5" xfId="0" applyFont="1" applyFill="1" applyBorder="1" applyAlignment="1">
      <alignment horizontal="center" vertical="center" wrapText="1"/>
    </xf>
    <xf numFmtId="166" fontId="9" fillId="2" borderId="1" xfId="1" applyNumberFormat="1" applyFont="1" applyFill="1" applyBorder="1" applyAlignment="1" applyProtection="1">
      <alignment horizontal="center" vertical="center" wrapText="1"/>
    </xf>
    <xf numFmtId="0" fontId="4" fillId="0" borderId="6" xfId="0" applyFont="1" applyBorder="1" applyAlignment="1">
      <alignment horizontal="left" vertical="top"/>
    </xf>
    <xf numFmtId="0" fontId="4" fillId="0" borderId="2" xfId="0" applyFont="1" applyBorder="1" applyAlignment="1">
      <alignment horizontal="left" vertical="top" wrapText="1"/>
    </xf>
    <xf numFmtId="0" fontId="4" fillId="0" borderId="2" xfId="0" applyFont="1" applyBorder="1" applyAlignment="1">
      <alignment horizontal="left" vertical="top"/>
    </xf>
    <xf numFmtId="166" fontId="4" fillId="0" borderId="2" xfId="1" applyNumberFormat="1" applyFont="1" applyFill="1" applyBorder="1" applyAlignment="1" applyProtection="1">
      <alignment horizontal="right" vertical="top"/>
    </xf>
    <xf numFmtId="166" fontId="4" fillId="0" borderId="2" xfId="1" applyNumberFormat="1" applyFont="1" applyFill="1" applyBorder="1" applyAlignment="1" applyProtection="1">
      <alignment horizontal="left" vertical="top" wrapText="1"/>
    </xf>
    <xf numFmtId="166" fontId="8" fillId="0" borderId="2" xfId="1" applyNumberFormat="1" applyFont="1" applyFill="1" applyBorder="1" applyAlignment="1" applyProtection="1">
      <alignment horizontal="right" vertical="top"/>
    </xf>
    <xf numFmtId="0" fontId="4" fillId="0" borderId="7" xfId="0" applyFont="1" applyBorder="1" applyAlignment="1">
      <alignment horizontal="left" vertical="top"/>
    </xf>
    <xf numFmtId="49" fontId="0" fillId="0" borderId="0" xfId="0" applyNumberFormat="1"/>
    <xf numFmtId="0" fontId="13" fillId="0" borderId="0" xfId="0" applyFont="1"/>
    <xf numFmtId="0" fontId="15" fillId="5" borderId="8" xfId="0" applyFont="1" applyFill="1" applyBorder="1" applyAlignment="1">
      <alignment horizontal="center" vertical="center" wrapText="1"/>
    </xf>
    <xf numFmtId="0" fontId="8" fillId="5" borderId="8" xfId="0" applyFont="1" applyFill="1" applyBorder="1" applyAlignment="1">
      <alignment horizontal="center" vertical="center" wrapText="1"/>
    </xf>
    <xf numFmtId="1" fontId="8" fillId="5" borderId="8" xfId="0" applyNumberFormat="1" applyFont="1" applyFill="1" applyBorder="1" applyAlignment="1">
      <alignment horizontal="center" vertical="center" wrapText="1"/>
    </xf>
    <xf numFmtId="169" fontId="8" fillId="5" borderId="8" xfId="2" applyNumberFormat="1" applyFont="1" applyFill="1" applyBorder="1" applyAlignment="1" applyProtection="1">
      <alignment horizontal="center" vertical="center" wrapText="1"/>
    </xf>
    <xf numFmtId="0" fontId="3" fillId="0" borderId="8" xfId="0" applyFont="1" applyBorder="1"/>
    <xf numFmtId="0" fontId="13" fillId="0" borderId="0" xfId="0" applyFont="1" applyAlignment="1">
      <alignment horizontal="center"/>
    </xf>
    <xf numFmtId="9" fontId="15" fillId="5" borderId="8" xfId="3" applyFont="1" applyFill="1" applyBorder="1" applyAlignment="1" applyProtection="1">
      <alignment horizontal="center" vertical="center" wrapText="1"/>
    </xf>
    <xf numFmtId="167" fontId="15" fillId="5" borderId="8" xfId="2" applyNumberFormat="1" applyFont="1" applyFill="1" applyBorder="1" applyAlignment="1" applyProtection="1">
      <alignment horizontal="center" vertical="center" wrapText="1"/>
    </xf>
    <xf numFmtId="169" fontId="15" fillId="5" borderId="8" xfId="2" applyNumberFormat="1" applyFont="1" applyFill="1" applyBorder="1" applyAlignment="1" applyProtection="1">
      <alignment horizontal="center" vertical="center" wrapText="1"/>
    </xf>
    <xf numFmtId="0" fontId="16" fillId="6" borderId="8" xfId="0" applyFont="1" applyFill="1" applyBorder="1" applyAlignment="1">
      <alignment horizontal="center"/>
    </xf>
    <xf numFmtId="2" fontId="16" fillId="6" borderId="8" xfId="0" applyNumberFormat="1" applyFont="1" applyFill="1" applyBorder="1"/>
    <xf numFmtId="0" fontId="16" fillId="6" borderId="8" xfId="0" applyFont="1" applyFill="1" applyBorder="1"/>
    <xf numFmtId="1" fontId="13" fillId="0" borderId="8" xfId="2" applyNumberFormat="1" applyFont="1" applyBorder="1" applyAlignment="1">
      <alignment horizontal="left"/>
    </xf>
    <xf numFmtId="1" fontId="16" fillId="0" borderId="8" xfId="3" applyNumberFormat="1" applyFont="1" applyBorder="1" applyAlignment="1">
      <alignment horizontal="left"/>
    </xf>
    <xf numFmtId="9" fontId="16" fillId="6" borderId="8" xfId="3" applyFont="1" applyFill="1" applyBorder="1"/>
    <xf numFmtId="9" fontId="16" fillId="0" borderId="8" xfId="3" applyFont="1" applyFill="1" applyBorder="1" applyAlignment="1">
      <alignment horizontal="left"/>
    </xf>
    <xf numFmtId="167" fontId="16" fillId="0" borderId="8" xfId="3" applyNumberFormat="1" applyFont="1" applyBorder="1" applyAlignment="1">
      <alignment horizontal="left"/>
    </xf>
    <xf numFmtId="1" fontId="13" fillId="6" borderId="8" xfId="2" applyNumberFormat="1" applyFont="1" applyFill="1" applyBorder="1" applyAlignment="1">
      <alignment horizontal="left"/>
    </xf>
    <xf numFmtId="167" fontId="16" fillId="6" borderId="8" xfId="3" applyNumberFormat="1" applyFont="1" applyFill="1" applyBorder="1" applyAlignment="1">
      <alignment horizontal="left"/>
    </xf>
    <xf numFmtId="2" fontId="16" fillId="6" borderId="8" xfId="0" quotePrefix="1" applyNumberFormat="1" applyFont="1" applyFill="1" applyBorder="1"/>
    <xf numFmtId="0" fontId="16" fillId="0" borderId="8" xfId="0" applyFont="1" applyBorder="1"/>
    <xf numFmtId="0" fontId="13" fillId="6" borderId="8" xfId="0" applyFont="1" applyFill="1" applyBorder="1"/>
    <xf numFmtId="1" fontId="16" fillId="0" borderId="8" xfId="3" applyNumberFormat="1" applyFont="1" applyFill="1" applyBorder="1" applyAlignment="1">
      <alignment horizontal="left"/>
    </xf>
    <xf numFmtId="1" fontId="17" fillId="6" borderId="8" xfId="2" applyNumberFormat="1" applyFont="1" applyFill="1" applyBorder="1" applyAlignment="1">
      <alignment horizontal="left"/>
    </xf>
    <xf numFmtId="167" fontId="16" fillId="0" borderId="8" xfId="3" applyNumberFormat="1" applyFont="1" applyFill="1" applyBorder="1" applyAlignment="1">
      <alignment horizontal="left"/>
    </xf>
    <xf numFmtId="0" fontId="13" fillId="6" borderId="8" xfId="0" applyFont="1" applyFill="1" applyBorder="1" applyAlignment="1">
      <alignment horizontal="center"/>
    </xf>
    <xf numFmtId="1" fontId="16" fillId="6" borderId="8" xfId="3" applyNumberFormat="1" applyFont="1" applyFill="1" applyBorder="1" applyAlignment="1">
      <alignment horizontal="left"/>
    </xf>
    <xf numFmtId="49" fontId="13" fillId="6" borderId="8" xfId="0" applyNumberFormat="1" applyFont="1" applyFill="1" applyBorder="1"/>
    <xf numFmtId="0" fontId="17" fillId="7" borderId="8" xfId="0" applyFont="1" applyFill="1" applyBorder="1"/>
    <xf numFmtId="1" fontId="13" fillId="8" borderId="8" xfId="2" applyNumberFormat="1" applyFont="1" applyFill="1" applyBorder="1" applyAlignment="1">
      <alignment horizontal="left"/>
    </xf>
    <xf numFmtId="49" fontId="13" fillId="0" borderId="8" xfId="0" applyNumberFormat="1" applyFont="1" applyBorder="1"/>
    <xf numFmtId="0" fontId="13" fillId="0" borderId="8" xfId="0" applyFont="1" applyBorder="1"/>
    <xf numFmtId="0" fontId="17" fillId="0" borderId="8" xfId="0" applyFont="1" applyBorder="1"/>
    <xf numFmtId="1" fontId="17" fillId="0" borderId="8" xfId="2" applyNumberFormat="1" applyFont="1" applyBorder="1" applyAlignment="1">
      <alignment horizontal="left"/>
    </xf>
    <xf numFmtId="0" fontId="3" fillId="9" borderId="0" xfId="0" applyFont="1" applyFill="1" applyAlignment="1">
      <alignment horizontal="center"/>
    </xf>
    <xf numFmtId="49" fontId="3" fillId="9" borderId="0" xfId="0" applyNumberFormat="1" applyFont="1" applyFill="1" applyAlignment="1">
      <alignment horizontal="center"/>
    </xf>
    <xf numFmtId="14" fontId="3" fillId="9" borderId="0" xfId="0" applyNumberFormat="1" applyFont="1" applyFill="1" applyAlignment="1">
      <alignment horizontal="center"/>
    </xf>
    <xf numFmtId="4" fontId="3" fillId="9" borderId="0" xfId="0" applyNumberFormat="1" applyFont="1" applyFill="1" applyAlignment="1">
      <alignment horizontal="center"/>
    </xf>
    <xf numFmtId="49" fontId="3" fillId="0" borderId="0" xfId="0" applyNumberFormat="1" applyFont="1"/>
    <xf numFmtId="4" fontId="3" fillId="0" borderId="0" xfId="0" applyNumberFormat="1" applyFont="1"/>
    <xf numFmtId="0" fontId="3" fillId="4" borderId="0" xfId="0" applyFont="1" applyFill="1"/>
    <xf numFmtId="0" fontId="14" fillId="0" borderId="9" xfId="0" applyFont="1" applyBorder="1" applyAlignment="1">
      <alignment horizontal="center" vertical="center" wrapText="1"/>
    </xf>
    <xf numFmtId="0" fontId="13" fillId="0" borderId="0" xfId="0" applyFont="1" applyAlignment="1">
      <alignment wrapText="1"/>
    </xf>
    <xf numFmtId="0" fontId="14" fillId="0" borderId="10" xfId="0" applyFont="1" applyBorder="1" applyAlignment="1">
      <alignment horizontal="center" vertical="center" wrapText="1"/>
    </xf>
    <xf numFmtId="0" fontId="9" fillId="0" borderId="10" xfId="0" applyFont="1" applyBorder="1"/>
    <xf numFmtId="0" fontId="14" fillId="5" borderId="8" xfId="0" applyFont="1" applyFill="1" applyBorder="1" applyAlignment="1">
      <alignment horizontal="center" vertical="center" wrapText="1"/>
    </xf>
    <xf numFmtId="166" fontId="13" fillId="0" borderId="8" xfId="1" applyNumberFormat="1" applyFont="1" applyBorder="1"/>
    <xf numFmtId="14" fontId="15" fillId="5" borderId="8" xfId="0" applyNumberFormat="1" applyFont="1" applyFill="1" applyBorder="1" applyAlignment="1">
      <alignment horizontal="center" vertical="center" wrapText="1"/>
    </xf>
    <xf numFmtId="166" fontId="15" fillId="5" borderId="8" xfId="2" applyNumberFormat="1" applyFont="1" applyFill="1" applyBorder="1" applyAlignment="1" applyProtection="1">
      <alignment horizontal="center" vertical="center" wrapText="1"/>
    </xf>
    <xf numFmtId="164" fontId="15" fillId="5" borderId="8" xfId="4" applyFont="1" applyFill="1" applyBorder="1" applyAlignment="1" applyProtection="1">
      <alignment horizontal="center" vertical="center" wrapText="1"/>
    </xf>
    <xf numFmtId="0" fontId="13" fillId="6" borderId="0" xfId="0" applyFont="1" applyFill="1" applyAlignment="1">
      <alignment horizontal="center"/>
    </xf>
    <xf numFmtId="14" fontId="13" fillId="0" borderId="0" xfId="0" applyNumberFormat="1" applyFont="1"/>
    <xf numFmtId="0" fontId="16" fillId="0" borderId="0" xfId="0" applyFont="1"/>
    <xf numFmtId="0" fontId="15" fillId="0" borderId="0" xfId="0" applyFont="1"/>
    <xf numFmtId="0" fontId="19" fillId="0" borderId="0" xfId="0" applyFont="1"/>
    <xf numFmtId="3" fontId="0" fillId="0" borderId="0" xfId="0" applyNumberFormat="1"/>
    <xf numFmtId="9" fontId="15" fillId="5" borderId="8" xfId="3" applyFont="1" applyFill="1" applyBorder="1" applyAlignment="1" applyProtection="1">
      <alignment vertical="center" wrapText="1"/>
    </xf>
    <xf numFmtId="169" fontId="8" fillId="5" borderId="8" xfId="2" applyNumberFormat="1" applyFont="1" applyFill="1" applyBorder="1" applyAlignment="1" applyProtection="1">
      <alignment vertical="center" wrapText="1"/>
    </xf>
    <xf numFmtId="171" fontId="16" fillId="0" borderId="8" xfId="3" applyNumberFormat="1" applyFont="1" applyBorder="1" applyAlignment="1">
      <alignment horizontal="left"/>
    </xf>
    <xf numFmtId="0" fontId="12" fillId="0" borderId="0" xfId="0" applyFont="1"/>
    <xf numFmtId="9" fontId="0" fillId="0" borderId="0" xfId="0" applyNumberFormat="1"/>
    <xf numFmtId="0" fontId="24" fillId="0" borderId="0" xfId="0" applyFont="1" applyAlignment="1">
      <alignment horizontal="centerContinuous" vertical="center" wrapText="1"/>
    </xf>
    <xf numFmtId="0" fontId="24" fillId="0" borderId="0" xfId="0" applyFont="1" applyAlignment="1">
      <alignment horizontal="center" vertical="center" wrapText="1"/>
    </xf>
    <xf numFmtId="0" fontId="24" fillId="0" borderId="0" xfId="0" applyFont="1" applyAlignment="1">
      <alignment horizontal="left" vertical="center" wrapText="1"/>
    </xf>
    <xf numFmtId="0" fontId="27" fillId="0" borderId="0" xfId="0" applyFont="1" applyAlignment="1">
      <alignment horizontal="left" vertical="top"/>
    </xf>
    <xf numFmtId="9" fontId="16" fillId="6" borderId="8" xfId="0" applyNumberFormat="1" applyFont="1" applyFill="1" applyBorder="1"/>
    <xf numFmtId="0" fontId="14" fillId="0" borderId="9" xfId="0" applyFont="1" applyBorder="1" applyAlignment="1">
      <alignment vertical="center"/>
    </xf>
    <xf numFmtId="0" fontId="31" fillId="0" borderId="0" xfId="0" applyFont="1" applyAlignment="1">
      <alignment horizontal="left" vertical="top"/>
    </xf>
    <xf numFmtId="169" fontId="23" fillId="0" borderId="0" xfId="2" applyNumberFormat="1" applyFont="1" applyAlignment="1">
      <alignment vertical="center"/>
    </xf>
    <xf numFmtId="169" fontId="23" fillId="0" borderId="0" xfId="2" quotePrefix="1" applyNumberFormat="1" applyFont="1" applyAlignment="1">
      <alignment vertical="center"/>
    </xf>
    <xf numFmtId="166" fontId="28" fillId="0" borderId="0" xfId="2" applyNumberFormat="1" applyFont="1" applyAlignment="1">
      <alignment vertical="center"/>
    </xf>
    <xf numFmtId="164" fontId="24" fillId="0" borderId="0" xfId="4" applyFont="1" applyAlignment="1">
      <alignment vertical="center"/>
    </xf>
    <xf numFmtId="168" fontId="28" fillId="0" borderId="0" xfId="0" applyNumberFormat="1" applyFont="1" applyAlignment="1">
      <alignment vertical="center"/>
    </xf>
    <xf numFmtId="166" fontId="24" fillId="0" borderId="0" xfId="2" applyNumberFormat="1" applyFont="1" applyAlignment="1">
      <alignment vertical="center"/>
    </xf>
    <xf numFmtId="0" fontId="27" fillId="0" borderId="12" xfId="0" applyFont="1" applyBorder="1" applyAlignment="1">
      <alignment horizontal="left" vertical="top"/>
    </xf>
    <xf numFmtId="0" fontId="0" fillId="0" borderId="13" xfId="0" applyBorder="1"/>
    <xf numFmtId="0" fontId="27" fillId="0" borderId="14" xfId="0" applyFont="1" applyBorder="1" applyAlignment="1">
      <alignment horizontal="left" vertical="top"/>
    </xf>
    <xf numFmtId="169" fontId="23" fillId="0" borderId="0" xfId="2" applyNumberFormat="1" applyFont="1" applyBorder="1" applyAlignment="1">
      <alignment vertical="center"/>
    </xf>
    <xf numFmtId="0" fontId="27" fillId="0" borderId="15" xfId="0" applyFont="1" applyBorder="1" applyAlignment="1">
      <alignment horizontal="left" vertical="top"/>
    </xf>
    <xf numFmtId="0" fontId="27" fillId="0" borderId="11" xfId="0" applyFont="1" applyBorder="1" applyAlignment="1">
      <alignment horizontal="center" vertical="top"/>
    </xf>
    <xf numFmtId="0" fontId="27" fillId="0" borderId="11" xfId="0" applyFont="1" applyBorder="1" applyAlignment="1">
      <alignment horizontal="left" vertical="top"/>
    </xf>
    <xf numFmtId="0" fontId="27" fillId="0" borderId="13" xfId="0" applyFont="1" applyBorder="1" applyAlignment="1">
      <alignment horizontal="left" vertical="top"/>
    </xf>
    <xf numFmtId="0" fontId="0" fillId="0" borderId="11" xfId="0" applyBorder="1"/>
    <xf numFmtId="1" fontId="28" fillId="0" borderId="0" xfId="2" applyNumberFormat="1" applyFont="1" applyAlignment="1">
      <alignment horizontal="left" vertical="center"/>
    </xf>
    <xf numFmtId="167" fontId="28" fillId="0" borderId="0" xfId="2" applyNumberFormat="1" applyFont="1" applyAlignment="1">
      <alignment vertical="center"/>
    </xf>
    <xf numFmtId="0" fontId="27" fillId="0" borderId="0" xfId="0" applyFont="1" applyAlignment="1">
      <alignment vertical="top"/>
    </xf>
    <xf numFmtId="0" fontId="24" fillId="5" borderId="8" xfId="0" applyFont="1" applyFill="1" applyBorder="1" applyAlignment="1">
      <alignment horizontal="center" vertical="center" wrapText="1"/>
    </xf>
    <xf numFmtId="0" fontId="31" fillId="5" borderId="8" xfId="0" applyFont="1" applyFill="1" applyBorder="1" applyAlignment="1">
      <alignment horizontal="center" vertical="center" wrapText="1"/>
    </xf>
    <xf numFmtId="1" fontId="31" fillId="5" borderId="8" xfId="0" applyNumberFormat="1" applyFont="1" applyFill="1" applyBorder="1" applyAlignment="1">
      <alignment horizontal="center" vertical="center" wrapText="1"/>
    </xf>
    <xf numFmtId="169" fontId="31" fillId="8" borderId="8" xfId="2" applyNumberFormat="1" applyFont="1" applyFill="1" applyBorder="1" applyAlignment="1" applyProtection="1">
      <alignment horizontal="center" vertical="center" wrapText="1"/>
    </xf>
    <xf numFmtId="166" fontId="24" fillId="13" borderId="8" xfId="2" applyNumberFormat="1" applyFont="1" applyFill="1" applyBorder="1" applyAlignment="1" applyProtection="1">
      <alignment horizontal="center" vertical="center" wrapText="1"/>
    </xf>
    <xf numFmtId="164" fontId="24" fillId="5" borderId="8" xfId="4" applyFont="1" applyFill="1" applyBorder="1" applyAlignment="1" applyProtection="1">
      <alignment horizontal="center" vertical="center" wrapText="1"/>
    </xf>
    <xf numFmtId="0" fontId="20" fillId="10" borderId="8" xfId="0" applyFont="1" applyFill="1" applyBorder="1" applyAlignment="1">
      <alignment horizontal="center"/>
    </xf>
    <xf numFmtId="0" fontId="25" fillId="10" borderId="8" xfId="0" applyFont="1" applyFill="1" applyBorder="1"/>
    <xf numFmtId="1" fontId="25" fillId="10" borderId="8" xfId="2" applyNumberFormat="1" applyFont="1" applyFill="1" applyBorder="1" applyAlignment="1">
      <alignment horizontal="left"/>
    </xf>
    <xf numFmtId="2" fontId="25" fillId="10" borderId="8" xfId="0" applyNumberFormat="1" applyFont="1" applyFill="1" applyBorder="1"/>
    <xf numFmtId="0" fontId="14" fillId="0" borderId="0" xfId="0" applyFont="1" applyAlignment="1">
      <alignment vertical="center"/>
    </xf>
    <xf numFmtId="0" fontId="9" fillId="0" borderId="0" xfId="0" applyFont="1"/>
    <xf numFmtId="49" fontId="13" fillId="0" borderId="0" xfId="0" applyNumberFormat="1" applyFont="1"/>
    <xf numFmtId="49" fontId="14" fillId="5" borderId="8" xfId="0" applyNumberFormat="1" applyFont="1" applyFill="1" applyBorder="1" applyAlignment="1">
      <alignment horizontal="center" vertical="center" wrapText="1"/>
    </xf>
    <xf numFmtId="0" fontId="13" fillId="0" borderId="16" xfId="0" applyFont="1" applyBorder="1"/>
    <xf numFmtId="0" fontId="13" fillId="0" borderId="17" xfId="0" applyFont="1" applyBorder="1"/>
    <xf numFmtId="0" fontId="15" fillId="5" borderId="18" xfId="0" applyFont="1" applyFill="1" applyBorder="1" applyAlignment="1">
      <alignment horizontal="center" vertical="center" wrapText="1"/>
    </xf>
    <xf numFmtId="0" fontId="20" fillId="0" borderId="0" xfId="0" applyFont="1" applyAlignment="1">
      <alignment horizontal="center" vertical="center"/>
    </xf>
    <xf numFmtId="0" fontId="28" fillId="0" borderId="19" xfId="0" applyFont="1" applyBorder="1" applyAlignment="1">
      <alignment vertical="top"/>
    </xf>
    <xf numFmtId="0" fontId="28" fillId="0" borderId="11" xfId="0" applyFont="1" applyBorder="1" applyAlignment="1">
      <alignment vertical="top"/>
    </xf>
    <xf numFmtId="49" fontId="6" fillId="0" borderId="0" xfId="0" applyNumberFormat="1" applyFont="1"/>
    <xf numFmtId="49" fontId="24" fillId="10" borderId="8" xfId="0" applyNumberFormat="1" applyFont="1" applyFill="1" applyBorder="1"/>
    <xf numFmtId="2" fontId="29" fillId="0" borderId="0" xfId="0" applyNumberFormat="1" applyFont="1"/>
    <xf numFmtId="2" fontId="30" fillId="0" borderId="0" xfId="0" applyNumberFormat="1" applyFont="1"/>
    <xf numFmtId="0" fontId="30" fillId="0" borderId="0" xfId="0" applyFont="1"/>
    <xf numFmtId="0" fontId="29" fillId="0" borderId="0" xfId="0" applyFont="1"/>
    <xf numFmtId="0" fontId="33" fillId="0" borderId="0" xfId="0" applyFont="1"/>
    <xf numFmtId="49" fontId="34" fillId="3" borderId="8" xfId="0" applyNumberFormat="1" applyFont="1" applyFill="1" applyBorder="1" applyAlignment="1">
      <alignment horizontal="center" vertical="center" wrapText="1"/>
    </xf>
    <xf numFmtId="0" fontId="34" fillId="3" borderId="8" xfId="0" applyFont="1" applyFill="1" applyBorder="1" applyAlignment="1">
      <alignment horizontal="center" vertical="center" wrapText="1"/>
    </xf>
    <xf numFmtId="22" fontId="33" fillId="0" borderId="0" xfId="0" applyNumberFormat="1" applyFont="1"/>
    <xf numFmtId="9" fontId="0" fillId="0" borderId="13" xfId="0" applyNumberFormat="1" applyBorder="1"/>
    <xf numFmtId="9" fontId="27" fillId="0" borderId="11" xfId="0" applyNumberFormat="1" applyFont="1" applyBorder="1" applyAlignment="1">
      <alignment horizontal="center" vertical="top"/>
    </xf>
    <xf numFmtId="9" fontId="0" fillId="0" borderId="11" xfId="0" applyNumberFormat="1" applyBorder="1"/>
    <xf numFmtId="9" fontId="27" fillId="0" borderId="0" xfId="0" applyNumberFormat="1" applyFont="1" applyAlignment="1">
      <alignment vertical="top"/>
    </xf>
    <xf numFmtId="9" fontId="31" fillId="5" borderId="8" xfId="0" applyNumberFormat="1" applyFont="1" applyFill="1" applyBorder="1" applyAlignment="1">
      <alignment horizontal="center" vertical="center" wrapText="1"/>
    </xf>
    <xf numFmtId="9" fontId="24" fillId="10" borderId="8" xfId="2" applyNumberFormat="1" applyFont="1" applyFill="1" applyBorder="1" applyAlignment="1"/>
    <xf numFmtId="166" fontId="28" fillId="10" borderId="8" xfId="1" applyNumberFormat="1" applyFont="1" applyFill="1" applyBorder="1" applyAlignment="1"/>
    <xf numFmtId="166" fontId="24" fillId="10" borderId="8" xfId="1" applyNumberFormat="1" applyFont="1" applyFill="1" applyBorder="1" applyAlignment="1"/>
    <xf numFmtId="3" fontId="6" fillId="0" borderId="0" xfId="0" applyNumberFormat="1" applyFont="1"/>
    <xf numFmtId="0" fontId="35" fillId="0" borderId="0" xfId="0" applyFont="1"/>
    <xf numFmtId="0" fontId="6" fillId="0" borderId="0" xfId="0" applyFont="1" applyAlignment="1">
      <alignment vertical="center"/>
    </xf>
    <xf numFmtId="0" fontId="19" fillId="0" borderId="0" xfId="0" applyFont="1" applyAlignment="1">
      <alignment horizontal="center" vertical="center"/>
    </xf>
    <xf numFmtId="9" fontId="19" fillId="0" borderId="0" xfId="0" applyNumberFormat="1" applyFont="1" applyAlignment="1">
      <alignment horizontal="center" vertical="center"/>
    </xf>
    <xf numFmtId="0" fontId="6" fillId="0" borderId="0" xfId="0" applyFont="1" applyAlignment="1">
      <alignment horizontal="center" vertical="center"/>
    </xf>
    <xf numFmtId="0" fontId="6" fillId="0" borderId="0" xfId="0" quotePrefix="1" applyFont="1" applyAlignment="1">
      <alignment vertical="center"/>
    </xf>
    <xf numFmtId="14" fontId="6" fillId="0" borderId="0" xfId="0" quotePrefix="1" applyNumberFormat="1" applyFont="1" applyAlignment="1">
      <alignment vertical="center"/>
    </xf>
    <xf numFmtId="3" fontId="3" fillId="0" borderId="0" xfId="0" applyNumberFormat="1" applyFont="1"/>
    <xf numFmtId="0" fontId="18" fillId="0" borderId="0" xfId="0" applyFont="1" applyAlignment="1">
      <alignment horizontal="center"/>
    </xf>
    <xf numFmtId="0" fontId="20" fillId="0" borderId="0" xfId="0" applyFont="1" applyAlignment="1">
      <alignment vertical="center"/>
    </xf>
    <xf numFmtId="0" fontId="21" fillId="0" borderId="0" xfId="0" applyFont="1" applyAlignment="1">
      <alignment vertical="center"/>
    </xf>
    <xf numFmtId="0" fontId="20" fillId="0" borderId="0" xfId="0" applyFont="1" applyAlignment="1">
      <alignment horizontal="left" vertical="center"/>
    </xf>
    <xf numFmtId="0" fontId="22" fillId="0" borderId="0" xfId="0" applyFont="1" applyAlignment="1">
      <alignment vertical="center"/>
    </xf>
    <xf numFmtId="10" fontId="20" fillId="0" borderId="0" xfId="0" applyNumberFormat="1" applyFont="1" applyAlignment="1">
      <alignment vertical="center"/>
    </xf>
    <xf numFmtId="170" fontId="20" fillId="0" borderId="0" xfId="5" applyNumberFormat="1" applyFont="1" applyBorder="1" applyAlignment="1">
      <alignment vertical="center"/>
    </xf>
    <xf numFmtId="9" fontId="23" fillId="0" borderId="0" xfId="5" applyFont="1" applyBorder="1" applyAlignment="1">
      <alignment vertical="center"/>
    </xf>
    <xf numFmtId="9" fontId="20" fillId="0" borderId="0" xfId="5" applyFont="1" applyBorder="1" applyAlignment="1">
      <alignment vertical="center"/>
    </xf>
    <xf numFmtId="0" fontId="20" fillId="0" borderId="0" xfId="0" applyFont="1" applyAlignment="1">
      <alignment horizontal="centerContinuous" vertical="center"/>
    </xf>
    <xf numFmtId="0" fontId="22" fillId="0" borderId="0" xfId="0" applyFont="1" applyAlignment="1">
      <alignment vertical="center" wrapText="1"/>
    </xf>
    <xf numFmtId="0" fontId="24" fillId="0" borderId="0" xfId="0" applyFont="1" applyAlignment="1">
      <alignment horizontal="center" vertical="center"/>
    </xf>
    <xf numFmtId="0" fontId="24" fillId="0" borderId="0" xfId="0" applyFont="1" applyAlignment="1">
      <alignment vertical="center"/>
    </xf>
    <xf numFmtId="49" fontId="20" fillId="0" borderId="0" xfId="0" applyNumberFormat="1" applyFont="1" applyAlignment="1">
      <alignment vertical="center"/>
    </xf>
    <xf numFmtId="3" fontId="22" fillId="0" borderId="0" xfId="1" applyNumberFormat="1" applyFont="1" applyBorder="1" applyAlignment="1">
      <alignment vertical="center"/>
    </xf>
    <xf numFmtId="166" fontId="22" fillId="0" borderId="0" xfId="1" applyNumberFormat="1" applyFont="1" applyBorder="1" applyAlignment="1">
      <alignment vertical="center"/>
    </xf>
    <xf numFmtId="166" fontId="22" fillId="0" borderId="0" xfId="1" applyNumberFormat="1" applyFont="1" applyBorder="1" applyAlignment="1">
      <alignment horizontal="center" vertical="center"/>
    </xf>
    <xf numFmtId="166" fontId="22" fillId="0" borderId="0" xfId="1" applyNumberFormat="1" applyFont="1" applyFill="1" applyBorder="1" applyAlignment="1" applyProtection="1">
      <alignment horizontal="centerContinuous" vertical="center" wrapText="1"/>
    </xf>
    <xf numFmtId="166" fontId="22" fillId="0" borderId="0" xfId="1" applyNumberFormat="1" applyFont="1" applyFill="1" applyBorder="1" applyAlignment="1" applyProtection="1">
      <alignment horizontal="left" vertical="center" wrapText="1"/>
    </xf>
    <xf numFmtId="166" fontId="22" fillId="0" borderId="0" xfId="1" applyNumberFormat="1" applyFont="1" applyFill="1" applyBorder="1" applyAlignment="1" applyProtection="1">
      <alignment vertical="center"/>
    </xf>
    <xf numFmtId="0" fontId="36" fillId="0" borderId="9" xfId="11" applyFill="1" applyBorder="1"/>
    <xf numFmtId="9" fontId="25" fillId="12" borderId="9" xfId="6" applyNumberFormat="1" applyFont="1" applyBorder="1" applyAlignment="1" applyProtection="1">
      <alignment horizontal="center" vertical="center" wrapText="1"/>
      <protection locked="0"/>
    </xf>
    <xf numFmtId="0" fontId="25" fillId="12" borderId="9" xfId="6" applyFont="1" applyBorder="1" applyAlignment="1" applyProtection="1">
      <alignment horizontal="center" vertical="center" wrapText="1"/>
      <protection locked="0"/>
    </xf>
    <xf numFmtId="170" fontId="25" fillId="12" borderId="9" xfId="6" applyNumberFormat="1" applyFont="1" applyBorder="1" applyAlignment="1" applyProtection="1">
      <alignment horizontal="center" vertical="center" wrapText="1"/>
      <protection locked="0"/>
    </xf>
    <xf numFmtId="0" fontId="15" fillId="5" borderId="0" xfId="0" applyFont="1" applyFill="1" applyAlignment="1">
      <alignment horizontal="center" vertical="center" wrapText="1"/>
    </xf>
    <xf numFmtId="14" fontId="13" fillId="0" borderId="0" xfId="0" quotePrefix="1" applyNumberFormat="1" applyFont="1"/>
    <xf numFmtId="0" fontId="13" fillId="0" borderId="0" xfId="0" quotePrefix="1" applyFont="1"/>
    <xf numFmtId="0" fontId="16" fillId="0" borderId="0" xfId="0" quotePrefix="1" applyFont="1"/>
    <xf numFmtId="14" fontId="3" fillId="0" borderId="0" xfId="0" applyNumberFormat="1" applyFont="1"/>
    <xf numFmtId="14" fontId="22" fillId="0" borderId="0" xfId="0" applyNumberFormat="1" applyFont="1" applyAlignment="1">
      <alignment vertical="center"/>
    </xf>
    <xf numFmtId="14" fontId="20" fillId="0" borderId="0" xfId="0" applyNumberFormat="1" applyFont="1" applyAlignment="1">
      <alignment vertical="center"/>
    </xf>
    <xf numFmtId="9" fontId="16" fillId="0" borderId="8" xfId="3" applyFont="1" applyBorder="1" applyAlignment="1"/>
    <xf numFmtId="9" fontId="16" fillId="6" borderId="8" xfId="3" applyFont="1" applyFill="1" applyBorder="1" applyAlignment="1"/>
    <xf numFmtId="170" fontId="16" fillId="6" borderId="8" xfId="3" applyNumberFormat="1" applyFont="1" applyFill="1" applyBorder="1" applyAlignment="1"/>
    <xf numFmtId="170" fontId="16" fillId="0" borderId="8" xfId="3" applyNumberFormat="1" applyFont="1" applyBorder="1" applyAlignment="1"/>
    <xf numFmtId="3" fontId="25" fillId="12" borderId="9" xfId="1" applyNumberFormat="1" applyFont="1" applyFill="1" applyBorder="1" applyAlignment="1" applyProtection="1">
      <alignment horizontal="center" vertical="center" wrapText="1"/>
      <protection locked="0"/>
    </xf>
    <xf numFmtId="3" fontId="25" fillId="12" borderId="9" xfId="6" applyNumberFormat="1" applyFont="1" applyBorder="1" applyAlignment="1" applyProtection="1">
      <alignment horizontal="center" vertical="center" wrapText="1"/>
      <protection locked="0"/>
    </xf>
    <xf numFmtId="14" fontId="38" fillId="19" borderId="0" xfId="12" applyNumberFormat="1" applyFont="1" applyFill="1" applyBorder="1"/>
    <xf numFmtId="0" fontId="38" fillId="19" borderId="0" xfId="12" applyFont="1" applyFill="1" applyBorder="1"/>
    <xf numFmtId="0" fontId="38" fillId="19" borderId="0" xfId="12" applyFont="1" applyFill="1" applyBorder="1" applyAlignment="1"/>
    <xf numFmtId="0" fontId="38" fillId="20" borderId="0" xfId="13" applyFont="1" applyFill="1" applyBorder="1"/>
    <xf numFmtId="0" fontId="7" fillId="21" borderId="0" xfId="15" applyFont="1" applyFill="1" applyBorder="1"/>
    <xf numFmtId="14" fontId="7" fillId="22" borderId="0" xfId="14" applyNumberFormat="1" applyFont="1" applyFill="1" applyBorder="1"/>
    <xf numFmtId="0" fontId="7" fillId="22" borderId="0" xfId="14" applyFont="1" applyFill="1" applyBorder="1"/>
    <xf numFmtId="0" fontId="6" fillId="22" borderId="0" xfId="14" applyFont="1" applyFill="1" applyBorder="1"/>
    <xf numFmtId="0" fontId="19" fillId="0" borderId="9" xfId="0" applyFont="1" applyBorder="1"/>
    <xf numFmtId="14" fontId="19" fillId="0" borderId="9" xfId="0" applyNumberFormat="1" applyFont="1" applyBorder="1"/>
    <xf numFmtId="14" fontId="7" fillId="0" borderId="3" xfId="1" applyNumberFormat="1" applyFont="1" applyFill="1" applyBorder="1" applyAlignment="1" applyProtection="1">
      <alignment horizontal="left" vertical="top"/>
    </xf>
    <xf numFmtId="14" fontId="6" fillId="0" borderId="0" xfId="0" applyNumberFormat="1" applyFont="1"/>
    <xf numFmtId="14" fontId="6" fillId="0" borderId="0" xfId="0" quotePrefix="1" applyNumberFormat="1" applyFont="1"/>
    <xf numFmtId="49" fontId="6" fillId="0" borderId="0" xfId="0" quotePrefix="1" applyNumberFormat="1" applyFont="1"/>
    <xf numFmtId="0" fontId="6" fillId="0" borderId="0" xfId="0" quotePrefix="1" applyFont="1"/>
    <xf numFmtId="3" fontId="6" fillId="0" borderId="0" xfId="0" quotePrefix="1" applyNumberFormat="1" applyFont="1"/>
    <xf numFmtId="0" fontId="15" fillId="5" borderId="20" xfId="0" applyFont="1" applyFill="1" applyBorder="1" applyAlignment="1">
      <alignment horizontal="center" vertical="center" wrapText="1"/>
    </xf>
    <xf numFmtId="0" fontId="8" fillId="5" borderId="20" xfId="0" applyFont="1" applyFill="1" applyBorder="1" applyAlignment="1">
      <alignment horizontal="center" vertical="center" wrapText="1"/>
    </xf>
    <xf numFmtId="49" fontId="3" fillId="0" borderId="20" xfId="0" applyNumberFormat="1" applyFont="1" applyBorder="1"/>
    <xf numFmtId="3" fontId="3" fillId="0" borderId="20" xfId="0" applyNumberFormat="1" applyFont="1" applyBorder="1"/>
    <xf numFmtId="14" fontId="6" fillId="0" borderId="0" xfId="0" applyNumberFormat="1" applyFont="1" applyAlignment="1">
      <alignment vertical="center"/>
    </xf>
    <xf numFmtId="14" fontId="3" fillId="0" borderId="20" xfId="0" applyNumberFormat="1" applyFont="1" applyBorder="1"/>
    <xf numFmtId="0" fontId="12" fillId="14" borderId="20" xfId="0" applyFont="1" applyFill="1" applyBorder="1" applyAlignment="1">
      <alignment horizontal="center"/>
    </xf>
    <xf numFmtId="14" fontId="0" fillId="0" borderId="0" xfId="0" applyNumberFormat="1"/>
    <xf numFmtId="0" fontId="15" fillId="5" borderId="21" xfId="0" applyFont="1" applyFill="1" applyBorder="1" applyAlignment="1">
      <alignment horizontal="center" vertical="center" wrapText="1"/>
    </xf>
    <xf numFmtId="0" fontId="8" fillId="5" borderId="21" xfId="0" applyFont="1" applyFill="1" applyBorder="1" applyAlignment="1">
      <alignment horizontal="center" vertical="center" wrapText="1"/>
    </xf>
    <xf numFmtId="1" fontId="8" fillId="5" borderId="21" xfId="0" applyNumberFormat="1" applyFont="1" applyFill="1" applyBorder="1" applyAlignment="1">
      <alignment horizontal="center" vertical="center" wrapText="1"/>
    </xf>
    <xf numFmtId="169" fontId="8" fillId="5" borderId="21" xfId="2" applyNumberFormat="1" applyFont="1" applyFill="1" applyBorder="1" applyAlignment="1" applyProtection="1">
      <alignment horizontal="center" vertical="center" wrapText="1"/>
    </xf>
    <xf numFmtId="0" fontId="3" fillId="0" borderId="21" xfId="0" applyFont="1" applyBorder="1"/>
    <xf numFmtId="9" fontId="15" fillId="5" borderId="21" xfId="3" applyFont="1" applyFill="1" applyBorder="1" applyAlignment="1" applyProtection="1">
      <alignment vertical="center" wrapText="1"/>
    </xf>
    <xf numFmtId="167" fontId="15" fillId="5" borderId="21" xfId="2" applyNumberFormat="1" applyFont="1" applyFill="1" applyBorder="1" applyAlignment="1" applyProtection="1">
      <alignment horizontal="center" vertical="center" wrapText="1"/>
    </xf>
    <xf numFmtId="169" fontId="15" fillId="5" borderId="21" xfId="2" applyNumberFormat="1" applyFont="1" applyFill="1" applyBorder="1" applyAlignment="1" applyProtection="1">
      <alignment horizontal="center" vertical="center" wrapText="1"/>
    </xf>
    <xf numFmtId="169" fontId="8" fillId="5" borderId="21" xfId="2" applyNumberFormat="1" applyFont="1" applyFill="1" applyBorder="1" applyAlignment="1" applyProtection="1">
      <alignment vertical="center" wrapText="1"/>
    </xf>
    <xf numFmtId="0" fontId="16" fillId="6" borderId="21" xfId="0" applyFont="1" applyFill="1" applyBorder="1" applyAlignment="1">
      <alignment horizontal="center"/>
    </xf>
    <xf numFmtId="2" fontId="16" fillId="6" borderId="21" xfId="0" applyNumberFormat="1" applyFont="1" applyFill="1" applyBorder="1"/>
    <xf numFmtId="0" fontId="16" fillId="6" borderId="21" xfId="0" applyFont="1" applyFill="1" applyBorder="1"/>
    <xf numFmtId="1" fontId="13" fillId="0" borderId="21" xfId="2" applyNumberFormat="1" applyFont="1" applyBorder="1" applyAlignment="1">
      <alignment horizontal="left"/>
    </xf>
    <xf numFmtId="1" fontId="16" fillId="0" borderId="21" xfId="3" applyNumberFormat="1" applyFont="1" applyBorder="1" applyAlignment="1">
      <alignment horizontal="left"/>
    </xf>
    <xf numFmtId="9" fontId="16" fillId="6" borderId="21" xfId="0" applyNumberFormat="1" applyFont="1" applyFill="1" applyBorder="1"/>
    <xf numFmtId="9" fontId="16" fillId="0" borderId="21" xfId="3" applyFont="1" applyBorder="1" applyAlignment="1"/>
    <xf numFmtId="9" fontId="16" fillId="6" borderId="21" xfId="3" applyFont="1" applyFill="1" applyBorder="1"/>
    <xf numFmtId="9" fontId="16" fillId="0" borderId="21" xfId="3" applyFont="1" applyFill="1" applyBorder="1" applyAlignment="1">
      <alignment horizontal="left"/>
    </xf>
    <xf numFmtId="167" fontId="16" fillId="0" borderId="21" xfId="3" applyNumberFormat="1" applyFont="1" applyBorder="1" applyAlignment="1">
      <alignment horizontal="left"/>
    </xf>
    <xf numFmtId="171" fontId="16" fillId="0" borderId="21" xfId="3" applyNumberFormat="1" applyFont="1" applyBorder="1" applyAlignment="1">
      <alignment horizontal="left"/>
    </xf>
    <xf numFmtId="49" fontId="3" fillId="0" borderId="21" xfId="0" applyNumberFormat="1" applyFont="1" applyBorder="1"/>
    <xf numFmtId="3" fontId="3" fillId="0" borderId="21" xfId="0" applyNumberFormat="1" applyFont="1" applyBorder="1"/>
    <xf numFmtId="1" fontId="13" fillId="6" borderId="21" xfId="2" applyNumberFormat="1" applyFont="1" applyFill="1" applyBorder="1" applyAlignment="1">
      <alignment horizontal="left"/>
    </xf>
    <xf numFmtId="9" fontId="16" fillId="6" borderId="21" xfId="3" applyFont="1" applyFill="1" applyBorder="1" applyAlignment="1"/>
    <xf numFmtId="167" fontId="16" fillId="6" borderId="21" xfId="3" applyNumberFormat="1" applyFont="1" applyFill="1" applyBorder="1" applyAlignment="1">
      <alignment horizontal="left"/>
    </xf>
    <xf numFmtId="2" fontId="16" fillId="6" borderId="21" xfId="0" quotePrefix="1" applyNumberFormat="1" applyFont="1" applyFill="1" applyBorder="1"/>
    <xf numFmtId="0" fontId="16" fillId="0" borderId="21" xfId="0" applyFont="1" applyBorder="1"/>
    <xf numFmtId="0" fontId="13" fillId="6" borderId="21" xfId="0" applyFont="1" applyFill="1" applyBorder="1"/>
    <xf numFmtId="1" fontId="16" fillId="0" borderId="21" xfId="3" applyNumberFormat="1" applyFont="1" applyFill="1" applyBorder="1" applyAlignment="1">
      <alignment horizontal="left"/>
    </xf>
    <xf numFmtId="1" fontId="17" fillId="6" borderId="21" xfId="2" applyNumberFormat="1" applyFont="1" applyFill="1" applyBorder="1" applyAlignment="1">
      <alignment horizontal="left"/>
    </xf>
    <xf numFmtId="167" fontId="16" fillId="0" borderId="21" xfId="3" applyNumberFormat="1" applyFont="1" applyFill="1" applyBorder="1" applyAlignment="1">
      <alignment horizontal="left"/>
    </xf>
    <xf numFmtId="0" fontId="13" fillId="6" borderId="21" xfId="0" applyFont="1" applyFill="1" applyBorder="1" applyAlignment="1">
      <alignment horizontal="center"/>
    </xf>
    <xf numFmtId="1" fontId="16" fillId="6" borderId="21" xfId="3" applyNumberFormat="1" applyFont="1" applyFill="1" applyBorder="1" applyAlignment="1">
      <alignment horizontal="left"/>
    </xf>
    <xf numFmtId="49" fontId="13" fillId="6" borderId="21" xfId="0" applyNumberFormat="1" applyFont="1" applyFill="1" applyBorder="1"/>
    <xf numFmtId="170" fontId="16" fillId="6" borderId="21" xfId="3" applyNumberFormat="1" applyFont="1" applyFill="1" applyBorder="1" applyAlignment="1"/>
    <xf numFmtId="0" fontId="17" fillId="7" borderId="21" xfId="0" applyFont="1" applyFill="1" applyBorder="1"/>
    <xf numFmtId="1" fontId="13" fillId="8" borderId="21" xfId="2" applyNumberFormat="1" applyFont="1" applyFill="1" applyBorder="1" applyAlignment="1">
      <alignment horizontal="left"/>
    </xf>
    <xf numFmtId="49" fontId="13" fillId="0" borderId="21" xfId="0" applyNumberFormat="1" applyFont="1" applyBorder="1"/>
    <xf numFmtId="0" fontId="13" fillId="0" borderId="21" xfId="0" applyFont="1" applyBorder="1"/>
    <xf numFmtId="0" fontId="17" fillId="0" borderId="21" xfId="0" applyFont="1" applyBorder="1"/>
    <xf numFmtId="1" fontId="17" fillId="0" borderId="21" xfId="2" applyNumberFormat="1" applyFont="1" applyBorder="1" applyAlignment="1">
      <alignment horizontal="left"/>
    </xf>
    <xf numFmtId="170" fontId="16" fillId="0" borderId="21" xfId="3" applyNumberFormat="1" applyFont="1" applyBorder="1" applyAlignment="1"/>
    <xf numFmtId="49" fontId="16" fillId="6" borderId="21" xfId="0" applyNumberFormat="1" applyFont="1" applyFill="1" applyBorder="1"/>
    <xf numFmtId="167" fontId="15" fillId="5" borderId="21" xfId="2" applyNumberFormat="1" applyFont="1" applyFill="1" applyBorder="1" applyAlignment="1" applyProtection="1">
      <alignment vertical="center" wrapText="1"/>
    </xf>
    <xf numFmtId="169" fontId="15" fillId="5" borderId="21" xfId="2" applyNumberFormat="1" applyFont="1" applyFill="1" applyBorder="1" applyAlignment="1" applyProtection="1">
      <alignment vertical="center" wrapText="1"/>
    </xf>
    <xf numFmtId="9" fontId="16" fillId="0" borderId="21" xfId="3" applyFont="1" applyFill="1" applyBorder="1" applyAlignment="1"/>
    <xf numFmtId="167" fontId="16" fillId="0" borderId="21" xfId="3" applyNumberFormat="1" applyFont="1" applyBorder="1" applyAlignment="1"/>
    <xf numFmtId="171" fontId="16" fillId="0" borderId="21" xfId="3" applyNumberFormat="1" applyFont="1" applyBorder="1" applyAlignment="1"/>
    <xf numFmtId="49" fontId="0" fillId="0" borderId="21" xfId="0" applyNumberFormat="1" applyBorder="1"/>
    <xf numFmtId="0" fontId="0" fillId="0" borderId="21" xfId="0" applyBorder="1"/>
    <xf numFmtId="167" fontId="16" fillId="6" borderId="21" xfId="3" applyNumberFormat="1" applyFont="1" applyFill="1" applyBorder="1" applyAlignment="1"/>
    <xf numFmtId="1" fontId="16" fillId="0" borderId="21" xfId="3" applyNumberFormat="1" applyFont="1" applyFill="1" applyBorder="1" applyAlignment="1"/>
    <xf numFmtId="167" fontId="16" fillId="0" borderId="21" xfId="3" applyNumberFormat="1" applyFont="1" applyFill="1" applyBorder="1" applyAlignment="1"/>
    <xf numFmtId="0" fontId="32" fillId="0" borderId="0" xfId="0" applyFont="1" applyAlignment="1">
      <alignment horizontal="center" vertical="center"/>
    </xf>
    <xf numFmtId="172" fontId="27" fillId="0" borderId="11" xfId="0" applyNumberFormat="1" applyFont="1" applyBorder="1" applyAlignment="1">
      <alignment horizontal="center" vertical="top"/>
    </xf>
    <xf numFmtId="0" fontId="28" fillId="0" borderId="11" xfId="0" applyFont="1" applyBorder="1" applyAlignment="1">
      <alignment horizontal="center" vertical="top"/>
    </xf>
    <xf numFmtId="9" fontId="25" fillId="12" borderId="9" xfId="6" applyNumberFormat="1" applyFont="1" applyBorder="1" applyAlignment="1" applyProtection="1">
      <alignment horizontal="center" vertical="center" wrapText="1"/>
      <protection locked="0"/>
    </xf>
    <xf numFmtId="0" fontId="25" fillId="12" borderId="9" xfId="6" applyFont="1" applyBorder="1" applyAlignment="1" applyProtection="1">
      <alignment horizontal="center" vertical="center" wrapText="1"/>
      <protection locked="0"/>
    </xf>
    <xf numFmtId="0" fontId="25" fillId="11" borderId="9" xfId="7" applyFont="1" applyBorder="1" applyAlignment="1" applyProtection="1">
      <alignment horizontal="center" vertical="center" wrapText="1"/>
      <protection locked="0"/>
    </xf>
    <xf numFmtId="3" fontId="25" fillId="11" borderId="9" xfId="7" applyNumberFormat="1" applyFont="1" applyBorder="1" applyAlignment="1" applyProtection="1">
      <alignment horizontal="center" vertical="center" wrapText="1"/>
      <protection locked="0"/>
    </xf>
    <xf numFmtId="14" fontId="25" fillId="12" borderId="9" xfId="6" applyNumberFormat="1" applyFont="1" applyBorder="1" applyAlignment="1" applyProtection="1">
      <alignment horizontal="center" vertical="center" wrapText="1"/>
      <protection locked="0"/>
    </xf>
    <xf numFmtId="10" fontId="25" fillId="12" borderId="9" xfId="6" applyNumberFormat="1" applyFont="1" applyBorder="1" applyAlignment="1" applyProtection="1">
      <alignment horizontal="center" vertical="center" wrapText="1"/>
      <protection locked="0"/>
    </xf>
    <xf numFmtId="170" fontId="25" fillId="12" borderId="9" xfId="6" applyNumberFormat="1" applyFont="1" applyBorder="1" applyAlignment="1" applyProtection="1">
      <alignment horizontal="center" vertical="center" wrapText="1"/>
      <protection locked="0"/>
    </xf>
    <xf numFmtId="166" fontId="25" fillId="12" borderId="9" xfId="1" applyNumberFormat="1" applyFont="1" applyFill="1" applyBorder="1" applyAlignment="1" applyProtection="1">
      <alignment horizontal="center" vertical="center" wrapText="1"/>
      <protection locked="0"/>
    </xf>
    <xf numFmtId="173" fontId="0" fillId="0" borderId="0" xfId="0" applyNumberFormat="1"/>
    <xf numFmtId="9" fontId="24" fillId="5" borderId="8" xfId="5" applyNumberFormat="1" applyFont="1" applyFill="1" applyBorder="1" applyAlignment="1" applyProtection="1">
      <alignment horizontal="center" vertical="center" wrapText="1"/>
    </xf>
    <xf numFmtId="9" fontId="24" fillId="10" borderId="8" xfId="5" applyNumberFormat="1" applyFont="1" applyFill="1" applyBorder="1" applyAlignment="1">
      <alignment horizontal="left"/>
    </xf>
  </cellXfs>
  <cellStyles count="16">
    <cellStyle name="20% - Accent2 2" xfId="6" xr:uid="{FEAD8F76-5EB3-4819-8CA4-C1F3B050329E}"/>
    <cellStyle name="40% - Accent4" xfId="14" builtinId="43"/>
    <cellStyle name="40% - Accent6" xfId="15" builtinId="51"/>
    <cellStyle name="60% - Accent1 2" xfId="7" xr:uid="{A598CD27-8EA8-439A-9C8B-E66CA6A33435}"/>
    <cellStyle name="Accent1" xfId="12" builtinId="29"/>
    <cellStyle name="Accent3" xfId="13" builtinId="37"/>
    <cellStyle name="Comma" xfId="1" builtinId="3"/>
    <cellStyle name="Comma [0] 2" xfId="4" xr:uid="{C9C41CD8-D676-44CE-9401-F8294355BEF0}"/>
    <cellStyle name="Comma 4 2" xfId="2" xr:uid="{E3D58CFB-B819-429E-9420-DBDB58D7ADFB}"/>
    <cellStyle name="Hyperlink" xfId="11" builtinId="8"/>
    <cellStyle name="Normal" xfId="0" builtinId="0"/>
    <cellStyle name="Normal 10 44" xfId="8" xr:uid="{415BEB17-1BDA-4A07-98C5-8C78ABA8D3E3}"/>
    <cellStyle name="Normal 2" xfId="9" xr:uid="{060930E5-6B4A-40CA-910C-2B3EA13D6533}"/>
    <cellStyle name="Percent" xfId="5" builtinId="5"/>
    <cellStyle name="Percent 2" xfId="3" xr:uid="{89B064E7-519B-4C08-A065-D4C997A54DF3}"/>
    <cellStyle name="Percent 2 2" xfId="10" xr:uid="{F1094001-A0A3-4BAB-9F07-73BE4A51C56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 Id="rId30" Type="http://schemas.microsoft.com/office/2006/relationships/vbaProject" Target="vbaProject.bin"/></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Jitkanereng-xp\My%20Documents\WINDOWS\Temporary%20Internet%20Files\Content.IE5\D0WRDD4X\DATA\POO\DATA_MOC.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โครงสร้างราคา"/>
      <sheetName val="retail"/>
      <sheetName val="CRUDE-M"/>
      <sheetName val="CRUDE-D"/>
      <sheetName val="S'PORE-M"/>
      <sheetName val="S'PORE-D"/>
      <sheetName val="PO97(02)"/>
      <sheetName val="POSTF1"/>
      <sheetName val="POSTHD1"/>
      <sheetName val="POSTLPG"/>
      <sheetName val="RawData AX"/>
      <sheetName val="RawData SAP"/>
      <sheetName val="Leasing Data"/>
      <sheetName val="Budget_Details"/>
    </sheetNames>
    <sheetDataSet>
      <sheetData sheetId="0"/>
      <sheetData sheetId="1"/>
      <sheetData sheetId="2"/>
      <sheetData sheetId="3"/>
      <sheetData sheetId="4"/>
      <sheetData sheetId="5"/>
      <sheetData sheetId="6"/>
      <sheetData sheetId="7"/>
      <sheetData sheetId="8"/>
      <sheetData sheetId="9"/>
      <sheetData sheetId="10" refreshError="1"/>
      <sheetData sheetId="11" refreshError="1"/>
      <sheetData sheetId="12" refreshError="1"/>
      <sheetData sheetId="13"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mailto:lehuong.hdl@gmail.com" TargetMode="External"/><Relationship Id="rId1" Type="http://schemas.openxmlformats.org/officeDocument/2006/relationships/hyperlink" Target="mailto:lehuong.hdl@gmail.com" TargetMode="Externa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F2ABCC-B589-4191-BE6B-44EED3B037A7}">
  <sheetPr codeName="Sheet3">
    <tabColor theme="1" tint="4.9989318521683403E-2"/>
    <outlinePr summaryBelow="0"/>
  </sheetPr>
  <dimension ref="A1:V925"/>
  <sheetViews>
    <sheetView workbookViewId="0">
      <selection activeCell="I2" sqref="I2:I14"/>
    </sheetView>
  </sheetViews>
  <sheetFormatPr defaultColWidth="9.140625" defaultRowHeight="14.25" customHeight="1" x14ac:dyDescent="0.25"/>
  <cols>
    <col min="1" max="1" width="7.5703125" style="1" customWidth="1"/>
    <col min="2" max="2" width="45.140625" style="1" customWidth="1"/>
    <col min="3" max="3" width="14.140625" style="1" bestFit="1" customWidth="1"/>
    <col min="4" max="4" width="14.42578125" style="1" bestFit="1" customWidth="1"/>
    <col min="5" max="5" width="9.140625" style="1"/>
    <col min="6" max="6" width="9.140625" style="7"/>
    <col min="7" max="7" width="9.85546875" style="7" customWidth="1"/>
    <col min="8" max="8" width="6.42578125" style="7" customWidth="1"/>
    <col min="9" max="9" width="17.5703125" style="7" bestFit="1" customWidth="1"/>
    <col min="10" max="16" width="7.140625" style="7" customWidth="1"/>
    <col min="17" max="17" width="9.140625" style="7" customWidth="1"/>
    <col min="18" max="18" width="18.7109375" style="7" customWidth="1"/>
    <col min="19" max="19" width="18.140625" style="7" bestFit="1" customWidth="1"/>
    <col min="20" max="20" width="9.140625" style="1" customWidth="1"/>
    <col min="21" max="22" width="7.140625" style="7" customWidth="1"/>
    <col min="23" max="16384" width="9.140625" style="1"/>
  </cols>
  <sheetData>
    <row r="1" spans="1:22" ht="54.75" customHeight="1" x14ac:dyDescent="0.25">
      <c r="A1" s="8" t="s">
        <v>25</v>
      </c>
      <c r="B1" s="9" t="s">
        <v>26</v>
      </c>
      <c r="C1" s="9" t="s">
        <v>27</v>
      </c>
      <c r="D1" s="9" t="s">
        <v>28</v>
      </c>
      <c r="E1" s="9" t="s">
        <v>29</v>
      </c>
      <c r="F1" s="10" t="s">
        <v>30</v>
      </c>
      <c r="G1" s="10" t="s">
        <v>31</v>
      </c>
      <c r="H1" s="10" t="s">
        <v>0</v>
      </c>
      <c r="I1" s="10" t="s">
        <v>1</v>
      </c>
      <c r="J1" s="10" t="s">
        <v>32</v>
      </c>
      <c r="K1" s="10" t="s">
        <v>33</v>
      </c>
      <c r="L1" s="10" t="s">
        <v>34</v>
      </c>
      <c r="M1" s="10" t="s">
        <v>35</v>
      </c>
      <c r="N1" s="10" t="s">
        <v>36</v>
      </c>
      <c r="O1" s="10" t="s">
        <v>37</v>
      </c>
      <c r="P1" s="10" t="s">
        <v>38</v>
      </c>
      <c r="Q1" s="10" t="s">
        <v>39</v>
      </c>
      <c r="R1" s="10" t="s">
        <v>40</v>
      </c>
      <c r="S1" s="10" t="s">
        <v>41</v>
      </c>
      <c r="T1" s="11" t="s">
        <v>42</v>
      </c>
      <c r="U1" s="12" t="s">
        <v>43</v>
      </c>
      <c r="V1" s="12" t="s">
        <v>3085</v>
      </c>
    </row>
    <row r="2" spans="1:22" ht="16.5" customHeight="1" x14ac:dyDescent="0.25">
      <c r="A2" s="13" t="s">
        <v>44</v>
      </c>
      <c r="B2" s="14" t="s">
        <v>45</v>
      </c>
      <c r="C2" s="15" t="s">
        <v>46</v>
      </c>
      <c r="D2" s="15" t="s">
        <v>47</v>
      </c>
      <c r="E2" s="14" t="s">
        <v>48</v>
      </c>
      <c r="F2" s="16">
        <v>25000</v>
      </c>
      <c r="G2" s="16">
        <v>30900</v>
      </c>
      <c r="H2" s="2" t="s">
        <v>3</v>
      </c>
      <c r="I2" s="17" t="s">
        <v>4</v>
      </c>
      <c r="J2" s="16">
        <v>28</v>
      </c>
      <c r="K2" s="16">
        <v>0</v>
      </c>
      <c r="L2" s="16">
        <v>11</v>
      </c>
      <c r="M2" s="16">
        <v>11</v>
      </c>
      <c r="N2" s="16">
        <v>27</v>
      </c>
      <c r="O2" s="18">
        <v>0</v>
      </c>
      <c r="P2" s="16">
        <v>5</v>
      </c>
      <c r="Q2" s="16">
        <v>1</v>
      </c>
      <c r="R2" s="17"/>
      <c r="S2" s="17" t="s">
        <v>49</v>
      </c>
      <c r="T2" s="19" t="s">
        <v>50</v>
      </c>
      <c r="U2" s="18">
        <v>29</v>
      </c>
      <c r="V2" s="18"/>
    </row>
    <row r="3" spans="1:22" ht="15" customHeight="1" x14ac:dyDescent="0.25">
      <c r="A3" s="13" t="s">
        <v>44</v>
      </c>
      <c r="B3" s="14" t="s">
        <v>45</v>
      </c>
      <c r="C3" s="15" t="s">
        <v>46</v>
      </c>
      <c r="D3" s="15" t="s">
        <v>47</v>
      </c>
      <c r="E3" s="14" t="s">
        <v>48</v>
      </c>
      <c r="F3" s="16">
        <v>25000</v>
      </c>
      <c r="G3" s="16">
        <v>30900</v>
      </c>
      <c r="H3" s="2" t="s">
        <v>6</v>
      </c>
      <c r="I3" s="17" t="s">
        <v>7</v>
      </c>
      <c r="J3" s="16">
        <v>11</v>
      </c>
      <c r="K3" s="16">
        <v>0</v>
      </c>
      <c r="L3" s="16">
        <v>12</v>
      </c>
      <c r="M3" s="16">
        <v>12</v>
      </c>
      <c r="N3" s="16">
        <v>24</v>
      </c>
      <c r="O3" s="18">
        <v>15</v>
      </c>
      <c r="P3" s="16">
        <v>5</v>
      </c>
      <c r="Q3" s="16">
        <v>1</v>
      </c>
      <c r="R3" s="17"/>
      <c r="S3" s="17" t="s">
        <v>49</v>
      </c>
      <c r="T3" s="19" t="s">
        <v>50</v>
      </c>
      <c r="U3" s="18">
        <v>44</v>
      </c>
      <c r="V3" s="18"/>
    </row>
    <row r="4" spans="1:22" ht="15" customHeight="1" x14ac:dyDescent="0.25">
      <c r="A4" s="13" t="s">
        <v>44</v>
      </c>
      <c r="B4" s="14" t="s">
        <v>45</v>
      </c>
      <c r="C4" s="15" t="s">
        <v>46</v>
      </c>
      <c r="D4" s="15" t="s">
        <v>47</v>
      </c>
      <c r="E4" s="14" t="s">
        <v>48</v>
      </c>
      <c r="F4" s="16">
        <v>25000</v>
      </c>
      <c r="G4" s="16">
        <v>30900</v>
      </c>
      <c r="H4" s="2" t="s">
        <v>9</v>
      </c>
      <c r="I4" s="17" t="s">
        <v>10</v>
      </c>
      <c r="J4" s="16">
        <v>15</v>
      </c>
      <c r="K4" s="16">
        <v>0</v>
      </c>
      <c r="L4" s="16">
        <v>2</v>
      </c>
      <c r="M4" s="16">
        <v>2</v>
      </c>
      <c r="N4" s="16">
        <v>31</v>
      </c>
      <c r="O4" s="18">
        <v>15</v>
      </c>
      <c r="P4" s="16">
        <v>5</v>
      </c>
      <c r="Q4" s="16">
        <v>1</v>
      </c>
      <c r="R4" s="17"/>
      <c r="S4" s="17" t="s">
        <v>49</v>
      </c>
      <c r="T4" s="19" t="s">
        <v>50</v>
      </c>
      <c r="U4" s="18">
        <v>13</v>
      </c>
      <c r="V4" s="18"/>
    </row>
    <row r="5" spans="1:22" ht="15" customHeight="1" x14ac:dyDescent="0.25">
      <c r="A5" s="13" t="s">
        <v>44</v>
      </c>
      <c r="B5" s="14" t="s">
        <v>45</v>
      </c>
      <c r="C5" s="15" t="s">
        <v>46</v>
      </c>
      <c r="D5" s="15" t="s">
        <v>47</v>
      </c>
      <c r="E5" s="14" t="s">
        <v>48</v>
      </c>
      <c r="F5" s="16">
        <v>25000</v>
      </c>
      <c r="G5" s="16">
        <v>30900</v>
      </c>
      <c r="H5" s="2" t="s">
        <v>12</v>
      </c>
      <c r="I5" s="17" t="s">
        <v>13</v>
      </c>
      <c r="J5" s="16">
        <v>1</v>
      </c>
      <c r="K5" s="16">
        <v>0</v>
      </c>
      <c r="L5" s="16">
        <v>35</v>
      </c>
      <c r="M5" s="16">
        <v>35</v>
      </c>
      <c r="N5" s="16">
        <v>52</v>
      </c>
      <c r="O5" s="18">
        <v>50</v>
      </c>
      <c r="P5" s="16">
        <v>5</v>
      </c>
      <c r="Q5" s="16">
        <v>1</v>
      </c>
      <c r="R5" s="17"/>
      <c r="S5" s="17" t="s">
        <v>49</v>
      </c>
      <c r="T5" s="19" t="s">
        <v>50</v>
      </c>
      <c r="U5" s="18">
        <v>14</v>
      </c>
      <c r="V5" s="18"/>
    </row>
    <row r="6" spans="1:22" ht="15" customHeight="1" x14ac:dyDescent="0.25">
      <c r="A6" s="13" t="s">
        <v>44</v>
      </c>
      <c r="B6" s="14" t="s">
        <v>45</v>
      </c>
      <c r="C6" s="15" t="s">
        <v>46</v>
      </c>
      <c r="D6" s="15" t="s">
        <v>47</v>
      </c>
      <c r="E6" s="14" t="s">
        <v>48</v>
      </c>
      <c r="F6" s="16">
        <v>25000</v>
      </c>
      <c r="G6" s="16">
        <v>30900</v>
      </c>
      <c r="H6" s="2" t="s">
        <v>15</v>
      </c>
      <c r="I6" s="17" t="s">
        <v>16</v>
      </c>
      <c r="J6" s="16">
        <v>16</v>
      </c>
      <c r="K6" s="16">
        <v>0</v>
      </c>
      <c r="L6" s="16">
        <v>4</v>
      </c>
      <c r="M6" s="16">
        <v>5</v>
      </c>
      <c r="N6" s="16">
        <v>11</v>
      </c>
      <c r="O6" s="18">
        <v>0</v>
      </c>
      <c r="P6" s="16">
        <v>5</v>
      </c>
      <c r="Q6" s="16">
        <v>1</v>
      </c>
      <c r="R6" s="17"/>
      <c r="S6" s="17" t="s">
        <v>49</v>
      </c>
      <c r="T6" s="19" t="s">
        <v>50</v>
      </c>
      <c r="U6" s="18">
        <v>33</v>
      </c>
      <c r="V6" s="18"/>
    </row>
    <row r="7" spans="1:22" ht="15" customHeight="1" x14ac:dyDescent="0.25">
      <c r="A7" s="13" t="s">
        <v>44</v>
      </c>
      <c r="B7" s="14" t="s">
        <v>45</v>
      </c>
      <c r="C7" s="15" t="s">
        <v>46</v>
      </c>
      <c r="D7" s="15" t="s">
        <v>47</v>
      </c>
      <c r="E7" s="14" t="s">
        <v>48</v>
      </c>
      <c r="F7" s="16">
        <v>25000</v>
      </c>
      <c r="G7" s="16">
        <v>30900</v>
      </c>
      <c r="H7" s="2" t="s">
        <v>18</v>
      </c>
      <c r="I7" s="17" t="s">
        <v>19</v>
      </c>
      <c r="J7" s="16">
        <v>8</v>
      </c>
      <c r="K7" s="16">
        <v>0</v>
      </c>
      <c r="L7" s="16">
        <v>10</v>
      </c>
      <c r="M7" s="16">
        <v>11</v>
      </c>
      <c r="N7" s="16">
        <v>26</v>
      </c>
      <c r="O7" s="18">
        <v>20</v>
      </c>
      <c r="P7" s="16">
        <v>5</v>
      </c>
      <c r="Q7" s="16">
        <v>1</v>
      </c>
      <c r="R7" s="17"/>
      <c r="S7" s="17" t="s">
        <v>49</v>
      </c>
      <c r="T7" s="19" t="s">
        <v>50</v>
      </c>
      <c r="U7" s="18">
        <v>49</v>
      </c>
      <c r="V7" s="18"/>
    </row>
    <row r="8" spans="1:22" ht="15" customHeight="1" x14ac:dyDescent="0.25">
      <c r="A8" s="13" t="s">
        <v>44</v>
      </c>
      <c r="B8" s="14" t="s">
        <v>45</v>
      </c>
      <c r="C8" s="15" t="s">
        <v>46</v>
      </c>
      <c r="D8" s="15" t="s">
        <v>47</v>
      </c>
      <c r="E8" s="14" t="s">
        <v>48</v>
      </c>
      <c r="F8" s="16">
        <v>25000</v>
      </c>
      <c r="G8" s="16">
        <v>0</v>
      </c>
      <c r="H8" s="2" t="s">
        <v>21</v>
      </c>
      <c r="I8" s="17" t="s">
        <v>22</v>
      </c>
      <c r="J8" s="16"/>
      <c r="K8" s="16"/>
      <c r="L8" s="16"/>
      <c r="M8" s="16"/>
      <c r="N8" s="16"/>
      <c r="O8" s="18">
        <v>0</v>
      </c>
      <c r="P8" s="16">
        <v>5</v>
      </c>
      <c r="Q8" s="16">
        <v>1</v>
      </c>
      <c r="R8" s="17"/>
      <c r="S8" s="17" t="s">
        <v>49</v>
      </c>
      <c r="T8" s="19" t="s">
        <v>50</v>
      </c>
      <c r="U8" s="18">
        <v>39</v>
      </c>
      <c r="V8" s="18"/>
    </row>
    <row r="9" spans="1:22" ht="15" customHeight="1" x14ac:dyDescent="0.25">
      <c r="A9" s="13" t="s">
        <v>44</v>
      </c>
      <c r="B9" s="14" t="s">
        <v>45</v>
      </c>
      <c r="C9" s="15" t="s">
        <v>51</v>
      </c>
      <c r="D9" s="15" t="s">
        <v>52</v>
      </c>
      <c r="E9" s="14" t="s">
        <v>53</v>
      </c>
      <c r="F9" s="16">
        <v>24000</v>
      </c>
      <c r="G9" s="16">
        <v>28900</v>
      </c>
      <c r="H9" s="2" t="s">
        <v>3</v>
      </c>
      <c r="I9" s="17" t="s">
        <v>4</v>
      </c>
      <c r="J9" s="16">
        <v>22</v>
      </c>
      <c r="K9" s="16">
        <v>0</v>
      </c>
      <c r="L9" s="16">
        <v>0</v>
      </c>
      <c r="M9" s="16">
        <v>0</v>
      </c>
      <c r="N9" s="16">
        <v>4</v>
      </c>
      <c r="O9" s="18">
        <v>0</v>
      </c>
      <c r="P9" s="16">
        <v>5</v>
      </c>
      <c r="Q9" s="16">
        <v>1</v>
      </c>
      <c r="R9" s="17"/>
      <c r="S9" s="17" t="s">
        <v>49</v>
      </c>
      <c r="T9" s="19" t="s">
        <v>50</v>
      </c>
      <c r="U9" s="18">
        <v>15</v>
      </c>
      <c r="V9" s="18"/>
    </row>
    <row r="10" spans="1:22" ht="15" customHeight="1" x14ac:dyDescent="0.25">
      <c r="A10" s="13" t="s">
        <v>44</v>
      </c>
      <c r="B10" s="14" t="s">
        <v>45</v>
      </c>
      <c r="C10" s="15" t="s">
        <v>51</v>
      </c>
      <c r="D10" s="15" t="s">
        <v>52</v>
      </c>
      <c r="E10" s="14" t="s">
        <v>53</v>
      </c>
      <c r="F10" s="16">
        <v>24000</v>
      </c>
      <c r="G10" s="16">
        <v>28900</v>
      </c>
      <c r="H10" s="2" t="s">
        <v>6</v>
      </c>
      <c r="I10" s="17" t="s">
        <v>7</v>
      </c>
      <c r="J10" s="16">
        <v>12</v>
      </c>
      <c r="K10" s="16">
        <v>0</v>
      </c>
      <c r="L10" s="16">
        <v>13</v>
      </c>
      <c r="M10" s="16">
        <v>14</v>
      </c>
      <c r="N10" s="16">
        <v>25</v>
      </c>
      <c r="O10" s="18">
        <v>15</v>
      </c>
      <c r="P10" s="16">
        <v>5</v>
      </c>
      <c r="Q10" s="16">
        <v>1</v>
      </c>
      <c r="R10" s="17"/>
      <c r="S10" s="17" t="s">
        <v>49</v>
      </c>
      <c r="T10" s="19" t="s">
        <v>50</v>
      </c>
      <c r="U10" s="18">
        <v>19</v>
      </c>
      <c r="V10" s="18"/>
    </row>
    <row r="11" spans="1:22" ht="15" customHeight="1" x14ac:dyDescent="0.25">
      <c r="A11" s="13" t="s">
        <v>44</v>
      </c>
      <c r="B11" s="14" t="s">
        <v>45</v>
      </c>
      <c r="C11" s="15" t="s">
        <v>51</v>
      </c>
      <c r="D11" s="15" t="s">
        <v>52</v>
      </c>
      <c r="E11" s="14" t="s">
        <v>53</v>
      </c>
      <c r="F11" s="16">
        <v>24000</v>
      </c>
      <c r="G11" s="16">
        <v>28900</v>
      </c>
      <c r="H11" s="2" t="s">
        <v>9</v>
      </c>
      <c r="I11" s="17" t="s">
        <v>10</v>
      </c>
      <c r="J11" s="16">
        <v>10</v>
      </c>
      <c r="K11" s="16">
        <v>0</v>
      </c>
      <c r="L11" s="16">
        <v>6</v>
      </c>
      <c r="M11" s="16">
        <v>8</v>
      </c>
      <c r="N11" s="16">
        <v>31</v>
      </c>
      <c r="O11" s="18">
        <v>20</v>
      </c>
      <c r="P11" s="16">
        <v>5</v>
      </c>
      <c r="Q11" s="16">
        <v>1</v>
      </c>
      <c r="R11" s="17"/>
      <c r="S11" s="17" t="s">
        <v>49</v>
      </c>
      <c r="T11" s="19" t="s">
        <v>50</v>
      </c>
      <c r="U11" s="18">
        <v>16</v>
      </c>
      <c r="V11" s="18"/>
    </row>
    <row r="12" spans="1:22" ht="15" customHeight="1" x14ac:dyDescent="0.25">
      <c r="A12" s="13" t="s">
        <v>44</v>
      </c>
      <c r="B12" s="14" t="s">
        <v>45</v>
      </c>
      <c r="C12" s="15" t="s">
        <v>51</v>
      </c>
      <c r="D12" s="15" t="s">
        <v>52</v>
      </c>
      <c r="E12" s="14" t="s">
        <v>53</v>
      </c>
      <c r="F12" s="16">
        <v>24000</v>
      </c>
      <c r="G12" s="16">
        <v>28900</v>
      </c>
      <c r="H12" s="2" t="s">
        <v>12</v>
      </c>
      <c r="I12" s="17" t="s">
        <v>13</v>
      </c>
      <c r="J12" s="16">
        <v>1</v>
      </c>
      <c r="K12" s="16">
        <v>0</v>
      </c>
      <c r="L12" s="16">
        <v>25</v>
      </c>
      <c r="M12" s="16">
        <v>27</v>
      </c>
      <c r="N12" s="16">
        <v>47</v>
      </c>
      <c r="O12" s="18">
        <v>45</v>
      </c>
      <c r="P12" s="16">
        <v>5</v>
      </c>
      <c r="Q12" s="16">
        <v>1</v>
      </c>
      <c r="R12" s="17"/>
      <c r="S12" s="17" t="s">
        <v>49</v>
      </c>
      <c r="T12" s="19" t="s">
        <v>50</v>
      </c>
      <c r="U12" s="18">
        <v>34</v>
      </c>
      <c r="V12" s="18"/>
    </row>
    <row r="13" spans="1:22" ht="15" customHeight="1" x14ac:dyDescent="0.25">
      <c r="A13" s="13" t="s">
        <v>44</v>
      </c>
      <c r="B13" s="14" t="s">
        <v>45</v>
      </c>
      <c r="C13" s="15" t="s">
        <v>51</v>
      </c>
      <c r="D13" s="15" t="s">
        <v>52</v>
      </c>
      <c r="E13" s="14" t="s">
        <v>53</v>
      </c>
      <c r="F13" s="16">
        <v>24000</v>
      </c>
      <c r="G13" s="16">
        <v>28900</v>
      </c>
      <c r="H13" s="2" t="s">
        <v>15</v>
      </c>
      <c r="I13" s="17" t="s">
        <v>16</v>
      </c>
      <c r="J13" s="16">
        <v>16</v>
      </c>
      <c r="K13" s="16">
        <v>0</v>
      </c>
      <c r="L13" s="16">
        <v>1</v>
      </c>
      <c r="M13" s="16">
        <v>2</v>
      </c>
      <c r="N13" s="16">
        <v>15</v>
      </c>
      <c r="O13" s="18">
        <v>0</v>
      </c>
      <c r="P13" s="16">
        <v>5</v>
      </c>
      <c r="Q13" s="16">
        <v>1</v>
      </c>
      <c r="R13" s="17"/>
      <c r="S13" s="17" t="s">
        <v>49</v>
      </c>
      <c r="T13" s="19" t="s">
        <v>50</v>
      </c>
      <c r="U13" s="18">
        <v>47</v>
      </c>
      <c r="V13" s="18"/>
    </row>
    <row r="14" spans="1:22" ht="15" customHeight="1" x14ac:dyDescent="0.25">
      <c r="A14" s="13" t="s">
        <v>44</v>
      </c>
      <c r="B14" s="14" t="s">
        <v>45</v>
      </c>
      <c r="C14" s="15" t="s">
        <v>51</v>
      </c>
      <c r="D14" s="15" t="s">
        <v>52</v>
      </c>
      <c r="E14" s="14" t="s">
        <v>53</v>
      </c>
      <c r="F14" s="16">
        <v>24000</v>
      </c>
      <c r="G14" s="16">
        <v>28900</v>
      </c>
      <c r="H14" s="2" t="s">
        <v>18</v>
      </c>
      <c r="I14" s="17" t="s">
        <v>19</v>
      </c>
      <c r="J14" s="16">
        <v>10</v>
      </c>
      <c r="K14" s="16">
        <v>0</v>
      </c>
      <c r="L14" s="16">
        <v>11</v>
      </c>
      <c r="M14" s="16">
        <v>11</v>
      </c>
      <c r="N14" s="16">
        <v>28</v>
      </c>
      <c r="O14" s="18">
        <v>20</v>
      </c>
      <c r="P14" s="16">
        <v>5</v>
      </c>
      <c r="Q14" s="16">
        <v>1</v>
      </c>
      <c r="R14" s="17"/>
      <c r="S14" s="17" t="s">
        <v>49</v>
      </c>
      <c r="T14" s="19" t="s">
        <v>50</v>
      </c>
      <c r="U14" s="18">
        <v>21</v>
      </c>
      <c r="V14" s="18"/>
    </row>
    <row r="15" spans="1:22" ht="15" customHeight="1" x14ac:dyDescent="0.25">
      <c r="A15" s="13" t="s">
        <v>44</v>
      </c>
      <c r="B15" s="14" t="s">
        <v>45</v>
      </c>
      <c r="C15" s="15" t="s">
        <v>51</v>
      </c>
      <c r="D15" s="15" t="s">
        <v>52</v>
      </c>
      <c r="E15" s="14" t="s">
        <v>53</v>
      </c>
      <c r="F15" s="16">
        <v>24000</v>
      </c>
      <c r="G15" s="16">
        <v>0</v>
      </c>
      <c r="H15" s="2" t="s">
        <v>21</v>
      </c>
      <c r="I15" s="17" t="s">
        <v>22</v>
      </c>
      <c r="J15" s="16"/>
      <c r="K15" s="16"/>
      <c r="L15" s="16"/>
      <c r="M15" s="16"/>
      <c r="N15" s="16"/>
      <c r="O15" s="18">
        <v>0</v>
      </c>
      <c r="P15" s="16">
        <v>5</v>
      </c>
      <c r="Q15" s="16">
        <v>1</v>
      </c>
      <c r="R15" s="17"/>
      <c r="S15" s="17" t="s">
        <v>49</v>
      </c>
      <c r="T15" s="19" t="s">
        <v>50</v>
      </c>
      <c r="U15" s="18">
        <v>13</v>
      </c>
      <c r="V15" s="18"/>
    </row>
    <row r="16" spans="1:22" ht="15" customHeight="1" x14ac:dyDescent="0.25">
      <c r="A16" s="13" t="s">
        <v>44</v>
      </c>
      <c r="B16" s="14" t="s">
        <v>45</v>
      </c>
      <c r="C16" s="15" t="s">
        <v>54</v>
      </c>
      <c r="D16" s="15" t="s">
        <v>55</v>
      </c>
      <c r="E16" s="14" t="s">
        <v>56</v>
      </c>
      <c r="F16" s="16">
        <v>24500</v>
      </c>
      <c r="G16" s="16">
        <v>30900</v>
      </c>
      <c r="H16" s="2" t="s">
        <v>3</v>
      </c>
      <c r="I16" s="17" t="s">
        <v>4</v>
      </c>
      <c r="J16" s="16">
        <v>14</v>
      </c>
      <c r="K16" s="16">
        <v>0</v>
      </c>
      <c r="L16" s="16">
        <v>3</v>
      </c>
      <c r="M16" s="16">
        <v>3</v>
      </c>
      <c r="N16" s="16">
        <v>16</v>
      </c>
      <c r="O16" s="18">
        <v>5</v>
      </c>
      <c r="P16" s="16">
        <v>5</v>
      </c>
      <c r="Q16" s="16">
        <v>1</v>
      </c>
      <c r="R16" s="17"/>
      <c r="S16" s="17" t="s">
        <v>49</v>
      </c>
      <c r="T16" s="19" t="s">
        <v>50</v>
      </c>
      <c r="U16" s="18">
        <v>32</v>
      </c>
      <c r="V16" s="18"/>
    </row>
    <row r="17" spans="1:22" ht="15" customHeight="1" x14ac:dyDescent="0.25">
      <c r="A17" s="13" t="s">
        <v>44</v>
      </c>
      <c r="B17" s="14" t="s">
        <v>45</v>
      </c>
      <c r="C17" s="15" t="s">
        <v>54</v>
      </c>
      <c r="D17" s="15" t="s">
        <v>55</v>
      </c>
      <c r="E17" s="14" t="s">
        <v>56</v>
      </c>
      <c r="F17" s="16">
        <v>24500</v>
      </c>
      <c r="G17" s="16">
        <v>30900</v>
      </c>
      <c r="H17" s="2" t="s">
        <v>6</v>
      </c>
      <c r="I17" s="17" t="s">
        <v>7</v>
      </c>
      <c r="J17" s="16">
        <v>20</v>
      </c>
      <c r="K17" s="16">
        <v>0</v>
      </c>
      <c r="L17" s="16">
        <v>4</v>
      </c>
      <c r="M17" s="16">
        <v>5</v>
      </c>
      <c r="N17" s="16">
        <v>16</v>
      </c>
      <c r="O17" s="18">
        <v>0</v>
      </c>
      <c r="P17" s="16">
        <v>5</v>
      </c>
      <c r="Q17" s="16">
        <v>1</v>
      </c>
      <c r="R17" s="17"/>
      <c r="S17" s="17" t="s">
        <v>49</v>
      </c>
      <c r="T17" s="19" t="s">
        <v>50</v>
      </c>
      <c r="U17" s="18">
        <v>25</v>
      </c>
      <c r="V17" s="18"/>
    </row>
    <row r="18" spans="1:22" ht="15" customHeight="1" x14ac:dyDescent="0.25">
      <c r="A18" s="13" t="s">
        <v>44</v>
      </c>
      <c r="B18" s="14" t="s">
        <v>45</v>
      </c>
      <c r="C18" s="15" t="s">
        <v>54</v>
      </c>
      <c r="D18" s="15" t="s">
        <v>55</v>
      </c>
      <c r="E18" s="14" t="s">
        <v>56</v>
      </c>
      <c r="F18" s="16">
        <v>24500</v>
      </c>
      <c r="G18" s="16">
        <v>30900</v>
      </c>
      <c r="H18" s="2" t="s">
        <v>9</v>
      </c>
      <c r="I18" s="17" t="s">
        <v>10</v>
      </c>
      <c r="J18" s="16">
        <v>11</v>
      </c>
      <c r="K18" s="16">
        <v>0</v>
      </c>
      <c r="L18" s="16">
        <v>8</v>
      </c>
      <c r="M18" s="16">
        <v>9</v>
      </c>
      <c r="N18" s="16">
        <v>20</v>
      </c>
      <c r="O18" s="18">
        <v>10</v>
      </c>
      <c r="P18" s="16">
        <v>5</v>
      </c>
      <c r="Q18" s="16">
        <v>1</v>
      </c>
      <c r="R18" s="17"/>
      <c r="S18" s="17" t="s">
        <v>49</v>
      </c>
      <c r="T18" s="19" t="s">
        <v>50</v>
      </c>
      <c r="U18" s="18">
        <v>34</v>
      </c>
      <c r="V18" s="18"/>
    </row>
    <row r="19" spans="1:22" ht="15" customHeight="1" x14ac:dyDescent="0.25">
      <c r="A19" s="13" t="s">
        <v>44</v>
      </c>
      <c r="B19" s="14" t="s">
        <v>45</v>
      </c>
      <c r="C19" s="15" t="s">
        <v>54</v>
      </c>
      <c r="D19" s="15" t="s">
        <v>55</v>
      </c>
      <c r="E19" s="14" t="s">
        <v>56</v>
      </c>
      <c r="F19" s="16">
        <v>24500</v>
      </c>
      <c r="G19" s="16">
        <v>30900</v>
      </c>
      <c r="H19" s="2" t="s">
        <v>12</v>
      </c>
      <c r="I19" s="17" t="s">
        <v>13</v>
      </c>
      <c r="J19" s="16">
        <v>-2</v>
      </c>
      <c r="K19" s="16">
        <v>0</v>
      </c>
      <c r="L19" s="16">
        <v>30</v>
      </c>
      <c r="M19" s="16">
        <v>31</v>
      </c>
      <c r="N19" s="16">
        <v>53</v>
      </c>
      <c r="O19" s="18">
        <v>55</v>
      </c>
      <c r="P19" s="16">
        <v>5</v>
      </c>
      <c r="Q19" s="16">
        <v>1</v>
      </c>
      <c r="R19" s="17"/>
      <c r="S19" s="17" t="s">
        <v>49</v>
      </c>
      <c r="T19" s="19" t="s">
        <v>50</v>
      </c>
      <c r="U19" s="18">
        <v>12</v>
      </c>
      <c r="V19" s="18"/>
    </row>
    <row r="20" spans="1:22" ht="15" customHeight="1" x14ac:dyDescent="0.25">
      <c r="A20" s="13" t="s">
        <v>44</v>
      </c>
      <c r="B20" s="14" t="s">
        <v>45</v>
      </c>
      <c r="C20" s="15" t="s">
        <v>54</v>
      </c>
      <c r="D20" s="15" t="s">
        <v>55</v>
      </c>
      <c r="E20" s="14" t="s">
        <v>56</v>
      </c>
      <c r="F20" s="16">
        <v>24500</v>
      </c>
      <c r="G20" s="16">
        <v>30900</v>
      </c>
      <c r="H20" s="2" t="s">
        <v>15</v>
      </c>
      <c r="I20" s="17" t="s">
        <v>16</v>
      </c>
      <c r="J20" s="16">
        <v>16</v>
      </c>
      <c r="K20" s="16">
        <v>0</v>
      </c>
      <c r="L20" s="16">
        <v>2</v>
      </c>
      <c r="M20" s="16">
        <v>2</v>
      </c>
      <c r="N20" s="16">
        <v>5</v>
      </c>
      <c r="O20" s="18">
        <v>0</v>
      </c>
      <c r="P20" s="16">
        <v>5</v>
      </c>
      <c r="Q20" s="16">
        <v>1</v>
      </c>
      <c r="R20" s="17"/>
      <c r="S20" s="17" t="s">
        <v>49</v>
      </c>
      <c r="T20" s="19" t="s">
        <v>50</v>
      </c>
      <c r="U20" s="18"/>
      <c r="V20" s="18"/>
    </row>
    <row r="21" spans="1:22" ht="15" customHeight="1" x14ac:dyDescent="0.25">
      <c r="A21" s="13" t="s">
        <v>44</v>
      </c>
      <c r="B21" s="14" t="s">
        <v>45</v>
      </c>
      <c r="C21" s="15" t="s">
        <v>54</v>
      </c>
      <c r="D21" s="15" t="s">
        <v>55</v>
      </c>
      <c r="E21" s="14" t="s">
        <v>56</v>
      </c>
      <c r="F21" s="16">
        <v>24500</v>
      </c>
      <c r="G21" s="16">
        <v>30900</v>
      </c>
      <c r="H21" s="2" t="s">
        <v>18</v>
      </c>
      <c r="I21" s="17" t="s">
        <v>19</v>
      </c>
      <c r="J21" s="16">
        <v>10</v>
      </c>
      <c r="K21" s="16">
        <v>0</v>
      </c>
      <c r="L21" s="16">
        <v>5</v>
      </c>
      <c r="M21" s="16">
        <v>6</v>
      </c>
      <c r="N21" s="16">
        <v>19</v>
      </c>
      <c r="O21" s="18">
        <v>10</v>
      </c>
      <c r="P21" s="16">
        <v>5</v>
      </c>
      <c r="Q21" s="16">
        <v>1</v>
      </c>
      <c r="R21" s="17"/>
      <c r="S21" s="17" t="s">
        <v>49</v>
      </c>
      <c r="T21" s="19" t="s">
        <v>50</v>
      </c>
      <c r="U21" s="18"/>
      <c r="V21" s="18"/>
    </row>
    <row r="22" spans="1:22" ht="15" customHeight="1" x14ac:dyDescent="0.25">
      <c r="A22" s="13" t="s">
        <v>44</v>
      </c>
      <c r="B22" s="14" t="s">
        <v>45</v>
      </c>
      <c r="C22" s="15" t="s">
        <v>54</v>
      </c>
      <c r="D22" s="15" t="s">
        <v>55</v>
      </c>
      <c r="E22" s="14" t="s">
        <v>56</v>
      </c>
      <c r="F22" s="16">
        <v>24500</v>
      </c>
      <c r="G22" s="16">
        <v>0</v>
      </c>
      <c r="H22" s="2" t="s">
        <v>21</v>
      </c>
      <c r="I22" s="17" t="s">
        <v>22</v>
      </c>
      <c r="J22" s="16"/>
      <c r="K22" s="16"/>
      <c r="L22" s="16"/>
      <c r="M22" s="16"/>
      <c r="N22" s="16"/>
      <c r="O22" s="18">
        <v>0</v>
      </c>
      <c r="P22" s="16">
        <v>5</v>
      </c>
      <c r="Q22" s="16">
        <v>1</v>
      </c>
      <c r="R22" s="17"/>
      <c r="S22" s="17" t="s">
        <v>49</v>
      </c>
      <c r="T22" s="19" t="s">
        <v>50</v>
      </c>
      <c r="U22" s="18"/>
      <c r="V22" s="18"/>
    </row>
    <row r="23" spans="1:22" ht="15" customHeight="1" x14ac:dyDescent="0.25">
      <c r="A23" s="13" t="s">
        <v>44</v>
      </c>
      <c r="B23" s="14" t="s">
        <v>45</v>
      </c>
      <c r="C23" s="15" t="s">
        <v>57</v>
      </c>
      <c r="D23" s="15" t="s">
        <v>58</v>
      </c>
      <c r="E23" s="14" t="s">
        <v>59</v>
      </c>
      <c r="F23" s="16">
        <v>8500</v>
      </c>
      <c r="G23" s="16">
        <v>10900</v>
      </c>
      <c r="H23" s="2" t="s">
        <v>3</v>
      </c>
      <c r="I23" s="17" t="s">
        <v>4</v>
      </c>
      <c r="J23" s="16">
        <v>13</v>
      </c>
      <c r="K23" s="16">
        <v>0</v>
      </c>
      <c r="L23" s="16">
        <v>12</v>
      </c>
      <c r="M23" s="16">
        <v>12</v>
      </c>
      <c r="N23" s="16">
        <v>32</v>
      </c>
      <c r="O23" s="18">
        <v>20</v>
      </c>
      <c r="P23" s="16">
        <v>5</v>
      </c>
      <c r="Q23" s="16">
        <v>1</v>
      </c>
      <c r="R23" s="17"/>
      <c r="S23" s="17" t="s">
        <v>49</v>
      </c>
      <c r="T23" s="19" t="s">
        <v>50</v>
      </c>
      <c r="U23" s="18"/>
      <c r="V23" s="18"/>
    </row>
    <row r="24" spans="1:22" ht="15" customHeight="1" x14ac:dyDescent="0.25">
      <c r="A24" s="13" t="s">
        <v>44</v>
      </c>
      <c r="B24" s="14" t="s">
        <v>45</v>
      </c>
      <c r="C24" s="15" t="s">
        <v>57</v>
      </c>
      <c r="D24" s="15" t="s">
        <v>58</v>
      </c>
      <c r="E24" s="14" t="s">
        <v>59</v>
      </c>
      <c r="F24" s="16">
        <v>8500</v>
      </c>
      <c r="G24" s="16">
        <v>10900</v>
      </c>
      <c r="H24" s="2" t="s">
        <v>6</v>
      </c>
      <c r="I24" s="17" t="s">
        <v>7</v>
      </c>
      <c r="J24" s="16">
        <v>48</v>
      </c>
      <c r="K24" s="16">
        <v>0</v>
      </c>
      <c r="L24" s="16">
        <v>12</v>
      </c>
      <c r="M24" s="16">
        <v>12</v>
      </c>
      <c r="N24" s="16">
        <v>12</v>
      </c>
      <c r="O24" s="18">
        <v>0</v>
      </c>
      <c r="P24" s="16">
        <v>5</v>
      </c>
      <c r="Q24" s="16">
        <v>1</v>
      </c>
      <c r="R24" s="17"/>
      <c r="S24" s="17" t="s">
        <v>49</v>
      </c>
      <c r="T24" s="19" t="s">
        <v>50</v>
      </c>
      <c r="U24" s="18"/>
      <c r="V24" s="18"/>
    </row>
    <row r="25" spans="1:22" ht="15" customHeight="1" x14ac:dyDescent="0.25">
      <c r="A25" s="13" t="s">
        <v>44</v>
      </c>
      <c r="B25" s="14" t="s">
        <v>45</v>
      </c>
      <c r="C25" s="15" t="s">
        <v>57</v>
      </c>
      <c r="D25" s="15" t="s">
        <v>58</v>
      </c>
      <c r="E25" s="14" t="s">
        <v>59</v>
      </c>
      <c r="F25" s="16">
        <v>8500</v>
      </c>
      <c r="G25" s="16">
        <v>10900</v>
      </c>
      <c r="H25" s="2" t="s">
        <v>9</v>
      </c>
      <c r="I25" s="17" t="s">
        <v>10</v>
      </c>
      <c r="J25" s="16">
        <v>9</v>
      </c>
      <c r="K25" s="16">
        <v>0</v>
      </c>
      <c r="L25" s="16">
        <v>20</v>
      </c>
      <c r="M25" s="16">
        <v>20</v>
      </c>
      <c r="N25" s="16">
        <v>25</v>
      </c>
      <c r="O25" s="18">
        <v>15</v>
      </c>
      <c r="P25" s="16">
        <v>5</v>
      </c>
      <c r="Q25" s="16">
        <v>1</v>
      </c>
      <c r="R25" s="17"/>
      <c r="S25" s="17" t="s">
        <v>49</v>
      </c>
      <c r="T25" s="19" t="s">
        <v>50</v>
      </c>
      <c r="U25" s="18"/>
      <c r="V25" s="18"/>
    </row>
    <row r="26" spans="1:22" ht="15" customHeight="1" x14ac:dyDescent="0.25">
      <c r="A26" s="13" t="s">
        <v>44</v>
      </c>
      <c r="B26" s="14" t="s">
        <v>45</v>
      </c>
      <c r="C26" s="15" t="s">
        <v>57</v>
      </c>
      <c r="D26" s="15" t="s">
        <v>58</v>
      </c>
      <c r="E26" s="14" t="s">
        <v>59</v>
      </c>
      <c r="F26" s="16">
        <v>8500</v>
      </c>
      <c r="G26" s="16">
        <v>10900</v>
      </c>
      <c r="H26" s="2" t="s">
        <v>12</v>
      </c>
      <c r="I26" s="17" t="s">
        <v>13</v>
      </c>
      <c r="J26" s="16">
        <v>10</v>
      </c>
      <c r="K26" s="16">
        <v>0</v>
      </c>
      <c r="L26" s="16">
        <v>9</v>
      </c>
      <c r="M26" s="16">
        <v>9</v>
      </c>
      <c r="N26" s="16">
        <v>27</v>
      </c>
      <c r="O26" s="18">
        <v>20</v>
      </c>
      <c r="P26" s="16">
        <v>5</v>
      </c>
      <c r="Q26" s="16">
        <v>1</v>
      </c>
      <c r="R26" s="17"/>
      <c r="S26" s="17" t="s">
        <v>49</v>
      </c>
      <c r="T26" s="19" t="s">
        <v>50</v>
      </c>
      <c r="U26" s="18"/>
      <c r="V26" s="18"/>
    </row>
    <row r="27" spans="1:22" ht="15" customHeight="1" x14ac:dyDescent="0.25">
      <c r="A27" s="13" t="s">
        <v>44</v>
      </c>
      <c r="B27" s="14" t="s">
        <v>45</v>
      </c>
      <c r="C27" s="15" t="s">
        <v>57</v>
      </c>
      <c r="D27" s="15" t="s">
        <v>58</v>
      </c>
      <c r="E27" s="14" t="s">
        <v>59</v>
      </c>
      <c r="F27" s="16">
        <v>8500</v>
      </c>
      <c r="G27" s="16">
        <v>10900</v>
      </c>
      <c r="H27" s="2" t="s">
        <v>15</v>
      </c>
      <c r="I27" s="17" t="s">
        <v>16</v>
      </c>
      <c r="J27" s="16">
        <v>32</v>
      </c>
      <c r="K27" s="16">
        <v>0</v>
      </c>
      <c r="L27" s="16">
        <v>25</v>
      </c>
      <c r="M27" s="16">
        <v>26</v>
      </c>
      <c r="N27" s="16">
        <v>48</v>
      </c>
      <c r="O27" s="18">
        <v>15</v>
      </c>
      <c r="P27" s="16">
        <v>5</v>
      </c>
      <c r="Q27" s="16">
        <v>1</v>
      </c>
      <c r="R27" s="17"/>
      <c r="S27" s="17" t="s">
        <v>49</v>
      </c>
      <c r="T27" s="19" t="s">
        <v>50</v>
      </c>
      <c r="U27" s="18"/>
      <c r="V27" s="18"/>
    </row>
    <row r="28" spans="1:22" ht="15" customHeight="1" x14ac:dyDescent="0.25">
      <c r="A28" s="13" t="s">
        <v>44</v>
      </c>
      <c r="B28" s="14" t="s">
        <v>45</v>
      </c>
      <c r="C28" s="15" t="s">
        <v>57</v>
      </c>
      <c r="D28" s="15" t="s">
        <v>58</v>
      </c>
      <c r="E28" s="14" t="s">
        <v>59</v>
      </c>
      <c r="F28" s="16">
        <v>8500</v>
      </c>
      <c r="G28" s="16">
        <v>10900</v>
      </c>
      <c r="H28" s="2" t="s">
        <v>18</v>
      </c>
      <c r="I28" s="17" t="s">
        <v>19</v>
      </c>
      <c r="J28" s="16">
        <v>7</v>
      </c>
      <c r="K28" s="16">
        <v>0</v>
      </c>
      <c r="L28" s="16">
        <v>4</v>
      </c>
      <c r="M28" s="16">
        <v>4</v>
      </c>
      <c r="N28" s="16">
        <v>29</v>
      </c>
      <c r="O28" s="18">
        <v>25</v>
      </c>
      <c r="P28" s="16">
        <v>5</v>
      </c>
      <c r="Q28" s="16">
        <v>1</v>
      </c>
      <c r="R28" s="17"/>
      <c r="S28" s="17" t="s">
        <v>49</v>
      </c>
      <c r="T28" s="19" t="s">
        <v>50</v>
      </c>
      <c r="U28" s="18"/>
      <c r="V28" s="18"/>
    </row>
    <row r="29" spans="1:22" ht="15" customHeight="1" x14ac:dyDescent="0.25">
      <c r="A29" s="13" t="s">
        <v>44</v>
      </c>
      <c r="B29" s="14" t="s">
        <v>45</v>
      </c>
      <c r="C29" s="15" t="s">
        <v>57</v>
      </c>
      <c r="D29" s="15" t="s">
        <v>58</v>
      </c>
      <c r="E29" s="14" t="s">
        <v>59</v>
      </c>
      <c r="F29" s="16">
        <v>8500</v>
      </c>
      <c r="G29" s="16">
        <v>0</v>
      </c>
      <c r="H29" s="2" t="s">
        <v>21</v>
      </c>
      <c r="I29" s="17" t="s">
        <v>22</v>
      </c>
      <c r="J29" s="16"/>
      <c r="K29" s="16"/>
      <c r="L29" s="16"/>
      <c r="M29" s="16"/>
      <c r="N29" s="16"/>
      <c r="O29" s="18">
        <v>0</v>
      </c>
      <c r="P29" s="16">
        <v>5</v>
      </c>
      <c r="Q29" s="16">
        <v>1</v>
      </c>
      <c r="R29" s="17"/>
      <c r="S29" s="17" t="s">
        <v>49</v>
      </c>
      <c r="T29" s="19" t="s">
        <v>50</v>
      </c>
      <c r="U29" s="18">
        <v>39</v>
      </c>
      <c r="V29" s="18"/>
    </row>
    <row r="30" spans="1:22" ht="15" customHeight="1" x14ac:dyDescent="0.25">
      <c r="A30" s="13" t="s">
        <v>44</v>
      </c>
      <c r="B30" s="14" t="s">
        <v>45</v>
      </c>
      <c r="C30" s="15" t="s">
        <v>60</v>
      </c>
      <c r="D30" s="15" t="s">
        <v>61</v>
      </c>
      <c r="E30" s="14" t="s">
        <v>62</v>
      </c>
      <c r="F30" s="16">
        <v>12500</v>
      </c>
      <c r="G30" s="16">
        <v>14900</v>
      </c>
      <c r="H30" s="2" t="s">
        <v>3</v>
      </c>
      <c r="I30" s="17" t="s">
        <v>4</v>
      </c>
      <c r="J30" s="16">
        <v>30</v>
      </c>
      <c r="K30" s="16">
        <v>0</v>
      </c>
      <c r="L30" s="16">
        <v>14</v>
      </c>
      <c r="M30" s="16">
        <v>14</v>
      </c>
      <c r="N30" s="16">
        <v>25</v>
      </c>
      <c r="O30" s="18">
        <v>0</v>
      </c>
      <c r="P30" s="16">
        <v>5</v>
      </c>
      <c r="Q30" s="16">
        <v>1</v>
      </c>
      <c r="R30" s="17"/>
      <c r="S30" s="17" t="s">
        <v>49</v>
      </c>
      <c r="T30" s="19" t="s">
        <v>50</v>
      </c>
      <c r="U30" s="18">
        <v>24</v>
      </c>
      <c r="V30" s="18"/>
    </row>
    <row r="31" spans="1:22" ht="15" customHeight="1" x14ac:dyDescent="0.25">
      <c r="A31" s="13" t="s">
        <v>44</v>
      </c>
      <c r="B31" s="14" t="s">
        <v>45</v>
      </c>
      <c r="C31" s="15" t="s">
        <v>60</v>
      </c>
      <c r="D31" s="15" t="s">
        <v>61</v>
      </c>
      <c r="E31" s="14" t="s">
        <v>62</v>
      </c>
      <c r="F31" s="16">
        <v>12500</v>
      </c>
      <c r="G31" s="16">
        <v>14900</v>
      </c>
      <c r="H31" s="2" t="s">
        <v>6</v>
      </c>
      <c r="I31" s="17" t="s">
        <v>7</v>
      </c>
      <c r="J31" s="16">
        <v>21</v>
      </c>
      <c r="K31" s="16">
        <v>0</v>
      </c>
      <c r="L31" s="16">
        <v>3</v>
      </c>
      <c r="M31" s="16">
        <v>3</v>
      </c>
      <c r="N31" s="16">
        <v>14</v>
      </c>
      <c r="O31" s="18">
        <v>0</v>
      </c>
      <c r="P31" s="16">
        <v>5</v>
      </c>
      <c r="Q31" s="16">
        <v>1</v>
      </c>
      <c r="R31" s="17"/>
      <c r="S31" s="17" t="s">
        <v>49</v>
      </c>
      <c r="T31" s="19" t="s">
        <v>50</v>
      </c>
      <c r="U31" s="18">
        <v>35</v>
      </c>
      <c r="V31" s="18"/>
    </row>
    <row r="32" spans="1:22" ht="15" customHeight="1" x14ac:dyDescent="0.25">
      <c r="A32" s="13" t="s">
        <v>44</v>
      </c>
      <c r="B32" s="14" t="s">
        <v>45</v>
      </c>
      <c r="C32" s="15" t="s">
        <v>60</v>
      </c>
      <c r="D32" s="15" t="s">
        <v>61</v>
      </c>
      <c r="E32" s="14" t="s">
        <v>62</v>
      </c>
      <c r="F32" s="16">
        <v>12500</v>
      </c>
      <c r="G32" s="16">
        <v>14900</v>
      </c>
      <c r="H32" s="2" t="s">
        <v>9</v>
      </c>
      <c r="I32" s="17" t="s">
        <v>10</v>
      </c>
      <c r="J32" s="16">
        <v>-1</v>
      </c>
      <c r="K32" s="16">
        <v>0</v>
      </c>
      <c r="L32" s="16">
        <v>16</v>
      </c>
      <c r="M32" s="16">
        <v>16</v>
      </c>
      <c r="N32" s="16">
        <v>37</v>
      </c>
      <c r="O32" s="18">
        <v>40</v>
      </c>
      <c r="P32" s="16">
        <v>5</v>
      </c>
      <c r="Q32" s="16">
        <v>1</v>
      </c>
      <c r="R32" s="17"/>
      <c r="S32" s="17" t="s">
        <v>49</v>
      </c>
      <c r="T32" s="19" t="s">
        <v>50</v>
      </c>
      <c r="U32" s="18">
        <v>32</v>
      </c>
      <c r="V32" s="18"/>
    </row>
    <row r="33" spans="1:22" ht="15" customHeight="1" x14ac:dyDescent="0.25">
      <c r="A33" s="13" t="s">
        <v>44</v>
      </c>
      <c r="B33" s="14" t="s">
        <v>45</v>
      </c>
      <c r="C33" s="15" t="s">
        <v>60</v>
      </c>
      <c r="D33" s="15" t="s">
        <v>61</v>
      </c>
      <c r="E33" s="14" t="s">
        <v>62</v>
      </c>
      <c r="F33" s="16">
        <v>12500</v>
      </c>
      <c r="G33" s="16">
        <v>14900</v>
      </c>
      <c r="H33" s="2" t="s">
        <v>12</v>
      </c>
      <c r="I33" s="17" t="s">
        <v>13</v>
      </c>
      <c r="J33" s="16">
        <v>19</v>
      </c>
      <c r="K33" s="16">
        <v>0</v>
      </c>
      <c r="L33" s="16">
        <v>6</v>
      </c>
      <c r="M33" s="16">
        <v>6</v>
      </c>
      <c r="N33" s="16">
        <v>20</v>
      </c>
      <c r="O33" s="18">
        <v>0</v>
      </c>
      <c r="P33" s="16">
        <v>5</v>
      </c>
      <c r="Q33" s="16">
        <v>1</v>
      </c>
      <c r="R33" s="17"/>
      <c r="S33" s="17" t="s">
        <v>49</v>
      </c>
      <c r="T33" s="19" t="s">
        <v>50</v>
      </c>
      <c r="U33" s="18">
        <v>31</v>
      </c>
      <c r="V33" s="18"/>
    </row>
    <row r="34" spans="1:22" ht="15" customHeight="1" x14ac:dyDescent="0.25">
      <c r="A34" s="13" t="s">
        <v>44</v>
      </c>
      <c r="B34" s="14" t="s">
        <v>45</v>
      </c>
      <c r="C34" s="15" t="s">
        <v>60</v>
      </c>
      <c r="D34" s="15" t="s">
        <v>61</v>
      </c>
      <c r="E34" s="14" t="s">
        <v>62</v>
      </c>
      <c r="F34" s="16">
        <v>12500</v>
      </c>
      <c r="G34" s="16">
        <v>14900</v>
      </c>
      <c r="H34" s="2" t="s">
        <v>15</v>
      </c>
      <c r="I34" s="17" t="s">
        <v>16</v>
      </c>
      <c r="J34" s="16">
        <v>60</v>
      </c>
      <c r="K34" s="16">
        <v>0</v>
      </c>
      <c r="L34" s="16">
        <v>10</v>
      </c>
      <c r="M34" s="16">
        <v>10</v>
      </c>
      <c r="N34" s="16">
        <v>19</v>
      </c>
      <c r="O34" s="18">
        <v>0</v>
      </c>
      <c r="P34" s="16">
        <v>5</v>
      </c>
      <c r="Q34" s="16">
        <v>1</v>
      </c>
      <c r="R34" s="17"/>
      <c r="S34" s="17" t="s">
        <v>49</v>
      </c>
      <c r="T34" s="19" t="s">
        <v>50</v>
      </c>
      <c r="U34" s="18">
        <v>11</v>
      </c>
      <c r="V34" s="18"/>
    </row>
    <row r="35" spans="1:22" ht="15" customHeight="1" x14ac:dyDescent="0.25">
      <c r="A35" s="13" t="s">
        <v>44</v>
      </c>
      <c r="B35" s="14" t="s">
        <v>45</v>
      </c>
      <c r="C35" s="15" t="s">
        <v>60</v>
      </c>
      <c r="D35" s="15" t="s">
        <v>61</v>
      </c>
      <c r="E35" s="14" t="s">
        <v>62</v>
      </c>
      <c r="F35" s="16">
        <v>12500</v>
      </c>
      <c r="G35" s="16">
        <v>14900</v>
      </c>
      <c r="H35" s="2" t="s">
        <v>18</v>
      </c>
      <c r="I35" s="17" t="s">
        <v>19</v>
      </c>
      <c r="J35" s="16">
        <v>3</v>
      </c>
      <c r="K35" s="16">
        <v>0</v>
      </c>
      <c r="L35" s="16">
        <v>12</v>
      </c>
      <c r="M35" s="16">
        <v>16</v>
      </c>
      <c r="N35" s="16">
        <v>40</v>
      </c>
      <c r="O35" s="18">
        <v>40</v>
      </c>
      <c r="P35" s="16">
        <v>5</v>
      </c>
      <c r="Q35" s="16">
        <v>1</v>
      </c>
      <c r="R35" s="17"/>
      <c r="S35" s="17" t="s">
        <v>49</v>
      </c>
      <c r="T35" s="19" t="s">
        <v>50</v>
      </c>
      <c r="U35" s="18">
        <v>42</v>
      </c>
      <c r="V35" s="18"/>
    </row>
    <row r="36" spans="1:22" ht="15" customHeight="1" x14ac:dyDescent="0.25">
      <c r="A36" s="13" t="s">
        <v>44</v>
      </c>
      <c r="B36" s="14" t="s">
        <v>45</v>
      </c>
      <c r="C36" s="15" t="s">
        <v>60</v>
      </c>
      <c r="D36" s="15" t="s">
        <v>61</v>
      </c>
      <c r="E36" s="14" t="s">
        <v>62</v>
      </c>
      <c r="F36" s="16">
        <v>12500</v>
      </c>
      <c r="G36" s="16">
        <v>0</v>
      </c>
      <c r="H36" s="2" t="s">
        <v>21</v>
      </c>
      <c r="I36" s="17" t="s">
        <v>22</v>
      </c>
      <c r="J36" s="16"/>
      <c r="K36" s="16"/>
      <c r="L36" s="16"/>
      <c r="M36" s="16"/>
      <c r="N36" s="16"/>
      <c r="O36" s="18">
        <v>0</v>
      </c>
      <c r="P36" s="16">
        <v>5</v>
      </c>
      <c r="Q36" s="16">
        <v>1</v>
      </c>
      <c r="R36" s="17"/>
      <c r="S36" s="17" t="s">
        <v>49</v>
      </c>
      <c r="T36" s="19" t="s">
        <v>50</v>
      </c>
      <c r="U36" s="18">
        <v>10</v>
      </c>
      <c r="V36" s="18"/>
    </row>
    <row r="37" spans="1:22" ht="15" customHeight="1" x14ac:dyDescent="0.25">
      <c r="A37" s="13" t="s">
        <v>44</v>
      </c>
      <c r="B37" s="14" t="s">
        <v>45</v>
      </c>
      <c r="C37" s="15" t="s">
        <v>63</v>
      </c>
      <c r="D37" s="15" t="s">
        <v>64</v>
      </c>
      <c r="E37" s="14" t="s">
        <v>65</v>
      </c>
      <c r="F37" s="16">
        <v>10000</v>
      </c>
      <c r="G37" s="16">
        <v>11900</v>
      </c>
      <c r="H37" s="2" t="s">
        <v>3</v>
      </c>
      <c r="I37" s="17" t="s">
        <v>4</v>
      </c>
      <c r="J37" s="16">
        <v>26</v>
      </c>
      <c r="K37" s="16">
        <v>0</v>
      </c>
      <c r="L37" s="16">
        <v>15</v>
      </c>
      <c r="M37" s="16">
        <v>15</v>
      </c>
      <c r="N37" s="16">
        <v>38</v>
      </c>
      <c r="O37" s="18">
        <v>15</v>
      </c>
      <c r="P37" s="16">
        <v>5</v>
      </c>
      <c r="Q37" s="16">
        <v>1</v>
      </c>
      <c r="R37" s="17"/>
      <c r="S37" s="17" t="s">
        <v>49</v>
      </c>
      <c r="T37" s="19" t="s">
        <v>50</v>
      </c>
      <c r="U37" s="18">
        <v>43</v>
      </c>
      <c r="V37" s="18"/>
    </row>
    <row r="38" spans="1:22" ht="15" customHeight="1" x14ac:dyDescent="0.25">
      <c r="A38" s="13" t="s">
        <v>44</v>
      </c>
      <c r="B38" s="14" t="s">
        <v>45</v>
      </c>
      <c r="C38" s="15" t="s">
        <v>63</v>
      </c>
      <c r="D38" s="15" t="s">
        <v>64</v>
      </c>
      <c r="E38" s="14" t="s">
        <v>65</v>
      </c>
      <c r="F38" s="16">
        <v>10000</v>
      </c>
      <c r="G38" s="16">
        <v>11900</v>
      </c>
      <c r="H38" s="2" t="s">
        <v>6</v>
      </c>
      <c r="I38" s="17" t="s">
        <v>7</v>
      </c>
      <c r="J38" s="16">
        <v>10</v>
      </c>
      <c r="K38" s="16">
        <v>0</v>
      </c>
      <c r="L38" s="16">
        <v>8</v>
      </c>
      <c r="M38" s="16">
        <v>10</v>
      </c>
      <c r="N38" s="16">
        <v>17</v>
      </c>
      <c r="O38" s="18">
        <v>10</v>
      </c>
      <c r="P38" s="16">
        <v>5</v>
      </c>
      <c r="Q38" s="16">
        <v>1</v>
      </c>
      <c r="R38" s="17"/>
      <c r="S38" s="17" t="s">
        <v>49</v>
      </c>
      <c r="T38" s="19" t="s">
        <v>50</v>
      </c>
      <c r="U38" s="18">
        <v>31</v>
      </c>
      <c r="V38" s="18"/>
    </row>
    <row r="39" spans="1:22" ht="15" customHeight="1" x14ac:dyDescent="0.25">
      <c r="A39" s="13" t="s">
        <v>44</v>
      </c>
      <c r="B39" s="14" t="s">
        <v>45</v>
      </c>
      <c r="C39" s="15" t="s">
        <v>63</v>
      </c>
      <c r="D39" s="15" t="s">
        <v>64</v>
      </c>
      <c r="E39" s="14" t="s">
        <v>65</v>
      </c>
      <c r="F39" s="16">
        <v>10000</v>
      </c>
      <c r="G39" s="16">
        <v>11900</v>
      </c>
      <c r="H39" s="2" t="s">
        <v>9</v>
      </c>
      <c r="I39" s="17" t="s">
        <v>10</v>
      </c>
      <c r="J39" s="16">
        <v>2</v>
      </c>
      <c r="K39" s="16">
        <v>0</v>
      </c>
      <c r="L39" s="16">
        <v>6</v>
      </c>
      <c r="M39" s="16">
        <v>6</v>
      </c>
      <c r="N39" s="16">
        <v>30</v>
      </c>
      <c r="O39" s="18">
        <v>30</v>
      </c>
      <c r="P39" s="16">
        <v>5</v>
      </c>
      <c r="Q39" s="16">
        <v>1</v>
      </c>
      <c r="R39" s="17"/>
      <c r="S39" s="17" t="s">
        <v>49</v>
      </c>
      <c r="T39" s="19" t="s">
        <v>50</v>
      </c>
      <c r="U39" s="18">
        <v>41</v>
      </c>
      <c r="V39" s="18"/>
    </row>
    <row r="40" spans="1:22" ht="15" customHeight="1" x14ac:dyDescent="0.25">
      <c r="A40" s="13" t="s">
        <v>44</v>
      </c>
      <c r="B40" s="14" t="s">
        <v>45</v>
      </c>
      <c r="C40" s="15" t="s">
        <v>63</v>
      </c>
      <c r="D40" s="15" t="s">
        <v>64</v>
      </c>
      <c r="E40" s="14" t="s">
        <v>65</v>
      </c>
      <c r="F40" s="16">
        <v>10000</v>
      </c>
      <c r="G40" s="16">
        <v>11900</v>
      </c>
      <c r="H40" s="2" t="s">
        <v>12</v>
      </c>
      <c r="I40" s="17" t="s">
        <v>13</v>
      </c>
      <c r="J40" s="16">
        <v>8</v>
      </c>
      <c r="K40" s="16">
        <v>0</v>
      </c>
      <c r="L40" s="16">
        <v>4</v>
      </c>
      <c r="M40" s="16">
        <v>6</v>
      </c>
      <c r="N40" s="16">
        <v>35</v>
      </c>
      <c r="O40" s="18">
        <v>30</v>
      </c>
      <c r="P40" s="16">
        <v>5</v>
      </c>
      <c r="Q40" s="16">
        <v>1</v>
      </c>
      <c r="R40" s="17"/>
      <c r="S40" s="17" t="s">
        <v>49</v>
      </c>
      <c r="T40" s="19" t="s">
        <v>50</v>
      </c>
      <c r="U40" s="18">
        <v>17</v>
      </c>
      <c r="V40" s="18"/>
    </row>
    <row r="41" spans="1:22" ht="15" customHeight="1" x14ac:dyDescent="0.25">
      <c r="A41" s="13" t="s">
        <v>44</v>
      </c>
      <c r="B41" s="14" t="s">
        <v>45</v>
      </c>
      <c r="C41" s="15" t="s">
        <v>63</v>
      </c>
      <c r="D41" s="15" t="s">
        <v>64</v>
      </c>
      <c r="E41" s="14" t="s">
        <v>65</v>
      </c>
      <c r="F41" s="16">
        <v>10000</v>
      </c>
      <c r="G41" s="16">
        <v>11900</v>
      </c>
      <c r="H41" s="2" t="s">
        <v>15</v>
      </c>
      <c r="I41" s="17" t="s">
        <v>16</v>
      </c>
      <c r="J41" s="16">
        <v>14</v>
      </c>
      <c r="K41" s="16">
        <v>0</v>
      </c>
      <c r="L41" s="16">
        <v>3</v>
      </c>
      <c r="M41" s="16">
        <v>3</v>
      </c>
      <c r="N41" s="16">
        <v>20</v>
      </c>
      <c r="O41" s="18">
        <v>5</v>
      </c>
      <c r="P41" s="16">
        <v>5</v>
      </c>
      <c r="Q41" s="16">
        <v>1</v>
      </c>
      <c r="R41" s="17"/>
      <c r="S41" s="17" t="s">
        <v>49</v>
      </c>
      <c r="T41" s="19" t="s">
        <v>50</v>
      </c>
      <c r="U41" s="18">
        <v>46</v>
      </c>
      <c r="V41" s="18"/>
    </row>
    <row r="42" spans="1:22" ht="15" customHeight="1" x14ac:dyDescent="0.25">
      <c r="A42" s="13" t="s">
        <v>44</v>
      </c>
      <c r="B42" s="14" t="s">
        <v>45</v>
      </c>
      <c r="C42" s="15" t="s">
        <v>63</v>
      </c>
      <c r="D42" s="15" t="s">
        <v>64</v>
      </c>
      <c r="E42" s="14" t="s">
        <v>65</v>
      </c>
      <c r="F42" s="16">
        <v>10000</v>
      </c>
      <c r="G42" s="16">
        <v>11900</v>
      </c>
      <c r="H42" s="2" t="s">
        <v>18</v>
      </c>
      <c r="I42" s="17" t="s">
        <v>19</v>
      </c>
      <c r="J42" s="16">
        <v>3</v>
      </c>
      <c r="K42" s="16">
        <v>0</v>
      </c>
      <c r="L42" s="16">
        <v>7</v>
      </c>
      <c r="M42" s="16">
        <v>7</v>
      </c>
      <c r="N42" s="16">
        <v>71</v>
      </c>
      <c r="O42" s="18">
        <v>70</v>
      </c>
      <c r="P42" s="16">
        <v>5</v>
      </c>
      <c r="Q42" s="16">
        <v>1</v>
      </c>
      <c r="R42" s="17"/>
      <c r="S42" s="17" t="s">
        <v>49</v>
      </c>
      <c r="T42" s="19" t="s">
        <v>50</v>
      </c>
      <c r="U42" s="18">
        <v>35</v>
      </c>
      <c r="V42" s="18"/>
    </row>
    <row r="43" spans="1:22" ht="15" customHeight="1" x14ac:dyDescent="0.25">
      <c r="A43" s="13" t="s">
        <v>44</v>
      </c>
      <c r="B43" s="14" t="s">
        <v>45</v>
      </c>
      <c r="C43" s="15" t="s">
        <v>63</v>
      </c>
      <c r="D43" s="15" t="s">
        <v>64</v>
      </c>
      <c r="E43" s="14" t="s">
        <v>65</v>
      </c>
      <c r="F43" s="16">
        <v>10000</v>
      </c>
      <c r="G43" s="16">
        <v>0</v>
      </c>
      <c r="H43" s="2" t="s">
        <v>21</v>
      </c>
      <c r="I43" s="17" t="s">
        <v>22</v>
      </c>
      <c r="J43" s="16"/>
      <c r="K43" s="16"/>
      <c r="L43" s="16"/>
      <c r="M43" s="16"/>
      <c r="N43" s="16"/>
      <c r="O43" s="18">
        <v>0</v>
      </c>
      <c r="P43" s="16">
        <v>5</v>
      </c>
      <c r="Q43" s="16">
        <v>1</v>
      </c>
      <c r="R43" s="17"/>
      <c r="S43" s="17" t="s">
        <v>49</v>
      </c>
      <c r="T43" s="19" t="s">
        <v>50</v>
      </c>
      <c r="U43" s="18">
        <v>36</v>
      </c>
      <c r="V43" s="18"/>
    </row>
    <row r="44" spans="1:22" ht="15" customHeight="1" x14ac:dyDescent="0.25">
      <c r="A44" s="13" t="s">
        <v>44</v>
      </c>
      <c r="B44" s="14" t="s">
        <v>45</v>
      </c>
      <c r="C44" s="15" t="s">
        <v>66</v>
      </c>
      <c r="D44" s="15" t="s">
        <v>67</v>
      </c>
      <c r="E44" s="14" t="s">
        <v>68</v>
      </c>
      <c r="F44" s="16">
        <v>27000</v>
      </c>
      <c r="G44" s="16">
        <v>31900</v>
      </c>
      <c r="H44" s="2" t="s">
        <v>3</v>
      </c>
      <c r="I44" s="17" t="s">
        <v>4</v>
      </c>
      <c r="J44" s="16">
        <v>16</v>
      </c>
      <c r="K44" s="16">
        <v>0</v>
      </c>
      <c r="L44" s="16">
        <v>16</v>
      </c>
      <c r="M44" s="16">
        <v>16</v>
      </c>
      <c r="N44" s="16">
        <v>70</v>
      </c>
      <c r="O44" s="18">
        <v>55</v>
      </c>
      <c r="P44" s="16">
        <v>5</v>
      </c>
      <c r="Q44" s="16">
        <v>1</v>
      </c>
      <c r="R44" s="17"/>
      <c r="S44" s="17" t="s">
        <v>49</v>
      </c>
      <c r="T44" s="19" t="s">
        <v>50</v>
      </c>
      <c r="U44" s="18">
        <v>24</v>
      </c>
      <c r="V44" s="18"/>
    </row>
    <row r="45" spans="1:22" ht="15" customHeight="1" x14ac:dyDescent="0.25">
      <c r="A45" s="13" t="s">
        <v>44</v>
      </c>
      <c r="B45" s="14" t="s">
        <v>45</v>
      </c>
      <c r="C45" s="15" t="s">
        <v>66</v>
      </c>
      <c r="D45" s="15" t="s">
        <v>67</v>
      </c>
      <c r="E45" s="14" t="s">
        <v>68</v>
      </c>
      <c r="F45" s="16">
        <v>27000</v>
      </c>
      <c r="G45" s="16">
        <v>31900</v>
      </c>
      <c r="H45" s="2" t="s">
        <v>6</v>
      </c>
      <c r="I45" s="17" t="s">
        <v>7</v>
      </c>
      <c r="J45" s="16">
        <v>28</v>
      </c>
      <c r="K45" s="16">
        <v>0</v>
      </c>
      <c r="L45" s="16">
        <v>34</v>
      </c>
      <c r="M45" s="16">
        <v>34</v>
      </c>
      <c r="N45" s="16">
        <v>65</v>
      </c>
      <c r="O45" s="18">
        <v>40</v>
      </c>
      <c r="P45" s="16">
        <v>5</v>
      </c>
      <c r="Q45" s="16">
        <v>1</v>
      </c>
      <c r="R45" s="17"/>
      <c r="S45" s="17" t="s">
        <v>49</v>
      </c>
      <c r="T45" s="19" t="s">
        <v>50</v>
      </c>
      <c r="U45" s="18">
        <v>15</v>
      </c>
      <c r="V45" s="18"/>
    </row>
    <row r="46" spans="1:22" ht="15" customHeight="1" x14ac:dyDescent="0.25">
      <c r="A46" s="13" t="s">
        <v>44</v>
      </c>
      <c r="B46" s="14" t="s">
        <v>45</v>
      </c>
      <c r="C46" s="15" t="s">
        <v>66</v>
      </c>
      <c r="D46" s="15" t="s">
        <v>67</v>
      </c>
      <c r="E46" s="14" t="s">
        <v>68</v>
      </c>
      <c r="F46" s="16">
        <v>27000</v>
      </c>
      <c r="G46" s="16">
        <v>31900</v>
      </c>
      <c r="H46" s="2" t="s">
        <v>9</v>
      </c>
      <c r="I46" s="17" t="s">
        <v>10</v>
      </c>
      <c r="J46" s="16">
        <v>15</v>
      </c>
      <c r="K46" s="16">
        <v>0</v>
      </c>
      <c r="L46" s="16">
        <v>22</v>
      </c>
      <c r="M46" s="16">
        <v>22</v>
      </c>
      <c r="N46" s="16">
        <v>39</v>
      </c>
      <c r="O46" s="18">
        <v>25</v>
      </c>
      <c r="P46" s="16">
        <v>5</v>
      </c>
      <c r="Q46" s="16">
        <v>1</v>
      </c>
      <c r="R46" s="17"/>
      <c r="S46" s="17" t="s">
        <v>49</v>
      </c>
      <c r="T46" s="19" t="s">
        <v>50</v>
      </c>
      <c r="U46" s="18">
        <v>46</v>
      </c>
      <c r="V46" s="18"/>
    </row>
    <row r="47" spans="1:22" ht="15" customHeight="1" x14ac:dyDescent="0.25">
      <c r="A47" s="13" t="s">
        <v>44</v>
      </c>
      <c r="B47" s="14" t="s">
        <v>45</v>
      </c>
      <c r="C47" s="15" t="s">
        <v>66</v>
      </c>
      <c r="D47" s="15" t="s">
        <v>67</v>
      </c>
      <c r="E47" s="14" t="s">
        <v>68</v>
      </c>
      <c r="F47" s="16">
        <v>27000</v>
      </c>
      <c r="G47" s="16">
        <v>31900</v>
      </c>
      <c r="H47" s="2" t="s">
        <v>12</v>
      </c>
      <c r="I47" s="17" t="s">
        <v>13</v>
      </c>
      <c r="J47" s="16">
        <v>7</v>
      </c>
      <c r="K47" s="16">
        <v>0</v>
      </c>
      <c r="L47" s="16">
        <v>8</v>
      </c>
      <c r="M47" s="16">
        <v>8</v>
      </c>
      <c r="N47" s="16">
        <v>29</v>
      </c>
      <c r="O47" s="18">
        <v>25</v>
      </c>
      <c r="P47" s="16">
        <v>5</v>
      </c>
      <c r="Q47" s="16">
        <v>1</v>
      </c>
      <c r="R47" s="17"/>
      <c r="S47" s="17" t="s">
        <v>49</v>
      </c>
      <c r="T47" s="19" t="s">
        <v>50</v>
      </c>
      <c r="U47" s="18">
        <v>37</v>
      </c>
      <c r="V47" s="18"/>
    </row>
    <row r="48" spans="1:22" ht="15" customHeight="1" x14ac:dyDescent="0.25">
      <c r="A48" s="13" t="s">
        <v>44</v>
      </c>
      <c r="B48" s="14" t="s">
        <v>45</v>
      </c>
      <c r="C48" s="15" t="s">
        <v>66</v>
      </c>
      <c r="D48" s="15" t="s">
        <v>67</v>
      </c>
      <c r="E48" s="14" t="s">
        <v>68</v>
      </c>
      <c r="F48" s="16">
        <v>27000</v>
      </c>
      <c r="G48" s="16">
        <v>31900</v>
      </c>
      <c r="H48" s="2" t="s">
        <v>15</v>
      </c>
      <c r="I48" s="17" t="s">
        <v>16</v>
      </c>
      <c r="J48" s="16">
        <v>10</v>
      </c>
      <c r="K48" s="16">
        <v>0</v>
      </c>
      <c r="L48" s="16">
        <v>8</v>
      </c>
      <c r="M48" s="16">
        <v>11</v>
      </c>
      <c r="N48" s="16">
        <v>75</v>
      </c>
      <c r="O48" s="18">
        <v>65</v>
      </c>
      <c r="P48" s="16">
        <v>5</v>
      </c>
      <c r="Q48" s="16">
        <v>1</v>
      </c>
      <c r="R48" s="17"/>
      <c r="S48" s="17" t="s">
        <v>49</v>
      </c>
      <c r="T48" s="19" t="s">
        <v>50</v>
      </c>
      <c r="U48" s="18">
        <v>14</v>
      </c>
      <c r="V48" s="18"/>
    </row>
    <row r="49" spans="1:22" ht="15" customHeight="1" x14ac:dyDescent="0.25">
      <c r="A49" s="13" t="s">
        <v>44</v>
      </c>
      <c r="B49" s="14" t="s">
        <v>45</v>
      </c>
      <c r="C49" s="15" t="s">
        <v>66</v>
      </c>
      <c r="D49" s="15" t="s">
        <v>67</v>
      </c>
      <c r="E49" s="14" t="s">
        <v>68</v>
      </c>
      <c r="F49" s="16">
        <v>27000</v>
      </c>
      <c r="G49" s="16">
        <v>31900</v>
      </c>
      <c r="H49" s="2" t="s">
        <v>18</v>
      </c>
      <c r="I49" s="17" t="s">
        <v>19</v>
      </c>
      <c r="J49" s="16">
        <v>5</v>
      </c>
      <c r="K49" s="16">
        <v>0</v>
      </c>
      <c r="L49" s="16">
        <v>34</v>
      </c>
      <c r="M49" s="16">
        <v>37</v>
      </c>
      <c r="N49" s="16">
        <v>103</v>
      </c>
      <c r="O49" s="18">
        <v>100</v>
      </c>
      <c r="P49" s="16">
        <v>5</v>
      </c>
      <c r="Q49" s="16">
        <v>1</v>
      </c>
      <c r="R49" s="17"/>
      <c r="S49" s="17" t="s">
        <v>49</v>
      </c>
      <c r="T49" s="19" t="s">
        <v>50</v>
      </c>
      <c r="U49" s="18">
        <v>11</v>
      </c>
      <c r="V49" s="18"/>
    </row>
    <row r="50" spans="1:22" ht="15" customHeight="1" x14ac:dyDescent="0.25">
      <c r="A50" s="13" t="s">
        <v>44</v>
      </c>
      <c r="B50" s="14" t="s">
        <v>45</v>
      </c>
      <c r="C50" s="15" t="s">
        <v>66</v>
      </c>
      <c r="D50" s="15" t="s">
        <v>67</v>
      </c>
      <c r="E50" s="14" t="s">
        <v>68</v>
      </c>
      <c r="F50" s="16">
        <v>27000</v>
      </c>
      <c r="G50" s="16">
        <v>0</v>
      </c>
      <c r="H50" s="2" t="s">
        <v>21</v>
      </c>
      <c r="I50" s="17" t="s">
        <v>22</v>
      </c>
      <c r="J50" s="16"/>
      <c r="K50" s="16"/>
      <c r="L50" s="16"/>
      <c r="M50" s="16"/>
      <c r="N50" s="16"/>
      <c r="O50" s="18">
        <v>0</v>
      </c>
      <c r="P50" s="16">
        <v>5</v>
      </c>
      <c r="Q50" s="16">
        <v>1</v>
      </c>
      <c r="R50" s="17"/>
      <c r="S50" s="17" t="s">
        <v>49</v>
      </c>
      <c r="T50" s="19" t="s">
        <v>50</v>
      </c>
      <c r="U50" s="18">
        <v>40</v>
      </c>
      <c r="V50" s="18"/>
    </row>
    <row r="51" spans="1:22" ht="15" customHeight="1" x14ac:dyDescent="0.25">
      <c r="A51" s="13" t="s">
        <v>69</v>
      </c>
      <c r="B51" s="14" t="s">
        <v>70</v>
      </c>
      <c r="C51" s="15" t="s">
        <v>71</v>
      </c>
      <c r="D51" s="15" t="s">
        <v>72</v>
      </c>
      <c r="E51" s="14" t="s">
        <v>73</v>
      </c>
      <c r="F51" s="16">
        <v>3945</v>
      </c>
      <c r="G51" s="16">
        <v>4800</v>
      </c>
      <c r="H51" s="2" t="s">
        <v>3</v>
      </c>
      <c r="I51" s="17" t="s">
        <v>4</v>
      </c>
      <c r="J51" s="16">
        <v>450</v>
      </c>
      <c r="K51" s="16">
        <v>0</v>
      </c>
      <c r="L51" s="16">
        <v>342</v>
      </c>
      <c r="M51" s="16">
        <v>367</v>
      </c>
      <c r="N51" s="16">
        <v>928</v>
      </c>
      <c r="O51" s="18">
        <v>500</v>
      </c>
      <c r="P51" s="16">
        <v>50</v>
      </c>
      <c r="Q51" s="16">
        <v>1</v>
      </c>
      <c r="R51" s="17"/>
      <c r="S51" s="17"/>
      <c r="T51" s="19" t="s">
        <v>50</v>
      </c>
      <c r="U51" s="18">
        <v>44</v>
      </c>
      <c r="V51" s="18"/>
    </row>
    <row r="52" spans="1:22" ht="15" customHeight="1" x14ac:dyDescent="0.25">
      <c r="A52" s="13" t="s">
        <v>69</v>
      </c>
      <c r="B52" s="14" t="s">
        <v>70</v>
      </c>
      <c r="C52" s="15" t="s">
        <v>71</v>
      </c>
      <c r="D52" s="15" t="s">
        <v>72</v>
      </c>
      <c r="E52" s="14" t="s">
        <v>73</v>
      </c>
      <c r="F52" s="16">
        <v>3945</v>
      </c>
      <c r="G52" s="16">
        <v>4800</v>
      </c>
      <c r="H52" s="2" t="s">
        <v>6</v>
      </c>
      <c r="I52" s="17" t="s">
        <v>7</v>
      </c>
      <c r="J52" s="16">
        <v>107</v>
      </c>
      <c r="K52" s="16">
        <v>0</v>
      </c>
      <c r="L52" s="16">
        <v>465</v>
      </c>
      <c r="M52" s="16">
        <v>465</v>
      </c>
      <c r="N52" s="16">
        <v>3622</v>
      </c>
      <c r="O52" s="18">
        <v>3500</v>
      </c>
      <c r="P52" s="16">
        <v>50</v>
      </c>
      <c r="Q52" s="16">
        <v>1</v>
      </c>
      <c r="R52" s="17"/>
      <c r="S52" s="17"/>
      <c r="T52" s="19" t="s">
        <v>50</v>
      </c>
      <c r="U52" s="18">
        <v>29</v>
      </c>
      <c r="V52" s="18"/>
    </row>
    <row r="53" spans="1:22" ht="15" customHeight="1" x14ac:dyDescent="0.25">
      <c r="A53" s="13" t="s">
        <v>69</v>
      </c>
      <c r="B53" s="14" t="s">
        <v>70</v>
      </c>
      <c r="C53" s="15" t="s">
        <v>71</v>
      </c>
      <c r="D53" s="15" t="s">
        <v>72</v>
      </c>
      <c r="E53" s="14" t="s">
        <v>73</v>
      </c>
      <c r="F53" s="16">
        <v>3945</v>
      </c>
      <c r="G53" s="16">
        <v>4800</v>
      </c>
      <c r="H53" s="2" t="s">
        <v>9</v>
      </c>
      <c r="I53" s="17" t="s">
        <v>10</v>
      </c>
      <c r="J53" s="16">
        <v>175</v>
      </c>
      <c r="K53" s="16">
        <v>0</v>
      </c>
      <c r="L53" s="16">
        <v>259</v>
      </c>
      <c r="M53" s="16">
        <v>259</v>
      </c>
      <c r="N53" s="16">
        <v>1145</v>
      </c>
      <c r="O53" s="18">
        <v>950</v>
      </c>
      <c r="P53" s="16">
        <v>50</v>
      </c>
      <c r="Q53" s="16">
        <v>1</v>
      </c>
      <c r="R53" s="17"/>
      <c r="S53" s="17"/>
      <c r="T53" s="19" t="s">
        <v>50</v>
      </c>
      <c r="U53" s="18">
        <v>39</v>
      </c>
      <c r="V53" s="18"/>
    </row>
    <row r="54" spans="1:22" ht="15" customHeight="1" x14ac:dyDescent="0.25">
      <c r="A54" s="13" t="s">
        <v>69</v>
      </c>
      <c r="B54" s="14" t="s">
        <v>70</v>
      </c>
      <c r="C54" s="15" t="s">
        <v>71</v>
      </c>
      <c r="D54" s="15" t="s">
        <v>72</v>
      </c>
      <c r="E54" s="14" t="s">
        <v>73</v>
      </c>
      <c r="F54" s="16">
        <v>3945</v>
      </c>
      <c r="G54" s="16">
        <v>4800</v>
      </c>
      <c r="H54" s="2" t="s">
        <v>12</v>
      </c>
      <c r="I54" s="17" t="s">
        <v>13</v>
      </c>
      <c r="J54" s="16">
        <v>29</v>
      </c>
      <c r="K54" s="16">
        <v>0</v>
      </c>
      <c r="L54" s="16">
        <v>322</v>
      </c>
      <c r="M54" s="16">
        <v>332</v>
      </c>
      <c r="N54" s="16">
        <v>3121</v>
      </c>
      <c r="O54" s="18">
        <v>3100</v>
      </c>
      <c r="P54" s="16">
        <v>50</v>
      </c>
      <c r="Q54" s="16">
        <v>1</v>
      </c>
      <c r="R54" s="17"/>
      <c r="S54" s="17"/>
      <c r="T54" s="19" t="s">
        <v>50</v>
      </c>
      <c r="U54" s="18">
        <v>19</v>
      </c>
      <c r="V54" s="18"/>
    </row>
    <row r="55" spans="1:22" ht="15" customHeight="1" x14ac:dyDescent="0.25">
      <c r="A55" s="13" t="s">
        <v>69</v>
      </c>
      <c r="B55" s="14" t="s">
        <v>70</v>
      </c>
      <c r="C55" s="15" t="s">
        <v>71</v>
      </c>
      <c r="D55" s="15" t="s">
        <v>72</v>
      </c>
      <c r="E55" s="14" t="s">
        <v>73</v>
      </c>
      <c r="F55" s="16">
        <v>3945</v>
      </c>
      <c r="G55" s="16">
        <v>4800</v>
      </c>
      <c r="H55" s="2" t="s">
        <v>15</v>
      </c>
      <c r="I55" s="17" t="s">
        <v>16</v>
      </c>
      <c r="J55" s="16">
        <v>418</v>
      </c>
      <c r="K55" s="16">
        <v>0</v>
      </c>
      <c r="L55" s="16">
        <v>130</v>
      </c>
      <c r="M55" s="16">
        <v>130</v>
      </c>
      <c r="N55" s="16">
        <v>861</v>
      </c>
      <c r="O55" s="18">
        <v>450</v>
      </c>
      <c r="P55" s="16">
        <v>50</v>
      </c>
      <c r="Q55" s="16">
        <v>1</v>
      </c>
      <c r="R55" s="17"/>
      <c r="S55" s="17"/>
      <c r="T55" s="19" t="s">
        <v>50</v>
      </c>
      <c r="U55" s="18">
        <v>14</v>
      </c>
      <c r="V55" s="18"/>
    </row>
    <row r="56" spans="1:22" ht="15" customHeight="1" x14ac:dyDescent="0.25">
      <c r="A56" s="13" t="s">
        <v>69</v>
      </c>
      <c r="B56" s="14" t="s">
        <v>70</v>
      </c>
      <c r="C56" s="15" t="s">
        <v>71</v>
      </c>
      <c r="D56" s="15" t="s">
        <v>72</v>
      </c>
      <c r="E56" s="14" t="s">
        <v>73</v>
      </c>
      <c r="F56" s="16">
        <v>3945</v>
      </c>
      <c r="G56" s="16">
        <v>4800</v>
      </c>
      <c r="H56" s="2" t="s">
        <v>18</v>
      </c>
      <c r="I56" s="17" t="s">
        <v>19</v>
      </c>
      <c r="J56" s="16">
        <v>1283</v>
      </c>
      <c r="K56" s="16">
        <v>0</v>
      </c>
      <c r="L56" s="16">
        <v>860</v>
      </c>
      <c r="M56" s="16">
        <v>865</v>
      </c>
      <c r="N56" s="16">
        <v>9176</v>
      </c>
      <c r="O56" s="18">
        <v>7900</v>
      </c>
      <c r="P56" s="16">
        <v>50</v>
      </c>
      <c r="Q56" s="16">
        <v>1</v>
      </c>
      <c r="R56" s="17"/>
      <c r="S56" s="17"/>
      <c r="T56" s="19" t="s">
        <v>50</v>
      </c>
      <c r="U56" s="18">
        <v>26</v>
      </c>
      <c r="V56" s="18"/>
    </row>
    <row r="57" spans="1:22" ht="15" customHeight="1" x14ac:dyDescent="0.25">
      <c r="A57" s="13" t="s">
        <v>69</v>
      </c>
      <c r="B57" s="14" t="s">
        <v>70</v>
      </c>
      <c r="C57" s="15" t="s">
        <v>71</v>
      </c>
      <c r="D57" s="15" t="s">
        <v>72</v>
      </c>
      <c r="E57" s="14" t="s">
        <v>73</v>
      </c>
      <c r="F57" s="16">
        <v>3945</v>
      </c>
      <c r="G57" s="16">
        <v>0</v>
      </c>
      <c r="H57" s="2" t="s">
        <v>21</v>
      </c>
      <c r="I57" s="17" t="s">
        <v>22</v>
      </c>
      <c r="J57" s="16"/>
      <c r="K57" s="16"/>
      <c r="L57" s="16"/>
      <c r="M57" s="16"/>
      <c r="N57" s="16"/>
      <c r="O57" s="18">
        <v>0</v>
      </c>
      <c r="P57" s="16">
        <v>50</v>
      </c>
      <c r="Q57" s="16">
        <v>1</v>
      </c>
      <c r="R57" s="17"/>
      <c r="S57" s="17"/>
      <c r="T57" s="19" t="s">
        <v>50</v>
      </c>
      <c r="U57" s="18">
        <v>41</v>
      </c>
      <c r="V57" s="18"/>
    </row>
    <row r="58" spans="1:22" ht="15" customHeight="1" x14ac:dyDescent="0.25">
      <c r="A58" s="13" t="s">
        <v>74</v>
      </c>
      <c r="B58" s="14" t="s">
        <v>75</v>
      </c>
      <c r="C58" s="15" t="s">
        <v>76</v>
      </c>
      <c r="D58" s="15" t="s">
        <v>77</v>
      </c>
      <c r="E58" s="14" t="s">
        <v>78</v>
      </c>
      <c r="F58" s="16">
        <v>32000</v>
      </c>
      <c r="G58" s="16">
        <v>40000</v>
      </c>
      <c r="H58" s="2" t="s">
        <v>3</v>
      </c>
      <c r="I58" s="17" t="s">
        <v>4</v>
      </c>
      <c r="J58" s="16">
        <v>8</v>
      </c>
      <c r="K58" s="16">
        <v>0</v>
      </c>
      <c r="L58" s="16">
        <v>4</v>
      </c>
      <c r="M58" s="16">
        <v>5</v>
      </c>
      <c r="N58" s="16">
        <v>18</v>
      </c>
      <c r="O58" s="18">
        <v>12</v>
      </c>
      <c r="P58" s="16">
        <v>6</v>
      </c>
      <c r="Q58" s="16">
        <v>1</v>
      </c>
      <c r="R58" s="17"/>
      <c r="S58" s="17" t="s">
        <v>79</v>
      </c>
      <c r="T58" s="19" t="s">
        <v>50</v>
      </c>
      <c r="U58" s="18"/>
      <c r="V58" s="18"/>
    </row>
    <row r="59" spans="1:22" ht="15" customHeight="1" x14ac:dyDescent="0.25">
      <c r="A59" s="13" t="s">
        <v>74</v>
      </c>
      <c r="B59" s="14" t="s">
        <v>75</v>
      </c>
      <c r="C59" s="15" t="s">
        <v>76</v>
      </c>
      <c r="D59" s="15" t="s">
        <v>77</v>
      </c>
      <c r="E59" s="14" t="s">
        <v>78</v>
      </c>
      <c r="F59" s="16">
        <v>32000</v>
      </c>
      <c r="G59" s="16">
        <v>40000</v>
      </c>
      <c r="H59" s="2" t="s">
        <v>6</v>
      </c>
      <c r="I59" s="17" t="s">
        <v>7</v>
      </c>
      <c r="J59" s="16">
        <v>5</v>
      </c>
      <c r="K59" s="16">
        <v>0</v>
      </c>
      <c r="L59" s="16">
        <v>6</v>
      </c>
      <c r="M59" s="16">
        <v>10</v>
      </c>
      <c r="N59" s="16">
        <v>35</v>
      </c>
      <c r="O59" s="18">
        <v>30</v>
      </c>
      <c r="P59" s="16">
        <v>6</v>
      </c>
      <c r="Q59" s="16">
        <v>1</v>
      </c>
      <c r="R59" s="17"/>
      <c r="S59" s="17" t="s">
        <v>79</v>
      </c>
      <c r="T59" s="19" t="s">
        <v>50</v>
      </c>
      <c r="U59" s="18"/>
      <c r="V59" s="18"/>
    </row>
    <row r="60" spans="1:22" ht="15" customHeight="1" x14ac:dyDescent="0.25">
      <c r="A60" s="13" t="s">
        <v>74</v>
      </c>
      <c r="B60" s="14" t="s">
        <v>75</v>
      </c>
      <c r="C60" s="15" t="s">
        <v>76</v>
      </c>
      <c r="D60" s="15" t="s">
        <v>77</v>
      </c>
      <c r="E60" s="14" t="s">
        <v>78</v>
      </c>
      <c r="F60" s="16">
        <v>32000</v>
      </c>
      <c r="G60" s="16">
        <v>40000</v>
      </c>
      <c r="H60" s="2" t="s">
        <v>9</v>
      </c>
      <c r="I60" s="17" t="s">
        <v>10</v>
      </c>
      <c r="J60" s="16">
        <v>6</v>
      </c>
      <c r="K60" s="16">
        <v>0</v>
      </c>
      <c r="L60" s="16">
        <v>6</v>
      </c>
      <c r="M60" s="16">
        <v>6</v>
      </c>
      <c r="N60" s="16">
        <v>18</v>
      </c>
      <c r="O60" s="18">
        <v>12</v>
      </c>
      <c r="P60" s="16">
        <v>6</v>
      </c>
      <c r="Q60" s="16">
        <v>1</v>
      </c>
      <c r="R60" s="17"/>
      <c r="S60" s="17" t="s">
        <v>79</v>
      </c>
      <c r="T60" s="19" t="s">
        <v>50</v>
      </c>
      <c r="U60" s="18"/>
      <c r="V60" s="18"/>
    </row>
    <row r="61" spans="1:22" ht="15" customHeight="1" x14ac:dyDescent="0.25">
      <c r="A61" s="13" t="s">
        <v>74</v>
      </c>
      <c r="B61" s="14" t="s">
        <v>75</v>
      </c>
      <c r="C61" s="15" t="s">
        <v>76</v>
      </c>
      <c r="D61" s="15" t="s">
        <v>77</v>
      </c>
      <c r="E61" s="14" t="s">
        <v>78</v>
      </c>
      <c r="F61" s="16">
        <v>32000</v>
      </c>
      <c r="G61" s="16">
        <v>40000</v>
      </c>
      <c r="H61" s="2" t="s">
        <v>12</v>
      </c>
      <c r="I61" s="17" t="s">
        <v>13</v>
      </c>
      <c r="J61" s="16">
        <v>8</v>
      </c>
      <c r="K61" s="16">
        <v>0</v>
      </c>
      <c r="L61" s="16">
        <v>0</v>
      </c>
      <c r="M61" s="16">
        <v>0</v>
      </c>
      <c r="N61" s="16">
        <v>19</v>
      </c>
      <c r="O61" s="18">
        <v>12</v>
      </c>
      <c r="P61" s="16">
        <v>6</v>
      </c>
      <c r="Q61" s="16">
        <v>1</v>
      </c>
      <c r="R61" s="17"/>
      <c r="S61" s="17" t="s">
        <v>79</v>
      </c>
      <c r="T61" s="19" t="s">
        <v>50</v>
      </c>
      <c r="U61" s="18"/>
      <c r="V61" s="18"/>
    </row>
    <row r="62" spans="1:22" ht="15" customHeight="1" x14ac:dyDescent="0.25">
      <c r="A62" s="13" t="s">
        <v>74</v>
      </c>
      <c r="B62" s="14" t="s">
        <v>75</v>
      </c>
      <c r="C62" s="15" t="s">
        <v>76</v>
      </c>
      <c r="D62" s="15" t="s">
        <v>77</v>
      </c>
      <c r="E62" s="14" t="s">
        <v>78</v>
      </c>
      <c r="F62" s="16">
        <v>32000</v>
      </c>
      <c r="G62" s="16">
        <v>40000</v>
      </c>
      <c r="H62" s="2" t="s">
        <v>15</v>
      </c>
      <c r="I62" s="17" t="s">
        <v>16</v>
      </c>
      <c r="J62" s="16">
        <v>3</v>
      </c>
      <c r="K62" s="16">
        <v>0</v>
      </c>
      <c r="L62" s="16">
        <v>7</v>
      </c>
      <c r="M62" s="16">
        <v>9</v>
      </c>
      <c r="N62" s="16">
        <v>23</v>
      </c>
      <c r="O62" s="18">
        <v>24</v>
      </c>
      <c r="P62" s="16">
        <v>6</v>
      </c>
      <c r="Q62" s="16">
        <v>1</v>
      </c>
      <c r="R62" s="17"/>
      <c r="S62" s="17" t="s">
        <v>79</v>
      </c>
      <c r="T62" s="19" t="s">
        <v>50</v>
      </c>
      <c r="U62" s="18"/>
      <c r="V62" s="18"/>
    </row>
    <row r="63" spans="1:22" ht="15" customHeight="1" x14ac:dyDescent="0.25">
      <c r="A63" s="13" t="s">
        <v>74</v>
      </c>
      <c r="B63" s="14" t="s">
        <v>75</v>
      </c>
      <c r="C63" s="15" t="s">
        <v>76</v>
      </c>
      <c r="D63" s="15" t="s">
        <v>77</v>
      </c>
      <c r="E63" s="14" t="s">
        <v>78</v>
      </c>
      <c r="F63" s="16">
        <v>32000</v>
      </c>
      <c r="G63" s="16">
        <v>40000</v>
      </c>
      <c r="H63" s="2" t="s">
        <v>18</v>
      </c>
      <c r="I63" s="17" t="s">
        <v>19</v>
      </c>
      <c r="J63" s="16">
        <v>-1</v>
      </c>
      <c r="K63" s="16">
        <v>0</v>
      </c>
      <c r="L63" s="16">
        <v>6</v>
      </c>
      <c r="M63" s="16">
        <v>7</v>
      </c>
      <c r="N63" s="16">
        <v>29</v>
      </c>
      <c r="O63" s="18">
        <v>30</v>
      </c>
      <c r="P63" s="16">
        <v>6</v>
      </c>
      <c r="Q63" s="16">
        <v>1</v>
      </c>
      <c r="R63" s="17"/>
      <c r="S63" s="17" t="s">
        <v>79</v>
      </c>
      <c r="T63" s="19" t="s">
        <v>50</v>
      </c>
      <c r="U63" s="18">
        <v>33</v>
      </c>
      <c r="V63" s="18"/>
    </row>
    <row r="64" spans="1:22" ht="15" customHeight="1" x14ac:dyDescent="0.25">
      <c r="A64" s="13" t="s">
        <v>74</v>
      </c>
      <c r="B64" s="14" t="s">
        <v>75</v>
      </c>
      <c r="C64" s="15" t="s">
        <v>76</v>
      </c>
      <c r="D64" s="15" t="s">
        <v>77</v>
      </c>
      <c r="E64" s="14" t="s">
        <v>78</v>
      </c>
      <c r="F64" s="16">
        <v>32000</v>
      </c>
      <c r="G64" s="16">
        <v>40000</v>
      </c>
      <c r="H64" s="2" t="s">
        <v>21</v>
      </c>
      <c r="I64" s="17" t="s">
        <v>22</v>
      </c>
      <c r="J64" s="16"/>
      <c r="K64" s="16"/>
      <c r="L64" s="16"/>
      <c r="M64" s="16"/>
      <c r="N64" s="16"/>
      <c r="O64" s="18">
        <v>0</v>
      </c>
      <c r="P64" s="16">
        <v>6</v>
      </c>
      <c r="Q64" s="16">
        <v>1</v>
      </c>
      <c r="R64" s="17"/>
      <c r="S64" s="17" t="s">
        <v>79</v>
      </c>
      <c r="T64" s="19" t="s">
        <v>50</v>
      </c>
      <c r="U64" s="18">
        <v>31</v>
      </c>
      <c r="V64" s="18"/>
    </row>
    <row r="65" spans="1:22" ht="15" customHeight="1" x14ac:dyDescent="0.25">
      <c r="A65" s="13" t="s">
        <v>74</v>
      </c>
      <c r="B65" s="14" t="s">
        <v>75</v>
      </c>
      <c r="C65" s="15" t="s">
        <v>80</v>
      </c>
      <c r="D65" s="15" t="s">
        <v>81</v>
      </c>
      <c r="E65" s="14" t="s">
        <v>82</v>
      </c>
      <c r="F65" s="16">
        <v>32000</v>
      </c>
      <c r="G65" s="16">
        <v>40000</v>
      </c>
      <c r="H65" s="2" t="s">
        <v>3</v>
      </c>
      <c r="I65" s="17" t="s">
        <v>4</v>
      </c>
      <c r="J65" s="16">
        <v>13</v>
      </c>
      <c r="K65" s="16">
        <v>0</v>
      </c>
      <c r="L65" s="16">
        <v>25</v>
      </c>
      <c r="M65" s="16">
        <v>29</v>
      </c>
      <c r="N65" s="16">
        <v>52</v>
      </c>
      <c r="O65" s="18">
        <v>36</v>
      </c>
      <c r="P65" s="16">
        <v>18</v>
      </c>
      <c r="Q65" s="16">
        <v>1</v>
      </c>
      <c r="R65" s="17"/>
      <c r="S65" s="17" t="s">
        <v>79</v>
      </c>
      <c r="T65" s="19" t="s">
        <v>50</v>
      </c>
      <c r="U65" s="18">
        <v>43</v>
      </c>
      <c r="V65" s="18"/>
    </row>
    <row r="66" spans="1:22" ht="15" customHeight="1" x14ac:dyDescent="0.25">
      <c r="A66" s="13" t="s">
        <v>74</v>
      </c>
      <c r="B66" s="14" t="s">
        <v>75</v>
      </c>
      <c r="C66" s="15" t="s">
        <v>80</v>
      </c>
      <c r="D66" s="15" t="s">
        <v>81</v>
      </c>
      <c r="E66" s="14" t="s">
        <v>82</v>
      </c>
      <c r="F66" s="16">
        <v>32000</v>
      </c>
      <c r="G66" s="16">
        <v>40000</v>
      </c>
      <c r="H66" s="2" t="s">
        <v>6</v>
      </c>
      <c r="I66" s="17" t="s">
        <v>7</v>
      </c>
      <c r="J66" s="16">
        <v>6</v>
      </c>
      <c r="K66" s="16">
        <v>0</v>
      </c>
      <c r="L66" s="16">
        <v>26</v>
      </c>
      <c r="M66" s="16">
        <v>32</v>
      </c>
      <c r="N66" s="16">
        <v>81</v>
      </c>
      <c r="O66" s="18">
        <v>72</v>
      </c>
      <c r="P66" s="16">
        <v>18</v>
      </c>
      <c r="Q66" s="16">
        <v>1</v>
      </c>
      <c r="R66" s="17"/>
      <c r="S66" s="17" t="s">
        <v>79</v>
      </c>
      <c r="T66" s="19" t="s">
        <v>50</v>
      </c>
      <c r="U66" s="18">
        <v>14</v>
      </c>
      <c r="V66" s="18"/>
    </row>
    <row r="67" spans="1:22" ht="15" customHeight="1" x14ac:dyDescent="0.25">
      <c r="A67" s="13" t="s">
        <v>74</v>
      </c>
      <c r="B67" s="14" t="s">
        <v>75</v>
      </c>
      <c r="C67" s="15" t="s">
        <v>80</v>
      </c>
      <c r="D67" s="15" t="s">
        <v>81</v>
      </c>
      <c r="E67" s="14" t="s">
        <v>82</v>
      </c>
      <c r="F67" s="16">
        <v>32000</v>
      </c>
      <c r="G67" s="16">
        <v>40000</v>
      </c>
      <c r="H67" s="2" t="s">
        <v>9</v>
      </c>
      <c r="I67" s="17" t="s">
        <v>10</v>
      </c>
      <c r="J67" s="16">
        <v>15</v>
      </c>
      <c r="K67" s="16">
        <v>0</v>
      </c>
      <c r="L67" s="16">
        <v>10</v>
      </c>
      <c r="M67" s="16">
        <v>14</v>
      </c>
      <c r="N67" s="16">
        <v>58</v>
      </c>
      <c r="O67" s="18">
        <v>36</v>
      </c>
      <c r="P67" s="16">
        <v>18</v>
      </c>
      <c r="Q67" s="16">
        <v>1</v>
      </c>
      <c r="R67" s="17"/>
      <c r="S67" s="17" t="s">
        <v>79</v>
      </c>
      <c r="T67" s="19" t="s">
        <v>50</v>
      </c>
      <c r="U67" s="18">
        <v>49</v>
      </c>
      <c r="V67" s="18"/>
    </row>
    <row r="68" spans="1:22" ht="15" customHeight="1" x14ac:dyDescent="0.25">
      <c r="A68" s="13" t="s">
        <v>74</v>
      </c>
      <c r="B68" s="14" t="s">
        <v>75</v>
      </c>
      <c r="C68" s="15" t="s">
        <v>80</v>
      </c>
      <c r="D68" s="15" t="s">
        <v>81</v>
      </c>
      <c r="E68" s="14" t="s">
        <v>82</v>
      </c>
      <c r="F68" s="16">
        <v>32000</v>
      </c>
      <c r="G68" s="16">
        <v>40000</v>
      </c>
      <c r="H68" s="2" t="s">
        <v>12</v>
      </c>
      <c r="I68" s="17" t="s">
        <v>13</v>
      </c>
      <c r="J68" s="16">
        <v>22</v>
      </c>
      <c r="K68" s="16">
        <v>0</v>
      </c>
      <c r="L68" s="16">
        <v>5</v>
      </c>
      <c r="M68" s="16">
        <v>5</v>
      </c>
      <c r="N68" s="16">
        <v>38</v>
      </c>
      <c r="O68" s="18">
        <v>18</v>
      </c>
      <c r="P68" s="16">
        <v>18</v>
      </c>
      <c r="Q68" s="16">
        <v>1</v>
      </c>
      <c r="R68" s="17"/>
      <c r="S68" s="17" t="s">
        <v>79</v>
      </c>
      <c r="T68" s="19" t="s">
        <v>50</v>
      </c>
      <c r="U68" s="18">
        <v>11</v>
      </c>
      <c r="V68" s="18"/>
    </row>
    <row r="69" spans="1:22" ht="15" customHeight="1" x14ac:dyDescent="0.25">
      <c r="A69" s="13" t="s">
        <v>74</v>
      </c>
      <c r="B69" s="14" t="s">
        <v>75</v>
      </c>
      <c r="C69" s="15" t="s">
        <v>80</v>
      </c>
      <c r="D69" s="15" t="s">
        <v>81</v>
      </c>
      <c r="E69" s="14" t="s">
        <v>82</v>
      </c>
      <c r="F69" s="16">
        <v>32000</v>
      </c>
      <c r="G69" s="16">
        <v>40000</v>
      </c>
      <c r="H69" s="2" t="s">
        <v>15</v>
      </c>
      <c r="I69" s="17" t="s">
        <v>16</v>
      </c>
      <c r="J69" s="16">
        <v>10</v>
      </c>
      <c r="K69" s="16">
        <v>0</v>
      </c>
      <c r="L69" s="16">
        <v>60</v>
      </c>
      <c r="M69" s="16">
        <v>65</v>
      </c>
      <c r="N69" s="16">
        <v>101</v>
      </c>
      <c r="O69" s="18">
        <v>90</v>
      </c>
      <c r="P69" s="16">
        <v>18</v>
      </c>
      <c r="Q69" s="16">
        <v>1</v>
      </c>
      <c r="R69" s="17"/>
      <c r="S69" s="17" t="s">
        <v>79</v>
      </c>
      <c r="T69" s="19" t="s">
        <v>50</v>
      </c>
      <c r="U69" s="18">
        <v>24</v>
      </c>
      <c r="V69" s="18"/>
    </row>
    <row r="70" spans="1:22" ht="15" customHeight="1" x14ac:dyDescent="0.25">
      <c r="A70" s="13" t="s">
        <v>74</v>
      </c>
      <c r="B70" s="14" t="s">
        <v>75</v>
      </c>
      <c r="C70" s="15" t="s">
        <v>80</v>
      </c>
      <c r="D70" s="15" t="s">
        <v>81</v>
      </c>
      <c r="E70" s="14" t="s">
        <v>82</v>
      </c>
      <c r="F70" s="16">
        <v>32000</v>
      </c>
      <c r="G70" s="16">
        <v>40000</v>
      </c>
      <c r="H70" s="2" t="s">
        <v>18</v>
      </c>
      <c r="I70" s="17" t="s">
        <v>19</v>
      </c>
      <c r="J70" s="16">
        <v>9</v>
      </c>
      <c r="K70" s="16">
        <v>0</v>
      </c>
      <c r="L70" s="16">
        <v>40</v>
      </c>
      <c r="M70" s="16">
        <v>43</v>
      </c>
      <c r="N70" s="16">
        <v>98</v>
      </c>
      <c r="O70" s="18">
        <v>90</v>
      </c>
      <c r="P70" s="16">
        <v>18</v>
      </c>
      <c r="Q70" s="16">
        <v>1</v>
      </c>
      <c r="R70" s="17"/>
      <c r="S70" s="17" t="s">
        <v>79</v>
      </c>
      <c r="T70" s="19" t="s">
        <v>50</v>
      </c>
      <c r="U70" s="18">
        <v>37</v>
      </c>
      <c r="V70" s="18"/>
    </row>
    <row r="71" spans="1:22" ht="15" customHeight="1" x14ac:dyDescent="0.25">
      <c r="A71" s="13" t="s">
        <v>74</v>
      </c>
      <c r="B71" s="14" t="s">
        <v>75</v>
      </c>
      <c r="C71" s="15" t="s">
        <v>80</v>
      </c>
      <c r="D71" s="15" t="s">
        <v>81</v>
      </c>
      <c r="E71" s="14" t="s">
        <v>82</v>
      </c>
      <c r="F71" s="16">
        <v>32000</v>
      </c>
      <c r="G71" s="16">
        <v>40000</v>
      </c>
      <c r="H71" s="2" t="s">
        <v>21</v>
      </c>
      <c r="I71" s="17" t="s">
        <v>22</v>
      </c>
      <c r="J71" s="16"/>
      <c r="K71" s="16"/>
      <c r="L71" s="16"/>
      <c r="M71" s="16"/>
      <c r="N71" s="16"/>
      <c r="O71" s="18">
        <v>0</v>
      </c>
      <c r="P71" s="16">
        <v>18</v>
      </c>
      <c r="Q71" s="16">
        <v>1</v>
      </c>
      <c r="R71" s="17"/>
      <c r="S71" s="17" t="s">
        <v>79</v>
      </c>
      <c r="T71" s="19" t="s">
        <v>50</v>
      </c>
      <c r="U71" s="18">
        <v>15</v>
      </c>
      <c r="V71" s="18"/>
    </row>
    <row r="72" spans="1:22" ht="15" customHeight="1" x14ac:dyDescent="0.25">
      <c r="A72" s="13" t="s">
        <v>74</v>
      </c>
      <c r="B72" s="14" t="s">
        <v>75</v>
      </c>
      <c r="C72" s="15" t="s">
        <v>83</v>
      </c>
      <c r="D72" s="15" t="s">
        <v>84</v>
      </c>
      <c r="E72" s="14" t="s">
        <v>85</v>
      </c>
      <c r="F72" s="16">
        <v>13500</v>
      </c>
      <c r="G72" s="16">
        <v>15900</v>
      </c>
      <c r="H72" s="2" t="s">
        <v>3</v>
      </c>
      <c r="I72" s="17" t="s">
        <v>4</v>
      </c>
      <c r="J72" s="16">
        <v>11</v>
      </c>
      <c r="K72" s="16">
        <v>0</v>
      </c>
      <c r="L72" s="16">
        <v>24</v>
      </c>
      <c r="M72" s="16">
        <v>25</v>
      </c>
      <c r="N72" s="16">
        <v>47</v>
      </c>
      <c r="O72" s="18">
        <v>40</v>
      </c>
      <c r="P72" s="16">
        <v>10</v>
      </c>
      <c r="Q72" s="16">
        <v>1</v>
      </c>
      <c r="R72" s="17"/>
      <c r="S72" s="17" t="s">
        <v>79</v>
      </c>
      <c r="T72" s="19" t="s">
        <v>50</v>
      </c>
      <c r="U72" s="18">
        <v>38</v>
      </c>
      <c r="V72" s="18"/>
    </row>
    <row r="73" spans="1:22" ht="15" customHeight="1" x14ac:dyDescent="0.25">
      <c r="A73" s="13" t="s">
        <v>74</v>
      </c>
      <c r="B73" s="14" t="s">
        <v>75</v>
      </c>
      <c r="C73" s="15" t="s">
        <v>83</v>
      </c>
      <c r="D73" s="15" t="s">
        <v>84</v>
      </c>
      <c r="E73" s="14" t="s">
        <v>85</v>
      </c>
      <c r="F73" s="16">
        <v>13500</v>
      </c>
      <c r="G73" s="16">
        <v>15900</v>
      </c>
      <c r="H73" s="2" t="s">
        <v>6</v>
      </c>
      <c r="I73" s="17" t="s">
        <v>7</v>
      </c>
      <c r="J73" s="16">
        <v>6</v>
      </c>
      <c r="K73" s="16">
        <v>0</v>
      </c>
      <c r="L73" s="16">
        <v>42</v>
      </c>
      <c r="M73" s="16">
        <v>45</v>
      </c>
      <c r="N73" s="16">
        <v>116</v>
      </c>
      <c r="O73" s="18">
        <v>110</v>
      </c>
      <c r="P73" s="16">
        <v>10</v>
      </c>
      <c r="Q73" s="16">
        <v>1</v>
      </c>
      <c r="R73" s="17"/>
      <c r="S73" s="17" t="s">
        <v>79</v>
      </c>
      <c r="T73" s="19" t="s">
        <v>50</v>
      </c>
      <c r="U73" s="18">
        <v>10</v>
      </c>
      <c r="V73" s="18"/>
    </row>
    <row r="74" spans="1:22" ht="15" customHeight="1" x14ac:dyDescent="0.25">
      <c r="A74" s="13" t="s">
        <v>74</v>
      </c>
      <c r="B74" s="14" t="s">
        <v>75</v>
      </c>
      <c r="C74" s="15" t="s">
        <v>83</v>
      </c>
      <c r="D74" s="15" t="s">
        <v>84</v>
      </c>
      <c r="E74" s="14" t="s">
        <v>85</v>
      </c>
      <c r="F74" s="16">
        <v>13500</v>
      </c>
      <c r="G74" s="16">
        <v>15900</v>
      </c>
      <c r="H74" s="2" t="s">
        <v>9</v>
      </c>
      <c r="I74" s="17" t="s">
        <v>10</v>
      </c>
      <c r="J74" s="16">
        <v>18</v>
      </c>
      <c r="K74" s="16">
        <v>0</v>
      </c>
      <c r="L74" s="16">
        <v>36</v>
      </c>
      <c r="M74" s="16">
        <v>39</v>
      </c>
      <c r="N74" s="16">
        <v>91</v>
      </c>
      <c r="O74" s="18">
        <v>70</v>
      </c>
      <c r="P74" s="16">
        <v>10</v>
      </c>
      <c r="Q74" s="16">
        <v>1</v>
      </c>
      <c r="R74" s="17"/>
      <c r="S74" s="17" t="s">
        <v>79</v>
      </c>
      <c r="T74" s="19" t="s">
        <v>50</v>
      </c>
      <c r="U74" s="18">
        <v>27</v>
      </c>
      <c r="V74" s="18"/>
    </row>
    <row r="75" spans="1:22" ht="15" customHeight="1" x14ac:dyDescent="0.25">
      <c r="A75" s="13" t="s">
        <v>74</v>
      </c>
      <c r="B75" s="14" t="s">
        <v>75</v>
      </c>
      <c r="C75" s="15" t="s">
        <v>83</v>
      </c>
      <c r="D75" s="15" t="s">
        <v>84</v>
      </c>
      <c r="E75" s="14" t="s">
        <v>85</v>
      </c>
      <c r="F75" s="16">
        <v>13500</v>
      </c>
      <c r="G75" s="16">
        <v>15900</v>
      </c>
      <c r="H75" s="2" t="s">
        <v>12</v>
      </c>
      <c r="I75" s="17" t="s">
        <v>13</v>
      </c>
      <c r="J75" s="16">
        <v>8</v>
      </c>
      <c r="K75" s="16">
        <v>0</v>
      </c>
      <c r="L75" s="16">
        <v>10</v>
      </c>
      <c r="M75" s="16">
        <v>12</v>
      </c>
      <c r="N75" s="16">
        <v>70</v>
      </c>
      <c r="O75" s="18">
        <v>60</v>
      </c>
      <c r="P75" s="16">
        <v>10</v>
      </c>
      <c r="Q75" s="16">
        <v>1</v>
      </c>
      <c r="R75" s="17"/>
      <c r="S75" s="17" t="s">
        <v>79</v>
      </c>
      <c r="T75" s="19" t="s">
        <v>50</v>
      </c>
      <c r="U75" s="18">
        <v>31</v>
      </c>
      <c r="V75" s="18"/>
    </row>
    <row r="76" spans="1:22" ht="15" customHeight="1" x14ac:dyDescent="0.25">
      <c r="A76" s="13" t="s">
        <v>74</v>
      </c>
      <c r="B76" s="14" t="s">
        <v>75</v>
      </c>
      <c r="C76" s="15" t="s">
        <v>83</v>
      </c>
      <c r="D76" s="15" t="s">
        <v>84</v>
      </c>
      <c r="E76" s="14" t="s">
        <v>85</v>
      </c>
      <c r="F76" s="16">
        <v>13500</v>
      </c>
      <c r="G76" s="16">
        <v>15900</v>
      </c>
      <c r="H76" s="2" t="s">
        <v>15</v>
      </c>
      <c r="I76" s="17" t="s">
        <v>16</v>
      </c>
      <c r="J76" s="16">
        <v>5</v>
      </c>
      <c r="K76" s="16">
        <v>0</v>
      </c>
      <c r="L76" s="16">
        <v>15</v>
      </c>
      <c r="M76" s="16">
        <v>15</v>
      </c>
      <c r="N76" s="16">
        <v>62</v>
      </c>
      <c r="O76" s="18">
        <v>60</v>
      </c>
      <c r="P76" s="16">
        <v>10</v>
      </c>
      <c r="Q76" s="16">
        <v>1</v>
      </c>
      <c r="R76" s="17"/>
      <c r="S76" s="17" t="s">
        <v>79</v>
      </c>
      <c r="T76" s="19" t="s">
        <v>50</v>
      </c>
      <c r="U76" s="18">
        <v>43</v>
      </c>
      <c r="V76" s="18"/>
    </row>
    <row r="77" spans="1:22" ht="15" customHeight="1" x14ac:dyDescent="0.25">
      <c r="A77" s="13" t="s">
        <v>74</v>
      </c>
      <c r="B77" s="14" t="s">
        <v>75</v>
      </c>
      <c r="C77" s="15" t="s">
        <v>83</v>
      </c>
      <c r="D77" s="15" t="s">
        <v>84</v>
      </c>
      <c r="E77" s="14" t="s">
        <v>85</v>
      </c>
      <c r="F77" s="16">
        <v>13500</v>
      </c>
      <c r="G77" s="16">
        <v>15900</v>
      </c>
      <c r="H77" s="2" t="s">
        <v>18</v>
      </c>
      <c r="I77" s="17" t="s">
        <v>19</v>
      </c>
      <c r="J77" s="16">
        <v>8</v>
      </c>
      <c r="K77" s="16">
        <v>0</v>
      </c>
      <c r="L77" s="16">
        <v>46</v>
      </c>
      <c r="M77" s="16">
        <v>48</v>
      </c>
      <c r="N77" s="16">
        <v>82</v>
      </c>
      <c r="O77" s="18">
        <v>80</v>
      </c>
      <c r="P77" s="16">
        <v>10</v>
      </c>
      <c r="Q77" s="16">
        <v>1</v>
      </c>
      <c r="R77" s="17"/>
      <c r="S77" s="17" t="s">
        <v>79</v>
      </c>
      <c r="T77" s="19" t="s">
        <v>50</v>
      </c>
      <c r="U77" s="18">
        <v>29</v>
      </c>
      <c r="V77" s="18"/>
    </row>
    <row r="78" spans="1:22" ht="15" customHeight="1" x14ac:dyDescent="0.25">
      <c r="A78" s="13" t="s">
        <v>74</v>
      </c>
      <c r="B78" s="14" t="s">
        <v>75</v>
      </c>
      <c r="C78" s="15" t="s">
        <v>83</v>
      </c>
      <c r="D78" s="15" t="s">
        <v>84</v>
      </c>
      <c r="E78" s="14" t="s">
        <v>85</v>
      </c>
      <c r="F78" s="16">
        <v>13500</v>
      </c>
      <c r="G78" s="16">
        <v>15900</v>
      </c>
      <c r="H78" s="2" t="s">
        <v>21</v>
      </c>
      <c r="I78" s="17" t="s">
        <v>22</v>
      </c>
      <c r="J78" s="16"/>
      <c r="K78" s="16"/>
      <c r="L78" s="16"/>
      <c r="M78" s="16"/>
      <c r="N78" s="16"/>
      <c r="O78" s="18">
        <v>0</v>
      </c>
      <c r="P78" s="16">
        <v>10</v>
      </c>
      <c r="Q78" s="16">
        <v>1</v>
      </c>
      <c r="R78" s="17"/>
      <c r="S78" s="17" t="s">
        <v>79</v>
      </c>
      <c r="T78" s="19" t="s">
        <v>50</v>
      </c>
      <c r="U78" s="18">
        <v>37</v>
      </c>
      <c r="V78" s="18"/>
    </row>
    <row r="79" spans="1:22" ht="15" customHeight="1" x14ac:dyDescent="0.25">
      <c r="A79" s="13" t="s">
        <v>86</v>
      </c>
      <c r="B79" s="14" t="s">
        <v>87</v>
      </c>
      <c r="C79" s="15" t="s">
        <v>88</v>
      </c>
      <c r="D79" s="15" t="s">
        <v>89</v>
      </c>
      <c r="E79" s="14" t="s">
        <v>90</v>
      </c>
      <c r="F79" s="16">
        <v>7800</v>
      </c>
      <c r="G79" s="16">
        <v>9900</v>
      </c>
      <c r="H79" s="2" t="s">
        <v>3</v>
      </c>
      <c r="I79" s="17" t="s">
        <v>4</v>
      </c>
      <c r="J79" s="16">
        <v>11</v>
      </c>
      <c r="K79" s="16">
        <v>0</v>
      </c>
      <c r="L79" s="16">
        <v>0</v>
      </c>
      <c r="M79" s="16">
        <v>0</v>
      </c>
      <c r="N79" s="16">
        <v>15</v>
      </c>
      <c r="O79" s="18">
        <v>5</v>
      </c>
      <c r="P79" s="16">
        <v>5</v>
      </c>
      <c r="Q79" s="16">
        <v>1</v>
      </c>
      <c r="R79" s="17"/>
      <c r="S79" s="17" t="s">
        <v>91</v>
      </c>
      <c r="T79" s="19" t="s">
        <v>50</v>
      </c>
      <c r="U79" s="18">
        <v>11</v>
      </c>
      <c r="V79" s="18"/>
    </row>
    <row r="80" spans="1:22" ht="15" customHeight="1" x14ac:dyDescent="0.25">
      <c r="A80" s="13" t="s">
        <v>86</v>
      </c>
      <c r="B80" s="14" t="s">
        <v>87</v>
      </c>
      <c r="C80" s="15" t="s">
        <v>88</v>
      </c>
      <c r="D80" s="15" t="s">
        <v>89</v>
      </c>
      <c r="E80" s="14" t="s">
        <v>90</v>
      </c>
      <c r="F80" s="16">
        <v>7800</v>
      </c>
      <c r="G80" s="16">
        <v>9900</v>
      </c>
      <c r="H80" s="2" t="s">
        <v>6</v>
      </c>
      <c r="I80" s="17" t="s">
        <v>7</v>
      </c>
      <c r="J80" s="16">
        <v>-1</v>
      </c>
      <c r="K80" s="16">
        <v>0</v>
      </c>
      <c r="L80" s="16">
        <v>12</v>
      </c>
      <c r="M80" s="16">
        <v>12</v>
      </c>
      <c r="N80" s="16">
        <v>35</v>
      </c>
      <c r="O80" s="18">
        <v>35</v>
      </c>
      <c r="P80" s="16">
        <v>5</v>
      </c>
      <c r="Q80" s="16">
        <v>1</v>
      </c>
      <c r="R80" s="17"/>
      <c r="S80" s="17" t="s">
        <v>91</v>
      </c>
      <c r="T80" s="19" t="s">
        <v>50</v>
      </c>
      <c r="U80" s="18">
        <v>43</v>
      </c>
      <c r="V80" s="18"/>
    </row>
    <row r="81" spans="1:22" ht="15" customHeight="1" x14ac:dyDescent="0.25">
      <c r="A81" s="13" t="s">
        <v>86</v>
      </c>
      <c r="B81" s="14" t="s">
        <v>87</v>
      </c>
      <c r="C81" s="15" t="s">
        <v>88</v>
      </c>
      <c r="D81" s="15" t="s">
        <v>89</v>
      </c>
      <c r="E81" s="14" t="s">
        <v>90</v>
      </c>
      <c r="F81" s="16">
        <v>7800</v>
      </c>
      <c r="G81" s="16">
        <v>9900</v>
      </c>
      <c r="H81" s="2" t="s">
        <v>9</v>
      </c>
      <c r="I81" s="17" t="s">
        <v>10</v>
      </c>
      <c r="J81" s="16">
        <v>4</v>
      </c>
      <c r="K81" s="16">
        <v>0</v>
      </c>
      <c r="L81" s="16">
        <v>7</v>
      </c>
      <c r="M81" s="16">
        <v>7</v>
      </c>
      <c r="N81" s="16">
        <v>30</v>
      </c>
      <c r="O81" s="18">
        <v>25</v>
      </c>
      <c r="P81" s="16">
        <v>5</v>
      </c>
      <c r="Q81" s="16">
        <v>1</v>
      </c>
      <c r="R81" s="17"/>
      <c r="S81" s="17" t="s">
        <v>91</v>
      </c>
      <c r="T81" s="19" t="s">
        <v>50</v>
      </c>
      <c r="U81" s="18">
        <v>44</v>
      </c>
      <c r="V81" s="18"/>
    </row>
    <row r="82" spans="1:22" ht="15" customHeight="1" x14ac:dyDescent="0.25">
      <c r="A82" s="13" t="s">
        <v>86</v>
      </c>
      <c r="B82" s="14" t="s">
        <v>87</v>
      </c>
      <c r="C82" s="15" t="s">
        <v>88</v>
      </c>
      <c r="D82" s="15" t="s">
        <v>89</v>
      </c>
      <c r="E82" s="14" t="s">
        <v>90</v>
      </c>
      <c r="F82" s="16">
        <v>7800</v>
      </c>
      <c r="G82" s="16">
        <v>9900</v>
      </c>
      <c r="H82" s="2" t="s">
        <v>12</v>
      </c>
      <c r="I82" s="17" t="s">
        <v>13</v>
      </c>
      <c r="J82" s="16">
        <v>7</v>
      </c>
      <c r="K82" s="16">
        <v>0</v>
      </c>
      <c r="L82" s="16">
        <v>6</v>
      </c>
      <c r="M82" s="16">
        <v>6</v>
      </c>
      <c r="N82" s="16">
        <v>23</v>
      </c>
      <c r="O82" s="18">
        <v>15</v>
      </c>
      <c r="P82" s="16">
        <v>5</v>
      </c>
      <c r="Q82" s="16">
        <v>1</v>
      </c>
      <c r="R82" s="17"/>
      <c r="S82" s="17" t="s">
        <v>91</v>
      </c>
      <c r="T82" s="19" t="s">
        <v>50</v>
      </c>
      <c r="U82" s="18">
        <v>42</v>
      </c>
      <c r="V82" s="18"/>
    </row>
    <row r="83" spans="1:22" ht="15" customHeight="1" x14ac:dyDescent="0.25">
      <c r="A83" s="13" t="s">
        <v>86</v>
      </c>
      <c r="B83" s="14" t="s">
        <v>87</v>
      </c>
      <c r="C83" s="15" t="s">
        <v>88</v>
      </c>
      <c r="D83" s="15" t="s">
        <v>89</v>
      </c>
      <c r="E83" s="14" t="s">
        <v>90</v>
      </c>
      <c r="F83" s="16">
        <v>7800</v>
      </c>
      <c r="G83" s="16">
        <v>9900</v>
      </c>
      <c r="H83" s="2" t="s">
        <v>15</v>
      </c>
      <c r="I83" s="17" t="s">
        <v>16</v>
      </c>
      <c r="J83" s="16">
        <v>7</v>
      </c>
      <c r="K83" s="16">
        <v>0</v>
      </c>
      <c r="L83" s="16">
        <v>3</v>
      </c>
      <c r="M83" s="16">
        <v>5</v>
      </c>
      <c r="N83" s="16">
        <v>7</v>
      </c>
      <c r="O83" s="18">
        <v>0</v>
      </c>
      <c r="P83" s="16">
        <v>5</v>
      </c>
      <c r="Q83" s="16">
        <v>1</v>
      </c>
      <c r="R83" s="17"/>
      <c r="S83" s="17" t="s">
        <v>91</v>
      </c>
      <c r="T83" s="19" t="s">
        <v>50</v>
      </c>
      <c r="U83" s="18">
        <v>48</v>
      </c>
      <c r="V83" s="18"/>
    </row>
    <row r="84" spans="1:22" ht="15" customHeight="1" x14ac:dyDescent="0.25">
      <c r="A84" s="13" t="s">
        <v>86</v>
      </c>
      <c r="B84" s="14" t="s">
        <v>87</v>
      </c>
      <c r="C84" s="15" t="s">
        <v>88</v>
      </c>
      <c r="D84" s="15" t="s">
        <v>89</v>
      </c>
      <c r="E84" s="14" t="s">
        <v>90</v>
      </c>
      <c r="F84" s="16">
        <v>7800</v>
      </c>
      <c r="G84" s="16">
        <v>9900</v>
      </c>
      <c r="H84" s="2" t="s">
        <v>18</v>
      </c>
      <c r="I84" s="17" t="s">
        <v>19</v>
      </c>
      <c r="J84" s="16">
        <v>10</v>
      </c>
      <c r="K84" s="16">
        <v>0</v>
      </c>
      <c r="L84" s="16">
        <v>2</v>
      </c>
      <c r="M84" s="16">
        <v>4</v>
      </c>
      <c r="N84" s="16">
        <v>16</v>
      </c>
      <c r="O84" s="18">
        <v>5</v>
      </c>
      <c r="P84" s="16">
        <v>5</v>
      </c>
      <c r="Q84" s="16">
        <v>1</v>
      </c>
      <c r="R84" s="17"/>
      <c r="S84" s="17" t="s">
        <v>91</v>
      </c>
      <c r="T84" s="19" t="s">
        <v>50</v>
      </c>
      <c r="U84" s="18">
        <v>29</v>
      </c>
      <c r="V84" s="18"/>
    </row>
    <row r="85" spans="1:22" ht="15" customHeight="1" x14ac:dyDescent="0.25">
      <c r="A85" s="13" t="s">
        <v>86</v>
      </c>
      <c r="B85" s="14" t="s">
        <v>87</v>
      </c>
      <c r="C85" s="15" t="s">
        <v>88</v>
      </c>
      <c r="D85" s="15" t="s">
        <v>89</v>
      </c>
      <c r="E85" s="14" t="s">
        <v>90</v>
      </c>
      <c r="F85" s="16">
        <v>7800</v>
      </c>
      <c r="G85" s="16">
        <v>0</v>
      </c>
      <c r="H85" s="2" t="s">
        <v>21</v>
      </c>
      <c r="I85" s="17" t="s">
        <v>22</v>
      </c>
      <c r="J85" s="16"/>
      <c r="K85" s="16"/>
      <c r="L85" s="16"/>
      <c r="M85" s="16"/>
      <c r="N85" s="16"/>
      <c r="O85" s="18">
        <v>0</v>
      </c>
      <c r="P85" s="16">
        <v>5</v>
      </c>
      <c r="Q85" s="16">
        <v>1</v>
      </c>
      <c r="R85" s="17"/>
      <c r="S85" s="17" t="s">
        <v>91</v>
      </c>
      <c r="T85" s="19" t="s">
        <v>50</v>
      </c>
      <c r="U85" s="18">
        <v>49</v>
      </c>
      <c r="V85" s="18"/>
    </row>
    <row r="86" spans="1:22" ht="15" customHeight="1" x14ac:dyDescent="0.25">
      <c r="A86" s="13" t="s">
        <v>86</v>
      </c>
      <c r="B86" s="14" t="s">
        <v>87</v>
      </c>
      <c r="C86" s="15" t="s">
        <v>92</v>
      </c>
      <c r="D86" s="15" t="s">
        <v>93</v>
      </c>
      <c r="E86" s="14" t="s">
        <v>94</v>
      </c>
      <c r="F86" s="16">
        <v>22000</v>
      </c>
      <c r="G86" s="16">
        <v>28900</v>
      </c>
      <c r="H86" s="2" t="s">
        <v>3</v>
      </c>
      <c r="I86" s="17" t="s">
        <v>4</v>
      </c>
      <c r="J86" s="16">
        <v>7</v>
      </c>
      <c r="K86" s="16">
        <v>0</v>
      </c>
      <c r="L86" s="16">
        <v>9</v>
      </c>
      <c r="M86" s="16">
        <v>9</v>
      </c>
      <c r="N86" s="16">
        <v>21</v>
      </c>
      <c r="O86" s="18">
        <v>15</v>
      </c>
      <c r="P86" s="16">
        <v>5</v>
      </c>
      <c r="Q86" s="16">
        <v>1</v>
      </c>
      <c r="R86" s="17"/>
      <c r="S86" s="17" t="s">
        <v>91</v>
      </c>
      <c r="T86" s="19" t="s">
        <v>50</v>
      </c>
      <c r="U86" s="18">
        <v>32</v>
      </c>
      <c r="V86" s="18"/>
    </row>
    <row r="87" spans="1:22" ht="15" customHeight="1" x14ac:dyDescent="0.25">
      <c r="A87" s="13" t="s">
        <v>86</v>
      </c>
      <c r="B87" s="14" t="s">
        <v>87</v>
      </c>
      <c r="C87" s="15" t="s">
        <v>92</v>
      </c>
      <c r="D87" s="15" t="s">
        <v>93</v>
      </c>
      <c r="E87" s="14" t="s">
        <v>94</v>
      </c>
      <c r="F87" s="16">
        <v>22000</v>
      </c>
      <c r="G87" s="16">
        <v>28900</v>
      </c>
      <c r="H87" s="2" t="s">
        <v>6</v>
      </c>
      <c r="I87" s="17" t="s">
        <v>7</v>
      </c>
      <c r="J87" s="16">
        <v>6</v>
      </c>
      <c r="K87" s="16">
        <v>0</v>
      </c>
      <c r="L87" s="16">
        <v>7</v>
      </c>
      <c r="M87" s="16">
        <v>8</v>
      </c>
      <c r="N87" s="16">
        <v>25</v>
      </c>
      <c r="O87" s="18">
        <v>20</v>
      </c>
      <c r="P87" s="16">
        <v>5</v>
      </c>
      <c r="Q87" s="16">
        <v>1</v>
      </c>
      <c r="R87" s="17"/>
      <c r="S87" s="17" t="s">
        <v>91</v>
      </c>
      <c r="T87" s="19" t="s">
        <v>50</v>
      </c>
      <c r="U87" s="18">
        <v>28</v>
      </c>
      <c r="V87" s="18"/>
    </row>
    <row r="88" spans="1:22" ht="15" customHeight="1" x14ac:dyDescent="0.25">
      <c r="A88" s="13" t="s">
        <v>86</v>
      </c>
      <c r="B88" s="14" t="s">
        <v>87</v>
      </c>
      <c r="C88" s="15" t="s">
        <v>92</v>
      </c>
      <c r="D88" s="15" t="s">
        <v>93</v>
      </c>
      <c r="E88" s="14" t="s">
        <v>94</v>
      </c>
      <c r="F88" s="16">
        <v>22000</v>
      </c>
      <c r="G88" s="16">
        <v>28900</v>
      </c>
      <c r="H88" s="2" t="s">
        <v>9</v>
      </c>
      <c r="I88" s="17" t="s">
        <v>10</v>
      </c>
      <c r="J88" s="16">
        <v>0</v>
      </c>
      <c r="K88" s="16">
        <v>10</v>
      </c>
      <c r="L88" s="16">
        <v>2</v>
      </c>
      <c r="M88" s="16">
        <v>2</v>
      </c>
      <c r="N88" s="16">
        <v>19</v>
      </c>
      <c r="O88" s="18">
        <v>10</v>
      </c>
      <c r="P88" s="16">
        <v>5</v>
      </c>
      <c r="Q88" s="16">
        <v>1</v>
      </c>
      <c r="R88" s="17"/>
      <c r="S88" s="17" t="s">
        <v>91</v>
      </c>
      <c r="T88" s="19" t="s">
        <v>50</v>
      </c>
      <c r="U88" s="18">
        <v>17</v>
      </c>
      <c r="V88" s="18"/>
    </row>
    <row r="89" spans="1:22" ht="15" customHeight="1" x14ac:dyDescent="0.25">
      <c r="A89" s="13" t="s">
        <v>86</v>
      </c>
      <c r="B89" s="14" t="s">
        <v>87</v>
      </c>
      <c r="C89" s="15" t="s">
        <v>92</v>
      </c>
      <c r="D89" s="15" t="s">
        <v>93</v>
      </c>
      <c r="E89" s="14" t="s">
        <v>94</v>
      </c>
      <c r="F89" s="16">
        <v>22000</v>
      </c>
      <c r="G89" s="16">
        <v>28900</v>
      </c>
      <c r="H89" s="2" t="s">
        <v>12</v>
      </c>
      <c r="I89" s="17" t="s">
        <v>13</v>
      </c>
      <c r="J89" s="16">
        <v>9</v>
      </c>
      <c r="K89" s="16">
        <v>0</v>
      </c>
      <c r="L89" s="16">
        <v>5</v>
      </c>
      <c r="M89" s="16">
        <v>5</v>
      </c>
      <c r="N89" s="16">
        <v>22</v>
      </c>
      <c r="O89" s="18">
        <v>15</v>
      </c>
      <c r="P89" s="16">
        <v>5</v>
      </c>
      <c r="Q89" s="16">
        <v>1</v>
      </c>
      <c r="R89" s="17"/>
      <c r="S89" s="17" t="s">
        <v>91</v>
      </c>
      <c r="T89" s="19" t="s">
        <v>50</v>
      </c>
      <c r="U89" s="18">
        <v>17</v>
      </c>
      <c r="V89" s="18"/>
    </row>
    <row r="90" spans="1:22" ht="15" customHeight="1" x14ac:dyDescent="0.25">
      <c r="A90" s="13" t="s">
        <v>86</v>
      </c>
      <c r="B90" s="14" t="s">
        <v>87</v>
      </c>
      <c r="C90" s="15" t="s">
        <v>92</v>
      </c>
      <c r="D90" s="15" t="s">
        <v>93</v>
      </c>
      <c r="E90" s="14" t="s">
        <v>94</v>
      </c>
      <c r="F90" s="16">
        <v>22000</v>
      </c>
      <c r="G90" s="16">
        <v>28900</v>
      </c>
      <c r="H90" s="2" t="s">
        <v>15</v>
      </c>
      <c r="I90" s="17" t="s">
        <v>16</v>
      </c>
      <c r="J90" s="16">
        <v>1</v>
      </c>
      <c r="K90" s="16">
        <v>10</v>
      </c>
      <c r="L90" s="16">
        <v>1</v>
      </c>
      <c r="M90" s="16">
        <v>1</v>
      </c>
      <c r="N90" s="16">
        <v>10</v>
      </c>
      <c r="O90" s="18">
        <v>0</v>
      </c>
      <c r="P90" s="16">
        <v>5</v>
      </c>
      <c r="Q90" s="16">
        <v>1</v>
      </c>
      <c r="R90" s="17"/>
      <c r="S90" s="17" t="s">
        <v>91</v>
      </c>
      <c r="T90" s="19" t="s">
        <v>50</v>
      </c>
      <c r="U90" s="18">
        <v>40</v>
      </c>
      <c r="V90" s="18"/>
    </row>
    <row r="91" spans="1:22" ht="15" customHeight="1" x14ac:dyDescent="0.25">
      <c r="A91" s="13" t="s">
        <v>86</v>
      </c>
      <c r="B91" s="14" t="s">
        <v>87</v>
      </c>
      <c r="C91" s="15" t="s">
        <v>92</v>
      </c>
      <c r="D91" s="15" t="s">
        <v>93</v>
      </c>
      <c r="E91" s="14" t="s">
        <v>94</v>
      </c>
      <c r="F91" s="16">
        <v>22000</v>
      </c>
      <c r="G91" s="16">
        <v>28900</v>
      </c>
      <c r="H91" s="2" t="s">
        <v>18</v>
      </c>
      <c r="I91" s="17" t="s">
        <v>19</v>
      </c>
      <c r="J91" s="16">
        <v>12</v>
      </c>
      <c r="K91" s="16">
        <v>0</v>
      </c>
      <c r="L91" s="16"/>
      <c r="M91" s="16"/>
      <c r="N91" s="16"/>
      <c r="O91" s="18">
        <v>0</v>
      </c>
      <c r="P91" s="16">
        <v>5</v>
      </c>
      <c r="Q91" s="16">
        <v>1</v>
      </c>
      <c r="R91" s="17"/>
      <c r="S91" s="17" t="s">
        <v>91</v>
      </c>
      <c r="T91" s="19" t="s">
        <v>50</v>
      </c>
      <c r="U91" s="18">
        <v>17</v>
      </c>
      <c r="V91" s="18"/>
    </row>
    <row r="92" spans="1:22" ht="15" customHeight="1" x14ac:dyDescent="0.25">
      <c r="A92" s="13" t="s">
        <v>86</v>
      </c>
      <c r="B92" s="14" t="s">
        <v>87</v>
      </c>
      <c r="C92" s="15" t="s">
        <v>92</v>
      </c>
      <c r="D92" s="15" t="s">
        <v>93</v>
      </c>
      <c r="E92" s="14" t="s">
        <v>94</v>
      </c>
      <c r="F92" s="16">
        <v>22000</v>
      </c>
      <c r="G92" s="16">
        <v>0</v>
      </c>
      <c r="H92" s="2" t="s">
        <v>21</v>
      </c>
      <c r="I92" s="17" t="s">
        <v>22</v>
      </c>
      <c r="J92" s="16"/>
      <c r="K92" s="16"/>
      <c r="L92" s="16"/>
      <c r="M92" s="16"/>
      <c r="N92" s="16"/>
      <c r="O92" s="18">
        <v>0</v>
      </c>
      <c r="P92" s="16">
        <v>5</v>
      </c>
      <c r="Q92" s="16">
        <v>1</v>
      </c>
      <c r="R92" s="17"/>
      <c r="S92" s="17" t="s">
        <v>91</v>
      </c>
      <c r="T92" s="19" t="s">
        <v>50</v>
      </c>
      <c r="U92" s="18">
        <v>13</v>
      </c>
      <c r="V92" s="18"/>
    </row>
    <row r="93" spans="1:22" ht="15" customHeight="1" x14ac:dyDescent="0.25">
      <c r="A93" s="13" t="s">
        <v>86</v>
      </c>
      <c r="B93" s="14" t="s">
        <v>87</v>
      </c>
      <c r="C93" s="15" t="s">
        <v>95</v>
      </c>
      <c r="D93" s="15" t="s">
        <v>96</v>
      </c>
      <c r="E93" s="14" t="s">
        <v>97</v>
      </c>
      <c r="F93" s="16">
        <v>19000</v>
      </c>
      <c r="G93" s="16">
        <v>24900</v>
      </c>
      <c r="H93" s="2" t="s">
        <v>3</v>
      </c>
      <c r="I93" s="17" t="s">
        <v>4</v>
      </c>
      <c r="J93" s="16">
        <v>11</v>
      </c>
      <c r="K93" s="16">
        <v>0</v>
      </c>
      <c r="L93" s="16">
        <v>6</v>
      </c>
      <c r="M93" s="16">
        <v>7</v>
      </c>
      <c r="N93" s="16">
        <v>15</v>
      </c>
      <c r="O93" s="18">
        <v>5</v>
      </c>
      <c r="P93" s="16">
        <v>5</v>
      </c>
      <c r="Q93" s="16">
        <v>1</v>
      </c>
      <c r="R93" s="17"/>
      <c r="S93" s="17" t="s">
        <v>91</v>
      </c>
      <c r="T93" s="19" t="s">
        <v>50</v>
      </c>
      <c r="U93" s="18">
        <v>31</v>
      </c>
      <c r="V93" s="18"/>
    </row>
    <row r="94" spans="1:22" ht="15" customHeight="1" x14ac:dyDescent="0.25">
      <c r="A94" s="13" t="s">
        <v>86</v>
      </c>
      <c r="B94" s="14" t="s">
        <v>87</v>
      </c>
      <c r="C94" s="15" t="s">
        <v>95</v>
      </c>
      <c r="D94" s="15" t="s">
        <v>96</v>
      </c>
      <c r="E94" s="14" t="s">
        <v>97</v>
      </c>
      <c r="F94" s="16">
        <v>19000</v>
      </c>
      <c r="G94" s="16">
        <v>24900</v>
      </c>
      <c r="H94" s="2" t="s">
        <v>6</v>
      </c>
      <c r="I94" s="17" t="s">
        <v>7</v>
      </c>
      <c r="J94" s="16">
        <v>-1</v>
      </c>
      <c r="K94" s="16">
        <v>10</v>
      </c>
      <c r="L94" s="16">
        <v>9</v>
      </c>
      <c r="M94" s="16">
        <v>10</v>
      </c>
      <c r="N94" s="16">
        <v>48</v>
      </c>
      <c r="O94" s="18">
        <v>40</v>
      </c>
      <c r="P94" s="16">
        <v>5</v>
      </c>
      <c r="Q94" s="16">
        <v>1</v>
      </c>
      <c r="R94" s="17"/>
      <c r="S94" s="17" t="s">
        <v>91</v>
      </c>
      <c r="T94" s="19" t="s">
        <v>50</v>
      </c>
      <c r="U94" s="18">
        <v>35</v>
      </c>
      <c r="V94" s="18"/>
    </row>
    <row r="95" spans="1:22" ht="15" customHeight="1" x14ac:dyDescent="0.25">
      <c r="A95" s="13" t="s">
        <v>86</v>
      </c>
      <c r="B95" s="14" t="s">
        <v>87</v>
      </c>
      <c r="C95" s="15" t="s">
        <v>95</v>
      </c>
      <c r="D95" s="15" t="s">
        <v>96</v>
      </c>
      <c r="E95" s="14" t="s">
        <v>97</v>
      </c>
      <c r="F95" s="16">
        <v>19000</v>
      </c>
      <c r="G95" s="16">
        <v>24900</v>
      </c>
      <c r="H95" s="2" t="s">
        <v>9</v>
      </c>
      <c r="I95" s="17" t="s">
        <v>10</v>
      </c>
      <c r="J95" s="16">
        <v>1</v>
      </c>
      <c r="K95" s="16">
        <v>5</v>
      </c>
      <c r="L95" s="16">
        <v>2</v>
      </c>
      <c r="M95" s="16">
        <v>4</v>
      </c>
      <c r="N95" s="16">
        <v>19</v>
      </c>
      <c r="O95" s="18">
        <v>15</v>
      </c>
      <c r="P95" s="16">
        <v>5</v>
      </c>
      <c r="Q95" s="16">
        <v>1</v>
      </c>
      <c r="R95" s="17"/>
      <c r="S95" s="17" t="s">
        <v>91</v>
      </c>
      <c r="T95" s="19" t="s">
        <v>50</v>
      </c>
      <c r="U95" s="18">
        <v>33</v>
      </c>
      <c r="V95" s="18"/>
    </row>
    <row r="96" spans="1:22" ht="15" customHeight="1" x14ac:dyDescent="0.25">
      <c r="A96" s="13" t="s">
        <v>86</v>
      </c>
      <c r="B96" s="14" t="s">
        <v>87</v>
      </c>
      <c r="C96" s="15" t="s">
        <v>95</v>
      </c>
      <c r="D96" s="15" t="s">
        <v>96</v>
      </c>
      <c r="E96" s="14" t="s">
        <v>97</v>
      </c>
      <c r="F96" s="16">
        <v>19000</v>
      </c>
      <c r="G96" s="16">
        <v>24900</v>
      </c>
      <c r="H96" s="2" t="s">
        <v>12</v>
      </c>
      <c r="I96" s="17" t="s">
        <v>13</v>
      </c>
      <c r="J96" s="16">
        <v>-3</v>
      </c>
      <c r="K96" s="16">
        <v>0</v>
      </c>
      <c r="L96" s="16">
        <v>4</v>
      </c>
      <c r="M96" s="16">
        <v>4</v>
      </c>
      <c r="N96" s="16">
        <v>38</v>
      </c>
      <c r="O96" s="18">
        <v>40</v>
      </c>
      <c r="P96" s="16">
        <v>5</v>
      </c>
      <c r="Q96" s="16">
        <v>1</v>
      </c>
      <c r="R96" s="17"/>
      <c r="S96" s="17" t="s">
        <v>91</v>
      </c>
      <c r="T96" s="19" t="s">
        <v>50</v>
      </c>
      <c r="U96" s="18">
        <v>28</v>
      </c>
      <c r="V96" s="18"/>
    </row>
    <row r="97" spans="1:22" ht="15" customHeight="1" x14ac:dyDescent="0.25">
      <c r="A97" s="13" t="s">
        <v>86</v>
      </c>
      <c r="B97" s="14" t="s">
        <v>87</v>
      </c>
      <c r="C97" s="15" t="s">
        <v>95</v>
      </c>
      <c r="D97" s="15" t="s">
        <v>96</v>
      </c>
      <c r="E97" s="14" t="s">
        <v>97</v>
      </c>
      <c r="F97" s="16">
        <v>19000</v>
      </c>
      <c r="G97" s="16">
        <v>24900</v>
      </c>
      <c r="H97" s="2" t="s">
        <v>15</v>
      </c>
      <c r="I97" s="17" t="s">
        <v>16</v>
      </c>
      <c r="J97" s="16">
        <v>3</v>
      </c>
      <c r="K97" s="16">
        <v>0</v>
      </c>
      <c r="L97" s="16">
        <v>6</v>
      </c>
      <c r="M97" s="16">
        <v>6</v>
      </c>
      <c r="N97" s="16">
        <v>10</v>
      </c>
      <c r="O97" s="18">
        <v>10</v>
      </c>
      <c r="P97" s="16">
        <v>5</v>
      </c>
      <c r="Q97" s="16">
        <v>1</v>
      </c>
      <c r="R97" s="17"/>
      <c r="S97" s="17" t="s">
        <v>91</v>
      </c>
      <c r="T97" s="19" t="s">
        <v>50</v>
      </c>
      <c r="U97" s="18">
        <v>20</v>
      </c>
      <c r="V97" s="18"/>
    </row>
    <row r="98" spans="1:22" ht="15" customHeight="1" x14ac:dyDescent="0.25">
      <c r="A98" s="13" t="s">
        <v>86</v>
      </c>
      <c r="B98" s="14" t="s">
        <v>87</v>
      </c>
      <c r="C98" s="15" t="s">
        <v>95</v>
      </c>
      <c r="D98" s="15" t="s">
        <v>96</v>
      </c>
      <c r="E98" s="14" t="s">
        <v>97</v>
      </c>
      <c r="F98" s="16">
        <v>19000</v>
      </c>
      <c r="G98" s="16">
        <v>24900</v>
      </c>
      <c r="H98" s="2" t="s">
        <v>18</v>
      </c>
      <c r="I98" s="17" t="s">
        <v>19</v>
      </c>
      <c r="J98" s="16">
        <v>7</v>
      </c>
      <c r="K98" s="16">
        <v>0</v>
      </c>
      <c r="L98" s="16">
        <v>0</v>
      </c>
      <c r="M98" s="16">
        <v>0</v>
      </c>
      <c r="N98" s="16">
        <v>10</v>
      </c>
      <c r="O98" s="18">
        <v>5</v>
      </c>
      <c r="P98" s="16">
        <v>5</v>
      </c>
      <c r="Q98" s="16">
        <v>1</v>
      </c>
      <c r="R98" s="17"/>
      <c r="S98" s="17" t="s">
        <v>91</v>
      </c>
      <c r="T98" s="19" t="s">
        <v>50</v>
      </c>
      <c r="U98" s="18">
        <v>34</v>
      </c>
      <c r="V98" s="18"/>
    </row>
    <row r="99" spans="1:22" ht="15" customHeight="1" x14ac:dyDescent="0.25">
      <c r="A99" s="13" t="s">
        <v>86</v>
      </c>
      <c r="B99" s="14" t="s">
        <v>87</v>
      </c>
      <c r="C99" s="15" t="s">
        <v>95</v>
      </c>
      <c r="D99" s="15" t="s">
        <v>96</v>
      </c>
      <c r="E99" s="14" t="s">
        <v>97</v>
      </c>
      <c r="F99" s="16">
        <v>19000</v>
      </c>
      <c r="G99" s="16">
        <v>0</v>
      </c>
      <c r="H99" s="2" t="s">
        <v>21</v>
      </c>
      <c r="I99" s="17" t="s">
        <v>22</v>
      </c>
      <c r="J99" s="16"/>
      <c r="K99" s="16"/>
      <c r="L99" s="16"/>
      <c r="M99" s="16"/>
      <c r="N99" s="16"/>
      <c r="O99" s="18">
        <v>0</v>
      </c>
      <c r="P99" s="16">
        <v>5</v>
      </c>
      <c r="Q99" s="16">
        <v>1</v>
      </c>
      <c r="R99" s="17"/>
      <c r="S99" s="17" t="s">
        <v>91</v>
      </c>
      <c r="T99" s="19" t="s">
        <v>50</v>
      </c>
      <c r="U99" s="18">
        <v>12</v>
      </c>
      <c r="V99" s="18"/>
    </row>
    <row r="100" spans="1:22" ht="15" customHeight="1" x14ac:dyDescent="0.25">
      <c r="A100" s="13" t="s">
        <v>86</v>
      </c>
      <c r="B100" s="14" t="s">
        <v>87</v>
      </c>
      <c r="C100" s="15" t="s">
        <v>98</v>
      </c>
      <c r="D100" s="15" t="s">
        <v>99</v>
      </c>
      <c r="E100" s="14" t="s">
        <v>100</v>
      </c>
      <c r="F100" s="16">
        <v>18500</v>
      </c>
      <c r="G100" s="16">
        <v>24900</v>
      </c>
      <c r="H100" s="2" t="s">
        <v>3</v>
      </c>
      <c r="I100" s="17" t="s">
        <v>4</v>
      </c>
      <c r="J100" s="16">
        <v>4</v>
      </c>
      <c r="K100" s="16">
        <v>0</v>
      </c>
      <c r="L100" s="16">
        <v>7</v>
      </c>
      <c r="M100" s="16">
        <v>7</v>
      </c>
      <c r="N100" s="16">
        <v>19</v>
      </c>
      <c r="O100" s="18">
        <v>15</v>
      </c>
      <c r="P100" s="16">
        <v>5</v>
      </c>
      <c r="Q100" s="16">
        <v>1</v>
      </c>
      <c r="R100" s="17"/>
      <c r="S100" s="17" t="s">
        <v>91</v>
      </c>
      <c r="T100" s="19" t="s">
        <v>50</v>
      </c>
      <c r="U100" s="18">
        <v>28</v>
      </c>
      <c r="V100" s="18"/>
    </row>
    <row r="101" spans="1:22" ht="15" customHeight="1" x14ac:dyDescent="0.25">
      <c r="A101" s="13" t="s">
        <v>86</v>
      </c>
      <c r="B101" s="14" t="s">
        <v>87</v>
      </c>
      <c r="C101" s="15" t="s">
        <v>98</v>
      </c>
      <c r="D101" s="15" t="s">
        <v>99</v>
      </c>
      <c r="E101" s="14" t="s">
        <v>100</v>
      </c>
      <c r="F101" s="16">
        <v>18500</v>
      </c>
      <c r="G101" s="16">
        <v>24900</v>
      </c>
      <c r="H101" s="2" t="s">
        <v>6</v>
      </c>
      <c r="I101" s="17" t="s">
        <v>7</v>
      </c>
      <c r="J101" s="16">
        <v>1</v>
      </c>
      <c r="K101" s="16">
        <v>5</v>
      </c>
      <c r="L101" s="16">
        <v>3</v>
      </c>
      <c r="M101" s="16">
        <v>3</v>
      </c>
      <c r="N101" s="16">
        <v>22</v>
      </c>
      <c r="O101" s="18">
        <v>15</v>
      </c>
      <c r="P101" s="16">
        <v>5</v>
      </c>
      <c r="Q101" s="16">
        <v>1</v>
      </c>
      <c r="R101" s="17"/>
      <c r="S101" s="17" t="s">
        <v>91</v>
      </c>
      <c r="T101" s="19" t="s">
        <v>50</v>
      </c>
      <c r="U101" s="18">
        <v>24</v>
      </c>
      <c r="V101" s="18"/>
    </row>
    <row r="102" spans="1:22" ht="15" customHeight="1" x14ac:dyDescent="0.25">
      <c r="A102" s="13" t="s">
        <v>86</v>
      </c>
      <c r="B102" s="14" t="s">
        <v>87</v>
      </c>
      <c r="C102" s="15" t="s">
        <v>98</v>
      </c>
      <c r="D102" s="15" t="s">
        <v>99</v>
      </c>
      <c r="E102" s="14" t="s">
        <v>100</v>
      </c>
      <c r="F102" s="16">
        <v>18500</v>
      </c>
      <c r="G102" s="16">
        <v>24900</v>
      </c>
      <c r="H102" s="2" t="s">
        <v>9</v>
      </c>
      <c r="I102" s="17" t="s">
        <v>10</v>
      </c>
      <c r="J102" s="16">
        <v>3</v>
      </c>
      <c r="K102" s="16">
        <v>0</v>
      </c>
      <c r="L102" s="16">
        <v>7</v>
      </c>
      <c r="M102" s="16">
        <v>7</v>
      </c>
      <c r="N102" s="16">
        <v>20</v>
      </c>
      <c r="O102" s="18">
        <v>20</v>
      </c>
      <c r="P102" s="16">
        <v>5</v>
      </c>
      <c r="Q102" s="16">
        <v>1</v>
      </c>
      <c r="R102" s="17"/>
      <c r="S102" s="17" t="s">
        <v>91</v>
      </c>
      <c r="T102" s="19" t="s">
        <v>50</v>
      </c>
      <c r="U102" s="18">
        <v>39</v>
      </c>
      <c r="V102" s="18"/>
    </row>
    <row r="103" spans="1:22" ht="15" customHeight="1" x14ac:dyDescent="0.25">
      <c r="A103" s="13" t="s">
        <v>86</v>
      </c>
      <c r="B103" s="14" t="s">
        <v>87</v>
      </c>
      <c r="C103" s="15" t="s">
        <v>98</v>
      </c>
      <c r="D103" s="15" t="s">
        <v>99</v>
      </c>
      <c r="E103" s="14" t="s">
        <v>100</v>
      </c>
      <c r="F103" s="16">
        <v>18500</v>
      </c>
      <c r="G103" s="16">
        <v>24900</v>
      </c>
      <c r="H103" s="2" t="s">
        <v>12</v>
      </c>
      <c r="I103" s="17" t="s">
        <v>13</v>
      </c>
      <c r="J103" s="16">
        <v>5</v>
      </c>
      <c r="K103" s="16">
        <v>0</v>
      </c>
      <c r="L103" s="16">
        <v>3</v>
      </c>
      <c r="M103" s="16">
        <v>3</v>
      </c>
      <c r="N103" s="16">
        <v>10</v>
      </c>
      <c r="O103" s="18">
        <v>5</v>
      </c>
      <c r="P103" s="16">
        <v>5</v>
      </c>
      <c r="Q103" s="16">
        <v>1</v>
      </c>
      <c r="R103" s="17"/>
      <c r="S103" s="17" t="s">
        <v>91</v>
      </c>
      <c r="T103" s="19" t="s">
        <v>50</v>
      </c>
      <c r="U103" s="18">
        <v>43</v>
      </c>
      <c r="V103" s="18"/>
    </row>
    <row r="104" spans="1:22" ht="15" customHeight="1" x14ac:dyDescent="0.25">
      <c r="A104" s="13" t="s">
        <v>86</v>
      </c>
      <c r="B104" s="14" t="s">
        <v>87</v>
      </c>
      <c r="C104" s="15" t="s">
        <v>98</v>
      </c>
      <c r="D104" s="15" t="s">
        <v>99</v>
      </c>
      <c r="E104" s="14" t="s">
        <v>100</v>
      </c>
      <c r="F104" s="16">
        <v>18500</v>
      </c>
      <c r="G104" s="16">
        <v>24900</v>
      </c>
      <c r="H104" s="2" t="s">
        <v>15</v>
      </c>
      <c r="I104" s="17" t="s">
        <v>16</v>
      </c>
      <c r="J104" s="16">
        <v>3</v>
      </c>
      <c r="K104" s="16">
        <v>5</v>
      </c>
      <c r="L104" s="16">
        <v>1</v>
      </c>
      <c r="M104" s="16">
        <v>1</v>
      </c>
      <c r="N104" s="16">
        <v>5</v>
      </c>
      <c r="O104" s="18">
        <v>0</v>
      </c>
      <c r="P104" s="16">
        <v>5</v>
      </c>
      <c r="Q104" s="16">
        <v>1</v>
      </c>
      <c r="R104" s="17"/>
      <c r="S104" s="17" t="s">
        <v>91</v>
      </c>
      <c r="T104" s="19" t="s">
        <v>50</v>
      </c>
      <c r="U104" s="18">
        <v>36</v>
      </c>
      <c r="V104" s="18"/>
    </row>
    <row r="105" spans="1:22" ht="15" customHeight="1" x14ac:dyDescent="0.25">
      <c r="A105" s="13" t="s">
        <v>86</v>
      </c>
      <c r="B105" s="14" t="s">
        <v>87</v>
      </c>
      <c r="C105" s="15" t="s">
        <v>98</v>
      </c>
      <c r="D105" s="15" t="s">
        <v>99</v>
      </c>
      <c r="E105" s="14" t="s">
        <v>100</v>
      </c>
      <c r="F105" s="16">
        <v>18500</v>
      </c>
      <c r="G105" s="16">
        <v>24900</v>
      </c>
      <c r="H105" s="2" t="s">
        <v>18</v>
      </c>
      <c r="I105" s="17" t="s">
        <v>19</v>
      </c>
      <c r="J105" s="16">
        <v>19</v>
      </c>
      <c r="K105" s="16">
        <v>0</v>
      </c>
      <c r="L105" s="16">
        <v>0</v>
      </c>
      <c r="M105" s="16">
        <v>0</v>
      </c>
      <c r="N105" s="16">
        <v>5</v>
      </c>
      <c r="O105" s="18">
        <v>0</v>
      </c>
      <c r="P105" s="16">
        <v>5</v>
      </c>
      <c r="Q105" s="16">
        <v>1</v>
      </c>
      <c r="R105" s="17"/>
      <c r="S105" s="17" t="s">
        <v>91</v>
      </c>
      <c r="T105" s="19" t="s">
        <v>50</v>
      </c>
      <c r="U105" s="18">
        <v>38</v>
      </c>
      <c r="V105" s="18"/>
    </row>
    <row r="106" spans="1:22" ht="15" customHeight="1" x14ac:dyDescent="0.25">
      <c r="A106" s="13" t="s">
        <v>86</v>
      </c>
      <c r="B106" s="14" t="s">
        <v>87</v>
      </c>
      <c r="C106" s="15" t="s">
        <v>98</v>
      </c>
      <c r="D106" s="15" t="s">
        <v>99</v>
      </c>
      <c r="E106" s="14" t="s">
        <v>100</v>
      </c>
      <c r="F106" s="16">
        <v>18500</v>
      </c>
      <c r="G106" s="16">
        <v>0</v>
      </c>
      <c r="H106" s="2" t="s">
        <v>21</v>
      </c>
      <c r="I106" s="17" t="s">
        <v>22</v>
      </c>
      <c r="J106" s="16"/>
      <c r="K106" s="16"/>
      <c r="L106" s="16"/>
      <c r="M106" s="16"/>
      <c r="N106" s="16"/>
      <c r="O106" s="18">
        <v>0</v>
      </c>
      <c r="P106" s="16">
        <v>5</v>
      </c>
      <c r="Q106" s="16">
        <v>1</v>
      </c>
      <c r="R106" s="17"/>
      <c r="S106" s="17" t="s">
        <v>91</v>
      </c>
      <c r="T106" s="19" t="s">
        <v>50</v>
      </c>
      <c r="U106" s="18">
        <v>37</v>
      </c>
      <c r="V106" s="18"/>
    </row>
    <row r="107" spans="1:22" ht="15" customHeight="1" x14ac:dyDescent="0.25">
      <c r="A107" s="13" t="s">
        <v>86</v>
      </c>
      <c r="B107" s="14" t="s">
        <v>87</v>
      </c>
      <c r="C107" s="15" t="s">
        <v>101</v>
      </c>
      <c r="D107" s="15" t="s">
        <v>102</v>
      </c>
      <c r="E107" s="14" t="s">
        <v>103</v>
      </c>
      <c r="F107" s="16">
        <v>20000</v>
      </c>
      <c r="G107" s="16">
        <v>26900</v>
      </c>
      <c r="H107" s="2" t="s">
        <v>3</v>
      </c>
      <c r="I107" s="17" t="s">
        <v>4</v>
      </c>
      <c r="J107" s="16">
        <v>9</v>
      </c>
      <c r="K107" s="16">
        <v>0</v>
      </c>
      <c r="L107" s="16">
        <v>5</v>
      </c>
      <c r="M107" s="16">
        <v>5</v>
      </c>
      <c r="N107" s="16">
        <v>20</v>
      </c>
      <c r="O107" s="18">
        <v>10</v>
      </c>
      <c r="P107" s="16">
        <v>5</v>
      </c>
      <c r="Q107" s="16">
        <v>1</v>
      </c>
      <c r="R107" s="17"/>
      <c r="S107" s="17" t="s">
        <v>91</v>
      </c>
      <c r="T107" s="19" t="s">
        <v>50</v>
      </c>
      <c r="U107" s="18">
        <v>28</v>
      </c>
      <c r="V107" s="18"/>
    </row>
    <row r="108" spans="1:22" ht="15" customHeight="1" x14ac:dyDescent="0.25">
      <c r="A108" s="13" t="s">
        <v>86</v>
      </c>
      <c r="B108" s="14" t="s">
        <v>87</v>
      </c>
      <c r="C108" s="15" t="s">
        <v>101</v>
      </c>
      <c r="D108" s="15" t="s">
        <v>102</v>
      </c>
      <c r="E108" s="14" t="s">
        <v>103</v>
      </c>
      <c r="F108" s="16">
        <v>20000</v>
      </c>
      <c r="G108" s="16">
        <v>26900</v>
      </c>
      <c r="H108" s="2" t="s">
        <v>6</v>
      </c>
      <c r="I108" s="17" t="s">
        <v>7</v>
      </c>
      <c r="J108" s="16">
        <v>-1</v>
      </c>
      <c r="K108" s="16">
        <v>5</v>
      </c>
      <c r="L108" s="16">
        <v>7</v>
      </c>
      <c r="M108" s="16">
        <v>7</v>
      </c>
      <c r="N108" s="16">
        <v>22</v>
      </c>
      <c r="O108" s="18">
        <v>20</v>
      </c>
      <c r="P108" s="16">
        <v>5</v>
      </c>
      <c r="Q108" s="16">
        <v>1</v>
      </c>
      <c r="R108" s="17"/>
      <c r="S108" s="17" t="s">
        <v>91</v>
      </c>
      <c r="T108" s="19" t="s">
        <v>50</v>
      </c>
      <c r="U108" s="18">
        <v>49</v>
      </c>
      <c r="V108" s="18"/>
    </row>
    <row r="109" spans="1:22" ht="15" customHeight="1" x14ac:dyDescent="0.25">
      <c r="A109" s="13" t="s">
        <v>86</v>
      </c>
      <c r="B109" s="14" t="s">
        <v>87</v>
      </c>
      <c r="C109" s="15" t="s">
        <v>101</v>
      </c>
      <c r="D109" s="15" t="s">
        <v>102</v>
      </c>
      <c r="E109" s="14" t="s">
        <v>103</v>
      </c>
      <c r="F109" s="16">
        <v>20000</v>
      </c>
      <c r="G109" s="16">
        <v>26900</v>
      </c>
      <c r="H109" s="2" t="s">
        <v>9</v>
      </c>
      <c r="I109" s="17" t="s">
        <v>10</v>
      </c>
      <c r="J109" s="16">
        <v>-1</v>
      </c>
      <c r="K109" s="16">
        <v>10</v>
      </c>
      <c r="L109" s="16">
        <v>3</v>
      </c>
      <c r="M109" s="16">
        <v>4</v>
      </c>
      <c r="N109" s="16">
        <v>28</v>
      </c>
      <c r="O109" s="18">
        <v>20</v>
      </c>
      <c r="P109" s="16">
        <v>5</v>
      </c>
      <c r="Q109" s="16">
        <v>1</v>
      </c>
      <c r="R109" s="17"/>
      <c r="S109" s="17" t="s">
        <v>91</v>
      </c>
      <c r="T109" s="19" t="s">
        <v>50</v>
      </c>
      <c r="U109" s="18">
        <v>25</v>
      </c>
      <c r="V109" s="18"/>
    </row>
    <row r="110" spans="1:22" ht="15" customHeight="1" x14ac:dyDescent="0.25">
      <c r="A110" s="13" t="s">
        <v>86</v>
      </c>
      <c r="B110" s="14" t="s">
        <v>87</v>
      </c>
      <c r="C110" s="15" t="s">
        <v>101</v>
      </c>
      <c r="D110" s="15" t="s">
        <v>102</v>
      </c>
      <c r="E110" s="14" t="s">
        <v>103</v>
      </c>
      <c r="F110" s="16">
        <v>20000</v>
      </c>
      <c r="G110" s="16">
        <v>26900</v>
      </c>
      <c r="H110" s="2" t="s">
        <v>12</v>
      </c>
      <c r="I110" s="17" t="s">
        <v>13</v>
      </c>
      <c r="J110" s="16">
        <v>9</v>
      </c>
      <c r="K110" s="16">
        <v>0</v>
      </c>
      <c r="L110" s="16">
        <v>0</v>
      </c>
      <c r="M110" s="16">
        <v>0</v>
      </c>
      <c r="N110" s="16">
        <v>15</v>
      </c>
      <c r="O110" s="18">
        <v>5</v>
      </c>
      <c r="P110" s="16">
        <v>5</v>
      </c>
      <c r="Q110" s="16">
        <v>1</v>
      </c>
      <c r="R110" s="17"/>
      <c r="S110" s="17" t="s">
        <v>91</v>
      </c>
      <c r="T110" s="19" t="s">
        <v>50</v>
      </c>
      <c r="U110" s="18"/>
      <c r="V110" s="18"/>
    </row>
    <row r="111" spans="1:22" ht="15" customHeight="1" x14ac:dyDescent="0.25">
      <c r="A111" s="13" t="s">
        <v>86</v>
      </c>
      <c r="B111" s="14" t="s">
        <v>87</v>
      </c>
      <c r="C111" s="15" t="s">
        <v>101</v>
      </c>
      <c r="D111" s="15" t="s">
        <v>102</v>
      </c>
      <c r="E111" s="14" t="s">
        <v>103</v>
      </c>
      <c r="F111" s="16">
        <v>20000</v>
      </c>
      <c r="G111" s="16">
        <v>26900</v>
      </c>
      <c r="H111" s="2" t="s">
        <v>15</v>
      </c>
      <c r="I111" s="17" t="s">
        <v>16</v>
      </c>
      <c r="J111" s="16">
        <v>9</v>
      </c>
      <c r="K111" s="16">
        <v>0</v>
      </c>
      <c r="L111" s="16">
        <v>5</v>
      </c>
      <c r="M111" s="16">
        <v>5</v>
      </c>
      <c r="N111" s="16">
        <v>9</v>
      </c>
      <c r="O111" s="18">
        <v>0</v>
      </c>
      <c r="P111" s="16">
        <v>5</v>
      </c>
      <c r="Q111" s="16">
        <v>1</v>
      </c>
      <c r="R111" s="17"/>
      <c r="S111" s="17" t="s">
        <v>91</v>
      </c>
      <c r="T111" s="19" t="s">
        <v>50</v>
      </c>
      <c r="U111" s="18"/>
      <c r="V111" s="18"/>
    </row>
    <row r="112" spans="1:22" ht="15" customHeight="1" x14ac:dyDescent="0.25">
      <c r="A112" s="13" t="s">
        <v>86</v>
      </c>
      <c r="B112" s="14" t="s">
        <v>87</v>
      </c>
      <c r="C112" s="15" t="s">
        <v>101</v>
      </c>
      <c r="D112" s="15" t="s">
        <v>102</v>
      </c>
      <c r="E112" s="14" t="s">
        <v>103</v>
      </c>
      <c r="F112" s="16">
        <v>20000</v>
      </c>
      <c r="G112" s="16">
        <v>26900</v>
      </c>
      <c r="H112" s="2" t="s">
        <v>18</v>
      </c>
      <c r="I112" s="17" t="s">
        <v>19</v>
      </c>
      <c r="J112" s="16">
        <v>4</v>
      </c>
      <c r="K112" s="16">
        <v>5</v>
      </c>
      <c r="L112" s="16">
        <v>0</v>
      </c>
      <c r="M112" s="16">
        <v>0</v>
      </c>
      <c r="N112" s="16">
        <v>10</v>
      </c>
      <c r="O112" s="18">
        <v>0</v>
      </c>
      <c r="P112" s="16">
        <v>5</v>
      </c>
      <c r="Q112" s="16">
        <v>1</v>
      </c>
      <c r="R112" s="17"/>
      <c r="S112" s="17" t="s">
        <v>91</v>
      </c>
      <c r="T112" s="19" t="s">
        <v>50</v>
      </c>
      <c r="U112" s="18"/>
      <c r="V112" s="18"/>
    </row>
    <row r="113" spans="1:22" ht="15" customHeight="1" x14ac:dyDescent="0.25">
      <c r="A113" s="13" t="s">
        <v>86</v>
      </c>
      <c r="B113" s="14" t="s">
        <v>87</v>
      </c>
      <c r="C113" s="15" t="s">
        <v>101</v>
      </c>
      <c r="D113" s="15" t="s">
        <v>102</v>
      </c>
      <c r="E113" s="14" t="s">
        <v>103</v>
      </c>
      <c r="F113" s="16">
        <v>20000</v>
      </c>
      <c r="G113" s="16">
        <v>0</v>
      </c>
      <c r="H113" s="2" t="s">
        <v>21</v>
      </c>
      <c r="I113" s="17" t="s">
        <v>22</v>
      </c>
      <c r="J113" s="16"/>
      <c r="K113" s="16"/>
      <c r="L113" s="16"/>
      <c r="M113" s="16"/>
      <c r="N113" s="16"/>
      <c r="O113" s="18">
        <v>0</v>
      </c>
      <c r="P113" s="16">
        <v>5</v>
      </c>
      <c r="Q113" s="16">
        <v>1</v>
      </c>
      <c r="R113" s="17"/>
      <c r="S113" s="17" t="s">
        <v>91</v>
      </c>
      <c r="T113" s="19" t="s">
        <v>50</v>
      </c>
      <c r="U113" s="18"/>
      <c r="V113" s="18"/>
    </row>
    <row r="114" spans="1:22" ht="15" customHeight="1" x14ac:dyDescent="0.25">
      <c r="A114" s="13" t="s">
        <v>86</v>
      </c>
      <c r="B114" s="14" t="s">
        <v>87</v>
      </c>
      <c r="C114" s="15" t="s">
        <v>104</v>
      </c>
      <c r="D114" s="15" t="s">
        <v>105</v>
      </c>
      <c r="E114" s="14" t="s">
        <v>106</v>
      </c>
      <c r="F114" s="16">
        <v>23000</v>
      </c>
      <c r="G114" s="16">
        <v>29900</v>
      </c>
      <c r="H114" s="2" t="s">
        <v>3</v>
      </c>
      <c r="I114" s="17" t="s">
        <v>4</v>
      </c>
      <c r="J114" s="16">
        <v>-3</v>
      </c>
      <c r="K114" s="16">
        <v>0</v>
      </c>
      <c r="L114" s="16">
        <v>19</v>
      </c>
      <c r="M114" s="16">
        <v>20</v>
      </c>
      <c r="N114" s="16">
        <v>39</v>
      </c>
      <c r="O114" s="18">
        <v>40</v>
      </c>
      <c r="P114" s="16">
        <v>5</v>
      </c>
      <c r="Q114" s="16">
        <v>1</v>
      </c>
      <c r="R114" s="17"/>
      <c r="S114" s="17" t="s">
        <v>91</v>
      </c>
      <c r="T114" s="19" t="s">
        <v>50</v>
      </c>
      <c r="U114" s="18"/>
      <c r="V114" s="18"/>
    </row>
    <row r="115" spans="1:22" ht="15" customHeight="1" x14ac:dyDescent="0.25">
      <c r="A115" s="13" t="s">
        <v>86</v>
      </c>
      <c r="B115" s="14" t="s">
        <v>87</v>
      </c>
      <c r="C115" s="15" t="s">
        <v>104</v>
      </c>
      <c r="D115" s="15" t="s">
        <v>105</v>
      </c>
      <c r="E115" s="14" t="s">
        <v>106</v>
      </c>
      <c r="F115" s="16">
        <v>23000</v>
      </c>
      <c r="G115" s="16">
        <v>29900</v>
      </c>
      <c r="H115" s="2" t="s">
        <v>6</v>
      </c>
      <c r="I115" s="17" t="s">
        <v>7</v>
      </c>
      <c r="J115" s="16">
        <v>0</v>
      </c>
      <c r="K115" s="16">
        <v>10</v>
      </c>
      <c r="L115" s="16">
        <v>3</v>
      </c>
      <c r="M115" s="16">
        <v>3</v>
      </c>
      <c r="N115" s="16">
        <v>17</v>
      </c>
      <c r="O115" s="18">
        <v>10</v>
      </c>
      <c r="P115" s="16">
        <v>5</v>
      </c>
      <c r="Q115" s="16">
        <v>1</v>
      </c>
      <c r="R115" s="17"/>
      <c r="S115" s="17" t="s">
        <v>91</v>
      </c>
      <c r="T115" s="19" t="s">
        <v>50</v>
      </c>
      <c r="U115" s="18"/>
      <c r="V115" s="18"/>
    </row>
    <row r="116" spans="1:22" ht="15" customHeight="1" x14ac:dyDescent="0.25">
      <c r="A116" s="13" t="s">
        <v>86</v>
      </c>
      <c r="B116" s="14" t="s">
        <v>87</v>
      </c>
      <c r="C116" s="15" t="s">
        <v>104</v>
      </c>
      <c r="D116" s="15" t="s">
        <v>105</v>
      </c>
      <c r="E116" s="14" t="s">
        <v>106</v>
      </c>
      <c r="F116" s="16">
        <v>23000</v>
      </c>
      <c r="G116" s="16">
        <v>29900</v>
      </c>
      <c r="H116" s="2" t="s">
        <v>9</v>
      </c>
      <c r="I116" s="17" t="s">
        <v>10</v>
      </c>
      <c r="J116" s="16">
        <v>-1</v>
      </c>
      <c r="K116" s="16">
        <v>10</v>
      </c>
      <c r="L116" s="16">
        <v>1</v>
      </c>
      <c r="M116" s="16">
        <v>1</v>
      </c>
      <c r="N116" s="16">
        <v>13</v>
      </c>
      <c r="O116" s="18">
        <v>5</v>
      </c>
      <c r="P116" s="16">
        <v>5</v>
      </c>
      <c r="Q116" s="16">
        <v>1</v>
      </c>
      <c r="R116" s="17"/>
      <c r="S116" s="17" t="s">
        <v>91</v>
      </c>
      <c r="T116" s="19" t="s">
        <v>50</v>
      </c>
      <c r="U116" s="18"/>
      <c r="V116" s="18"/>
    </row>
    <row r="117" spans="1:22" ht="15" customHeight="1" x14ac:dyDescent="0.25">
      <c r="A117" s="13" t="s">
        <v>86</v>
      </c>
      <c r="B117" s="14" t="s">
        <v>87</v>
      </c>
      <c r="C117" s="15" t="s">
        <v>104</v>
      </c>
      <c r="D117" s="15" t="s">
        <v>105</v>
      </c>
      <c r="E117" s="14" t="s">
        <v>106</v>
      </c>
      <c r="F117" s="16">
        <v>23000</v>
      </c>
      <c r="G117" s="16">
        <v>29900</v>
      </c>
      <c r="H117" s="2" t="s">
        <v>12</v>
      </c>
      <c r="I117" s="17" t="s">
        <v>13</v>
      </c>
      <c r="J117" s="16">
        <v>6</v>
      </c>
      <c r="K117" s="16">
        <v>0</v>
      </c>
      <c r="L117" s="16">
        <v>9</v>
      </c>
      <c r="M117" s="16">
        <v>9</v>
      </c>
      <c r="N117" s="16">
        <v>25</v>
      </c>
      <c r="O117" s="18">
        <v>20</v>
      </c>
      <c r="P117" s="16">
        <v>5</v>
      </c>
      <c r="Q117" s="16">
        <v>1</v>
      </c>
      <c r="R117" s="17"/>
      <c r="S117" s="17" t="s">
        <v>91</v>
      </c>
      <c r="T117" s="19" t="s">
        <v>50</v>
      </c>
      <c r="U117" s="18"/>
      <c r="V117" s="18"/>
    </row>
    <row r="118" spans="1:22" ht="15" customHeight="1" x14ac:dyDescent="0.25">
      <c r="A118" s="13" t="s">
        <v>86</v>
      </c>
      <c r="B118" s="14" t="s">
        <v>87</v>
      </c>
      <c r="C118" s="15" t="s">
        <v>104</v>
      </c>
      <c r="D118" s="15" t="s">
        <v>105</v>
      </c>
      <c r="E118" s="14" t="s">
        <v>106</v>
      </c>
      <c r="F118" s="16">
        <v>23000</v>
      </c>
      <c r="G118" s="16">
        <v>29900</v>
      </c>
      <c r="H118" s="2" t="s">
        <v>15</v>
      </c>
      <c r="I118" s="17" t="s">
        <v>16</v>
      </c>
      <c r="J118" s="16">
        <v>16</v>
      </c>
      <c r="K118" s="16">
        <v>0</v>
      </c>
      <c r="L118" s="16">
        <v>3</v>
      </c>
      <c r="M118" s="16">
        <v>3</v>
      </c>
      <c r="N118" s="16">
        <v>4</v>
      </c>
      <c r="O118" s="18">
        <v>0</v>
      </c>
      <c r="P118" s="16">
        <v>5</v>
      </c>
      <c r="Q118" s="16">
        <v>1</v>
      </c>
      <c r="R118" s="17"/>
      <c r="S118" s="17" t="s">
        <v>91</v>
      </c>
      <c r="T118" s="19" t="s">
        <v>50</v>
      </c>
      <c r="U118" s="18">
        <v>32</v>
      </c>
      <c r="V118" s="18"/>
    </row>
    <row r="119" spans="1:22" ht="15" customHeight="1" x14ac:dyDescent="0.25">
      <c r="A119" s="13" t="s">
        <v>86</v>
      </c>
      <c r="B119" s="14" t="s">
        <v>87</v>
      </c>
      <c r="C119" s="15" t="s">
        <v>104</v>
      </c>
      <c r="D119" s="15" t="s">
        <v>105</v>
      </c>
      <c r="E119" s="14" t="s">
        <v>106</v>
      </c>
      <c r="F119" s="16">
        <v>23000</v>
      </c>
      <c r="G119" s="16">
        <v>29900</v>
      </c>
      <c r="H119" s="2" t="s">
        <v>18</v>
      </c>
      <c r="I119" s="17" t="s">
        <v>19</v>
      </c>
      <c r="J119" s="16">
        <v>10</v>
      </c>
      <c r="K119" s="16">
        <v>0</v>
      </c>
      <c r="L119" s="16">
        <v>2</v>
      </c>
      <c r="M119" s="16">
        <v>2</v>
      </c>
      <c r="N119" s="16">
        <v>8</v>
      </c>
      <c r="O119" s="18">
        <v>0</v>
      </c>
      <c r="P119" s="16">
        <v>5</v>
      </c>
      <c r="Q119" s="16">
        <v>1</v>
      </c>
      <c r="R119" s="17"/>
      <c r="S119" s="17" t="s">
        <v>91</v>
      </c>
      <c r="T119" s="19" t="s">
        <v>50</v>
      </c>
      <c r="U119" s="18">
        <v>29</v>
      </c>
      <c r="V119" s="18"/>
    </row>
    <row r="120" spans="1:22" ht="15" customHeight="1" x14ac:dyDescent="0.25">
      <c r="A120" s="13" t="s">
        <v>86</v>
      </c>
      <c r="B120" s="14" t="s">
        <v>87</v>
      </c>
      <c r="C120" s="15" t="s">
        <v>104</v>
      </c>
      <c r="D120" s="15" t="s">
        <v>105</v>
      </c>
      <c r="E120" s="14" t="s">
        <v>106</v>
      </c>
      <c r="F120" s="16">
        <v>23000</v>
      </c>
      <c r="G120" s="16">
        <v>0</v>
      </c>
      <c r="H120" s="2" t="s">
        <v>21</v>
      </c>
      <c r="I120" s="17" t="s">
        <v>22</v>
      </c>
      <c r="J120" s="16"/>
      <c r="K120" s="16"/>
      <c r="L120" s="16"/>
      <c r="M120" s="16"/>
      <c r="N120" s="16"/>
      <c r="O120" s="18">
        <v>0</v>
      </c>
      <c r="P120" s="16">
        <v>5</v>
      </c>
      <c r="Q120" s="16">
        <v>1</v>
      </c>
      <c r="R120" s="17"/>
      <c r="S120" s="17" t="s">
        <v>91</v>
      </c>
      <c r="T120" s="19" t="s">
        <v>50</v>
      </c>
      <c r="U120" s="18">
        <v>31</v>
      </c>
      <c r="V120" s="18"/>
    </row>
    <row r="121" spans="1:22" ht="15" customHeight="1" x14ac:dyDescent="0.25">
      <c r="A121" s="13" t="s">
        <v>86</v>
      </c>
      <c r="B121" s="14" t="s">
        <v>87</v>
      </c>
      <c r="C121" s="15" t="s">
        <v>107</v>
      </c>
      <c r="D121" s="15" t="s">
        <v>108</v>
      </c>
      <c r="E121" s="14" t="s">
        <v>109</v>
      </c>
      <c r="F121" s="16">
        <v>22000</v>
      </c>
      <c r="G121" s="16">
        <v>28900</v>
      </c>
      <c r="H121" s="2" t="s">
        <v>3</v>
      </c>
      <c r="I121" s="17" t="s">
        <v>4</v>
      </c>
      <c r="J121" s="16">
        <v>2</v>
      </c>
      <c r="K121" s="16">
        <v>0</v>
      </c>
      <c r="L121" s="16">
        <v>0</v>
      </c>
      <c r="M121" s="16">
        <v>0</v>
      </c>
      <c r="N121" s="16">
        <v>11</v>
      </c>
      <c r="O121" s="18">
        <v>10</v>
      </c>
      <c r="P121" s="16">
        <v>5</v>
      </c>
      <c r="Q121" s="16">
        <v>1</v>
      </c>
      <c r="R121" s="17"/>
      <c r="S121" s="17" t="s">
        <v>91</v>
      </c>
      <c r="T121" s="19" t="s">
        <v>50</v>
      </c>
      <c r="U121" s="18">
        <v>20</v>
      </c>
      <c r="V121" s="18"/>
    </row>
    <row r="122" spans="1:22" ht="15" customHeight="1" x14ac:dyDescent="0.25">
      <c r="A122" s="13" t="s">
        <v>86</v>
      </c>
      <c r="B122" s="14" t="s">
        <v>87</v>
      </c>
      <c r="C122" s="15" t="s">
        <v>107</v>
      </c>
      <c r="D122" s="15" t="s">
        <v>108</v>
      </c>
      <c r="E122" s="14" t="s">
        <v>109</v>
      </c>
      <c r="F122" s="16">
        <v>22000</v>
      </c>
      <c r="G122" s="16">
        <v>28900</v>
      </c>
      <c r="H122" s="2" t="s">
        <v>6</v>
      </c>
      <c r="I122" s="17" t="s">
        <v>7</v>
      </c>
      <c r="J122" s="16">
        <v>-3</v>
      </c>
      <c r="K122" s="16">
        <v>0</v>
      </c>
      <c r="L122" s="16">
        <v>6</v>
      </c>
      <c r="M122" s="16">
        <v>9</v>
      </c>
      <c r="N122" s="16">
        <v>28</v>
      </c>
      <c r="O122" s="18">
        <v>30</v>
      </c>
      <c r="P122" s="16">
        <v>5</v>
      </c>
      <c r="Q122" s="16">
        <v>1</v>
      </c>
      <c r="R122" s="17"/>
      <c r="S122" s="17" t="s">
        <v>91</v>
      </c>
      <c r="T122" s="19" t="s">
        <v>50</v>
      </c>
      <c r="U122" s="18">
        <v>13</v>
      </c>
      <c r="V122" s="18"/>
    </row>
    <row r="123" spans="1:22" ht="15" customHeight="1" x14ac:dyDescent="0.25">
      <c r="A123" s="13" t="s">
        <v>86</v>
      </c>
      <c r="B123" s="14" t="s">
        <v>87</v>
      </c>
      <c r="C123" s="15" t="s">
        <v>107</v>
      </c>
      <c r="D123" s="15" t="s">
        <v>108</v>
      </c>
      <c r="E123" s="14" t="s">
        <v>109</v>
      </c>
      <c r="F123" s="16">
        <v>22000</v>
      </c>
      <c r="G123" s="16">
        <v>28900</v>
      </c>
      <c r="H123" s="2" t="s">
        <v>9</v>
      </c>
      <c r="I123" s="17" t="s">
        <v>10</v>
      </c>
      <c r="J123" s="16">
        <v>5</v>
      </c>
      <c r="K123" s="16">
        <v>0</v>
      </c>
      <c r="L123" s="16">
        <v>0</v>
      </c>
      <c r="M123" s="16">
        <v>0</v>
      </c>
      <c r="N123" s="16">
        <v>8</v>
      </c>
      <c r="O123" s="18">
        <v>5</v>
      </c>
      <c r="P123" s="16">
        <v>5</v>
      </c>
      <c r="Q123" s="16">
        <v>1</v>
      </c>
      <c r="R123" s="17"/>
      <c r="S123" s="17" t="s">
        <v>91</v>
      </c>
      <c r="T123" s="19" t="s">
        <v>50</v>
      </c>
      <c r="U123" s="18">
        <v>45</v>
      </c>
      <c r="V123" s="18"/>
    </row>
    <row r="124" spans="1:22" ht="15" customHeight="1" x14ac:dyDescent="0.25">
      <c r="A124" s="13" t="s">
        <v>86</v>
      </c>
      <c r="B124" s="14" t="s">
        <v>87</v>
      </c>
      <c r="C124" s="15" t="s">
        <v>107</v>
      </c>
      <c r="D124" s="15" t="s">
        <v>108</v>
      </c>
      <c r="E124" s="14" t="s">
        <v>109</v>
      </c>
      <c r="F124" s="16">
        <v>22000</v>
      </c>
      <c r="G124" s="16">
        <v>28900</v>
      </c>
      <c r="H124" s="2" t="s">
        <v>12</v>
      </c>
      <c r="I124" s="17" t="s">
        <v>13</v>
      </c>
      <c r="J124" s="16">
        <v>0</v>
      </c>
      <c r="K124" s="16">
        <v>0</v>
      </c>
      <c r="L124" s="16">
        <v>5</v>
      </c>
      <c r="M124" s="16">
        <v>5</v>
      </c>
      <c r="N124" s="16">
        <v>19</v>
      </c>
      <c r="O124" s="18">
        <v>20</v>
      </c>
      <c r="P124" s="16">
        <v>5</v>
      </c>
      <c r="Q124" s="16">
        <v>1</v>
      </c>
      <c r="R124" s="17"/>
      <c r="S124" s="17" t="s">
        <v>91</v>
      </c>
      <c r="T124" s="19" t="s">
        <v>50</v>
      </c>
      <c r="U124" s="18">
        <v>48</v>
      </c>
      <c r="V124" s="18"/>
    </row>
    <row r="125" spans="1:22" ht="15" customHeight="1" x14ac:dyDescent="0.25">
      <c r="A125" s="13" t="s">
        <v>86</v>
      </c>
      <c r="B125" s="14" t="s">
        <v>87</v>
      </c>
      <c r="C125" s="15" t="s">
        <v>107</v>
      </c>
      <c r="D125" s="15" t="s">
        <v>108</v>
      </c>
      <c r="E125" s="14" t="s">
        <v>109</v>
      </c>
      <c r="F125" s="16">
        <v>22000</v>
      </c>
      <c r="G125" s="16">
        <v>28900</v>
      </c>
      <c r="H125" s="2" t="s">
        <v>15</v>
      </c>
      <c r="I125" s="17" t="s">
        <v>16</v>
      </c>
      <c r="J125" s="16">
        <v>-1</v>
      </c>
      <c r="K125" s="16">
        <v>0</v>
      </c>
      <c r="L125" s="16">
        <v>2</v>
      </c>
      <c r="M125" s="16">
        <v>2</v>
      </c>
      <c r="N125" s="16">
        <v>7</v>
      </c>
      <c r="O125" s="18">
        <v>10</v>
      </c>
      <c r="P125" s="16">
        <v>5</v>
      </c>
      <c r="Q125" s="16">
        <v>1</v>
      </c>
      <c r="R125" s="17"/>
      <c r="S125" s="17" t="s">
        <v>91</v>
      </c>
      <c r="T125" s="19" t="s">
        <v>50</v>
      </c>
      <c r="U125" s="18">
        <v>26</v>
      </c>
      <c r="V125" s="18"/>
    </row>
    <row r="126" spans="1:22" ht="15" customHeight="1" x14ac:dyDescent="0.25">
      <c r="A126" s="13" t="s">
        <v>86</v>
      </c>
      <c r="B126" s="14" t="s">
        <v>87</v>
      </c>
      <c r="C126" s="15" t="s">
        <v>107</v>
      </c>
      <c r="D126" s="15" t="s">
        <v>108</v>
      </c>
      <c r="E126" s="14" t="s">
        <v>109</v>
      </c>
      <c r="F126" s="16">
        <v>22000</v>
      </c>
      <c r="G126" s="16">
        <v>28900</v>
      </c>
      <c r="H126" s="2" t="s">
        <v>18</v>
      </c>
      <c r="I126" s="17" t="s">
        <v>19</v>
      </c>
      <c r="J126" s="16">
        <v>27</v>
      </c>
      <c r="K126" s="16">
        <v>0</v>
      </c>
      <c r="L126" s="16">
        <v>0</v>
      </c>
      <c r="M126" s="16">
        <v>0</v>
      </c>
      <c r="N126" s="16">
        <v>1</v>
      </c>
      <c r="O126" s="18">
        <v>0</v>
      </c>
      <c r="P126" s="16">
        <v>5</v>
      </c>
      <c r="Q126" s="16">
        <v>1</v>
      </c>
      <c r="R126" s="17"/>
      <c r="S126" s="17" t="s">
        <v>91</v>
      </c>
      <c r="T126" s="19" t="s">
        <v>50</v>
      </c>
      <c r="U126" s="18">
        <v>41</v>
      </c>
      <c r="V126" s="18"/>
    </row>
    <row r="127" spans="1:22" ht="15" customHeight="1" x14ac:dyDescent="0.25">
      <c r="A127" s="13" t="s">
        <v>86</v>
      </c>
      <c r="B127" s="14" t="s">
        <v>87</v>
      </c>
      <c r="C127" s="15" t="s">
        <v>107</v>
      </c>
      <c r="D127" s="15" t="s">
        <v>108</v>
      </c>
      <c r="E127" s="14" t="s">
        <v>109</v>
      </c>
      <c r="F127" s="16">
        <v>22000</v>
      </c>
      <c r="G127" s="16">
        <v>0</v>
      </c>
      <c r="H127" s="2" t="s">
        <v>21</v>
      </c>
      <c r="I127" s="17" t="s">
        <v>22</v>
      </c>
      <c r="J127" s="16"/>
      <c r="K127" s="16"/>
      <c r="L127" s="16"/>
      <c r="M127" s="16"/>
      <c r="N127" s="16"/>
      <c r="O127" s="18">
        <v>0</v>
      </c>
      <c r="P127" s="16">
        <v>5</v>
      </c>
      <c r="Q127" s="16">
        <v>1</v>
      </c>
      <c r="R127" s="17"/>
      <c r="S127" s="17" t="s">
        <v>91</v>
      </c>
      <c r="T127" s="19" t="s">
        <v>50</v>
      </c>
      <c r="U127" s="18">
        <v>40</v>
      </c>
      <c r="V127" s="18"/>
    </row>
    <row r="128" spans="1:22" ht="15" customHeight="1" x14ac:dyDescent="0.25">
      <c r="A128" s="13" t="s">
        <v>86</v>
      </c>
      <c r="B128" s="14" t="s">
        <v>87</v>
      </c>
      <c r="C128" s="15" t="s">
        <v>110</v>
      </c>
      <c r="D128" s="15" t="s">
        <v>111</v>
      </c>
      <c r="E128" s="14" t="s">
        <v>112</v>
      </c>
      <c r="F128" s="16">
        <v>20000</v>
      </c>
      <c r="G128" s="16">
        <v>26900</v>
      </c>
      <c r="H128" s="2" t="s">
        <v>3</v>
      </c>
      <c r="I128" s="17" t="s">
        <v>4</v>
      </c>
      <c r="J128" s="16">
        <v>2</v>
      </c>
      <c r="K128" s="16">
        <v>0</v>
      </c>
      <c r="L128" s="16">
        <v>4</v>
      </c>
      <c r="M128" s="16">
        <v>4</v>
      </c>
      <c r="N128" s="16">
        <v>20</v>
      </c>
      <c r="O128" s="18">
        <v>20</v>
      </c>
      <c r="P128" s="16">
        <v>5</v>
      </c>
      <c r="Q128" s="16">
        <v>1</v>
      </c>
      <c r="R128" s="17"/>
      <c r="S128" s="17" t="s">
        <v>91</v>
      </c>
      <c r="T128" s="19" t="s">
        <v>50</v>
      </c>
      <c r="U128" s="18">
        <v>29</v>
      </c>
      <c r="V128" s="18"/>
    </row>
    <row r="129" spans="1:22" ht="15" customHeight="1" x14ac:dyDescent="0.25">
      <c r="A129" s="13" t="s">
        <v>86</v>
      </c>
      <c r="B129" s="14" t="s">
        <v>87</v>
      </c>
      <c r="C129" s="15" t="s">
        <v>110</v>
      </c>
      <c r="D129" s="15" t="s">
        <v>111</v>
      </c>
      <c r="E129" s="14" t="s">
        <v>112</v>
      </c>
      <c r="F129" s="16">
        <v>20000</v>
      </c>
      <c r="G129" s="16">
        <v>26900</v>
      </c>
      <c r="H129" s="2" t="s">
        <v>6</v>
      </c>
      <c r="I129" s="17" t="s">
        <v>7</v>
      </c>
      <c r="J129" s="16">
        <v>12</v>
      </c>
      <c r="K129" s="16">
        <v>0</v>
      </c>
      <c r="L129" s="16">
        <v>0</v>
      </c>
      <c r="M129" s="16">
        <v>0</v>
      </c>
      <c r="N129" s="16">
        <v>8</v>
      </c>
      <c r="O129" s="18">
        <v>0</v>
      </c>
      <c r="P129" s="16">
        <v>5</v>
      </c>
      <c r="Q129" s="16">
        <v>1</v>
      </c>
      <c r="R129" s="17"/>
      <c r="S129" s="17" t="s">
        <v>91</v>
      </c>
      <c r="T129" s="19" t="s">
        <v>50</v>
      </c>
      <c r="U129" s="18">
        <v>13</v>
      </c>
      <c r="V129" s="18"/>
    </row>
    <row r="130" spans="1:22" ht="15" customHeight="1" x14ac:dyDescent="0.25">
      <c r="A130" s="13" t="s">
        <v>86</v>
      </c>
      <c r="B130" s="14" t="s">
        <v>87</v>
      </c>
      <c r="C130" s="15" t="s">
        <v>110</v>
      </c>
      <c r="D130" s="15" t="s">
        <v>111</v>
      </c>
      <c r="E130" s="14" t="s">
        <v>112</v>
      </c>
      <c r="F130" s="16">
        <v>20000</v>
      </c>
      <c r="G130" s="16">
        <v>26900</v>
      </c>
      <c r="H130" s="2" t="s">
        <v>9</v>
      </c>
      <c r="I130" s="17" t="s">
        <v>10</v>
      </c>
      <c r="J130" s="16">
        <v>4</v>
      </c>
      <c r="K130" s="16">
        <v>5</v>
      </c>
      <c r="L130" s="16">
        <v>3</v>
      </c>
      <c r="M130" s="16">
        <v>3</v>
      </c>
      <c r="N130" s="16">
        <v>11</v>
      </c>
      <c r="O130" s="18">
        <v>5</v>
      </c>
      <c r="P130" s="16">
        <v>5</v>
      </c>
      <c r="Q130" s="16">
        <v>1</v>
      </c>
      <c r="R130" s="17"/>
      <c r="S130" s="17" t="s">
        <v>91</v>
      </c>
      <c r="T130" s="19" t="s">
        <v>50</v>
      </c>
      <c r="U130" s="18">
        <v>44</v>
      </c>
      <c r="V130" s="18"/>
    </row>
    <row r="131" spans="1:22" ht="15" customHeight="1" x14ac:dyDescent="0.25">
      <c r="A131" s="13" t="s">
        <v>86</v>
      </c>
      <c r="B131" s="14" t="s">
        <v>87</v>
      </c>
      <c r="C131" s="15" t="s">
        <v>110</v>
      </c>
      <c r="D131" s="15" t="s">
        <v>111</v>
      </c>
      <c r="E131" s="14" t="s">
        <v>112</v>
      </c>
      <c r="F131" s="16">
        <v>20000</v>
      </c>
      <c r="G131" s="16">
        <v>26900</v>
      </c>
      <c r="H131" s="2" t="s">
        <v>12</v>
      </c>
      <c r="I131" s="17" t="s">
        <v>13</v>
      </c>
      <c r="J131" s="16">
        <v>7</v>
      </c>
      <c r="K131" s="16">
        <v>0</v>
      </c>
      <c r="L131" s="16">
        <v>3</v>
      </c>
      <c r="M131" s="16">
        <v>3</v>
      </c>
      <c r="N131" s="16">
        <v>18</v>
      </c>
      <c r="O131" s="18">
        <v>10</v>
      </c>
      <c r="P131" s="16">
        <v>5</v>
      </c>
      <c r="Q131" s="16">
        <v>1</v>
      </c>
      <c r="R131" s="17"/>
      <c r="S131" s="17" t="s">
        <v>91</v>
      </c>
      <c r="T131" s="19" t="s">
        <v>50</v>
      </c>
      <c r="U131" s="18">
        <v>24</v>
      </c>
      <c r="V131" s="18"/>
    </row>
    <row r="132" spans="1:22" ht="15" customHeight="1" x14ac:dyDescent="0.25">
      <c r="A132" s="13" t="s">
        <v>86</v>
      </c>
      <c r="B132" s="14" t="s">
        <v>87</v>
      </c>
      <c r="C132" s="15" t="s">
        <v>110</v>
      </c>
      <c r="D132" s="15" t="s">
        <v>111</v>
      </c>
      <c r="E132" s="14" t="s">
        <v>112</v>
      </c>
      <c r="F132" s="16">
        <v>20000</v>
      </c>
      <c r="G132" s="16">
        <v>26900</v>
      </c>
      <c r="H132" s="2" t="s">
        <v>15</v>
      </c>
      <c r="I132" s="17" t="s">
        <v>16</v>
      </c>
      <c r="J132" s="16">
        <v>-5</v>
      </c>
      <c r="K132" s="16">
        <v>5</v>
      </c>
      <c r="L132" s="16">
        <v>0</v>
      </c>
      <c r="M132" s="16">
        <v>0</v>
      </c>
      <c r="N132" s="16">
        <v>4</v>
      </c>
      <c r="O132" s="18">
        <v>0</v>
      </c>
      <c r="P132" s="16">
        <v>5</v>
      </c>
      <c r="Q132" s="16">
        <v>1</v>
      </c>
      <c r="R132" s="17"/>
      <c r="S132" s="17" t="s">
        <v>91</v>
      </c>
      <c r="T132" s="19" t="s">
        <v>50</v>
      </c>
      <c r="U132" s="18">
        <v>15</v>
      </c>
      <c r="V132" s="18"/>
    </row>
    <row r="133" spans="1:22" ht="15" customHeight="1" x14ac:dyDescent="0.25">
      <c r="A133" s="13" t="s">
        <v>86</v>
      </c>
      <c r="B133" s="14" t="s">
        <v>87</v>
      </c>
      <c r="C133" s="15" t="s">
        <v>110</v>
      </c>
      <c r="D133" s="15" t="s">
        <v>111</v>
      </c>
      <c r="E133" s="14" t="s">
        <v>112</v>
      </c>
      <c r="F133" s="16">
        <v>20000</v>
      </c>
      <c r="G133" s="16">
        <v>26900</v>
      </c>
      <c r="H133" s="2" t="s">
        <v>18</v>
      </c>
      <c r="I133" s="17" t="s">
        <v>19</v>
      </c>
      <c r="J133" s="16">
        <v>9</v>
      </c>
      <c r="K133" s="16">
        <v>0</v>
      </c>
      <c r="L133" s="16">
        <v>0</v>
      </c>
      <c r="M133" s="16">
        <v>0</v>
      </c>
      <c r="N133" s="16">
        <v>10</v>
      </c>
      <c r="O133" s="18">
        <v>0</v>
      </c>
      <c r="P133" s="16">
        <v>5</v>
      </c>
      <c r="Q133" s="16">
        <v>1</v>
      </c>
      <c r="R133" s="17"/>
      <c r="S133" s="17" t="s">
        <v>91</v>
      </c>
      <c r="T133" s="19" t="s">
        <v>50</v>
      </c>
      <c r="U133" s="18">
        <v>38</v>
      </c>
      <c r="V133" s="18"/>
    </row>
    <row r="134" spans="1:22" ht="15" customHeight="1" x14ac:dyDescent="0.25">
      <c r="A134" s="13" t="s">
        <v>86</v>
      </c>
      <c r="B134" s="14" t="s">
        <v>87</v>
      </c>
      <c r="C134" s="15" t="s">
        <v>110</v>
      </c>
      <c r="D134" s="15" t="s">
        <v>111</v>
      </c>
      <c r="E134" s="14" t="s">
        <v>112</v>
      </c>
      <c r="F134" s="16">
        <v>20000</v>
      </c>
      <c r="G134" s="16">
        <v>0</v>
      </c>
      <c r="H134" s="2" t="s">
        <v>21</v>
      </c>
      <c r="I134" s="17" t="s">
        <v>22</v>
      </c>
      <c r="J134" s="16"/>
      <c r="K134" s="16"/>
      <c r="L134" s="16"/>
      <c r="M134" s="16"/>
      <c r="N134" s="16"/>
      <c r="O134" s="18">
        <v>0</v>
      </c>
      <c r="P134" s="16">
        <v>5</v>
      </c>
      <c r="Q134" s="16">
        <v>1</v>
      </c>
      <c r="R134" s="17"/>
      <c r="S134" s="17" t="s">
        <v>91</v>
      </c>
      <c r="T134" s="19" t="s">
        <v>50</v>
      </c>
      <c r="U134" s="18">
        <v>36</v>
      </c>
      <c r="V134" s="18"/>
    </row>
    <row r="135" spans="1:22" ht="15" customHeight="1" x14ac:dyDescent="0.25">
      <c r="A135" s="13" t="s">
        <v>86</v>
      </c>
      <c r="B135" s="14" t="s">
        <v>87</v>
      </c>
      <c r="C135" s="15" t="s">
        <v>113</v>
      </c>
      <c r="D135" s="15" t="s">
        <v>114</v>
      </c>
      <c r="E135" s="14" t="s">
        <v>115</v>
      </c>
      <c r="F135" s="16">
        <v>7300</v>
      </c>
      <c r="G135" s="16">
        <v>9900</v>
      </c>
      <c r="H135" s="2" t="s">
        <v>3</v>
      </c>
      <c r="I135" s="17" t="s">
        <v>4</v>
      </c>
      <c r="J135" s="16">
        <v>6</v>
      </c>
      <c r="K135" s="16">
        <v>0</v>
      </c>
      <c r="L135" s="16">
        <v>9</v>
      </c>
      <c r="M135" s="16">
        <v>9</v>
      </c>
      <c r="N135" s="16">
        <v>32</v>
      </c>
      <c r="O135" s="18">
        <v>25</v>
      </c>
      <c r="P135" s="16">
        <v>5</v>
      </c>
      <c r="Q135" s="16">
        <v>1</v>
      </c>
      <c r="R135" s="17"/>
      <c r="S135" s="17" t="s">
        <v>91</v>
      </c>
      <c r="T135" s="19" t="s">
        <v>50</v>
      </c>
      <c r="U135" s="18">
        <v>36</v>
      </c>
      <c r="V135" s="18"/>
    </row>
    <row r="136" spans="1:22" ht="15" customHeight="1" x14ac:dyDescent="0.25">
      <c r="A136" s="13" t="s">
        <v>86</v>
      </c>
      <c r="B136" s="14" t="s">
        <v>87</v>
      </c>
      <c r="C136" s="15" t="s">
        <v>113</v>
      </c>
      <c r="D136" s="15" t="s">
        <v>114</v>
      </c>
      <c r="E136" s="14" t="s">
        <v>115</v>
      </c>
      <c r="F136" s="16">
        <v>7300</v>
      </c>
      <c r="G136" s="16">
        <v>9900</v>
      </c>
      <c r="H136" s="2" t="s">
        <v>6</v>
      </c>
      <c r="I136" s="17" t="s">
        <v>7</v>
      </c>
      <c r="J136" s="16">
        <v>3</v>
      </c>
      <c r="K136" s="16">
        <v>5</v>
      </c>
      <c r="L136" s="16">
        <v>8</v>
      </c>
      <c r="M136" s="16">
        <v>8</v>
      </c>
      <c r="N136" s="16">
        <v>24</v>
      </c>
      <c r="O136" s="18">
        <v>15</v>
      </c>
      <c r="P136" s="16">
        <v>5</v>
      </c>
      <c r="Q136" s="16">
        <v>1</v>
      </c>
      <c r="R136" s="17"/>
      <c r="S136" s="17" t="s">
        <v>91</v>
      </c>
      <c r="T136" s="19" t="s">
        <v>50</v>
      </c>
      <c r="U136" s="18">
        <v>49</v>
      </c>
      <c r="V136" s="18"/>
    </row>
    <row r="137" spans="1:22" ht="15" customHeight="1" x14ac:dyDescent="0.25">
      <c r="A137" s="13" t="s">
        <v>86</v>
      </c>
      <c r="B137" s="14" t="s">
        <v>87</v>
      </c>
      <c r="C137" s="15" t="s">
        <v>113</v>
      </c>
      <c r="D137" s="15" t="s">
        <v>114</v>
      </c>
      <c r="E137" s="14" t="s">
        <v>115</v>
      </c>
      <c r="F137" s="16">
        <v>7300</v>
      </c>
      <c r="G137" s="16">
        <v>9900</v>
      </c>
      <c r="H137" s="2" t="s">
        <v>9</v>
      </c>
      <c r="I137" s="17" t="s">
        <v>10</v>
      </c>
      <c r="J137" s="16">
        <v>1</v>
      </c>
      <c r="K137" s="16">
        <v>5</v>
      </c>
      <c r="L137" s="16">
        <v>2</v>
      </c>
      <c r="M137" s="16">
        <v>2</v>
      </c>
      <c r="N137" s="16">
        <v>13</v>
      </c>
      <c r="O137" s="18">
        <v>10</v>
      </c>
      <c r="P137" s="16">
        <v>5</v>
      </c>
      <c r="Q137" s="16">
        <v>1</v>
      </c>
      <c r="R137" s="17"/>
      <c r="S137" s="17" t="s">
        <v>91</v>
      </c>
      <c r="T137" s="19" t="s">
        <v>50</v>
      </c>
      <c r="U137" s="18">
        <v>40</v>
      </c>
      <c r="V137" s="18"/>
    </row>
    <row r="138" spans="1:22" ht="15" customHeight="1" x14ac:dyDescent="0.25">
      <c r="A138" s="13" t="s">
        <v>86</v>
      </c>
      <c r="B138" s="14" t="s">
        <v>87</v>
      </c>
      <c r="C138" s="15" t="s">
        <v>113</v>
      </c>
      <c r="D138" s="15" t="s">
        <v>114</v>
      </c>
      <c r="E138" s="14" t="s">
        <v>115</v>
      </c>
      <c r="F138" s="16">
        <v>7300</v>
      </c>
      <c r="G138" s="16">
        <v>9900</v>
      </c>
      <c r="H138" s="2" t="s">
        <v>12</v>
      </c>
      <c r="I138" s="17" t="s">
        <v>13</v>
      </c>
      <c r="J138" s="16">
        <v>8</v>
      </c>
      <c r="K138" s="16">
        <v>0</v>
      </c>
      <c r="L138" s="16">
        <v>0</v>
      </c>
      <c r="M138" s="16">
        <v>0</v>
      </c>
      <c r="N138" s="16">
        <v>12</v>
      </c>
      <c r="O138" s="18">
        <v>5</v>
      </c>
      <c r="P138" s="16">
        <v>5</v>
      </c>
      <c r="Q138" s="16">
        <v>1</v>
      </c>
      <c r="R138" s="17"/>
      <c r="S138" s="17" t="s">
        <v>91</v>
      </c>
      <c r="T138" s="19" t="s">
        <v>50</v>
      </c>
      <c r="U138" s="18">
        <v>28</v>
      </c>
      <c r="V138" s="18"/>
    </row>
    <row r="139" spans="1:22" ht="15" customHeight="1" x14ac:dyDescent="0.25">
      <c r="A139" s="13" t="s">
        <v>86</v>
      </c>
      <c r="B139" s="14" t="s">
        <v>87</v>
      </c>
      <c r="C139" s="15" t="s">
        <v>113</v>
      </c>
      <c r="D139" s="15" t="s">
        <v>114</v>
      </c>
      <c r="E139" s="14" t="s">
        <v>115</v>
      </c>
      <c r="F139" s="16">
        <v>7300</v>
      </c>
      <c r="G139" s="16">
        <v>9900</v>
      </c>
      <c r="H139" s="2" t="s">
        <v>15</v>
      </c>
      <c r="I139" s="17" t="s">
        <v>16</v>
      </c>
      <c r="J139" s="16">
        <v>4</v>
      </c>
      <c r="K139" s="16">
        <v>5</v>
      </c>
      <c r="L139" s="16">
        <v>3</v>
      </c>
      <c r="M139" s="16">
        <v>4</v>
      </c>
      <c r="N139" s="16">
        <v>7</v>
      </c>
      <c r="O139" s="18">
        <v>0</v>
      </c>
      <c r="P139" s="16">
        <v>5</v>
      </c>
      <c r="Q139" s="16">
        <v>1</v>
      </c>
      <c r="R139" s="17"/>
      <c r="S139" s="17" t="s">
        <v>91</v>
      </c>
      <c r="T139" s="19" t="s">
        <v>50</v>
      </c>
      <c r="U139" s="18">
        <v>11</v>
      </c>
      <c r="V139" s="18"/>
    </row>
    <row r="140" spans="1:22" ht="15" customHeight="1" x14ac:dyDescent="0.25">
      <c r="A140" s="13" t="s">
        <v>86</v>
      </c>
      <c r="B140" s="14" t="s">
        <v>87</v>
      </c>
      <c r="C140" s="15" t="s">
        <v>113</v>
      </c>
      <c r="D140" s="15" t="s">
        <v>114</v>
      </c>
      <c r="E140" s="14" t="s">
        <v>115</v>
      </c>
      <c r="F140" s="16">
        <v>7300</v>
      </c>
      <c r="G140" s="16">
        <v>9900</v>
      </c>
      <c r="H140" s="2" t="s">
        <v>18</v>
      </c>
      <c r="I140" s="17" t="s">
        <v>19</v>
      </c>
      <c r="J140" s="16">
        <v>27</v>
      </c>
      <c r="K140" s="16">
        <v>0</v>
      </c>
      <c r="L140" s="16"/>
      <c r="M140" s="16"/>
      <c r="N140" s="16"/>
      <c r="O140" s="18">
        <v>0</v>
      </c>
      <c r="P140" s="16">
        <v>5</v>
      </c>
      <c r="Q140" s="16">
        <v>1</v>
      </c>
      <c r="R140" s="17"/>
      <c r="S140" s="17" t="s">
        <v>91</v>
      </c>
      <c r="T140" s="19" t="s">
        <v>50</v>
      </c>
      <c r="U140" s="18">
        <v>17</v>
      </c>
      <c r="V140" s="18"/>
    </row>
    <row r="141" spans="1:22" ht="15" customHeight="1" x14ac:dyDescent="0.25">
      <c r="A141" s="13" t="s">
        <v>86</v>
      </c>
      <c r="B141" s="14" t="s">
        <v>87</v>
      </c>
      <c r="C141" s="15" t="s">
        <v>113</v>
      </c>
      <c r="D141" s="15" t="s">
        <v>114</v>
      </c>
      <c r="E141" s="14" t="s">
        <v>115</v>
      </c>
      <c r="F141" s="16">
        <v>7300</v>
      </c>
      <c r="G141" s="16">
        <v>0</v>
      </c>
      <c r="H141" s="2" t="s">
        <v>21</v>
      </c>
      <c r="I141" s="17" t="s">
        <v>22</v>
      </c>
      <c r="J141" s="16"/>
      <c r="K141" s="16"/>
      <c r="L141" s="16"/>
      <c r="M141" s="16"/>
      <c r="N141" s="16"/>
      <c r="O141" s="18">
        <v>0</v>
      </c>
      <c r="P141" s="16">
        <v>5</v>
      </c>
      <c r="Q141" s="16">
        <v>1</v>
      </c>
      <c r="R141" s="17"/>
      <c r="S141" s="17" t="s">
        <v>91</v>
      </c>
      <c r="T141" s="19" t="s">
        <v>50</v>
      </c>
      <c r="U141" s="18">
        <v>37</v>
      </c>
      <c r="V141" s="18"/>
    </row>
    <row r="142" spans="1:22" ht="15" customHeight="1" x14ac:dyDescent="0.25">
      <c r="A142" s="13" t="s">
        <v>86</v>
      </c>
      <c r="B142" s="14" t="s">
        <v>87</v>
      </c>
      <c r="C142" s="15" t="s">
        <v>116</v>
      </c>
      <c r="D142" s="15" t="s">
        <v>117</v>
      </c>
      <c r="E142" s="14" t="s">
        <v>118</v>
      </c>
      <c r="F142" s="16">
        <v>7500</v>
      </c>
      <c r="G142" s="16">
        <v>9900</v>
      </c>
      <c r="H142" s="2" t="s">
        <v>3</v>
      </c>
      <c r="I142" s="17" t="s">
        <v>4</v>
      </c>
      <c r="J142" s="16">
        <v>6</v>
      </c>
      <c r="K142" s="16">
        <v>0</v>
      </c>
      <c r="L142" s="16">
        <v>0</v>
      </c>
      <c r="M142" s="16">
        <v>0</v>
      </c>
      <c r="N142" s="16">
        <v>12</v>
      </c>
      <c r="O142" s="18">
        <v>5</v>
      </c>
      <c r="P142" s="16">
        <v>5</v>
      </c>
      <c r="Q142" s="16">
        <v>1</v>
      </c>
      <c r="R142" s="17"/>
      <c r="S142" s="17" t="s">
        <v>91</v>
      </c>
      <c r="T142" s="19" t="s">
        <v>50</v>
      </c>
      <c r="U142" s="18">
        <v>34</v>
      </c>
      <c r="V142" s="18"/>
    </row>
    <row r="143" spans="1:22" ht="15" customHeight="1" x14ac:dyDescent="0.25">
      <c r="A143" s="13" t="s">
        <v>86</v>
      </c>
      <c r="B143" s="14" t="s">
        <v>87</v>
      </c>
      <c r="C143" s="15" t="s">
        <v>116</v>
      </c>
      <c r="D143" s="15" t="s">
        <v>117</v>
      </c>
      <c r="E143" s="14" t="s">
        <v>118</v>
      </c>
      <c r="F143" s="16">
        <v>7500</v>
      </c>
      <c r="G143" s="16">
        <v>9900</v>
      </c>
      <c r="H143" s="2" t="s">
        <v>6</v>
      </c>
      <c r="I143" s="17" t="s">
        <v>7</v>
      </c>
      <c r="J143" s="16">
        <v>3</v>
      </c>
      <c r="K143" s="16">
        <v>5</v>
      </c>
      <c r="L143" s="16">
        <v>1</v>
      </c>
      <c r="M143" s="16">
        <v>1</v>
      </c>
      <c r="N143" s="16">
        <v>4</v>
      </c>
      <c r="O143" s="18">
        <v>0</v>
      </c>
      <c r="P143" s="16">
        <v>5</v>
      </c>
      <c r="Q143" s="16">
        <v>1</v>
      </c>
      <c r="R143" s="17"/>
      <c r="S143" s="17" t="s">
        <v>91</v>
      </c>
      <c r="T143" s="19" t="s">
        <v>50</v>
      </c>
      <c r="U143" s="18">
        <v>15</v>
      </c>
      <c r="V143" s="18"/>
    </row>
    <row r="144" spans="1:22" ht="15" customHeight="1" x14ac:dyDescent="0.25">
      <c r="A144" s="13" t="s">
        <v>86</v>
      </c>
      <c r="B144" s="14" t="s">
        <v>87</v>
      </c>
      <c r="C144" s="15" t="s">
        <v>116</v>
      </c>
      <c r="D144" s="15" t="s">
        <v>117</v>
      </c>
      <c r="E144" s="14" t="s">
        <v>118</v>
      </c>
      <c r="F144" s="16">
        <v>7500</v>
      </c>
      <c r="G144" s="16">
        <v>9900</v>
      </c>
      <c r="H144" s="2" t="s">
        <v>9</v>
      </c>
      <c r="I144" s="17" t="s">
        <v>10</v>
      </c>
      <c r="J144" s="16">
        <v>14</v>
      </c>
      <c r="K144" s="16">
        <v>0</v>
      </c>
      <c r="L144" s="16">
        <v>1</v>
      </c>
      <c r="M144" s="16">
        <v>1</v>
      </c>
      <c r="N144" s="16">
        <v>1</v>
      </c>
      <c r="O144" s="18">
        <v>0</v>
      </c>
      <c r="P144" s="16">
        <v>5</v>
      </c>
      <c r="Q144" s="16">
        <v>1</v>
      </c>
      <c r="R144" s="17"/>
      <c r="S144" s="17" t="s">
        <v>91</v>
      </c>
      <c r="T144" s="19" t="s">
        <v>50</v>
      </c>
      <c r="U144" s="18">
        <v>42</v>
      </c>
      <c r="V144" s="18"/>
    </row>
    <row r="145" spans="1:22" ht="15" customHeight="1" x14ac:dyDescent="0.25">
      <c r="A145" s="13" t="s">
        <v>86</v>
      </c>
      <c r="B145" s="14" t="s">
        <v>87</v>
      </c>
      <c r="C145" s="15" t="s">
        <v>116</v>
      </c>
      <c r="D145" s="15" t="s">
        <v>117</v>
      </c>
      <c r="E145" s="14" t="s">
        <v>118</v>
      </c>
      <c r="F145" s="16">
        <v>7500</v>
      </c>
      <c r="G145" s="16">
        <v>9900</v>
      </c>
      <c r="H145" s="2" t="s">
        <v>12</v>
      </c>
      <c r="I145" s="17" t="s">
        <v>13</v>
      </c>
      <c r="J145" s="16">
        <v>12</v>
      </c>
      <c r="K145" s="16">
        <v>0</v>
      </c>
      <c r="L145" s="16">
        <v>4</v>
      </c>
      <c r="M145" s="16">
        <v>5</v>
      </c>
      <c r="N145" s="16">
        <v>19</v>
      </c>
      <c r="O145" s="18">
        <v>10</v>
      </c>
      <c r="P145" s="16">
        <v>5</v>
      </c>
      <c r="Q145" s="16">
        <v>1</v>
      </c>
      <c r="R145" s="17"/>
      <c r="S145" s="17" t="s">
        <v>91</v>
      </c>
      <c r="T145" s="19" t="s">
        <v>50</v>
      </c>
      <c r="U145" s="18">
        <v>48</v>
      </c>
      <c r="V145" s="18"/>
    </row>
    <row r="146" spans="1:22" ht="15" customHeight="1" x14ac:dyDescent="0.25">
      <c r="A146" s="13" t="s">
        <v>86</v>
      </c>
      <c r="B146" s="14" t="s">
        <v>87</v>
      </c>
      <c r="C146" s="15" t="s">
        <v>116</v>
      </c>
      <c r="D146" s="15" t="s">
        <v>117</v>
      </c>
      <c r="E146" s="14" t="s">
        <v>118</v>
      </c>
      <c r="F146" s="16">
        <v>7500</v>
      </c>
      <c r="G146" s="16">
        <v>9900</v>
      </c>
      <c r="H146" s="2" t="s">
        <v>15</v>
      </c>
      <c r="I146" s="17" t="s">
        <v>16</v>
      </c>
      <c r="J146" s="16">
        <v>5</v>
      </c>
      <c r="K146" s="16">
        <v>0</v>
      </c>
      <c r="L146" s="16">
        <v>22</v>
      </c>
      <c r="M146" s="16">
        <v>22</v>
      </c>
      <c r="N146" s="16">
        <v>29</v>
      </c>
      <c r="O146" s="18">
        <v>25</v>
      </c>
      <c r="P146" s="16">
        <v>5</v>
      </c>
      <c r="Q146" s="16">
        <v>1</v>
      </c>
      <c r="R146" s="17"/>
      <c r="S146" s="17" t="s">
        <v>91</v>
      </c>
      <c r="T146" s="19" t="s">
        <v>50</v>
      </c>
      <c r="U146" s="18">
        <v>35</v>
      </c>
      <c r="V146" s="18"/>
    </row>
    <row r="147" spans="1:22" ht="15" customHeight="1" x14ac:dyDescent="0.25">
      <c r="A147" s="13" t="s">
        <v>86</v>
      </c>
      <c r="B147" s="14" t="s">
        <v>87</v>
      </c>
      <c r="C147" s="15" t="s">
        <v>116</v>
      </c>
      <c r="D147" s="15" t="s">
        <v>117</v>
      </c>
      <c r="E147" s="14" t="s">
        <v>118</v>
      </c>
      <c r="F147" s="16">
        <v>7500</v>
      </c>
      <c r="G147" s="16">
        <v>9900</v>
      </c>
      <c r="H147" s="2" t="s">
        <v>18</v>
      </c>
      <c r="I147" s="17" t="s">
        <v>19</v>
      </c>
      <c r="J147" s="16">
        <v>28</v>
      </c>
      <c r="K147" s="16">
        <v>0</v>
      </c>
      <c r="L147" s="16"/>
      <c r="M147" s="16"/>
      <c r="N147" s="16"/>
      <c r="O147" s="18">
        <v>0</v>
      </c>
      <c r="P147" s="16">
        <v>5</v>
      </c>
      <c r="Q147" s="16">
        <v>1</v>
      </c>
      <c r="R147" s="17"/>
      <c r="S147" s="17" t="s">
        <v>91</v>
      </c>
      <c r="T147" s="19" t="s">
        <v>50</v>
      </c>
      <c r="U147" s="18">
        <v>16</v>
      </c>
      <c r="V147" s="18"/>
    </row>
    <row r="148" spans="1:22" ht="15" customHeight="1" x14ac:dyDescent="0.25">
      <c r="A148" s="13" t="s">
        <v>86</v>
      </c>
      <c r="B148" s="14" t="s">
        <v>87</v>
      </c>
      <c r="C148" s="15" t="s">
        <v>116</v>
      </c>
      <c r="D148" s="15" t="s">
        <v>117</v>
      </c>
      <c r="E148" s="14" t="s">
        <v>118</v>
      </c>
      <c r="F148" s="16">
        <v>7500</v>
      </c>
      <c r="G148" s="16">
        <v>0</v>
      </c>
      <c r="H148" s="2" t="s">
        <v>21</v>
      </c>
      <c r="I148" s="17" t="s">
        <v>22</v>
      </c>
      <c r="J148" s="16"/>
      <c r="K148" s="16"/>
      <c r="L148" s="16"/>
      <c r="M148" s="16"/>
      <c r="N148" s="16"/>
      <c r="O148" s="18">
        <v>0</v>
      </c>
      <c r="P148" s="16">
        <v>5</v>
      </c>
      <c r="Q148" s="16">
        <v>1</v>
      </c>
      <c r="R148" s="17"/>
      <c r="S148" s="17" t="s">
        <v>91</v>
      </c>
      <c r="T148" s="19" t="s">
        <v>50</v>
      </c>
      <c r="U148" s="18">
        <v>12</v>
      </c>
      <c r="V148" s="18"/>
    </row>
    <row r="149" spans="1:22" ht="15" customHeight="1" x14ac:dyDescent="0.25">
      <c r="A149" s="13" t="s">
        <v>86</v>
      </c>
      <c r="B149" s="14" t="s">
        <v>87</v>
      </c>
      <c r="C149" s="15" t="s">
        <v>119</v>
      </c>
      <c r="D149" s="15" t="s">
        <v>120</v>
      </c>
      <c r="E149" s="14" t="s">
        <v>121</v>
      </c>
      <c r="F149" s="16">
        <v>8200</v>
      </c>
      <c r="G149" s="16">
        <v>10500</v>
      </c>
      <c r="H149" s="2" t="s">
        <v>3</v>
      </c>
      <c r="I149" s="17" t="s">
        <v>4</v>
      </c>
      <c r="J149" s="16">
        <v>9</v>
      </c>
      <c r="K149" s="16">
        <v>0</v>
      </c>
      <c r="L149" s="16">
        <v>9</v>
      </c>
      <c r="M149" s="16">
        <v>9</v>
      </c>
      <c r="N149" s="16">
        <v>19</v>
      </c>
      <c r="O149" s="18">
        <v>10</v>
      </c>
      <c r="P149" s="16">
        <v>10</v>
      </c>
      <c r="Q149" s="16">
        <v>1</v>
      </c>
      <c r="R149" s="17"/>
      <c r="S149" s="17" t="s">
        <v>91</v>
      </c>
      <c r="T149" s="19" t="s">
        <v>50</v>
      </c>
      <c r="U149" s="18">
        <v>17</v>
      </c>
      <c r="V149" s="18"/>
    </row>
    <row r="150" spans="1:22" ht="15" customHeight="1" x14ac:dyDescent="0.25">
      <c r="A150" s="13" t="s">
        <v>86</v>
      </c>
      <c r="B150" s="14" t="s">
        <v>87</v>
      </c>
      <c r="C150" s="15" t="s">
        <v>119</v>
      </c>
      <c r="D150" s="15" t="s">
        <v>120</v>
      </c>
      <c r="E150" s="14" t="s">
        <v>121</v>
      </c>
      <c r="F150" s="16">
        <v>8200</v>
      </c>
      <c r="G150" s="16">
        <v>10500</v>
      </c>
      <c r="H150" s="2" t="s">
        <v>6</v>
      </c>
      <c r="I150" s="17" t="s">
        <v>7</v>
      </c>
      <c r="J150" s="16">
        <v>1</v>
      </c>
      <c r="K150" s="16">
        <v>10</v>
      </c>
      <c r="L150" s="16">
        <v>1</v>
      </c>
      <c r="M150" s="16">
        <v>1</v>
      </c>
      <c r="N150" s="16">
        <v>10</v>
      </c>
      <c r="O150" s="18">
        <v>0</v>
      </c>
      <c r="P150" s="16">
        <v>10</v>
      </c>
      <c r="Q150" s="16">
        <v>1</v>
      </c>
      <c r="R150" s="17"/>
      <c r="S150" s="17" t="s">
        <v>91</v>
      </c>
      <c r="T150" s="19" t="s">
        <v>50</v>
      </c>
      <c r="U150" s="18">
        <v>38</v>
      </c>
      <c r="V150" s="18"/>
    </row>
    <row r="151" spans="1:22" ht="15" customHeight="1" x14ac:dyDescent="0.25">
      <c r="A151" s="13" t="s">
        <v>86</v>
      </c>
      <c r="B151" s="14" t="s">
        <v>87</v>
      </c>
      <c r="C151" s="15" t="s">
        <v>119</v>
      </c>
      <c r="D151" s="15" t="s">
        <v>120</v>
      </c>
      <c r="E151" s="14" t="s">
        <v>121</v>
      </c>
      <c r="F151" s="16">
        <v>8200</v>
      </c>
      <c r="G151" s="16">
        <v>10500</v>
      </c>
      <c r="H151" s="2" t="s">
        <v>9</v>
      </c>
      <c r="I151" s="17" t="s">
        <v>10</v>
      </c>
      <c r="J151" s="16">
        <v>2</v>
      </c>
      <c r="K151" s="16">
        <v>5</v>
      </c>
      <c r="L151" s="16">
        <v>8</v>
      </c>
      <c r="M151" s="16">
        <v>8</v>
      </c>
      <c r="N151" s="16">
        <v>25</v>
      </c>
      <c r="O151" s="18">
        <v>20</v>
      </c>
      <c r="P151" s="16">
        <v>10</v>
      </c>
      <c r="Q151" s="16">
        <v>1</v>
      </c>
      <c r="R151" s="17"/>
      <c r="S151" s="17" t="s">
        <v>91</v>
      </c>
      <c r="T151" s="19" t="s">
        <v>50</v>
      </c>
      <c r="U151" s="18">
        <v>47</v>
      </c>
      <c r="V151" s="18"/>
    </row>
    <row r="152" spans="1:22" ht="15" customHeight="1" x14ac:dyDescent="0.25">
      <c r="A152" s="13" t="s">
        <v>86</v>
      </c>
      <c r="B152" s="14" t="s">
        <v>87</v>
      </c>
      <c r="C152" s="15" t="s">
        <v>119</v>
      </c>
      <c r="D152" s="15" t="s">
        <v>120</v>
      </c>
      <c r="E152" s="14" t="s">
        <v>121</v>
      </c>
      <c r="F152" s="16">
        <v>8200</v>
      </c>
      <c r="G152" s="16">
        <v>10500</v>
      </c>
      <c r="H152" s="2" t="s">
        <v>12</v>
      </c>
      <c r="I152" s="17" t="s">
        <v>13</v>
      </c>
      <c r="J152" s="16">
        <v>5</v>
      </c>
      <c r="K152" s="16">
        <v>0</v>
      </c>
      <c r="L152" s="16">
        <v>0</v>
      </c>
      <c r="M152" s="16">
        <v>0</v>
      </c>
      <c r="N152" s="16">
        <v>4</v>
      </c>
      <c r="O152" s="18">
        <v>0</v>
      </c>
      <c r="P152" s="16">
        <v>10</v>
      </c>
      <c r="Q152" s="16">
        <v>1</v>
      </c>
      <c r="R152" s="17"/>
      <c r="S152" s="17" t="s">
        <v>91</v>
      </c>
      <c r="T152" s="19" t="s">
        <v>50</v>
      </c>
      <c r="U152" s="18">
        <v>40</v>
      </c>
      <c r="V152" s="18"/>
    </row>
    <row r="153" spans="1:22" ht="15" customHeight="1" x14ac:dyDescent="0.25">
      <c r="A153" s="13" t="s">
        <v>86</v>
      </c>
      <c r="B153" s="14" t="s">
        <v>87</v>
      </c>
      <c r="C153" s="15" t="s">
        <v>119</v>
      </c>
      <c r="D153" s="15" t="s">
        <v>120</v>
      </c>
      <c r="E153" s="14" t="s">
        <v>121</v>
      </c>
      <c r="F153" s="16">
        <v>8200</v>
      </c>
      <c r="G153" s="16">
        <v>10500</v>
      </c>
      <c r="H153" s="2" t="s">
        <v>15</v>
      </c>
      <c r="I153" s="17" t="s">
        <v>16</v>
      </c>
      <c r="J153" s="16">
        <v>1</v>
      </c>
      <c r="K153" s="16">
        <v>5</v>
      </c>
      <c r="L153" s="16">
        <v>6</v>
      </c>
      <c r="M153" s="16">
        <v>6</v>
      </c>
      <c r="N153" s="16">
        <v>10</v>
      </c>
      <c r="O153" s="18">
        <v>10</v>
      </c>
      <c r="P153" s="16">
        <v>10</v>
      </c>
      <c r="Q153" s="16">
        <v>1</v>
      </c>
      <c r="R153" s="17"/>
      <c r="S153" s="17" t="s">
        <v>91</v>
      </c>
      <c r="T153" s="19" t="s">
        <v>50</v>
      </c>
      <c r="U153" s="18">
        <v>38</v>
      </c>
      <c r="V153" s="18"/>
    </row>
    <row r="154" spans="1:22" ht="15" customHeight="1" x14ac:dyDescent="0.25">
      <c r="A154" s="13" t="s">
        <v>86</v>
      </c>
      <c r="B154" s="14" t="s">
        <v>87</v>
      </c>
      <c r="C154" s="15" t="s">
        <v>119</v>
      </c>
      <c r="D154" s="15" t="s">
        <v>120</v>
      </c>
      <c r="E154" s="14" t="s">
        <v>121</v>
      </c>
      <c r="F154" s="16">
        <v>8200</v>
      </c>
      <c r="G154" s="16">
        <v>10500</v>
      </c>
      <c r="H154" s="2" t="s">
        <v>18</v>
      </c>
      <c r="I154" s="17" t="s">
        <v>19</v>
      </c>
      <c r="J154" s="16">
        <v>2</v>
      </c>
      <c r="K154" s="16">
        <v>0</v>
      </c>
      <c r="L154" s="16">
        <v>5</v>
      </c>
      <c r="M154" s="16">
        <v>5</v>
      </c>
      <c r="N154" s="16">
        <v>19</v>
      </c>
      <c r="O154" s="18">
        <v>20</v>
      </c>
      <c r="P154" s="16">
        <v>10</v>
      </c>
      <c r="Q154" s="16">
        <v>1</v>
      </c>
      <c r="R154" s="17"/>
      <c r="S154" s="17" t="s">
        <v>91</v>
      </c>
      <c r="T154" s="19" t="s">
        <v>50</v>
      </c>
      <c r="U154" s="18">
        <v>14</v>
      </c>
      <c r="V154" s="18"/>
    </row>
    <row r="155" spans="1:22" ht="15" customHeight="1" x14ac:dyDescent="0.25">
      <c r="A155" s="13" t="s">
        <v>86</v>
      </c>
      <c r="B155" s="14" t="s">
        <v>87</v>
      </c>
      <c r="C155" s="15" t="s">
        <v>119</v>
      </c>
      <c r="D155" s="15" t="s">
        <v>120</v>
      </c>
      <c r="E155" s="14" t="s">
        <v>121</v>
      </c>
      <c r="F155" s="16">
        <v>8200</v>
      </c>
      <c r="G155" s="16">
        <v>0</v>
      </c>
      <c r="H155" s="2" t="s">
        <v>21</v>
      </c>
      <c r="I155" s="17" t="s">
        <v>22</v>
      </c>
      <c r="J155" s="16"/>
      <c r="K155" s="16"/>
      <c r="L155" s="16"/>
      <c r="M155" s="16"/>
      <c r="N155" s="16"/>
      <c r="O155" s="18">
        <v>0</v>
      </c>
      <c r="P155" s="16">
        <v>10</v>
      </c>
      <c r="Q155" s="16">
        <v>1</v>
      </c>
      <c r="R155" s="17"/>
      <c r="S155" s="17" t="s">
        <v>91</v>
      </c>
      <c r="T155" s="19" t="s">
        <v>50</v>
      </c>
      <c r="U155" s="18">
        <v>34</v>
      </c>
      <c r="V155" s="18"/>
    </row>
    <row r="156" spans="1:22" ht="15" customHeight="1" x14ac:dyDescent="0.25">
      <c r="A156" s="13" t="s">
        <v>86</v>
      </c>
      <c r="B156" s="14" t="s">
        <v>87</v>
      </c>
      <c r="C156" s="15" t="s">
        <v>122</v>
      </c>
      <c r="D156" s="15" t="s">
        <v>123</v>
      </c>
      <c r="E156" s="14" t="s">
        <v>124</v>
      </c>
      <c r="F156" s="16">
        <v>8500</v>
      </c>
      <c r="G156" s="16">
        <v>10500</v>
      </c>
      <c r="H156" s="2" t="s">
        <v>3</v>
      </c>
      <c r="I156" s="17" t="s">
        <v>4</v>
      </c>
      <c r="J156" s="16">
        <v>10</v>
      </c>
      <c r="K156" s="16">
        <v>0</v>
      </c>
      <c r="L156" s="16">
        <v>2</v>
      </c>
      <c r="M156" s="16">
        <v>2</v>
      </c>
      <c r="N156" s="16">
        <v>4</v>
      </c>
      <c r="O156" s="18">
        <v>0</v>
      </c>
      <c r="P156" s="16">
        <v>5</v>
      </c>
      <c r="Q156" s="16">
        <v>1</v>
      </c>
      <c r="R156" s="17"/>
      <c r="S156" s="17" t="s">
        <v>91</v>
      </c>
      <c r="T156" s="19" t="s">
        <v>50</v>
      </c>
      <c r="U156" s="18">
        <v>21</v>
      </c>
      <c r="V156" s="18"/>
    </row>
    <row r="157" spans="1:22" ht="15" customHeight="1" x14ac:dyDescent="0.25">
      <c r="A157" s="13" t="s">
        <v>86</v>
      </c>
      <c r="B157" s="14" t="s">
        <v>87</v>
      </c>
      <c r="C157" s="15" t="s">
        <v>122</v>
      </c>
      <c r="D157" s="15" t="s">
        <v>123</v>
      </c>
      <c r="E157" s="14" t="s">
        <v>124</v>
      </c>
      <c r="F157" s="16">
        <v>8500</v>
      </c>
      <c r="G157" s="16">
        <v>10500</v>
      </c>
      <c r="H157" s="2" t="s">
        <v>6</v>
      </c>
      <c r="I157" s="17" t="s">
        <v>7</v>
      </c>
      <c r="J157" s="16">
        <v>3</v>
      </c>
      <c r="K157" s="16">
        <v>5</v>
      </c>
      <c r="L157" s="16">
        <v>0</v>
      </c>
      <c r="M157" s="16">
        <v>0</v>
      </c>
      <c r="N157" s="16">
        <v>7</v>
      </c>
      <c r="O157" s="18">
        <v>0</v>
      </c>
      <c r="P157" s="16">
        <v>5</v>
      </c>
      <c r="Q157" s="16">
        <v>1</v>
      </c>
      <c r="R157" s="17"/>
      <c r="S157" s="17" t="s">
        <v>91</v>
      </c>
      <c r="T157" s="19" t="s">
        <v>50</v>
      </c>
      <c r="U157" s="18">
        <v>45</v>
      </c>
      <c r="V157" s="18"/>
    </row>
    <row r="158" spans="1:22" ht="15" customHeight="1" x14ac:dyDescent="0.25">
      <c r="A158" s="13" t="s">
        <v>86</v>
      </c>
      <c r="B158" s="14" t="s">
        <v>87</v>
      </c>
      <c r="C158" s="15" t="s">
        <v>122</v>
      </c>
      <c r="D158" s="15" t="s">
        <v>123</v>
      </c>
      <c r="E158" s="14" t="s">
        <v>124</v>
      </c>
      <c r="F158" s="16">
        <v>8500</v>
      </c>
      <c r="G158" s="16">
        <v>10500</v>
      </c>
      <c r="H158" s="2" t="s">
        <v>9</v>
      </c>
      <c r="I158" s="17" t="s">
        <v>10</v>
      </c>
      <c r="J158" s="16">
        <v>0</v>
      </c>
      <c r="K158" s="16">
        <v>5</v>
      </c>
      <c r="L158" s="16">
        <v>0</v>
      </c>
      <c r="M158" s="16">
        <v>0</v>
      </c>
      <c r="N158" s="16">
        <v>8</v>
      </c>
      <c r="O158" s="18">
        <v>5</v>
      </c>
      <c r="P158" s="16">
        <v>5</v>
      </c>
      <c r="Q158" s="16">
        <v>1</v>
      </c>
      <c r="R158" s="17"/>
      <c r="S158" s="17" t="s">
        <v>91</v>
      </c>
      <c r="T158" s="19" t="s">
        <v>50</v>
      </c>
      <c r="U158" s="18">
        <v>11</v>
      </c>
      <c r="V158" s="18"/>
    </row>
    <row r="159" spans="1:22" ht="15" customHeight="1" x14ac:dyDescent="0.25">
      <c r="A159" s="13" t="s">
        <v>86</v>
      </c>
      <c r="B159" s="14" t="s">
        <v>87</v>
      </c>
      <c r="C159" s="15" t="s">
        <v>122</v>
      </c>
      <c r="D159" s="15" t="s">
        <v>123</v>
      </c>
      <c r="E159" s="14" t="s">
        <v>124</v>
      </c>
      <c r="F159" s="16">
        <v>8500</v>
      </c>
      <c r="G159" s="16">
        <v>10500</v>
      </c>
      <c r="H159" s="2" t="s">
        <v>12</v>
      </c>
      <c r="I159" s="17" t="s">
        <v>13</v>
      </c>
      <c r="J159" s="16">
        <v>11</v>
      </c>
      <c r="K159" s="16">
        <v>0</v>
      </c>
      <c r="L159" s="16">
        <v>5</v>
      </c>
      <c r="M159" s="16">
        <v>5</v>
      </c>
      <c r="N159" s="16">
        <v>26</v>
      </c>
      <c r="O159" s="18">
        <v>15</v>
      </c>
      <c r="P159" s="16">
        <v>5</v>
      </c>
      <c r="Q159" s="16">
        <v>1</v>
      </c>
      <c r="R159" s="17"/>
      <c r="S159" s="17" t="s">
        <v>91</v>
      </c>
      <c r="T159" s="19" t="s">
        <v>50</v>
      </c>
      <c r="U159" s="18">
        <v>17</v>
      </c>
      <c r="V159" s="18"/>
    </row>
    <row r="160" spans="1:22" ht="15" customHeight="1" x14ac:dyDescent="0.25">
      <c r="A160" s="13" t="s">
        <v>86</v>
      </c>
      <c r="B160" s="14" t="s">
        <v>87</v>
      </c>
      <c r="C160" s="15" t="s">
        <v>122</v>
      </c>
      <c r="D160" s="15" t="s">
        <v>123</v>
      </c>
      <c r="E160" s="14" t="s">
        <v>124</v>
      </c>
      <c r="F160" s="16">
        <v>8500</v>
      </c>
      <c r="G160" s="16">
        <v>10500</v>
      </c>
      <c r="H160" s="2" t="s">
        <v>15</v>
      </c>
      <c r="I160" s="17" t="s">
        <v>16</v>
      </c>
      <c r="J160" s="16">
        <v>4</v>
      </c>
      <c r="K160" s="16">
        <v>5</v>
      </c>
      <c r="L160" s="16">
        <v>0</v>
      </c>
      <c r="M160" s="16">
        <v>0</v>
      </c>
      <c r="N160" s="16">
        <v>3</v>
      </c>
      <c r="O160" s="18">
        <v>0</v>
      </c>
      <c r="P160" s="16">
        <v>5</v>
      </c>
      <c r="Q160" s="16">
        <v>1</v>
      </c>
      <c r="R160" s="17"/>
      <c r="S160" s="17" t="s">
        <v>91</v>
      </c>
      <c r="T160" s="19" t="s">
        <v>50</v>
      </c>
      <c r="U160" s="18">
        <v>30</v>
      </c>
      <c r="V160" s="18"/>
    </row>
    <row r="161" spans="1:22" ht="15" customHeight="1" x14ac:dyDescent="0.25">
      <c r="A161" s="13" t="s">
        <v>86</v>
      </c>
      <c r="B161" s="14" t="s">
        <v>87</v>
      </c>
      <c r="C161" s="15" t="s">
        <v>122</v>
      </c>
      <c r="D161" s="15" t="s">
        <v>123</v>
      </c>
      <c r="E161" s="14" t="s">
        <v>124</v>
      </c>
      <c r="F161" s="16">
        <v>8500</v>
      </c>
      <c r="G161" s="16">
        <v>10500</v>
      </c>
      <c r="H161" s="2" t="s">
        <v>18</v>
      </c>
      <c r="I161" s="17" t="s">
        <v>19</v>
      </c>
      <c r="J161" s="16">
        <v>1</v>
      </c>
      <c r="K161" s="16">
        <v>0</v>
      </c>
      <c r="L161" s="16">
        <v>10</v>
      </c>
      <c r="M161" s="16">
        <v>10</v>
      </c>
      <c r="N161" s="16">
        <v>21</v>
      </c>
      <c r="O161" s="18">
        <v>20</v>
      </c>
      <c r="P161" s="16">
        <v>5</v>
      </c>
      <c r="Q161" s="16">
        <v>1</v>
      </c>
      <c r="R161" s="17"/>
      <c r="S161" s="17" t="s">
        <v>91</v>
      </c>
      <c r="T161" s="19" t="s">
        <v>50</v>
      </c>
      <c r="U161" s="18">
        <v>22</v>
      </c>
      <c r="V161" s="18"/>
    </row>
    <row r="162" spans="1:22" ht="15" customHeight="1" x14ac:dyDescent="0.25">
      <c r="A162" s="13" t="s">
        <v>86</v>
      </c>
      <c r="B162" s="14" t="s">
        <v>87</v>
      </c>
      <c r="C162" s="15" t="s">
        <v>122</v>
      </c>
      <c r="D162" s="15" t="s">
        <v>123</v>
      </c>
      <c r="E162" s="14" t="s">
        <v>124</v>
      </c>
      <c r="F162" s="16">
        <v>8500</v>
      </c>
      <c r="G162" s="16">
        <v>0</v>
      </c>
      <c r="H162" s="2" t="s">
        <v>21</v>
      </c>
      <c r="I162" s="17" t="s">
        <v>22</v>
      </c>
      <c r="J162" s="16"/>
      <c r="K162" s="16"/>
      <c r="L162" s="16"/>
      <c r="M162" s="16"/>
      <c r="N162" s="16"/>
      <c r="O162" s="18">
        <v>0</v>
      </c>
      <c r="P162" s="16">
        <v>5</v>
      </c>
      <c r="Q162" s="16">
        <v>1</v>
      </c>
      <c r="R162" s="17"/>
      <c r="S162" s="17" t="s">
        <v>91</v>
      </c>
      <c r="T162" s="19" t="s">
        <v>50</v>
      </c>
      <c r="U162" s="18">
        <v>28</v>
      </c>
      <c r="V162" s="18"/>
    </row>
    <row r="163" spans="1:22" ht="15" customHeight="1" x14ac:dyDescent="0.25">
      <c r="A163" s="13" t="s">
        <v>125</v>
      </c>
      <c r="B163" s="14" t="s">
        <v>126</v>
      </c>
      <c r="C163" s="15" t="s">
        <v>127</v>
      </c>
      <c r="D163" s="15" t="s">
        <v>128</v>
      </c>
      <c r="E163" s="14" t="s">
        <v>129</v>
      </c>
      <c r="F163" s="16">
        <v>54000</v>
      </c>
      <c r="G163" s="16">
        <v>64800</v>
      </c>
      <c r="H163" s="2" t="s">
        <v>3</v>
      </c>
      <c r="I163" s="17" t="s">
        <v>4</v>
      </c>
      <c r="J163" s="16">
        <v>-1</v>
      </c>
      <c r="K163" s="16">
        <v>0</v>
      </c>
      <c r="L163" s="16">
        <v>0</v>
      </c>
      <c r="M163" s="16">
        <v>0</v>
      </c>
      <c r="N163" s="16">
        <v>3</v>
      </c>
      <c r="O163" s="18">
        <v>0</v>
      </c>
      <c r="P163" s="16">
        <v>12</v>
      </c>
      <c r="Q163" s="16">
        <v>1</v>
      </c>
      <c r="R163" s="17"/>
      <c r="S163" s="17" t="s">
        <v>130</v>
      </c>
      <c r="T163" s="19" t="s">
        <v>50</v>
      </c>
      <c r="U163" s="18">
        <v>30</v>
      </c>
      <c r="V163" s="18"/>
    </row>
    <row r="164" spans="1:22" ht="15" customHeight="1" x14ac:dyDescent="0.25">
      <c r="A164" s="13" t="s">
        <v>125</v>
      </c>
      <c r="B164" s="14" t="s">
        <v>126</v>
      </c>
      <c r="C164" s="15" t="s">
        <v>127</v>
      </c>
      <c r="D164" s="15" t="s">
        <v>128</v>
      </c>
      <c r="E164" s="14" t="s">
        <v>129</v>
      </c>
      <c r="F164" s="16">
        <v>54000</v>
      </c>
      <c r="G164" s="16">
        <v>64800</v>
      </c>
      <c r="H164" s="2" t="s">
        <v>6</v>
      </c>
      <c r="I164" s="17" t="s">
        <v>7</v>
      </c>
      <c r="J164" s="16">
        <v>2</v>
      </c>
      <c r="K164" s="16">
        <v>0</v>
      </c>
      <c r="L164" s="16">
        <v>0</v>
      </c>
      <c r="M164" s="16">
        <v>0</v>
      </c>
      <c r="N164" s="16">
        <v>6</v>
      </c>
      <c r="O164" s="18">
        <v>0</v>
      </c>
      <c r="P164" s="16">
        <v>12</v>
      </c>
      <c r="Q164" s="16">
        <v>1</v>
      </c>
      <c r="R164" s="17"/>
      <c r="S164" s="17" t="s">
        <v>130</v>
      </c>
      <c r="T164" s="19" t="s">
        <v>50</v>
      </c>
      <c r="U164" s="18">
        <v>33</v>
      </c>
      <c r="V164" s="18"/>
    </row>
    <row r="165" spans="1:22" ht="15" customHeight="1" x14ac:dyDescent="0.25">
      <c r="A165" s="13" t="s">
        <v>125</v>
      </c>
      <c r="B165" s="14" t="s">
        <v>126</v>
      </c>
      <c r="C165" s="15" t="s">
        <v>127</v>
      </c>
      <c r="D165" s="15" t="s">
        <v>128</v>
      </c>
      <c r="E165" s="14" t="s">
        <v>129</v>
      </c>
      <c r="F165" s="16">
        <v>54000</v>
      </c>
      <c r="G165" s="16">
        <v>64800</v>
      </c>
      <c r="H165" s="2" t="s">
        <v>9</v>
      </c>
      <c r="I165" s="17" t="s">
        <v>10</v>
      </c>
      <c r="J165" s="16">
        <v>9</v>
      </c>
      <c r="K165" s="16">
        <v>0</v>
      </c>
      <c r="L165" s="16">
        <v>1</v>
      </c>
      <c r="M165" s="16">
        <v>1</v>
      </c>
      <c r="N165" s="16">
        <v>2</v>
      </c>
      <c r="O165" s="18">
        <v>0</v>
      </c>
      <c r="P165" s="16">
        <v>12</v>
      </c>
      <c r="Q165" s="16">
        <v>1</v>
      </c>
      <c r="R165" s="17"/>
      <c r="S165" s="17" t="s">
        <v>130</v>
      </c>
      <c r="T165" s="19" t="s">
        <v>50</v>
      </c>
      <c r="U165" s="18">
        <v>43</v>
      </c>
      <c r="V165" s="18"/>
    </row>
    <row r="166" spans="1:22" ht="15" customHeight="1" x14ac:dyDescent="0.25">
      <c r="A166" s="13" t="s">
        <v>125</v>
      </c>
      <c r="B166" s="14" t="s">
        <v>126</v>
      </c>
      <c r="C166" s="15" t="s">
        <v>127</v>
      </c>
      <c r="D166" s="15" t="s">
        <v>128</v>
      </c>
      <c r="E166" s="14" t="s">
        <v>129</v>
      </c>
      <c r="F166" s="16">
        <v>54000</v>
      </c>
      <c r="G166" s="16">
        <v>64800</v>
      </c>
      <c r="H166" s="2" t="s">
        <v>12</v>
      </c>
      <c r="I166" s="17" t="s">
        <v>13</v>
      </c>
      <c r="J166" s="16">
        <v>3</v>
      </c>
      <c r="K166" s="16">
        <v>0</v>
      </c>
      <c r="L166" s="16">
        <v>4</v>
      </c>
      <c r="M166" s="16">
        <v>4</v>
      </c>
      <c r="N166" s="16">
        <v>4</v>
      </c>
      <c r="O166" s="18">
        <v>0</v>
      </c>
      <c r="P166" s="16">
        <v>12</v>
      </c>
      <c r="Q166" s="16">
        <v>1</v>
      </c>
      <c r="R166" s="17"/>
      <c r="S166" s="17" t="s">
        <v>130</v>
      </c>
      <c r="T166" s="19" t="s">
        <v>50</v>
      </c>
      <c r="U166" s="18">
        <v>27</v>
      </c>
      <c r="V166" s="18"/>
    </row>
    <row r="167" spans="1:22" ht="15" customHeight="1" x14ac:dyDescent="0.25">
      <c r="A167" s="13" t="s">
        <v>125</v>
      </c>
      <c r="B167" s="14" t="s">
        <v>126</v>
      </c>
      <c r="C167" s="15" t="s">
        <v>127</v>
      </c>
      <c r="D167" s="15" t="s">
        <v>128</v>
      </c>
      <c r="E167" s="14" t="s">
        <v>129</v>
      </c>
      <c r="F167" s="16">
        <v>54000</v>
      </c>
      <c r="G167" s="16">
        <v>64800</v>
      </c>
      <c r="H167" s="2" t="s">
        <v>15</v>
      </c>
      <c r="I167" s="17" t="s">
        <v>16</v>
      </c>
      <c r="J167" s="16">
        <v>9</v>
      </c>
      <c r="K167" s="16">
        <v>0</v>
      </c>
      <c r="L167" s="16">
        <v>0</v>
      </c>
      <c r="M167" s="16">
        <v>0</v>
      </c>
      <c r="N167" s="16">
        <v>1</v>
      </c>
      <c r="O167" s="18">
        <v>0</v>
      </c>
      <c r="P167" s="16">
        <v>12</v>
      </c>
      <c r="Q167" s="16">
        <v>1</v>
      </c>
      <c r="R167" s="17"/>
      <c r="S167" s="17" t="s">
        <v>130</v>
      </c>
      <c r="T167" s="19" t="s">
        <v>50</v>
      </c>
      <c r="U167" s="18">
        <v>17</v>
      </c>
      <c r="V167" s="18"/>
    </row>
    <row r="168" spans="1:22" ht="15" customHeight="1" x14ac:dyDescent="0.25">
      <c r="A168" s="13" t="s">
        <v>125</v>
      </c>
      <c r="B168" s="14" t="s">
        <v>126</v>
      </c>
      <c r="C168" s="15" t="s">
        <v>127</v>
      </c>
      <c r="D168" s="15" t="s">
        <v>128</v>
      </c>
      <c r="E168" s="14" t="s">
        <v>129</v>
      </c>
      <c r="F168" s="16">
        <v>54000</v>
      </c>
      <c r="G168" s="16">
        <v>64800</v>
      </c>
      <c r="H168" s="2" t="s">
        <v>18</v>
      </c>
      <c r="I168" s="17" t="s">
        <v>19</v>
      </c>
      <c r="J168" s="16">
        <v>0</v>
      </c>
      <c r="K168" s="16">
        <v>0</v>
      </c>
      <c r="L168" s="16">
        <v>0</v>
      </c>
      <c r="M168" s="16">
        <v>0</v>
      </c>
      <c r="N168" s="16">
        <v>2</v>
      </c>
      <c r="O168" s="18">
        <v>0</v>
      </c>
      <c r="P168" s="16">
        <v>12</v>
      </c>
      <c r="Q168" s="16">
        <v>1</v>
      </c>
      <c r="R168" s="17"/>
      <c r="S168" s="17" t="s">
        <v>130</v>
      </c>
      <c r="T168" s="19" t="s">
        <v>50</v>
      </c>
      <c r="U168" s="18">
        <v>27</v>
      </c>
      <c r="V168" s="18"/>
    </row>
    <row r="169" spans="1:22" ht="15" customHeight="1" x14ac:dyDescent="0.25">
      <c r="A169" s="13" t="s">
        <v>125</v>
      </c>
      <c r="B169" s="14" t="s">
        <v>126</v>
      </c>
      <c r="C169" s="15" t="s">
        <v>127</v>
      </c>
      <c r="D169" s="15" t="s">
        <v>128</v>
      </c>
      <c r="E169" s="14" t="s">
        <v>129</v>
      </c>
      <c r="F169" s="16">
        <v>54000</v>
      </c>
      <c r="G169" s="16">
        <v>0</v>
      </c>
      <c r="H169" s="2" t="s">
        <v>21</v>
      </c>
      <c r="I169" s="17" t="s">
        <v>22</v>
      </c>
      <c r="J169" s="16"/>
      <c r="K169" s="16"/>
      <c r="L169" s="16"/>
      <c r="M169" s="16"/>
      <c r="N169" s="16"/>
      <c r="O169" s="18">
        <v>0</v>
      </c>
      <c r="P169" s="16">
        <v>12</v>
      </c>
      <c r="Q169" s="16">
        <v>1</v>
      </c>
      <c r="R169" s="17"/>
      <c r="S169" s="17" t="s">
        <v>130</v>
      </c>
      <c r="T169" s="19" t="s">
        <v>50</v>
      </c>
      <c r="U169" s="18">
        <v>36</v>
      </c>
      <c r="V169" s="18"/>
    </row>
    <row r="170" spans="1:22" ht="15" customHeight="1" x14ac:dyDescent="0.25">
      <c r="A170" s="13" t="s">
        <v>125</v>
      </c>
      <c r="B170" s="14" t="s">
        <v>126</v>
      </c>
      <c r="C170" s="15" t="s">
        <v>131</v>
      </c>
      <c r="D170" s="15" t="s">
        <v>132</v>
      </c>
      <c r="E170" s="14" t="s">
        <v>133</v>
      </c>
      <c r="F170" s="16">
        <v>42954</v>
      </c>
      <c r="G170" s="16">
        <v>49000</v>
      </c>
      <c r="H170" s="2" t="s">
        <v>3</v>
      </c>
      <c r="I170" s="17" t="s">
        <v>4</v>
      </c>
      <c r="J170" s="16">
        <v>6</v>
      </c>
      <c r="K170" s="16">
        <v>0</v>
      </c>
      <c r="L170" s="16">
        <v>0</v>
      </c>
      <c r="M170" s="16">
        <v>0</v>
      </c>
      <c r="N170" s="16">
        <v>8</v>
      </c>
      <c r="O170" s="18">
        <v>0</v>
      </c>
      <c r="P170" s="16">
        <v>12</v>
      </c>
      <c r="Q170" s="16">
        <v>1</v>
      </c>
      <c r="R170" s="17"/>
      <c r="S170" s="17" t="s">
        <v>130</v>
      </c>
      <c r="T170" s="19" t="s">
        <v>50</v>
      </c>
      <c r="U170" s="18">
        <v>22</v>
      </c>
      <c r="V170" s="18"/>
    </row>
    <row r="171" spans="1:22" ht="15" customHeight="1" x14ac:dyDescent="0.25">
      <c r="A171" s="13" t="s">
        <v>125</v>
      </c>
      <c r="B171" s="14" t="s">
        <v>126</v>
      </c>
      <c r="C171" s="15" t="s">
        <v>131</v>
      </c>
      <c r="D171" s="15" t="s">
        <v>132</v>
      </c>
      <c r="E171" s="14" t="s">
        <v>133</v>
      </c>
      <c r="F171" s="16">
        <v>42954</v>
      </c>
      <c r="G171" s="16">
        <v>49000</v>
      </c>
      <c r="H171" s="2" t="s">
        <v>6</v>
      </c>
      <c r="I171" s="17" t="s">
        <v>7</v>
      </c>
      <c r="J171" s="16">
        <v>-1</v>
      </c>
      <c r="K171" s="16">
        <v>0</v>
      </c>
      <c r="L171" s="16">
        <v>6</v>
      </c>
      <c r="M171" s="16">
        <v>6</v>
      </c>
      <c r="N171" s="16">
        <v>22</v>
      </c>
      <c r="O171" s="18">
        <v>24</v>
      </c>
      <c r="P171" s="16">
        <v>12</v>
      </c>
      <c r="Q171" s="16">
        <v>1</v>
      </c>
      <c r="R171" s="17"/>
      <c r="S171" s="17" t="s">
        <v>130</v>
      </c>
      <c r="T171" s="19" t="s">
        <v>50</v>
      </c>
      <c r="U171" s="18">
        <v>49</v>
      </c>
      <c r="V171" s="18"/>
    </row>
    <row r="172" spans="1:22" ht="15" customHeight="1" x14ac:dyDescent="0.25">
      <c r="A172" s="13" t="s">
        <v>125</v>
      </c>
      <c r="B172" s="14" t="s">
        <v>126</v>
      </c>
      <c r="C172" s="15" t="s">
        <v>131</v>
      </c>
      <c r="D172" s="15" t="s">
        <v>132</v>
      </c>
      <c r="E172" s="14" t="s">
        <v>133</v>
      </c>
      <c r="F172" s="16">
        <v>42954</v>
      </c>
      <c r="G172" s="16">
        <v>49000</v>
      </c>
      <c r="H172" s="2" t="s">
        <v>9</v>
      </c>
      <c r="I172" s="17" t="s">
        <v>10</v>
      </c>
      <c r="J172" s="16">
        <v>5</v>
      </c>
      <c r="K172" s="16">
        <v>0</v>
      </c>
      <c r="L172" s="16">
        <v>19</v>
      </c>
      <c r="M172" s="16">
        <v>20</v>
      </c>
      <c r="N172" s="16">
        <v>23</v>
      </c>
      <c r="O172" s="18">
        <v>24</v>
      </c>
      <c r="P172" s="16">
        <v>12</v>
      </c>
      <c r="Q172" s="16">
        <v>1</v>
      </c>
      <c r="R172" s="17"/>
      <c r="S172" s="17" t="s">
        <v>130</v>
      </c>
      <c r="T172" s="19" t="s">
        <v>50</v>
      </c>
      <c r="U172" s="18">
        <v>42</v>
      </c>
      <c r="V172" s="18"/>
    </row>
    <row r="173" spans="1:22" ht="15" customHeight="1" x14ac:dyDescent="0.25">
      <c r="A173" s="13" t="s">
        <v>125</v>
      </c>
      <c r="B173" s="14" t="s">
        <v>126</v>
      </c>
      <c r="C173" s="15" t="s">
        <v>131</v>
      </c>
      <c r="D173" s="15" t="s">
        <v>132</v>
      </c>
      <c r="E173" s="14" t="s">
        <v>133</v>
      </c>
      <c r="F173" s="16">
        <v>42954</v>
      </c>
      <c r="G173" s="16">
        <v>49000</v>
      </c>
      <c r="H173" s="2" t="s">
        <v>12</v>
      </c>
      <c r="I173" s="17" t="s">
        <v>13</v>
      </c>
      <c r="J173" s="16">
        <v>10</v>
      </c>
      <c r="K173" s="16">
        <v>0</v>
      </c>
      <c r="L173" s="16">
        <v>2</v>
      </c>
      <c r="M173" s="16">
        <v>2</v>
      </c>
      <c r="N173" s="16">
        <v>12</v>
      </c>
      <c r="O173" s="18">
        <v>0</v>
      </c>
      <c r="P173" s="16">
        <v>12</v>
      </c>
      <c r="Q173" s="16">
        <v>1</v>
      </c>
      <c r="R173" s="17"/>
      <c r="S173" s="17" t="s">
        <v>130</v>
      </c>
      <c r="T173" s="19" t="s">
        <v>50</v>
      </c>
      <c r="U173" s="18">
        <v>38</v>
      </c>
      <c r="V173" s="18"/>
    </row>
    <row r="174" spans="1:22" ht="15" customHeight="1" x14ac:dyDescent="0.25">
      <c r="A174" s="13" t="s">
        <v>125</v>
      </c>
      <c r="B174" s="14" t="s">
        <v>126</v>
      </c>
      <c r="C174" s="15" t="s">
        <v>131</v>
      </c>
      <c r="D174" s="15" t="s">
        <v>132</v>
      </c>
      <c r="E174" s="14" t="s">
        <v>133</v>
      </c>
      <c r="F174" s="16">
        <v>42954</v>
      </c>
      <c r="G174" s="16">
        <v>49000</v>
      </c>
      <c r="H174" s="2" t="s">
        <v>15</v>
      </c>
      <c r="I174" s="17" t="s">
        <v>16</v>
      </c>
      <c r="J174" s="16">
        <v>9</v>
      </c>
      <c r="K174" s="16">
        <v>0</v>
      </c>
      <c r="L174" s="16">
        <v>0</v>
      </c>
      <c r="M174" s="16">
        <v>0</v>
      </c>
      <c r="N174" s="16">
        <v>4</v>
      </c>
      <c r="O174" s="18">
        <v>0</v>
      </c>
      <c r="P174" s="16">
        <v>12</v>
      </c>
      <c r="Q174" s="16">
        <v>1</v>
      </c>
      <c r="R174" s="17"/>
      <c r="S174" s="17" t="s">
        <v>130</v>
      </c>
      <c r="T174" s="19" t="s">
        <v>50</v>
      </c>
      <c r="U174" s="18">
        <v>11</v>
      </c>
      <c r="V174" s="18"/>
    </row>
    <row r="175" spans="1:22" ht="15" customHeight="1" x14ac:dyDescent="0.25">
      <c r="A175" s="13" t="s">
        <v>125</v>
      </c>
      <c r="B175" s="14" t="s">
        <v>126</v>
      </c>
      <c r="C175" s="15" t="s">
        <v>131</v>
      </c>
      <c r="D175" s="15" t="s">
        <v>132</v>
      </c>
      <c r="E175" s="14" t="s">
        <v>133</v>
      </c>
      <c r="F175" s="16">
        <v>42954</v>
      </c>
      <c r="G175" s="16">
        <v>49000</v>
      </c>
      <c r="H175" s="2" t="s">
        <v>18</v>
      </c>
      <c r="I175" s="17" t="s">
        <v>19</v>
      </c>
      <c r="J175" s="16">
        <v>1</v>
      </c>
      <c r="K175" s="16">
        <v>0</v>
      </c>
      <c r="L175" s="16">
        <v>5</v>
      </c>
      <c r="M175" s="16">
        <v>6</v>
      </c>
      <c r="N175" s="16">
        <v>19</v>
      </c>
      <c r="O175" s="18">
        <v>24</v>
      </c>
      <c r="P175" s="16">
        <v>12</v>
      </c>
      <c r="Q175" s="16">
        <v>1</v>
      </c>
      <c r="R175" s="17"/>
      <c r="S175" s="17" t="s">
        <v>130</v>
      </c>
      <c r="T175" s="19" t="s">
        <v>50</v>
      </c>
      <c r="U175" s="18">
        <v>49</v>
      </c>
      <c r="V175" s="18"/>
    </row>
    <row r="176" spans="1:22" ht="15" customHeight="1" x14ac:dyDescent="0.25">
      <c r="A176" s="13" t="s">
        <v>125</v>
      </c>
      <c r="B176" s="14" t="s">
        <v>126</v>
      </c>
      <c r="C176" s="15" t="s">
        <v>131</v>
      </c>
      <c r="D176" s="15" t="s">
        <v>132</v>
      </c>
      <c r="E176" s="14" t="s">
        <v>133</v>
      </c>
      <c r="F176" s="16">
        <v>42954</v>
      </c>
      <c r="G176" s="16">
        <v>49000</v>
      </c>
      <c r="H176" s="2" t="s">
        <v>21</v>
      </c>
      <c r="I176" s="17" t="s">
        <v>22</v>
      </c>
      <c r="J176" s="16"/>
      <c r="K176" s="16"/>
      <c r="L176" s="16"/>
      <c r="M176" s="16"/>
      <c r="N176" s="16"/>
      <c r="O176" s="18">
        <v>0</v>
      </c>
      <c r="P176" s="16">
        <v>12</v>
      </c>
      <c r="Q176" s="16">
        <v>1</v>
      </c>
      <c r="R176" s="17"/>
      <c r="S176" s="17" t="s">
        <v>130</v>
      </c>
      <c r="T176" s="19" t="s">
        <v>50</v>
      </c>
      <c r="U176" s="18">
        <v>50</v>
      </c>
      <c r="V176" s="18"/>
    </row>
    <row r="177" spans="1:22" ht="15" customHeight="1" x14ac:dyDescent="0.25">
      <c r="A177" s="13" t="s">
        <v>125</v>
      </c>
      <c r="B177" s="14" t="s">
        <v>126</v>
      </c>
      <c r="C177" s="15" t="s">
        <v>134</v>
      </c>
      <c r="D177" s="15" t="s">
        <v>135</v>
      </c>
      <c r="E177" s="14" t="s">
        <v>136</v>
      </c>
      <c r="F177" s="16">
        <v>50113</v>
      </c>
      <c r="G177" s="16">
        <v>56500</v>
      </c>
      <c r="H177" s="2" t="s">
        <v>3</v>
      </c>
      <c r="I177" s="17" t="s">
        <v>4</v>
      </c>
      <c r="J177" s="16">
        <v>68</v>
      </c>
      <c r="K177" s="16">
        <v>0</v>
      </c>
      <c r="L177" s="16">
        <v>3</v>
      </c>
      <c r="M177" s="16">
        <v>4</v>
      </c>
      <c r="N177" s="16">
        <v>6</v>
      </c>
      <c r="O177" s="18">
        <v>0</v>
      </c>
      <c r="P177" s="16">
        <v>48</v>
      </c>
      <c r="Q177" s="16">
        <v>1</v>
      </c>
      <c r="R177" s="17"/>
      <c r="S177" s="17" t="s">
        <v>130</v>
      </c>
      <c r="T177" s="19" t="s">
        <v>50</v>
      </c>
      <c r="U177" s="18">
        <v>35</v>
      </c>
      <c r="V177" s="18"/>
    </row>
    <row r="178" spans="1:22" ht="15" customHeight="1" x14ac:dyDescent="0.25">
      <c r="A178" s="13" t="s">
        <v>125</v>
      </c>
      <c r="B178" s="14" t="s">
        <v>126</v>
      </c>
      <c r="C178" s="15" t="s">
        <v>134</v>
      </c>
      <c r="D178" s="15" t="s">
        <v>135</v>
      </c>
      <c r="E178" s="14" t="s">
        <v>136</v>
      </c>
      <c r="F178" s="16">
        <v>50113</v>
      </c>
      <c r="G178" s="16">
        <v>56500</v>
      </c>
      <c r="H178" s="2" t="s">
        <v>6</v>
      </c>
      <c r="I178" s="17" t="s">
        <v>7</v>
      </c>
      <c r="J178" s="16">
        <v>-1</v>
      </c>
      <c r="K178" s="16">
        <v>0</v>
      </c>
      <c r="L178" s="16">
        <v>3</v>
      </c>
      <c r="M178" s="16">
        <v>3</v>
      </c>
      <c r="N178" s="16">
        <v>36</v>
      </c>
      <c r="O178" s="18">
        <v>48</v>
      </c>
      <c r="P178" s="16">
        <v>48</v>
      </c>
      <c r="Q178" s="16">
        <v>1</v>
      </c>
      <c r="R178" s="17"/>
      <c r="S178" s="17" t="s">
        <v>130</v>
      </c>
      <c r="T178" s="19" t="s">
        <v>50</v>
      </c>
      <c r="U178" s="18">
        <v>13</v>
      </c>
      <c r="V178" s="18"/>
    </row>
    <row r="179" spans="1:22" ht="15" customHeight="1" x14ac:dyDescent="0.25">
      <c r="A179" s="13" t="s">
        <v>125</v>
      </c>
      <c r="B179" s="14" t="s">
        <v>126</v>
      </c>
      <c r="C179" s="15" t="s">
        <v>134</v>
      </c>
      <c r="D179" s="15" t="s">
        <v>135</v>
      </c>
      <c r="E179" s="14" t="s">
        <v>136</v>
      </c>
      <c r="F179" s="16">
        <v>50113</v>
      </c>
      <c r="G179" s="16">
        <v>56500</v>
      </c>
      <c r="H179" s="2" t="s">
        <v>9</v>
      </c>
      <c r="I179" s="17" t="s">
        <v>10</v>
      </c>
      <c r="J179" s="16">
        <v>7</v>
      </c>
      <c r="K179" s="16">
        <v>0</v>
      </c>
      <c r="L179" s="16">
        <v>17</v>
      </c>
      <c r="M179" s="16">
        <v>17</v>
      </c>
      <c r="N179" s="16">
        <v>48</v>
      </c>
      <c r="O179" s="18">
        <v>48</v>
      </c>
      <c r="P179" s="16">
        <v>48</v>
      </c>
      <c r="Q179" s="16">
        <v>1</v>
      </c>
      <c r="R179" s="17"/>
      <c r="S179" s="17" t="s">
        <v>130</v>
      </c>
      <c r="T179" s="19" t="s">
        <v>50</v>
      </c>
      <c r="U179" s="18">
        <v>13</v>
      </c>
      <c r="V179" s="18"/>
    </row>
    <row r="180" spans="1:22" ht="15" customHeight="1" x14ac:dyDescent="0.25">
      <c r="A180" s="13" t="s">
        <v>125</v>
      </c>
      <c r="B180" s="14" t="s">
        <v>126</v>
      </c>
      <c r="C180" s="15" t="s">
        <v>134</v>
      </c>
      <c r="D180" s="15" t="s">
        <v>135</v>
      </c>
      <c r="E180" s="14" t="s">
        <v>136</v>
      </c>
      <c r="F180" s="16">
        <v>50113</v>
      </c>
      <c r="G180" s="16">
        <v>56500</v>
      </c>
      <c r="H180" s="2" t="s">
        <v>12</v>
      </c>
      <c r="I180" s="17" t="s">
        <v>13</v>
      </c>
      <c r="J180" s="16">
        <v>15</v>
      </c>
      <c r="K180" s="16">
        <v>0</v>
      </c>
      <c r="L180" s="16">
        <v>0</v>
      </c>
      <c r="M180" s="16">
        <v>0</v>
      </c>
      <c r="N180" s="16">
        <v>32</v>
      </c>
      <c r="O180" s="18">
        <v>0</v>
      </c>
      <c r="P180" s="16">
        <v>48</v>
      </c>
      <c r="Q180" s="16">
        <v>1</v>
      </c>
      <c r="R180" s="17"/>
      <c r="S180" s="17" t="s">
        <v>130</v>
      </c>
      <c r="T180" s="19" t="s">
        <v>50</v>
      </c>
      <c r="U180" s="18">
        <v>50</v>
      </c>
      <c r="V180" s="18"/>
    </row>
    <row r="181" spans="1:22" ht="15" customHeight="1" x14ac:dyDescent="0.25">
      <c r="A181" s="13" t="s">
        <v>125</v>
      </c>
      <c r="B181" s="14" t="s">
        <v>126</v>
      </c>
      <c r="C181" s="15" t="s">
        <v>134</v>
      </c>
      <c r="D181" s="15" t="s">
        <v>135</v>
      </c>
      <c r="E181" s="14" t="s">
        <v>136</v>
      </c>
      <c r="F181" s="16">
        <v>50113</v>
      </c>
      <c r="G181" s="16">
        <v>56500</v>
      </c>
      <c r="H181" s="2" t="s">
        <v>15</v>
      </c>
      <c r="I181" s="17" t="s">
        <v>16</v>
      </c>
      <c r="J181" s="16">
        <v>40</v>
      </c>
      <c r="K181" s="16">
        <v>0</v>
      </c>
      <c r="L181" s="16">
        <v>4</v>
      </c>
      <c r="M181" s="16">
        <v>4</v>
      </c>
      <c r="N181" s="16">
        <v>35</v>
      </c>
      <c r="O181" s="18">
        <v>0</v>
      </c>
      <c r="P181" s="16">
        <v>48</v>
      </c>
      <c r="Q181" s="16">
        <v>1</v>
      </c>
      <c r="R181" s="17"/>
      <c r="S181" s="17" t="s">
        <v>130</v>
      </c>
      <c r="T181" s="19" t="s">
        <v>50</v>
      </c>
      <c r="U181" s="18">
        <v>29</v>
      </c>
      <c r="V181" s="18"/>
    </row>
    <row r="182" spans="1:22" ht="15" customHeight="1" x14ac:dyDescent="0.25">
      <c r="A182" s="13" t="s">
        <v>125</v>
      </c>
      <c r="B182" s="14" t="s">
        <v>126</v>
      </c>
      <c r="C182" s="15" t="s">
        <v>134</v>
      </c>
      <c r="D182" s="15" t="s">
        <v>135</v>
      </c>
      <c r="E182" s="14" t="s">
        <v>136</v>
      </c>
      <c r="F182" s="16">
        <v>50113</v>
      </c>
      <c r="G182" s="16">
        <v>56500</v>
      </c>
      <c r="H182" s="2" t="s">
        <v>18</v>
      </c>
      <c r="I182" s="17" t="s">
        <v>19</v>
      </c>
      <c r="J182" s="16">
        <v>6</v>
      </c>
      <c r="K182" s="16">
        <v>0</v>
      </c>
      <c r="L182" s="16">
        <v>4</v>
      </c>
      <c r="M182" s="16">
        <v>4</v>
      </c>
      <c r="N182" s="16">
        <v>24</v>
      </c>
      <c r="O182" s="18">
        <v>0</v>
      </c>
      <c r="P182" s="16">
        <v>48</v>
      </c>
      <c r="Q182" s="16">
        <v>1</v>
      </c>
      <c r="R182" s="17"/>
      <c r="S182" s="17" t="s">
        <v>130</v>
      </c>
      <c r="T182" s="19" t="s">
        <v>50</v>
      </c>
      <c r="U182" s="18">
        <v>11</v>
      </c>
      <c r="V182" s="18"/>
    </row>
    <row r="183" spans="1:22" ht="15" customHeight="1" x14ac:dyDescent="0.25">
      <c r="A183" s="13" t="s">
        <v>125</v>
      </c>
      <c r="B183" s="14" t="s">
        <v>126</v>
      </c>
      <c r="C183" s="15" t="s">
        <v>134</v>
      </c>
      <c r="D183" s="15" t="s">
        <v>135</v>
      </c>
      <c r="E183" s="14" t="s">
        <v>136</v>
      </c>
      <c r="F183" s="16">
        <v>50113</v>
      </c>
      <c r="G183" s="16">
        <v>56500</v>
      </c>
      <c r="H183" s="2" t="s">
        <v>21</v>
      </c>
      <c r="I183" s="17" t="s">
        <v>22</v>
      </c>
      <c r="J183" s="16"/>
      <c r="K183" s="16"/>
      <c r="L183" s="16"/>
      <c r="M183" s="16"/>
      <c r="N183" s="16"/>
      <c r="O183" s="18">
        <v>0</v>
      </c>
      <c r="P183" s="16">
        <v>48</v>
      </c>
      <c r="Q183" s="16">
        <v>1</v>
      </c>
      <c r="R183" s="17"/>
      <c r="S183" s="17" t="s">
        <v>130</v>
      </c>
      <c r="T183" s="19" t="s">
        <v>50</v>
      </c>
      <c r="U183" s="18">
        <v>20</v>
      </c>
      <c r="V183" s="18"/>
    </row>
    <row r="184" spans="1:22" ht="15" customHeight="1" x14ac:dyDescent="0.25">
      <c r="A184" s="13" t="s">
        <v>125</v>
      </c>
      <c r="B184" s="14" t="s">
        <v>126</v>
      </c>
      <c r="C184" s="15" t="s">
        <v>137</v>
      </c>
      <c r="D184" s="15" t="s">
        <v>138</v>
      </c>
      <c r="E184" s="14" t="s">
        <v>139</v>
      </c>
      <c r="F184" s="16">
        <v>63636</v>
      </c>
      <c r="G184" s="16">
        <v>76900</v>
      </c>
      <c r="H184" s="2" t="s">
        <v>3</v>
      </c>
      <c r="I184" s="17" t="s">
        <v>4</v>
      </c>
      <c r="J184" s="16">
        <v>5</v>
      </c>
      <c r="K184" s="16">
        <v>0</v>
      </c>
      <c r="L184" s="16">
        <v>3</v>
      </c>
      <c r="M184" s="16">
        <v>3</v>
      </c>
      <c r="N184" s="16">
        <v>9</v>
      </c>
      <c r="O184" s="18">
        <v>10</v>
      </c>
      <c r="P184" s="16">
        <v>10</v>
      </c>
      <c r="Q184" s="16">
        <v>1</v>
      </c>
      <c r="R184" s="17"/>
      <c r="S184" s="17" t="s">
        <v>130</v>
      </c>
      <c r="T184" s="19" t="s">
        <v>50</v>
      </c>
      <c r="U184" s="18">
        <v>36</v>
      </c>
      <c r="V184" s="18"/>
    </row>
    <row r="185" spans="1:22" ht="15" customHeight="1" x14ac:dyDescent="0.25">
      <c r="A185" s="13" t="s">
        <v>125</v>
      </c>
      <c r="B185" s="14" t="s">
        <v>126</v>
      </c>
      <c r="C185" s="15" t="s">
        <v>137</v>
      </c>
      <c r="D185" s="15" t="s">
        <v>138</v>
      </c>
      <c r="E185" s="14" t="s">
        <v>139</v>
      </c>
      <c r="F185" s="16">
        <v>63636</v>
      </c>
      <c r="G185" s="16">
        <v>76900</v>
      </c>
      <c r="H185" s="2" t="s">
        <v>6</v>
      </c>
      <c r="I185" s="17" t="s">
        <v>7</v>
      </c>
      <c r="J185" s="16">
        <v>1</v>
      </c>
      <c r="K185" s="16">
        <v>0</v>
      </c>
      <c r="L185" s="16">
        <v>2</v>
      </c>
      <c r="M185" s="16">
        <v>3</v>
      </c>
      <c r="N185" s="16">
        <v>11</v>
      </c>
      <c r="O185" s="18">
        <v>10</v>
      </c>
      <c r="P185" s="16">
        <v>10</v>
      </c>
      <c r="Q185" s="16">
        <v>1</v>
      </c>
      <c r="R185" s="17"/>
      <c r="S185" s="17" t="s">
        <v>130</v>
      </c>
      <c r="T185" s="19" t="s">
        <v>50</v>
      </c>
      <c r="U185" s="18">
        <v>27</v>
      </c>
      <c r="V185" s="18"/>
    </row>
    <row r="186" spans="1:22" ht="15" customHeight="1" x14ac:dyDescent="0.25">
      <c r="A186" s="13" t="s">
        <v>125</v>
      </c>
      <c r="B186" s="14" t="s">
        <v>126</v>
      </c>
      <c r="C186" s="15" t="s">
        <v>137</v>
      </c>
      <c r="D186" s="15" t="s">
        <v>138</v>
      </c>
      <c r="E186" s="14" t="s">
        <v>139</v>
      </c>
      <c r="F186" s="16">
        <v>63636</v>
      </c>
      <c r="G186" s="16">
        <v>76900</v>
      </c>
      <c r="H186" s="2" t="s">
        <v>9</v>
      </c>
      <c r="I186" s="17" t="s">
        <v>10</v>
      </c>
      <c r="J186" s="16">
        <v>7</v>
      </c>
      <c r="K186" s="16">
        <v>0</v>
      </c>
      <c r="L186" s="16">
        <v>1</v>
      </c>
      <c r="M186" s="16">
        <v>2</v>
      </c>
      <c r="N186" s="16">
        <v>4</v>
      </c>
      <c r="O186" s="18">
        <v>0</v>
      </c>
      <c r="P186" s="16">
        <v>10</v>
      </c>
      <c r="Q186" s="16">
        <v>1</v>
      </c>
      <c r="R186" s="17"/>
      <c r="S186" s="17" t="s">
        <v>130</v>
      </c>
      <c r="T186" s="19" t="s">
        <v>50</v>
      </c>
      <c r="U186" s="18">
        <v>11</v>
      </c>
      <c r="V186" s="18"/>
    </row>
    <row r="187" spans="1:22" ht="15" customHeight="1" x14ac:dyDescent="0.25">
      <c r="A187" s="13" t="s">
        <v>125</v>
      </c>
      <c r="B187" s="14" t="s">
        <v>126</v>
      </c>
      <c r="C187" s="15" t="s">
        <v>137</v>
      </c>
      <c r="D187" s="15" t="s">
        <v>138</v>
      </c>
      <c r="E187" s="14" t="s">
        <v>139</v>
      </c>
      <c r="F187" s="16">
        <v>63636</v>
      </c>
      <c r="G187" s="16">
        <v>76900</v>
      </c>
      <c r="H187" s="2" t="s">
        <v>12</v>
      </c>
      <c r="I187" s="17" t="s">
        <v>13</v>
      </c>
      <c r="J187" s="16">
        <v>6</v>
      </c>
      <c r="K187" s="16">
        <v>0</v>
      </c>
      <c r="L187" s="16">
        <v>1</v>
      </c>
      <c r="M187" s="16">
        <v>1</v>
      </c>
      <c r="N187" s="16">
        <v>4</v>
      </c>
      <c r="O187" s="18">
        <v>0</v>
      </c>
      <c r="P187" s="16">
        <v>10</v>
      </c>
      <c r="Q187" s="16">
        <v>1</v>
      </c>
      <c r="R187" s="17"/>
      <c r="S187" s="17" t="s">
        <v>130</v>
      </c>
      <c r="T187" s="19" t="s">
        <v>50</v>
      </c>
      <c r="U187" s="18">
        <v>44</v>
      </c>
      <c r="V187" s="18"/>
    </row>
    <row r="188" spans="1:22" ht="15" customHeight="1" x14ac:dyDescent="0.25">
      <c r="A188" s="13" t="s">
        <v>125</v>
      </c>
      <c r="B188" s="14" t="s">
        <v>126</v>
      </c>
      <c r="C188" s="15" t="s">
        <v>137</v>
      </c>
      <c r="D188" s="15" t="s">
        <v>138</v>
      </c>
      <c r="E188" s="14" t="s">
        <v>139</v>
      </c>
      <c r="F188" s="16">
        <v>63636</v>
      </c>
      <c r="G188" s="16">
        <v>76900</v>
      </c>
      <c r="H188" s="2" t="s">
        <v>15</v>
      </c>
      <c r="I188" s="17" t="s">
        <v>16</v>
      </c>
      <c r="J188" s="16">
        <v>11</v>
      </c>
      <c r="K188" s="16">
        <v>0</v>
      </c>
      <c r="L188" s="16"/>
      <c r="M188" s="16"/>
      <c r="N188" s="16"/>
      <c r="O188" s="18">
        <v>0</v>
      </c>
      <c r="P188" s="16">
        <v>10</v>
      </c>
      <c r="Q188" s="16">
        <v>1</v>
      </c>
      <c r="R188" s="17"/>
      <c r="S188" s="17" t="s">
        <v>130</v>
      </c>
      <c r="T188" s="19" t="s">
        <v>50</v>
      </c>
      <c r="U188" s="18">
        <v>28</v>
      </c>
      <c r="V188" s="18"/>
    </row>
    <row r="189" spans="1:22" ht="15" customHeight="1" x14ac:dyDescent="0.25">
      <c r="A189" s="13" t="s">
        <v>125</v>
      </c>
      <c r="B189" s="14" t="s">
        <v>126</v>
      </c>
      <c r="C189" s="15" t="s">
        <v>137</v>
      </c>
      <c r="D189" s="15" t="s">
        <v>138</v>
      </c>
      <c r="E189" s="14" t="s">
        <v>139</v>
      </c>
      <c r="F189" s="16">
        <v>63636</v>
      </c>
      <c r="G189" s="16">
        <v>76900</v>
      </c>
      <c r="H189" s="2" t="s">
        <v>18</v>
      </c>
      <c r="I189" s="17" t="s">
        <v>19</v>
      </c>
      <c r="J189" s="16">
        <v>6</v>
      </c>
      <c r="K189" s="16">
        <v>0</v>
      </c>
      <c r="L189" s="16">
        <v>2</v>
      </c>
      <c r="M189" s="16">
        <v>2</v>
      </c>
      <c r="N189" s="16">
        <v>4</v>
      </c>
      <c r="O189" s="18">
        <v>0</v>
      </c>
      <c r="P189" s="16">
        <v>10</v>
      </c>
      <c r="Q189" s="16">
        <v>1</v>
      </c>
      <c r="R189" s="17"/>
      <c r="S189" s="17" t="s">
        <v>130</v>
      </c>
      <c r="T189" s="19" t="s">
        <v>50</v>
      </c>
      <c r="U189" s="18">
        <v>35</v>
      </c>
      <c r="V189" s="18"/>
    </row>
    <row r="190" spans="1:22" ht="15" customHeight="1" x14ac:dyDescent="0.25">
      <c r="A190" s="13" t="s">
        <v>125</v>
      </c>
      <c r="B190" s="14" t="s">
        <v>126</v>
      </c>
      <c r="C190" s="15" t="s">
        <v>137</v>
      </c>
      <c r="D190" s="15" t="s">
        <v>138</v>
      </c>
      <c r="E190" s="14" t="s">
        <v>139</v>
      </c>
      <c r="F190" s="16">
        <v>63636</v>
      </c>
      <c r="G190" s="16">
        <v>0</v>
      </c>
      <c r="H190" s="2" t="s">
        <v>21</v>
      </c>
      <c r="I190" s="17" t="s">
        <v>22</v>
      </c>
      <c r="J190" s="16"/>
      <c r="K190" s="16"/>
      <c r="L190" s="16"/>
      <c r="M190" s="16"/>
      <c r="N190" s="16"/>
      <c r="O190" s="18">
        <v>0</v>
      </c>
      <c r="P190" s="16">
        <v>10</v>
      </c>
      <c r="Q190" s="16">
        <v>1</v>
      </c>
      <c r="R190" s="17"/>
      <c r="S190" s="17" t="s">
        <v>130</v>
      </c>
      <c r="T190" s="19" t="s">
        <v>50</v>
      </c>
      <c r="U190" s="18">
        <v>23</v>
      </c>
      <c r="V190" s="18"/>
    </row>
    <row r="191" spans="1:22" ht="15" customHeight="1" x14ac:dyDescent="0.25">
      <c r="A191" s="13" t="s">
        <v>125</v>
      </c>
      <c r="B191" s="14" t="s">
        <v>126</v>
      </c>
      <c r="C191" s="15" t="s">
        <v>140</v>
      </c>
      <c r="D191" s="15" t="s">
        <v>141</v>
      </c>
      <c r="E191" s="14" t="s">
        <v>142</v>
      </c>
      <c r="F191" s="16">
        <v>65455</v>
      </c>
      <c r="G191" s="16">
        <v>78900</v>
      </c>
      <c r="H191" s="2" t="s">
        <v>3</v>
      </c>
      <c r="I191" s="17" t="s">
        <v>4</v>
      </c>
      <c r="J191" s="16">
        <v>15</v>
      </c>
      <c r="K191" s="16">
        <v>0</v>
      </c>
      <c r="L191" s="16">
        <v>3</v>
      </c>
      <c r="M191" s="16">
        <v>3</v>
      </c>
      <c r="N191" s="16">
        <v>10</v>
      </c>
      <c r="O191" s="18">
        <v>0</v>
      </c>
      <c r="P191" s="16">
        <v>10</v>
      </c>
      <c r="Q191" s="16">
        <v>1</v>
      </c>
      <c r="R191" s="17"/>
      <c r="S191" s="17" t="s">
        <v>130</v>
      </c>
      <c r="T191" s="19" t="s">
        <v>50</v>
      </c>
      <c r="U191" s="18">
        <v>33</v>
      </c>
      <c r="V191" s="18"/>
    </row>
    <row r="192" spans="1:22" ht="15" customHeight="1" x14ac:dyDescent="0.25">
      <c r="A192" s="13" t="s">
        <v>125</v>
      </c>
      <c r="B192" s="14" t="s">
        <v>126</v>
      </c>
      <c r="C192" s="15" t="s">
        <v>140</v>
      </c>
      <c r="D192" s="15" t="s">
        <v>141</v>
      </c>
      <c r="E192" s="14" t="s">
        <v>142</v>
      </c>
      <c r="F192" s="16">
        <v>65455</v>
      </c>
      <c r="G192" s="16">
        <v>78900</v>
      </c>
      <c r="H192" s="2" t="s">
        <v>6</v>
      </c>
      <c r="I192" s="17" t="s">
        <v>7</v>
      </c>
      <c r="J192" s="16">
        <v>3</v>
      </c>
      <c r="K192" s="16">
        <v>0</v>
      </c>
      <c r="L192" s="16">
        <v>1</v>
      </c>
      <c r="M192" s="16">
        <v>1</v>
      </c>
      <c r="N192" s="16">
        <v>9</v>
      </c>
      <c r="O192" s="18">
        <v>10</v>
      </c>
      <c r="P192" s="16">
        <v>10</v>
      </c>
      <c r="Q192" s="16">
        <v>1</v>
      </c>
      <c r="R192" s="17"/>
      <c r="S192" s="17" t="s">
        <v>130</v>
      </c>
      <c r="T192" s="19" t="s">
        <v>50</v>
      </c>
      <c r="U192" s="18">
        <v>42</v>
      </c>
      <c r="V192" s="18"/>
    </row>
    <row r="193" spans="1:22" ht="15" customHeight="1" x14ac:dyDescent="0.25">
      <c r="A193" s="13" t="s">
        <v>125</v>
      </c>
      <c r="B193" s="14" t="s">
        <v>126</v>
      </c>
      <c r="C193" s="15" t="s">
        <v>140</v>
      </c>
      <c r="D193" s="15" t="s">
        <v>141</v>
      </c>
      <c r="E193" s="14" t="s">
        <v>142</v>
      </c>
      <c r="F193" s="16">
        <v>65455</v>
      </c>
      <c r="G193" s="16">
        <v>78900</v>
      </c>
      <c r="H193" s="2" t="s">
        <v>9</v>
      </c>
      <c r="I193" s="17" t="s">
        <v>10</v>
      </c>
      <c r="J193" s="16">
        <v>4</v>
      </c>
      <c r="K193" s="16">
        <v>0</v>
      </c>
      <c r="L193" s="16">
        <v>3</v>
      </c>
      <c r="M193" s="16">
        <v>3</v>
      </c>
      <c r="N193" s="16">
        <v>4</v>
      </c>
      <c r="O193" s="18">
        <v>0</v>
      </c>
      <c r="P193" s="16">
        <v>10</v>
      </c>
      <c r="Q193" s="16">
        <v>1</v>
      </c>
      <c r="R193" s="17"/>
      <c r="S193" s="17" t="s">
        <v>130</v>
      </c>
      <c r="T193" s="19" t="s">
        <v>50</v>
      </c>
      <c r="U193" s="18">
        <v>34</v>
      </c>
      <c r="V193" s="18"/>
    </row>
    <row r="194" spans="1:22" ht="15" customHeight="1" x14ac:dyDescent="0.25">
      <c r="A194" s="13" t="s">
        <v>125</v>
      </c>
      <c r="B194" s="14" t="s">
        <v>126</v>
      </c>
      <c r="C194" s="15" t="s">
        <v>140</v>
      </c>
      <c r="D194" s="15" t="s">
        <v>141</v>
      </c>
      <c r="E194" s="14" t="s">
        <v>142</v>
      </c>
      <c r="F194" s="16">
        <v>65455</v>
      </c>
      <c r="G194" s="16">
        <v>78900</v>
      </c>
      <c r="H194" s="2" t="s">
        <v>12</v>
      </c>
      <c r="I194" s="17" t="s">
        <v>13</v>
      </c>
      <c r="J194" s="16">
        <v>4</v>
      </c>
      <c r="K194" s="16">
        <v>0</v>
      </c>
      <c r="L194" s="16">
        <v>0</v>
      </c>
      <c r="M194" s="16">
        <v>1</v>
      </c>
      <c r="N194" s="16">
        <v>9</v>
      </c>
      <c r="O194" s="18">
        <v>10</v>
      </c>
      <c r="P194" s="16">
        <v>10</v>
      </c>
      <c r="Q194" s="16">
        <v>1</v>
      </c>
      <c r="R194" s="17"/>
      <c r="S194" s="17" t="s">
        <v>130</v>
      </c>
      <c r="T194" s="19" t="s">
        <v>50</v>
      </c>
      <c r="U194" s="18">
        <v>50</v>
      </c>
      <c r="V194" s="18"/>
    </row>
    <row r="195" spans="1:22" ht="15" customHeight="1" x14ac:dyDescent="0.25">
      <c r="A195" s="13" t="s">
        <v>125</v>
      </c>
      <c r="B195" s="14" t="s">
        <v>126</v>
      </c>
      <c r="C195" s="15" t="s">
        <v>140</v>
      </c>
      <c r="D195" s="15" t="s">
        <v>141</v>
      </c>
      <c r="E195" s="14" t="s">
        <v>142</v>
      </c>
      <c r="F195" s="16">
        <v>65455</v>
      </c>
      <c r="G195" s="16">
        <v>78900</v>
      </c>
      <c r="H195" s="2" t="s">
        <v>15</v>
      </c>
      <c r="I195" s="17" t="s">
        <v>16</v>
      </c>
      <c r="J195" s="16">
        <v>5</v>
      </c>
      <c r="K195" s="16">
        <v>0</v>
      </c>
      <c r="L195" s="16">
        <v>1</v>
      </c>
      <c r="M195" s="16">
        <v>1</v>
      </c>
      <c r="N195" s="16">
        <v>8</v>
      </c>
      <c r="O195" s="18">
        <v>0</v>
      </c>
      <c r="P195" s="16">
        <v>10</v>
      </c>
      <c r="Q195" s="16">
        <v>1</v>
      </c>
      <c r="R195" s="17"/>
      <c r="S195" s="17" t="s">
        <v>130</v>
      </c>
      <c r="T195" s="19" t="s">
        <v>50</v>
      </c>
      <c r="U195" s="18">
        <v>12</v>
      </c>
      <c r="V195" s="18"/>
    </row>
    <row r="196" spans="1:22" ht="15" customHeight="1" x14ac:dyDescent="0.25">
      <c r="A196" s="13" t="s">
        <v>125</v>
      </c>
      <c r="B196" s="14" t="s">
        <v>126</v>
      </c>
      <c r="C196" s="15" t="s">
        <v>140</v>
      </c>
      <c r="D196" s="15" t="s">
        <v>141</v>
      </c>
      <c r="E196" s="14" t="s">
        <v>142</v>
      </c>
      <c r="F196" s="16">
        <v>65455</v>
      </c>
      <c r="G196" s="16">
        <v>78900</v>
      </c>
      <c r="H196" s="2" t="s">
        <v>18</v>
      </c>
      <c r="I196" s="17" t="s">
        <v>19</v>
      </c>
      <c r="J196" s="16">
        <v>3</v>
      </c>
      <c r="K196" s="16">
        <v>0</v>
      </c>
      <c r="L196" s="16">
        <v>4</v>
      </c>
      <c r="M196" s="16">
        <v>4</v>
      </c>
      <c r="N196" s="16">
        <v>8</v>
      </c>
      <c r="O196" s="18">
        <v>10</v>
      </c>
      <c r="P196" s="16">
        <v>10</v>
      </c>
      <c r="Q196" s="16">
        <v>1</v>
      </c>
      <c r="R196" s="17"/>
      <c r="S196" s="17" t="s">
        <v>130</v>
      </c>
      <c r="T196" s="19" t="s">
        <v>50</v>
      </c>
      <c r="U196" s="18">
        <v>21</v>
      </c>
      <c r="V196" s="18"/>
    </row>
    <row r="197" spans="1:22" ht="15" customHeight="1" x14ac:dyDescent="0.25">
      <c r="A197" s="13" t="s">
        <v>125</v>
      </c>
      <c r="B197" s="14" t="s">
        <v>126</v>
      </c>
      <c r="C197" s="15" t="s">
        <v>140</v>
      </c>
      <c r="D197" s="15" t="s">
        <v>141</v>
      </c>
      <c r="E197" s="14" t="s">
        <v>142</v>
      </c>
      <c r="F197" s="16">
        <v>65455</v>
      </c>
      <c r="G197" s="16">
        <v>0</v>
      </c>
      <c r="H197" s="2" t="s">
        <v>21</v>
      </c>
      <c r="I197" s="17" t="s">
        <v>22</v>
      </c>
      <c r="J197" s="16"/>
      <c r="K197" s="16"/>
      <c r="L197" s="16"/>
      <c r="M197" s="16"/>
      <c r="N197" s="16"/>
      <c r="O197" s="18">
        <v>0</v>
      </c>
      <c r="P197" s="16">
        <v>10</v>
      </c>
      <c r="Q197" s="16">
        <v>1</v>
      </c>
      <c r="R197" s="17"/>
      <c r="S197" s="17" t="s">
        <v>130</v>
      </c>
      <c r="T197" s="19" t="s">
        <v>50</v>
      </c>
      <c r="U197" s="18">
        <v>49</v>
      </c>
      <c r="V197" s="18"/>
    </row>
    <row r="198" spans="1:22" ht="15" customHeight="1" x14ac:dyDescent="0.25">
      <c r="A198" s="13" t="s">
        <v>125</v>
      </c>
      <c r="B198" s="14" t="s">
        <v>126</v>
      </c>
      <c r="C198" s="15" t="s">
        <v>143</v>
      </c>
      <c r="D198" s="15" t="s">
        <v>144</v>
      </c>
      <c r="E198" s="14" t="s">
        <v>145</v>
      </c>
      <c r="F198" s="16">
        <v>10818.17</v>
      </c>
      <c r="G198" s="16">
        <v>12200</v>
      </c>
      <c r="H198" s="2" t="s">
        <v>3</v>
      </c>
      <c r="I198" s="17" t="s">
        <v>4</v>
      </c>
      <c r="J198" s="16">
        <v>52</v>
      </c>
      <c r="K198" s="16">
        <v>0</v>
      </c>
      <c r="L198" s="16">
        <v>0</v>
      </c>
      <c r="M198" s="16">
        <v>0</v>
      </c>
      <c r="N198" s="16">
        <v>13</v>
      </c>
      <c r="O198" s="18">
        <v>0</v>
      </c>
      <c r="P198" s="16">
        <v>48</v>
      </c>
      <c r="Q198" s="16">
        <v>1</v>
      </c>
      <c r="R198" s="17"/>
      <c r="S198" s="17" t="s">
        <v>130</v>
      </c>
      <c r="T198" s="19" t="s">
        <v>50</v>
      </c>
      <c r="U198" s="18">
        <v>45</v>
      </c>
      <c r="V198" s="18"/>
    </row>
    <row r="199" spans="1:22" ht="15" customHeight="1" x14ac:dyDescent="0.25">
      <c r="A199" s="13" t="s">
        <v>125</v>
      </c>
      <c r="B199" s="14" t="s">
        <v>126</v>
      </c>
      <c r="C199" s="15" t="s">
        <v>143</v>
      </c>
      <c r="D199" s="15" t="s">
        <v>144</v>
      </c>
      <c r="E199" s="14" t="s">
        <v>145</v>
      </c>
      <c r="F199" s="16">
        <v>10818.17</v>
      </c>
      <c r="G199" s="16">
        <v>12200</v>
      </c>
      <c r="H199" s="2" t="s">
        <v>6</v>
      </c>
      <c r="I199" s="17" t="s">
        <v>7</v>
      </c>
      <c r="J199" s="16">
        <v>-13</v>
      </c>
      <c r="K199" s="16">
        <v>0</v>
      </c>
      <c r="L199" s="16">
        <v>34</v>
      </c>
      <c r="M199" s="16">
        <v>34</v>
      </c>
      <c r="N199" s="16">
        <v>127</v>
      </c>
      <c r="O199" s="18">
        <v>144</v>
      </c>
      <c r="P199" s="16">
        <v>48</v>
      </c>
      <c r="Q199" s="16">
        <v>1</v>
      </c>
      <c r="R199" s="17"/>
      <c r="S199" s="17" t="s">
        <v>130</v>
      </c>
      <c r="T199" s="19" t="s">
        <v>50</v>
      </c>
      <c r="U199" s="18">
        <v>13</v>
      </c>
      <c r="V199" s="18"/>
    </row>
    <row r="200" spans="1:22" ht="15" customHeight="1" x14ac:dyDescent="0.25">
      <c r="A200" s="13" t="s">
        <v>125</v>
      </c>
      <c r="B200" s="14" t="s">
        <v>126</v>
      </c>
      <c r="C200" s="15" t="s">
        <v>143</v>
      </c>
      <c r="D200" s="15" t="s">
        <v>144</v>
      </c>
      <c r="E200" s="14" t="s">
        <v>145</v>
      </c>
      <c r="F200" s="16">
        <v>10818.17</v>
      </c>
      <c r="G200" s="16">
        <v>12200</v>
      </c>
      <c r="H200" s="2" t="s">
        <v>9</v>
      </c>
      <c r="I200" s="17" t="s">
        <v>10</v>
      </c>
      <c r="J200" s="16">
        <v>14</v>
      </c>
      <c r="K200" s="16">
        <v>0</v>
      </c>
      <c r="L200" s="16">
        <v>0</v>
      </c>
      <c r="M200" s="16">
        <v>0</v>
      </c>
      <c r="N200" s="16">
        <v>50</v>
      </c>
      <c r="O200" s="18">
        <v>48</v>
      </c>
      <c r="P200" s="16">
        <v>48</v>
      </c>
      <c r="Q200" s="16">
        <v>1</v>
      </c>
      <c r="R200" s="17"/>
      <c r="S200" s="17" t="s">
        <v>130</v>
      </c>
      <c r="T200" s="19" t="s">
        <v>50</v>
      </c>
      <c r="U200" s="18">
        <v>24</v>
      </c>
      <c r="V200" s="18"/>
    </row>
    <row r="201" spans="1:22" ht="15" customHeight="1" x14ac:dyDescent="0.25">
      <c r="A201" s="13" t="s">
        <v>125</v>
      </c>
      <c r="B201" s="14" t="s">
        <v>126</v>
      </c>
      <c r="C201" s="15" t="s">
        <v>143</v>
      </c>
      <c r="D201" s="15" t="s">
        <v>144</v>
      </c>
      <c r="E201" s="14" t="s">
        <v>145</v>
      </c>
      <c r="F201" s="16">
        <v>10818.17</v>
      </c>
      <c r="G201" s="16">
        <v>12200</v>
      </c>
      <c r="H201" s="2" t="s">
        <v>12</v>
      </c>
      <c r="I201" s="17" t="s">
        <v>13</v>
      </c>
      <c r="J201" s="16">
        <v>7</v>
      </c>
      <c r="K201" s="16">
        <v>0</v>
      </c>
      <c r="L201" s="16">
        <v>0</v>
      </c>
      <c r="M201" s="16">
        <v>0</v>
      </c>
      <c r="N201" s="16">
        <v>64</v>
      </c>
      <c r="O201" s="18">
        <v>48</v>
      </c>
      <c r="P201" s="16">
        <v>48</v>
      </c>
      <c r="Q201" s="16">
        <v>1</v>
      </c>
      <c r="R201" s="17"/>
      <c r="S201" s="17" t="s">
        <v>130</v>
      </c>
      <c r="T201" s="19" t="s">
        <v>50</v>
      </c>
      <c r="U201" s="18">
        <v>23</v>
      </c>
      <c r="V201" s="18"/>
    </row>
    <row r="202" spans="1:22" ht="15" customHeight="1" x14ac:dyDescent="0.25">
      <c r="A202" s="13" t="s">
        <v>125</v>
      </c>
      <c r="B202" s="14" t="s">
        <v>126</v>
      </c>
      <c r="C202" s="15" t="s">
        <v>143</v>
      </c>
      <c r="D202" s="15" t="s">
        <v>144</v>
      </c>
      <c r="E202" s="14" t="s">
        <v>145</v>
      </c>
      <c r="F202" s="16">
        <v>10818.17</v>
      </c>
      <c r="G202" s="16">
        <v>12200</v>
      </c>
      <c r="H202" s="2" t="s">
        <v>15</v>
      </c>
      <c r="I202" s="17" t="s">
        <v>16</v>
      </c>
      <c r="J202" s="16">
        <v>34</v>
      </c>
      <c r="K202" s="16">
        <v>0</v>
      </c>
      <c r="L202" s="16">
        <v>0</v>
      </c>
      <c r="M202" s="16">
        <v>0</v>
      </c>
      <c r="N202" s="16">
        <v>6</v>
      </c>
      <c r="O202" s="18">
        <v>0</v>
      </c>
      <c r="P202" s="16">
        <v>48</v>
      </c>
      <c r="Q202" s="16">
        <v>1</v>
      </c>
      <c r="R202" s="17"/>
      <c r="S202" s="17" t="s">
        <v>130</v>
      </c>
      <c r="T202" s="19" t="s">
        <v>50</v>
      </c>
      <c r="U202" s="18">
        <v>40</v>
      </c>
      <c r="V202" s="18"/>
    </row>
    <row r="203" spans="1:22" ht="15" customHeight="1" x14ac:dyDescent="0.25">
      <c r="A203" s="13" t="s">
        <v>125</v>
      </c>
      <c r="B203" s="14" t="s">
        <v>126</v>
      </c>
      <c r="C203" s="15" t="s">
        <v>143</v>
      </c>
      <c r="D203" s="15" t="s">
        <v>144</v>
      </c>
      <c r="E203" s="14" t="s">
        <v>145</v>
      </c>
      <c r="F203" s="16">
        <v>10818.17</v>
      </c>
      <c r="G203" s="16">
        <v>12200</v>
      </c>
      <c r="H203" s="2" t="s">
        <v>18</v>
      </c>
      <c r="I203" s="17" t="s">
        <v>19</v>
      </c>
      <c r="J203" s="16">
        <v>10</v>
      </c>
      <c r="K203" s="16">
        <v>0</v>
      </c>
      <c r="L203" s="16">
        <v>0</v>
      </c>
      <c r="M203" s="16">
        <v>0</v>
      </c>
      <c r="N203" s="16">
        <v>73</v>
      </c>
      <c r="O203" s="18">
        <v>48</v>
      </c>
      <c r="P203" s="16">
        <v>48</v>
      </c>
      <c r="Q203" s="16">
        <v>1</v>
      </c>
      <c r="R203" s="17"/>
      <c r="S203" s="17" t="s">
        <v>130</v>
      </c>
      <c r="T203" s="19" t="s">
        <v>50</v>
      </c>
      <c r="U203" s="18">
        <v>44</v>
      </c>
      <c r="V203" s="18"/>
    </row>
    <row r="204" spans="1:22" ht="15" customHeight="1" x14ac:dyDescent="0.25">
      <c r="A204" s="13" t="s">
        <v>125</v>
      </c>
      <c r="B204" s="14" t="s">
        <v>126</v>
      </c>
      <c r="C204" s="15" t="s">
        <v>143</v>
      </c>
      <c r="D204" s="15" t="s">
        <v>144</v>
      </c>
      <c r="E204" s="14" t="s">
        <v>145</v>
      </c>
      <c r="F204" s="16">
        <v>10818.17</v>
      </c>
      <c r="G204" s="16">
        <v>12200</v>
      </c>
      <c r="H204" s="2" t="s">
        <v>21</v>
      </c>
      <c r="I204" s="17" t="s">
        <v>22</v>
      </c>
      <c r="J204" s="16"/>
      <c r="K204" s="16"/>
      <c r="L204" s="16"/>
      <c r="M204" s="16"/>
      <c r="N204" s="16"/>
      <c r="O204" s="18">
        <v>0</v>
      </c>
      <c r="P204" s="16">
        <v>48</v>
      </c>
      <c r="Q204" s="16">
        <v>1</v>
      </c>
      <c r="R204" s="17"/>
      <c r="S204" s="17" t="s">
        <v>130</v>
      </c>
      <c r="T204" s="19" t="s">
        <v>50</v>
      </c>
      <c r="U204" s="18">
        <v>21</v>
      </c>
      <c r="V204" s="18"/>
    </row>
    <row r="205" spans="1:22" ht="15" customHeight="1" x14ac:dyDescent="0.25">
      <c r="A205" s="13" t="s">
        <v>125</v>
      </c>
      <c r="B205" s="14" t="s">
        <v>126</v>
      </c>
      <c r="C205" s="15" t="s">
        <v>146</v>
      </c>
      <c r="D205" s="15" t="s">
        <v>147</v>
      </c>
      <c r="E205" s="14" t="s">
        <v>148</v>
      </c>
      <c r="F205" s="16">
        <v>13636</v>
      </c>
      <c r="G205" s="16">
        <v>15500</v>
      </c>
      <c r="H205" s="2" t="s">
        <v>3</v>
      </c>
      <c r="I205" s="17" t="s">
        <v>4</v>
      </c>
      <c r="J205" s="16">
        <v>95</v>
      </c>
      <c r="K205" s="16">
        <v>0</v>
      </c>
      <c r="L205" s="16">
        <v>4</v>
      </c>
      <c r="M205" s="16">
        <v>4</v>
      </c>
      <c r="N205" s="16">
        <v>24</v>
      </c>
      <c r="O205" s="18">
        <v>0</v>
      </c>
      <c r="P205" s="16">
        <v>24</v>
      </c>
      <c r="Q205" s="16">
        <v>1</v>
      </c>
      <c r="R205" s="17"/>
      <c r="S205" s="17" t="s">
        <v>130</v>
      </c>
      <c r="T205" s="19" t="s">
        <v>50</v>
      </c>
      <c r="U205" s="18">
        <v>50</v>
      </c>
      <c r="V205" s="18"/>
    </row>
    <row r="206" spans="1:22" ht="15" customHeight="1" x14ac:dyDescent="0.25">
      <c r="A206" s="13" t="s">
        <v>125</v>
      </c>
      <c r="B206" s="14" t="s">
        <v>126</v>
      </c>
      <c r="C206" s="15" t="s">
        <v>146</v>
      </c>
      <c r="D206" s="15" t="s">
        <v>147</v>
      </c>
      <c r="E206" s="14" t="s">
        <v>148</v>
      </c>
      <c r="F206" s="16">
        <v>13636</v>
      </c>
      <c r="G206" s="16">
        <v>15500</v>
      </c>
      <c r="H206" s="2" t="s">
        <v>6</v>
      </c>
      <c r="I206" s="17" t="s">
        <v>7</v>
      </c>
      <c r="J206" s="16">
        <v>14</v>
      </c>
      <c r="K206" s="16">
        <v>0</v>
      </c>
      <c r="L206" s="16">
        <v>16</v>
      </c>
      <c r="M206" s="16">
        <v>16</v>
      </c>
      <c r="N206" s="16">
        <v>40</v>
      </c>
      <c r="O206" s="18">
        <v>24</v>
      </c>
      <c r="P206" s="16">
        <v>24</v>
      </c>
      <c r="Q206" s="16">
        <v>1</v>
      </c>
      <c r="R206" s="17"/>
      <c r="S206" s="17" t="s">
        <v>130</v>
      </c>
      <c r="T206" s="19" t="s">
        <v>50</v>
      </c>
      <c r="U206" s="18">
        <v>34</v>
      </c>
      <c r="V206" s="18"/>
    </row>
    <row r="207" spans="1:22" ht="15" customHeight="1" x14ac:dyDescent="0.25">
      <c r="A207" s="13" t="s">
        <v>125</v>
      </c>
      <c r="B207" s="14" t="s">
        <v>126</v>
      </c>
      <c r="C207" s="15" t="s">
        <v>146</v>
      </c>
      <c r="D207" s="15" t="s">
        <v>147</v>
      </c>
      <c r="E207" s="14" t="s">
        <v>148</v>
      </c>
      <c r="F207" s="16">
        <v>13636</v>
      </c>
      <c r="G207" s="16">
        <v>15500</v>
      </c>
      <c r="H207" s="2" t="s">
        <v>9</v>
      </c>
      <c r="I207" s="17" t="s">
        <v>10</v>
      </c>
      <c r="J207" s="16">
        <v>17</v>
      </c>
      <c r="K207" s="16">
        <v>0</v>
      </c>
      <c r="L207" s="16">
        <v>16</v>
      </c>
      <c r="M207" s="16">
        <v>16</v>
      </c>
      <c r="N207" s="16">
        <v>50</v>
      </c>
      <c r="O207" s="18">
        <v>24</v>
      </c>
      <c r="P207" s="16">
        <v>24</v>
      </c>
      <c r="Q207" s="16">
        <v>1</v>
      </c>
      <c r="R207" s="17"/>
      <c r="S207" s="17" t="s">
        <v>130</v>
      </c>
      <c r="T207" s="19" t="s">
        <v>50</v>
      </c>
      <c r="U207" s="18">
        <v>48</v>
      </c>
      <c r="V207" s="18"/>
    </row>
    <row r="208" spans="1:22" ht="15" customHeight="1" x14ac:dyDescent="0.25">
      <c r="A208" s="13" t="s">
        <v>125</v>
      </c>
      <c r="B208" s="14" t="s">
        <v>126</v>
      </c>
      <c r="C208" s="15" t="s">
        <v>146</v>
      </c>
      <c r="D208" s="15" t="s">
        <v>147</v>
      </c>
      <c r="E208" s="14" t="s">
        <v>148</v>
      </c>
      <c r="F208" s="16">
        <v>13636</v>
      </c>
      <c r="G208" s="16">
        <v>15500</v>
      </c>
      <c r="H208" s="2" t="s">
        <v>12</v>
      </c>
      <c r="I208" s="17" t="s">
        <v>13</v>
      </c>
      <c r="J208" s="16">
        <v>54</v>
      </c>
      <c r="K208" s="16">
        <v>0</v>
      </c>
      <c r="L208" s="16">
        <v>16</v>
      </c>
      <c r="M208" s="16">
        <v>16</v>
      </c>
      <c r="N208" s="16">
        <v>81</v>
      </c>
      <c r="O208" s="18">
        <v>24</v>
      </c>
      <c r="P208" s="16">
        <v>24</v>
      </c>
      <c r="Q208" s="16">
        <v>1</v>
      </c>
      <c r="R208" s="17"/>
      <c r="S208" s="17" t="s">
        <v>130</v>
      </c>
      <c r="T208" s="19" t="s">
        <v>50</v>
      </c>
      <c r="U208" s="18">
        <v>48</v>
      </c>
      <c r="V208" s="18"/>
    </row>
    <row r="209" spans="1:22" ht="15" customHeight="1" x14ac:dyDescent="0.25">
      <c r="A209" s="13" t="s">
        <v>125</v>
      </c>
      <c r="B209" s="14" t="s">
        <v>126</v>
      </c>
      <c r="C209" s="15" t="s">
        <v>146</v>
      </c>
      <c r="D209" s="15" t="s">
        <v>147</v>
      </c>
      <c r="E209" s="14" t="s">
        <v>148</v>
      </c>
      <c r="F209" s="16">
        <v>13636</v>
      </c>
      <c r="G209" s="16">
        <v>15500</v>
      </c>
      <c r="H209" s="2" t="s">
        <v>15</v>
      </c>
      <c r="I209" s="17" t="s">
        <v>16</v>
      </c>
      <c r="J209" s="16">
        <v>30</v>
      </c>
      <c r="K209" s="16">
        <v>0</v>
      </c>
      <c r="L209" s="16"/>
      <c r="M209" s="16"/>
      <c r="N209" s="16"/>
      <c r="O209" s="18">
        <v>0</v>
      </c>
      <c r="P209" s="16">
        <v>24</v>
      </c>
      <c r="Q209" s="16">
        <v>1</v>
      </c>
      <c r="R209" s="17"/>
      <c r="S209" s="17" t="s">
        <v>130</v>
      </c>
      <c r="T209" s="19" t="s">
        <v>50</v>
      </c>
      <c r="U209" s="18">
        <v>48</v>
      </c>
      <c r="V209" s="18"/>
    </row>
    <row r="210" spans="1:22" ht="15" customHeight="1" x14ac:dyDescent="0.25">
      <c r="A210" s="13" t="s">
        <v>125</v>
      </c>
      <c r="B210" s="14" t="s">
        <v>126</v>
      </c>
      <c r="C210" s="15" t="s">
        <v>146</v>
      </c>
      <c r="D210" s="15" t="s">
        <v>147</v>
      </c>
      <c r="E210" s="14" t="s">
        <v>148</v>
      </c>
      <c r="F210" s="16">
        <v>13636</v>
      </c>
      <c r="G210" s="16">
        <v>15500</v>
      </c>
      <c r="H210" s="2" t="s">
        <v>18</v>
      </c>
      <c r="I210" s="17" t="s">
        <v>19</v>
      </c>
      <c r="J210" s="16">
        <v>11</v>
      </c>
      <c r="K210" s="16">
        <v>0</v>
      </c>
      <c r="L210" s="16">
        <v>0</v>
      </c>
      <c r="M210" s="16">
        <v>0</v>
      </c>
      <c r="N210" s="16">
        <v>21</v>
      </c>
      <c r="O210" s="18">
        <v>0</v>
      </c>
      <c r="P210" s="16">
        <v>24</v>
      </c>
      <c r="Q210" s="16">
        <v>1</v>
      </c>
      <c r="R210" s="17"/>
      <c r="S210" s="17" t="s">
        <v>130</v>
      </c>
      <c r="T210" s="19" t="s">
        <v>50</v>
      </c>
      <c r="U210" s="18">
        <v>22</v>
      </c>
      <c r="V210" s="18"/>
    </row>
    <row r="211" spans="1:22" ht="15" customHeight="1" x14ac:dyDescent="0.25">
      <c r="A211" s="13" t="s">
        <v>125</v>
      </c>
      <c r="B211" s="14" t="s">
        <v>126</v>
      </c>
      <c r="C211" s="15" t="s">
        <v>146</v>
      </c>
      <c r="D211" s="15" t="s">
        <v>147</v>
      </c>
      <c r="E211" s="14" t="s">
        <v>148</v>
      </c>
      <c r="F211" s="16">
        <v>13636</v>
      </c>
      <c r="G211" s="16">
        <v>15500</v>
      </c>
      <c r="H211" s="2" t="s">
        <v>21</v>
      </c>
      <c r="I211" s="17" t="s">
        <v>22</v>
      </c>
      <c r="J211" s="16"/>
      <c r="K211" s="16"/>
      <c r="L211" s="16"/>
      <c r="M211" s="16"/>
      <c r="N211" s="16"/>
      <c r="O211" s="18">
        <v>0</v>
      </c>
      <c r="P211" s="16">
        <v>24</v>
      </c>
      <c r="Q211" s="16">
        <v>1</v>
      </c>
      <c r="R211" s="17"/>
      <c r="S211" s="17" t="s">
        <v>130</v>
      </c>
      <c r="T211" s="19" t="s">
        <v>50</v>
      </c>
      <c r="U211" s="18">
        <v>43</v>
      </c>
      <c r="V211" s="18"/>
    </row>
    <row r="212" spans="1:22" ht="15" customHeight="1" x14ac:dyDescent="0.25">
      <c r="A212" s="13" t="s">
        <v>125</v>
      </c>
      <c r="B212" s="14" t="s">
        <v>126</v>
      </c>
      <c r="C212" s="15" t="s">
        <v>149</v>
      </c>
      <c r="D212" s="15" t="s">
        <v>150</v>
      </c>
      <c r="E212" s="14" t="s">
        <v>151</v>
      </c>
      <c r="F212" s="16">
        <v>11364</v>
      </c>
      <c r="G212" s="16">
        <v>13000</v>
      </c>
      <c r="H212" s="2" t="s">
        <v>3</v>
      </c>
      <c r="I212" s="17" t="s">
        <v>4</v>
      </c>
      <c r="J212" s="16">
        <v>50</v>
      </c>
      <c r="K212" s="16">
        <v>0</v>
      </c>
      <c r="L212" s="16">
        <v>0</v>
      </c>
      <c r="M212" s="16">
        <v>0</v>
      </c>
      <c r="N212" s="16">
        <v>24</v>
      </c>
      <c r="O212" s="18">
        <v>0</v>
      </c>
      <c r="P212" s="16">
        <v>24</v>
      </c>
      <c r="Q212" s="16">
        <v>1</v>
      </c>
      <c r="R212" s="17"/>
      <c r="S212" s="17" t="s">
        <v>130</v>
      </c>
      <c r="T212" s="19" t="s">
        <v>50</v>
      </c>
      <c r="U212" s="18">
        <v>13</v>
      </c>
      <c r="V212" s="18"/>
    </row>
    <row r="213" spans="1:22" ht="15" customHeight="1" x14ac:dyDescent="0.25">
      <c r="A213" s="13" t="s">
        <v>125</v>
      </c>
      <c r="B213" s="14" t="s">
        <v>126</v>
      </c>
      <c r="C213" s="15" t="s">
        <v>149</v>
      </c>
      <c r="D213" s="15" t="s">
        <v>150</v>
      </c>
      <c r="E213" s="14" t="s">
        <v>151</v>
      </c>
      <c r="F213" s="16">
        <v>11364</v>
      </c>
      <c r="G213" s="16">
        <v>13000</v>
      </c>
      <c r="H213" s="2" t="s">
        <v>6</v>
      </c>
      <c r="I213" s="17" t="s">
        <v>7</v>
      </c>
      <c r="J213" s="16">
        <v>-16</v>
      </c>
      <c r="K213" s="16">
        <v>0</v>
      </c>
      <c r="L213" s="16">
        <v>4</v>
      </c>
      <c r="M213" s="16">
        <v>4</v>
      </c>
      <c r="N213" s="16">
        <v>40</v>
      </c>
      <c r="O213" s="18">
        <v>48</v>
      </c>
      <c r="P213" s="16">
        <v>24</v>
      </c>
      <c r="Q213" s="16">
        <v>1</v>
      </c>
      <c r="R213" s="17"/>
      <c r="S213" s="17" t="s">
        <v>130</v>
      </c>
      <c r="T213" s="19" t="s">
        <v>50</v>
      </c>
      <c r="U213" s="18">
        <v>25</v>
      </c>
      <c r="V213" s="18"/>
    </row>
    <row r="214" spans="1:22" ht="15" customHeight="1" x14ac:dyDescent="0.25">
      <c r="A214" s="13" t="s">
        <v>125</v>
      </c>
      <c r="B214" s="14" t="s">
        <v>126</v>
      </c>
      <c r="C214" s="15" t="s">
        <v>149</v>
      </c>
      <c r="D214" s="15" t="s">
        <v>150</v>
      </c>
      <c r="E214" s="14" t="s">
        <v>151</v>
      </c>
      <c r="F214" s="16">
        <v>11364</v>
      </c>
      <c r="G214" s="16">
        <v>13000</v>
      </c>
      <c r="H214" s="2" t="s">
        <v>9</v>
      </c>
      <c r="I214" s="17" t="s">
        <v>10</v>
      </c>
      <c r="J214" s="16">
        <v>15</v>
      </c>
      <c r="K214" s="16">
        <v>0</v>
      </c>
      <c r="L214" s="16">
        <v>0</v>
      </c>
      <c r="M214" s="16">
        <v>0</v>
      </c>
      <c r="N214" s="16">
        <v>1</v>
      </c>
      <c r="O214" s="18">
        <v>0</v>
      </c>
      <c r="P214" s="16">
        <v>24</v>
      </c>
      <c r="Q214" s="16">
        <v>1</v>
      </c>
      <c r="R214" s="17"/>
      <c r="S214" s="17" t="s">
        <v>130</v>
      </c>
      <c r="T214" s="19" t="s">
        <v>50</v>
      </c>
      <c r="U214" s="18">
        <v>11</v>
      </c>
      <c r="V214" s="18"/>
    </row>
    <row r="215" spans="1:22" ht="15" customHeight="1" x14ac:dyDescent="0.25">
      <c r="A215" s="13" t="s">
        <v>125</v>
      </c>
      <c r="B215" s="14" t="s">
        <v>126</v>
      </c>
      <c r="C215" s="15" t="s">
        <v>149</v>
      </c>
      <c r="D215" s="15" t="s">
        <v>150</v>
      </c>
      <c r="E215" s="14" t="s">
        <v>151</v>
      </c>
      <c r="F215" s="16">
        <v>11364</v>
      </c>
      <c r="G215" s="16">
        <v>13000</v>
      </c>
      <c r="H215" s="2" t="s">
        <v>12</v>
      </c>
      <c r="I215" s="17" t="s">
        <v>13</v>
      </c>
      <c r="J215" s="16">
        <v>7</v>
      </c>
      <c r="K215" s="16">
        <v>0</v>
      </c>
      <c r="L215" s="16">
        <v>0</v>
      </c>
      <c r="M215" s="16">
        <v>0</v>
      </c>
      <c r="N215" s="16">
        <v>24</v>
      </c>
      <c r="O215" s="18">
        <v>24</v>
      </c>
      <c r="P215" s="16">
        <v>24</v>
      </c>
      <c r="Q215" s="16">
        <v>1</v>
      </c>
      <c r="R215" s="17"/>
      <c r="S215" s="17" t="s">
        <v>130</v>
      </c>
      <c r="T215" s="19" t="s">
        <v>50</v>
      </c>
      <c r="U215" s="18">
        <v>47</v>
      </c>
      <c r="V215" s="18"/>
    </row>
    <row r="216" spans="1:22" ht="15" customHeight="1" x14ac:dyDescent="0.25">
      <c r="A216" s="13" t="s">
        <v>125</v>
      </c>
      <c r="B216" s="14" t="s">
        <v>126</v>
      </c>
      <c r="C216" s="15" t="s">
        <v>149</v>
      </c>
      <c r="D216" s="15" t="s">
        <v>150</v>
      </c>
      <c r="E216" s="14" t="s">
        <v>151</v>
      </c>
      <c r="F216" s="16">
        <v>11364</v>
      </c>
      <c r="G216" s="16">
        <v>13000</v>
      </c>
      <c r="H216" s="2" t="s">
        <v>15</v>
      </c>
      <c r="I216" s="17" t="s">
        <v>16</v>
      </c>
      <c r="J216" s="16">
        <v>6</v>
      </c>
      <c r="K216" s="16">
        <v>0</v>
      </c>
      <c r="L216" s="16">
        <v>4</v>
      </c>
      <c r="M216" s="16">
        <v>4</v>
      </c>
      <c r="N216" s="16">
        <v>18</v>
      </c>
      <c r="O216" s="18">
        <v>24</v>
      </c>
      <c r="P216" s="16">
        <v>24</v>
      </c>
      <c r="Q216" s="16">
        <v>1</v>
      </c>
      <c r="R216" s="17"/>
      <c r="S216" s="17" t="s">
        <v>130</v>
      </c>
      <c r="T216" s="19" t="s">
        <v>50</v>
      </c>
      <c r="U216" s="18">
        <v>37</v>
      </c>
      <c r="V216" s="18"/>
    </row>
    <row r="217" spans="1:22" ht="15" customHeight="1" x14ac:dyDescent="0.25">
      <c r="A217" s="13" t="s">
        <v>125</v>
      </c>
      <c r="B217" s="14" t="s">
        <v>126</v>
      </c>
      <c r="C217" s="15" t="s">
        <v>149</v>
      </c>
      <c r="D217" s="15" t="s">
        <v>150</v>
      </c>
      <c r="E217" s="14" t="s">
        <v>151</v>
      </c>
      <c r="F217" s="16">
        <v>11364</v>
      </c>
      <c r="G217" s="16">
        <v>13000</v>
      </c>
      <c r="H217" s="2" t="s">
        <v>18</v>
      </c>
      <c r="I217" s="17" t="s">
        <v>19</v>
      </c>
      <c r="J217" s="16">
        <v>4</v>
      </c>
      <c r="K217" s="16">
        <v>0</v>
      </c>
      <c r="L217" s="16">
        <v>8</v>
      </c>
      <c r="M217" s="16">
        <v>8</v>
      </c>
      <c r="N217" s="16">
        <v>32</v>
      </c>
      <c r="O217" s="18">
        <v>24</v>
      </c>
      <c r="P217" s="16">
        <v>24</v>
      </c>
      <c r="Q217" s="16">
        <v>1</v>
      </c>
      <c r="R217" s="17"/>
      <c r="S217" s="17" t="s">
        <v>130</v>
      </c>
      <c r="T217" s="19" t="s">
        <v>50</v>
      </c>
      <c r="U217" s="18">
        <v>27</v>
      </c>
      <c r="V217" s="18"/>
    </row>
    <row r="218" spans="1:22" ht="15" customHeight="1" x14ac:dyDescent="0.25">
      <c r="A218" s="13" t="s">
        <v>125</v>
      </c>
      <c r="B218" s="14" t="s">
        <v>126</v>
      </c>
      <c r="C218" s="15" t="s">
        <v>149</v>
      </c>
      <c r="D218" s="15" t="s">
        <v>150</v>
      </c>
      <c r="E218" s="14" t="s">
        <v>151</v>
      </c>
      <c r="F218" s="16">
        <v>11364</v>
      </c>
      <c r="G218" s="16">
        <v>13000</v>
      </c>
      <c r="H218" s="2" t="s">
        <v>21</v>
      </c>
      <c r="I218" s="17" t="s">
        <v>22</v>
      </c>
      <c r="J218" s="16"/>
      <c r="K218" s="16"/>
      <c r="L218" s="16"/>
      <c r="M218" s="16"/>
      <c r="N218" s="16"/>
      <c r="O218" s="18">
        <v>0</v>
      </c>
      <c r="P218" s="16">
        <v>24</v>
      </c>
      <c r="Q218" s="16">
        <v>1</v>
      </c>
      <c r="R218" s="17"/>
      <c r="S218" s="17" t="s">
        <v>130</v>
      </c>
      <c r="T218" s="19" t="s">
        <v>50</v>
      </c>
      <c r="U218" s="18">
        <v>46</v>
      </c>
      <c r="V218" s="18"/>
    </row>
    <row r="219" spans="1:22" ht="15" customHeight="1" x14ac:dyDescent="0.25">
      <c r="A219" s="13" t="s">
        <v>125</v>
      </c>
      <c r="B219" s="14" t="s">
        <v>126</v>
      </c>
      <c r="C219" s="15" t="s">
        <v>152</v>
      </c>
      <c r="D219" s="15" t="s">
        <v>153</v>
      </c>
      <c r="E219" s="14" t="s">
        <v>154</v>
      </c>
      <c r="F219" s="16">
        <v>66818</v>
      </c>
      <c r="G219" s="16">
        <v>75000</v>
      </c>
      <c r="H219" s="2" t="s">
        <v>3</v>
      </c>
      <c r="I219" s="17" t="s">
        <v>4</v>
      </c>
      <c r="J219" s="16">
        <v>2</v>
      </c>
      <c r="K219" s="16">
        <v>0</v>
      </c>
      <c r="L219" s="16">
        <v>0</v>
      </c>
      <c r="M219" s="16">
        <v>0</v>
      </c>
      <c r="N219" s="16">
        <v>22</v>
      </c>
      <c r="O219" s="18">
        <v>24</v>
      </c>
      <c r="P219" s="16">
        <v>8</v>
      </c>
      <c r="Q219" s="16">
        <v>1</v>
      </c>
      <c r="R219" s="17"/>
      <c r="S219" s="17" t="s">
        <v>130</v>
      </c>
      <c r="T219" s="19" t="s">
        <v>50</v>
      </c>
      <c r="U219" s="18">
        <v>35</v>
      </c>
      <c r="V219" s="18"/>
    </row>
    <row r="220" spans="1:22" ht="15" customHeight="1" x14ac:dyDescent="0.25">
      <c r="A220" s="13" t="s">
        <v>125</v>
      </c>
      <c r="B220" s="14" t="s">
        <v>126</v>
      </c>
      <c r="C220" s="15" t="s">
        <v>152</v>
      </c>
      <c r="D220" s="15" t="s">
        <v>153</v>
      </c>
      <c r="E220" s="14" t="s">
        <v>154</v>
      </c>
      <c r="F220" s="16">
        <v>66818</v>
      </c>
      <c r="G220" s="16">
        <v>75000</v>
      </c>
      <c r="H220" s="2" t="s">
        <v>6</v>
      </c>
      <c r="I220" s="17" t="s">
        <v>7</v>
      </c>
      <c r="J220" s="16">
        <v>1</v>
      </c>
      <c r="K220" s="16">
        <v>0</v>
      </c>
      <c r="L220" s="16">
        <v>20</v>
      </c>
      <c r="M220" s="16">
        <v>22</v>
      </c>
      <c r="N220" s="16">
        <v>79</v>
      </c>
      <c r="O220" s="18">
        <v>80</v>
      </c>
      <c r="P220" s="16">
        <v>8</v>
      </c>
      <c r="Q220" s="16">
        <v>1</v>
      </c>
      <c r="R220" s="17"/>
      <c r="S220" s="17" t="s">
        <v>130</v>
      </c>
      <c r="T220" s="19" t="s">
        <v>50</v>
      </c>
      <c r="U220" s="18">
        <v>46</v>
      </c>
      <c r="V220" s="18"/>
    </row>
    <row r="221" spans="1:22" ht="15" customHeight="1" x14ac:dyDescent="0.25">
      <c r="A221" s="13" t="s">
        <v>125</v>
      </c>
      <c r="B221" s="14" t="s">
        <v>126</v>
      </c>
      <c r="C221" s="15" t="s">
        <v>152</v>
      </c>
      <c r="D221" s="15" t="s">
        <v>153</v>
      </c>
      <c r="E221" s="14" t="s">
        <v>154</v>
      </c>
      <c r="F221" s="16">
        <v>66818</v>
      </c>
      <c r="G221" s="16">
        <v>75000</v>
      </c>
      <c r="H221" s="2" t="s">
        <v>9</v>
      </c>
      <c r="I221" s="17" t="s">
        <v>10</v>
      </c>
      <c r="J221" s="16">
        <v>0</v>
      </c>
      <c r="K221" s="16">
        <v>0</v>
      </c>
      <c r="L221" s="16">
        <v>0</v>
      </c>
      <c r="M221" s="16">
        <v>0</v>
      </c>
      <c r="N221" s="16">
        <v>26</v>
      </c>
      <c r="O221" s="18">
        <v>24</v>
      </c>
      <c r="P221" s="16">
        <v>8</v>
      </c>
      <c r="Q221" s="16">
        <v>1</v>
      </c>
      <c r="R221" s="17"/>
      <c r="S221" s="17" t="s">
        <v>130</v>
      </c>
      <c r="T221" s="19" t="s">
        <v>50</v>
      </c>
      <c r="U221" s="18">
        <v>41</v>
      </c>
      <c r="V221" s="18"/>
    </row>
    <row r="222" spans="1:22" ht="15" customHeight="1" x14ac:dyDescent="0.25">
      <c r="A222" s="13" t="s">
        <v>125</v>
      </c>
      <c r="B222" s="14" t="s">
        <v>126</v>
      </c>
      <c r="C222" s="15" t="s">
        <v>152</v>
      </c>
      <c r="D222" s="15" t="s">
        <v>153</v>
      </c>
      <c r="E222" s="14" t="s">
        <v>154</v>
      </c>
      <c r="F222" s="16">
        <v>66818</v>
      </c>
      <c r="G222" s="16">
        <v>75000</v>
      </c>
      <c r="H222" s="2" t="s">
        <v>12</v>
      </c>
      <c r="I222" s="17" t="s">
        <v>13</v>
      </c>
      <c r="J222" s="16">
        <v>-1</v>
      </c>
      <c r="K222" s="16">
        <v>0</v>
      </c>
      <c r="L222" s="16">
        <v>3</v>
      </c>
      <c r="M222" s="16">
        <v>3</v>
      </c>
      <c r="N222" s="16">
        <v>26</v>
      </c>
      <c r="O222" s="18">
        <v>24</v>
      </c>
      <c r="P222" s="16">
        <v>8</v>
      </c>
      <c r="Q222" s="16">
        <v>1</v>
      </c>
      <c r="R222" s="17"/>
      <c r="S222" s="17" t="s">
        <v>130</v>
      </c>
      <c r="T222" s="19" t="s">
        <v>50</v>
      </c>
      <c r="U222" s="18">
        <v>32</v>
      </c>
      <c r="V222" s="18"/>
    </row>
    <row r="223" spans="1:22" ht="15" customHeight="1" x14ac:dyDescent="0.25">
      <c r="A223" s="13" t="s">
        <v>125</v>
      </c>
      <c r="B223" s="14" t="s">
        <v>126</v>
      </c>
      <c r="C223" s="15" t="s">
        <v>152</v>
      </c>
      <c r="D223" s="15" t="s">
        <v>153</v>
      </c>
      <c r="E223" s="14" t="s">
        <v>154</v>
      </c>
      <c r="F223" s="16">
        <v>66818</v>
      </c>
      <c r="G223" s="16">
        <v>75000</v>
      </c>
      <c r="H223" s="2" t="s">
        <v>15</v>
      </c>
      <c r="I223" s="17" t="s">
        <v>16</v>
      </c>
      <c r="J223" s="16">
        <v>17</v>
      </c>
      <c r="K223" s="16">
        <v>0</v>
      </c>
      <c r="L223" s="16">
        <v>6</v>
      </c>
      <c r="M223" s="16">
        <v>6</v>
      </c>
      <c r="N223" s="16">
        <v>16</v>
      </c>
      <c r="O223" s="18">
        <v>0</v>
      </c>
      <c r="P223" s="16">
        <v>8</v>
      </c>
      <c r="Q223" s="16">
        <v>1</v>
      </c>
      <c r="R223" s="17"/>
      <c r="S223" s="17" t="s">
        <v>130</v>
      </c>
      <c r="T223" s="19" t="s">
        <v>50</v>
      </c>
      <c r="U223" s="18">
        <v>50</v>
      </c>
      <c r="V223" s="18"/>
    </row>
    <row r="224" spans="1:22" ht="15" customHeight="1" x14ac:dyDescent="0.25">
      <c r="A224" s="13" t="s">
        <v>125</v>
      </c>
      <c r="B224" s="14" t="s">
        <v>126</v>
      </c>
      <c r="C224" s="15" t="s">
        <v>152</v>
      </c>
      <c r="D224" s="15" t="s">
        <v>153</v>
      </c>
      <c r="E224" s="14" t="s">
        <v>154</v>
      </c>
      <c r="F224" s="16">
        <v>66818</v>
      </c>
      <c r="G224" s="16">
        <v>75000</v>
      </c>
      <c r="H224" s="2" t="s">
        <v>18</v>
      </c>
      <c r="I224" s="17" t="s">
        <v>19</v>
      </c>
      <c r="J224" s="16">
        <v>0</v>
      </c>
      <c r="K224" s="16">
        <v>0</v>
      </c>
      <c r="L224" s="16">
        <v>0</v>
      </c>
      <c r="M224" s="16">
        <v>1</v>
      </c>
      <c r="N224" s="16">
        <v>28</v>
      </c>
      <c r="O224" s="18">
        <v>32</v>
      </c>
      <c r="P224" s="16">
        <v>8</v>
      </c>
      <c r="Q224" s="16">
        <v>1</v>
      </c>
      <c r="R224" s="17"/>
      <c r="S224" s="17" t="s">
        <v>130</v>
      </c>
      <c r="T224" s="19" t="s">
        <v>50</v>
      </c>
      <c r="U224" s="18">
        <v>42</v>
      </c>
      <c r="V224" s="18"/>
    </row>
    <row r="225" spans="1:22" ht="15" customHeight="1" x14ac:dyDescent="0.25">
      <c r="A225" s="13" t="s">
        <v>125</v>
      </c>
      <c r="B225" s="14" t="s">
        <v>126</v>
      </c>
      <c r="C225" s="15" t="s">
        <v>152</v>
      </c>
      <c r="D225" s="15" t="s">
        <v>153</v>
      </c>
      <c r="E225" s="14" t="s">
        <v>154</v>
      </c>
      <c r="F225" s="16">
        <v>66818</v>
      </c>
      <c r="G225" s="16">
        <v>75000</v>
      </c>
      <c r="H225" s="2" t="s">
        <v>21</v>
      </c>
      <c r="I225" s="17" t="s">
        <v>22</v>
      </c>
      <c r="J225" s="16"/>
      <c r="K225" s="16"/>
      <c r="L225" s="16"/>
      <c r="M225" s="16"/>
      <c r="N225" s="16"/>
      <c r="O225" s="18">
        <v>0</v>
      </c>
      <c r="P225" s="16">
        <v>8</v>
      </c>
      <c r="Q225" s="16">
        <v>1</v>
      </c>
      <c r="R225" s="17"/>
      <c r="S225" s="17" t="s">
        <v>130</v>
      </c>
      <c r="T225" s="19" t="s">
        <v>50</v>
      </c>
      <c r="U225" s="18">
        <v>40</v>
      </c>
      <c r="V225" s="18"/>
    </row>
    <row r="226" spans="1:22" ht="15" customHeight="1" x14ac:dyDescent="0.25">
      <c r="A226" s="13" t="s">
        <v>155</v>
      </c>
      <c r="B226" s="14" t="s">
        <v>156</v>
      </c>
      <c r="C226" s="15" t="s">
        <v>157</v>
      </c>
      <c r="D226" s="15" t="s">
        <v>158</v>
      </c>
      <c r="E226" s="14" t="s">
        <v>159</v>
      </c>
      <c r="F226" s="16">
        <v>99000</v>
      </c>
      <c r="G226" s="16">
        <v>128000</v>
      </c>
      <c r="H226" s="2" t="s">
        <v>3</v>
      </c>
      <c r="I226" s="17" t="s">
        <v>4</v>
      </c>
      <c r="J226" s="16">
        <v>7</v>
      </c>
      <c r="K226" s="16">
        <v>0</v>
      </c>
      <c r="L226" s="16"/>
      <c r="M226" s="16"/>
      <c r="N226" s="16"/>
      <c r="O226" s="18">
        <v>0</v>
      </c>
      <c r="P226" s="16">
        <v>5</v>
      </c>
      <c r="Q226" s="16">
        <v>1</v>
      </c>
      <c r="R226" s="17"/>
      <c r="S226" s="17"/>
      <c r="T226" s="19" t="s">
        <v>160</v>
      </c>
      <c r="U226" s="18">
        <v>21</v>
      </c>
      <c r="V226" s="18"/>
    </row>
    <row r="227" spans="1:22" ht="15" customHeight="1" x14ac:dyDescent="0.25">
      <c r="A227" s="13" t="s">
        <v>155</v>
      </c>
      <c r="B227" s="14" t="s">
        <v>156</v>
      </c>
      <c r="C227" s="15" t="s">
        <v>157</v>
      </c>
      <c r="D227" s="15" t="s">
        <v>158</v>
      </c>
      <c r="E227" s="14" t="s">
        <v>159</v>
      </c>
      <c r="F227" s="16">
        <v>99000</v>
      </c>
      <c r="G227" s="16">
        <v>128000</v>
      </c>
      <c r="H227" s="2" t="s">
        <v>6</v>
      </c>
      <c r="I227" s="17" t="s">
        <v>7</v>
      </c>
      <c r="J227" s="16">
        <v>-1</v>
      </c>
      <c r="K227" s="16">
        <v>0</v>
      </c>
      <c r="L227" s="16"/>
      <c r="M227" s="16"/>
      <c r="N227" s="16"/>
      <c r="O227" s="18">
        <v>5</v>
      </c>
      <c r="P227" s="16">
        <v>5</v>
      </c>
      <c r="Q227" s="16">
        <v>1</v>
      </c>
      <c r="R227" s="17"/>
      <c r="S227" s="17"/>
      <c r="T227" s="19" t="s">
        <v>160</v>
      </c>
      <c r="U227" s="18">
        <v>38</v>
      </c>
      <c r="V227" s="18"/>
    </row>
    <row r="228" spans="1:22" ht="15" customHeight="1" x14ac:dyDescent="0.25">
      <c r="A228" s="13" t="s">
        <v>155</v>
      </c>
      <c r="B228" s="14" t="s">
        <v>156</v>
      </c>
      <c r="C228" s="15" t="s">
        <v>157</v>
      </c>
      <c r="D228" s="15" t="s">
        <v>158</v>
      </c>
      <c r="E228" s="14" t="s">
        <v>159</v>
      </c>
      <c r="F228" s="16">
        <v>99000</v>
      </c>
      <c r="G228" s="16">
        <v>128000</v>
      </c>
      <c r="H228" s="2" t="s">
        <v>9</v>
      </c>
      <c r="I228" s="17" t="s">
        <v>10</v>
      </c>
      <c r="J228" s="16">
        <v>0</v>
      </c>
      <c r="K228" s="16">
        <v>0</v>
      </c>
      <c r="L228" s="16">
        <v>0</v>
      </c>
      <c r="M228" s="16">
        <v>0</v>
      </c>
      <c r="N228" s="16">
        <v>5</v>
      </c>
      <c r="O228" s="18">
        <v>5</v>
      </c>
      <c r="P228" s="16">
        <v>5</v>
      </c>
      <c r="Q228" s="16">
        <v>1</v>
      </c>
      <c r="R228" s="17"/>
      <c r="S228" s="17"/>
      <c r="T228" s="19" t="s">
        <v>160</v>
      </c>
      <c r="U228" s="18">
        <v>19</v>
      </c>
      <c r="V228" s="18"/>
    </row>
    <row r="229" spans="1:22" ht="15" customHeight="1" x14ac:dyDescent="0.25">
      <c r="A229" s="13" t="s">
        <v>155</v>
      </c>
      <c r="B229" s="14" t="s">
        <v>156</v>
      </c>
      <c r="C229" s="15" t="s">
        <v>157</v>
      </c>
      <c r="D229" s="15" t="s">
        <v>158</v>
      </c>
      <c r="E229" s="14" t="s">
        <v>159</v>
      </c>
      <c r="F229" s="16">
        <v>99000</v>
      </c>
      <c r="G229" s="16">
        <v>128000</v>
      </c>
      <c r="H229" s="2" t="s">
        <v>12</v>
      </c>
      <c r="I229" s="17" t="s">
        <v>13</v>
      </c>
      <c r="J229" s="16">
        <v>9</v>
      </c>
      <c r="K229" s="16">
        <v>0</v>
      </c>
      <c r="L229" s="16"/>
      <c r="M229" s="16"/>
      <c r="N229" s="16"/>
      <c r="O229" s="18">
        <v>0</v>
      </c>
      <c r="P229" s="16">
        <v>5</v>
      </c>
      <c r="Q229" s="16">
        <v>1</v>
      </c>
      <c r="R229" s="17"/>
      <c r="S229" s="17"/>
      <c r="T229" s="19" t="s">
        <v>160</v>
      </c>
      <c r="U229" s="18">
        <v>32</v>
      </c>
      <c r="V229" s="18"/>
    </row>
    <row r="230" spans="1:22" ht="15" customHeight="1" x14ac:dyDescent="0.25">
      <c r="A230" s="13" t="s">
        <v>155</v>
      </c>
      <c r="B230" s="14" t="s">
        <v>156</v>
      </c>
      <c r="C230" s="15" t="s">
        <v>157</v>
      </c>
      <c r="D230" s="15" t="s">
        <v>158</v>
      </c>
      <c r="E230" s="14" t="s">
        <v>159</v>
      </c>
      <c r="F230" s="16">
        <v>99000</v>
      </c>
      <c r="G230" s="16">
        <v>128000</v>
      </c>
      <c r="H230" s="2" t="s">
        <v>15</v>
      </c>
      <c r="I230" s="17" t="s">
        <v>16</v>
      </c>
      <c r="J230" s="16">
        <v>-1</v>
      </c>
      <c r="K230" s="16">
        <v>0</v>
      </c>
      <c r="L230" s="16"/>
      <c r="M230" s="16"/>
      <c r="N230" s="16"/>
      <c r="O230" s="18">
        <v>5</v>
      </c>
      <c r="P230" s="16">
        <v>5</v>
      </c>
      <c r="Q230" s="16">
        <v>1</v>
      </c>
      <c r="R230" s="17"/>
      <c r="S230" s="17"/>
      <c r="T230" s="19" t="s">
        <v>160</v>
      </c>
      <c r="U230" s="18">
        <v>18</v>
      </c>
      <c r="V230" s="18"/>
    </row>
    <row r="231" spans="1:22" ht="15" customHeight="1" x14ac:dyDescent="0.25">
      <c r="A231" s="13" t="s">
        <v>155</v>
      </c>
      <c r="B231" s="14" t="s">
        <v>156</v>
      </c>
      <c r="C231" s="15" t="s">
        <v>157</v>
      </c>
      <c r="D231" s="15" t="s">
        <v>158</v>
      </c>
      <c r="E231" s="14" t="s">
        <v>159</v>
      </c>
      <c r="F231" s="16">
        <v>99000</v>
      </c>
      <c r="G231" s="16">
        <v>128000</v>
      </c>
      <c r="H231" s="2" t="s">
        <v>18</v>
      </c>
      <c r="I231" s="17" t="s">
        <v>19</v>
      </c>
      <c r="J231" s="16">
        <v>0</v>
      </c>
      <c r="K231" s="16">
        <v>0</v>
      </c>
      <c r="L231" s="16"/>
      <c r="M231" s="16"/>
      <c r="N231" s="16"/>
      <c r="O231" s="18">
        <v>5</v>
      </c>
      <c r="P231" s="16">
        <v>5</v>
      </c>
      <c r="Q231" s="16">
        <v>1</v>
      </c>
      <c r="R231" s="17"/>
      <c r="S231" s="17"/>
      <c r="T231" s="19" t="s">
        <v>160</v>
      </c>
      <c r="U231" s="18">
        <v>28</v>
      </c>
      <c r="V231" s="18"/>
    </row>
    <row r="232" spans="1:22" ht="15" customHeight="1" x14ac:dyDescent="0.25">
      <c r="A232" s="13" t="s">
        <v>155</v>
      </c>
      <c r="B232" s="14" t="s">
        <v>156</v>
      </c>
      <c r="C232" s="15" t="s">
        <v>157</v>
      </c>
      <c r="D232" s="15" t="s">
        <v>158</v>
      </c>
      <c r="E232" s="14" t="s">
        <v>159</v>
      </c>
      <c r="F232" s="16">
        <v>99000</v>
      </c>
      <c r="G232" s="16">
        <v>128000</v>
      </c>
      <c r="H232" s="2" t="s">
        <v>21</v>
      </c>
      <c r="I232" s="17" t="s">
        <v>22</v>
      </c>
      <c r="J232" s="16"/>
      <c r="K232" s="16"/>
      <c r="L232" s="16"/>
      <c r="M232" s="16"/>
      <c r="N232" s="16"/>
      <c r="O232" s="18">
        <v>5</v>
      </c>
      <c r="P232" s="16">
        <v>5</v>
      </c>
      <c r="Q232" s="16">
        <v>1</v>
      </c>
      <c r="R232" s="17"/>
      <c r="S232" s="17"/>
      <c r="T232" s="19" t="s">
        <v>160</v>
      </c>
      <c r="U232" s="18">
        <v>30</v>
      </c>
      <c r="V232" s="18"/>
    </row>
    <row r="233" spans="1:22" ht="15" customHeight="1" x14ac:dyDescent="0.25">
      <c r="A233" s="13" t="s">
        <v>155</v>
      </c>
      <c r="B233" s="14" t="s">
        <v>156</v>
      </c>
      <c r="C233" s="15" t="s">
        <v>161</v>
      </c>
      <c r="D233" s="15" t="s">
        <v>162</v>
      </c>
      <c r="E233" s="14" t="s">
        <v>163</v>
      </c>
      <c r="F233" s="16">
        <v>59400</v>
      </c>
      <c r="G233" s="16">
        <v>77000</v>
      </c>
      <c r="H233" s="2" t="s">
        <v>3</v>
      </c>
      <c r="I233" s="17" t="s">
        <v>4</v>
      </c>
      <c r="J233" s="16">
        <v>0</v>
      </c>
      <c r="K233" s="16">
        <v>0</v>
      </c>
      <c r="L233" s="16"/>
      <c r="M233" s="16"/>
      <c r="N233" s="16"/>
      <c r="O233" s="18">
        <v>0</v>
      </c>
      <c r="P233" s="16">
        <v>5</v>
      </c>
      <c r="Q233" s="16">
        <v>1</v>
      </c>
      <c r="R233" s="17"/>
      <c r="S233" s="17"/>
      <c r="T233" s="19" t="s">
        <v>50</v>
      </c>
      <c r="U233" s="18">
        <v>12</v>
      </c>
      <c r="V233" s="18"/>
    </row>
    <row r="234" spans="1:22" ht="15" customHeight="1" x14ac:dyDescent="0.25">
      <c r="A234" s="13" t="s">
        <v>155</v>
      </c>
      <c r="B234" s="14" t="s">
        <v>156</v>
      </c>
      <c r="C234" s="15" t="s">
        <v>161</v>
      </c>
      <c r="D234" s="15" t="s">
        <v>162</v>
      </c>
      <c r="E234" s="14" t="s">
        <v>163</v>
      </c>
      <c r="F234" s="16">
        <v>59400</v>
      </c>
      <c r="G234" s="16">
        <v>77000</v>
      </c>
      <c r="H234" s="2" t="s">
        <v>6</v>
      </c>
      <c r="I234" s="17" t="s">
        <v>7</v>
      </c>
      <c r="J234" s="16">
        <v>-1</v>
      </c>
      <c r="K234" s="16">
        <v>0</v>
      </c>
      <c r="L234" s="16"/>
      <c r="M234" s="16"/>
      <c r="N234" s="16"/>
      <c r="O234" s="18">
        <v>0</v>
      </c>
      <c r="P234" s="16">
        <v>5</v>
      </c>
      <c r="Q234" s="16">
        <v>1</v>
      </c>
      <c r="R234" s="17"/>
      <c r="S234" s="17"/>
      <c r="T234" s="19" t="s">
        <v>50</v>
      </c>
      <c r="U234" s="18">
        <v>39</v>
      </c>
      <c r="V234" s="18"/>
    </row>
    <row r="235" spans="1:22" ht="15" customHeight="1" x14ac:dyDescent="0.25">
      <c r="A235" s="13" t="s">
        <v>155</v>
      </c>
      <c r="B235" s="14" t="s">
        <v>156</v>
      </c>
      <c r="C235" s="15" t="s">
        <v>161</v>
      </c>
      <c r="D235" s="15" t="s">
        <v>162</v>
      </c>
      <c r="E235" s="14" t="s">
        <v>163</v>
      </c>
      <c r="F235" s="16">
        <v>59400</v>
      </c>
      <c r="G235" s="16">
        <v>77000</v>
      </c>
      <c r="H235" s="2" t="s">
        <v>9</v>
      </c>
      <c r="I235" s="17" t="s">
        <v>10</v>
      </c>
      <c r="J235" s="16">
        <v>-1</v>
      </c>
      <c r="K235" s="16">
        <v>0</v>
      </c>
      <c r="L235" s="16">
        <v>0</v>
      </c>
      <c r="M235" s="16">
        <v>0</v>
      </c>
      <c r="N235" s="16">
        <v>15</v>
      </c>
      <c r="O235" s="18">
        <v>15</v>
      </c>
      <c r="P235" s="16">
        <v>5</v>
      </c>
      <c r="Q235" s="16">
        <v>1</v>
      </c>
      <c r="R235" s="17"/>
      <c r="S235" s="17"/>
      <c r="T235" s="19" t="s">
        <v>50</v>
      </c>
      <c r="U235" s="18">
        <v>41</v>
      </c>
      <c r="V235" s="18"/>
    </row>
    <row r="236" spans="1:22" ht="15" customHeight="1" x14ac:dyDescent="0.25">
      <c r="A236" s="13" t="s">
        <v>155</v>
      </c>
      <c r="B236" s="14" t="s">
        <v>156</v>
      </c>
      <c r="C236" s="15" t="s">
        <v>161</v>
      </c>
      <c r="D236" s="15" t="s">
        <v>162</v>
      </c>
      <c r="E236" s="14" t="s">
        <v>163</v>
      </c>
      <c r="F236" s="16">
        <v>59400</v>
      </c>
      <c r="G236" s="16">
        <v>77000</v>
      </c>
      <c r="H236" s="2" t="s">
        <v>12</v>
      </c>
      <c r="I236" s="17" t="s">
        <v>13</v>
      </c>
      <c r="J236" s="16">
        <v>3</v>
      </c>
      <c r="K236" s="16">
        <v>0</v>
      </c>
      <c r="L236" s="16"/>
      <c r="M236" s="16"/>
      <c r="N236" s="16"/>
      <c r="O236" s="18">
        <v>0</v>
      </c>
      <c r="P236" s="16">
        <v>5</v>
      </c>
      <c r="Q236" s="16">
        <v>1</v>
      </c>
      <c r="R236" s="17"/>
      <c r="S236" s="17"/>
      <c r="T236" s="19" t="s">
        <v>50</v>
      </c>
      <c r="U236" s="18">
        <v>22</v>
      </c>
      <c r="V236" s="18"/>
    </row>
    <row r="237" spans="1:22" ht="15" customHeight="1" x14ac:dyDescent="0.25">
      <c r="A237" s="13" t="s">
        <v>155</v>
      </c>
      <c r="B237" s="14" t="s">
        <v>156</v>
      </c>
      <c r="C237" s="15" t="s">
        <v>161</v>
      </c>
      <c r="D237" s="15" t="s">
        <v>162</v>
      </c>
      <c r="E237" s="14" t="s">
        <v>163</v>
      </c>
      <c r="F237" s="16">
        <v>59400</v>
      </c>
      <c r="G237" s="16">
        <v>77000</v>
      </c>
      <c r="H237" s="2" t="s">
        <v>15</v>
      </c>
      <c r="I237" s="17" t="s">
        <v>16</v>
      </c>
      <c r="J237" s="16">
        <v>1</v>
      </c>
      <c r="K237" s="16">
        <v>0</v>
      </c>
      <c r="L237" s="16">
        <v>0</v>
      </c>
      <c r="M237" s="16">
        <v>0</v>
      </c>
      <c r="N237" s="16">
        <v>5</v>
      </c>
      <c r="O237" s="18">
        <v>5</v>
      </c>
      <c r="P237" s="16">
        <v>5</v>
      </c>
      <c r="Q237" s="16">
        <v>1</v>
      </c>
      <c r="R237" s="17"/>
      <c r="S237" s="17"/>
      <c r="T237" s="19" t="s">
        <v>50</v>
      </c>
      <c r="U237" s="18">
        <v>33</v>
      </c>
      <c r="V237" s="18"/>
    </row>
    <row r="238" spans="1:22" ht="15" customHeight="1" x14ac:dyDescent="0.25">
      <c r="A238" s="13" t="s">
        <v>155</v>
      </c>
      <c r="B238" s="14" t="s">
        <v>156</v>
      </c>
      <c r="C238" s="15" t="s">
        <v>161</v>
      </c>
      <c r="D238" s="15" t="s">
        <v>162</v>
      </c>
      <c r="E238" s="14" t="s">
        <v>163</v>
      </c>
      <c r="F238" s="16">
        <v>59400</v>
      </c>
      <c r="G238" s="16">
        <v>77000</v>
      </c>
      <c r="H238" s="2" t="s">
        <v>18</v>
      </c>
      <c r="I238" s="17" t="s">
        <v>19</v>
      </c>
      <c r="J238" s="16"/>
      <c r="K238" s="16">
        <v>0</v>
      </c>
      <c r="L238" s="16"/>
      <c r="M238" s="16"/>
      <c r="N238" s="16"/>
      <c r="O238" s="18">
        <v>0</v>
      </c>
      <c r="P238" s="16">
        <v>5</v>
      </c>
      <c r="Q238" s="16">
        <v>1</v>
      </c>
      <c r="R238" s="17"/>
      <c r="S238" s="17"/>
      <c r="T238" s="19" t="s">
        <v>50</v>
      </c>
      <c r="U238" s="18">
        <v>21</v>
      </c>
      <c r="V238" s="18"/>
    </row>
    <row r="239" spans="1:22" ht="15" customHeight="1" x14ac:dyDescent="0.25">
      <c r="A239" s="13" t="s">
        <v>155</v>
      </c>
      <c r="B239" s="14" t="s">
        <v>156</v>
      </c>
      <c r="C239" s="15" t="s">
        <v>161</v>
      </c>
      <c r="D239" s="15" t="s">
        <v>162</v>
      </c>
      <c r="E239" s="14" t="s">
        <v>163</v>
      </c>
      <c r="F239" s="16">
        <v>59400</v>
      </c>
      <c r="G239" s="16">
        <v>77000</v>
      </c>
      <c r="H239" s="2" t="s">
        <v>21</v>
      </c>
      <c r="I239" s="17" t="s">
        <v>22</v>
      </c>
      <c r="J239" s="16"/>
      <c r="K239" s="16"/>
      <c r="L239" s="16"/>
      <c r="M239" s="16"/>
      <c r="N239" s="16"/>
      <c r="O239" s="18">
        <v>0</v>
      </c>
      <c r="P239" s="16">
        <v>5</v>
      </c>
      <c r="Q239" s="16">
        <v>1</v>
      </c>
      <c r="R239" s="17"/>
      <c r="S239" s="17"/>
      <c r="T239" s="19" t="s">
        <v>50</v>
      </c>
      <c r="U239" s="18">
        <v>36</v>
      </c>
      <c r="V239" s="18"/>
    </row>
    <row r="240" spans="1:22" ht="15" customHeight="1" x14ac:dyDescent="0.25">
      <c r="A240" s="13" t="s">
        <v>164</v>
      </c>
      <c r="B240" s="14" t="s">
        <v>165</v>
      </c>
      <c r="C240" s="15" t="s">
        <v>166</v>
      </c>
      <c r="D240" s="15" t="s">
        <v>167</v>
      </c>
      <c r="E240" s="14" t="s">
        <v>168</v>
      </c>
      <c r="F240" s="16">
        <v>98000</v>
      </c>
      <c r="G240" s="16">
        <v>119900</v>
      </c>
      <c r="H240" s="2" t="s">
        <v>3</v>
      </c>
      <c r="I240" s="17" t="s">
        <v>4</v>
      </c>
      <c r="J240" s="16">
        <v>10</v>
      </c>
      <c r="K240" s="16">
        <v>0</v>
      </c>
      <c r="L240" s="16">
        <v>50</v>
      </c>
      <c r="M240" s="16">
        <v>53</v>
      </c>
      <c r="N240" s="16">
        <v>177</v>
      </c>
      <c r="O240" s="18">
        <v>170</v>
      </c>
      <c r="P240" s="16">
        <v>5</v>
      </c>
      <c r="Q240" s="16">
        <v>1</v>
      </c>
      <c r="R240" s="17"/>
      <c r="S240" s="17" t="s">
        <v>91</v>
      </c>
      <c r="T240" s="19" t="s">
        <v>50</v>
      </c>
      <c r="U240" s="18">
        <v>13</v>
      </c>
      <c r="V240" s="18"/>
    </row>
    <row r="241" spans="1:22" ht="15" customHeight="1" x14ac:dyDescent="0.25">
      <c r="A241" s="13" t="s">
        <v>164</v>
      </c>
      <c r="B241" s="14" t="s">
        <v>165</v>
      </c>
      <c r="C241" s="15" t="s">
        <v>166</v>
      </c>
      <c r="D241" s="15" t="s">
        <v>167</v>
      </c>
      <c r="E241" s="14" t="s">
        <v>168</v>
      </c>
      <c r="F241" s="16">
        <v>98000</v>
      </c>
      <c r="G241" s="16">
        <v>119900</v>
      </c>
      <c r="H241" s="2" t="s">
        <v>6</v>
      </c>
      <c r="I241" s="17" t="s">
        <v>7</v>
      </c>
      <c r="J241" s="16">
        <v>32</v>
      </c>
      <c r="K241" s="16">
        <v>0</v>
      </c>
      <c r="L241" s="16">
        <v>6</v>
      </c>
      <c r="M241" s="16">
        <v>6</v>
      </c>
      <c r="N241" s="16">
        <v>181</v>
      </c>
      <c r="O241" s="18">
        <v>150</v>
      </c>
      <c r="P241" s="16">
        <v>5</v>
      </c>
      <c r="Q241" s="16">
        <v>1</v>
      </c>
      <c r="R241" s="17"/>
      <c r="S241" s="17" t="s">
        <v>91</v>
      </c>
      <c r="T241" s="19" t="s">
        <v>50</v>
      </c>
      <c r="U241" s="18">
        <v>35</v>
      </c>
      <c r="V241" s="18"/>
    </row>
    <row r="242" spans="1:22" ht="15" customHeight="1" x14ac:dyDescent="0.25">
      <c r="A242" s="13" t="s">
        <v>164</v>
      </c>
      <c r="B242" s="14" t="s">
        <v>165</v>
      </c>
      <c r="C242" s="15" t="s">
        <v>166</v>
      </c>
      <c r="D242" s="15" t="s">
        <v>167</v>
      </c>
      <c r="E242" s="14" t="s">
        <v>168</v>
      </c>
      <c r="F242" s="16">
        <v>98000</v>
      </c>
      <c r="G242" s="16">
        <v>119900</v>
      </c>
      <c r="H242" s="2" t="s">
        <v>9</v>
      </c>
      <c r="I242" s="17" t="s">
        <v>10</v>
      </c>
      <c r="J242" s="16">
        <v>29</v>
      </c>
      <c r="K242" s="16">
        <v>0</v>
      </c>
      <c r="L242" s="16">
        <v>0</v>
      </c>
      <c r="M242" s="16">
        <v>0</v>
      </c>
      <c r="N242" s="16">
        <v>58</v>
      </c>
      <c r="O242" s="18">
        <v>30</v>
      </c>
      <c r="P242" s="16">
        <v>5</v>
      </c>
      <c r="Q242" s="16">
        <v>1</v>
      </c>
      <c r="R242" s="17"/>
      <c r="S242" s="17" t="s">
        <v>91</v>
      </c>
      <c r="T242" s="19" t="s">
        <v>50</v>
      </c>
      <c r="U242" s="18">
        <v>13</v>
      </c>
      <c r="V242" s="18"/>
    </row>
    <row r="243" spans="1:22" ht="15" customHeight="1" x14ac:dyDescent="0.25">
      <c r="A243" s="13" t="s">
        <v>164</v>
      </c>
      <c r="B243" s="14" t="s">
        <v>165</v>
      </c>
      <c r="C243" s="15" t="s">
        <v>166</v>
      </c>
      <c r="D243" s="15" t="s">
        <v>167</v>
      </c>
      <c r="E243" s="14" t="s">
        <v>168</v>
      </c>
      <c r="F243" s="16">
        <v>98000</v>
      </c>
      <c r="G243" s="16">
        <v>119900</v>
      </c>
      <c r="H243" s="2" t="s">
        <v>12</v>
      </c>
      <c r="I243" s="17" t="s">
        <v>13</v>
      </c>
      <c r="J243" s="16">
        <v>14</v>
      </c>
      <c r="K243" s="16">
        <v>0</v>
      </c>
      <c r="L243" s="16">
        <v>20</v>
      </c>
      <c r="M243" s="16">
        <v>20</v>
      </c>
      <c r="N243" s="16">
        <v>88</v>
      </c>
      <c r="O243" s="18">
        <v>75</v>
      </c>
      <c r="P243" s="16">
        <v>5</v>
      </c>
      <c r="Q243" s="16">
        <v>1</v>
      </c>
      <c r="R243" s="17"/>
      <c r="S243" s="17" t="s">
        <v>91</v>
      </c>
      <c r="T243" s="19" t="s">
        <v>50</v>
      </c>
      <c r="U243" s="18">
        <v>46</v>
      </c>
      <c r="V243" s="18"/>
    </row>
    <row r="244" spans="1:22" ht="15" customHeight="1" x14ac:dyDescent="0.25">
      <c r="A244" s="13" t="s">
        <v>164</v>
      </c>
      <c r="B244" s="14" t="s">
        <v>165</v>
      </c>
      <c r="C244" s="15" t="s">
        <v>166</v>
      </c>
      <c r="D244" s="15" t="s">
        <v>167</v>
      </c>
      <c r="E244" s="14" t="s">
        <v>168</v>
      </c>
      <c r="F244" s="16">
        <v>98000</v>
      </c>
      <c r="G244" s="16">
        <v>119900</v>
      </c>
      <c r="H244" s="2" t="s">
        <v>15</v>
      </c>
      <c r="I244" s="17" t="s">
        <v>16</v>
      </c>
      <c r="J244" s="16">
        <v>13</v>
      </c>
      <c r="K244" s="16">
        <v>0</v>
      </c>
      <c r="L244" s="16">
        <v>7</v>
      </c>
      <c r="M244" s="16">
        <v>7</v>
      </c>
      <c r="N244" s="16">
        <v>63</v>
      </c>
      <c r="O244" s="18">
        <v>50</v>
      </c>
      <c r="P244" s="16">
        <v>5</v>
      </c>
      <c r="Q244" s="16">
        <v>1</v>
      </c>
      <c r="R244" s="17"/>
      <c r="S244" s="17" t="s">
        <v>91</v>
      </c>
      <c r="T244" s="19" t="s">
        <v>50</v>
      </c>
      <c r="U244" s="18">
        <v>30</v>
      </c>
      <c r="V244" s="18"/>
    </row>
    <row r="245" spans="1:22" ht="15" customHeight="1" x14ac:dyDescent="0.25">
      <c r="A245" s="13" t="s">
        <v>164</v>
      </c>
      <c r="B245" s="14" t="s">
        <v>165</v>
      </c>
      <c r="C245" s="15" t="s">
        <v>166</v>
      </c>
      <c r="D245" s="15" t="s">
        <v>167</v>
      </c>
      <c r="E245" s="14" t="s">
        <v>168</v>
      </c>
      <c r="F245" s="16">
        <v>98000</v>
      </c>
      <c r="G245" s="16">
        <v>119900</v>
      </c>
      <c r="H245" s="2" t="s">
        <v>18</v>
      </c>
      <c r="I245" s="17" t="s">
        <v>19</v>
      </c>
      <c r="J245" s="16">
        <v>31</v>
      </c>
      <c r="K245" s="16">
        <v>0</v>
      </c>
      <c r="L245" s="16">
        <v>24</v>
      </c>
      <c r="M245" s="16">
        <v>30</v>
      </c>
      <c r="N245" s="16">
        <v>120</v>
      </c>
      <c r="O245" s="18">
        <v>90</v>
      </c>
      <c r="P245" s="16">
        <v>5</v>
      </c>
      <c r="Q245" s="16">
        <v>1</v>
      </c>
      <c r="R245" s="17"/>
      <c r="S245" s="17" t="s">
        <v>91</v>
      </c>
      <c r="T245" s="19" t="s">
        <v>50</v>
      </c>
      <c r="U245" s="18">
        <v>29</v>
      </c>
      <c r="V245" s="18"/>
    </row>
    <row r="246" spans="1:22" ht="15" customHeight="1" x14ac:dyDescent="0.25">
      <c r="A246" s="13" t="s">
        <v>164</v>
      </c>
      <c r="B246" s="14" t="s">
        <v>165</v>
      </c>
      <c r="C246" s="15" t="s">
        <v>166</v>
      </c>
      <c r="D246" s="15" t="s">
        <v>167</v>
      </c>
      <c r="E246" s="14" t="s">
        <v>168</v>
      </c>
      <c r="F246" s="16">
        <v>98000</v>
      </c>
      <c r="G246" s="16">
        <v>119900</v>
      </c>
      <c r="H246" s="2" t="s">
        <v>21</v>
      </c>
      <c r="I246" s="17" t="s">
        <v>22</v>
      </c>
      <c r="J246" s="16"/>
      <c r="K246" s="16"/>
      <c r="L246" s="16"/>
      <c r="M246" s="16"/>
      <c r="N246" s="16"/>
      <c r="O246" s="18">
        <v>0</v>
      </c>
      <c r="P246" s="16">
        <v>5</v>
      </c>
      <c r="Q246" s="16">
        <v>1</v>
      </c>
      <c r="R246" s="17"/>
      <c r="S246" s="17" t="s">
        <v>91</v>
      </c>
      <c r="T246" s="19" t="s">
        <v>50</v>
      </c>
      <c r="U246" s="18">
        <v>18</v>
      </c>
      <c r="V246" s="18"/>
    </row>
    <row r="247" spans="1:22" ht="15" customHeight="1" x14ac:dyDescent="0.25">
      <c r="A247" s="13" t="s">
        <v>164</v>
      </c>
      <c r="B247" s="14" t="s">
        <v>165</v>
      </c>
      <c r="C247" s="15" t="s">
        <v>169</v>
      </c>
      <c r="D247" s="15" t="s">
        <v>170</v>
      </c>
      <c r="E247" s="14" t="s">
        <v>171</v>
      </c>
      <c r="F247" s="16">
        <v>135000</v>
      </c>
      <c r="G247" s="16">
        <v>160000</v>
      </c>
      <c r="H247" s="2" t="s">
        <v>3</v>
      </c>
      <c r="I247" s="17" t="s">
        <v>4</v>
      </c>
      <c r="J247" s="16">
        <v>43</v>
      </c>
      <c r="K247" s="16">
        <v>0</v>
      </c>
      <c r="L247" s="16">
        <v>36</v>
      </c>
      <c r="M247" s="16">
        <v>42</v>
      </c>
      <c r="N247" s="16">
        <v>105</v>
      </c>
      <c r="O247" s="18">
        <v>65</v>
      </c>
      <c r="P247" s="16">
        <v>5</v>
      </c>
      <c r="Q247" s="16">
        <v>1</v>
      </c>
      <c r="R247" s="17"/>
      <c r="S247" s="17" t="s">
        <v>91</v>
      </c>
      <c r="T247" s="19" t="s">
        <v>50</v>
      </c>
      <c r="U247" s="18">
        <v>10</v>
      </c>
      <c r="V247" s="18"/>
    </row>
    <row r="248" spans="1:22" ht="15" customHeight="1" x14ac:dyDescent="0.25">
      <c r="A248" s="13" t="s">
        <v>164</v>
      </c>
      <c r="B248" s="14" t="s">
        <v>165</v>
      </c>
      <c r="C248" s="15" t="s">
        <v>169</v>
      </c>
      <c r="D248" s="15" t="s">
        <v>170</v>
      </c>
      <c r="E248" s="14" t="s">
        <v>171</v>
      </c>
      <c r="F248" s="16">
        <v>135000</v>
      </c>
      <c r="G248" s="16">
        <v>160000</v>
      </c>
      <c r="H248" s="2" t="s">
        <v>6</v>
      </c>
      <c r="I248" s="17" t="s">
        <v>7</v>
      </c>
      <c r="J248" s="16">
        <v>25</v>
      </c>
      <c r="K248" s="16">
        <v>0</v>
      </c>
      <c r="L248" s="16">
        <v>4</v>
      </c>
      <c r="M248" s="16">
        <v>4</v>
      </c>
      <c r="N248" s="16">
        <v>53</v>
      </c>
      <c r="O248" s="18">
        <v>30</v>
      </c>
      <c r="P248" s="16">
        <v>5</v>
      </c>
      <c r="Q248" s="16">
        <v>1</v>
      </c>
      <c r="R248" s="17"/>
      <c r="S248" s="17" t="s">
        <v>91</v>
      </c>
      <c r="T248" s="19" t="s">
        <v>50</v>
      </c>
      <c r="U248" s="18">
        <v>10</v>
      </c>
      <c r="V248" s="18"/>
    </row>
    <row r="249" spans="1:22" ht="15" customHeight="1" x14ac:dyDescent="0.25">
      <c r="A249" s="13" t="s">
        <v>164</v>
      </c>
      <c r="B249" s="14" t="s">
        <v>165</v>
      </c>
      <c r="C249" s="15" t="s">
        <v>169</v>
      </c>
      <c r="D249" s="15" t="s">
        <v>170</v>
      </c>
      <c r="E249" s="14" t="s">
        <v>171</v>
      </c>
      <c r="F249" s="16">
        <v>135000</v>
      </c>
      <c r="G249" s="16">
        <v>160000</v>
      </c>
      <c r="H249" s="2" t="s">
        <v>9</v>
      </c>
      <c r="I249" s="17" t="s">
        <v>10</v>
      </c>
      <c r="J249" s="16">
        <v>27</v>
      </c>
      <c r="K249" s="16">
        <v>0</v>
      </c>
      <c r="L249" s="16">
        <v>9</v>
      </c>
      <c r="M249" s="16">
        <v>9</v>
      </c>
      <c r="N249" s="16">
        <v>46</v>
      </c>
      <c r="O249" s="18">
        <v>20</v>
      </c>
      <c r="P249" s="16">
        <v>5</v>
      </c>
      <c r="Q249" s="16">
        <v>1</v>
      </c>
      <c r="R249" s="17"/>
      <c r="S249" s="17" t="s">
        <v>91</v>
      </c>
      <c r="T249" s="19" t="s">
        <v>50</v>
      </c>
      <c r="U249" s="18">
        <v>16</v>
      </c>
      <c r="V249" s="18"/>
    </row>
    <row r="250" spans="1:22" ht="15" customHeight="1" x14ac:dyDescent="0.25">
      <c r="A250" s="13" t="s">
        <v>164</v>
      </c>
      <c r="B250" s="14" t="s">
        <v>165</v>
      </c>
      <c r="C250" s="15" t="s">
        <v>169</v>
      </c>
      <c r="D250" s="15" t="s">
        <v>170</v>
      </c>
      <c r="E250" s="14" t="s">
        <v>171</v>
      </c>
      <c r="F250" s="16">
        <v>135000</v>
      </c>
      <c r="G250" s="16">
        <v>160000</v>
      </c>
      <c r="H250" s="2" t="s">
        <v>12</v>
      </c>
      <c r="I250" s="17" t="s">
        <v>13</v>
      </c>
      <c r="J250" s="16">
        <v>30</v>
      </c>
      <c r="K250" s="16">
        <v>0</v>
      </c>
      <c r="L250" s="16">
        <v>7</v>
      </c>
      <c r="M250" s="16">
        <v>9</v>
      </c>
      <c r="N250" s="16">
        <v>53</v>
      </c>
      <c r="O250" s="18">
        <v>25</v>
      </c>
      <c r="P250" s="16">
        <v>5</v>
      </c>
      <c r="Q250" s="16">
        <v>1</v>
      </c>
      <c r="R250" s="17"/>
      <c r="S250" s="17" t="s">
        <v>91</v>
      </c>
      <c r="T250" s="19" t="s">
        <v>50</v>
      </c>
      <c r="U250" s="18">
        <v>31</v>
      </c>
      <c r="V250" s="18"/>
    </row>
    <row r="251" spans="1:22" ht="15" customHeight="1" x14ac:dyDescent="0.25">
      <c r="A251" s="13" t="s">
        <v>164</v>
      </c>
      <c r="B251" s="14" t="s">
        <v>165</v>
      </c>
      <c r="C251" s="15" t="s">
        <v>169</v>
      </c>
      <c r="D251" s="15" t="s">
        <v>170</v>
      </c>
      <c r="E251" s="14" t="s">
        <v>171</v>
      </c>
      <c r="F251" s="16">
        <v>135000</v>
      </c>
      <c r="G251" s="16">
        <v>160000</v>
      </c>
      <c r="H251" s="2" t="s">
        <v>15</v>
      </c>
      <c r="I251" s="17" t="s">
        <v>16</v>
      </c>
      <c r="J251" s="16">
        <v>16</v>
      </c>
      <c r="K251" s="16">
        <v>0</v>
      </c>
      <c r="L251" s="16">
        <v>3</v>
      </c>
      <c r="M251" s="16">
        <v>5</v>
      </c>
      <c r="N251" s="16">
        <v>12</v>
      </c>
      <c r="O251" s="18">
        <v>0</v>
      </c>
      <c r="P251" s="16">
        <v>5</v>
      </c>
      <c r="Q251" s="16">
        <v>1</v>
      </c>
      <c r="R251" s="17"/>
      <c r="S251" s="17" t="s">
        <v>91</v>
      </c>
      <c r="T251" s="19" t="s">
        <v>50</v>
      </c>
      <c r="U251" s="18">
        <v>24</v>
      </c>
      <c r="V251" s="18"/>
    </row>
    <row r="252" spans="1:22" ht="15" customHeight="1" x14ac:dyDescent="0.25">
      <c r="A252" s="13" t="s">
        <v>164</v>
      </c>
      <c r="B252" s="14" t="s">
        <v>165</v>
      </c>
      <c r="C252" s="15" t="s">
        <v>169</v>
      </c>
      <c r="D252" s="15" t="s">
        <v>170</v>
      </c>
      <c r="E252" s="14" t="s">
        <v>171</v>
      </c>
      <c r="F252" s="16">
        <v>135000</v>
      </c>
      <c r="G252" s="16">
        <v>160000</v>
      </c>
      <c r="H252" s="2" t="s">
        <v>18</v>
      </c>
      <c r="I252" s="17" t="s">
        <v>19</v>
      </c>
      <c r="J252" s="16">
        <v>48</v>
      </c>
      <c r="K252" s="16">
        <v>0</v>
      </c>
      <c r="L252" s="16">
        <v>15</v>
      </c>
      <c r="M252" s="16">
        <v>16</v>
      </c>
      <c r="N252" s="16">
        <v>46</v>
      </c>
      <c r="O252" s="18">
        <v>0</v>
      </c>
      <c r="P252" s="16">
        <v>5</v>
      </c>
      <c r="Q252" s="16">
        <v>1</v>
      </c>
      <c r="R252" s="17"/>
      <c r="S252" s="17" t="s">
        <v>91</v>
      </c>
      <c r="T252" s="19" t="s">
        <v>50</v>
      </c>
      <c r="U252" s="18">
        <v>47</v>
      </c>
      <c r="V252" s="18"/>
    </row>
    <row r="253" spans="1:22" ht="15" customHeight="1" x14ac:dyDescent="0.25">
      <c r="A253" s="13" t="s">
        <v>164</v>
      </c>
      <c r="B253" s="14" t="s">
        <v>165</v>
      </c>
      <c r="C253" s="15" t="s">
        <v>169</v>
      </c>
      <c r="D253" s="15" t="s">
        <v>170</v>
      </c>
      <c r="E253" s="14" t="s">
        <v>171</v>
      </c>
      <c r="F253" s="16">
        <v>135000</v>
      </c>
      <c r="G253" s="16">
        <v>0</v>
      </c>
      <c r="H253" s="2" t="s">
        <v>21</v>
      </c>
      <c r="I253" s="17" t="s">
        <v>22</v>
      </c>
      <c r="J253" s="16"/>
      <c r="K253" s="16"/>
      <c r="L253" s="16"/>
      <c r="M253" s="16"/>
      <c r="N253" s="16"/>
      <c r="O253" s="18">
        <v>0</v>
      </c>
      <c r="P253" s="16">
        <v>5</v>
      </c>
      <c r="Q253" s="16">
        <v>1</v>
      </c>
      <c r="R253" s="17"/>
      <c r="S253" s="17" t="s">
        <v>91</v>
      </c>
      <c r="T253" s="19" t="s">
        <v>50</v>
      </c>
      <c r="U253" s="18">
        <v>28</v>
      </c>
      <c r="V253" s="18"/>
    </row>
    <row r="254" spans="1:22" ht="15" customHeight="1" x14ac:dyDescent="0.25">
      <c r="A254" s="13" t="s">
        <v>164</v>
      </c>
      <c r="B254" s="14" t="s">
        <v>165</v>
      </c>
      <c r="C254" s="15" t="s">
        <v>172</v>
      </c>
      <c r="D254" s="15" t="s">
        <v>173</v>
      </c>
      <c r="E254" s="14" t="s">
        <v>174</v>
      </c>
      <c r="F254" s="16">
        <v>102500</v>
      </c>
      <c r="G254" s="16">
        <v>125000</v>
      </c>
      <c r="H254" s="2" t="s">
        <v>3</v>
      </c>
      <c r="I254" s="17" t="s">
        <v>4</v>
      </c>
      <c r="J254" s="16">
        <v>44</v>
      </c>
      <c r="K254" s="16">
        <v>0</v>
      </c>
      <c r="L254" s="16">
        <v>134</v>
      </c>
      <c r="M254" s="16">
        <v>152</v>
      </c>
      <c r="N254" s="16">
        <v>362</v>
      </c>
      <c r="O254" s="18">
        <v>0</v>
      </c>
      <c r="P254" s="16">
        <v>5</v>
      </c>
      <c r="Q254" s="16">
        <v>1</v>
      </c>
      <c r="R254" s="17"/>
      <c r="S254" s="17" t="s">
        <v>91</v>
      </c>
      <c r="T254" s="19" t="s">
        <v>160</v>
      </c>
      <c r="U254" s="18">
        <v>19</v>
      </c>
      <c r="V254" s="18"/>
    </row>
    <row r="255" spans="1:22" ht="15" customHeight="1" x14ac:dyDescent="0.25">
      <c r="A255" s="13" t="s">
        <v>164</v>
      </c>
      <c r="B255" s="14" t="s">
        <v>165</v>
      </c>
      <c r="C255" s="15" t="s">
        <v>172</v>
      </c>
      <c r="D255" s="15" t="s">
        <v>173</v>
      </c>
      <c r="E255" s="14" t="s">
        <v>174</v>
      </c>
      <c r="F255" s="16">
        <v>102500</v>
      </c>
      <c r="G255" s="16">
        <v>125000</v>
      </c>
      <c r="H255" s="2" t="s">
        <v>6</v>
      </c>
      <c r="I255" s="17" t="s">
        <v>7</v>
      </c>
      <c r="J255" s="16">
        <v>111</v>
      </c>
      <c r="K255" s="16">
        <v>0</v>
      </c>
      <c r="L255" s="16">
        <v>32</v>
      </c>
      <c r="M255" s="16">
        <v>32</v>
      </c>
      <c r="N255" s="16">
        <v>332</v>
      </c>
      <c r="O255" s="18">
        <v>0</v>
      </c>
      <c r="P255" s="16">
        <v>5</v>
      </c>
      <c r="Q255" s="16">
        <v>1</v>
      </c>
      <c r="R255" s="17"/>
      <c r="S255" s="17" t="s">
        <v>91</v>
      </c>
      <c r="T255" s="19" t="s">
        <v>160</v>
      </c>
      <c r="U255" s="18">
        <v>43</v>
      </c>
      <c r="V255" s="18"/>
    </row>
    <row r="256" spans="1:22" ht="15" customHeight="1" x14ac:dyDescent="0.25">
      <c r="A256" s="13" t="s">
        <v>164</v>
      </c>
      <c r="B256" s="14" t="s">
        <v>165</v>
      </c>
      <c r="C256" s="15" t="s">
        <v>172</v>
      </c>
      <c r="D256" s="15" t="s">
        <v>173</v>
      </c>
      <c r="E256" s="14" t="s">
        <v>174</v>
      </c>
      <c r="F256" s="16">
        <v>102500</v>
      </c>
      <c r="G256" s="16">
        <v>125000</v>
      </c>
      <c r="H256" s="2" t="s">
        <v>9</v>
      </c>
      <c r="I256" s="17" t="s">
        <v>10</v>
      </c>
      <c r="J256" s="16">
        <v>149</v>
      </c>
      <c r="K256" s="16">
        <v>0</v>
      </c>
      <c r="L256" s="16">
        <v>3</v>
      </c>
      <c r="M256" s="16">
        <v>3</v>
      </c>
      <c r="N256" s="16">
        <v>188</v>
      </c>
      <c r="O256" s="18">
        <v>0</v>
      </c>
      <c r="P256" s="16">
        <v>5</v>
      </c>
      <c r="Q256" s="16">
        <v>1</v>
      </c>
      <c r="R256" s="17"/>
      <c r="S256" s="17" t="s">
        <v>91</v>
      </c>
      <c r="T256" s="19" t="s">
        <v>160</v>
      </c>
      <c r="U256" s="18">
        <v>37</v>
      </c>
      <c r="V256" s="18"/>
    </row>
    <row r="257" spans="1:22" ht="15" customHeight="1" x14ac:dyDescent="0.25">
      <c r="A257" s="13" t="s">
        <v>164</v>
      </c>
      <c r="B257" s="14" t="s">
        <v>165</v>
      </c>
      <c r="C257" s="15" t="s">
        <v>172</v>
      </c>
      <c r="D257" s="15" t="s">
        <v>173</v>
      </c>
      <c r="E257" s="14" t="s">
        <v>174</v>
      </c>
      <c r="F257" s="16">
        <v>102500</v>
      </c>
      <c r="G257" s="16">
        <v>125000</v>
      </c>
      <c r="H257" s="2" t="s">
        <v>12</v>
      </c>
      <c r="I257" s="17" t="s">
        <v>13</v>
      </c>
      <c r="J257" s="16">
        <v>57</v>
      </c>
      <c r="K257" s="16">
        <v>0</v>
      </c>
      <c r="L257" s="16">
        <v>27</v>
      </c>
      <c r="M257" s="16">
        <v>27</v>
      </c>
      <c r="N257" s="16">
        <v>123</v>
      </c>
      <c r="O257" s="18">
        <v>0</v>
      </c>
      <c r="P257" s="16">
        <v>5</v>
      </c>
      <c r="Q257" s="16">
        <v>1</v>
      </c>
      <c r="R257" s="17"/>
      <c r="S257" s="17" t="s">
        <v>91</v>
      </c>
      <c r="T257" s="19" t="s">
        <v>160</v>
      </c>
      <c r="U257" s="18">
        <v>45</v>
      </c>
      <c r="V257" s="18"/>
    </row>
    <row r="258" spans="1:22" ht="15" customHeight="1" x14ac:dyDescent="0.25">
      <c r="A258" s="13" t="s">
        <v>164</v>
      </c>
      <c r="B258" s="14" t="s">
        <v>165</v>
      </c>
      <c r="C258" s="15" t="s">
        <v>172</v>
      </c>
      <c r="D258" s="15" t="s">
        <v>173</v>
      </c>
      <c r="E258" s="14" t="s">
        <v>174</v>
      </c>
      <c r="F258" s="16">
        <v>102500</v>
      </c>
      <c r="G258" s="16">
        <v>125000</v>
      </c>
      <c r="H258" s="2" t="s">
        <v>15</v>
      </c>
      <c r="I258" s="17" t="s">
        <v>16</v>
      </c>
      <c r="J258" s="16">
        <v>79</v>
      </c>
      <c r="K258" s="16">
        <v>0</v>
      </c>
      <c r="L258" s="16">
        <v>10</v>
      </c>
      <c r="M258" s="16">
        <v>10</v>
      </c>
      <c r="N258" s="16">
        <v>101</v>
      </c>
      <c r="O258" s="18">
        <v>0</v>
      </c>
      <c r="P258" s="16">
        <v>5</v>
      </c>
      <c r="Q258" s="16">
        <v>1</v>
      </c>
      <c r="R258" s="17"/>
      <c r="S258" s="17" t="s">
        <v>91</v>
      </c>
      <c r="T258" s="19" t="s">
        <v>160</v>
      </c>
      <c r="U258" s="18">
        <v>32</v>
      </c>
      <c r="V258" s="18"/>
    </row>
    <row r="259" spans="1:22" ht="15" customHeight="1" x14ac:dyDescent="0.25">
      <c r="A259" s="13" t="s">
        <v>164</v>
      </c>
      <c r="B259" s="14" t="s">
        <v>165</v>
      </c>
      <c r="C259" s="15" t="s">
        <v>172</v>
      </c>
      <c r="D259" s="15" t="s">
        <v>173</v>
      </c>
      <c r="E259" s="14" t="s">
        <v>174</v>
      </c>
      <c r="F259" s="16">
        <v>102500</v>
      </c>
      <c r="G259" s="16">
        <v>125000</v>
      </c>
      <c r="H259" s="2" t="s">
        <v>18</v>
      </c>
      <c r="I259" s="17" t="s">
        <v>19</v>
      </c>
      <c r="J259" s="16">
        <v>63</v>
      </c>
      <c r="K259" s="16">
        <v>0</v>
      </c>
      <c r="L259" s="16">
        <v>105</v>
      </c>
      <c r="M259" s="16">
        <v>122</v>
      </c>
      <c r="N259" s="16">
        <v>322</v>
      </c>
      <c r="O259" s="18">
        <v>0</v>
      </c>
      <c r="P259" s="16">
        <v>5</v>
      </c>
      <c r="Q259" s="16">
        <v>1</v>
      </c>
      <c r="R259" s="17"/>
      <c r="S259" s="17" t="s">
        <v>91</v>
      </c>
      <c r="T259" s="19" t="s">
        <v>160</v>
      </c>
      <c r="U259" s="18">
        <v>18</v>
      </c>
      <c r="V259" s="18"/>
    </row>
    <row r="260" spans="1:22" ht="15" customHeight="1" x14ac:dyDescent="0.25">
      <c r="A260" s="13" t="s">
        <v>164</v>
      </c>
      <c r="B260" s="14" t="s">
        <v>165</v>
      </c>
      <c r="C260" s="15" t="s">
        <v>172</v>
      </c>
      <c r="D260" s="15" t="s">
        <v>173</v>
      </c>
      <c r="E260" s="14" t="s">
        <v>174</v>
      </c>
      <c r="F260" s="16">
        <v>102500</v>
      </c>
      <c r="G260" s="16">
        <v>125000</v>
      </c>
      <c r="H260" s="2" t="s">
        <v>21</v>
      </c>
      <c r="I260" s="17" t="s">
        <v>22</v>
      </c>
      <c r="J260" s="16"/>
      <c r="K260" s="16"/>
      <c r="L260" s="16"/>
      <c r="M260" s="16"/>
      <c r="N260" s="16"/>
      <c r="O260" s="18">
        <v>5</v>
      </c>
      <c r="P260" s="16">
        <v>5</v>
      </c>
      <c r="Q260" s="16">
        <v>1</v>
      </c>
      <c r="R260" s="17"/>
      <c r="S260" s="17" t="s">
        <v>91</v>
      </c>
      <c r="T260" s="19" t="s">
        <v>160</v>
      </c>
      <c r="U260" s="18">
        <v>24</v>
      </c>
      <c r="V260" s="18"/>
    </row>
    <row r="261" spans="1:22" ht="15" customHeight="1" x14ac:dyDescent="0.25">
      <c r="A261" s="13" t="s">
        <v>164</v>
      </c>
      <c r="B261" s="14" t="s">
        <v>165</v>
      </c>
      <c r="C261" s="15" t="s">
        <v>175</v>
      </c>
      <c r="D261" s="15" t="s">
        <v>176</v>
      </c>
      <c r="E261" s="14" t="s">
        <v>177</v>
      </c>
      <c r="F261" s="16">
        <v>80000</v>
      </c>
      <c r="G261" s="16">
        <v>98900</v>
      </c>
      <c r="H261" s="2" t="s">
        <v>3</v>
      </c>
      <c r="I261" s="17" t="s">
        <v>4</v>
      </c>
      <c r="J261" s="16">
        <v>15</v>
      </c>
      <c r="K261" s="16">
        <v>0</v>
      </c>
      <c r="L261" s="16">
        <v>7</v>
      </c>
      <c r="M261" s="16">
        <v>8</v>
      </c>
      <c r="N261" s="16">
        <v>27</v>
      </c>
      <c r="O261" s="18">
        <v>10</v>
      </c>
      <c r="P261" s="16">
        <v>10</v>
      </c>
      <c r="Q261" s="16">
        <v>1</v>
      </c>
      <c r="R261" s="17"/>
      <c r="S261" s="17" t="s">
        <v>91</v>
      </c>
      <c r="T261" s="19" t="s">
        <v>50</v>
      </c>
      <c r="U261" s="18">
        <v>45</v>
      </c>
      <c r="V261" s="18"/>
    </row>
    <row r="262" spans="1:22" ht="15" customHeight="1" x14ac:dyDescent="0.25">
      <c r="A262" s="13" t="s">
        <v>164</v>
      </c>
      <c r="B262" s="14" t="s">
        <v>165</v>
      </c>
      <c r="C262" s="15" t="s">
        <v>175</v>
      </c>
      <c r="D262" s="15" t="s">
        <v>176</v>
      </c>
      <c r="E262" s="14" t="s">
        <v>177</v>
      </c>
      <c r="F262" s="16">
        <v>80000</v>
      </c>
      <c r="G262" s="16">
        <v>98900</v>
      </c>
      <c r="H262" s="2" t="s">
        <v>6</v>
      </c>
      <c r="I262" s="17" t="s">
        <v>7</v>
      </c>
      <c r="J262" s="16">
        <v>7</v>
      </c>
      <c r="K262" s="16">
        <v>0</v>
      </c>
      <c r="L262" s="16">
        <v>6</v>
      </c>
      <c r="M262" s="16">
        <v>6</v>
      </c>
      <c r="N262" s="16">
        <v>17</v>
      </c>
      <c r="O262" s="18">
        <v>10</v>
      </c>
      <c r="P262" s="16">
        <v>10</v>
      </c>
      <c r="Q262" s="16">
        <v>1</v>
      </c>
      <c r="R262" s="17"/>
      <c r="S262" s="17" t="s">
        <v>91</v>
      </c>
      <c r="T262" s="19" t="s">
        <v>50</v>
      </c>
      <c r="U262" s="18">
        <v>41</v>
      </c>
      <c r="V262" s="18"/>
    </row>
    <row r="263" spans="1:22" ht="15" customHeight="1" x14ac:dyDescent="0.25">
      <c r="A263" s="13" t="s">
        <v>164</v>
      </c>
      <c r="B263" s="14" t="s">
        <v>165</v>
      </c>
      <c r="C263" s="15" t="s">
        <v>175</v>
      </c>
      <c r="D263" s="15" t="s">
        <v>176</v>
      </c>
      <c r="E263" s="14" t="s">
        <v>177</v>
      </c>
      <c r="F263" s="16">
        <v>80000</v>
      </c>
      <c r="G263" s="16">
        <v>98900</v>
      </c>
      <c r="H263" s="2" t="s">
        <v>9</v>
      </c>
      <c r="I263" s="17" t="s">
        <v>10</v>
      </c>
      <c r="J263" s="16">
        <v>7</v>
      </c>
      <c r="K263" s="16">
        <v>0</v>
      </c>
      <c r="L263" s="16">
        <v>5</v>
      </c>
      <c r="M263" s="16">
        <v>5</v>
      </c>
      <c r="N263" s="16">
        <v>11</v>
      </c>
      <c r="O263" s="18">
        <v>10</v>
      </c>
      <c r="P263" s="16">
        <v>10</v>
      </c>
      <c r="Q263" s="16">
        <v>1</v>
      </c>
      <c r="R263" s="17"/>
      <c r="S263" s="17" t="s">
        <v>91</v>
      </c>
      <c r="T263" s="19" t="s">
        <v>50</v>
      </c>
      <c r="U263" s="18">
        <v>12</v>
      </c>
      <c r="V263" s="18"/>
    </row>
    <row r="264" spans="1:22" ht="15" customHeight="1" x14ac:dyDescent="0.25">
      <c r="A264" s="13" t="s">
        <v>164</v>
      </c>
      <c r="B264" s="14" t="s">
        <v>165</v>
      </c>
      <c r="C264" s="15" t="s">
        <v>175</v>
      </c>
      <c r="D264" s="15" t="s">
        <v>176</v>
      </c>
      <c r="E264" s="14" t="s">
        <v>177</v>
      </c>
      <c r="F264" s="16">
        <v>80000</v>
      </c>
      <c r="G264" s="16">
        <v>98900</v>
      </c>
      <c r="H264" s="2" t="s">
        <v>12</v>
      </c>
      <c r="I264" s="17" t="s">
        <v>13</v>
      </c>
      <c r="J264" s="16">
        <v>10</v>
      </c>
      <c r="K264" s="16">
        <v>0</v>
      </c>
      <c r="L264" s="16">
        <v>10</v>
      </c>
      <c r="M264" s="16">
        <v>11</v>
      </c>
      <c r="N264" s="16">
        <v>28</v>
      </c>
      <c r="O264" s="18">
        <v>20</v>
      </c>
      <c r="P264" s="16">
        <v>10</v>
      </c>
      <c r="Q264" s="16">
        <v>1</v>
      </c>
      <c r="R264" s="17"/>
      <c r="S264" s="17" t="s">
        <v>91</v>
      </c>
      <c r="T264" s="19" t="s">
        <v>50</v>
      </c>
      <c r="U264" s="18">
        <v>22</v>
      </c>
      <c r="V264" s="18"/>
    </row>
    <row r="265" spans="1:22" ht="15" customHeight="1" x14ac:dyDescent="0.25">
      <c r="A265" s="13" t="s">
        <v>164</v>
      </c>
      <c r="B265" s="14" t="s">
        <v>165</v>
      </c>
      <c r="C265" s="15" t="s">
        <v>175</v>
      </c>
      <c r="D265" s="15" t="s">
        <v>176</v>
      </c>
      <c r="E265" s="14" t="s">
        <v>177</v>
      </c>
      <c r="F265" s="16">
        <v>80000</v>
      </c>
      <c r="G265" s="16">
        <v>98900</v>
      </c>
      <c r="H265" s="2" t="s">
        <v>15</v>
      </c>
      <c r="I265" s="17" t="s">
        <v>16</v>
      </c>
      <c r="J265" s="16">
        <v>5</v>
      </c>
      <c r="K265" s="16">
        <v>0</v>
      </c>
      <c r="L265" s="16">
        <v>4</v>
      </c>
      <c r="M265" s="16">
        <v>4</v>
      </c>
      <c r="N265" s="16">
        <v>9</v>
      </c>
      <c r="O265" s="18">
        <v>10</v>
      </c>
      <c r="P265" s="16">
        <v>10</v>
      </c>
      <c r="Q265" s="16">
        <v>1</v>
      </c>
      <c r="R265" s="17"/>
      <c r="S265" s="17" t="s">
        <v>91</v>
      </c>
      <c r="T265" s="19" t="s">
        <v>50</v>
      </c>
      <c r="U265" s="18">
        <v>45</v>
      </c>
      <c r="V265" s="18"/>
    </row>
    <row r="266" spans="1:22" ht="15" customHeight="1" x14ac:dyDescent="0.25">
      <c r="A266" s="13" t="s">
        <v>164</v>
      </c>
      <c r="B266" s="14" t="s">
        <v>165</v>
      </c>
      <c r="C266" s="15" t="s">
        <v>175</v>
      </c>
      <c r="D266" s="15" t="s">
        <v>176</v>
      </c>
      <c r="E266" s="14" t="s">
        <v>177</v>
      </c>
      <c r="F266" s="16">
        <v>80000</v>
      </c>
      <c r="G266" s="16">
        <v>98900</v>
      </c>
      <c r="H266" s="2" t="s">
        <v>18</v>
      </c>
      <c r="I266" s="17" t="s">
        <v>19</v>
      </c>
      <c r="J266" s="16">
        <v>12</v>
      </c>
      <c r="K266" s="16">
        <v>0</v>
      </c>
      <c r="L266" s="16">
        <v>7</v>
      </c>
      <c r="M266" s="16">
        <v>8</v>
      </c>
      <c r="N266" s="16">
        <v>28</v>
      </c>
      <c r="O266" s="18">
        <v>20</v>
      </c>
      <c r="P266" s="16">
        <v>10</v>
      </c>
      <c r="Q266" s="16">
        <v>1</v>
      </c>
      <c r="R266" s="17"/>
      <c r="S266" s="17" t="s">
        <v>91</v>
      </c>
      <c r="T266" s="19" t="s">
        <v>50</v>
      </c>
      <c r="U266" s="18">
        <v>15</v>
      </c>
      <c r="V266" s="18"/>
    </row>
    <row r="267" spans="1:22" ht="15" customHeight="1" x14ac:dyDescent="0.25">
      <c r="A267" s="13" t="s">
        <v>164</v>
      </c>
      <c r="B267" s="14" t="s">
        <v>165</v>
      </c>
      <c r="C267" s="15" t="s">
        <v>175</v>
      </c>
      <c r="D267" s="15" t="s">
        <v>176</v>
      </c>
      <c r="E267" s="14" t="s">
        <v>177</v>
      </c>
      <c r="F267" s="16">
        <v>80000</v>
      </c>
      <c r="G267" s="16">
        <v>98900</v>
      </c>
      <c r="H267" s="2" t="s">
        <v>21</v>
      </c>
      <c r="I267" s="17" t="s">
        <v>22</v>
      </c>
      <c r="J267" s="16"/>
      <c r="K267" s="16"/>
      <c r="L267" s="16"/>
      <c r="M267" s="16"/>
      <c r="N267" s="16"/>
      <c r="O267" s="18">
        <v>0</v>
      </c>
      <c r="P267" s="16">
        <v>10</v>
      </c>
      <c r="Q267" s="16">
        <v>1</v>
      </c>
      <c r="R267" s="17"/>
      <c r="S267" s="17" t="s">
        <v>91</v>
      </c>
      <c r="T267" s="19" t="s">
        <v>50</v>
      </c>
      <c r="U267" s="18">
        <v>33</v>
      </c>
      <c r="V267" s="18"/>
    </row>
    <row r="268" spans="1:22" ht="15" customHeight="1" x14ac:dyDescent="0.25">
      <c r="A268" s="13" t="s">
        <v>164</v>
      </c>
      <c r="B268" s="14" t="s">
        <v>165</v>
      </c>
      <c r="C268" s="15" t="s">
        <v>178</v>
      </c>
      <c r="D268" s="15" t="s">
        <v>179</v>
      </c>
      <c r="E268" s="14" t="s">
        <v>180</v>
      </c>
      <c r="F268" s="16">
        <v>68000</v>
      </c>
      <c r="G268" s="16">
        <v>87900</v>
      </c>
      <c r="H268" s="2" t="s">
        <v>3</v>
      </c>
      <c r="I268" s="17" t="s">
        <v>4</v>
      </c>
      <c r="J268" s="16">
        <v>14</v>
      </c>
      <c r="K268" s="16">
        <v>0</v>
      </c>
      <c r="L268" s="16">
        <v>4</v>
      </c>
      <c r="M268" s="16">
        <v>4</v>
      </c>
      <c r="N268" s="16">
        <v>5</v>
      </c>
      <c r="O268" s="18">
        <v>0</v>
      </c>
      <c r="P268" s="16">
        <v>10</v>
      </c>
      <c r="Q268" s="16">
        <v>1</v>
      </c>
      <c r="R268" s="17"/>
      <c r="S268" s="17" t="s">
        <v>91</v>
      </c>
      <c r="T268" s="19" t="s">
        <v>50</v>
      </c>
      <c r="U268" s="18">
        <v>47</v>
      </c>
      <c r="V268" s="18"/>
    </row>
    <row r="269" spans="1:22" ht="15" customHeight="1" x14ac:dyDescent="0.25">
      <c r="A269" s="13" t="s">
        <v>164</v>
      </c>
      <c r="B269" s="14" t="s">
        <v>165</v>
      </c>
      <c r="C269" s="15" t="s">
        <v>178</v>
      </c>
      <c r="D269" s="15" t="s">
        <v>179</v>
      </c>
      <c r="E269" s="14" t="s">
        <v>180</v>
      </c>
      <c r="F269" s="16">
        <v>68000</v>
      </c>
      <c r="G269" s="16">
        <v>87900</v>
      </c>
      <c r="H269" s="2" t="s">
        <v>6</v>
      </c>
      <c r="I269" s="17" t="s">
        <v>7</v>
      </c>
      <c r="J269" s="16">
        <v>4</v>
      </c>
      <c r="K269" s="16">
        <v>0</v>
      </c>
      <c r="L269" s="16">
        <v>0</v>
      </c>
      <c r="M269" s="16">
        <v>1</v>
      </c>
      <c r="N269" s="16">
        <v>12</v>
      </c>
      <c r="O269" s="18">
        <v>10</v>
      </c>
      <c r="P269" s="16">
        <v>10</v>
      </c>
      <c r="Q269" s="16">
        <v>1</v>
      </c>
      <c r="R269" s="17"/>
      <c r="S269" s="17" t="s">
        <v>91</v>
      </c>
      <c r="T269" s="19" t="s">
        <v>50</v>
      </c>
      <c r="U269" s="18">
        <v>37</v>
      </c>
      <c r="V269" s="18"/>
    </row>
    <row r="270" spans="1:22" ht="15" customHeight="1" x14ac:dyDescent="0.25">
      <c r="A270" s="13" t="s">
        <v>164</v>
      </c>
      <c r="B270" s="14" t="s">
        <v>165</v>
      </c>
      <c r="C270" s="15" t="s">
        <v>178</v>
      </c>
      <c r="D270" s="15" t="s">
        <v>179</v>
      </c>
      <c r="E270" s="14" t="s">
        <v>180</v>
      </c>
      <c r="F270" s="16">
        <v>68000</v>
      </c>
      <c r="G270" s="16">
        <v>87900</v>
      </c>
      <c r="H270" s="2" t="s">
        <v>9</v>
      </c>
      <c r="I270" s="17" t="s">
        <v>10</v>
      </c>
      <c r="J270" s="16">
        <v>17</v>
      </c>
      <c r="K270" s="16">
        <v>0</v>
      </c>
      <c r="L270" s="16">
        <v>2</v>
      </c>
      <c r="M270" s="16">
        <v>2</v>
      </c>
      <c r="N270" s="16">
        <v>3</v>
      </c>
      <c r="O270" s="18">
        <v>0</v>
      </c>
      <c r="P270" s="16">
        <v>10</v>
      </c>
      <c r="Q270" s="16">
        <v>1</v>
      </c>
      <c r="R270" s="17"/>
      <c r="S270" s="17" t="s">
        <v>91</v>
      </c>
      <c r="T270" s="19" t="s">
        <v>50</v>
      </c>
      <c r="U270" s="18">
        <v>36</v>
      </c>
      <c r="V270" s="18"/>
    </row>
    <row r="271" spans="1:22" ht="15" customHeight="1" x14ac:dyDescent="0.25">
      <c r="A271" s="13" t="s">
        <v>164</v>
      </c>
      <c r="B271" s="14" t="s">
        <v>165</v>
      </c>
      <c r="C271" s="15" t="s">
        <v>178</v>
      </c>
      <c r="D271" s="15" t="s">
        <v>179</v>
      </c>
      <c r="E271" s="14" t="s">
        <v>180</v>
      </c>
      <c r="F271" s="16">
        <v>68000</v>
      </c>
      <c r="G271" s="16">
        <v>87900</v>
      </c>
      <c r="H271" s="2" t="s">
        <v>12</v>
      </c>
      <c r="I271" s="17" t="s">
        <v>13</v>
      </c>
      <c r="J271" s="16">
        <v>9</v>
      </c>
      <c r="K271" s="16">
        <v>0</v>
      </c>
      <c r="L271" s="16">
        <v>3</v>
      </c>
      <c r="M271" s="16">
        <v>3</v>
      </c>
      <c r="N271" s="16">
        <v>10</v>
      </c>
      <c r="O271" s="18">
        <v>0</v>
      </c>
      <c r="P271" s="16">
        <v>10</v>
      </c>
      <c r="Q271" s="16">
        <v>1</v>
      </c>
      <c r="R271" s="17"/>
      <c r="S271" s="17" t="s">
        <v>91</v>
      </c>
      <c r="T271" s="19" t="s">
        <v>50</v>
      </c>
      <c r="U271" s="18">
        <v>48</v>
      </c>
      <c r="V271" s="18"/>
    </row>
    <row r="272" spans="1:22" ht="15" customHeight="1" x14ac:dyDescent="0.25">
      <c r="A272" s="13" t="s">
        <v>164</v>
      </c>
      <c r="B272" s="14" t="s">
        <v>165</v>
      </c>
      <c r="C272" s="15" t="s">
        <v>178</v>
      </c>
      <c r="D272" s="15" t="s">
        <v>179</v>
      </c>
      <c r="E272" s="14" t="s">
        <v>180</v>
      </c>
      <c r="F272" s="16">
        <v>68000</v>
      </c>
      <c r="G272" s="16">
        <v>87900</v>
      </c>
      <c r="H272" s="2" t="s">
        <v>15</v>
      </c>
      <c r="I272" s="17" t="s">
        <v>16</v>
      </c>
      <c r="J272" s="16">
        <v>19</v>
      </c>
      <c r="K272" s="16">
        <v>0</v>
      </c>
      <c r="L272" s="16">
        <v>0</v>
      </c>
      <c r="M272" s="16">
        <v>0</v>
      </c>
      <c r="N272" s="16">
        <v>1</v>
      </c>
      <c r="O272" s="18">
        <v>0</v>
      </c>
      <c r="P272" s="16">
        <v>10</v>
      </c>
      <c r="Q272" s="16">
        <v>1</v>
      </c>
      <c r="R272" s="17"/>
      <c r="S272" s="17" t="s">
        <v>91</v>
      </c>
      <c r="T272" s="19" t="s">
        <v>50</v>
      </c>
      <c r="U272" s="18">
        <v>36</v>
      </c>
      <c r="V272" s="18"/>
    </row>
    <row r="273" spans="1:22" ht="15" customHeight="1" x14ac:dyDescent="0.25">
      <c r="A273" s="13" t="s">
        <v>164</v>
      </c>
      <c r="B273" s="14" t="s">
        <v>165</v>
      </c>
      <c r="C273" s="15" t="s">
        <v>178</v>
      </c>
      <c r="D273" s="15" t="s">
        <v>179</v>
      </c>
      <c r="E273" s="14" t="s">
        <v>180</v>
      </c>
      <c r="F273" s="16">
        <v>68000</v>
      </c>
      <c r="G273" s="16">
        <v>87900</v>
      </c>
      <c r="H273" s="2" t="s">
        <v>18</v>
      </c>
      <c r="I273" s="17" t="s">
        <v>19</v>
      </c>
      <c r="J273" s="16">
        <v>11</v>
      </c>
      <c r="K273" s="16">
        <v>0</v>
      </c>
      <c r="L273" s="16">
        <v>2</v>
      </c>
      <c r="M273" s="16">
        <v>2</v>
      </c>
      <c r="N273" s="16">
        <v>7</v>
      </c>
      <c r="O273" s="18">
        <v>0</v>
      </c>
      <c r="P273" s="16">
        <v>10</v>
      </c>
      <c r="Q273" s="16">
        <v>1</v>
      </c>
      <c r="R273" s="17"/>
      <c r="S273" s="17" t="s">
        <v>91</v>
      </c>
      <c r="T273" s="19" t="s">
        <v>50</v>
      </c>
      <c r="U273" s="18">
        <v>28</v>
      </c>
      <c r="V273" s="18"/>
    </row>
    <row r="274" spans="1:22" ht="15" customHeight="1" x14ac:dyDescent="0.25">
      <c r="A274" s="13" t="s">
        <v>164</v>
      </c>
      <c r="B274" s="14" t="s">
        <v>165</v>
      </c>
      <c r="C274" s="15" t="s">
        <v>178</v>
      </c>
      <c r="D274" s="15" t="s">
        <v>179</v>
      </c>
      <c r="E274" s="14" t="s">
        <v>180</v>
      </c>
      <c r="F274" s="16">
        <v>68000</v>
      </c>
      <c r="G274" s="16">
        <v>87900</v>
      </c>
      <c r="H274" s="2" t="s">
        <v>21</v>
      </c>
      <c r="I274" s="17" t="s">
        <v>22</v>
      </c>
      <c r="J274" s="16"/>
      <c r="K274" s="16"/>
      <c r="L274" s="16"/>
      <c r="M274" s="16"/>
      <c r="N274" s="16"/>
      <c r="O274" s="18">
        <v>0</v>
      </c>
      <c r="P274" s="16">
        <v>10</v>
      </c>
      <c r="Q274" s="16">
        <v>1</v>
      </c>
      <c r="R274" s="17"/>
      <c r="S274" s="17" t="s">
        <v>91</v>
      </c>
      <c r="T274" s="19" t="s">
        <v>50</v>
      </c>
      <c r="U274" s="18">
        <v>41</v>
      </c>
      <c r="V274" s="18"/>
    </row>
    <row r="275" spans="1:22" ht="15" customHeight="1" x14ac:dyDescent="0.25">
      <c r="A275" s="13" t="s">
        <v>164</v>
      </c>
      <c r="B275" s="14" t="s">
        <v>165</v>
      </c>
      <c r="C275" s="15" t="s">
        <v>181</v>
      </c>
      <c r="D275" s="15" t="s">
        <v>182</v>
      </c>
      <c r="E275" s="14" t="s">
        <v>183</v>
      </c>
      <c r="F275" s="16">
        <v>60000</v>
      </c>
      <c r="G275" s="16">
        <v>75000</v>
      </c>
      <c r="H275" s="2" t="s">
        <v>3</v>
      </c>
      <c r="I275" s="17" t="s">
        <v>4</v>
      </c>
      <c r="J275" s="16">
        <v>2</v>
      </c>
      <c r="K275" s="16">
        <v>0</v>
      </c>
      <c r="L275" s="16">
        <v>13</v>
      </c>
      <c r="M275" s="16">
        <v>15</v>
      </c>
      <c r="N275" s="16">
        <v>15</v>
      </c>
      <c r="O275" s="18">
        <v>10</v>
      </c>
      <c r="P275" s="16">
        <v>10</v>
      </c>
      <c r="Q275" s="16">
        <v>1</v>
      </c>
      <c r="R275" s="17"/>
      <c r="S275" s="17" t="s">
        <v>91</v>
      </c>
      <c r="T275" s="19" t="s">
        <v>50</v>
      </c>
      <c r="U275" s="18">
        <v>46</v>
      </c>
      <c r="V275" s="18"/>
    </row>
    <row r="276" spans="1:22" ht="15" customHeight="1" x14ac:dyDescent="0.25">
      <c r="A276" s="13" t="s">
        <v>164</v>
      </c>
      <c r="B276" s="14" t="s">
        <v>165</v>
      </c>
      <c r="C276" s="15" t="s">
        <v>181</v>
      </c>
      <c r="D276" s="15" t="s">
        <v>182</v>
      </c>
      <c r="E276" s="14" t="s">
        <v>183</v>
      </c>
      <c r="F276" s="16">
        <v>60000</v>
      </c>
      <c r="G276" s="16">
        <v>75000</v>
      </c>
      <c r="H276" s="2" t="s">
        <v>6</v>
      </c>
      <c r="I276" s="17" t="s">
        <v>7</v>
      </c>
      <c r="J276" s="16">
        <v>6</v>
      </c>
      <c r="K276" s="16">
        <v>0</v>
      </c>
      <c r="L276" s="16">
        <v>4</v>
      </c>
      <c r="M276" s="16">
        <v>4</v>
      </c>
      <c r="N276" s="16">
        <v>14</v>
      </c>
      <c r="O276" s="18">
        <v>10</v>
      </c>
      <c r="P276" s="16">
        <v>10</v>
      </c>
      <c r="Q276" s="16">
        <v>1</v>
      </c>
      <c r="R276" s="17"/>
      <c r="S276" s="17" t="s">
        <v>91</v>
      </c>
      <c r="T276" s="19" t="s">
        <v>50</v>
      </c>
      <c r="U276" s="18">
        <v>11</v>
      </c>
      <c r="V276" s="18"/>
    </row>
    <row r="277" spans="1:22" ht="15" customHeight="1" x14ac:dyDescent="0.25">
      <c r="A277" s="13" t="s">
        <v>164</v>
      </c>
      <c r="B277" s="14" t="s">
        <v>165</v>
      </c>
      <c r="C277" s="15" t="s">
        <v>181</v>
      </c>
      <c r="D277" s="15" t="s">
        <v>182</v>
      </c>
      <c r="E277" s="14" t="s">
        <v>183</v>
      </c>
      <c r="F277" s="16">
        <v>60000</v>
      </c>
      <c r="G277" s="16">
        <v>75000</v>
      </c>
      <c r="H277" s="2" t="s">
        <v>9</v>
      </c>
      <c r="I277" s="17" t="s">
        <v>10</v>
      </c>
      <c r="J277" s="16">
        <v>10</v>
      </c>
      <c r="K277" s="16">
        <v>0</v>
      </c>
      <c r="L277" s="16">
        <v>0</v>
      </c>
      <c r="M277" s="16">
        <v>0</v>
      </c>
      <c r="N277" s="16">
        <v>10</v>
      </c>
      <c r="O277" s="18">
        <v>0</v>
      </c>
      <c r="P277" s="16">
        <v>10</v>
      </c>
      <c r="Q277" s="16">
        <v>1</v>
      </c>
      <c r="R277" s="17"/>
      <c r="S277" s="17" t="s">
        <v>91</v>
      </c>
      <c r="T277" s="19" t="s">
        <v>50</v>
      </c>
      <c r="U277" s="18">
        <v>35</v>
      </c>
      <c r="V277" s="18"/>
    </row>
    <row r="278" spans="1:22" ht="15" customHeight="1" x14ac:dyDescent="0.25">
      <c r="A278" s="13" t="s">
        <v>164</v>
      </c>
      <c r="B278" s="14" t="s">
        <v>165</v>
      </c>
      <c r="C278" s="15" t="s">
        <v>181</v>
      </c>
      <c r="D278" s="15" t="s">
        <v>182</v>
      </c>
      <c r="E278" s="14" t="s">
        <v>183</v>
      </c>
      <c r="F278" s="16">
        <v>60000</v>
      </c>
      <c r="G278" s="16">
        <v>75000</v>
      </c>
      <c r="H278" s="2" t="s">
        <v>12</v>
      </c>
      <c r="I278" s="17" t="s">
        <v>13</v>
      </c>
      <c r="J278" s="16">
        <v>9</v>
      </c>
      <c r="K278" s="16">
        <v>0</v>
      </c>
      <c r="L278" s="16">
        <v>1</v>
      </c>
      <c r="M278" s="16">
        <v>1</v>
      </c>
      <c r="N278" s="16">
        <v>25</v>
      </c>
      <c r="O278" s="18">
        <v>20</v>
      </c>
      <c r="P278" s="16">
        <v>10</v>
      </c>
      <c r="Q278" s="16">
        <v>1</v>
      </c>
      <c r="R278" s="17"/>
      <c r="S278" s="17" t="s">
        <v>91</v>
      </c>
      <c r="T278" s="19" t="s">
        <v>50</v>
      </c>
      <c r="U278" s="18">
        <v>41</v>
      </c>
      <c r="V278" s="18"/>
    </row>
    <row r="279" spans="1:22" ht="15" customHeight="1" x14ac:dyDescent="0.25">
      <c r="A279" s="13" t="s">
        <v>164</v>
      </c>
      <c r="B279" s="14" t="s">
        <v>165</v>
      </c>
      <c r="C279" s="15" t="s">
        <v>181</v>
      </c>
      <c r="D279" s="15" t="s">
        <v>182</v>
      </c>
      <c r="E279" s="14" t="s">
        <v>183</v>
      </c>
      <c r="F279" s="16">
        <v>60000</v>
      </c>
      <c r="G279" s="16">
        <v>75000</v>
      </c>
      <c r="H279" s="2" t="s">
        <v>15</v>
      </c>
      <c r="I279" s="17" t="s">
        <v>16</v>
      </c>
      <c r="J279" s="16">
        <v>9</v>
      </c>
      <c r="K279" s="16">
        <v>0</v>
      </c>
      <c r="L279" s="16">
        <v>5</v>
      </c>
      <c r="M279" s="16">
        <v>6</v>
      </c>
      <c r="N279" s="16">
        <v>19</v>
      </c>
      <c r="O279" s="18">
        <v>10</v>
      </c>
      <c r="P279" s="16">
        <v>10</v>
      </c>
      <c r="Q279" s="16">
        <v>1</v>
      </c>
      <c r="R279" s="17"/>
      <c r="S279" s="17" t="s">
        <v>91</v>
      </c>
      <c r="T279" s="19" t="s">
        <v>50</v>
      </c>
      <c r="U279" s="18">
        <v>27</v>
      </c>
      <c r="V279" s="18"/>
    </row>
    <row r="280" spans="1:22" ht="15" customHeight="1" x14ac:dyDescent="0.25">
      <c r="A280" s="13" t="s">
        <v>164</v>
      </c>
      <c r="B280" s="14" t="s">
        <v>165</v>
      </c>
      <c r="C280" s="15" t="s">
        <v>181</v>
      </c>
      <c r="D280" s="15" t="s">
        <v>182</v>
      </c>
      <c r="E280" s="14" t="s">
        <v>183</v>
      </c>
      <c r="F280" s="16">
        <v>60000</v>
      </c>
      <c r="G280" s="16">
        <v>75000</v>
      </c>
      <c r="H280" s="2" t="s">
        <v>18</v>
      </c>
      <c r="I280" s="17" t="s">
        <v>19</v>
      </c>
      <c r="J280" s="16">
        <v>7</v>
      </c>
      <c r="K280" s="16">
        <v>0</v>
      </c>
      <c r="L280" s="16">
        <v>8</v>
      </c>
      <c r="M280" s="16">
        <v>12</v>
      </c>
      <c r="N280" s="16">
        <v>21</v>
      </c>
      <c r="O280" s="18">
        <v>20</v>
      </c>
      <c r="P280" s="16">
        <v>10</v>
      </c>
      <c r="Q280" s="16">
        <v>1</v>
      </c>
      <c r="R280" s="17"/>
      <c r="S280" s="17" t="s">
        <v>91</v>
      </c>
      <c r="T280" s="19" t="s">
        <v>50</v>
      </c>
      <c r="U280" s="18">
        <v>23</v>
      </c>
      <c r="V280" s="18"/>
    </row>
    <row r="281" spans="1:22" ht="15" customHeight="1" x14ac:dyDescent="0.25">
      <c r="A281" s="13" t="s">
        <v>164</v>
      </c>
      <c r="B281" s="14" t="s">
        <v>165</v>
      </c>
      <c r="C281" s="15" t="s">
        <v>181</v>
      </c>
      <c r="D281" s="15" t="s">
        <v>182</v>
      </c>
      <c r="E281" s="14" t="s">
        <v>183</v>
      </c>
      <c r="F281" s="16">
        <v>60000</v>
      </c>
      <c r="G281" s="16">
        <v>75000</v>
      </c>
      <c r="H281" s="2" t="s">
        <v>21</v>
      </c>
      <c r="I281" s="17" t="s">
        <v>22</v>
      </c>
      <c r="J281" s="16"/>
      <c r="K281" s="16"/>
      <c r="L281" s="16"/>
      <c r="M281" s="16"/>
      <c r="N281" s="16"/>
      <c r="O281" s="18">
        <v>0</v>
      </c>
      <c r="P281" s="16">
        <v>10</v>
      </c>
      <c r="Q281" s="16">
        <v>1</v>
      </c>
      <c r="R281" s="17"/>
      <c r="S281" s="17" t="s">
        <v>91</v>
      </c>
      <c r="T281" s="19" t="s">
        <v>50</v>
      </c>
      <c r="U281" s="18">
        <v>13</v>
      </c>
      <c r="V281" s="18"/>
    </row>
    <row r="282" spans="1:22" ht="15" customHeight="1" x14ac:dyDescent="0.25">
      <c r="A282" s="13" t="s">
        <v>164</v>
      </c>
      <c r="B282" s="14" t="s">
        <v>165</v>
      </c>
      <c r="C282" s="15" t="s">
        <v>184</v>
      </c>
      <c r="D282" s="15" t="s">
        <v>185</v>
      </c>
      <c r="E282" s="14" t="s">
        <v>186</v>
      </c>
      <c r="F282" s="16">
        <v>135000</v>
      </c>
      <c r="G282" s="16">
        <v>165000</v>
      </c>
      <c r="H282" s="2" t="s">
        <v>3</v>
      </c>
      <c r="I282" s="17" t="s">
        <v>4</v>
      </c>
      <c r="J282" s="16">
        <v>0</v>
      </c>
      <c r="K282" s="16">
        <v>0</v>
      </c>
      <c r="L282" s="16">
        <v>11</v>
      </c>
      <c r="M282" s="16">
        <v>11</v>
      </c>
      <c r="N282" s="16">
        <v>23</v>
      </c>
      <c r="O282" s="18">
        <v>20</v>
      </c>
      <c r="P282" s="16">
        <v>10</v>
      </c>
      <c r="Q282" s="16">
        <v>1</v>
      </c>
      <c r="R282" s="17"/>
      <c r="S282" s="17" t="s">
        <v>91</v>
      </c>
      <c r="T282" s="19" t="s">
        <v>50</v>
      </c>
      <c r="U282" s="18">
        <v>47</v>
      </c>
      <c r="V282" s="18"/>
    </row>
    <row r="283" spans="1:22" ht="15" customHeight="1" x14ac:dyDescent="0.25">
      <c r="A283" s="13" t="s">
        <v>164</v>
      </c>
      <c r="B283" s="14" t="s">
        <v>165</v>
      </c>
      <c r="C283" s="15" t="s">
        <v>184</v>
      </c>
      <c r="D283" s="15" t="s">
        <v>185</v>
      </c>
      <c r="E283" s="14" t="s">
        <v>186</v>
      </c>
      <c r="F283" s="16">
        <v>135000</v>
      </c>
      <c r="G283" s="16">
        <v>165000</v>
      </c>
      <c r="H283" s="2" t="s">
        <v>6</v>
      </c>
      <c r="I283" s="17" t="s">
        <v>7</v>
      </c>
      <c r="J283" s="16">
        <v>11</v>
      </c>
      <c r="K283" s="16">
        <v>0</v>
      </c>
      <c r="L283" s="16">
        <v>0</v>
      </c>
      <c r="M283" s="16">
        <v>1</v>
      </c>
      <c r="N283" s="16">
        <v>5</v>
      </c>
      <c r="O283" s="18">
        <v>0</v>
      </c>
      <c r="P283" s="16">
        <v>10</v>
      </c>
      <c r="Q283" s="16">
        <v>1</v>
      </c>
      <c r="R283" s="17"/>
      <c r="S283" s="17" t="s">
        <v>91</v>
      </c>
      <c r="T283" s="19" t="s">
        <v>50</v>
      </c>
      <c r="U283" s="18">
        <v>41</v>
      </c>
      <c r="V283" s="18"/>
    </row>
    <row r="284" spans="1:22" ht="15" customHeight="1" x14ac:dyDescent="0.25">
      <c r="A284" s="13" t="s">
        <v>164</v>
      </c>
      <c r="B284" s="14" t="s">
        <v>165</v>
      </c>
      <c r="C284" s="15" t="s">
        <v>184</v>
      </c>
      <c r="D284" s="15" t="s">
        <v>185</v>
      </c>
      <c r="E284" s="14" t="s">
        <v>186</v>
      </c>
      <c r="F284" s="16">
        <v>135000</v>
      </c>
      <c r="G284" s="16">
        <v>165000</v>
      </c>
      <c r="H284" s="2" t="s">
        <v>9</v>
      </c>
      <c r="I284" s="17" t="s">
        <v>10</v>
      </c>
      <c r="J284" s="16">
        <v>17</v>
      </c>
      <c r="K284" s="16">
        <v>0</v>
      </c>
      <c r="L284" s="16">
        <v>0</v>
      </c>
      <c r="M284" s="16">
        <v>0</v>
      </c>
      <c r="N284" s="16">
        <v>2</v>
      </c>
      <c r="O284" s="18">
        <v>0</v>
      </c>
      <c r="P284" s="16">
        <v>10</v>
      </c>
      <c r="Q284" s="16">
        <v>1</v>
      </c>
      <c r="R284" s="17"/>
      <c r="S284" s="17" t="s">
        <v>91</v>
      </c>
      <c r="T284" s="19" t="s">
        <v>50</v>
      </c>
      <c r="U284" s="18">
        <v>50</v>
      </c>
      <c r="V284" s="18"/>
    </row>
    <row r="285" spans="1:22" ht="15" customHeight="1" x14ac:dyDescent="0.25">
      <c r="A285" s="13" t="s">
        <v>164</v>
      </c>
      <c r="B285" s="14" t="s">
        <v>165</v>
      </c>
      <c r="C285" s="15" t="s">
        <v>184</v>
      </c>
      <c r="D285" s="15" t="s">
        <v>185</v>
      </c>
      <c r="E285" s="14" t="s">
        <v>186</v>
      </c>
      <c r="F285" s="16">
        <v>135000</v>
      </c>
      <c r="G285" s="16">
        <v>165000</v>
      </c>
      <c r="H285" s="2" t="s">
        <v>12</v>
      </c>
      <c r="I285" s="17" t="s">
        <v>13</v>
      </c>
      <c r="J285" s="16">
        <v>15</v>
      </c>
      <c r="K285" s="16">
        <v>0</v>
      </c>
      <c r="L285" s="16">
        <v>1</v>
      </c>
      <c r="M285" s="16">
        <v>1</v>
      </c>
      <c r="N285" s="16">
        <v>7</v>
      </c>
      <c r="O285" s="18">
        <v>0</v>
      </c>
      <c r="P285" s="16">
        <v>10</v>
      </c>
      <c r="Q285" s="16">
        <v>1</v>
      </c>
      <c r="R285" s="17"/>
      <c r="S285" s="17" t="s">
        <v>91</v>
      </c>
      <c r="T285" s="19" t="s">
        <v>50</v>
      </c>
      <c r="U285" s="18">
        <v>49</v>
      </c>
      <c r="V285" s="18"/>
    </row>
    <row r="286" spans="1:22" ht="15" customHeight="1" x14ac:dyDescent="0.25">
      <c r="A286" s="13" t="s">
        <v>164</v>
      </c>
      <c r="B286" s="14" t="s">
        <v>165</v>
      </c>
      <c r="C286" s="15" t="s">
        <v>184</v>
      </c>
      <c r="D286" s="15" t="s">
        <v>185</v>
      </c>
      <c r="E286" s="14" t="s">
        <v>186</v>
      </c>
      <c r="F286" s="16">
        <v>135000</v>
      </c>
      <c r="G286" s="16">
        <v>165000</v>
      </c>
      <c r="H286" s="2" t="s">
        <v>15</v>
      </c>
      <c r="I286" s="17" t="s">
        <v>16</v>
      </c>
      <c r="J286" s="16">
        <v>23</v>
      </c>
      <c r="K286" s="16">
        <v>0</v>
      </c>
      <c r="L286" s="16">
        <v>1</v>
      </c>
      <c r="M286" s="16">
        <v>1</v>
      </c>
      <c r="N286" s="16">
        <v>2</v>
      </c>
      <c r="O286" s="18">
        <v>0</v>
      </c>
      <c r="P286" s="16">
        <v>10</v>
      </c>
      <c r="Q286" s="16">
        <v>1</v>
      </c>
      <c r="R286" s="17"/>
      <c r="S286" s="17" t="s">
        <v>91</v>
      </c>
      <c r="T286" s="19" t="s">
        <v>50</v>
      </c>
      <c r="U286" s="18">
        <v>43</v>
      </c>
      <c r="V286" s="18"/>
    </row>
    <row r="287" spans="1:22" ht="15" customHeight="1" x14ac:dyDescent="0.25">
      <c r="A287" s="13" t="s">
        <v>164</v>
      </c>
      <c r="B287" s="14" t="s">
        <v>165</v>
      </c>
      <c r="C287" s="15" t="s">
        <v>184</v>
      </c>
      <c r="D287" s="15" t="s">
        <v>185</v>
      </c>
      <c r="E287" s="14" t="s">
        <v>186</v>
      </c>
      <c r="F287" s="16">
        <v>135000</v>
      </c>
      <c r="G287" s="16">
        <v>165000</v>
      </c>
      <c r="H287" s="2" t="s">
        <v>18</v>
      </c>
      <c r="I287" s="17" t="s">
        <v>19</v>
      </c>
      <c r="J287" s="16">
        <v>12</v>
      </c>
      <c r="K287" s="16">
        <v>0</v>
      </c>
      <c r="L287" s="16">
        <v>1</v>
      </c>
      <c r="M287" s="16">
        <v>1</v>
      </c>
      <c r="N287" s="16">
        <v>11</v>
      </c>
      <c r="O287" s="18">
        <v>0</v>
      </c>
      <c r="P287" s="16">
        <v>10</v>
      </c>
      <c r="Q287" s="16">
        <v>1</v>
      </c>
      <c r="R287" s="17"/>
      <c r="S287" s="17" t="s">
        <v>91</v>
      </c>
      <c r="T287" s="19" t="s">
        <v>50</v>
      </c>
      <c r="U287" s="18">
        <v>26</v>
      </c>
      <c r="V287" s="18"/>
    </row>
    <row r="288" spans="1:22" ht="15" customHeight="1" x14ac:dyDescent="0.25">
      <c r="A288" s="13" t="s">
        <v>164</v>
      </c>
      <c r="B288" s="14" t="s">
        <v>165</v>
      </c>
      <c r="C288" s="15" t="s">
        <v>184</v>
      </c>
      <c r="D288" s="15" t="s">
        <v>185</v>
      </c>
      <c r="E288" s="14" t="s">
        <v>186</v>
      </c>
      <c r="F288" s="16">
        <v>135000</v>
      </c>
      <c r="G288" s="16">
        <v>165000</v>
      </c>
      <c r="H288" s="2" t="s">
        <v>21</v>
      </c>
      <c r="I288" s="17" t="s">
        <v>22</v>
      </c>
      <c r="J288" s="16"/>
      <c r="K288" s="16"/>
      <c r="L288" s="16"/>
      <c r="M288" s="16"/>
      <c r="N288" s="16"/>
      <c r="O288" s="18">
        <v>0</v>
      </c>
      <c r="P288" s="16">
        <v>10</v>
      </c>
      <c r="Q288" s="16">
        <v>1</v>
      </c>
      <c r="R288" s="17"/>
      <c r="S288" s="17" t="s">
        <v>91</v>
      </c>
      <c r="T288" s="19" t="s">
        <v>50</v>
      </c>
      <c r="U288" s="18">
        <v>40</v>
      </c>
      <c r="V288" s="18"/>
    </row>
    <row r="289" spans="1:22" ht="15" customHeight="1" x14ac:dyDescent="0.25">
      <c r="A289" s="13" t="s">
        <v>164</v>
      </c>
      <c r="B289" s="14" t="s">
        <v>165</v>
      </c>
      <c r="C289" s="15" t="s">
        <v>187</v>
      </c>
      <c r="D289" s="15" t="s">
        <v>188</v>
      </c>
      <c r="E289" s="14" t="s">
        <v>189</v>
      </c>
      <c r="F289" s="16">
        <v>38000</v>
      </c>
      <c r="G289" s="16">
        <v>55000</v>
      </c>
      <c r="H289" s="2" t="s">
        <v>3</v>
      </c>
      <c r="I289" s="17" t="s">
        <v>4</v>
      </c>
      <c r="J289" s="16">
        <v>8</v>
      </c>
      <c r="K289" s="16">
        <v>0</v>
      </c>
      <c r="L289" s="16">
        <v>4</v>
      </c>
      <c r="M289" s="16">
        <v>5</v>
      </c>
      <c r="N289" s="16">
        <v>33</v>
      </c>
      <c r="O289" s="18">
        <v>30</v>
      </c>
      <c r="P289" s="16">
        <v>10</v>
      </c>
      <c r="Q289" s="16">
        <v>1</v>
      </c>
      <c r="R289" s="17"/>
      <c r="S289" s="17" t="s">
        <v>91</v>
      </c>
      <c r="T289" s="19" t="s">
        <v>50</v>
      </c>
      <c r="U289" s="18">
        <v>47</v>
      </c>
      <c r="V289" s="18"/>
    </row>
    <row r="290" spans="1:22" ht="15" customHeight="1" x14ac:dyDescent="0.25">
      <c r="A290" s="13" t="s">
        <v>164</v>
      </c>
      <c r="B290" s="14" t="s">
        <v>165</v>
      </c>
      <c r="C290" s="15" t="s">
        <v>187</v>
      </c>
      <c r="D290" s="15" t="s">
        <v>188</v>
      </c>
      <c r="E290" s="14" t="s">
        <v>189</v>
      </c>
      <c r="F290" s="16">
        <v>38000</v>
      </c>
      <c r="G290" s="16">
        <v>55000</v>
      </c>
      <c r="H290" s="2" t="s">
        <v>6</v>
      </c>
      <c r="I290" s="17" t="s">
        <v>7</v>
      </c>
      <c r="J290" s="16">
        <v>10</v>
      </c>
      <c r="K290" s="16">
        <v>0</v>
      </c>
      <c r="L290" s="16">
        <v>0</v>
      </c>
      <c r="M290" s="16">
        <v>0</v>
      </c>
      <c r="N290" s="16">
        <v>29</v>
      </c>
      <c r="O290" s="18">
        <v>20</v>
      </c>
      <c r="P290" s="16">
        <v>10</v>
      </c>
      <c r="Q290" s="16">
        <v>1</v>
      </c>
      <c r="R290" s="17"/>
      <c r="S290" s="17" t="s">
        <v>91</v>
      </c>
      <c r="T290" s="19" t="s">
        <v>50</v>
      </c>
      <c r="U290" s="18">
        <v>15</v>
      </c>
      <c r="V290" s="18"/>
    </row>
    <row r="291" spans="1:22" ht="15" customHeight="1" x14ac:dyDescent="0.25">
      <c r="A291" s="13" t="s">
        <v>164</v>
      </c>
      <c r="B291" s="14" t="s">
        <v>165</v>
      </c>
      <c r="C291" s="15" t="s">
        <v>187</v>
      </c>
      <c r="D291" s="15" t="s">
        <v>188</v>
      </c>
      <c r="E291" s="14" t="s">
        <v>189</v>
      </c>
      <c r="F291" s="16">
        <v>38000</v>
      </c>
      <c r="G291" s="16">
        <v>55000</v>
      </c>
      <c r="H291" s="2" t="s">
        <v>9</v>
      </c>
      <c r="I291" s="17" t="s">
        <v>10</v>
      </c>
      <c r="J291" s="16">
        <v>3</v>
      </c>
      <c r="K291" s="16">
        <v>0</v>
      </c>
      <c r="L291" s="16">
        <v>6</v>
      </c>
      <c r="M291" s="16">
        <v>7</v>
      </c>
      <c r="N291" s="16">
        <v>20</v>
      </c>
      <c r="O291" s="18">
        <v>20</v>
      </c>
      <c r="P291" s="16">
        <v>10</v>
      </c>
      <c r="Q291" s="16">
        <v>1</v>
      </c>
      <c r="R291" s="17"/>
      <c r="S291" s="17" t="s">
        <v>91</v>
      </c>
      <c r="T291" s="19" t="s">
        <v>50</v>
      </c>
      <c r="U291" s="18">
        <v>38</v>
      </c>
      <c r="V291" s="18"/>
    </row>
    <row r="292" spans="1:22" ht="15" customHeight="1" x14ac:dyDescent="0.25">
      <c r="A292" s="13" t="s">
        <v>164</v>
      </c>
      <c r="B292" s="14" t="s">
        <v>165</v>
      </c>
      <c r="C292" s="15" t="s">
        <v>187</v>
      </c>
      <c r="D292" s="15" t="s">
        <v>188</v>
      </c>
      <c r="E292" s="14" t="s">
        <v>189</v>
      </c>
      <c r="F292" s="16">
        <v>38000</v>
      </c>
      <c r="G292" s="16">
        <v>55000</v>
      </c>
      <c r="H292" s="2" t="s">
        <v>12</v>
      </c>
      <c r="I292" s="17" t="s">
        <v>13</v>
      </c>
      <c r="J292" s="16">
        <v>10</v>
      </c>
      <c r="K292" s="16">
        <v>0</v>
      </c>
      <c r="L292" s="16">
        <v>0</v>
      </c>
      <c r="M292" s="16">
        <v>0</v>
      </c>
      <c r="N292" s="16">
        <v>20</v>
      </c>
      <c r="O292" s="18">
        <v>10</v>
      </c>
      <c r="P292" s="16">
        <v>10</v>
      </c>
      <c r="Q292" s="16">
        <v>1</v>
      </c>
      <c r="R292" s="17"/>
      <c r="S292" s="17" t="s">
        <v>91</v>
      </c>
      <c r="T292" s="19" t="s">
        <v>50</v>
      </c>
      <c r="U292" s="18">
        <v>22</v>
      </c>
      <c r="V292" s="18"/>
    </row>
    <row r="293" spans="1:22" ht="15" customHeight="1" x14ac:dyDescent="0.25">
      <c r="A293" s="13" t="s">
        <v>164</v>
      </c>
      <c r="B293" s="14" t="s">
        <v>165</v>
      </c>
      <c r="C293" s="15" t="s">
        <v>187</v>
      </c>
      <c r="D293" s="15" t="s">
        <v>188</v>
      </c>
      <c r="E293" s="14" t="s">
        <v>189</v>
      </c>
      <c r="F293" s="16">
        <v>38000</v>
      </c>
      <c r="G293" s="16">
        <v>55000</v>
      </c>
      <c r="H293" s="2" t="s">
        <v>15</v>
      </c>
      <c r="I293" s="17" t="s">
        <v>16</v>
      </c>
      <c r="J293" s="16">
        <v>10</v>
      </c>
      <c r="K293" s="16">
        <v>0</v>
      </c>
      <c r="L293" s="16">
        <v>0</v>
      </c>
      <c r="M293" s="16">
        <v>0</v>
      </c>
      <c r="N293" s="16">
        <v>9</v>
      </c>
      <c r="O293" s="18">
        <v>0</v>
      </c>
      <c r="P293" s="16">
        <v>10</v>
      </c>
      <c r="Q293" s="16">
        <v>1</v>
      </c>
      <c r="R293" s="17"/>
      <c r="S293" s="17" t="s">
        <v>91</v>
      </c>
      <c r="T293" s="19" t="s">
        <v>50</v>
      </c>
      <c r="U293" s="18">
        <v>13</v>
      </c>
      <c r="V293" s="18"/>
    </row>
    <row r="294" spans="1:22" ht="15" customHeight="1" x14ac:dyDescent="0.25">
      <c r="A294" s="13" t="s">
        <v>164</v>
      </c>
      <c r="B294" s="14" t="s">
        <v>165</v>
      </c>
      <c r="C294" s="15" t="s">
        <v>187</v>
      </c>
      <c r="D294" s="15" t="s">
        <v>188</v>
      </c>
      <c r="E294" s="14" t="s">
        <v>189</v>
      </c>
      <c r="F294" s="16">
        <v>38000</v>
      </c>
      <c r="G294" s="16">
        <v>55000</v>
      </c>
      <c r="H294" s="2" t="s">
        <v>18</v>
      </c>
      <c r="I294" s="17" t="s">
        <v>19</v>
      </c>
      <c r="J294" s="16">
        <v>7</v>
      </c>
      <c r="K294" s="16">
        <v>0</v>
      </c>
      <c r="L294" s="16">
        <v>13</v>
      </c>
      <c r="M294" s="16">
        <v>17</v>
      </c>
      <c r="N294" s="16">
        <v>65</v>
      </c>
      <c r="O294" s="18">
        <v>60</v>
      </c>
      <c r="P294" s="16">
        <v>10</v>
      </c>
      <c r="Q294" s="16">
        <v>1</v>
      </c>
      <c r="R294" s="17"/>
      <c r="S294" s="17" t="s">
        <v>91</v>
      </c>
      <c r="T294" s="19" t="s">
        <v>50</v>
      </c>
      <c r="U294" s="18">
        <v>14</v>
      </c>
      <c r="V294" s="18"/>
    </row>
    <row r="295" spans="1:22" ht="15" customHeight="1" x14ac:dyDescent="0.25">
      <c r="A295" s="13" t="s">
        <v>164</v>
      </c>
      <c r="B295" s="14" t="s">
        <v>165</v>
      </c>
      <c r="C295" s="15" t="s">
        <v>187</v>
      </c>
      <c r="D295" s="15" t="s">
        <v>188</v>
      </c>
      <c r="E295" s="14" t="s">
        <v>189</v>
      </c>
      <c r="F295" s="16">
        <v>38000</v>
      </c>
      <c r="G295" s="16">
        <v>55000</v>
      </c>
      <c r="H295" s="2" t="s">
        <v>21</v>
      </c>
      <c r="I295" s="17" t="s">
        <v>22</v>
      </c>
      <c r="J295" s="16"/>
      <c r="K295" s="16"/>
      <c r="L295" s="16"/>
      <c r="M295" s="16"/>
      <c r="N295" s="16"/>
      <c r="O295" s="18">
        <v>0</v>
      </c>
      <c r="P295" s="16">
        <v>10</v>
      </c>
      <c r="Q295" s="16">
        <v>1</v>
      </c>
      <c r="R295" s="17"/>
      <c r="S295" s="17" t="s">
        <v>91</v>
      </c>
      <c r="T295" s="19" t="s">
        <v>50</v>
      </c>
      <c r="U295" s="18">
        <v>37</v>
      </c>
      <c r="V295" s="18"/>
    </row>
    <row r="296" spans="1:22" ht="15" customHeight="1" x14ac:dyDescent="0.25">
      <c r="A296" s="13" t="s">
        <v>190</v>
      </c>
      <c r="B296" s="14" t="s">
        <v>191</v>
      </c>
      <c r="C296" s="15" t="s">
        <v>192</v>
      </c>
      <c r="D296" s="15" t="s">
        <v>193</v>
      </c>
      <c r="E296" s="14" t="s">
        <v>194</v>
      </c>
      <c r="F296" s="16">
        <v>19696</v>
      </c>
      <c r="G296" s="16">
        <v>22500</v>
      </c>
      <c r="H296" s="2" t="s">
        <v>3</v>
      </c>
      <c r="I296" s="17" t="s">
        <v>4</v>
      </c>
      <c r="J296" s="16">
        <v>5</v>
      </c>
      <c r="K296" s="16">
        <v>0</v>
      </c>
      <c r="L296" s="16">
        <v>0</v>
      </c>
      <c r="M296" s="16">
        <v>0</v>
      </c>
      <c r="N296" s="16">
        <v>16</v>
      </c>
      <c r="O296" s="18">
        <v>12</v>
      </c>
      <c r="P296" s="16">
        <v>3</v>
      </c>
      <c r="Q296" s="16">
        <v>1</v>
      </c>
      <c r="R296" s="17"/>
      <c r="S296" s="17"/>
      <c r="T296" s="19" t="s">
        <v>50</v>
      </c>
      <c r="U296" s="18">
        <v>29</v>
      </c>
      <c r="V296" s="18"/>
    </row>
    <row r="297" spans="1:22" ht="15" customHeight="1" x14ac:dyDescent="0.25">
      <c r="A297" s="13" t="s">
        <v>190</v>
      </c>
      <c r="B297" s="14" t="s">
        <v>191</v>
      </c>
      <c r="C297" s="15" t="s">
        <v>192</v>
      </c>
      <c r="D297" s="15" t="s">
        <v>193</v>
      </c>
      <c r="E297" s="14" t="s">
        <v>194</v>
      </c>
      <c r="F297" s="16">
        <v>19696</v>
      </c>
      <c r="G297" s="16">
        <v>22500</v>
      </c>
      <c r="H297" s="2" t="s">
        <v>6</v>
      </c>
      <c r="I297" s="17" t="s">
        <v>7</v>
      </c>
      <c r="J297" s="16">
        <v>6</v>
      </c>
      <c r="K297" s="16">
        <v>0</v>
      </c>
      <c r="L297" s="16">
        <v>4</v>
      </c>
      <c r="M297" s="16">
        <v>4</v>
      </c>
      <c r="N297" s="16">
        <v>26</v>
      </c>
      <c r="O297" s="18">
        <v>21</v>
      </c>
      <c r="P297" s="16">
        <v>3</v>
      </c>
      <c r="Q297" s="16">
        <v>1</v>
      </c>
      <c r="R297" s="17"/>
      <c r="S297" s="17"/>
      <c r="T297" s="19" t="s">
        <v>50</v>
      </c>
      <c r="U297" s="18">
        <v>15</v>
      </c>
      <c r="V297" s="18"/>
    </row>
    <row r="298" spans="1:22" ht="15" customHeight="1" x14ac:dyDescent="0.25">
      <c r="A298" s="13" t="s">
        <v>190</v>
      </c>
      <c r="B298" s="14" t="s">
        <v>191</v>
      </c>
      <c r="C298" s="15" t="s">
        <v>192</v>
      </c>
      <c r="D298" s="15" t="s">
        <v>193</v>
      </c>
      <c r="E298" s="14" t="s">
        <v>194</v>
      </c>
      <c r="F298" s="16">
        <v>19696</v>
      </c>
      <c r="G298" s="16">
        <v>22500</v>
      </c>
      <c r="H298" s="2" t="s">
        <v>9</v>
      </c>
      <c r="I298" s="17" t="s">
        <v>10</v>
      </c>
      <c r="J298" s="16">
        <v>9</v>
      </c>
      <c r="K298" s="16">
        <v>0</v>
      </c>
      <c r="L298" s="16">
        <v>0</v>
      </c>
      <c r="M298" s="16">
        <v>0</v>
      </c>
      <c r="N298" s="16">
        <v>8</v>
      </c>
      <c r="O298" s="18">
        <v>0</v>
      </c>
      <c r="P298" s="16">
        <v>3</v>
      </c>
      <c r="Q298" s="16">
        <v>1</v>
      </c>
      <c r="R298" s="17"/>
      <c r="S298" s="17"/>
      <c r="T298" s="19" t="s">
        <v>50</v>
      </c>
      <c r="U298" s="18">
        <v>46</v>
      </c>
      <c r="V298" s="18"/>
    </row>
    <row r="299" spans="1:22" ht="15" customHeight="1" x14ac:dyDescent="0.25">
      <c r="A299" s="13" t="s">
        <v>190</v>
      </c>
      <c r="B299" s="14" t="s">
        <v>191</v>
      </c>
      <c r="C299" s="15" t="s">
        <v>192</v>
      </c>
      <c r="D299" s="15" t="s">
        <v>193</v>
      </c>
      <c r="E299" s="14" t="s">
        <v>194</v>
      </c>
      <c r="F299" s="16">
        <v>19696</v>
      </c>
      <c r="G299" s="16">
        <v>22500</v>
      </c>
      <c r="H299" s="2" t="s">
        <v>12</v>
      </c>
      <c r="I299" s="17" t="s">
        <v>13</v>
      </c>
      <c r="J299" s="16">
        <v>3</v>
      </c>
      <c r="K299" s="16">
        <v>0</v>
      </c>
      <c r="L299" s="16">
        <v>3</v>
      </c>
      <c r="M299" s="16">
        <v>3</v>
      </c>
      <c r="N299" s="16">
        <v>18</v>
      </c>
      <c r="O299" s="18">
        <v>15</v>
      </c>
      <c r="P299" s="16">
        <v>3</v>
      </c>
      <c r="Q299" s="16">
        <v>1</v>
      </c>
      <c r="R299" s="17"/>
      <c r="S299" s="17"/>
      <c r="T299" s="19" t="s">
        <v>50</v>
      </c>
      <c r="U299" s="18">
        <v>49</v>
      </c>
      <c r="V299" s="18"/>
    </row>
    <row r="300" spans="1:22" ht="15" customHeight="1" x14ac:dyDescent="0.25">
      <c r="A300" s="13" t="s">
        <v>190</v>
      </c>
      <c r="B300" s="14" t="s">
        <v>191</v>
      </c>
      <c r="C300" s="15" t="s">
        <v>192</v>
      </c>
      <c r="D300" s="15" t="s">
        <v>193</v>
      </c>
      <c r="E300" s="14" t="s">
        <v>194</v>
      </c>
      <c r="F300" s="16">
        <v>19696</v>
      </c>
      <c r="G300" s="16">
        <v>22500</v>
      </c>
      <c r="H300" s="2" t="s">
        <v>15</v>
      </c>
      <c r="I300" s="17" t="s">
        <v>16</v>
      </c>
      <c r="J300" s="16">
        <v>0</v>
      </c>
      <c r="K300" s="16">
        <v>6</v>
      </c>
      <c r="L300" s="16">
        <v>0</v>
      </c>
      <c r="M300" s="16">
        <v>0</v>
      </c>
      <c r="N300" s="16">
        <v>7</v>
      </c>
      <c r="O300" s="18">
        <v>3</v>
      </c>
      <c r="P300" s="16">
        <v>3</v>
      </c>
      <c r="Q300" s="16">
        <v>1</v>
      </c>
      <c r="R300" s="17"/>
      <c r="S300" s="17"/>
      <c r="T300" s="19" t="s">
        <v>50</v>
      </c>
      <c r="U300" s="18">
        <v>23</v>
      </c>
      <c r="V300" s="18"/>
    </row>
    <row r="301" spans="1:22" ht="15" customHeight="1" x14ac:dyDescent="0.25">
      <c r="A301" s="13" t="s">
        <v>190</v>
      </c>
      <c r="B301" s="14" t="s">
        <v>191</v>
      </c>
      <c r="C301" s="15" t="s">
        <v>192</v>
      </c>
      <c r="D301" s="15" t="s">
        <v>193</v>
      </c>
      <c r="E301" s="14" t="s">
        <v>194</v>
      </c>
      <c r="F301" s="16">
        <v>19696</v>
      </c>
      <c r="G301" s="16">
        <v>22500</v>
      </c>
      <c r="H301" s="2" t="s">
        <v>18</v>
      </c>
      <c r="I301" s="17" t="s">
        <v>19</v>
      </c>
      <c r="J301" s="16">
        <v>0</v>
      </c>
      <c r="K301" s="16">
        <v>9</v>
      </c>
      <c r="L301" s="16"/>
      <c r="M301" s="16"/>
      <c r="N301" s="16"/>
      <c r="O301" s="18">
        <v>0</v>
      </c>
      <c r="P301" s="16">
        <v>3</v>
      </c>
      <c r="Q301" s="16">
        <v>1</v>
      </c>
      <c r="R301" s="17"/>
      <c r="S301" s="17"/>
      <c r="T301" s="19" t="s">
        <v>50</v>
      </c>
      <c r="U301" s="18">
        <v>14</v>
      </c>
      <c r="V301" s="18"/>
    </row>
    <row r="302" spans="1:22" ht="15" customHeight="1" x14ac:dyDescent="0.25">
      <c r="A302" s="13" t="s">
        <v>190</v>
      </c>
      <c r="B302" s="14" t="s">
        <v>191</v>
      </c>
      <c r="C302" s="15" t="s">
        <v>192</v>
      </c>
      <c r="D302" s="15" t="s">
        <v>193</v>
      </c>
      <c r="E302" s="14" t="s">
        <v>194</v>
      </c>
      <c r="F302" s="16">
        <v>19696</v>
      </c>
      <c r="G302" s="16">
        <v>0</v>
      </c>
      <c r="H302" s="2" t="s">
        <v>21</v>
      </c>
      <c r="I302" s="17" t="s">
        <v>22</v>
      </c>
      <c r="J302" s="16"/>
      <c r="K302" s="16"/>
      <c r="L302" s="16"/>
      <c r="M302" s="16"/>
      <c r="N302" s="16"/>
      <c r="O302" s="18">
        <v>0</v>
      </c>
      <c r="P302" s="16">
        <v>3</v>
      </c>
      <c r="Q302" s="16">
        <v>1</v>
      </c>
      <c r="R302" s="17"/>
      <c r="S302" s="17"/>
      <c r="T302" s="19" t="s">
        <v>50</v>
      </c>
      <c r="U302" s="18">
        <v>45</v>
      </c>
      <c r="V302" s="18"/>
    </row>
    <row r="303" spans="1:22" ht="15" customHeight="1" x14ac:dyDescent="0.25">
      <c r="A303" s="13" t="s">
        <v>190</v>
      </c>
      <c r="B303" s="14" t="s">
        <v>191</v>
      </c>
      <c r="C303" s="15" t="s">
        <v>195</v>
      </c>
      <c r="D303" s="15" t="s">
        <v>196</v>
      </c>
      <c r="E303" s="14" t="s">
        <v>197</v>
      </c>
      <c r="F303" s="16">
        <v>17876</v>
      </c>
      <c r="G303" s="16">
        <v>20900</v>
      </c>
      <c r="H303" s="2" t="s">
        <v>3</v>
      </c>
      <c r="I303" s="17" t="s">
        <v>4</v>
      </c>
      <c r="J303" s="16">
        <v>24</v>
      </c>
      <c r="K303" s="16">
        <v>0</v>
      </c>
      <c r="L303" s="16">
        <v>10</v>
      </c>
      <c r="M303" s="16">
        <v>12</v>
      </c>
      <c r="N303" s="16">
        <v>54</v>
      </c>
      <c r="O303" s="18">
        <v>36</v>
      </c>
      <c r="P303" s="16">
        <v>12</v>
      </c>
      <c r="Q303" s="16">
        <v>1</v>
      </c>
      <c r="R303" s="17"/>
      <c r="S303" s="17"/>
      <c r="T303" s="19" t="s">
        <v>50</v>
      </c>
      <c r="U303" s="18">
        <v>35</v>
      </c>
      <c r="V303" s="18"/>
    </row>
    <row r="304" spans="1:22" ht="15" customHeight="1" x14ac:dyDescent="0.25">
      <c r="A304" s="13" t="s">
        <v>190</v>
      </c>
      <c r="B304" s="14" t="s">
        <v>191</v>
      </c>
      <c r="C304" s="15" t="s">
        <v>195</v>
      </c>
      <c r="D304" s="15" t="s">
        <v>196</v>
      </c>
      <c r="E304" s="14" t="s">
        <v>197</v>
      </c>
      <c r="F304" s="16">
        <v>17876</v>
      </c>
      <c r="G304" s="16">
        <v>20900</v>
      </c>
      <c r="H304" s="2" t="s">
        <v>6</v>
      </c>
      <c r="I304" s="17" t="s">
        <v>7</v>
      </c>
      <c r="J304" s="16">
        <v>13</v>
      </c>
      <c r="K304" s="16">
        <v>0</v>
      </c>
      <c r="L304" s="16">
        <v>5</v>
      </c>
      <c r="M304" s="16">
        <v>5</v>
      </c>
      <c r="N304" s="16">
        <v>38</v>
      </c>
      <c r="O304" s="18">
        <v>24</v>
      </c>
      <c r="P304" s="16">
        <v>12</v>
      </c>
      <c r="Q304" s="16">
        <v>1</v>
      </c>
      <c r="R304" s="17"/>
      <c r="S304" s="17"/>
      <c r="T304" s="19" t="s">
        <v>50</v>
      </c>
      <c r="U304" s="18">
        <v>22</v>
      </c>
      <c r="V304" s="18"/>
    </row>
    <row r="305" spans="1:22" ht="15" customHeight="1" x14ac:dyDescent="0.25">
      <c r="A305" s="13" t="s">
        <v>190</v>
      </c>
      <c r="B305" s="14" t="s">
        <v>191</v>
      </c>
      <c r="C305" s="15" t="s">
        <v>195</v>
      </c>
      <c r="D305" s="15" t="s">
        <v>196</v>
      </c>
      <c r="E305" s="14" t="s">
        <v>197</v>
      </c>
      <c r="F305" s="16">
        <v>17876</v>
      </c>
      <c r="G305" s="16">
        <v>20900</v>
      </c>
      <c r="H305" s="2" t="s">
        <v>9</v>
      </c>
      <c r="I305" s="17" t="s">
        <v>10</v>
      </c>
      <c r="J305" s="16">
        <v>12</v>
      </c>
      <c r="K305" s="16">
        <v>0</v>
      </c>
      <c r="L305" s="16">
        <v>1</v>
      </c>
      <c r="M305" s="16">
        <v>1</v>
      </c>
      <c r="N305" s="16">
        <v>11</v>
      </c>
      <c r="O305" s="18">
        <v>0</v>
      </c>
      <c r="P305" s="16">
        <v>12</v>
      </c>
      <c r="Q305" s="16">
        <v>1</v>
      </c>
      <c r="R305" s="17"/>
      <c r="S305" s="17"/>
      <c r="T305" s="19" t="s">
        <v>50</v>
      </c>
      <c r="U305" s="18">
        <v>39</v>
      </c>
      <c r="V305" s="18"/>
    </row>
    <row r="306" spans="1:22" ht="15" customHeight="1" x14ac:dyDescent="0.25">
      <c r="A306" s="13" t="s">
        <v>190</v>
      </c>
      <c r="B306" s="14" t="s">
        <v>191</v>
      </c>
      <c r="C306" s="15" t="s">
        <v>195</v>
      </c>
      <c r="D306" s="15" t="s">
        <v>196</v>
      </c>
      <c r="E306" s="14" t="s">
        <v>197</v>
      </c>
      <c r="F306" s="16">
        <v>17876</v>
      </c>
      <c r="G306" s="16">
        <v>20900</v>
      </c>
      <c r="H306" s="2" t="s">
        <v>12</v>
      </c>
      <c r="I306" s="17" t="s">
        <v>13</v>
      </c>
      <c r="J306" s="16">
        <v>43</v>
      </c>
      <c r="K306" s="16">
        <v>0</v>
      </c>
      <c r="L306" s="16">
        <v>1</v>
      </c>
      <c r="M306" s="16">
        <v>1</v>
      </c>
      <c r="N306" s="16">
        <v>5</v>
      </c>
      <c r="O306" s="18">
        <v>0</v>
      </c>
      <c r="P306" s="16">
        <v>12</v>
      </c>
      <c r="Q306" s="16">
        <v>1</v>
      </c>
      <c r="R306" s="17"/>
      <c r="S306" s="17"/>
      <c r="T306" s="19" t="s">
        <v>50</v>
      </c>
      <c r="U306" s="18">
        <v>17</v>
      </c>
      <c r="V306" s="18"/>
    </row>
    <row r="307" spans="1:22" ht="15" customHeight="1" x14ac:dyDescent="0.25">
      <c r="A307" s="13" t="s">
        <v>190</v>
      </c>
      <c r="B307" s="14" t="s">
        <v>191</v>
      </c>
      <c r="C307" s="15" t="s">
        <v>195</v>
      </c>
      <c r="D307" s="15" t="s">
        <v>196</v>
      </c>
      <c r="E307" s="14" t="s">
        <v>197</v>
      </c>
      <c r="F307" s="16">
        <v>17876</v>
      </c>
      <c r="G307" s="16">
        <v>20900</v>
      </c>
      <c r="H307" s="2" t="s">
        <v>15</v>
      </c>
      <c r="I307" s="17" t="s">
        <v>16</v>
      </c>
      <c r="J307" s="16">
        <v>-9</v>
      </c>
      <c r="K307" s="16">
        <v>12</v>
      </c>
      <c r="L307" s="16">
        <v>5</v>
      </c>
      <c r="M307" s="16">
        <v>6</v>
      </c>
      <c r="N307" s="16">
        <v>36</v>
      </c>
      <c r="O307" s="18">
        <v>24</v>
      </c>
      <c r="P307" s="16">
        <v>12</v>
      </c>
      <c r="Q307" s="16">
        <v>1</v>
      </c>
      <c r="R307" s="17"/>
      <c r="S307" s="17"/>
      <c r="T307" s="19" t="s">
        <v>50</v>
      </c>
      <c r="U307" s="18">
        <v>10</v>
      </c>
      <c r="V307" s="18"/>
    </row>
    <row r="308" spans="1:22" ht="15" customHeight="1" x14ac:dyDescent="0.25">
      <c r="A308" s="13" t="s">
        <v>190</v>
      </c>
      <c r="B308" s="14" t="s">
        <v>191</v>
      </c>
      <c r="C308" s="15" t="s">
        <v>195</v>
      </c>
      <c r="D308" s="15" t="s">
        <v>196</v>
      </c>
      <c r="E308" s="14" t="s">
        <v>197</v>
      </c>
      <c r="F308" s="16">
        <v>17876</v>
      </c>
      <c r="G308" s="16">
        <v>20900</v>
      </c>
      <c r="H308" s="2" t="s">
        <v>18</v>
      </c>
      <c r="I308" s="17" t="s">
        <v>19</v>
      </c>
      <c r="J308" s="16">
        <v>8</v>
      </c>
      <c r="K308" s="16">
        <v>24</v>
      </c>
      <c r="L308" s="16">
        <v>0</v>
      </c>
      <c r="M308" s="16">
        <v>0</v>
      </c>
      <c r="N308" s="16">
        <v>28</v>
      </c>
      <c r="O308" s="18">
        <v>0</v>
      </c>
      <c r="P308" s="16">
        <v>12</v>
      </c>
      <c r="Q308" s="16">
        <v>1</v>
      </c>
      <c r="R308" s="17"/>
      <c r="S308" s="17"/>
      <c r="T308" s="19" t="s">
        <v>50</v>
      </c>
      <c r="U308" s="18">
        <v>35</v>
      </c>
      <c r="V308" s="18"/>
    </row>
    <row r="309" spans="1:22" ht="15" customHeight="1" x14ac:dyDescent="0.25">
      <c r="A309" s="13" t="s">
        <v>190</v>
      </c>
      <c r="B309" s="14" t="s">
        <v>191</v>
      </c>
      <c r="C309" s="15" t="s">
        <v>195</v>
      </c>
      <c r="D309" s="15" t="s">
        <v>196</v>
      </c>
      <c r="E309" s="14" t="s">
        <v>197</v>
      </c>
      <c r="F309" s="16">
        <v>17876</v>
      </c>
      <c r="G309" s="16">
        <v>0</v>
      </c>
      <c r="H309" s="2" t="s">
        <v>21</v>
      </c>
      <c r="I309" s="17" t="s">
        <v>22</v>
      </c>
      <c r="J309" s="16"/>
      <c r="K309" s="16"/>
      <c r="L309" s="16"/>
      <c r="M309" s="16"/>
      <c r="N309" s="16"/>
      <c r="O309" s="18">
        <v>0</v>
      </c>
      <c r="P309" s="16">
        <v>12</v>
      </c>
      <c r="Q309" s="16">
        <v>1</v>
      </c>
      <c r="R309" s="17"/>
      <c r="S309" s="17"/>
      <c r="T309" s="19" t="s">
        <v>50</v>
      </c>
      <c r="U309" s="18">
        <v>30</v>
      </c>
      <c r="V309" s="18"/>
    </row>
    <row r="310" spans="1:22" ht="15" customHeight="1" x14ac:dyDescent="0.25">
      <c r="A310" s="13" t="s">
        <v>190</v>
      </c>
      <c r="B310" s="14" t="s">
        <v>191</v>
      </c>
      <c r="C310" s="15" t="s">
        <v>198</v>
      </c>
      <c r="D310" s="15" t="s">
        <v>199</v>
      </c>
      <c r="E310" s="14" t="s">
        <v>200</v>
      </c>
      <c r="F310" s="16">
        <v>18784</v>
      </c>
      <c r="G310" s="16">
        <v>21900</v>
      </c>
      <c r="H310" s="2" t="s">
        <v>3</v>
      </c>
      <c r="I310" s="17" t="s">
        <v>4</v>
      </c>
      <c r="J310" s="16">
        <v>-20</v>
      </c>
      <c r="K310" s="16">
        <v>0</v>
      </c>
      <c r="L310" s="16">
        <v>8</v>
      </c>
      <c r="M310" s="16">
        <v>8</v>
      </c>
      <c r="N310" s="16">
        <v>64</v>
      </c>
      <c r="O310" s="18">
        <v>60</v>
      </c>
      <c r="P310" s="16">
        <v>12</v>
      </c>
      <c r="Q310" s="16">
        <v>1</v>
      </c>
      <c r="R310" s="17"/>
      <c r="S310" s="17"/>
      <c r="T310" s="19" t="s">
        <v>50</v>
      </c>
      <c r="U310" s="18">
        <v>42</v>
      </c>
      <c r="V310" s="18"/>
    </row>
    <row r="311" spans="1:22" ht="15" customHeight="1" x14ac:dyDescent="0.25">
      <c r="A311" s="13" t="s">
        <v>190</v>
      </c>
      <c r="B311" s="14" t="s">
        <v>191</v>
      </c>
      <c r="C311" s="15" t="s">
        <v>198</v>
      </c>
      <c r="D311" s="15" t="s">
        <v>199</v>
      </c>
      <c r="E311" s="14" t="s">
        <v>200</v>
      </c>
      <c r="F311" s="16">
        <v>18784</v>
      </c>
      <c r="G311" s="16">
        <v>21900</v>
      </c>
      <c r="H311" s="2" t="s">
        <v>6</v>
      </c>
      <c r="I311" s="17" t="s">
        <v>7</v>
      </c>
      <c r="J311" s="16">
        <v>12</v>
      </c>
      <c r="K311" s="16">
        <v>0</v>
      </c>
      <c r="L311" s="16">
        <v>9</v>
      </c>
      <c r="M311" s="16">
        <v>9</v>
      </c>
      <c r="N311" s="16">
        <v>114</v>
      </c>
      <c r="O311" s="18">
        <v>108</v>
      </c>
      <c r="P311" s="16">
        <v>12</v>
      </c>
      <c r="Q311" s="16">
        <v>1</v>
      </c>
      <c r="R311" s="17"/>
      <c r="S311" s="17"/>
      <c r="T311" s="19" t="s">
        <v>50</v>
      </c>
      <c r="U311" s="18">
        <v>39</v>
      </c>
      <c r="V311" s="18"/>
    </row>
    <row r="312" spans="1:22" ht="15" customHeight="1" x14ac:dyDescent="0.25">
      <c r="A312" s="13" t="s">
        <v>190</v>
      </c>
      <c r="B312" s="14" t="s">
        <v>191</v>
      </c>
      <c r="C312" s="15" t="s">
        <v>198</v>
      </c>
      <c r="D312" s="15" t="s">
        <v>199</v>
      </c>
      <c r="E312" s="14" t="s">
        <v>200</v>
      </c>
      <c r="F312" s="16">
        <v>18784</v>
      </c>
      <c r="G312" s="16">
        <v>21900</v>
      </c>
      <c r="H312" s="2" t="s">
        <v>9</v>
      </c>
      <c r="I312" s="17" t="s">
        <v>10</v>
      </c>
      <c r="J312" s="16">
        <v>-11</v>
      </c>
      <c r="K312" s="16">
        <v>0</v>
      </c>
      <c r="L312" s="16">
        <v>1</v>
      </c>
      <c r="M312" s="16">
        <v>1</v>
      </c>
      <c r="N312" s="16">
        <v>53</v>
      </c>
      <c r="O312" s="18">
        <v>60</v>
      </c>
      <c r="P312" s="16">
        <v>12</v>
      </c>
      <c r="Q312" s="16">
        <v>1</v>
      </c>
      <c r="R312" s="17"/>
      <c r="S312" s="17"/>
      <c r="T312" s="19" t="s">
        <v>50</v>
      </c>
      <c r="U312" s="18">
        <v>36</v>
      </c>
      <c r="V312" s="18"/>
    </row>
    <row r="313" spans="1:22" ht="15" customHeight="1" x14ac:dyDescent="0.25">
      <c r="A313" s="13" t="s">
        <v>190</v>
      </c>
      <c r="B313" s="14" t="s">
        <v>191</v>
      </c>
      <c r="C313" s="15" t="s">
        <v>198</v>
      </c>
      <c r="D313" s="15" t="s">
        <v>199</v>
      </c>
      <c r="E313" s="14" t="s">
        <v>200</v>
      </c>
      <c r="F313" s="16">
        <v>18784</v>
      </c>
      <c r="G313" s="16">
        <v>21900</v>
      </c>
      <c r="H313" s="2" t="s">
        <v>12</v>
      </c>
      <c r="I313" s="17" t="s">
        <v>13</v>
      </c>
      <c r="J313" s="16">
        <v>7</v>
      </c>
      <c r="K313" s="16">
        <v>0</v>
      </c>
      <c r="L313" s="16">
        <v>6</v>
      </c>
      <c r="M313" s="16">
        <v>6</v>
      </c>
      <c r="N313" s="16">
        <v>59</v>
      </c>
      <c r="O313" s="18">
        <v>48</v>
      </c>
      <c r="P313" s="16">
        <v>12</v>
      </c>
      <c r="Q313" s="16">
        <v>1</v>
      </c>
      <c r="R313" s="17"/>
      <c r="S313" s="17"/>
      <c r="T313" s="19" t="s">
        <v>50</v>
      </c>
      <c r="U313" s="18">
        <v>24</v>
      </c>
      <c r="V313" s="18"/>
    </row>
    <row r="314" spans="1:22" ht="15" customHeight="1" x14ac:dyDescent="0.25">
      <c r="A314" s="13" t="s">
        <v>190</v>
      </c>
      <c r="B314" s="14" t="s">
        <v>191</v>
      </c>
      <c r="C314" s="15" t="s">
        <v>198</v>
      </c>
      <c r="D314" s="15" t="s">
        <v>199</v>
      </c>
      <c r="E314" s="14" t="s">
        <v>200</v>
      </c>
      <c r="F314" s="16">
        <v>18784</v>
      </c>
      <c r="G314" s="16">
        <v>21900</v>
      </c>
      <c r="H314" s="2" t="s">
        <v>15</v>
      </c>
      <c r="I314" s="17" t="s">
        <v>16</v>
      </c>
      <c r="J314" s="16">
        <v>-14</v>
      </c>
      <c r="K314" s="16">
        <v>12</v>
      </c>
      <c r="L314" s="16">
        <v>8</v>
      </c>
      <c r="M314" s="16">
        <v>10</v>
      </c>
      <c r="N314" s="16">
        <v>46</v>
      </c>
      <c r="O314" s="18">
        <v>36</v>
      </c>
      <c r="P314" s="16">
        <v>12</v>
      </c>
      <c r="Q314" s="16">
        <v>1</v>
      </c>
      <c r="R314" s="17"/>
      <c r="S314" s="17"/>
      <c r="T314" s="19" t="s">
        <v>50</v>
      </c>
      <c r="U314" s="18">
        <v>29</v>
      </c>
      <c r="V314" s="18"/>
    </row>
    <row r="315" spans="1:22" ht="15" customHeight="1" x14ac:dyDescent="0.25">
      <c r="A315" s="13" t="s">
        <v>190</v>
      </c>
      <c r="B315" s="14" t="s">
        <v>191</v>
      </c>
      <c r="C315" s="15" t="s">
        <v>198</v>
      </c>
      <c r="D315" s="15" t="s">
        <v>199</v>
      </c>
      <c r="E315" s="14" t="s">
        <v>200</v>
      </c>
      <c r="F315" s="16">
        <v>18784</v>
      </c>
      <c r="G315" s="16">
        <v>21900</v>
      </c>
      <c r="H315" s="2" t="s">
        <v>18</v>
      </c>
      <c r="I315" s="17" t="s">
        <v>19</v>
      </c>
      <c r="J315" s="16">
        <v>-13</v>
      </c>
      <c r="K315" s="16">
        <v>24</v>
      </c>
      <c r="L315" s="16">
        <v>0</v>
      </c>
      <c r="M315" s="16">
        <v>0</v>
      </c>
      <c r="N315" s="16">
        <v>55</v>
      </c>
      <c r="O315" s="18">
        <v>36</v>
      </c>
      <c r="P315" s="16">
        <v>12</v>
      </c>
      <c r="Q315" s="16">
        <v>1</v>
      </c>
      <c r="R315" s="17"/>
      <c r="S315" s="17"/>
      <c r="T315" s="19" t="s">
        <v>50</v>
      </c>
      <c r="U315" s="18">
        <v>14</v>
      </c>
      <c r="V315" s="18"/>
    </row>
    <row r="316" spans="1:22" ht="15" customHeight="1" x14ac:dyDescent="0.25">
      <c r="A316" s="13" t="s">
        <v>190</v>
      </c>
      <c r="B316" s="14" t="s">
        <v>191</v>
      </c>
      <c r="C316" s="15" t="s">
        <v>198</v>
      </c>
      <c r="D316" s="15" t="s">
        <v>199</v>
      </c>
      <c r="E316" s="14" t="s">
        <v>200</v>
      </c>
      <c r="F316" s="16">
        <v>18784</v>
      </c>
      <c r="G316" s="16">
        <v>0</v>
      </c>
      <c r="H316" s="2" t="s">
        <v>21</v>
      </c>
      <c r="I316" s="17" t="s">
        <v>22</v>
      </c>
      <c r="J316" s="16"/>
      <c r="K316" s="16"/>
      <c r="L316" s="16"/>
      <c r="M316" s="16"/>
      <c r="N316" s="16"/>
      <c r="O316" s="18">
        <v>0</v>
      </c>
      <c r="P316" s="16">
        <v>12</v>
      </c>
      <c r="Q316" s="16">
        <v>1</v>
      </c>
      <c r="R316" s="17"/>
      <c r="S316" s="17"/>
      <c r="T316" s="19" t="s">
        <v>50</v>
      </c>
      <c r="U316" s="18">
        <v>26</v>
      </c>
      <c r="V316" s="18"/>
    </row>
    <row r="317" spans="1:22" ht="15" customHeight="1" x14ac:dyDescent="0.25">
      <c r="A317" s="13" t="s">
        <v>190</v>
      </c>
      <c r="B317" s="14" t="s">
        <v>191</v>
      </c>
      <c r="C317" s="15" t="s">
        <v>201</v>
      </c>
      <c r="D317" s="15" t="s">
        <v>202</v>
      </c>
      <c r="E317" s="14" t="s">
        <v>203</v>
      </c>
      <c r="F317" s="16">
        <v>25908</v>
      </c>
      <c r="G317" s="16">
        <v>30000</v>
      </c>
      <c r="H317" s="2" t="s">
        <v>3</v>
      </c>
      <c r="I317" s="17" t="s">
        <v>4</v>
      </c>
      <c r="J317" s="16">
        <v>29</v>
      </c>
      <c r="K317" s="16">
        <v>0</v>
      </c>
      <c r="L317" s="16">
        <v>8</v>
      </c>
      <c r="M317" s="16">
        <v>9</v>
      </c>
      <c r="N317" s="16">
        <v>98</v>
      </c>
      <c r="O317" s="18">
        <v>72</v>
      </c>
      <c r="P317" s="16">
        <v>12</v>
      </c>
      <c r="Q317" s="16">
        <v>1</v>
      </c>
      <c r="R317" s="17"/>
      <c r="S317" s="17"/>
      <c r="T317" s="19" t="s">
        <v>50</v>
      </c>
      <c r="U317" s="18">
        <v>34</v>
      </c>
      <c r="V317" s="18"/>
    </row>
    <row r="318" spans="1:22" ht="15" customHeight="1" x14ac:dyDescent="0.25">
      <c r="A318" s="13" t="s">
        <v>190</v>
      </c>
      <c r="B318" s="14" t="s">
        <v>191</v>
      </c>
      <c r="C318" s="15" t="s">
        <v>201</v>
      </c>
      <c r="D318" s="15" t="s">
        <v>202</v>
      </c>
      <c r="E318" s="14" t="s">
        <v>203</v>
      </c>
      <c r="F318" s="16">
        <v>25908</v>
      </c>
      <c r="G318" s="16">
        <v>30000</v>
      </c>
      <c r="H318" s="2" t="s">
        <v>6</v>
      </c>
      <c r="I318" s="17" t="s">
        <v>7</v>
      </c>
      <c r="J318" s="16">
        <v>-7</v>
      </c>
      <c r="K318" s="16">
        <v>0</v>
      </c>
      <c r="L318" s="16">
        <v>59</v>
      </c>
      <c r="M318" s="16">
        <v>59</v>
      </c>
      <c r="N318" s="16">
        <v>274</v>
      </c>
      <c r="O318" s="18">
        <v>276</v>
      </c>
      <c r="P318" s="16">
        <v>12</v>
      </c>
      <c r="Q318" s="16">
        <v>1</v>
      </c>
      <c r="R318" s="17"/>
      <c r="S318" s="17"/>
      <c r="T318" s="19" t="s">
        <v>50</v>
      </c>
      <c r="U318" s="18">
        <v>32</v>
      </c>
      <c r="V318" s="18"/>
    </row>
    <row r="319" spans="1:22" ht="15" customHeight="1" x14ac:dyDescent="0.25">
      <c r="A319" s="13" t="s">
        <v>190</v>
      </c>
      <c r="B319" s="14" t="s">
        <v>191</v>
      </c>
      <c r="C319" s="15" t="s">
        <v>201</v>
      </c>
      <c r="D319" s="15" t="s">
        <v>202</v>
      </c>
      <c r="E319" s="14" t="s">
        <v>203</v>
      </c>
      <c r="F319" s="16">
        <v>25908</v>
      </c>
      <c r="G319" s="16">
        <v>30000</v>
      </c>
      <c r="H319" s="2" t="s">
        <v>9</v>
      </c>
      <c r="I319" s="17" t="s">
        <v>10</v>
      </c>
      <c r="J319" s="16">
        <v>45</v>
      </c>
      <c r="K319" s="16">
        <v>0</v>
      </c>
      <c r="L319" s="16">
        <v>5</v>
      </c>
      <c r="M319" s="16">
        <v>5</v>
      </c>
      <c r="N319" s="16">
        <v>103</v>
      </c>
      <c r="O319" s="18">
        <v>60</v>
      </c>
      <c r="P319" s="16">
        <v>12</v>
      </c>
      <c r="Q319" s="16">
        <v>1</v>
      </c>
      <c r="R319" s="17"/>
      <c r="S319" s="17"/>
      <c r="T319" s="19" t="s">
        <v>50</v>
      </c>
      <c r="U319" s="18">
        <v>26</v>
      </c>
      <c r="V319" s="18"/>
    </row>
    <row r="320" spans="1:22" ht="15" customHeight="1" x14ac:dyDescent="0.25">
      <c r="A320" s="13" t="s">
        <v>190</v>
      </c>
      <c r="B320" s="14" t="s">
        <v>191</v>
      </c>
      <c r="C320" s="15" t="s">
        <v>201</v>
      </c>
      <c r="D320" s="15" t="s">
        <v>202</v>
      </c>
      <c r="E320" s="14" t="s">
        <v>203</v>
      </c>
      <c r="F320" s="16">
        <v>25908</v>
      </c>
      <c r="G320" s="16">
        <v>30000</v>
      </c>
      <c r="H320" s="2" t="s">
        <v>12</v>
      </c>
      <c r="I320" s="17" t="s">
        <v>13</v>
      </c>
      <c r="J320" s="16">
        <v>52</v>
      </c>
      <c r="K320" s="16">
        <v>0</v>
      </c>
      <c r="L320" s="16">
        <v>7</v>
      </c>
      <c r="M320" s="16">
        <v>7</v>
      </c>
      <c r="N320" s="16">
        <v>115</v>
      </c>
      <c r="O320" s="18">
        <v>60</v>
      </c>
      <c r="P320" s="16">
        <v>12</v>
      </c>
      <c r="Q320" s="16">
        <v>1</v>
      </c>
      <c r="R320" s="17"/>
      <c r="S320" s="17"/>
      <c r="T320" s="19" t="s">
        <v>50</v>
      </c>
      <c r="U320" s="18">
        <v>49</v>
      </c>
      <c r="V320" s="18"/>
    </row>
    <row r="321" spans="1:22" ht="15" customHeight="1" x14ac:dyDescent="0.25">
      <c r="A321" s="13" t="s">
        <v>190</v>
      </c>
      <c r="B321" s="14" t="s">
        <v>191</v>
      </c>
      <c r="C321" s="15" t="s">
        <v>201</v>
      </c>
      <c r="D321" s="15" t="s">
        <v>202</v>
      </c>
      <c r="E321" s="14" t="s">
        <v>203</v>
      </c>
      <c r="F321" s="16">
        <v>25908</v>
      </c>
      <c r="G321" s="16">
        <v>30000</v>
      </c>
      <c r="H321" s="2" t="s">
        <v>15</v>
      </c>
      <c r="I321" s="17" t="s">
        <v>16</v>
      </c>
      <c r="J321" s="16">
        <v>-24</v>
      </c>
      <c r="K321" s="16">
        <v>24</v>
      </c>
      <c r="L321" s="16">
        <v>0</v>
      </c>
      <c r="M321" s="16">
        <v>0</v>
      </c>
      <c r="N321" s="16">
        <v>75</v>
      </c>
      <c r="O321" s="18">
        <v>48</v>
      </c>
      <c r="P321" s="16">
        <v>12</v>
      </c>
      <c r="Q321" s="16">
        <v>1</v>
      </c>
      <c r="R321" s="17"/>
      <c r="S321" s="17"/>
      <c r="T321" s="19" t="s">
        <v>50</v>
      </c>
      <c r="U321" s="18">
        <v>38</v>
      </c>
      <c r="V321" s="18"/>
    </row>
    <row r="322" spans="1:22" ht="15" customHeight="1" x14ac:dyDescent="0.25">
      <c r="A322" s="13" t="s">
        <v>190</v>
      </c>
      <c r="B322" s="14" t="s">
        <v>191</v>
      </c>
      <c r="C322" s="15" t="s">
        <v>201</v>
      </c>
      <c r="D322" s="15" t="s">
        <v>202</v>
      </c>
      <c r="E322" s="14" t="s">
        <v>203</v>
      </c>
      <c r="F322" s="16">
        <v>25908</v>
      </c>
      <c r="G322" s="16">
        <v>30000</v>
      </c>
      <c r="H322" s="2" t="s">
        <v>18</v>
      </c>
      <c r="I322" s="17" t="s">
        <v>19</v>
      </c>
      <c r="J322" s="16">
        <v>-7</v>
      </c>
      <c r="K322" s="16">
        <v>60</v>
      </c>
      <c r="L322" s="16">
        <v>1</v>
      </c>
      <c r="M322" s="16">
        <v>1</v>
      </c>
      <c r="N322" s="16">
        <v>224</v>
      </c>
      <c r="O322" s="18">
        <v>168</v>
      </c>
      <c r="P322" s="16">
        <v>12</v>
      </c>
      <c r="Q322" s="16">
        <v>1</v>
      </c>
      <c r="R322" s="17"/>
      <c r="S322" s="17"/>
      <c r="T322" s="19" t="s">
        <v>50</v>
      </c>
      <c r="U322" s="18">
        <v>11</v>
      </c>
      <c r="V322" s="18"/>
    </row>
    <row r="323" spans="1:22" ht="15" customHeight="1" x14ac:dyDescent="0.25">
      <c r="A323" s="13" t="s">
        <v>190</v>
      </c>
      <c r="B323" s="14" t="s">
        <v>191</v>
      </c>
      <c r="C323" s="15" t="s">
        <v>201</v>
      </c>
      <c r="D323" s="15" t="s">
        <v>202</v>
      </c>
      <c r="E323" s="14" t="s">
        <v>203</v>
      </c>
      <c r="F323" s="16">
        <v>25908</v>
      </c>
      <c r="G323" s="16">
        <v>0</v>
      </c>
      <c r="H323" s="2" t="s">
        <v>21</v>
      </c>
      <c r="I323" s="17" t="s">
        <v>22</v>
      </c>
      <c r="J323" s="16"/>
      <c r="K323" s="16"/>
      <c r="L323" s="16"/>
      <c r="M323" s="16"/>
      <c r="N323" s="16"/>
      <c r="O323" s="18">
        <v>0</v>
      </c>
      <c r="P323" s="16">
        <v>12</v>
      </c>
      <c r="Q323" s="16">
        <v>1</v>
      </c>
      <c r="R323" s="17"/>
      <c r="S323" s="17"/>
      <c r="T323" s="19" t="s">
        <v>50</v>
      </c>
      <c r="U323" s="18">
        <v>10</v>
      </c>
      <c r="V323" s="18"/>
    </row>
    <row r="324" spans="1:22" ht="15" customHeight="1" x14ac:dyDescent="0.25">
      <c r="A324" s="13" t="s">
        <v>190</v>
      </c>
      <c r="B324" s="14" t="s">
        <v>191</v>
      </c>
      <c r="C324" s="15" t="s">
        <v>204</v>
      </c>
      <c r="D324" s="15" t="s">
        <v>205</v>
      </c>
      <c r="E324" s="14" t="s">
        <v>206</v>
      </c>
      <c r="F324" s="16">
        <v>21140</v>
      </c>
      <c r="G324" s="16">
        <v>24500</v>
      </c>
      <c r="H324" s="2" t="s">
        <v>3</v>
      </c>
      <c r="I324" s="17" t="s">
        <v>4</v>
      </c>
      <c r="J324" s="16">
        <v>-3</v>
      </c>
      <c r="K324" s="16">
        <v>0</v>
      </c>
      <c r="L324" s="16">
        <v>2</v>
      </c>
      <c r="M324" s="16">
        <v>2</v>
      </c>
      <c r="N324" s="16">
        <v>23</v>
      </c>
      <c r="O324" s="18">
        <v>24</v>
      </c>
      <c r="P324" s="16">
        <v>8</v>
      </c>
      <c r="Q324" s="16">
        <v>1</v>
      </c>
      <c r="R324" s="17"/>
      <c r="S324" s="17"/>
      <c r="T324" s="19" t="s">
        <v>50</v>
      </c>
      <c r="U324" s="18">
        <v>22</v>
      </c>
      <c r="V324" s="18"/>
    </row>
    <row r="325" spans="1:22" ht="15" customHeight="1" x14ac:dyDescent="0.25">
      <c r="A325" s="13" t="s">
        <v>190</v>
      </c>
      <c r="B325" s="14" t="s">
        <v>191</v>
      </c>
      <c r="C325" s="15" t="s">
        <v>204</v>
      </c>
      <c r="D325" s="15" t="s">
        <v>205</v>
      </c>
      <c r="E325" s="14" t="s">
        <v>206</v>
      </c>
      <c r="F325" s="16">
        <v>21140</v>
      </c>
      <c r="G325" s="16">
        <v>24500</v>
      </c>
      <c r="H325" s="2" t="s">
        <v>6</v>
      </c>
      <c r="I325" s="17" t="s">
        <v>7</v>
      </c>
      <c r="J325" s="16">
        <v>-1</v>
      </c>
      <c r="K325" s="16">
        <v>0</v>
      </c>
      <c r="L325" s="16">
        <v>0</v>
      </c>
      <c r="M325" s="16">
        <v>0</v>
      </c>
      <c r="N325" s="16">
        <v>16</v>
      </c>
      <c r="O325" s="18">
        <v>16</v>
      </c>
      <c r="P325" s="16">
        <v>8</v>
      </c>
      <c r="Q325" s="16">
        <v>1</v>
      </c>
      <c r="R325" s="17"/>
      <c r="S325" s="17"/>
      <c r="T325" s="19" t="s">
        <v>50</v>
      </c>
      <c r="U325" s="18">
        <v>24</v>
      </c>
      <c r="V325" s="18"/>
    </row>
    <row r="326" spans="1:22" ht="15" customHeight="1" x14ac:dyDescent="0.25">
      <c r="A326" s="13" t="s">
        <v>190</v>
      </c>
      <c r="B326" s="14" t="s">
        <v>191</v>
      </c>
      <c r="C326" s="15" t="s">
        <v>204</v>
      </c>
      <c r="D326" s="15" t="s">
        <v>205</v>
      </c>
      <c r="E326" s="14" t="s">
        <v>206</v>
      </c>
      <c r="F326" s="16">
        <v>21140</v>
      </c>
      <c r="G326" s="16">
        <v>24500</v>
      </c>
      <c r="H326" s="2" t="s">
        <v>9</v>
      </c>
      <c r="I326" s="17" t="s">
        <v>10</v>
      </c>
      <c r="J326" s="16">
        <v>0</v>
      </c>
      <c r="K326" s="16">
        <v>0</v>
      </c>
      <c r="L326" s="16">
        <v>0</v>
      </c>
      <c r="M326" s="16">
        <v>1</v>
      </c>
      <c r="N326" s="16">
        <v>21</v>
      </c>
      <c r="O326" s="18">
        <v>24</v>
      </c>
      <c r="P326" s="16">
        <v>8</v>
      </c>
      <c r="Q326" s="16">
        <v>1</v>
      </c>
      <c r="R326" s="17"/>
      <c r="S326" s="17"/>
      <c r="T326" s="19" t="s">
        <v>50</v>
      </c>
      <c r="U326" s="18">
        <v>10</v>
      </c>
      <c r="V326" s="18"/>
    </row>
    <row r="327" spans="1:22" ht="15" customHeight="1" x14ac:dyDescent="0.25">
      <c r="A327" s="13" t="s">
        <v>190</v>
      </c>
      <c r="B327" s="14" t="s">
        <v>191</v>
      </c>
      <c r="C327" s="15" t="s">
        <v>204</v>
      </c>
      <c r="D327" s="15" t="s">
        <v>205</v>
      </c>
      <c r="E327" s="14" t="s">
        <v>206</v>
      </c>
      <c r="F327" s="16">
        <v>21140</v>
      </c>
      <c r="G327" s="16">
        <v>24500</v>
      </c>
      <c r="H327" s="2" t="s">
        <v>12</v>
      </c>
      <c r="I327" s="17" t="s">
        <v>13</v>
      </c>
      <c r="J327" s="16">
        <v>-3</v>
      </c>
      <c r="K327" s="16">
        <v>0</v>
      </c>
      <c r="L327" s="16">
        <v>0</v>
      </c>
      <c r="M327" s="16">
        <v>0</v>
      </c>
      <c r="N327" s="16">
        <v>15</v>
      </c>
      <c r="O327" s="18">
        <v>16</v>
      </c>
      <c r="P327" s="16">
        <v>8</v>
      </c>
      <c r="Q327" s="16">
        <v>1</v>
      </c>
      <c r="R327" s="17"/>
      <c r="S327" s="17"/>
      <c r="T327" s="19" t="s">
        <v>50</v>
      </c>
      <c r="U327" s="18">
        <v>18</v>
      </c>
      <c r="V327" s="18"/>
    </row>
    <row r="328" spans="1:22" ht="15" customHeight="1" x14ac:dyDescent="0.25">
      <c r="A328" s="13" t="s">
        <v>190</v>
      </c>
      <c r="B328" s="14" t="s">
        <v>191</v>
      </c>
      <c r="C328" s="15" t="s">
        <v>204</v>
      </c>
      <c r="D328" s="15" t="s">
        <v>205</v>
      </c>
      <c r="E328" s="14" t="s">
        <v>206</v>
      </c>
      <c r="F328" s="16">
        <v>21140</v>
      </c>
      <c r="G328" s="16">
        <v>24500</v>
      </c>
      <c r="H328" s="2" t="s">
        <v>15</v>
      </c>
      <c r="I328" s="17" t="s">
        <v>16</v>
      </c>
      <c r="J328" s="16">
        <v>-39</v>
      </c>
      <c r="K328" s="16">
        <v>0</v>
      </c>
      <c r="L328" s="16">
        <v>1</v>
      </c>
      <c r="M328" s="16">
        <v>1</v>
      </c>
      <c r="N328" s="16">
        <v>5</v>
      </c>
      <c r="O328" s="18">
        <v>8</v>
      </c>
      <c r="P328" s="16">
        <v>8</v>
      </c>
      <c r="Q328" s="16">
        <v>1</v>
      </c>
      <c r="R328" s="17"/>
      <c r="S328" s="17"/>
      <c r="T328" s="19" t="s">
        <v>50</v>
      </c>
      <c r="U328" s="18">
        <v>11</v>
      </c>
      <c r="V328" s="18"/>
    </row>
    <row r="329" spans="1:22" ht="15" customHeight="1" x14ac:dyDescent="0.25">
      <c r="A329" s="13" t="s">
        <v>190</v>
      </c>
      <c r="B329" s="14" t="s">
        <v>191</v>
      </c>
      <c r="C329" s="15" t="s">
        <v>204</v>
      </c>
      <c r="D329" s="15" t="s">
        <v>205</v>
      </c>
      <c r="E329" s="14" t="s">
        <v>206</v>
      </c>
      <c r="F329" s="16">
        <v>21140</v>
      </c>
      <c r="G329" s="16">
        <v>24500</v>
      </c>
      <c r="H329" s="2" t="s">
        <v>18</v>
      </c>
      <c r="I329" s="17" t="s">
        <v>19</v>
      </c>
      <c r="J329" s="16">
        <v>0</v>
      </c>
      <c r="K329" s="16">
        <v>0</v>
      </c>
      <c r="L329" s="16">
        <v>3</v>
      </c>
      <c r="M329" s="16">
        <v>7</v>
      </c>
      <c r="N329" s="16">
        <v>16</v>
      </c>
      <c r="O329" s="18">
        <v>16</v>
      </c>
      <c r="P329" s="16">
        <v>8</v>
      </c>
      <c r="Q329" s="16">
        <v>1</v>
      </c>
      <c r="R329" s="17"/>
      <c r="S329" s="17"/>
      <c r="T329" s="19" t="s">
        <v>50</v>
      </c>
      <c r="U329" s="18">
        <v>29</v>
      </c>
      <c r="V329" s="18"/>
    </row>
    <row r="330" spans="1:22" ht="15" customHeight="1" x14ac:dyDescent="0.25">
      <c r="A330" s="13" t="s">
        <v>190</v>
      </c>
      <c r="B330" s="14" t="s">
        <v>191</v>
      </c>
      <c r="C330" s="15" t="s">
        <v>204</v>
      </c>
      <c r="D330" s="15" t="s">
        <v>205</v>
      </c>
      <c r="E330" s="14" t="s">
        <v>206</v>
      </c>
      <c r="F330" s="16">
        <v>21140</v>
      </c>
      <c r="G330" s="16">
        <v>0</v>
      </c>
      <c r="H330" s="2" t="s">
        <v>21</v>
      </c>
      <c r="I330" s="17" t="s">
        <v>22</v>
      </c>
      <c r="J330" s="16"/>
      <c r="K330" s="16"/>
      <c r="L330" s="16"/>
      <c r="M330" s="16"/>
      <c r="N330" s="16"/>
      <c r="O330" s="18">
        <v>0</v>
      </c>
      <c r="P330" s="16">
        <v>8</v>
      </c>
      <c r="Q330" s="16">
        <v>1</v>
      </c>
      <c r="R330" s="17"/>
      <c r="S330" s="17"/>
      <c r="T330" s="19" t="s">
        <v>50</v>
      </c>
      <c r="U330" s="18">
        <v>37</v>
      </c>
      <c r="V330" s="18"/>
    </row>
    <row r="331" spans="1:22" ht="15" customHeight="1" x14ac:dyDescent="0.25">
      <c r="A331" s="13" t="s">
        <v>190</v>
      </c>
      <c r="B331" s="14" t="s">
        <v>191</v>
      </c>
      <c r="C331" s="15" t="s">
        <v>207</v>
      </c>
      <c r="D331" s="15" t="s">
        <v>208</v>
      </c>
      <c r="E331" s="14" t="s">
        <v>209</v>
      </c>
      <c r="F331" s="16">
        <v>35454</v>
      </c>
      <c r="G331" s="16">
        <v>41900</v>
      </c>
      <c r="H331" s="2" t="s">
        <v>3</v>
      </c>
      <c r="I331" s="17" t="s">
        <v>4</v>
      </c>
      <c r="J331" s="16">
        <v>1</v>
      </c>
      <c r="K331" s="16">
        <v>0</v>
      </c>
      <c r="L331" s="16">
        <v>1</v>
      </c>
      <c r="M331" s="16">
        <v>3</v>
      </c>
      <c r="N331" s="16">
        <v>18</v>
      </c>
      <c r="O331" s="18">
        <v>20</v>
      </c>
      <c r="P331" s="16">
        <v>4</v>
      </c>
      <c r="Q331" s="16">
        <v>1</v>
      </c>
      <c r="R331" s="17"/>
      <c r="S331" s="17"/>
      <c r="T331" s="19" t="s">
        <v>50</v>
      </c>
      <c r="U331" s="18">
        <v>28</v>
      </c>
      <c r="V331" s="18"/>
    </row>
    <row r="332" spans="1:22" ht="15" customHeight="1" x14ac:dyDescent="0.25">
      <c r="A332" s="13" t="s">
        <v>190</v>
      </c>
      <c r="B332" s="14" t="s">
        <v>191</v>
      </c>
      <c r="C332" s="15" t="s">
        <v>207</v>
      </c>
      <c r="D332" s="15" t="s">
        <v>208</v>
      </c>
      <c r="E332" s="14" t="s">
        <v>209</v>
      </c>
      <c r="F332" s="16">
        <v>35454</v>
      </c>
      <c r="G332" s="16">
        <v>41900</v>
      </c>
      <c r="H332" s="2" t="s">
        <v>6</v>
      </c>
      <c r="I332" s="17" t="s">
        <v>7</v>
      </c>
      <c r="J332" s="16">
        <v>1</v>
      </c>
      <c r="K332" s="16">
        <v>0</v>
      </c>
      <c r="L332" s="16">
        <v>5</v>
      </c>
      <c r="M332" s="16">
        <v>5</v>
      </c>
      <c r="N332" s="16">
        <v>24</v>
      </c>
      <c r="O332" s="18">
        <v>24</v>
      </c>
      <c r="P332" s="16">
        <v>4</v>
      </c>
      <c r="Q332" s="16">
        <v>1</v>
      </c>
      <c r="R332" s="17"/>
      <c r="S332" s="17"/>
      <c r="T332" s="19" t="s">
        <v>50</v>
      </c>
      <c r="U332" s="18">
        <v>26</v>
      </c>
      <c r="V332" s="18"/>
    </row>
    <row r="333" spans="1:22" ht="15" customHeight="1" x14ac:dyDescent="0.25">
      <c r="A333" s="13" t="s">
        <v>190</v>
      </c>
      <c r="B333" s="14" t="s">
        <v>191</v>
      </c>
      <c r="C333" s="15" t="s">
        <v>207</v>
      </c>
      <c r="D333" s="15" t="s">
        <v>208</v>
      </c>
      <c r="E333" s="14" t="s">
        <v>209</v>
      </c>
      <c r="F333" s="16">
        <v>35454</v>
      </c>
      <c r="G333" s="16">
        <v>41900</v>
      </c>
      <c r="H333" s="2" t="s">
        <v>9</v>
      </c>
      <c r="I333" s="17" t="s">
        <v>10</v>
      </c>
      <c r="J333" s="16">
        <v>0</v>
      </c>
      <c r="K333" s="16">
        <v>0</v>
      </c>
      <c r="L333" s="16">
        <v>0</v>
      </c>
      <c r="M333" s="16">
        <v>0</v>
      </c>
      <c r="N333" s="16">
        <v>11</v>
      </c>
      <c r="O333" s="18">
        <v>12</v>
      </c>
      <c r="P333" s="16">
        <v>4</v>
      </c>
      <c r="Q333" s="16">
        <v>1</v>
      </c>
      <c r="R333" s="17"/>
      <c r="S333" s="17"/>
      <c r="T333" s="19" t="s">
        <v>50</v>
      </c>
      <c r="U333" s="18">
        <v>35</v>
      </c>
      <c r="V333" s="18"/>
    </row>
    <row r="334" spans="1:22" ht="15" customHeight="1" x14ac:dyDescent="0.25">
      <c r="A334" s="13" t="s">
        <v>190</v>
      </c>
      <c r="B334" s="14" t="s">
        <v>191</v>
      </c>
      <c r="C334" s="15" t="s">
        <v>207</v>
      </c>
      <c r="D334" s="15" t="s">
        <v>208</v>
      </c>
      <c r="E334" s="14" t="s">
        <v>209</v>
      </c>
      <c r="F334" s="16">
        <v>35454</v>
      </c>
      <c r="G334" s="16">
        <v>41900</v>
      </c>
      <c r="H334" s="2" t="s">
        <v>12</v>
      </c>
      <c r="I334" s="17" t="s">
        <v>13</v>
      </c>
      <c r="J334" s="16">
        <v>6</v>
      </c>
      <c r="K334" s="16">
        <v>0</v>
      </c>
      <c r="L334" s="16">
        <v>0</v>
      </c>
      <c r="M334" s="16">
        <v>0</v>
      </c>
      <c r="N334" s="16">
        <v>7</v>
      </c>
      <c r="O334" s="18">
        <v>4</v>
      </c>
      <c r="P334" s="16">
        <v>4</v>
      </c>
      <c r="Q334" s="16">
        <v>1</v>
      </c>
      <c r="R334" s="17"/>
      <c r="S334" s="17"/>
      <c r="T334" s="19" t="s">
        <v>50</v>
      </c>
      <c r="U334" s="18">
        <v>25</v>
      </c>
      <c r="V334" s="18"/>
    </row>
    <row r="335" spans="1:22" ht="15" customHeight="1" x14ac:dyDescent="0.25">
      <c r="A335" s="13" t="s">
        <v>190</v>
      </c>
      <c r="B335" s="14" t="s">
        <v>191</v>
      </c>
      <c r="C335" s="15" t="s">
        <v>207</v>
      </c>
      <c r="D335" s="15" t="s">
        <v>208</v>
      </c>
      <c r="E335" s="14" t="s">
        <v>209</v>
      </c>
      <c r="F335" s="16">
        <v>35454</v>
      </c>
      <c r="G335" s="16">
        <v>41900</v>
      </c>
      <c r="H335" s="2" t="s">
        <v>15</v>
      </c>
      <c r="I335" s="17" t="s">
        <v>16</v>
      </c>
      <c r="J335" s="16">
        <v>-10</v>
      </c>
      <c r="K335" s="16">
        <v>6</v>
      </c>
      <c r="L335" s="16">
        <v>2</v>
      </c>
      <c r="M335" s="16">
        <v>2</v>
      </c>
      <c r="N335" s="16">
        <v>20</v>
      </c>
      <c r="O335" s="18">
        <v>16</v>
      </c>
      <c r="P335" s="16">
        <v>4</v>
      </c>
      <c r="Q335" s="16">
        <v>1</v>
      </c>
      <c r="R335" s="17"/>
      <c r="S335" s="17"/>
      <c r="T335" s="19" t="s">
        <v>50</v>
      </c>
      <c r="U335" s="18">
        <v>21</v>
      </c>
      <c r="V335" s="18"/>
    </row>
    <row r="336" spans="1:22" ht="15" customHeight="1" x14ac:dyDescent="0.25">
      <c r="A336" s="13" t="s">
        <v>190</v>
      </c>
      <c r="B336" s="14" t="s">
        <v>191</v>
      </c>
      <c r="C336" s="15" t="s">
        <v>207</v>
      </c>
      <c r="D336" s="15" t="s">
        <v>208</v>
      </c>
      <c r="E336" s="14" t="s">
        <v>209</v>
      </c>
      <c r="F336" s="16">
        <v>35454</v>
      </c>
      <c r="G336" s="16">
        <v>41900</v>
      </c>
      <c r="H336" s="2" t="s">
        <v>18</v>
      </c>
      <c r="I336" s="17" t="s">
        <v>19</v>
      </c>
      <c r="J336" s="16">
        <v>-5</v>
      </c>
      <c r="K336" s="16">
        <v>6</v>
      </c>
      <c r="L336" s="16">
        <v>0</v>
      </c>
      <c r="M336" s="16">
        <v>0</v>
      </c>
      <c r="N336" s="16">
        <v>23</v>
      </c>
      <c r="O336" s="18">
        <v>20</v>
      </c>
      <c r="P336" s="16">
        <v>4</v>
      </c>
      <c r="Q336" s="16">
        <v>1</v>
      </c>
      <c r="R336" s="17"/>
      <c r="S336" s="17"/>
      <c r="T336" s="19" t="s">
        <v>50</v>
      </c>
      <c r="U336" s="18">
        <v>22</v>
      </c>
      <c r="V336" s="18"/>
    </row>
    <row r="337" spans="1:22" ht="15" customHeight="1" x14ac:dyDescent="0.25">
      <c r="A337" s="13" t="s">
        <v>190</v>
      </c>
      <c r="B337" s="14" t="s">
        <v>191</v>
      </c>
      <c r="C337" s="15" t="s">
        <v>207</v>
      </c>
      <c r="D337" s="15" t="s">
        <v>208</v>
      </c>
      <c r="E337" s="14" t="s">
        <v>209</v>
      </c>
      <c r="F337" s="16">
        <v>35454</v>
      </c>
      <c r="G337" s="16">
        <v>0</v>
      </c>
      <c r="H337" s="2" t="s">
        <v>21</v>
      </c>
      <c r="I337" s="17" t="s">
        <v>22</v>
      </c>
      <c r="J337" s="16"/>
      <c r="K337" s="16"/>
      <c r="L337" s="16"/>
      <c r="M337" s="16"/>
      <c r="N337" s="16"/>
      <c r="O337" s="18">
        <v>0</v>
      </c>
      <c r="P337" s="16">
        <v>4</v>
      </c>
      <c r="Q337" s="16">
        <v>1</v>
      </c>
      <c r="R337" s="17"/>
      <c r="S337" s="17"/>
      <c r="T337" s="19" t="s">
        <v>50</v>
      </c>
      <c r="U337" s="18">
        <v>45</v>
      </c>
      <c r="V337" s="18"/>
    </row>
    <row r="338" spans="1:22" ht="15" customHeight="1" x14ac:dyDescent="0.25">
      <c r="A338" s="13" t="s">
        <v>190</v>
      </c>
      <c r="B338" s="14" t="s">
        <v>191</v>
      </c>
      <c r="C338" s="15" t="s">
        <v>210</v>
      </c>
      <c r="D338" s="15" t="s">
        <v>211</v>
      </c>
      <c r="E338" s="14" t="s">
        <v>212</v>
      </c>
      <c r="F338" s="16">
        <v>6818</v>
      </c>
      <c r="G338" s="16">
        <v>8000</v>
      </c>
      <c r="H338" s="2" t="s">
        <v>3</v>
      </c>
      <c r="I338" s="17" t="s">
        <v>4</v>
      </c>
      <c r="J338" s="16">
        <v>18</v>
      </c>
      <c r="K338" s="16">
        <v>0</v>
      </c>
      <c r="L338" s="16">
        <v>19</v>
      </c>
      <c r="M338" s="16">
        <v>19</v>
      </c>
      <c r="N338" s="16">
        <v>59</v>
      </c>
      <c r="O338" s="18">
        <v>48</v>
      </c>
      <c r="P338" s="16">
        <v>12</v>
      </c>
      <c r="Q338" s="16">
        <v>1</v>
      </c>
      <c r="R338" s="17"/>
      <c r="S338" s="17"/>
      <c r="T338" s="19" t="s">
        <v>50</v>
      </c>
      <c r="U338" s="18">
        <v>23</v>
      </c>
      <c r="V338" s="18"/>
    </row>
    <row r="339" spans="1:22" ht="15" customHeight="1" x14ac:dyDescent="0.25">
      <c r="A339" s="13" t="s">
        <v>190</v>
      </c>
      <c r="B339" s="14" t="s">
        <v>191</v>
      </c>
      <c r="C339" s="15" t="s">
        <v>210</v>
      </c>
      <c r="D339" s="15" t="s">
        <v>211</v>
      </c>
      <c r="E339" s="14" t="s">
        <v>212</v>
      </c>
      <c r="F339" s="16">
        <v>6818</v>
      </c>
      <c r="G339" s="16">
        <v>8000</v>
      </c>
      <c r="H339" s="2" t="s">
        <v>6</v>
      </c>
      <c r="I339" s="17" t="s">
        <v>7</v>
      </c>
      <c r="J339" s="16">
        <v>0</v>
      </c>
      <c r="K339" s="16">
        <v>0</v>
      </c>
      <c r="L339" s="16">
        <v>24</v>
      </c>
      <c r="M339" s="16">
        <v>24</v>
      </c>
      <c r="N339" s="16">
        <v>89</v>
      </c>
      <c r="O339" s="18">
        <v>96</v>
      </c>
      <c r="P339" s="16">
        <v>12</v>
      </c>
      <c r="Q339" s="16">
        <v>1</v>
      </c>
      <c r="R339" s="17"/>
      <c r="S339" s="17"/>
      <c r="T339" s="19" t="s">
        <v>50</v>
      </c>
      <c r="U339" s="18">
        <v>27</v>
      </c>
      <c r="V339" s="18"/>
    </row>
    <row r="340" spans="1:22" ht="15" customHeight="1" x14ac:dyDescent="0.25">
      <c r="A340" s="13" t="s">
        <v>190</v>
      </c>
      <c r="B340" s="14" t="s">
        <v>191</v>
      </c>
      <c r="C340" s="15" t="s">
        <v>210</v>
      </c>
      <c r="D340" s="15" t="s">
        <v>211</v>
      </c>
      <c r="E340" s="14" t="s">
        <v>212</v>
      </c>
      <c r="F340" s="16">
        <v>6818</v>
      </c>
      <c r="G340" s="16">
        <v>8000</v>
      </c>
      <c r="H340" s="2" t="s">
        <v>9</v>
      </c>
      <c r="I340" s="17" t="s">
        <v>10</v>
      </c>
      <c r="J340" s="16">
        <v>23</v>
      </c>
      <c r="K340" s="16">
        <v>0</v>
      </c>
      <c r="L340" s="16">
        <v>3</v>
      </c>
      <c r="M340" s="16">
        <v>3</v>
      </c>
      <c r="N340" s="16">
        <v>27</v>
      </c>
      <c r="O340" s="18">
        <v>0</v>
      </c>
      <c r="P340" s="16">
        <v>12</v>
      </c>
      <c r="Q340" s="16">
        <v>1</v>
      </c>
      <c r="R340" s="17"/>
      <c r="S340" s="17"/>
      <c r="T340" s="19" t="s">
        <v>50</v>
      </c>
      <c r="U340" s="18">
        <v>39</v>
      </c>
      <c r="V340" s="18"/>
    </row>
    <row r="341" spans="1:22" ht="15" customHeight="1" x14ac:dyDescent="0.25">
      <c r="A341" s="13" t="s">
        <v>190</v>
      </c>
      <c r="B341" s="14" t="s">
        <v>191</v>
      </c>
      <c r="C341" s="15" t="s">
        <v>210</v>
      </c>
      <c r="D341" s="15" t="s">
        <v>211</v>
      </c>
      <c r="E341" s="14" t="s">
        <v>212</v>
      </c>
      <c r="F341" s="16">
        <v>6818</v>
      </c>
      <c r="G341" s="16">
        <v>8000</v>
      </c>
      <c r="H341" s="2" t="s">
        <v>12</v>
      </c>
      <c r="I341" s="17" t="s">
        <v>13</v>
      </c>
      <c r="J341" s="16">
        <v>21</v>
      </c>
      <c r="K341" s="16">
        <v>0</v>
      </c>
      <c r="L341" s="16">
        <v>4</v>
      </c>
      <c r="M341" s="16">
        <v>4</v>
      </c>
      <c r="N341" s="16">
        <v>63</v>
      </c>
      <c r="O341" s="18">
        <v>48</v>
      </c>
      <c r="P341" s="16">
        <v>12</v>
      </c>
      <c r="Q341" s="16">
        <v>1</v>
      </c>
      <c r="R341" s="17"/>
      <c r="S341" s="17"/>
      <c r="T341" s="19" t="s">
        <v>50</v>
      </c>
      <c r="U341" s="18">
        <v>46</v>
      </c>
      <c r="V341" s="18"/>
    </row>
    <row r="342" spans="1:22" ht="15" customHeight="1" x14ac:dyDescent="0.25">
      <c r="A342" s="13" t="s">
        <v>190</v>
      </c>
      <c r="B342" s="14" t="s">
        <v>191</v>
      </c>
      <c r="C342" s="15" t="s">
        <v>210</v>
      </c>
      <c r="D342" s="15" t="s">
        <v>211</v>
      </c>
      <c r="E342" s="14" t="s">
        <v>212</v>
      </c>
      <c r="F342" s="16">
        <v>6818</v>
      </c>
      <c r="G342" s="16">
        <v>8000</v>
      </c>
      <c r="H342" s="2" t="s">
        <v>15</v>
      </c>
      <c r="I342" s="17" t="s">
        <v>16</v>
      </c>
      <c r="J342" s="16">
        <v>3</v>
      </c>
      <c r="K342" s="16">
        <v>12</v>
      </c>
      <c r="L342" s="16">
        <v>2</v>
      </c>
      <c r="M342" s="16">
        <v>5</v>
      </c>
      <c r="N342" s="16">
        <v>40</v>
      </c>
      <c r="O342" s="18">
        <v>24</v>
      </c>
      <c r="P342" s="16">
        <v>12</v>
      </c>
      <c r="Q342" s="16">
        <v>1</v>
      </c>
      <c r="R342" s="17"/>
      <c r="S342" s="17"/>
      <c r="T342" s="19" t="s">
        <v>50</v>
      </c>
      <c r="U342" s="18">
        <v>17</v>
      </c>
      <c r="V342" s="18"/>
    </row>
    <row r="343" spans="1:22" ht="15" customHeight="1" x14ac:dyDescent="0.25">
      <c r="A343" s="13" t="s">
        <v>190</v>
      </c>
      <c r="B343" s="14" t="s">
        <v>191</v>
      </c>
      <c r="C343" s="15" t="s">
        <v>210</v>
      </c>
      <c r="D343" s="15" t="s">
        <v>211</v>
      </c>
      <c r="E343" s="14" t="s">
        <v>212</v>
      </c>
      <c r="F343" s="16">
        <v>6818</v>
      </c>
      <c r="G343" s="16">
        <v>8000</v>
      </c>
      <c r="H343" s="2" t="s">
        <v>18</v>
      </c>
      <c r="I343" s="17" t="s">
        <v>19</v>
      </c>
      <c r="J343" s="16">
        <v>2</v>
      </c>
      <c r="K343" s="16">
        <v>24</v>
      </c>
      <c r="L343" s="16">
        <v>0</v>
      </c>
      <c r="M343" s="16">
        <v>0</v>
      </c>
      <c r="N343" s="16">
        <v>71</v>
      </c>
      <c r="O343" s="18">
        <v>48</v>
      </c>
      <c r="P343" s="16">
        <v>12</v>
      </c>
      <c r="Q343" s="16">
        <v>1</v>
      </c>
      <c r="R343" s="17"/>
      <c r="S343" s="17"/>
      <c r="T343" s="19" t="s">
        <v>50</v>
      </c>
      <c r="U343" s="18">
        <v>19</v>
      </c>
      <c r="V343" s="18"/>
    </row>
    <row r="344" spans="1:22" ht="15" customHeight="1" x14ac:dyDescent="0.25">
      <c r="A344" s="13" t="s">
        <v>190</v>
      </c>
      <c r="B344" s="14" t="s">
        <v>191</v>
      </c>
      <c r="C344" s="15" t="s">
        <v>210</v>
      </c>
      <c r="D344" s="15" t="s">
        <v>211</v>
      </c>
      <c r="E344" s="14" t="s">
        <v>212</v>
      </c>
      <c r="F344" s="16">
        <v>6818</v>
      </c>
      <c r="G344" s="16">
        <v>0</v>
      </c>
      <c r="H344" s="2" t="s">
        <v>21</v>
      </c>
      <c r="I344" s="17" t="s">
        <v>22</v>
      </c>
      <c r="J344" s="16"/>
      <c r="K344" s="16"/>
      <c r="L344" s="16"/>
      <c r="M344" s="16"/>
      <c r="N344" s="16"/>
      <c r="O344" s="18">
        <v>0</v>
      </c>
      <c r="P344" s="16">
        <v>12</v>
      </c>
      <c r="Q344" s="16">
        <v>1</v>
      </c>
      <c r="R344" s="17"/>
      <c r="S344" s="17"/>
      <c r="T344" s="19" t="s">
        <v>50</v>
      </c>
      <c r="U344" s="18">
        <v>16</v>
      </c>
      <c r="V344" s="18"/>
    </row>
    <row r="345" spans="1:22" ht="15" customHeight="1" x14ac:dyDescent="0.25">
      <c r="A345" s="13" t="s">
        <v>190</v>
      </c>
      <c r="B345" s="14" t="s">
        <v>191</v>
      </c>
      <c r="C345" s="15" t="s">
        <v>213</v>
      </c>
      <c r="D345" s="15" t="s">
        <v>214</v>
      </c>
      <c r="E345" s="14" t="s">
        <v>215</v>
      </c>
      <c r="F345" s="16">
        <v>14544</v>
      </c>
      <c r="G345" s="16">
        <v>17500</v>
      </c>
      <c r="H345" s="2" t="s">
        <v>3</v>
      </c>
      <c r="I345" s="17" t="s">
        <v>4</v>
      </c>
      <c r="J345" s="16">
        <v>8</v>
      </c>
      <c r="K345" s="16">
        <v>0</v>
      </c>
      <c r="L345" s="16">
        <v>3</v>
      </c>
      <c r="M345" s="16">
        <v>3</v>
      </c>
      <c r="N345" s="16">
        <v>32</v>
      </c>
      <c r="O345" s="18">
        <v>24</v>
      </c>
      <c r="P345" s="16">
        <v>12</v>
      </c>
      <c r="Q345" s="16">
        <v>1</v>
      </c>
      <c r="R345" s="17"/>
      <c r="S345" s="17"/>
      <c r="T345" s="19" t="s">
        <v>50</v>
      </c>
      <c r="U345" s="18">
        <v>18</v>
      </c>
      <c r="V345" s="18"/>
    </row>
    <row r="346" spans="1:22" ht="15" customHeight="1" x14ac:dyDescent="0.25">
      <c r="A346" s="13" t="s">
        <v>190</v>
      </c>
      <c r="B346" s="14" t="s">
        <v>191</v>
      </c>
      <c r="C346" s="15" t="s">
        <v>213</v>
      </c>
      <c r="D346" s="15" t="s">
        <v>214</v>
      </c>
      <c r="E346" s="14" t="s">
        <v>215</v>
      </c>
      <c r="F346" s="16">
        <v>14544</v>
      </c>
      <c r="G346" s="16">
        <v>17500</v>
      </c>
      <c r="H346" s="2" t="s">
        <v>6</v>
      </c>
      <c r="I346" s="17" t="s">
        <v>7</v>
      </c>
      <c r="J346" s="16">
        <v>14</v>
      </c>
      <c r="K346" s="16">
        <v>0</v>
      </c>
      <c r="L346" s="16">
        <v>7</v>
      </c>
      <c r="M346" s="16">
        <v>7</v>
      </c>
      <c r="N346" s="16">
        <v>44</v>
      </c>
      <c r="O346" s="18">
        <v>36</v>
      </c>
      <c r="P346" s="16">
        <v>12</v>
      </c>
      <c r="Q346" s="16">
        <v>1</v>
      </c>
      <c r="R346" s="17"/>
      <c r="S346" s="17"/>
      <c r="T346" s="19" t="s">
        <v>50</v>
      </c>
      <c r="U346" s="18">
        <v>50</v>
      </c>
      <c r="V346" s="18"/>
    </row>
    <row r="347" spans="1:22" ht="15" customHeight="1" x14ac:dyDescent="0.25">
      <c r="A347" s="13" t="s">
        <v>190</v>
      </c>
      <c r="B347" s="14" t="s">
        <v>191</v>
      </c>
      <c r="C347" s="15" t="s">
        <v>213</v>
      </c>
      <c r="D347" s="15" t="s">
        <v>214</v>
      </c>
      <c r="E347" s="14" t="s">
        <v>215</v>
      </c>
      <c r="F347" s="16">
        <v>14544</v>
      </c>
      <c r="G347" s="16">
        <v>17500</v>
      </c>
      <c r="H347" s="2" t="s">
        <v>9</v>
      </c>
      <c r="I347" s="17" t="s">
        <v>10</v>
      </c>
      <c r="J347" s="16">
        <v>10</v>
      </c>
      <c r="K347" s="16">
        <v>0</v>
      </c>
      <c r="L347" s="16">
        <v>2</v>
      </c>
      <c r="M347" s="16">
        <v>2</v>
      </c>
      <c r="N347" s="16">
        <v>19</v>
      </c>
      <c r="O347" s="18">
        <v>12</v>
      </c>
      <c r="P347" s="16">
        <v>12</v>
      </c>
      <c r="Q347" s="16">
        <v>1</v>
      </c>
      <c r="R347" s="17"/>
      <c r="S347" s="17"/>
      <c r="T347" s="19" t="s">
        <v>50</v>
      </c>
      <c r="U347" s="18">
        <v>42</v>
      </c>
      <c r="V347" s="18"/>
    </row>
    <row r="348" spans="1:22" ht="15" customHeight="1" x14ac:dyDescent="0.25">
      <c r="A348" s="13" t="s">
        <v>190</v>
      </c>
      <c r="B348" s="14" t="s">
        <v>191</v>
      </c>
      <c r="C348" s="15" t="s">
        <v>213</v>
      </c>
      <c r="D348" s="15" t="s">
        <v>214</v>
      </c>
      <c r="E348" s="14" t="s">
        <v>215</v>
      </c>
      <c r="F348" s="16">
        <v>14544</v>
      </c>
      <c r="G348" s="16">
        <v>17500</v>
      </c>
      <c r="H348" s="2" t="s">
        <v>12</v>
      </c>
      <c r="I348" s="17" t="s">
        <v>13</v>
      </c>
      <c r="J348" s="16">
        <v>1</v>
      </c>
      <c r="K348" s="16">
        <v>0</v>
      </c>
      <c r="L348" s="16">
        <v>7</v>
      </c>
      <c r="M348" s="16">
        <v>7</v>
      </c>
      <c r="N348" s="16">
        <v>30</v>
      </c>
      <c r="O348" s="18">
        <v>36</v>
      </c>
      <c r="P348" s="16">
        <v>12</v>
      </c>
      <c r="Q348" s="16">
        <v>1</v>
      </c>
      <c r="R348" s="17"/>
      <c r="S348" s="17"/>
      <c r="T348" s="19" t="s">
        <v>50</v>
      </c>
      <c r="U348" s="18">
        <v>38</v>
      </c>
      <c r="V348" s="18"/>
    </row>
    <row r="349" spans="1:22" ht="15" customHeight="1" x14ac:dyDescent="0.25">
      <c r="A349" s="13" t="s">
        <v>190</v>
      </c>
      <c r="B349" s="14" t="s">
        <v>191</v>
      </c>
      <c r="C349" s="15" t="s">
        <v>213</v>
      </c>
      <c r="D349" s="15" t="s">
        <v>214</v>
      </c>
      <c r="E349" s="14" t="s">
        <v>215</v>
      </c>
      <c r="F349" s="16">
        <v>14544</v>
      </c>
      <c r="G349" s="16">
        <v>17500</v>
      </c>
      <c r="H349" s="2" t="s">
        <v>15</v>
      </c>
      <c r="I349" s="17" t="s">
        <v>16</v>
      </c>
      <c r="J349" s="16">
        <v>-4</v>
      </c>
      <c r="K349" s="16">
        <v>12</v>
      </c>
      <c r="L349" s="16">
        <v>3</v>
      </c>
      <c r="M349" s="16">
        <v>4</v>
      </c>
      <c r="N349" s="16">
        <v>14</v>
      </c>
      <c r="O349" s="18">
        <v>0</v>
      </c>
      <c r="P349" s="16">
        <v>12</v>
      </c>
      <c r="Q349" s="16">
        <v>1</v>
      </c>
      <c r="R349" s="17"/>
      <c r="S349" s="17"/>
      <c r="T349" s="19" t="s">
        <v>50</v>
      </c>
      <c r="U349" s="18">
        <v>21</v>
      </c>
      <c r="V349" s="18"/>
    </row>
    <row r="350" spans="1:22" ht="15" customHeight="1" x14ac:dyDescent="0.25">
      <c r="A350" s="13" t="s">
        <v>190</v>
      </c>
      <c r="B350" s="14" t="s">
        <v>191</v>
      </c>
      <c r="C350" s="15" t="s">
        <v>213</v>
      </c>
      <c r="D350" s="15" t="s">
        <v>214</v>
      </c>
      <c r="E350" s="14" t="s">
        <v>215</v>
      </c>
      <c r="F350" s="16">
        <v>14544</v>
      </c>
      <c r="G350" s="16">
        <v>17500</v>
      </c>
      <c r="H350" s="2" t="s">
        <v>18</v>
      </c>
      <c r="I350" s="17" t="s">
        <v>19</v>
      </c>
      <c r="J350" s="16">
        <v>2</v>
      </c>
      <c r="K350" s="16">
        <v>24</v>
      </c>
      <c r="L350" s="16">
        <v>0</v>
      </c>
      <c r="M350" s="16">
        <v>0</v>
      </c>
      <c r="N350" s="16">
        <v>12</v>
      </c>
      <c r="O350" s="18">
        <v>0</v>
      </c>
      <c r="P350" s="16">
        <v>12</v>
      </c>
      <c r="Q350" s="16">
        <v>1</v>
      </c>
      <c r="R350" s="17"/>
      <c r="S350" s="17"/>
      <c r="T350" s="19" t="s">
        <v>50</v>
      </c>
      <c r="U350" s="18">
        <v>14</v>
      </c>
      <c r="V350" s="18"/>
    </row>
    <row r="351" spans="1:22" ht="15" customHeight="1" x14ac:dyDescent="0.25">
      <c r="A351" s="13" t="s">
        <v>190</v>
      </c>
      <c r="B351" s="14" t="s">
        <v>191</v>
      </c>
      <c r="C351" s="15" t="s">
        <v>213</v>
      </c>
      <c r="D351" s="15" t="s">
        <v>214</v>
      </c>
      <c r="E351" s="14" t="s">
        <v>215</v>
      </c>
      <c r="F351" s="16">
        <v>14544</v>
      </c>
      <c r="G351" s="16">
        <v>0</v>
      </c>
      <c r="H351" s="2" t="s">
        <v>21</v>
      </c>
      <c r="I351" s="17" t="s">
        <v>22</v>
      </c>
      <c r="J351" s="16"/>
      <c r="K351" s="16"/>
      <c r="L351" s="16"/>
      <c r="M351" s="16"/>
      <c r="N351" s="16"/>
      <c r="O351" s="18">
        <v>0</v>
      </c>
      <c r="P351" s="16">
        <v>12</v>
      </c>
      <c r="Q351" s="16">
        <v>1</v>
      </c>
      <c r="R351" s="17"/>
      <c r="S351" s="17"/>
      <c r="T351" s="19" t="s">
        <v>50</v>
      </c>
      <c r="U351" s="18">
        <v>27</v>
      </c>
      <c r="V351" s="18"/>
    </row>
    <row r="352" spans="1:22" ht="15" customHeight="1" x14ac:dyDescent="0.25">
      <c r="A352" s="13" t="s">
        <v>216</v>
      </c>
      <c r="B352" s="14" t="s">
        <v>217</v>
      </c>
      <c r="C352" s="15" t="s">
        <v>218</v>
      </c>
      <c r="D352" s="15" t="s">
        <v>219</v>
      </c>
      <c r="E352" s="14" t="s">
        <v>220</v>
      </c>
      <c r="F352" s="16">
        <v>38500</v>
      </c>
      <c r="G352" s="16">
        <v>49900</v>
      </c>
      <c r="H352" s="2" t="s">
        <v>3</v>
      </c>
      <c r="I352" s="17" t="s">
        <v>4</v>
      </c>
      <c r="J352" s="16">
        <v>13</v>
      </c>
      <c r="K352" s="16">
        <v>0</v>
      </c>
      <c r="L352" s="16">
        <v>10</v>
      </c>
      <c r="M352" s="16">
        <v>10</v>
      </c>
      <c r="N352" s="16">
        <v>19</v>
      </c>
      <c r="O352" s="18">
        <v>0</v>
      </c>
      <c r="P352" s="16">
        <v>20</v>
      </c>
      <c r="Q352" s="16">
        <v>1</v>
      </c>
      <c r="R352" s="17"/>
      <c r="S352" s="17" t="s">
        <v>130</v>
      </c>
      <c r="T352" s="19" t="s">
        <v>50</v>
      </c>
      <c r="U352" s="18">
        <v>37</v>
      </c>
      <c r="V352" s="18"/>
    </row>
    <row r="353" spans="1:22" ht="15" customHeight="1" x14ac:dyDescent="0.25">
      <c r="A353" s="13" t="s">
        <v>216</v>
      </c>
      <c r="B353" s="14" t="s">
        <v>217</v>
      </c>
      <c r="C353" s="15" t="s">
        <v>218</v>
      </c>
      <c r="D353" s="15" t="s">
        <v>219</v>
      </c>
      <c r="E353" s="14" t="s">
        <v>220</v>
      </c>
      <c r="F353" s="16">
        <v>38500</v>
      </c>
      <c r="G353" s="16">
        <v>49900</v>
      </c>
      <c r="H353" s="2" t="s">
        <v>6</v>
      </c>
      <c r="I353" s="17" t="s">
        <v>7</v>
      </c>
      <c r="J353" s="16">
        <v>6</v>
      </c>
      <c r="K353" s="16">
        <v>0</v>
      </c>
      <c r="L353" s="16">
        <v>5</v>
      </c>
      <c r="M353" s="16">
        <v>5</v>
      </c>
      <c r="N353" s="16">
        <v>61</v>
      </c>
      <c r="O353" s="18">
        <v>60</v>
      </c>
      <c r="P353" s="16">
        <v>20</v>
      </c>
      <c r="Q353" s="16">
        <v>1</v>
      </c>
      <c r="R353" s="17"/>
      <c r="S353" s="17" t="s">
        <v>130</v>
      </c>
      <c r="T353" s="19" t="s">
        <v>50</v>
      </c>
      <c r="U353" s="18">
        <v>44</v>
      </c>
      <c r="V353" s="18"/>
    </row>
    <row r="354" spans="1:22" ht="15" customHeight="1" x14ac:dyDescent="0.25">
      <c r="A354" s="13" t="s">
        <v>216</v>
      </c>
      <c r="B354" s="14" t="s">
        <v>217</v>
      </c>
      <c r="C354" s="15" t="s">
        <v>218</v>
      </c>
      <c r="D354" s="15" t="s">
        <v>219</v>
      </c>
      <c r="E354" s="14" t="s">
        <v>220</v>
      </c>
      <c r="F354" s="16">
        <v>38500</v>
      </c>
      <c r="G354" s="16">
        <v>49900</v>
      </c>
      <c r="H354" s="2" t="s">
        <v>9</v>
      </c>
      <c r="I354" s="17" t="s">
        <v>10</v>
      </c>
      <c r="J354" s="16">
        <v>10</v>
      </c>
      <c r="K354" s="16">
        <v>0</v>
      </c>
      <c r="L354" s="16">
        <v>3</v>
      </c>
      <c r="M354" s="16">
        <v>9</v>
      </c>
      <c r="N354" s="16">
        <v>28</v>
      </c>
      <c r="O354" s="18">
        <v>20</v>
      </c>
      <c r="P354" s="16">
        <v>20</v>
      </c>
      <c r="Q354" s="16">
        <v>1</v>
      </c>
      <c r="R354" s="17"/>
      <c r="S354" s="17" t="s">
        <v>130</v>
      </c>
      <c r="T354" s="19" t="s">
        <v>50</v>
      </c>
      <c r="U354" s="18">
        <v>40</v>
      </c>
      <c r="V354" s="18"/>
    </row>
    <row r="355" spans="1:22" ht="15" customHeight="1" x14ac:dyDescent="0.25">
      <c r="A355" s="13" t="s">
        <v>216</v>
      </c>
      <c r="B355" s="14" t="s">
        <v>217</v>
      </c>
      <c r="C355" s="15" t="s">
        <v>218</v>
      </c>
      <c r="D355" s="15" t="s">
        <v>219</v>
      </c>
      <c r="E355" s="14" t="s">
        <v>220</v>
      </c>
      <c r="F355" s="16">
        <v>38500</v>
      </c>
      <c r="G355" s="16">
        <v>49900</v>
      </c>
      <c r="H355" s="2" t="s">
        <v>12</v>
      </c>
      <c r="I355" s="17" t="s">
        <v>13</v>
      </c>
      <c r="J355" s="16">
        <v>10</v>
      </c>
      <c r="K355" s="16">
        <v>0</v>
      </c>
      <c r="L355" s="16">
        <v>0</v>
      </c>
      <c r="M355" s="16">
        <v>0</v>
      </c>
      <c r="N355" s="16">
        <v>24</v>
      </c>
      <c r="O355" s="18">
        <v>20</v>
      </c>
      <c r="P355" s="16">
        <v>20</v>
      </c>
      <c r="Q355" s="16">
        <v>1</v>
      </c>
      <c r="R355" s="17"/>
      <c r="S355" s="17" t="s">
        <v>130</v>
      </c>
      <c r="T355" s="19" t="s">
        <v>50</v>
      </c>
      <c r="U355" s="18">
        <v>44</v>
      </c>
      <c r="V355" s="18"/>
    </row>
    <row r="356" spans="1:22" ht="15" customHeight="1" x14ac:dyDescent="0.25">
      <c r="A356" s="13" t="s">
        <v>216</v>
      </c>
      <c r="B356" s="14" t="s">
        <v>217</v>
      </c>
      <c r="C356" s="15" t="s">
        <v>218</v>
      </c>
      <c r="D356" s="15" t="s">
        <v>219</v>
      </c>
      <c r="E356" s="14" t="s">
        <v>220</v>
      </c>
      <c r="F356" s="16">
        <v>38500</v>
      </c>
      <c r="G356" s="16">
        <v>49900</v>
      </c>
      <c r="H356" s="2" t="s">
        <v>15</v>
      </c>
      <c r="I356" s="17" t="s">
        <v>16</v>
      </c>
      <c r="J356" s="16">
        <v>9</v>
      </c>
      <c r="K356" s="16">
        <v>0</v>
      </c>
      <c r="L356" s="16">
        <v>10</v>
      </c>
      <c r="M356" s="16">
        <v>11</v>
      </c>
      <c r="N356" s="16">
        <v>28</v>
      </c>
      <c r="O356" s="18">
        <v>20</v>
      </c>
      <c r="P356" s="16">
        <v>20</v>
      </c>
      <c r="Q356" s="16">
        <v>1</v>
      </c>
      <c r="R356" s="17"/>
      <c r="S356" s="17" t="s">
        <v>130</v>
      </c>
      <c r="T356" s="19" t="s">
        <v>50</v>
      </c>
      <c r="U356" s="18">
        <v>42</v>
      </c>
      <c r="V356" s="18"/>
    </row>
    <row r="357" spans="1:22" ht="15" customHeight="1" x14ac:dyDescent="0.25">
      <c r="A357" s="13" t="s">
        <v>216</v>
      </c>
      <c r="B357" s="14" t="s">
        <v>217</v>
      </c>
      <c r="C357" s="15" t="s">
        <v>218</v>
      </c>
      <c r="D357" s="15" t="s">
        <v>219</v>
      </c>
      <c r="E357" s="14" t="s">
        <v>220</v>
      </c>
      <c r="F357" s="16">
        <v>38500</v>
      </c>
      <c r="G357" s="16">
        <v>49900</v>
      </c>
      <c r="H357" s="2" t="s">
        <v>18</v>
      </c>
      <c r="I357" s="17" t="s">
        <v>19</v>
      </c>
      <c r="J357" s="16">
        <v>10</v>
      </c>
      <c r="K357" s="16">
        <v>0</v>
      </c>
      <c r="L357" s="16">
        <v>5</v>
      </c>
      <c r="M357" s="16">
        <v>5</v>
      </c>
      <c r="N357" s="16">
        <v>41</v>
      </c>
      <c r="O357" s="18">
        <v>40</v>
      </c>
      <c r="P357" s="16">
        <v>20</v>
      </c>
      <c r="Q357" s="16">
        <v>1</v>
      </c>
      <c r="R357" s="17"/>
      <c r="S357" s="17" t="s">
        <v>130</v>
      </c>
      <c r="T357" s="19" t="s">
        <v>50</v>
      </c>
      <c r="U357" s="18">
        <v>14</v>
      </c>
      <c r="V357" s="18"/>
    </row>
    <row r="358" spans="1:22" ht="15" customHeight="1" x14ac:dyDescent="0.25">
      <c r="A358" s="13" t="s">
        <v>216</v>
      </c>
      <c r="B358" s="14" t="s">
        <v>217</v>
      </c>
      <c r="C358" s="15" t="s">
        <v>218</v>
      </c>
      <c r="D358" s="15" t="s">
        <v>219</v>
      </c>
      <c r="E358" s="14" t="s">
        <v>220</v>
      </c>
      <c r="F358" s="16">
        <v>38500</v>
      </c>
      <c r="G358" s="16">
        <v>0</v>
      </c>
      <c r="H358" s="2" t="s">
        <v>21</v>
      </c>
      <c r="I358" s="17" t="s">
        <v>22</v>
      </c>
      <c r="J358" s="16"/>
      <c r="K358" s="16"/>
      <c r="L358" s="16"/>
      <c r="M358" s="16"/>
      <c r="N358" s="16"/>
      <c r="O358" s="18">
        <v>0</v>
      </c>
      <c r="P358" s="16">
        <v>20</v>
      </c>
      <c r="Q358" s="16">
        <v>1</v>
      </c>
      <c r="R358" s="17"/>
      <c r="S358" s="17" t="s">
        <v>130</v>
      </c>
      <c r="T358" s="19" t="s">
        <v>50</v>
      </c>
      <c r="U358" s="18">
        <v>28</v>
      </c>
      <c r="V358" s="18"/>
    </row>
    <row r="359" spans="1:22" ht="15" customHeight="1" x14ac:dyDescent="0.25">
      <c r="A359" s="13" t="s">
        <v>216</v>
      </c>
      <c r="B359" s="14" t="s">
        <v>217</v>
      </c>
      <c r="C359" s="15" t="s">
        <v>221</v>
      </c>
      <c r="D359" s="15" t="s">
        <v>222</v>
      </c>
      <c r="E359" s="14" t="s">
        <v>223</v>
      </c>
      <c r="F359" s="16">
        <v>120000</v>
      </c>
      <c r="G359" s="16">
        <v>145900</v>
      </c>
      <c r="H359" s="2" t="s">
        <v>3</v>
      </c>
      <c r="I359" s="17" t="s">
        <v>4</v>
      </c>
      <c r="J359" s="16">
        <v>28</v>
      </c>
      <c r="K359" s="16">
        <v>0</v>
      </c>
      <c r="L359" s="16">
        <v>7</v>
      </c>
      <c r="M359" s="16">
        <v>7</v>
      </c>
      <c r="N359" s="16">
        <v>15</v>
      </c>
      <c r="O359" s="18">
        <v>0</v>
      </c>
      <c r="P359" s="16">
        <v>20</v>
      </c>
      <c r="Q359" s="16">
        <v>1</v>
      </c>
      <c r="R359" s="17"/>
      <c r="S359" s="17" t="s">
        <v>130</v>
      </c>
      <c r="T359" s="19" t="s">
        <v>50</v>
      </c>
      <c r="U359" s="18">
        <v>36</v>
      </c>
      <c r="V359" s="18"/>
    </row>
    <row r="360" spans="1:22" ht="15" customHeight="1" x14ac:dyDescent="0.25">
      <c r="A360" s="13" t="s">
        <v>216</v>
      </c>
      <c r="B360" s="14" t="s">
        <v>217</v>
      </c>
      <c r="C360" s="15" t="s">
        <v>221</v>
      </c>
      <c r="D360" s="15" t="s">
        <v>222</v>
      </c>
      <c r="E360" s="14" t="s">
        <v>223</v>
      </c>
      <c r="F360" s="16">
        <v>120000</v>
      </c>
      <c r="G360" s="16">
        <v>145900</v>
      </c>
      <c r="H360" s="2" t="s">
        <v>6</v>
      </c>
      <c r="I360" s="17" t="s">
        <v>7</v>
      </c>
      <c r="J360" s="16">
        <v>9</v>
      </c>
      <c r="K360" s="16">
        <v>0</v>
      </c>
      <c r="L360" s="16">
        <v>8</v>
      </c>
      <c r="M360" s="16">
        <v>8</v>
      </c>
      <c r="N360" s="16">
        <v>12</v>
      </c>
      <c r="O360" s="18">
        <v>0</v>
      </c>
      <c r="P360" s="16">
        <v>20</v>
      </c>
      <c r="Q360" s="16">
        <v>1</v>
      </c>
      <c r="R360" s="17"/>
      <c r="S360" s="17" t="s">
        <v>130</v>
      </c>
      <c r="T360" s="19" t="s">
        <v>50</v>
      </c>
      <c r="U360" s="18">
        <v>42</v>
      </c>
      <c r="V360" s="18"/>
    </row>
    <row r="361" spans="1:22" ht="15" customHeight="1" x14ac:dyDescent="0.25">
      <c r="A361" s="13" t="s">
        <v>216</v>
      </c>
      <c r="B361" s="14" t="s">
        <v>217</v>
      </c>
      <c r="C361" s="15" t="s">
        <v>221</v>
      </c>
      <c r="D361" s="15" t="s">
        <v>222</v>
      </c>
      <c r="E361" s="14" t="s">
        <v>223</v>
      </c>
      <c r="F361" s="16">
        <v>120000</v>
      </c>
      <c r="G361" s="16">
        <v>145900</v>
      </c>
      <c r="H361" s="2" t="s">
        <v>9</v>
      </c>
      <c r="I361" s="17" t="s">
        <v>10</v>
      </c>
      <c r="J361" s="16">
        <v>17</v>
      </c>
      <c r="K361" s="16">
        <v>0</v>
      </c>
      <c r="L361" s="16">
        <v>0</v>
      </c>
      <c r="M361" s="16">
        <v>0</v>
      </c>
      <c r="N361" s="16">
        <v>4</v>
      </c>
      <c r="O361" s="18">
        <v>0</v>
      </c>
      <c r="P361" s="16">
        <v>20</v>
      </c>
      <c r="Q361" s="16">
        <v>1</v>
      </c>
      <c r="R361" s="17"/>
      <c r="S361" s="17" t="s">
        <v>130</v>
      </c>
      <c r="T361" s="19" t="s">
        <v>50</v>
      </c>
      <c r="U361" s="18">
        <v>13</v>
      </c>
      <c r="V361" s="18"/>
    </row>
    <row r="362" spans="1:22" ht="15" customHeight="1" x14ac:dyDescent="0.25">
      <c r="A362" s="13" t="s">
        <v>216</v>
      </c>
      <c r="B362" s="14" t="s">
        <v>217</v>
      </c>
      <c r="C362" s="15" t="s">
        <v>221</v>
      </c>
      <c r="D362" s="15" t="s">
        <v>222</v>
      </c>
      <c r="E362" s="14" t="s">
        <v>223</v>
      </c>
      <c r="F362" s="16">
        <v>120000</v>
      </c>
      <c r="G362" s="16">
        <v>145900</v>
      </c>
      <c r="H362" s="2" t="s">
        <v>12</v>
      </c>
      <c r="I362" s="17" t="s">
        <v>13</v>
      </c>
      <c r="J362" s="16">
        <v>5</v>
      </c>
      <c r="K362" s="16">
        <v>0</v>
      </c>
      <c r="L362" s="16">
        <v>4</v>
      </c>
      <c r="M362" s="16">
        <v>4</v>
      </c>
      <c r="N362" s="16">
        <v>13</v>
      </c>
      <c r="O362" s="18">
        <v>0</v>
      </c>
      <c r="P362" s="16">
        <v>20</v>
      </c>
      <c r="Q362" s="16">
        <v>1</v>
      </c>
      <c r="R362" s="17"/>
      <c r="S362" s="17" t="s">
        <v>130</v>
      </c>
      <c r="T362" s="19" t="s">
        <v>50</v>
      </c>
      <c r="U362" s="18">
        <v>42</v>
      </c>
      <c r="V362" s="18"/>
    </row>
    <row r="363" spans="1:22" ht="15" customHeight="1" x14ac:dyDescent="0.25">
      <c r="A363" s="13" t="s">
        <v>216</v>
      </c>
      <c r="B363" s="14" t="s">
        <v>217</v>
      </c>
      <c r="C363" s="15" t="s">
        <v>221</v>
      </c>
      <c r="D363" s="15" t="s">
        <v>222</v>
      </c>
      <c r="E363" s="14" t="s">
        <v>223</v>
      </c>
      <c r="F363" s="16">
        <v>120000</v>
      </c>
      <c r="G363" s="16">
        <v>145900</v>
      </c>
      <c r="H363" s="2" t="s">
        <v>15</v>
      </c>
      <c r="I363" s="17" t="s">
        <v>16</v>
      </c>
      <c r="J363" s="16">
        <v>16</v>
      </c>
      <c r="K363" s="16">
        <v>0</v>
      </c>
      <c r="L363" s="16">
        <v>1</v>
      </c>
      <c r="M363" s="16">
        <v>1</v>
      </c>
      <c r="N363" s="16">
        <v>1</v>
      </c>
      <c r="O363" s="18">
        <v>0</v>
      </c>
      <c r="P363" s="16">
        <v>20</v>
      </c>
      <c r="Q363" s="16">
        <v>1</v>
      </c>
      <c r="R363" s="17"/>
      <c r="S363" s="17" t="s">
        <v>130</v>
      </c>
      <c r="T363" s="19" t="s">
        <v>50</v>
      </c>
      <c r="U363" s="18">
        <v>24</v>
      </c>
      <c r="V363" s="18"/>
    </row>
    <row r="364" spans="1:22" ht="15" customHeight="1" x14ac:dyDescent="0.25">
      <c r="A364" s="13" t="s">
        <v>216</v>
      </c>
      <c r="B364" s="14" t="s">
        <v>217</v>
      </c>
      <c r="C364" s="15" t="s">
        <v>221</v>
      </c>
      <c r="D364" s="15" t="s">
        <v>222</v>
      </c>
      <c r="E364" s="14" t="s">
        <v>223</v>
      </c>
      <c r="F364" s="16">
        <v>120000</v>
      </c>
      <c r="G364" s="16">
        <v>145900</v>
      </c>
      <c r="H364" s="2" t="s">
        <v>18</v>
      </c>
      <c r="I364" s="17" t="s">
        <v>19</v>
      </c>
      <c r="J364" s="16">
        <v>12</v>
      </c>
      <c r="K364" s="16">
        <v>0</v>
      </c>
      <c r="L364" s="16">
        <v>5</v>
      </c>
      <c r="M364" s="16">
        <v>5</v>
      </c>
      <c r="N364" s="16">
        <v>16</v>
      </c>
      <c r="O364" s="18">
        <v>0</v>
      </c>
      <c r="P364" s="16">
        <v>20</v>
      </c>
      <c r="Q364" s="16">
        <v>1</v>
      </c>
      <c r="R364" s="17"/>
      <c r="S364" s="17" t="s">
        <v>130</v>
      </c>
      <c r="T364" s="19" t="s">
        <v>50</v>
      </c>
      <c r="U364" s="18">
        <v>44</v>
      </c>
      <c r="V364" s="18"/>
    </row>
    <row r="365" spans="1:22" ht="15" customHeight="1" x14ac:dyDescent="0.25">
      <c r="A365" s="13" t="s">
        <v>216</v>
      </c>
      <c r="B365" s="14" t="s">
        <v>217</v>
      </c>
      <c r="C365" s="15" t="s">
        <v>221</v>
      </c>
      <c r="D365" s="15" t="s">
        <v>222</v>
      </c>
      <c r="E365" s="14" t="s">
        <v>223</v>
      </c>
      <c r="F365" s="16">
        <v>120000</v>
      </c>
      <c r="G365" s="16">
        <v>0</v>
      </c>
      <c r="H365" s="2" t="s">
        <v>21</v>
      </c>
      <c r="I365" s="17" t="s">
        <v>22</v>
      </c>
      <c r="J365" s="16"/>
      <c r="K365" s="16"/>
      <c r="L365" s="16"/>
      <c r="M365" s="16"/>
      <c r="N365" s="16"/>
      <c r="O365" s="18">
        <v>0</v>
      </c>
      <c r="P365" s="16">
        <v>20</v>
      </c>
      <c r="Q365" s="16">
        <v>1</v>
      </c>
      <c r="R365" s="17"/>
      <c r="S365" s="17" t="s">
        <v>130</v>
      </c>
      <c r="T365" s="19" t="s">
        <v>50</v>
      </c>
      <c r="U365" s="18">
        <v>17</v>
      </c>
      <c r="V365" s="18"/>
    </row>
    <row r="366" spans="1:22" ht="15" customHeight="1" x14ac:dyDescent="0.25">
      <c r="A366" s="13" t="s">
        <v>216</v>
      </c>
      <c r="B366" s="14" t="s">
        <v>217</v>
      </c>
      <c r="C366" s="15" t="s">
        <v>224</v>
      </c>
      <c r="D366" s="15" t="s">
        <v>225</v>
      </c>
      <c r="E366" s="14" t="s">
        <v>226</v>
      </c>
      <c r="F366" s="16">
        <v>18150</v>
      </c>
      <c r="G366" s="16">
        <v>24900</v>
      </c>
      <c r="H366" s="2" t="s">
        <v>3</v>
      </c>
      <c r="I366" s="17" t="s">
        <v>4</v>
      </c>
      <c r="J366" s="16">
        <v>6</v>
      </c>
      <c r="K366" s="16">
        <v>0</v>
      </c>
      <c r="L366" s="16">
        <v>0</v>
      </c>
      <c r="M366" s="16">
        <v>0</v>
      </c>
      <c r="N366" s="16">
        <v>4</v>
      </c>
      <c r="O366" s="18">
        <v>0</v>
      </c>
      <c r="P366" s="16">
        <v>30</v>
      </c>
      <c r="Q366" s="16">
        <v>1</v>
      </c>
      <c r="R366" s="17"/>
      <c r="S366" s="17" t="s">
        <v>130</v>
      </c>
      <c r="T366" s="19" t="s">
        <v>50</v>
      </c>
      <c r="U366" s="18">
        <v>11</v>
      </c>
      <c r="V366" s="18"/>
    </row>
    <row r="367" spans="1:22" ht="15" customHeight="1" x14ac:dyDescent="0.25">
      <c r="A367" s="13" t="s">
        <v>216</v>
      </c>
      <c r="B367" s="14" t="s">
        <v>217</v>
      </c>
      <c r="C367" s="15" t="s">
        <v>224</v>
      </c>
      <c r="D367" s="15" t="s">
        <v>225</v>
      </c>
      <c r="E367" s="14" t="s">
        <v>226</v>
      </c>
      <c r="F367" s="16">
        <v>18150</v>
      </c>
      <c r="G367" s="16">
        <v>24900</v>
      </c>
      <c r="H367" s="2" t="s">
        <v>6</v>
      </c>
      <c r="I367" s="17" t="s">
        <v>7</v>
      </c>
      <c r="J367" s="16">
        <v>8</v>
      </c>
      <c r="K367" s="16"/>
      <c r="L367" s="16"/>
      <c r="M367" s="16"/>
      <c r="N367" s="16"/>
      <c r="O367" s="18">
        <v>0</v>
      </c>
      <c r="P367" s="16">
        <v>30</v>
      </c>
      <c r="Q367" s="16">
        <v>1</v>
      </c>
      <c r="R367" s="17"/>
      <c r="S367" s="17" t="s">
        <v>130</v>
      </c>
      <c r="T367" s="19" t="s">
        <v>50</v>
      </c>
      <c r="U367" s="18">
        <v>18</v>
      </c>
      <c r="V367" s="18"/>
    </row>
    <row r="368" spans="1:22" ht="15" customHeight="1" x14ac:dyDescent="0.25">
      <c r="A368" s="13" t="s">
        <v>216</v>
      </c>
      <c r="B368" s="14" t="s">
        <v>217</v>
      </c>
      <c r="C368" s="15" t="s">
        <v>224</v>
      </c>
      <c r="D368" s="15" t="s">
        <v>225</v>
      </c>
      <c r="E368" s="14" t="s">
        <v>226</v>
      </c>
      <c r="F368" s="16">
        <v>18150</v>
      </c>
      <c r="G368" s="16">
        <v>24900</v>
      </c>
      <c r="H368" s="2" t="s">
        <v>9</v>
      </c>
      <c r="I368" s="17" t="s">
        <v>10</v>
      </c>
      <c r="J368" s="16">
        <v>0</v>
      </c>
      <c r="K368" s="16"/>
      <c r="L368" s="16"/>
      <c r="M368" s="16"/>
      <c r="N368" s="16"/>
      <c r="O368" s="18">
        <v>0</v>
      </c>
      <c r="P368" s="16">
        <v>30</v>
      </c>
      <c r="Q368" s="16">
        <v>1</v>
      </c>
      <c r="R368" s="17"/>
      <c r="S368" s="17" t="s">
        <v>130</v>
      </c>
      <c r="T368" s="19" t="s">
        <v>50</v>
      </c>
      <c r="U368" s="18">
        <v>29</v>
      </c>
      <c r="V368" s="18"/>
    </row>
    <row r="369" spans="1:22" ht="15" customHeight="1" x14ac:dyDescent="0.25">
      <c r="A369" s="13" t="s">
        <v>216</v>
      </c>
      <c r="B369" s="14" t="s">
        <v>217</v>
      </c>
      <c r="C369" s="15" t="s">
        <v>224</v>
      </c>
      <c r="D369" s="15" t="s">
        <v>225</v>
      </c>
      <c r="E369" s="14" t="s">
        <v>226</v>
      </c>
      <c r="F369" s="16">
        <v>18150</v>
      </c>
      <c r="G369" s="16">
        <v>24900</v>
      </c>
      <c r="H369" s="2" t="s">
        <v>12</v>
      </c>
      <c r="I369" s="17" t="s">
        <v>13</v>
      </c>
      <c r="J369" s="16">
        <v>4</v>
      </c>
      <c r="K369" s="16">
        <v>0</v>
      </c>
      <c r="L369" s="16">
        <v>0</v>
      </c>
      <c r="M369" s="16">
        <v>0</v>
      </c>
      <c r="N369" s="16">
        <v>5</v>
      </c>
      <c r="O369" s="18">
        <v>0</v>
      </c>
      <c r="P369" s="16">
        <v>30</v>
      </c>
      <c r="Q369" s="16">
        <v>1</v>
      </c>
      <c r="R369" s="17"/>
      <c r="S369" s="17" t="s">
        <v>130</v>
      </c>
      <c r="T369" s="19" t="s">
        <v>50</v>
      </c>
      <c r="U369" s="18">
        <v>50</v>
      </c>
      <c r="V369" s="18"/>
    </row>
    <row r="370" spans="1:22" ht="15" customHeight="1" x14ac:dyDescent="0.25">
      <c r="A370" s="13" t="s">
        <v>216</v>
      </c>
      <c r="B370" s="14" t="s">
        <v>217</v>
      </c>
      <c r="C370" s="15" t="s">
        <v>224</v>
      </c>
      <c r="D370" s="15" t="s">
        <v>225</v>
      </c>
      <c r="E370" s="14" t="s">
        <v>226</v>
      </c>
      <c r="F370" s="16">
        <v>18150</v>
      </c>
      <c r="G370" s="16">
        <v>24900</v>
      </c>
      <c r="H370" s="2" t="s">
        <v>15</v>
      </c>
      <c r="I370" s="17" t="s">
        <v>16</v>
      </c>
      <c r="J370" s="16">
        <v>28</v>
      </c>
      <c r="K370" s="16"/>
      <c r="L370" s="16"/>
      <c r="M370" s="16"/>
      <c r="N370" s="16"/>
      <c r="O370" s="18">
        <v>0</v>
      </c>
      <c r="P370" s="16">
        <v>30</v>
      </c>
      <c r="Q370" s="16">
        <v>1</v>
      </c>
      <c r="R370" s="17"/>
      <c r="S370" s="17" t="s">
        <v>130</v>
      </c>
      <c r="T370" s="19" t="s">
        <v>50</v>
      </c>
      <c r="U370" s="18">
        <v>13</v>
      </c>
      <c r="V370" s="18"/>
    </row>
    <row r="371" spans="1:22" ht="15" customHeight="1" x14ac:dyDescent="0.25">
      <c r="A371" s="13" t="s">
        <v>216</v>
      </c>
      <c r="B371" s="14" t="s">
        <v>217</v>
      </c>
      <c r="C371" s="15" t="s">
        <v>224</v>
      </c>
      <c r="D371" s="15" t="s">
        <v>225</v>
      </c>
      <c r="E371" s="14" t="s">
        <v>226</v>
      </c>
      <c r="F371" s="16">
        <v>18150</v>
      </c>
      <c r="G371" s="16">
        <v>24900</v>
      </c>
      <c r="H371" s="2" t="s">
        <v>18</v>
      </c>
      <c r="I371" s="17" t="s">
        <v>19</v>
      </c>
      <c r="J371" s="16">
        <v>8</v>
      </c>
      <c r="K371" s="16">
        <v>0</v>
      </c>
      <c r="L371" s="16">
        <v>1</v>
      </c>
      <c r="M371" s="16">
        <v>1</v>
      </c>
      <c r="N371" s="16">
        <v>1</v>
      </c>
      <c r="O371" s="18">
        <v>0</v>
      </c>
      <c r="P371" s="16">
        <v>30</v>
      </c>
      <c r="Q371" s="16">
        <v>1</v>
      </c>
      <c r="R371" s="17"/>
      <c r="S371" s="17" t="s">
        <v>130</v>
      </c>
      <c r="T371" s="19" t="s">
        <v>50</v>
      </c>
      <c r="U371" s="18">
        <v>26</v>
      </c>
      <c r="V371" s="18"/>
    </row>
    <row r="372" spans="1:22" ht="15" customHeight="1" x14ac:dyDescent="0.25">
      <c r="A372" s="13" t="s">
        <v>216</v>
      </c>
      <c r="B372" s="14" t="s">
        <v>217</v>
      </c>
      <c r="C372" s="15" t="s">
        <v>224</v>
      </c>
      <c r="D372" s="15" t="s">
        <v>225</v>
      </c>
      <c r="E372" s="14" t="s">
        <v>226</v>
      </c>
      <c r="F372" s="16">
        <v>18150</v>
      </c>
      <c r="G372" s="16">
        <v>0</v>
      </c>
      <c r="H372" s="2" t="s">
        <v>21</v>
      </c>
      <c r="I372" s="17" t="s">
        <v>22</v>
      </c>
      <c r="J372" s="16"/>
      <c r="K372" s="16"/>
      <c r="L372" s="16"/>
      <c r="M372" s="16"/>
      <c r="N372" s="16"/>
      <c r="O372" s="18">
        <v>0</v>
      </c>
      <c r="P372" s="16">
        <v>30</v>
      </c>
      <c r="Q372" s="16">
        <v>1</v>
      </c>
      <c r="R372" s="17"/>
      <c r="S372" s="17" t="s">
        <v>130</v>
      </c>
      <c r="T372" s="19" t="s">
        <v>50</v>
      </c>
      <c r="U372" s="18">
        <v>49</v>
      </c>
      <c r="V372" s="18"/>
    </row>
    <row r="373" spans="1:22" ht="15" customHeight="1" x14ac:dyDescent="0.25">
      <c r="A373" s="13" t="s">
        <v>216</v>
      </c>
      <c r="B373" s="14" t="s">
        <v>217</v>
      </c>
      <c r="C373" s="15" t="s">
        <v>227</v>
      </c>
      <c r="D373" s="15" t="s">
        <v>228</v>
      </c>
      <c r="E373" s="14" t="s">
        <v>229</v>
      </c>
      <c r="F373" s="16">
        <v>40000</v>
      </c>
      <c r="G373" s="16">
        <v>51900</v>
      </c>
      <c r="H373" s="2" t="s">
        <v>3</v>
      </c>
      <c r="I373" s="17" t="s">
        <v>4</v>
      </c>
      <c r="J373" s="16">
        <v>15</v>
      </c>
      <c r="K373" s="16">
        <v>0</v>
      </c>
      <c r="L373" s="16">
        <v>2</v>
      </c>
      <c r="M373" s="16">
        <v>2</v>
      </c>
      <c r="N373" s="16">
        <v>10</v>
      </c>
      <c r="O373" s="18">
        <v>0</v>
      </c>
      <c r="P373" s="16">
        <v>24</v>
      </c>
      <c r="Q373" s="16">
        <v>1</v>
      </c>
      <c r="R373" s="17"/>
      <c r="S373" s="17" t="s">
        <v>130</v>
      </c>
      <c r="T373" s="19" t="s">
        <v>50</v>
      </c>
      <c r="U373" s="18">
        <v>44</v>
      </c>
      <c r="V373" s="18"/>
    </row>
    <row r="374" spans="1:22" ht="15" customHeight="1" x14ac:dyDescent="0.25">
      <c r="A374" s="13" t="s">
        <v>216</v>
      </c>
      <c r="B374" s="14" t="s">
        <v>217</v>
      </c>
      <c r="C374" s="15" t="s">
        <v>227</v>
      </c>
      <c r="D374" s="15" t="s">
        <v>228</v>
      </c>
      <c r="E374" s="14" t="s">
        <v>229</v>
      </c>
      <c r="F374" s="16">
        <v>40000</v>
      </c>
      <c r="G374" s="16">
        <v>51900</v>
      </c>
      <c r="H374" s="2" t="s">
        <v>6</v>
      </c>
      <c r="I374" s="17" t="s">
        <v>7</v>
      </c>
      <c r="J374" s="16">
        <v>8</v>
      </c>
      <c r="K374" s="16">
        <v>10</v>
      </c>
      <c r="L374" s="16">
        <v>1</v>
      </c>
      <c r="M374" s="16">
        <v>2</v>
      </c>
      <c r="N374" s="16">
        <v>25</v>
      </c>
      <c r="O374" s="18">
        <v>0</v>
      </c>
      <c r="P374" s="16">
        <v>24</v>
      </c>
      <c r="Q374" s="16">
        <v>1</v>
      </c>
      <c r="R374" s="17"/>
      <c r="S374" s="17" t="s">
        <v>130</v>
      </c>
      <c r="T374" s="19" t="s">
        <v>50</v>
      </c>
      <c r="U374" s="18">
        <v>42</v>
      </c>
      <c r="V374" s="18"/>
    </row>
    <row r="375" spans="1:22" ht="15" customHeight="1" x14ac:dyDescent="0.25">
      <c r="A375" s="13" t="s">
        <v>216</v>
      </c>
      <c r="B375" s="14" t="s">
        <v>217</v>
      </c>
      <c r="C375" s="15" t="s">
        <v>227</v>
      </c>
      <c r="D375" s="15" t="s">
        <v>228</v>
      </c>
      <c r="E375" s="14" t="s">
        <v>229</v>
      </c>
      <c r="F375" s="16">
        <v>40000</v>
      </c>
      <c r="G375" s="16">
        <v>51900</v>
      </c>
      <c r="H375" s="2" t="s">
        <v>9</v>
      </c>
      <c r="I375" s="17" t="s">
        <v>10</v>
      </c>
      <c r="J375" s="16">
        <v>5</v>
      </c>
      <c r="K375" s="16">
        <v>0</v>
      </c>
      <c r="L375" s="16">
        <v>2</v>
      </c>
      <c r="M375" s="16">
        <v>2</v>
      </c>
      <c r="N375" s="16">
        <v>6</v>
      </c>
      <c r="O375" s="18">
        <v>0</v>
      </c>
      <c r="P375" s="16">
        <v>24</v>
      </c>
      <c r="Q375" s="16">
        <v>1</v>
      </c>
      <c r="R375" s="17"/>
      <c r="S375" s="17" t="s">
        <v>130</v>
      </c>
      <c r="T375" s="19" t="s">
        <v>50</v>
      </c>
      <c r="U375" s="18">
        <v>41</v>
      </c>
      <c r="V375" s="18"/>
    </row>
    <row r="376" spans="1:22" ht="15" customHeight="1" x14ac:dyDescent="0.25">
      <c r="A376" s="13" t="s">
        <v>216</v>
      </c>
      <c r="B376" s="14" t="s">
        <v>217</v>
      </c>
      <c r="C376" s="15" t="s">
        <v>227</v>
      </c>
      <c r="D376" s="15" t="s">
        <v>228</v>
      </c>
      <c r="E376" s="14" t="s">
        <v>229</v>
      </c>
      <c r="F376" s="16">
        <v>40000</v>
      </c>
      <c r="G376" s="16">
        <v>51900</v>
      </c>
      <c r="H376" s="2" t="s">
        <v>12</v>
      </c>
      <c r="I376" s="17" t="s">
        <v>13</v>
      </c>
      <c r="J376" s="16">
        <v>11</v>
      </c>
      <c r="K376" s="16">
        <v>0</v>
      </c>
      <c r="L376" s="16">
        <v>2</v>
      </c>
      <c r="M376" s="16">
        <v>2</v>
      </c>
      <c r="N376" s="16">
        <v>9</v>
      </c>
      <c r="O376" s="18">
        <v>0</v>
      </c>
      <c r="P376" s="16">
        <v>24</v>
      </c>
      <c r="Q376" s="16">
        <v>1</v>
      </c>
      <c r="R376" s="17"/>
      <c r="S376" s="17" t="s">
        <v>130</v>
      </c>
      <c r="T376" s="19" t="s">
        <v>50</v>
      </c>
      <c r="U376" s="18">
        <v>16</v>
      </c>
      <c r="V376" s="18"/>
    </row>
    <row r="377" spans="1:22" ht="15" customHeight="1" x14ac:dyDescent="0.25">
      <c r="A377" s="13" t="s">
        <v>216</v>
      </c>
      <c r="B377" s="14" t="s">
        <v>217</v>
      </c>
      <c r="C377" s="15" t="s">
        <v>227</v>
      </c>
      <c r="D377" s="15" t="s">
        <v>228</v>
      </c>
      <c r="E377" s="14" t="s">
        <v>229</v>
      </c>
      <c r="F377" s="16">
        <v>40000</v>
      </c>
      <c r="G377" s="16">
        <v>51900</v>
      </c>
      <c r="H377" s="2" t="s">
        <v>15</v>
      </c>
      <c r="I377" s="17" t="s">
        <v>16</v>
      </c>
      <c r="J377" s="16">
        <v>11</v>
      </c>
      <c r="K377" s="16">
        <v>0</v>
      </c>
      <c r="L377" s="16">
        <v>1</v>
      </c>
      <c r="M377" s="16">
        <v>1</v>
      </c>
      <c r="N377" s="16">
        <v>6</v>
      </c>
      <c r="O377" s="18">
        <v>0</v>
      </c>
      <c r="P377" s="16">
        <v>24</v>
      </c>
      <c r="Q377" s="16">
        <v>1</v>
      </c>
      <c r="R377" s="17"/>
      <c r="S377" s="17" t="s">
        <v>130</v>
      </c>
      <c r="T377" s="19" t="s">
        <v>50</v>
      </c>
      <c r="U377" s="18">
        <v>29</v>
      </c>
      <c r="V377" s="18"/>
    </row>
    <row r="378" spans="1:22" ht="15" customHeight="1" x14ac:dyDescent="0.25">
      <c r="A378" s="13" t="s">
        <v>216</v>
      </c>
      <c r="B378" s="14" t="s">
        <v>217</v>
      </c>
      <c r="C378" s="15" t="s">
        <v>227</v>
      </c>
      <c r="D378" s="15" t="s">
        <v>228</v>
      </c>
      <c r="E378" s="14" t="s">
        <v>229</v>
      </c>
      <c r="F378" s="16">
        <v>40000</v>
      </c>
      <c r="G378" s="16">
        <v>51900</v>
      </c>
      <c r="H378" s="2" t="s">
        <v>18</v>
      </c>
      <c r="I378" s="17" t="s">
        <v>19</v>
      </c>
      <c r="J378" s="16">
        <v>9</v>
      </c>
      <c r="K378" s="16">
        <v>0</v>
      </c>
      <c r="L378" s="16">
        <v>1</v>
      </c>
      <c r="M378" s="16">
        <v>1</v>
      </c>
      <c r="N378" s="16">
        <v>18</v>
      </c>
      <c r="O378" s="18">
        <v>0</v>
      </c>
      <c r="P378" s="16">
        <v>24</v>
      </c>
      <c r="Q378" s="16">
        <v>1</v>
      </c>
      <c r="R378" s="17"/>
      <c r="S378" s="17" t="s">
        <v>130</v>
      </c>
      <c r="T378" s="19" t="s">
        <v>50</v>
      </c>
      <c r="U378" s="18">
        <v>50</v>
      </c>
      <c r="V378" s="18"/>
    </row>
    <row r="379" spans="1:22" ht="15" customHeight="1" x14ac:dyDescent="0.25">
      <c r="A379" s="13" t="s">
        <v>216</v>
      </c>
      <c r="B379" s="14" t="s">
        <v>217</v>
      </c>
      <c r="C379" s="15" t="s">
        <v>227</v>
      </c>
      <c r="D379" s="15" t="s">
        <v>228</v>
      </c>
      <c r="E379" s="14" t="s">
        <v>229</v>
      </c>
      <c r="F379" s="16">
        <v>40000</v>
      </c>
      <c r="G379" s="16">
        <v>0</v>
      </c>
      <c r="H379" s="2" t="s">
        <v>21</v>
      </c>
      <c r="I379" s="17" t="s">
        <v>22</v>
      </c>
      <c r="J379" s="16"/>
      <c r="K379" s="16"/>
      <c r="L379" s="16"/>
      <c r="M379" s="16"/>
      <c r="N379" s="16"/>
      <c r="O379" s="18">
        <v>0</v>
      </c>
      <c r="P379" s="16">
        <v>24</v>
      </c>
      <c r="Q379" s="16">
        <v>1</v>
      </c>
      <c r="R379" s="17"/>
      <c r="S379" s="17" t="s">
        <v>130</v>
      </c>
      <c r="T379" s="19" t="s">
        <v>50</v>
      </c>
      <c r="U379" s="18">
        <v>26</v>
      </c>
      <c r="V379" s="18"/>
    </row>
    <row r="380" spans="1:22" ht="15" customHeight="1" x14ac:dyDescent="0.25">
      <c r="A380" s="13" t="s">
        <v>216</v>
      </c>
      <c r="B380" s="14" t="s">
        <v>217</v>
      </c>
      <c r="C380" s="15" t="s">
        <v>230</v>
      </c>
      <c r="D380" s="15" t="s">
        <v>231</v>
      </c>
      <c r="E380" s="14" t="s">
        <v>232</v>
      </c>
      <c r="F380" s="16">
        <v>36000</v>
      </c>
      <c r="G380" s="16">
        <v>46900</v>
      </c>
      <c r="H380" s="2" t="s">
        <v>3</v>
      </c>
      <c r="I380" s="17" t="s">
        <v>4</v>
      </c>
      <c r="J380" s="16">
        <v>8</v>
      </c>
      <c r="K380" s="16">
        <v>0</v>
      </c>
      <c r="L380" s="16">
        <v>7</v>
      </c>
      <c r="M380" s="16">
        <v>7</v>
      </c>
      <c r="N380" s="16">
        <v>22</v>
      </c>
      <c r="O380" s="18">
        <v>30</v>
      </c>
      <c r="P380" s="16">
        <v>30</v>
      </c>
      <c r="Q380" s="16">
        <v>1</v>
      </c>
      <c r="R380" s="17"/>
      <c r="S380" s="17" t="s">
        <v>130</v>
      </c>
      <c r="T380" s="19" t="s">
        <v>50</v>
      </c>
      <c r="U380" s="18">
        <v>28</v>
      </c>
      <c r="V380" s="18"/>
    </row>
    <row r="381" spans="1:22" ht="15" customHeight="1" x14ac:dyDescent="0.25">
      <c r="A381" s="13" t="s">
        <v>216</v>
      </c>
      <c r="B381" s="14" t="s">
        <v>217</v>
      </c>
      <c r="C381" s="15" t="s">
        <v>230</v>
      </c>
      <c r="D381" s="15" t="s">
        <v>231</v>
      </c>
      <c r="E381" s="14" t="s">
        <v>232</v>
      </c>
      <c r="F381" s="16">
        <v>36000</v>
      </c>
      <c r="G381" s="16">
        <v>46900</v>
      </c>
      <c r="H381" s="2" t="s">
        <v>6</v>
      </c>
      <c r="I381" s="17" t="s">
        <v>7</v>
      </c>
      <c r="J381" s="16">
        <v>21</v>
      </c>
      <c r="K381" s="16">
        <v>0</v>
      </c>
      <c r="L381" s="16">
        <v>3</v>
      </c>
      <c r="M381" s="16">
        <v>3</v>
      </c>
      <c r="N381" s="16">
        <v>15</v>
      </c>
      <c r="O381" s="18">
        <v>0</v>
      </c>
      <c r="P381" s="16">
        <v>30</v>
      </c>
      <c r="Q381" s="16">
        <v>1</v>
      </c>
      <c r="R381" s="17"/>
      <c r="S381" s="17" t="s">
        <v>130</v>
      </c>
      <c r="T381" s="19" t="s">
        <v>50</v>
      </c>
      <c r="U381" s="18">
        <v>13</v>
      </c>
      <c r="V381" s="18"/>
    </row>
    <row r="382" spans="1:22" ht="15" customHeight="1" x14ac:dyDescent="0.25">
      <c r="A382" s="13" t="s">
        <v>216</v>
      </c>
      <c r="B382" s="14" t="s">
        <v>217</v>
      </c>
      <c r="C382" s="15" t="s">
        <v>230</v>
      </c>
      <c r="D382" s="15" t="s">
        <v>231</v>
      </c>
      <c r="E382" s="14" t="s">
        <v>232</v>
      </c>
      <c r="F382" s="16">
        <v>36000</v>
      </c>
      <c r="G382" s="16">
        <v>46900</v>
      </c>
      <c r="H382" s="2" t="s">
        <v>9</v>
      </c>
      <c r="I382" s="17" t="s">
        <v>10</v>
      </c>
      <c r="J382" s="16">
        <v>11</v>
      </c>
      <c r="K382" s="16">
        <v>0</v>
      </c>
      <c r="L382" s="16">
        <v>2</v>
      </c>
      <c r="M382" s="16">
        <v>2</v>
      </c>
      <c r="N382" s="16">
        <v>14</v>
      </c>
      <c r="O382" s="18">
        <v>0</v>
      </c>
      <c r="P382" s="16">
        <v>30</v>
      </c>
      <c r="Q382" s="16">
        <v>1</v>
      </c>
      <c r="R382" s="17"/>
      <c r="S382" s="17" t="s">
        <v>130</v>
      </c>
      <c r="T382" s="19" t="s">
        <v>50</v>
      </c>
      <c r="U382" s="18">
        <v>34</v>
      </c>
      <c r="V382" s="18"/>
    </row>
    <row r="383" spans="1:22" ht="15" customHeight="1" x14ac:dyDescent="0.25">
      <c r="A383" s="13" t="s">
        <v>216</v>
      </c>
      <c r="B383" s="14" t="s">
        <v>217</v>
      </c>
      <c r="C383" s="15" t="s">
        <v>230</v>
      </c>
      <c r="D383" s="15" t="s">
        <v>231</v>
      </c>
      <c r="E383" s="14" t="s">
        <v>232</v>
      </c>
      <c r="F383" s="16">
        <v>36000</v>
      </c>
      <c r="G383" s="16">
        <v>46900</v>
      </c>
      <c r="H383" s="2" t="s">
        <v>12</v>
      </c>
      <c r="I383" s="17" t="s">
        <v>13</v>
      </c>
      <c r="J383" s="16">
        <v>10</v>
      </c>
      <c r="K383" s="16">
        <v>0</v>
      </c>
      <c r="L383" s="16">
        <v>1</v>
      </c>
      <c r="M383" s="16">
        <v>1</v>
      </c>
      <c r="N383" s="16">
        <v>15</v>
      </c>
      <c r="O383" s="18">
        <v>0</v>
      </c>
      <c r="P383" s="16">
        <v>30</v>
      </c>
      <c r="Q383" s="16">
        <v>1</v>
      </c>
      <c r="R383" s="17"/>
      <c r="S383" s="17" t="s">
        <v>130</v>
      </c>
      <c r="T383" s="19" t="s">
        <v>50</v>
      </c>
      <c r="U383" s="18">
        <v>20</v>
      </c>
      <c r="V383" s="18"/>
    </row>
    <row r="384" spans="1:22" ht="15" customHeight="1" x14ac:dyDescent="0.25">
      <c r="A384" s="13" t="s">
        <v>216</v>
      </c>
      <c r="B384" s="14" t="s">
        <v>217</v>
      </c>
      <c r="C384" s="15" t="s">
        <v>230</v>
      </c>
      <c r="D384" s="15" t="s">
        <v>231</v>
      </c>
      <c r="E384" s="14" t="s">
        <v>232</v>
      </c>
      <c r="F384" s="16">
        <v>36000</v>
      </c>
      <c r="G384" s="16">
        <v>46900</v>
      </c>
      <c r="H384" s="2" t="s">
        <v>15</v>
      </c>
      <c r="I384" s="17" t="s">
        <v>16</v>
      </c>
      <c r="J384" s="16">
        <v>14</v>
      </c>
      <c r="K384" s="16">
        <v>0</v>
      </c>
      <c r="L384" s="16">
        <v>1</v>
      </c>
      <c r="M384" s="16">
        <v>2</v>
      </c>
      <c r="N384" s="16">
        <v>24</v>
      </c>
      <c r="O384" s="18">
        <v>0</v>
      </c>
      <c r="P384" s="16">
        <v>30</v>
      </c>
      <c r="Q384" s="16">
        <v>1</v>
      </c>
      <c r="R384" s="17"/>
      <c r="S384" s="17" t="s">
        <v>130</v>
      </c>
      <c r="T384" s="19" t="s">
        <v>50</v>
      </c>
      <c r="U384" s="18">
        <v>33</v>
      </c>
      <c r="V384" s="18"/>
    </row>
    <row r="385" spans="1:22" ht="15" customHeight="1" x14ac:dyDescent="0.25">
      <c r="A385" s="13" t="s">
        <v>216</v>
      </c>
      <c r="B385" s="14" t="s">
        <v>217</v>
      </c>
      <c r="C385" s="15" t="s">
        <v>230</v>
      </c>
      <c r="D385" s="15" t="s">
        <v>231</v>
      </c>
      <c r="E385" s="14" t="s">
        <v>232</v>
      </c>
      <c r="F385" s="16">
        <v>36000</v>
      </c>
      <c r="G385" s="16">
        <v>46900</v>
      </c>
      <c r="H385" s="2" t="s">
        <v>18</v>
      </c>
      <c r="I385" s="17" t="s">
        <v>19</v>
      </c>
      <c r="J385" s="16">
        <v>7</v>
      </c>
      <c r="K385" s="16">
        <v>0</v>
      </c>
      <c r="L385" s="16">
        <v>3</v>
      </c>
      <c r="M385" s="16">
        <v>3</v>
      </c>
      <c r="N385" s="16">
        <v>26</v>
      </c>
      <c r="O385" s="18">
        <v>30</v>
      </c>
      <c r="P385" s="16">
        <v>30</v>
      </c>
      <c r="Q385" s="16">
        <v>1</v>
      </c>
      <c r="R385" s="17"/>
      <c r="S385" s="17" t="s">
        <v>130</v>
      </c>
      <c r="T385" s="19" t="s">
        <v>50</v>
      </c>
      <c r="U385" s="18">
        <v>26</v>
      </c>
      <c r="V385" s="18"/>
    </row>
    <row r="386" spans="1:22" ht="15" customHeight="1" x14ac:dyDescent="0.25">
      <c r="A386" s="13" t="s">
        <v>216</v>
      </c>
      <c r="B386" s="14" t="s">
        <v>217</v>
      </c>
      <c r="C386" s="15" t="s">
        <v>230</v>
      </c>
      <c r="D386" s="15" t="s">
        <v>231</v>
      </c>
      <c r="E386" s="14" t="s">
        <v>232</v>
      </c>
      <c r="F386" s="16">
        <v>36000</v>
      </c>
      <c r="G386" s="16">
        <v>0</v>
      </c>
      <c r="H386" s="2" t="s">
        <v>21</v>
      </c>
      <c r="I386" s="17" t="s">
        <v>22</v>
      </c>
      <c r="J386" s="16"/>
      <c r="K386" s="16"/>
      <c r="L386" s="16"/>
      <c r="M386" s="16"/>
      <c r="N386" s="16"/>
      <c r="O386" s="18">
        <v>0</v>
      </c>
      <c r="P386" s="16">
        <v>30</v>
      </c>
      <c r="Q386" s="16">
        <v>1</v>
      </c>
      <c r="R386" s="17"/>
      <c r="S386" s="17" t="s">
        <v>130</v>
      </c>
      <c r="T386" s="19" t="s">
        <v>50</v>
      </c>
      <c r="U386" s="18">
        <v>23</v>
      </c>
      <c r="V386" s="18"/>
    </row>
    <row r="387" spans="1:22" ht="15" customHeight="1" x14ac:dyDescent="0.25">
      <c r="A387" s="13" t="s">
        <v>216</v>
      </c>
      <c r="B387" s="14" t="s">
        <v>217</v>
      </c>
      <c r="C387" s="15" t="s">
        <v>233</v>
      </c>
      <c r="D387" s="15" t="s">
        <v>234</v>
      </c>
      <c r="E387" s="14" t="s">
        <v>235</v>
      </c>
      <c r="F387" s="16">
        <v>21120</v>
      </c>
      <c r="G387" s="16">
        <v>27900</v>
      </c>
      <c r="H387" s="2" t="s">
        <v>3</v>
      </c>
      <c r="I387" s="17" t="s">
        <v>4</v>
      </c>
      <c r="J387" s="16">
        <v>16</v>
      </c>
      <c r="K387" s="16">
        <v>0</v>
      </c>
      <c r="L387" s="16">
        <v>0</v>
      </c>
      <c r="M387" s="16">
        <v>0</v>
      </c>
      <c r="N387" s="16">
        <v>6</v>
      </c>
      <c r="O387" s="18">
        <v>0</v>
      </c>
      <c r="P387" s="16">
        <v>32</v>
      </c>
      <c r="Q387" s="16">
        <v>1</v>
      </c>
      <c r="R387" s="17"/>
      <c r="S387" s="17" t="s">
        <v>130</v>
      </c>
      <c r="T387" s="19" t="s">
        <v>50</v>
      </c>
      <c r="U387" s="18">
        <v>27</v>
      </c>
      <c r="V387" s="18"/>
    </row>
    <row r="388" spans="1:22" ht="15" customHeight="1" x14ac:dyDescent="0.25">
      <c r="A388" s="13" t="s">
        <v>216</v>
      </c>
      <c r="B388" s="14" t="s">
        <v>217</v>
      </c>
      <c r="C388" s="15" t="s">
        <v>233</v>
      </c>
      <c r="D388" s="15" t="s">
        <v>234</v>
      </c>
      <c r="E388" s="14" t="s">
        <v>235</v>
      </c>
      <c r="F388" s="16">
        <v>21120</v>
      </c>
      <c r="G388" s="16">
        <v>27900</v>
      </c>
      <c r="H388" s="2" t="s">
        <v>6</v>
      </c>
      <c r="I388" s="17" t="s">
        <v>7</v>
      </c>
      <c r="J388" s="16">
        <v>4</v>
      </c>
      <c r="K388" s="16">
        <v>0</v>
      </c>
      <c r="L388" s="16">
        <v>2</v>
      </c>
      <c r="M388" s="16">
        <v>2</v>
      </c>
      <c r="N388" s="16">
        <v>16</v>
      </c>
      <c r="O388" s="18">
        <v>0</v>
      </c>
      <c r="P388" s="16">
        <v>32</v>
      </c>
      <c r="Q388" s="16">
        <v>1</v>
      </c>
      <c r="R388" s="17"/>
      <c r="S388" s="17" t="s">
        <v>130</v>
      </c>
      <c r="T388" s="19" t="s">
        <v>50</v>
      </c>
      <c r="U388" s="18">
        <v>37</v>
      </c>
      <c r="V388" s="18"/>
    </row>
    <row r="389" spans="1:22" ht="15" customHeight="1" x14ac:dyDescent="0.25">
      <c r="A389" s="13" t="s">
        <v>216</v>
      </c>
      <c r="B389" s="14" t="s">
        <v>217</v>
      </c>
      <c r="C389" s="15" t="s">
        <v>233</v>
      </c>
      <c r="D389" s="15" t="s">
        <v>234</v>
      </c>
      <c r="E389" s="14" t="s">
        <v>235</v>
      </c>
      <c r="F389" s="16">
        <v>21120</v>
      </c>
      <c r="G389" s="16">
        <v>27900</v>
      </c>
      <c r="H389" s="2" t="s">
        <v>9</v>
      </c>
      <c r="I389" s="17" t="s">
        <v>10</v>
      </c>
      <c r="J389" s="16">
        <v>7</v>
      </c>
      <c r="K389" s="16">
        <v>0</v>
      </c>
      <c r="L389" s="16">
        <v>0</v>
      </c>
      <c r="M389" s="16">
        <v>0</v>
      </c>
      <c r="N389" s="16">
        <v>5</v>
      </c>
      <c r="O389" s="18">
        <v>0</v>
      </c>
      <c r="P389" s="16">
        <v>32</v>
      </c>
      <c r="Q389" s="16">
        <v>1</v>
      </c>
      <c r="R389" s="17"/>
      <c r="S389" s="17" t="s">
        <v>130</v>
      </c>
      <c r="T389" s="19" t="s">
        <v>50</v>
      </c>
      <c r="U389" s="18">
        <v>50</v>
      </c>
      <c r="V389" s="18"/>
    </row>
    <row r="390" spans="1:22" ht="15" customHeight="1" x14ac:dyDescent="0.25">
      <c r="A390" s="13" t="s">
        <v>216</v>
      </c>
      <c r="B390" s="14" t="s">
        <v>217</v>
      </c>
      <c r="C390" s="15" t="s">
        <v>233</v>
      </c>
      <c r="D390" s="15" t="s">
        <v>234</v>
      </c>
      <c r="E390" s="14" t="s">
        <v>235</v>
      </c>
      <c r="F390" s="16">
        <v>21120</v>
      </c>
      <c r="G390" s="16">
        <v>27900</v>
      </c>
      <c r="H390" s="2" t="s">
        <v>12</v>
      </c>
      <c r="I390" s="17" t="s">
        <v>13</v>
      </c>
      <c r="J390" s="16">
        <v>2</v>
      </c>
      <c r="K390" s="16">
        <v>0</v>
      </c>
      <c r="L390" s="16">
        <v>3</v>
      </c>
      <c r="M390" s="16">
        <v>3</v>
      </c>
      <c r="N390" s="16">
        <v>17</v>
      </c>
      <c r="O390" s="18">
        <v>32</v>
      </c>
      <c r="P390" s="16">
        <v>32</v>
      </c>
      <c r="Q390" s="16">
        <v>1</v>
      </c>
      <c r="R390" s="17"/>
      <c r="S390" s="17" t="s">
        <v>130</v>
      </c>
      <c r="T390" s="19" t="s">
        <v>50</v>
      </c>
      <c r="U390" s="18">
        <v>17</v>
      </c>
      <c r="V390" s="18"/>
    </row>
    <row r="391" spans="1:22" ht="15" customHeight="1" x14ac:dyDescent="0.25">
      <c r="A391" s="13" t="s">
        <v>216</v>
      </c>
      <c r="B391" s="14" t="s">
        <v>217</v>
      </c>
      <c r="C391" s="15" t="s">
        <v>233</v>
      </c>
      <c r="D391" s="15" t="s">
        <v>234</v>
      </c>
      <c r="E391" s="14" t="s">
        <v>235</v>
      </c>
      <c r="F391" s="16">
        <v>21120</v>
      </c>
      <c r="G391" s="16">
        <v>27900</v>
      </c>
      <c r="H391" s="2" t="s">
        <v>15</v>
      </c>
      <c r="I391" s="17" t="s">
        <v>16</v>
      </c>
      <c r="J391" s="16">
        <v>9</v>
      </c>
      <c r="K391" s="16">
        <v>0</v>
      </c>
      <c r="L391" s="16">
        <v>0</v>
      </c>
      <c r="M391" s="16">
        <v>0</v>
      </c>
      <c r="N391" s="16">
        <v>10</v>
      </c>
      <c r="O391" s="18">
        <v>0</v>
      </c>
      <c r="P391" s="16">
        <v>32</v>
      </c>
      <c r="Q391" s="16">
        <v>1</v>
      </c>
      <c r="R391" s="17"/>
      <c r="S391" s="17" t="s">
        <v>130</v>
      </c>
      <c r="T391" s="19" t="s">
        <v>50</v>
      </c>
      <c r="U391" s="18">
        <v>37</v>
      </c>
      <c r="V391" s="18"/>
    </row>
    <row r="392" spans="1:22" ht="15" customHeight="1" x14ac:dyDescent="0.25">
      <c r="A392" s="13" t="s">
        <v>216</v>
      </c>
      <c r="B392" s="14" t="s">
        <v>217</v>
      </c>
      <c r="C392" s="15" t="s">
        <v>233</v>
      </c>
      <c r="D392" s="15" t="s">
        <v>234</v>
      </c>
      <c r="E392" s="14" t="s">
        <v>235</v>
      </c>
      <c r="F392" s="16">
        <v>21120</v>
      </c>
      <c r="G392" s="16">
        <v>27900</v>
      </c>
      <c r="H392" s="2" t="s">
        <v>18</v>
      </c>
      <c r="I392" s="17" t="s">
        <v>19</v>
      </c>
      <c r="J392" s="16">
        <v>6</v>
      </c>
      <c r="K392" s="16">
        <v>0</v>
      </c>
      <c r="L392" s="16">
        <v>4</v>
      </c>
      <c r="M392" s="16">
        <v>4</v>
      </c>
      <c r="N392" s="16">
        <v>25</v>
      </c>
      <c r="O392" s="18">
        <v>32</v>
      </c>
      <c r="P392" s="16">
        <v>32</v>
      </c>
      <c r="Q392" s="16">
        <v>1</v>
      </c>
      <c r="R392" s="17"/>
      <c r="S392" s="17" t="s">
        <v>130</v>
      </c>
      <c r="T392" s="19" t="s">
        <v>50</v>
      </c>
      <c r="U392" s="18">
        <v>37</v>
      </c>
      <c r="V392" s="18"/>
    </row>
    <row r="393" spans="1:22" ht="15" customHeight="1" x14ac:dyDescent="0.25">
      <c r="A393" s="13" t="s">
        <v>216</v>
      </c>
      <c r="B393" s="14" t="s">
        <v>217</v>
      </c>
      <c r="C393" s="15" t="s">
        <v>233</v>
      </c>
      <c r="D393" s="15" t="s">
        <v>234</v>
      </c>
      <c r="E393" s="14" t="s">
        <v>235</v>
      </c>
      <c r="F393" s="16">
        <v>21120</v>
      </c>
      <c r="G393" s="16">
        <v>0</v>
      </c>
      <c r="H393" s="2" t="s">
        <v>21</v>
      </c>
      <c r="I393" s="17" t="s">
        <v>22</v>
      </c>
      <c r="J393" s="16"/>
      <c r="K393" s="16"/>
      <c r="L393" s="16"/>
      <c r="M393" s="16"/>
      <c r="N393" s="16"/>
      <c r="O393" s="18">
        <v>0</v>
      </c>
      <c r="P393" s="16">
        <v>32</v>
      </c>
      <c r="Q393" s="16">
        <v>1</v>
      </c>
      <c r="R393" s="17"/>
      <c r="S393" s="17" t="s">
        <v>130</v>
      </c>
      <c r="T393" s="19" t="s">
        <v>50</v>
      </c>
      <c r="U393" s="18">
        <v>43</v>
      </c>
      <c r="V393" s="18"/>
    </row>
    <row r="394" spans="1:22" ht="15" customHeight="1" x14ac:dyDescent="0.25">
      <c r="A394" s="13" t="s">
        <v>216</v>
      </c>
      <c r="B394" s="14" t="s">
        <v>217</v>
      </c>
      <c r="C394" s="15" t="s">
        <v>236</v>
      </c>
      <c r="D394" s="15" t="s">
        <v>237</v>
      </c>
      <c r="E394" s="14" t="s">
        <v>238</v>
      </c>
      <c r="F394" s="16">
        <v>33000</v>
      </c>
      <c r="G394" s="16">
        <v>42900</v>
      </c>
      <c r="H394" s="2" t="s">
        <v>3</v>
      </c>
      <c r="I394" s="17" t="s">
        <v>4</v>
      </c>
      <c r="J394" s="16">
        <v>28</v>
      </c>
      <c r="K394" s="16">
        <v>0</v>
      </c>
      <c r="L394" s="16">
        <v>7</v>
      </c>
      <c r="M394" s="16">
        <v>7</v>
      </c>
      <c r="N394" s="16">
        <v>52</v>
      </c>
      <c r="O394" s="18">
        <v>30</v>
      </c>
      <c r="P394" s="16">
        <v>30</v>
      </c>
      <c r="Q394" s="16">
        <v>1</v>
      </c>
      <c r="R394" s="17"/>
      <c r="S394" s="17" t="s">
        <v>130</v>
      </c>
      <c r="T394" s="19" t="s">
        <v>50</v>
      </c>
      <c r="U394" s="18">
        <v>48</v>
      </c>
      <c r="V394" s="18"/>
    </row>
    <row r="395" spans="1:22" ht="15" customHeight="1" x14ac:dyDescent="0.25">
      <c r="A395" s="13" t="s">
        <v>216</v>
      </c>
      <c r="B395" s="14" t="s">
        <v>217</v>
      </c>
      <c r="C395" s="15" t="s">
        <v>236</v>
      </c>
      <c r="D395" s="15" t="s">
        <v>237</v>
      </c>
      <c r="E395" s="14" t="s">
        <v>238</v>
      </c>
      <c r="F395" s="16">
        <v>33000</v>
      </c>
      <c r="G395" s="16">
        <v>42900</v>
      </c>
      <c r="H395" s="2" t="s">
        <v>6</v>
      </c>
      <c r="I395" s="17" t="s">
        <v>7</v>
      </c>
      <c r="J395" s="16">
        <v>18</v>
      </c>
      <c r="K395" s="16">
        <v>0</v>
      </c>
      <c r="L395" s="16">
        <v>1</v>
      </c>
      <c r="M395" s="16">
        <v>1</v>
      </c>
      <c r="N395" s="16">
        <v>12</v>
      </c>
      <c r="O395" s="18">
        <v>0</v>
      </c>
      <c r="P395" s="16">
        <v>30</v>
      </c>
      <c r="Q395" s="16">
        <v>1</v>
      </c>
      <c r="R395" s="17"/>
      <c r="S395" s="17" t="s">
        <v>130</v>
      </c>
      <c r="T395" s="19" t="s">
        <v>50</v>
      </c>
      <c r="U395" s="18">
        <v>34</v>
      </c>
      <c r="V395" s="18"/>
    </row>
    <row r="396" spans="1:22" ht="15" customHeight="1" x14ac:dyDescent="0.25">
      <c r="A396" s="13" t="s">
        <v>216</v>
      </c>
      <c r="B396" s="14" t="s">
        <v>217</v>
      </c>
      <c r="C396" s="15" t="s">
        <v>236</v>
      </c>
      <c r="D396" s="15" t="s">
        <v>237</v>
      </c>
      <c r="E396" s="14" t="s">
        <v>238</v>
      </c>
      <c r="F396" s="16">
        <v>33000</v>
      </c>
      <c r="G396" s="16">
        <v>42900</v>
      </c>
      <c r="H396" s="2" t="s">
        <v>9</v>
      </c>
      <c r="I396" s="17" t="s">
        <v>10</v>
      </c>
      <c r="J396" s="16">
        <v>8</v>
      </c>
      <c r="K396" s="16">
        <v>0</v>
      </c>
      <c r="L396" s="16">
        <v>9</v>
      </c>
      <c r="M396" s="16">
        <v>9</v>
      </c>
      <c r="N396" s="16">
        <v>21</v>
      </c>
      <c r="O396" s="18">
        <v>0</v>
      </c>
      <c r="P396" s="16">
        <v>30</v>
      </c>
      <c r="Q396" s="16">
        <v>1</v>
      </c>
      <c r="R396" s="17"/>
      <c r="S396" s="17" t="s">
        <v>130</v>
      </c>
      <c r="T396" s="19" t="s">
        <v>50</v>
      </c>
      <c r="U396" s="18">
        <v>36</v>
      </c>
      <c r="V396" s="18"/>
    </row>
    <row r="397" spans="1:22" ht="15" customHeight="1" x14ac:dyDescent="0.25">
      <c r="A397" s="13" t="s">
        <v>216</v>
      </c>
      <c r="B397" s="14" t="s">
        <v>217</v>
      </c>
      <c r="C397" s="15" t="s">
        <v>236</v>
      </c>
      <c r="D397" s="15" t="s">
        <v>237</v>
      </c>
      <c r="E397" s="14" t="s">
        <v>238</v>
      </c>
      <c r="F397" s="16">
        <v>33000</v>
      </c>
      <c r="G397" s="16">
        <v>42900</v>
      </c>
      <c r="H397" s="2" t="s">
        <v>12</v>
      </c>
      <c r="I397" s="17" t="s">
        <v>13</v>
      </c>
      <c r="J397" s="16">
        <v>5</v>
      </c>
      <c r="K397" s="16">
        <v>0</v>
      </c>
      <c r="L397" s="16">
        <v>7</v>
      </c>
      <c r="M397" s="16">
        <v>7</v>
      </c>
      <c r="N397" s="16">
        <v>21</v>
      </c>
      <c r="O397" s="18">
        <v>30</v>
      </c>
      <c r="P397" s="16">
        <v>30</v>
      </c>
      <c r="Q397" s="16">
        <v>1</v>
      </c>
      <c r="R397" s="17"/>
      <c r="S397" s="17" t="s">
        <v>130</v>
      </c>
      <c r="T397" s="19" t="s">
        <v>50</v>
      </c>
      <c r="U397" s="18">
        <v>40</v>
      </c>
      <c r="V397" s="18"/>
    </row>
    <row r="398" spans="1:22" ht="15" customHeight="1" x14ac:dyDescent="0.25">
      <c r="A398" s="13" t="s">
        <v>216</v>
      </c>
      <c r="B398" s="14" t="s">
        <v>217</v>
      </c>
      <c r="C398" s="15" t="s">
        <v>236</v>
      </c>
      <c r="D398" s="15" t="s">
        <v>237</v>
      </c>
      <c r="E398" s="14" t="s">
        <v>238</v>
      </c>
      <c r="F398" s="16">
        <v>33000</v>
      </c>
      <c r="G398" s="16">
        <v>42900</v>
      </c>
      <c r="H398" s="2" t="s">
        <v>15</v>
      </c>
      <c r="I398" s="17" t="s">
        <v>16</v>
      </c>
      <c r="J398" s="16">
        <v>12</v>
      </c>
      <c r="K398" s="16">
        <v>0</v>
      </c>
      <c r="L398" s="16">
        <v>3</v>
      </c>
      <c r="M398" s="16">
        <v>3</v>
      </c>
      <c r="N398" s="16">
        <v>16</v>
      </c>
      <c r="O398" s="18">
        <v>0</v>
      </c>
      <c r="P398" s="16">
        <v>30</v>
      </c>
      <c r="Q398" s="16">
        <v>1</v>
      </c>
      <c r="R398" s="17"/>
      <c r="S398" s="17" t="s">
        <v>130</v>
      </c>
      <c r="T398" s="19" t="s">
        <v>50</v>
      </c>
      <c r="U398" s="18">
        <v>44</v>
      </c>
      <c r="V398" s="18"/>
    </row>
    <row r="399" spans="1:22" ht="15" customHeight="1" x14ac:dyDescent="0.25">
      <c r="A399" s="13" t="s">
        <v>216</v>
      </c>
      <c r="B399" s="14" t="s">
        <v>217</v>
      </c>
      <c r="C399" s="15" t="s">
        <v>236</v>
      </c>
      <c r="D399" s="15" t="s">
        <v>237</v>
      </c>
      <c r="E399" s="14" t="s">
        <v>238</v>
      </c>
      <c r="F399" s="16">
        <v>33000</v>
      </c>
      <c r="G399" s="16">
        <v>42900</v>
      </c>
      <c r="H399" s="2" t="s">
        <v>18</v>
      </c>
      <c r="I399" s="17" t="s">
        <v>19</v>
      </c>
      <c r="J399" s="16">
        <v>10</v>
      </c>
      <c r="K399" s="16">
        <v>0</v>
      </c>
      <c r="L399" s="16">
        <v>0</v>
      </c>
      <c r="M399" s="16">
        <v>0</v>
      </c>
      <c r="N399" s="16">
        <v>27</v>
      </c>
      <c r="O399" s="18">
        <v>30</v>
      </c>
      <c r="P399" s="16">
        <v>30</v>
      </c>
      <c r="Q399" s="16">
        <v>1</v>
      </c>
      <c r="R399" s="17"/>
      <c r="S399" s="17" t="s">
        <v>130</v>
      </c>
      <c r="T399" s="19" t="s">
        <v>50</v>
      </c>
      <c r="U399" s="18">
        <v>31</v>
      </c>
      <c r="V399" s="18"/>
    </row>
    <row r="400" spans="1:22" ht="15" customHeight="1" x14ac:dyDescent="0.25">
      <c r="A400" s="13" t="s">
        <v>216</v>
      </c>
      <c r="B400" s="14" t="s">
        <v>217</v>
      </c>
      <c r="C400" s="15" t="s">
        <v>236</v>
      </c>
      <c r="D400" s="15" t="s">
        <v>237</v>
      </c>
      <c r="E400" s="14" t="s">
        <v>238</v>
      </c>
      <c r="F400" s="16">
        <v>33000</v>
      </c>
      <c r="G400" s="16">
        <v>0</v>
      </c>
      <c r="H400" s="2" t="s">
        <v>21</v>
      </c>
      <c r="I400" s="17" t="s">
        <v>22</v>
      </c>
      <c r="J400" s="16"/>
      <c r="K400" s="16"/>
      <c r="L400" s="16"/>
      <c r="M400" s="16"/>
      <c r="N400" s="16"/>
      <c r="O400" s="18">
        <v>0</v>
      </c>
      <c r="P400" s="16">
        <v>30</v>
      </c>
      <c r="Q400" s="16">
        <v>1</v>
      </c>
      <c r="R400" s="17"/>
      <c r="S400" s="17" t="s">
        <v>130</v>
      </c>
      <c r="T400" s="19" t="s">
        <v>50</v>
      </c>
      <c r="U400" s="18">
        <v>10</v>
      </c>
      <c r="V400" s="18"/>
    </row>
    <row r="401" spans="1:22" ht="15" customHeight="1" x14ac:dyDescent="0.25">
      <c r="A401" s="13" t="s">
        <v>216</v>
      </c>
      <c r="B401" s="14" t="s">
        <v>217</v>
      </c>
      <c r="C401" s="15" t="s">
        <v>239</v>
      </c>
      <c r="D401" s="15" t="s">
        <v>240</v>
      </c>
      <c r="E401" s="14" t="s">
        <v>241</v>
      </c>
      <c r="F401" s="16">
        <v>50400</v>
      </c>
      <c r="G401" s="16">
        <v>65000</v>
      </c>
      <c r="H401" s="2" t="s">
        <v>3</v>
      </c>
      <c r="I401" s="17" t="s">
        <v>4</v>
      </c>
      <c r="J401" s="16">
        <v>17</v>
      </c>
      <c r="K401" s="16">
        <v>0</v>
      </c>
      <c r="L401" s="16">
        <v>7</v>
      </c>
      <c r="M401" s="16">
        <v>9</v>
      </c>
      <c r="N401" s="16">
        <v>53</v>
      </c>
      <c r="O401" s="18">
        <v>30</v>
      </c>
      <c r="P401" s="16">
        <v>30</v>
      </c>
      <c r="Q401" s="16">
        <v>1</v>
      </c>
      <c r="R401" s="17"/>
      <c r="S401" s="17" t="s">
        <v>130</v>
      </c>
      <c r="T401" s="19" t="s">
        <v>50</v>
      </c>
      <c r="U401" s="18">
        <v>28</v>
      </c>
      <c r="V401" s="18"/>
    </row>
    <row r="402" spans="1:22" ht="15" customHeight="1" x14ac:dyDescent="0.25">
      <c r="A402" s="13" t="s">
        <v>216</v>
      </c>
      <c r="B402" s="14" t="s">
        <v>217</v>
      </c>
      <c r="C402" s="15" t="s">
        <v>239</v>
      </c>
      <c r="D402" s="15" t="s">
        <v>240</v>
      </c>
      <c r="E402" s="14" t="s">
        <v>241</v>
      </c>
      <c r="F402" s="16">
        <v>50400</v>
      </c>
      <c r="G402" s="16">
        <v>65000</v>
      </c>
      <c r="H402" s="2" t="s">
        <v>6</v>
      </c>
      <c r="I402" s="17" t="s">
        <v>7</v>
      </c>
      <c r="J402" s="16">
        <v>14</v>
      </c>
      <c r="K402" s="16">
        <v>0</v>
      </c>
      <c r="L402" s="16">
        <v>3</v>
      </c>
      <c r="M402" s="16">
        <v>5</v>
      </c>
      <c r="N402" s="16">
        <v>38</v>
      </c>
      <c r="O402" s="18">
        <v>30</v>
      </c>
      <c r="P402" s="16">
        <v>30</v>
      </c>
      <c r="Q402" s="16">
        <v>1</v>
      </c>
      <c r="R402" s="17"/>
      <c r="S402" s="17" t="s">
        <v>130</v>
      </c>
      <c r="T402" s="19" t="s">
        <v>50</v>
      </c>
      <c r="U402" s="18">
        <v>30</v>
      </c>
      <c r="V402" s="18"/>
    </row>
    <row r="403" spans="1:22" ht="15" customHeight="1" x14ac:dyDescent="0.25">
      <c r="A403" s="13" t="s">
        <v>216</v>
      </c>
      <c r="B403" s="14" t="s">
        <v>217</v>
      </c>
      <c r="C403" s="15" t="s">
        <v>239</v>
      </c>
      <c r="D403" s="15" t="s">
        <v>240</v>
      </c>
      <c r="E403" s="14" t="s">
        <v>241</v>
      </c>
      <c r="F403" s="16">
        <v>50400</v>
      </c>
      <c r="G403" s="16">
        <v>65000</v>
      </c>
      <c r="H403" s="2" t="s">
        <v>9</v>
      </c>
      <c r="I403" s="17" t="s">
        <v>10</v>
      </c>
      <c r="J403" s="16">
        <v>8</v>
      </c>
      <c r="K403" s="16">
        <v>0</v>
      </c>
      <c r="L403" s="16">
        <v>1</v>
      </c>
      <c r="M403" s="16">
        <v>1</v>
      </c>
      <c r="N403" s="16">
        <v>13</v>
      </c>
      <c r="O403" s="18">
        <v>0</v>
      </c>
      <c r="P403" s="16">
        <v>30</v>
      </c>
      <c r="Q403" s="16">
        <v>1</v>
      </c>
      <c r="R403" s="17"/>
      <c r="S403" s="17" t="s">
        <v>130</v>
      </c>
      <c r="T403" s="19" t="s">
        <v>50</v>
      </c>
      <c r="U403" s="18">
        <v>15</v>
      </c>
      <c r="V403" s="18"/>
    </row>
    <row r="404" spans="1:22" ht="15" customHeight="1" x14ac:dyDescent="0.25">
      <c r="A404" s="13" t="s">
        <v>216</v>
      </c>
      <c r="B404" s="14" t="s">
        <v>217</v>
      </c>
      <c r="C404" s="15" t="s">
        <v>239</v>
      </c>
      <c r="D404" s="15" t="s">
        <v>240</v>
      </c>
      <c r="E404" s="14" t="s">
        <v>241</v>
      </c>
      <c r="F404" s="16">
        <v>50400</v>
      </c>
      <c r="G404" s="16">
        <v>65000</v>
      </c>
      <c r="H404" s="2" t="s">
        <v>12</v>
      </c>
      <c r="I404" s="17" t="s">
        <v>13</v>
      </c>
      <c r="J404" s="16">
        <v>0</v>
      </c>
      <c r="K404" s="16">
        <v>0</v>
      </c>
      <c r="L404" s="16">
        <v>2</v>
      </c>
      <c r="M404" s="16">
        <v>2</v>
      </c>
      <c r="N404" s="16">
        <v>32</v>
      </c>
      <c r="O404" s="18">
        <v>30</v>
      </c>
      <c r="P404" s="16">
        <v>30</v>
      </c>
      <c r="Q404" s="16">
        <v>1</v>
      </c>
      <c r="R404" s="17"/>
      <c r="S404" s="17" t="s">
        <v>130</v>
      </c>
      <c r="T404" s="19" t="s">
        <v>50</v>
      </c>
      <c r="U404" s="18">
        <v>29</v>
      </c>
      <c r="V404" s="18"/>
    </row>
    <row r="405" spans="1:22" ht="15" customHeight="1" x14ac:dyDescent="0.25">
      <c r="A405" s="13" t="s">
        <v>216</v>
      </c>
      <c r="B405" s="14" t="s">
        <v>217</v>
      </c>
      <c r="C405" s="15" t="s">
        <v>239</v>
      </c>
      <c r="D405" s="15" t="s">
        <v>240</v>
      </c>
      <c r="E405" s="14" t="s">
        <v>241</v>
      </c>
      <c r="F405" s="16">
        <v>50400</v>
      </c>
      <c r="G405" s="16">
        <v>65000</v>
      </c>
      <c r="H405" s="2" t="s">
        <v>15</v>
      </c>
      <c r="I405" s="17" t="s">
        <v>16</v>
      </c>
      <c r="J405" s="16">
        <v>28</v>
      </c>
      <c r="K405" s="16">
        <v>0</v>
      </c>
      <c r="L405" s="16">
        <v>4</v>
      </c>
      <c r="M405" s="16">
        <v>5</v>
      </c>
      <c r="N405" s="16">
        <v>24</v>
      </c>
      <c r="O405" s="18">
        <v>0</v>
      </c>
      <c r="P405" s="16">
        <v>30</v>
      </c>
      <c r="Q405" s="16">
        <v>1</v>
      </c>
      <c r="R405" s="17"/>
      <c r="S405" s="17" t="s">
        <v>130</v>
      </c>
      <c r="T405" s="19" t="s">
        <v>50</v>
      </c>
      <c r="U405" s="18">
        <v>16</v>
      </c>
      <c r="V405" s="18"/>
    </row>
    <row r="406" spans="1:22" ht="15" customHeight="1" x14ac:dyDescent="0.25">
      <c r="A406" s="13" t="s">
        <v>216</v>
      </c>
      <c r="B406" s="14" t="s">
        <v>217</v>
      </c>
      <c r="C406" s="15" t="s">
        <v>239</v>
      </c>
      <c r="D406" s="15" t="s">
        <v>240</v>
      </c>
      <c r="E406" s="14" t="s">
        <v>241</v>
      </c>
      <c r="F406" s="16">
        <v>50400</v>
      </c>
      <c r="G406" s="16">
        <v>65000</v>
      </c>
      <c r="H406" s="2" t="s">
        <v>18</v>
      </c>
      <c r="I406" s="17" t="s">
        <v>19</v>
      </c>
      <c r="J406" s="16">
        <v>6</v>
      </c>
      <c r="K406" s="16">
        <v>0</v>
      </c>
      <c r="L406" s="16">
        <v>4</v>
      </c>
      <c r="M406" s="16">
        <v>4</v>
      </c>
      <c r="N406" s="16">
        <v>25</v>
      </c>
      <c r="O406" s="18">
        <v>30</v>
      </c>
      <c r="P406" s="16">
        <v>30</v>
      </c>
      <c r="Q406" s="16">
        <v>1</v>
      </c>
      <c r="R406" s="17"/>
      <c r="S406" s="17" t="s">
        <v>130</v>
      </c>
      <c r="T406" s="19" t="s">
        <v>50</v>
      </c>
      <c r="U406" s="18">
        <v>26</v>
      </c>
      <c r="V406" s="18"/>
    </row>
    <row r="407" spans="1:22" ht="15" customHeight="1" x14ac:dyDescent="0.25">
      <c r="A407" s="13" t="s">
        <v>216</v>
      </c>
      <c r="B407" s="14" t="s">
        <v>217</v>
      </c>
      <c r="C407" s="15" t="s">
        <v>239</v>
      </c>
      <c r="D407" s="15" t="s">
        <v>240</v>
      </c>
      <c r="E407" s="14" t="s">
        <v>241</v>
      </c>
      <c r="F407" s="16">
        <v>50400</v>
      </c>
      <c r="G407" s="16">
        <v>0</v>
      </c>
      <c r="H407" s="2" t="s">
        <v>21</v>
      </c>
      <c r="I407" s="17" t="s">
        <v>22</v>
      </c>
      <c r="J407" s="16"/>
      <c r="K407" s="16"/>
      <c r="L407" s="16"/>
      <c r="M407" s="16"/>
      <c r="N407" s="16"/>
      <c r="O407" s="18">
        <v>0</v>
      </c>
      <c r="P407" s="16">
        <v>30</v>
      </c>
      <c r="Q407" s="16">
        <v>1</v>
      </c>
      <c r="R407" s="17"/>
      <c r="S407" s="17" t="s">
        <v>130</v>
      </c>
      <c r="T407" s="19" t="s">
        <v>50</v>
      </c>
      <c r="U407" s="18">
        <v>50</v>
      </c>
      <c r="V407" s="18"/>
    </row>
    <row r="408" spans="1:22" ht="15" customHeight="1" x14ac:dyDescent="0.25">
      <c r="A408" s="13" t="s">
        <v>216</v>
      </c>
      <c r="B408" s="14" t="s">
        <v>217</v>
      </c>
      <c r="C408" s="15" t="s">
        <v>242</v>
      </c>
      <c r="D408" s="15" t="s">
        <v>243</v>
      </c>
      <c r="E408" s="14" t="s">
        <v>244</v>
      </c>
      <c r="F408" s="16">
        <v>110000</v>
      </c>
      <c r="G408" s="16">
        <v>136900</v>
      </c>
      <c r="H408" s="2" t="s">
        <v>3</v>
      </c>
      <c r="I408" s="17" t="s">
        <v>4</v>
      </c>
      <c r="J408" s="16">
        <v>14</v>
      </c>
      <c r="K408" s="16">
        <v>0</v>
      </c>
      <c r="L408" s="16">
        <v>12</v>
      </c>
      <c r="M408" s="16">
        <v>12</v>
      </c>
      <c r="N408" s="16">
        <v>22</v>
      </c>
      <c r="O408" s="18">
        <v>0</v>
      </c>
      <c r="P408" s="16">
        <v>20</v>
      </c>
      <c r="Q408" s="16">
        <v>1</v>
      </c>
      <c r="R408" s="17"/>
      <c r="S408" s="17" t="s">
        <v>130</v>
      </c>
      <c r="T408" s="19" t="s">
        <v>50</v>
      </c>
      <c r="U408" s="18">
        <v>15</v>
      </c>
      <c r="V408" s="18"/>
    </row>
    <row r="409" spans="1:22" ht="15" customHeight="1" x14ac:dyDescent="0.25">
      <c r="A409" s="13" t="s">
        <v>216</v>
      </c>
      <c r="B409" s="14" t="s">
        <v>217</v>
      </c>
      <c r="C409" s="15" t="s">
        <v>242</v>
      </c>
      <c r="D409" s="15" t="s">
        <v>243</v>
      </c>
      <c r="E409" s="14" t="s">
        <v>244</v>
      </c>
      <c r="F409" s="16">
        <v>110000</v>
      </c>
      <c r="G409" s="16">
        <v>136900</v>
      </c>
      <c r="H409" s="2" t="s">
        <v>6</v>
      </c>
      <c r="I409" s="17" t="s">
        <v>7</v>
      </c>
      <c r="J409" s="16">
        <v>6</v>
      </c>
      <c r="K409" s="16">
        <v>0</v>
      </c>
      <c r="L409" s="16">
        <v>8</v>
      </c>
      <c r="M409" s="16">
        <v>9</v>
      </c>
      <c r="N409" s="16">
        <v>22</v>
      </c>
      <c r="O409" s="18">
        <v>20</v>
      </c>
      <c r="P409" s="16">
        <v>20</v>
      </c>
      <c r="Q409" s="16">
        <v>1</v>
      </c>
      <c r="R409" s="17"/>
      <c r="S409" s="17" t="s">
        <v>130</v>
      </c>
      <c r="T409" s="19" t="s">
        <v>50</v>
      </c>
      <c r="U409" s="18">
        <v>43</v>
      </c>
      <c r="V409" s="18"/>
    </row>
    <row r="410" spans="1:22" ht="15" customHeight="1" x14ac:dyDescent="0.25">
      <c r="A410" s="13" t="s">
        <v>216</v>
      </c>
      <c r="B410" s="14" t="s">
        <v>217</v>
      </c>
      <c r="C410" s="15" t="s">
        <v>242</v>
      </c>
      <c r="D410" s="15" t="s">
        <v>243</v>
      </c>
      <c r="E410" s="14" t="s">
        <v>244</v>
      </c>
      <c r="F410" s="16">
        <v>110000</v>
      </c>
      <c r="G410" s="16">
        <v>136900</v>
      </c>
      <c r="H410" s="2" t="s">
        <v>9</v>
      </c>
      <c r="I410" s="17" t="s">
        <v>10</v>
      </c>
      <c r="J410" s="16">
        <v>10</v>
      </c>
      <c r="K410" s="16">
        <v>0</v>
      </c>
      <c r="L410" s="16">
        <v>5</v>
      </c>
      <c r="M410" s="16">
        <v>5</v>
      </c>
      <c r="N410" s="16">
        <v>24</v>
      </c>
      <c r="O410" s="18">
        <v>20</v>
      </c>
      <c r="P410" s="16">
        <v>20</v>
      </c>
      <c r="Q410" s="16">
        <v>1</v>
      </c>
      <c r="R410" s="17"/>
      <c r="S410" s="17" t="s">
        <v>130</v>
      </c>
      <c r="T410" s="19" t="s">
        <v>50</v>
      </c>
      <c r="U410" s="18">
        <v>38</v>
      </c>
      <c r="V410" s="18"/>
    </row>
    <row r="411" spans="1:22" ht="15" customHeight="1" x14ac:dyDescent="0.25">
      <c r="A411" s="13" t="s">
        <v>216</v>
      </c>
      <c r="B411" s="14" t="s">
        <v>217</v>
      </c>
      <c r="C411" s="15" t="s">
        <v>242</v>
      </c>
      <c r="D411" s="15" t="s">
        <v>243</v>
      </c>
      <c r="E411" s="14" t="s">
        <v>244</v>
      </c>
      <c r="F411" s="16">
        <v>110000</v>
      </c>
      <c r="G411" s="16">
        <v>136900</v>
      </c>
      <c r="H411" s="2" t="s">
        <v>12</v>
      </c>
      <c r="I411" s="17" t="s">
        <v>13</v>
      </c>
      <c r="J411" s="16">
        <v>6</v>
      </c>
      <c r="K411" s="16">
        <v>0</v>
      </c>
      <c r="L411" s="16">
        <v>9</v>
      </c>
      <c r="M411" s="16">
        <v>11</v>
      </c>
      <c r="N411" s="16">
        <v>18</v>
      </c>
      <c r="O411" s="18">
        <v>20</v>
      </c>
      <c r="P411" s="16">
        <v>20</v>
      </c>
      <c r="Q411" s="16">
        <v>1</v>
      </c>
      <c r="R411" s="17"/>
      <c r="S411" s="17" t="s">
        <v>130</v>
      </c>
      <c r="T411" s="19" t="s">
        <v>50</v>
      </c>
      <c r="U411" s="18">
        <v>35</v>
      </c>
      <c r="V411" s="18"/>
    </row>
    <row r="412" spans="1:22" ht="15" customHeight="1" x14ac:dyDescent="0.25">
      <c r="A412" s="13" t="s">
        <v>216</v>
      </c>
      <c r="B412" s="14" t="s">
        <v>217</v>
      </c>
      <c r="C412" s="15" t="s">
        <v>242</v>
      </c>
      <c r="D412" s="15" t="s">
        <v>243</v>
      </c>
      <c r="E412" s="14" t="s">
        <v>244</v>
      </c>
      <c r="F412" s="16">
        <v>110000</v>
      </c>
      <c r="G412" s="16">
        <v>136900</v>
      </c>
      <c r="H412" s="2" t="s">
        <v>15</v>
      </c>
      <c r="I412" s="17" t="s">
        <v>16</v>
      </c>
      <c r="J412" s="16">
        <v>16</v>
      </c>
      <c r="K412" s="16">
        <v>0</v>
      </c>
      <c r="L412" s="16">
        <v>1</v>
      </c>
      <c r="M412" s="16">
        <v>1</v>
      </c>
      <c r="N412" s="16">
        <v>4</v>
      </c>
      <c r="O412" s="18">
        <v>0</v>
      </c>
      <c r="P412" s="16">
        <v>20</v>
      </c>
      <c r="Q412" s="16">
        <v>1</v>
      </c>
      <c r="R412" s="17"/>
      <c r="S412" s="17" t="s">
        <v>130</v>
      </c>
      <c r="T412" s="19" t="s">
        <v>50</v>
      </c>
      <c r="U412" s="18">
        <v>15</v>
      </c>
      <c r="V412" s="18"/>
    </row>
    <row r="413" spans="1:22" ht="15" customHeight="1" x14ac:dyDescent="0.25">
      <c r="A413" s="13" t="s">
        <v>216</v>
      </c>
      <c r="B413" s="14" t="s">
        <v>217</v>
      </c>
      <c r="C413" s="15" t="s">
        <v>242</v>
      </c>
      <c r="D413" s="15" t="s">
        <v>243</v>
      </c>
      <c r="E413" s="14" t="s">
        <v>244</v>
      </c>
      <c r="F413" s="16">
        <v>110000</v>
      </c>
      <c r="G413" s="16">
        <v>136900</v>
      </c>
      <c r="H413" s="2" t="s">
        <v>18</v>
      </c>
      <c r="I413" s="17" t="s">
        <v>19</v>
      </c>
      <c r="J413" s="16">
        <v>10</v>
      </c>
      <c r="K413" s="16">
        <v>0</v>
      </c>
      <c r="L413" s="16">
        <v>7</v>
      </c>
      <c r="M413" s="16">
        <v>8</v>
      </c>
      <c r="N413" s="16">
        <v>19</v>
      </c>
      <c r="O413" s="18">
        <v>20</v>
      </c>
      <c r="P413" s="16">
        <v>20</v>
      </c>
      <c r="Q413" s="16">
        <v>1</v>
      </c>
      <c r="R413" s="17"/>
      <c r="S413" s="17" t="s">
        <v>130</v>
      </c>
      <c r="T413" s="19" t="s">
        <v>50</v>
      </c>
      <c r="U413" s="18">
        <v>23</v>
      </c>
      <c r="V413" s="18"/>
    </row>
    <row r="414" spans="1:22" ht="15" customHeight="1" x14ac:dyDescent="0.25">
      <c r="A414" s="13" t="s">
        <v>216</v>
      </c>
      <c r="B414" s="14" t="s">
        <v>217</v>
      </c>
      <c r="C414" s="15" t="s">
        <v>242</v>
      </c>
      <c r="D414" s="15" t="s">
        <v>243</v>
      </c>
      <c r="E414" s="14" t="s">
        <v>244</v>
      </c>
      <c r="F414" s="16">
        <v>110000</v>
      </c>
      <c r="G414" s="16">
        <v>0</v>
      </c>
      <c r="H414" s="2" t="s">
        <v>21</v>
      </c>
      <c r="I414" s="17" t="s">
        <v>22</v>
      </c>
      <c r="J414" s="16"/>
      <c r="K414" s="16"/>
      <c r="L414" s="16"/>
      <c r="M414" s="16"/>
      <c r="N414" s="16"/>
      <c r="O414" s="18">
        <v>0</v>
      </c>
      <c r="P414" s="16">
        <v>20</v>
      </c>
      <c r="Q414" s="16">
        <v>1</v>
      </c>
      <c r="R414" s="17"/>
      <c r="S414" s="17" t="s">
        <v>130</v>
      </c>
      <c r="T414" s="19" t="s">
        <v>50</v>
      </c>
      <c r="U414" s="18">
        <v>29</v>
      </c>
      <c r="V414" s="18"/>
    </row>
    <row r="415" spans="1:22" ht="15" customHeight="1" x14ac:dyDescent="0.25">
      <c r="A415" s="13" t="s">
        <v>216</v>
      </c>
      <c r="B415" s="14" t="s">
        <v>217</v>
      </c>
      <c r="C415" s="15" t="s">
        <v>245</v>
      </c>
      <c r="D415" s="15" t="s">
        <v>246</v>
      </c>
      <c r="E415" s="14" t="s">
        <v>247</v>
      </c>
      <c r="F415" s="16">
        <v>45000</v>
      </c>
      <c r="G415" s="16">
        <v>55900</v>
      </c>
      <c r="H415" s="2" t="s">
        <v>3</v>
      </c>
      <c r="I415" s="17" t="s">
        <v>4</v>
      </c>
      <c r="J415" s="16">
        <v>18</v>
      </c>
      <c r="K415" s="16">
        <v>0</v>
      </c>
      <c r="L415" s="16">
        <v>0</v>
      </c>
      <c r="M415" s="16">
        <v>0</v>
      </c>
      <c r="N415" s="16">
        <v>2</v>
      </c>
      <c r="O415" s="18">
        <v>0</v>
      </c>
      <c r="P415" s="16">
        <v>40</v>
      </c>
      <c r="Q415" s="16">
        <v>1</v>
      </c>
      <c r="R415" s="17"/>
      <c r="S415" s="17" t="s">
        <v>130</v>
      </c>
      <c r="T415" s="19" t="s">
        <v>50</v>
      </c>
      <c r="U415" s="18">
        <v>40</v>
      </c>
      <c r="V415" s="18"/>
    </row>
    <row r="416" spans="1:22" ht="15" customHeight="1" x14ac:dyDescent="0.25">
      <c r="A416" s="13" t="s">
        <v>216</v>
      </c>
      <c r="B416" s="14" t="s">
        <v>217</v>
      </c>
      <c r="C416" s="15" t="s">
        <v>245</v>
      </c>
      <c r="D416" s="15" t="s">
        <v>246</v>
      </c>
      <c r="E416" s="14" t="s">
        <v>247</v>
      </c>
      <c r="F416" s="16">
        <v>45000</v>
      </c>
      <c r="G416" s="16">
        <v>55900</v>
      </c>
      <c r="H416" s="2" t="s">
        <v>6</v>
      </c>
      <c r="I416" s="17" t="s">
        <v>7</v>
      </c>
      <c r="J416" s="16">
        <v>7</v>
      </c>
      <c r="K416" s="16">
        <v>0</v>
      </c>
      <c r="L416" s="16">
        <v>4</v>
      </c>
      <c r="M416" s="16">
        <v>6</v>
      </c>
      <c r="N416" s="16">
        <v>13</v>
      </c>
      <c r="O416" s="18">
        <v>0</v>
      </c>
      <c r="P416" s="16">
        <v>40</v>
      </c>
      <c r="Q416" s="16">
        <v>1</v>
      </c>
      <c r="R416" s="17"/>
      <c r="S416" s="17" t="s">
        <v>130</v>
      </c>
      <c r="T416" s="19" t="s">
        <v>50</v>
      </c>
      <c r="U416" s="18">
        <v>35</v>
      </c>
      <c r="V416" s="18"/>
    </row>
    <row r="417" spans="1:22" ht="15" customHeight="1" x14ac:dyDescent="0.25">
      <c r="A417" s="13" t="s">
        <v>216</v>
      </c>
      <c r="B417" s="14" t="s">
        <v>217</v>
      </c>
      <c r="C417" s="15" t="s">
        <v>245</v>
      </c>
      <c r="D417" s="15" t="s">
        <v>246</v>
      </c>
      <c r="E417" s="14" t="s">
        <v>247</v>
      </c>
      <c r="F417" s="16">
        <v>45000</v>
      </c>
      <c r="G417" s="16">
        <v>55900</v>
      </c>
      <c r="H417" s="2" t="s">
        <v>9</v>
      </c>
      <c r="I417" s="17" t="s">
        <v>10</v>
      </c>
      <c r="J417" s="16">
        <v>8</v>
      </c>
      <c r="K417" s="16">
        <v>0</v>
      </c>
      <c r="L417" s="16">
        <v>2</v>
      </c>
      <c r="M417" s="16">
        <v>2</v>
      </c>
      <c r="N417" s="16">
        <v>3</v>
      </c>
      <c r="O417" s="18">
        <v>0</v>
      </c>
      <c r="P417" s="16">
        <v>40</v>
      </c>
      <c r="Q417" s="16">
        <v>1</v>
      </c>
      <c r="R417" s="17"/>
      <c r="S417" s="17" t="s">
        <v>130</v>
      </c>
      <c r="T417" s="19" t="s">
        <v>50</v>
      </c>
      <c r="U417" s="18">
        <v>33</v>
      </c>
      <c r="V417" s="18"/>
    </row>
    <row r="418" spans="1:22" ht="15" customHeight="1" x14ac:dyDescent="0.25">
      <c r="A418" s="13" t="s">
        <v>216</v>
      </c>
      <c r="B418" s="14" t="s">
        <v>217</v>
      </c>
      <c r="C418" s="15" t="s">
        <v>245</v>
      </c>
      <c r="D418" s="15" t="s">
        <v>246</v>
      </c>
      <c r="E418" s="14" t="s">
        <v>247</v>
      </c>
      <c r="F418" s="16">
        <v>45000</v>
      </c>
      <c r="G418" s="16">
        <v>55900</v>
      </c>
      <c r="H418" s="2" t="s">
        <v>12</v>
      </c>
      <c r="I418" s="17" t="s">
        <v>13</v>
      </c>
      <c r="J418" s="16">
        <v>5</v>
      </c>
      <c r="K418" s="16">
        <v>0</v>
      </c>
      <c r="L418" s="16">
        <v>7</v>
      </c>
      <c r="M418" s="16">
        <v>8</v>
      </c>
      <c r="N418" s="16">
        <v>12</v>
      </c>
      <c r="O418" s="18">
        <v>0</v>
      </c>
      <c r="P418" s="16">
        <v>40</v>
      </c>
      <c r="Q418" s="16">
        <v>1</v>
      </c>
      <c r="R418" s="17"/>
      <c r="S418" s="17" t="s">
        <v>130</v>
      </c>
      <c r="T418" s="19" t="s">
        <v>50</v>
      </c>
      <c r="U418" s="18">
        <v>45</v>
      </c>
      <c r="V418" s="18"/>
    </row>
    <row r="419" spans="1:22" ht="15" customHeight="1" x14ac:dyDescent="0.25">
      <c r="A419" s="13" t="s">
        <v>216</v>
      </c>
      <c r="B419" s="14" t="s">
        <v>217</v>
      </c>
      <c r="C419" s="15" t="s">
        <v>245</v>
      </c>
      <c r="D419" s="15" t="s">
        <v>246</v>
      </c>
      <c r="E419" s="14" t="s">
        <v>247</v>
      </c>
      <c r="F419" s="16">
        <v>45000</v>
      </c>
      <c r="G419" s="16">
        <v>55900</v>
      </c>
      <c r="H419" s="2" t="s">
        <v>15</v>
      </c>
      <c r="I419" s="17" t="s">
        <v>16</v>
      </c>
      <c r="J419" s="16">
        <v>14</v>
      </c>
      <c r="K419" s="16">
        <v>0</v>
      </c>
      <c r="L419" s="16">
        <v>2</v>
      </c>
      <c r="M419" s="16">
        <v>2</v>
      </c>
      <c r="N419" s="16">
        <v>6</v>
      </c>
      <c r="O419" s="18">
        <v>0</v>
      </c>
      <c r="P419" s="16">
        <v>40</v>
      </c>
      <c r="Q419" s="16">
        <v>1</v>
      </c>
      <c r="R419" s="17"/>
      <c r="S419" s="17" t="s">
        <v>130</v>
      </c>
      <c r="T419" s="19" t="s">
        <v>50</v>
      </c>
      <c r="U419" s="18">
        <v>36</v>
      </c>
      <c r="V419" s="18"/>
    </row>
    <row r="420" spans="1:22" ht="15" customHeight="1" x14ac:dyDescent="0.25">
      <c r="A420" s="13" t="s">
        <v>216</v>
      </c>
      <c r="B420" s="14" t="s">
        <v>217</v>
      </c>
      <c r="C420" s="15" t="s">
        <v>245</v>
      </c>
      <c r="D420" s="15" t="s">
        <v>246</v>
      </c>
      <c r="E420" s="14" t="s">
        <v>247</v>
      </c>
      <c r="F420" s="16">
        <v>45000</v>
      </c>
      <c r="G420" s="16">
        <v>55900</v>
      </c>
      <c r="H420" s="2" t="s">
        <v>18</v>
      </c>
      <c r="I420" s="17" t="s">
        <v>19</v>
      </c>
      <c r="J420" s="16">
        <v>10</v>
      </c>
      <c r="K420" s="16">
        <v>0</v>
      </c>
      <c r="L420" s="16">
        <v>1</v>
      </c>
      <c r="M420" s="16">
        <v>1</v>
      </c>
      <c r="N420" s="16">
        <v>7</v>
      </c>
      <c r="O420" s="18">
        <v>0</v>
      </c>
      <c r="P420" s="16">
        <v>40</v>
      </c>
      <c r="Q420" s="16">
        <v>1</v>
      </c>
      <c r="R420" s="17"/>
      <c r="S420" s="17" t="s">
        <v>130</v>
      </c>
      <c r="T420" s="19" t="s">
        <v>50</v>
      </c>
      <c r="U420" s="18">
        <v>21</v>
      </c>
      <c r="V420" s="18"/>
    </row>
    <row r="421" spans="1:22" ht="15" customHeight="1" x14ac:dyDescent="0.25">
      <c r="A421" s="13" t="s">
        <v>216</v>
      </c>
      <c r="B421" s="14" t="s">
        <v>217</v>
      </c>
      <c r="C421" s="15" t="s">
        <v>245</v>
      </c>
      <c r="D421" s="15" t="s">
        <v>246</v>
      </c>
      <c r="E421" s="14" t="s">
        <v>247</v>
      </c>
      <c r="F421" s="16">
        <v>45000</v>
      </c>
      <c r="G421" s="16">
        <v>55900</v>
      </c>
      <c r="H421" s="2" t="s">
        <v>21</v>
      </c>
      <c r="I421" s="17" t="s">
        <v>22</v>
      </c>
      <c r="J421" s="16"/>
      <c r="K421" s="16"/>
      <c r="L421" s="16"/>
      <c r="M421" s="16"/>
      <c r="N421" s="16"/>
      <c r="O421" s="18">
        <v>0</v>
      </c>
      <c r="P421" s="16">
        <v>40</v>
      </c>
      <c r="Q421" s="16">
        <v>1</v>
      </c>
      <c r="R421" s="17"/>
      <c r="S421" s="17" t="s">
        <v>130</v>
      </c>
      <c r="T421" s="19" t="s">
        <v>50</v>
      </c>
      <c r="U421" s="18">
        <v>16</v>
      </c>
      <c r="V421" s="18"/>
    </row>
    <row r="422" spans="1:22" ht="15" customHeight="1" x14ac:dyDescent="0.25">
      <c r="A422" s="13" t="s">
        <v>216</v>
      </c>
      <c r="B422" s="14" t="s">
        <v>217</v>
      </c>
      <c r="C422" s="15" t="s">
        <v>248</v>
      </c>
      <c r="D422" s="15" t="s">
        <v>249</v>
      </c>
      <c r="E422" s="14" t="s">
        <v>250</v>
      </c>
      <c r="F422" s="16">
        <v>52000</v>
      </c>
      <c r="G422" s="16">
        <v>67900</v>
      </c>
      <c r="H422" s="2" t="s">
        <v>3</v>
      </c>
      <c r="I422" s="17" t="s">
        <v>4</v>
      </c>
      <c r="J422" s="16">
        <v>13</v>
      </c>
      <c r="K422" s="16">
        <v>0</v>
      </c>
      <c r="L422" s="16">
        <v>5</v>
      </c>
      <c r="M422" s="16">
        <v>5</v>
      </c>
      <c r="N422" s="16">
        <v>17</v>
      </c>
      <c r="O422" s="18">
        <v>0</v>
      </c>
      <c r="P422" s="16">
        <v>30</v>
      </c>
      <c r="Q422" s="16">
        <v>1</v>
      </c>
      <c r="R422" s="17"/>
      <c r="S422" s="17" t="s">
        <v>130</v>
      </c>
      <c r="T422" s="19" t="s">
        <v>50</v>
      </c>
      <c r="U422" s="18">
        <v>22</v>
      </c>
      <c r="V422" s="18"/>
    </row>
    <row r="423" spans="1:22" ht="15" customHeight="1" x14ac:dyDescent="0.25">
      <c r="A423" s="13" t="s">
        <v>216</v>
      </c>
      <c r="B423" s="14" t="s">
        <v>217</v>
      </c>
      <c r="C423" s="15" t="s">
        <v>248</v>
      </c>
      <c r="D423" s="15" t="s">
        <v>249</v>
      </c>
      <c r="E423" s="14" t="s">
        <v>250</v>
      </c>
      <c r="F423" s="16">
        <v>52000</v>
      </c>
      <c r="G423" s="16">
        <v>67900</v>
      </c>
      <c r="H423" s="2" t="s">
        <v>6</v>
      </c>
      <c r="I423" s="17" t="s">
        <v>7</v>
      </c>
      <c r="J423" s="16">
        <v>10</v>
      </c>
      <c r="K423" s="16">
        <v>0</v>
      </c>
      <c r="L423" s="16">
        <v>1</v>
      </c>
      <c r="M423" s="16">
        <v>1</v>
      </c>
      <c r="N423" s="16">
        <v>10</v>
      </c>
      <c r="O423" s="18">
        <v>0</v>
      </c>
      <c r="P423" s="16">
        <v>30</v>
      </c>
      <c r="Q423" s="16">
        <v>1</v>
      </c>
      <c r="R423" s="17"/>
      <c r="S423" s="17" t="s">
        <v>130</v>
      </c>
      <c r="T423" s="19" t="s">
        <v>50</v>
      </c>
      <c r="U423" s="18">
        <v>27</v>
      </c>
      <c r="V423" s="18"/>
    </row>
    <row r="424" spans="1:22" ht="15" customHeight="1" x14ac:dyDescent="0.25">
      <c r="A424" s="13" t="s">
        <v>216</v>
      </c>
      <c r="B424" s="14" t="s">
        <v>217</v>
      </c>
      <c r="C424" s="15" t="s">
        <v>248</v>
      </c>
      <c r="D424" s="15" t="s">
        <v>249</v>
      </c>
      <c r="E424" s="14" t="s">
        <v>250</v>
      </c>
      <c r="F424" s="16">
        <v>52000</v>
      </c>
      <c r="G424" s="16">
        <v>67900</v>
      </c>
      <c r="H424" s="2" t="s">
        <v>9</v>
      </c>
      <c r="I424" s="17" t="s">
        <v>10</v>
      </c>
      <c r="J424" s="16">
        <v>8</v>
      </c>
      <c r="K424" s="16">
        <v>0</v>
      </c>
      <c r="L424" s="16">
        <v>0</v>
      </c>
      <c r="M424" s="16">
        <v>0</v>
      </c>
      <c r="N424" s="16">
        <v>19</v>
      </c>
      <c r="O424" s="18">
        <v>0</v>
      </c>
      <c r="P424" s="16">
        <v>30</v>
      </c>
      <c r="Q424" s="16">
        <v>1</v>
      </c>
      <c r="R424" s="17"/>
      <c r="S424" s="17" t="s">
        <v>130</v>
      </c>
      <c r="T424" s="19" t="s">
        <v>50</v>
      </c>
      <c r="U424" s="18">
        <v>48</v>
      </c>
      <c r="V424" s="18"/>
    </row>
    <row r="425" spans="1:22" ht="15" customHeight="1" x14ac:dyDescent="0.25">
      <c r="A425" s="13" t="s">
        <v>216</v>
      </c>
      <c r="B425" s="14" t="s">
        <v>217</v>
      </c>
      <c r="C425" s="15" t="s">
        <v>248</v>
      </c>
      <c r="D425" s="15" t="s">
        <v>249</v>
      </c>
      <c r="E425" s="14" t="s">
        <v>250</v>
      </c>
      <c r="F425" s="16">
        <v>52000</v>
      </c>
      <c r="G425" s="16">
        <v>67900</v>
      </c>
      <c r="H425" s="2" t="s">
        <v>12</v>
      </c>
      <c r="I425" s="17" t="s">
        <v>13</v>
      </c>
      <c r="J425" s="16">
        <v>1</v>
      </c>
      <c r="K425" s="16">
        <v>0</v>
      </c>
      <c r="L425" s="16">
        <v>7</v>
      </c>
      <c r="M425" s="16">
        <v>8</v>
      </c>
      <c r="N425" s="16">
        <v>26</v>
      </c>
      <c r="O425" s="18">
        <v>30</v>
      </c>
      <c r="P425" s="16">
        <v>30</v>
      </c>
      <c r="Q425" s="16">
        <v>1</v>
      </c>
      <c r="R425" s="17"/>
      <c r="S425" s="17" t="s">
        <v>130</v>
      </c>
      <c r="T425" s="19" t="s">
        <v>50</v>
      </c>
      <c r="U425" s="18">
        <v>39</v>
      </c>
      <c r="V425" s="18"/>
    </row>
    <row r="426" spans="1:22" ht="15" customHeight="1" x14ac:dyDescent="0.25">
      <c r="A426" s="13" t="s">
        <v>216</v>
      </c>
      <c r="B426" s="14" t="s">
        <v>217</v>
      </c>
      <c r="C426" s="15" t="s">
        <v>248</v>
      </c>
      <c r="D426" s="15" t="s">
        <v>249</v>
      </c>
      <c r="E426" s="14" t="s">
        <v>250</v>
      </c>
      <c r="F426" s="16">
        <v>52000</v>
      </c>
      <c r="G426" s="16">
        <v>67900</v>
      </c>
      <c r="H426" s="2" t="s">
        <v>15</v>
      </c>
      <c r="I426" s="17" t="s">
        <v>16</v>
      </c>
      <c r="J426" s="16">
        <v>14</v>
      </c>
      <c r="K426" s="16">
        <v>0</v>
      </c>
      <c r="L426" s="16">
        <v>0</v>
      </c>
      <c r="M426" s="16">
        <v>0</v>
      </c>
      <c r="N426" s="16">
        <v>3</v>
      </c>
      <c r="O426" s="18">
        <v>0</v>
      </c>
      <c r="P426" s="16">
        <v>30</v>
      </c>
      <c r="Q426" s="16">
        <v>1</v>
      </c>
      <c r="R426" s="17"/>
      <c r="S426" s="17" t="s">
        <v>130</v>
      </c>
      <c r="T426" s="19" t="s">
        <v>50</v>
      </c>
      <c r="U426" s="18">
        <v>45</v>
      </c>
      <c r="V426" s="18"/>
    </row>
    <row r="427" spans="1:22" ht="15" customHeight="1" x14ac:dyDescent="0.25">
      <c r="A427" s="13" t="s">
        <v>216</v>
      </c>
      <c r="B427" s="14" t="s">
        <v>217</v>
      </c>
      <c r="C427" s="15" t="s">
        <v>248</v>
      </c>
      <c r="D427" s="15" t="s">
        <v>249</v>
      </c>
      <c r="E427" s="14" t="s">
        <v>250</v>
      </c>
      <c r="F427" s="16">
        <v>52000</v>
      </c>
      <c r="G427" s="16">
        <v>67900</v>
      </c>
      <c r="H427" s="2" t="s">
        <v>18</v>
      </c>
      <c r="I427" s="17" t="s">
        <v>19</v>
      </c>
      <c r="J427" s="16">
        <v>8</v>
      </c>
      <c r="K427" s="16">
        <v>0</v>
      </c>
      <c r="L427" s="16">
        <v>2</v>
      </c>
      <c r="M427" s="16">
        <v>2</v>
      </c>
      <c r="N427" s="16">
        <v>29</v>
      </c>
      <c r="O427" s="18">
        <v>30</v>
      </c>
      <c r="P427" s="16">
        <v>30</v>
      </c>
      <c r="Q427" s="16">
        <v>1</v>
      </c>
      <c r="R427" s="17"/>
      <c r="S427" s="17" t="s">
        <v>130</v>
      </c>
      <c r="T427" s="19" t="s">
        <v>50</v>
      </c>
      <c r="U427" s="18">
        <v>27</v>
      </c>
      <c r="V427" s="18"/>
    </row>
    <row r="428" spans="1:22" ht="15" customHeight="1" x14ac:dyDescent="0.25">
      <c r="A428" s="13" t="s">
        <v>216</v>
      </c>
      <c r="B428" s="14" t="s">
        <v>217</v>
      </c>
      <c r="C428" s="15" t="s">
        <v>248</v>
      </c>
      <c r="D428" s="15" t="s">
        <v>249</v>
      </c>
      <c r="E428" s="14" t="s">
        <v>250</v>
      </c>
      <c r="F428" s="16">
        <v>52000</v>
      </c>
      <c r="G428" s="16">
        <v>0</v>
      </c>
      <c r="H428" s="2" t="s">
        <v>21</v>
      </c>
      <c r="I428" s="17" t="s">
        <v>22</v>
      </c>
      <c r="J428" s="16"/>
      <c r="K428" s="16"/>
      <c r="L428" s="16"/>
      <c r="M428" s="16"/>
      <c r="N428" s="16"/>
      <c r="O428" s="18">
        <v>0</v>
      </c>
      <c r="P428" s="16">
        <v>30</v>
      </c>
      <c r="Q428" s="16">
        <v>1</v>
      </c>
      <c r="R428" s="17"/>
      <c r="S428" s="17" t="s">
        <v>130</v>
      </c>
      <c r="T428" s="19" t="s">
        <v>50</v>
      </c>
      <c r="U428" s="18">
        <v>14</v>
      </c>
      <c r="V428" s="18"/>
    </row>
    <row r="429" spans="1:22" ht="15" customHeight="1" x14ac:dyDescent="0.25">
      <c r="A429" s="13" t="s">
        <v>216</v>
      </c>
      <c r="B429" s="14" t="s">
        <v>217</v>
      </c>
      <c r="C429" s="15" t="s">
        <v>251</v>
      </c>
      <c r="D429" s="15" t="s">
        <v>252</v>
      </c>
      <c r="E429" s="14" t="s">
        <v>253</v>
      </c>
      <c r="F429" s="16">
        <v>65000</v>
      </c>
      <c r="G429" s="16">
        <v>76900</v>
      </c>
      <c r="H429" s="2" t="s">
        <v>3</v>
      </c>
      <c r="I429" s="17" t="s">
        <v>4</v>
      </c>
      <c r="J429" s="16">
        <v>32</v>
      </c>
      <c r="K429" s="16">
        <v>0</v>
      </c>
      <c r="L429" s="16">
        <v>8</v>
      </c>
      <c r="M429" s="16">
        <v>8</v>
      </c>
      <c r="N429" s="16">
        <v>15</v>
      </c>
      <c r="O429" s="18">
        <v>0</v>
      </c>
      <c r="P429" s="16">
        <v>20</v>
      </c>
      <c r="Q429" s="16">
        <v>1</v>
      </c>
      <c r="R429" s="17"/>
      <c r="S429" s="17" t="s">
        <v>130</v>
      </c>
      <c r="T429" s="19" t="s">
        <v>50</v>
      </c>
      <c r="U429" s="18">
        <v>30</v>
      </c>
      <c r="V429" s="18"/>
    </row>
    <row r="430" spans="1:22" ht="15" customHeight="1" x14ac:dyDescent="0.25">
      <c r="A430" s="13" t="s">
        <v>216</v>
      </c>
      <c r="B430" s="14" t="s">
        <v>217</v>
      </c>
      <c r="C430" s="15" t="s">
        <v>251</v>
      </c>
      <c r="D430" s="15" t="s">
        <v>252</v>
      </c>
      <c r="E430" s="14" t="s">
        <v>253</v>
      </c>
      <c r="F430" s="16">
        <v>65000</v>
      </c>
      <c r="G430" s="16">
        <v>76900</v>
      </c>
      <c r="H430" s="2" t="s">
        <v>6</v>
      </c>
      <c r="I430" s="17" t="s">
        <v>7</v>
      </c>
      <c r="J430" s="16">
        <v>11</v>
      </c>
      <c r="K430" s="16">
        <v>1</v>
      </c>
      <c r="L430" s="16">
        <v>7</v>
      </c>
      <c r="M430" s="16">
        <v>8</v>
      </c>
      <c r="N430" s="16">
        <v>17</v>
      </c>
      <c r="O430" s="18">
        <v>0</v>
      </c>
      <c r="P430" s="16">
        <v>20</v>
      </c>
      <c r="Q430" s="16">
        <v>1</v>
      </c>
      <c r="R430" s="17"/>
      <c r="S430" s="17" t="s">
        <v>130</v>
      </c>
      <c r="T430" s="19" t="s">
        <v>50</v>
      </c>
      <c r="U430" s="18">
        <v>35</v>
      </c>
      <c r="V430" s="18"/>
    </row>
    <row r="431" spans="1:22" ht="15" customHeight="1" x14ac:dyDescent="0.25">
      <c r="A431" s="13" t="s">
        <v>216</v>
      </c>
      <c r="B431" s="14" t="s">
        <v>217</v>
      </c>
      <c r="C431" s="15" t="s">
        <v>251</v>
      </c>
      <c r="D431" s="15" t="s">
        <v>252</v>
      </c>
      <c r="E431" s="14" t="s">
        <v>253</v>
      </c>
      <c r="F431" s="16">
        <v>65000</v>
      </c>
      <c r="G431" s="16">
        <v>76900</v>
      </c>
      <c r="H431" s="2" t="s">
        <v>9</v>
      </c>
      <c r="I431" s="17" t="s">
        <v>10</v>
      </c>
      <c r="J431" s="16">
        <v>11</v>
      </c>
      <c r="K431" s="16">
        <v>0</v>
      </c>
      <c r="L431" s="16">
        <v>2</v>
      </c>
      <c r="M431" s="16">
        <v>2</v>
      </c>
      <c r="N431" s="16">
        <v>5</v>
      </c>
      <c r="O431" s="18">
        <v>0</v>
      </c>
      <c r="P431" s="16">
        <v>20</v>
      </c>
      <c r="Q431" s="16">
        <v>1</v>
      </c>
      <c r="R431" s="17"/>
      <c r="S431" s="17" t="s">
        <v>130</v>
      </c>
      <c r="T431" s="19" t="s">
        <v>50</v>
      </c>
      <c r="U431" s="18">
        <v>23</v>
      </c>
      <c r="V431" s="18"/>
    </row>
    <row r="432" spans="1:22" ht="15" customHeight="1" x14ac:dyDescent="0.25">
      <c r="A432" s="13" t="s">
        <v>216</v>
      </c>
      <c r="B432" s="14" t="s">
        <v>217</v>
      </c>
      <c r="C432" s="15" t="s">
        <v>251</v>
      </c>
      <c r="D432" s="15" t="s">
        <v>252</v>
      </c>
      <c r="E432" s="14" t="s">
        <v>253</v>
      </c>
      <c r="F432" s="16">
        <v>65000</v>
      </c>
      <c r="G432" s="16">
        <v>76900</v>
      </c>
      <c r="H432" s="2" t="s">
        <v>12</v>
      </c>
      <c r="I432" s="17" t="s">
        <v>13</v>
      </c>
      <c r="J432" s="16">
        <v>14</v>
      </c>
      <c r="K432" s="16">
        <v>0</v>
      </c>
      <c r="L432" s="16">
        <v>5</v>
      </c>
      <c r="M432" s="16">
        <v>5</v>
      </c>
      <c r="N432" s="16">
        <v>12</v>
      </c>
      <c r="O432" s="18">
        <v>0</v>
      </c>
      <c r="P432" s="16">
        <v>20</v>
      </c>
      <c r="Q432" s="16">
        <v>1</v>
      </c>
      <c r="R432" s="17"/>
      <c r="S432" s="17" t="s">
        <v>130</v>
      </c>
      <c r="T432" s="19" t="s">
        <v>50</v>
      </c>
      <c r="U432" s="18">
        <v>49</v>
      </c>
      <c r="V432" s="18"/>
    </row>
    <row r="433" spans="1:22" ht="15" customHeight="1" x14ac:dyDescent="0.25">
      <c r="A433" s="13" t="s">
        <v>216</v>
      </c>
      <c r="B433" s="14" t="s">
        <v>217</v>
      </c>
      <c r="C433" s="15" t="s">
        <v>251</v>
      </c>
      <c r="D433" s="15" t="s">
        <v>252</v>
      </c>
      <c r="E433" s="14" t="s">
        <v>253</v>
      </c>
      <c r="F433" s="16">
        <v>65000</v>
      </c>
      <c r="G433" s="16">
        <v>76900</v>
      </c>
      <c r="H433" s="2" t="s">
        <v>15</v>
      </c>
      <c r="I433" s="17" t="s">
        <v>16</v>
      </c>
      <c r="J433" s="16">
        <v>22</v>
      </c>
      <c r="K433" s="16">
        <v>0</v>
      </c>
      <c r="L433" s="16">
        <v>0</v>
      </c>
      <c r="M433" s="16">
        <v>0</v>
      </c>
      <c r="N433" s="16">
        <v>1</v>
      </c>
      <c r="O433" s="18">
        <v>0</v>
      </c>
      <c r="P433" s="16">
        <v>20</v>
      </c>
      <c r="Q433" s="16">
        <v>1</v>
      </c>
      <c r="R433" s="17"/>
      <c r="S433" s="17" t="s">
        <v>130</v>
      </c>
      <c r="T433" s="19" t="s">
        <v>50</v>
      </c>
      <c r="U433" s="18">
        <v>35</v>
      </c>
      <c r="V433" s="18"/>
    </row>
    <row r="434" spans="1:22" ht="15" customHeight="1" x14ac:dyDescent="0.25">
      <c r="A434" s="13" t="s">
        <v>216</v>
      </c>
      <c r="B434" s="14" t="s">
        <v>217</v>
      </c>
      <c r="C434" s="15" t="s">
        <v>251</v>
      </c>
      <c r="D434" s="15" t="s">
        <v>252</v>
      </c>
      <c r="E434" s="14" t="s">
        <v>253</v>
      </c>
      <c r="F434" s="16">
        <v>65000</v>
      </c>
      <c r="G434" s="16">
        <v>76900</v>
      </c>
      <c r="H434" s="2" t="s">
        <v>18</v>
      </c>
      <c r="I434" s="17" t="s">
        <v>19</v>
      </c>
      <c r="J434" s="16">
        <v>8</v>
      </c>
      <c r="K434" s="16">
        <v>0</v>
      </c>
      <c r="L434" s="16">
        <v>1</v>
      </c>
      <c r="M434" s="16">
        <v>1</v>
      </c>
      <c r="N434" s="16">
        <v>5</v>
      </c>
      <c r="O434" s="18">
        <v>0</v>
      </c>
      <c r="P434" s="16">
        <v>20</v>
      </c>
      <c r="Q434" s="16">
        <v>1</v>
      </c>
      <c r="R434" s="17"/>
      <c r="S434" s="17" t="s">
        <v>130</v>
      </c>
      <c r="T434" s="19" t="s">
        <v>50</v>
      </c>
      <c r="U434" s="18">
        <v>50</v>
      </c>
      <c r="V434" s="18"/>
    </row>
    <row r="435" spans="1:22" ht="15" customHeight="1" x14ac:dyDescent="0.25">
      <c r="A435" s="13" t="s">
        <v>216</v>
      </c>
      <c r="B435" s="14" t="s">
        <v>217</v>
      </c>
      <c r="C435" s="15" t="s">
        <v>251</v>
      </c>
      <c r="D435" s="15" t="s">
        <v>252</v>
      </c>
      <c r="E435" s="14" t="s">
        <v>253</v>
      </c>
      <c r="F435" s="16">
        <v>65000</v>
      </c>
      <c r="G435" s="16">
        <v>0</v>
      </c>
      <c r="H435" s="2" t="s">
        <v>21</v>
      </c>
      <c r="I435" s="17" t="s">
        <v>22</v>
      </c>
      <c r="J435" s="16"/>
      <c r="K435" s="16"/>
      <c r="L435" s="16"/>
      <c r="M435" s="16"/>
      <c r="N435" s="16"/>
      <c r="O435" s="18">
        <v>0</v>
      </c>
      <c r="P435" s="16">
        <v>20</v>
      </c>
      <c r="Q435" s="16">
        <v>1</v>
      </c>
      <c r="R435" s="17"/>
      <c r="S435" s="17" t="s">
        <v>130</v>
      </c>
      <c r="T435" s="19" t="s">
        <v>50</v>
      </c>
      <c r="U435" s="18">
        <v>32</v>
      </c>
      <c r="V435" s="18"/>
    </row>
    <row r="436" spans="1:22" ht="15" customHeight="1" x14ac:dyDescent="0.25">
      <c r="A436" s="13" t="s">
        <v>216</v>
      </c>
      <c r="B436" s="14" t="s">
        <v>217</v>
      </c>
      <c r="C436" s="15" t="s">
        <v>254</v>
      </c>
      <c r="D436" s="15" t="s">
        <v>255</v>
      </c>
      <c r="E436" s="14" t="s">
        <v>256</v>
      </c>
      <c r="F436" s="16">
        <v>125000</v>
      </c>
      <c r="G436" s="16">
        <v>156900</v>
      </c>
      <c r="H436" s="2" t="s">
        <v>3</v>
      </c>
      <c r="I436" s="17" t="s">
        <v>4</v>
      </c>
      <c r="J436" s="16">
        <v>9</v>
      </c>
      <c r="K436" s="16">
        <v>0</v>
      </c>
      <c r="L436" s="16">
        <v>2</v>
      </c>
      <c r="M436" s="16">
        <v>3</v>
      </c>
      <c r="N436" s="16">
        <v>7</v>
      </c>
      <c r="O436" s="18">
        <v>0</v>
      </c>
      <c r="P436" s="16">
        <v>20</v>
      </c>
      <c r="Q436" s="16">
        <v>1</v>
      </c>
      <c r="R436" s="17"/>
      <c r="S436" s="17" t="s">
        <v>130</v>
      </c>
      <c r="T436" s="19" t="s">
        <v>50</v>
      </c>
      <c r="U436" s="18">
        <v>22</v>
      </c>
      <c r="V436" s="18"/>
    </row>
    <row r="437" spans="1:22" ht="15" customHeight="1" x14ac:dyDescent="0.25">
      <c r="A437" s="13" t="s">
        <v>216</v>
      </c>
      <c r="B437" s="14" t="s">
        <v>217</v>
      </c>
      <c r="C437" s="15" t="s">
        <v>254</v>
      </c>
      <c r="D437" s="15" t="s">
        <v>255</v>
      </c>
      <c r="E437" s="14" t="s">
        <v>256</v>
      </c>
      <c r="F437" s="16">
        <v>125000</v>
      </c>
      <c r="G437" s="16">
        <v>156900</v>
      </c>
      <c r="H437" s="2" t="s">
        <v>6</v>
      </c>
      <c r="I437" s="17" t="s">
        <v>7</v>
      </c>
      <c r="J437" s="16">
        <v>7</v>
      </c>
      <c r="K437" s="16">
        <v>0</v>
      </c>
      <c r="L437" s="16">
        <v>3</v>
      </c>
      <c r="M437" s="16">
        <v>4</v>
      </c>
      <c r="N437" s="16">
        <v>11</v>
      </c>
      <c r="O437" s="18">
        <v>0</v>
      </c>
      <c r="P437" s="16">
        <v>20</v>
      </c>
      <c r="Q437" s="16">
        <v>1</v>
      </c>
      <c r="R437" s="17"/>
      <c r="S437" s="17" t="s">
        <v>130</v>
      </c>
      <c r="T437" s="19" t="s">
        <v>50</v>
      </c>
      <c r="U437" s="18">
        <v>23</v>
      </c>
      <c r="V437" s="18"/>
    </row>
    <row r="438" spans="1:22" ht="15" customHeight="1" x14ac:dyDescent="0.25">
      <c r="A438" s="13" t="s">
        <v>216</v>
      </c>
      <c r="B438" s="14" t="s">
        <v>217</v>
      </c>
      <c r="C438" s="15" t="s">
        <v>254</v>
      </c>
      <c r="D438" s="15" t="s">
        <v>255</v>
      </c>
      <c r="E438" s="14" t="s">
        <v>256</v>
      </c>
      <c r="F438" s="16">
        <v>125000</v>
      </c>
      <c r="G438" s="16">
        <v>156900</v>
      </c>
      <c r="H438" s="2" t="s">
        <v>9</v>
      </c>
      <c r="I438" s="17" t="s">
        <v>10</v>
      </c>
      <c r="J438" s="16">
        <v>8</v>
      </c>
      <c r="K438" s="16">
        <v>0</v>
      </c>
      <c r="L438" s="16">
        <v>2</v>
      </c>
      <c r="M438" s="16">
        <v>2</v>
      </c>
      <c r="N438" s="16">
        <v>7</v>
      </c>
      <c r="O438" s="18">
        <v>0</v>
      </c>
      <c r="P438" s="16">
        <v>20</v>
      </c>
      <c r="Q438" s="16">
        <v>1</v>
      </c>
      <c r="R438" s="17"/>
      <c r="S438" s="17" t="s">
        <v>130</v>
      </c>
      <c r="T438" s="19" t="s">
        <v>50</v>
      </c>
      <c r="U438" s="18">
        <v>14</v>
      </c>
      <c r="V438" s="18"/>
    </row>
    <row r="439" spans="1:22" ht="15" customHeight="1" x14ac:dyDescent="0.25">
      <c r="A439" s="13" t="s">
        <v>216</v>
      </c>
      <c r="B439" s="14" t="s">
        <v>217</v>
      </c>
      <c r="C439" s="15" t="s">
        <v>254</v>
      </c>
      <c r="D439" s="15" t="s">
        <v>255</v>
      </c>
      <c r="E439" s="14" t="s">
        <v>256</v>
      </c>
      <c r="F439" s="16">
        <v>125000</v>
      </c>
      <c r="G439" s="16">
        <v>156900</v>
      </c>
      <c r="H439" s="2" t="s">
        <v>12</v>
      </c>
      <c r="I439" s="17" t="s">
        <v>13</v>
      </c>
      <c r="J439" s="16">
        <v>6</v>
      </c>
      <c r="K439" s="16">
        <v>0</v>
      </c>
      <c r="L439" s="16">
        <v>4</v>
      </c>
      <c r="M439" s="16">
        <v>4</v>
      </c>
      <c r="N439" s="16">
        <v>15</v>
      </c>
      <c r="O439" s="18">
        <v>20</v>
      </c>
      <c r="P439" s="16">
        <v>20</v>
      </c>
      <c r="Q439" s="16">
        <v>1</v>
      </c>
      <c r="R439" s="17"/>
      <c r="S439" s="17" t="s">
        <v>130</v>
      </c>
      <c r="T439" s="19" t="s">
        <v>50</v>
      </c>
      <c r="U439" s="18">
        <v>19</v>
      </c>
      <c r="V439" s="18"/>
    </row>
    <row r="440" spans="1:22" ht="15" customHeight="1" x14ac:dyDescent="0.25">
      <c r="A440" s="13" t="s">
        <v>216</v>
      </c>
      <c r="B440" s="14" t="s">
        <v>217</v>
      </c>
      <c r="C440" s="15" t="s">
        <v>254</v>
      </c>
      <c r="D440" s="15" t="s">
        <v>255</v>
      </c>
      <c r="E440" s="14" t="s">
        <v>256</v>
      </c>
      <c r="F440" s="16">
        <v>125000</v>
      </c>
      <c r="G440" s="16">
        <v>156900</v>
      </c>
      <c r="H440" s="2" t="s">
        <v>15</v>
      </c>
      <c r="I440" s="17" t="s">
        <v>16</v>
      </c>
      <c r="J440" s="16">
        <v>8</v>
      </c>
      <c r="K440" s="16">
        <v>0</v>
      </c>
      <c r="L440" s="16">
        <v>1</v>
      </c>
      <c r="M440" s="16">
        <v>1</v>
      </c>
      <c r="N440" s="16">
        <v>2</v>
      </c>
      <c r="O440" s="18">
        <v>0</v>
      </c>
      <c r="P440" s="16">
        <v>20</v>
      </c>
      <c r="Q440" s="16">
        <v>1</v>
      </c>
      <c r="R440" s="17"/>
      <c r="S440" s="17" t="s">
        <v>130</v>
      </c>
      <c r="T440" s="19" t="s">
        <v>50</v>
      </c>
      <c r="U440" s="18">
        <v>42</v>
      </c>
      <c r="V440" s="18"/>
    </row>
    <row r="441" spans="1:22" ht="15" customHeight="1" x14ac:dyDescent="0.25">
      <c r="A441" s="13" t="s">
        <v>216</v>
      </c>
      <c r="B441" s="14" t="s">
        <v>217</v>
      </c>
      <c r="C441" s="15" t="s">
        <v>254</v>
      </c>
      <c r="D441" s="15" t="s">
        <v>255</v>
      </c>
      <c r="E441" s="14" t="s">
        <v>256</v>
      </c>
      <c r="F441" s="16">
        <v>125000</v>
      </c>
      <c r="G441" s="16">
        <v>156900</v>
      </c>
      <c r="H441" s="2" t="s">
        <v>18</v>
      </c>
      <c r="I441" s="17" t="s">
        <v>19</v>
      </c>
      <c r="J441" s="16">
        <v>13</v>
      </c>
      <c r="K441" s="16">
        <v>0</v>
      </c>
      <c r="L441" s="16">
        <v>3</v>
      </c>
      <c r="M441" s="16">
        <v>4</v>
      </c>
      <c r="N441" s="16">
        <v>8</v>
      </c>
      <c r="O441" s="18">
        <v>0</v>
      </c>
      <c r="P441" s="16">
        <v>20</v>
      </c>
      <c r="Q441" s="16">
        <v>1</v>
      </c>
      <c r="R441" s="17"/>
      <c r="S441" s="17" t="s">
        <v>130</v>
      </c>
      <c r="T441" s="19" t="s">
        <v>50</v>
      </c>
      <c r="U441" s="18">
        <v>11</v>
      </c>
      <c r="V441" s="18"/>
    </row>
    <row r="442" spans="1:22" ht="15" customHeight="1" x14ac:dyDescent="0.25">
      <c r="A442" s="13" t="s">
        <v>216</v>
      </c>
      <c r="B442" s="14" t="s">
        <v>217</v>
      </c>
      <c r="C442" s="15" t="s">
        <v>254</v>
      </c>
      <c r="D442" s="15" t="s">
        <v>255</v>
      </c>
      <c r="E442" s="14" t="s">
        <v>256</v>
      </c>
      <c r="F442" s="16">
        <v>125000</v>
      </c>
      <c r="G442" s="16">
        <v>0</v>
      </c>
      <c r="H442" s="2" t="s">
        <v>21</v>
      </c>
      <c r="I442" s="17" t="s">
        <v>22</v>
      </c>
      <c r="J442" s="16"/>
      <c r="K442" s="16"/>
      <c r="L442" s="16"/>
      <c r="M442" s="16"/>
      <c r="N442" s="16"/>
      <c r="O442" s="18">
        <v>0</v>
      </c>
      <c r="P442" s="16">
        <v>20</v>
      </c>
      <c r="Q442" s="16">
        <v>1</v>
      </c>
      <c r="R442" s="17"/>
      <c r="S442" s="17" t="s">
        <v>130</v>
      </c>
      <c r="T442" s="19" t="s">
        <v>50</v>
      </c>
      <c r="U442" s="18">
        <v>32</v>
      </c>
      <c r="V442" s="18"/>
    </row>
    <row r="443" spans="1:22" ht="15" customHeight="1" x14ac:dyDescent="0.25">
      <c r="A443" s="13" t="s">
        <v>216</v>
      </c>
      <c r="B443" s="14" t="s">
        <v>217</v>
      </c>
      <c r="C443" s="15" t="s">
        <v>257</v>
      </c>
      <c r="D443" s="15" t="s">
        <v>258</v>
      </c>
      <c r="E443" s="14" t="s">
        <v>259</v>
      </c>
      <c r="F443" s="16">
        <v>70000</v>
      </c>
      <c r="G443" s="16">
        <v>83900</v>
      </c>
      <c r="H443" s="2" t="s">
        <v>3</v>
      </c>
      <c r="I443" s="17" t="s">
        <v>4</v>
      </c>
      <c r="J443" s="16">
        <v>2</v>
      </c>
      <c r="K443" s="16">
        <v>0</v>
      </c>
      <c r="L443" s="16">
        <v>9</v>
      </c>
      <c r="M443" s="16">
        <v>10</v>
      </c>
      <c r="N443" s="16">
        <v>26</v>
      </c>
      <c r="O443" s="18">
        <v>20</v>
      </c>
      <c r="P443" s="16">
        <v>20</v>
      </c>
      <c r="Q443" s="16">
        <v>1</v>
      </c>
      <c r="R443" s="17"/>
      <c r="S443" s="17" t="s">
        <v>130</v>
      </c>
      <c r="T443" s="19" t="s">
        <v>50</v>
      </c>
      <c r="U443" s="18">
        <v>30</v>
      </c>
      <c r="V443" s="18"/>
    </row>
    <row r="444" spans="1:22" ht="15" customHeight="1" x14ac:dyDescent="0.25">
      <c r="A444" s="13" t="s">
        <v>216</v>
      </c>
      <c r="B444" s="14" t="s">
        <v>217</v>
      </c>
      <c r="C444" s="15" t="s">
        <v>257</v>
      </c>
      <c r="D444" s="15" t="s">
        <v>258</v>
      </c>
      <c r="E444" s="14" t="s">
        <v>259</v>
      </c>
      <c r="F444" s="16">
        <v>70000</v>
      </c>
      <c r="G444" s="16">
        <v>83900</v>
      </c>
      <c r="H444" s="2" t="s">
        <v>6</v>
      </c>
      <c r="I444" s="17" t="s">
        <v>7</v>
      </c>
      <c r="J444" s="16">
        <v>7</v>
      </c>
      <c r="K444" s="16">
        <v>0</v>
      </c>
      <c r="L444" s="16">
        <v>4</v>
      </c>
      <c r="M444" s="16">
        <v>4</v>
      </c>
      <c r="N444" s="16">
        <v>16</v>
      </c>
      <c r="O444" s="18">
        <v>20</v>
      </c>
      <c r="P444" s="16">
        <v>20</v>
      </c>
      <c r="Q444" s="16">
        <v>1</v>
      </c>
      <c r="R444" s="17"/>
      <c r="S444" s="17" t="s">
        <v>130</v>
      </c>
      <c r="T444" s="19" t="s">
        <v>50</v>
      </c>
      <c r="U444" s="18">
        <v>49</v>
      </c>
      <c r="V444" s="18"/>
    </row>
    <row r="445" spans="1:22" ht="15" customHeight="1" x14ac:dyDescent="0.25">
      <c r="A445" s="13" t="s">
        <v>216</v>
      </c>
      <c r="B445" s="14" t="s">
        <v>217</v>
      </c>
      <c r="C445" s="15" t="s">
        <v>257</v>
      </c>
      <c r="D445" s="15" t="s">
        <v>258</v>
      </c>
      <c r="E445" s="14" t="s">
        <v>259</v>
      </c>
      <c r="F445" s="16">
        <v>70000</v>
      </c>
      <c r="G445" s="16">
        <v>83900</v>
      </c>
      <c r="H445" s="2" t="s">
        <v>9</v>
      </c>
      <c r="I445" s="17" t="s">
        <v>10</v>
      </c>
      <c r="J445" s="16">
        <v>6</v>
      </c>
      <c r="K445" s="16">
        <v>0</v>
      </c>
      <c r="L445" s="16">
        <v>6</v>
      </c>
      <c r="M445" s="16">
        <v>6</v>
      </c>
      <c r="N445" s="16">
        <v>10</v>
      </c>
      <c r="O445" s="18">
        <v>0</v>
      </c>
      <c r="P445" s="16">
        <v>20</v>
      </c>
      <c r="Q445" s="16">
        <v>1</v>
      </c>
      <c r="R445" s="17"/>
      <c r="S445" s="17" t="s">
        <v>130</v>
      </c>
      <c r="T445" s="19" t="s">
        <v>50</v>
      </c>
      <c r="U445" s="18">
        <v>20</v>
      </c>
      <c r="V445" s="18"/>
    </row>
    <row r="446" spans="1:22" ht="15" customHeight="1" x14ac:dyDescent="0.25">
      <c r="A446" s="13" t="s">
        <v>216</v>
      </c>
      <c r="B446" s="14" t="s">
        <v>217</v>
      </c>
      <c r="C446" s="15" t="s">
        <v>257</v>
      </c>
      <c r="D446" s="15" t="s">
        <v>258</v>
      </c>
      <c r="E446" s="14" t="s">
        <v>259</v>
      </c>
      <c r="F446" s="16">
        <v>70000</v>
      </c>
      <c r="G446" s="16">
        <v>83900</v>
      </c>
      <c r="H446" s="2" t="s">
        <v>12</v>
      </c>
      <c r="I446" s="17" t="s">
        <v>13</v>
      </c>
      <c r="J446" s="16">
        <v>10</v>
      </c>
      <c r="K446" s="16">
        <v>0</v>
      </c>
      <c r="L446" s="16">
        <v>8</v>
      </c>
      <c r="M446" s="16">
        <v>8</v>
      </c>
      <c r="N446" s="16">
        <v>22</v>
      </c>
      <c r="O446" s="18">
        <v>20</v>
      </c>
      <c r="P446" s="16">
        <v>20</v>
      </c>
      <c r="Q446" s="16">
        <v>1</v>
      </c>
      <c r="R446" s="17"/>
      <c r="S446" s="17" t="s">
        <v>130</v>
      </c>
      <c r="T446" s="19" t="s">
        <v>50</v>
      </c>
      <c r="U446" s="18">
        <v>32</v>
      </c>
      <c r="V446" s="18"/>
    </row>
    <row r="447" spans="1:22" ht="15" customHeight="1" x14ac:dyDescent="0.25">
      <c r="A447" s="13" t="s">
        <v>216</v>
      </c>
      <c r="B447" s="14" t="s">
        <v>217</v>
      </c>
      <c r="C447" s="15" t="s">
        <v>257</v>
      </c>
      <c r="D447" s="15" t="s">
        <v>258</v>
      </c>
      <c r="E447" s="14" t="s">
        <v>259</v>
      </c>
      <c r="F447" s="16">
        <v>70000</v>
      </c>
      <c r="G447" s="16">
        <v>83900</v>
      </c>
      <c r="H447" s="2" t="s">
        <v>15</v>
      </c>
      <c r="I447" s="17" t="s">
        <v>16</v>
      </c>
      <c r="J447" s="16">
        <v>5</v>
      </c>
      <c r="K447" s="16">
        <v>0</v>
      </c>
      <c r="L447" s="16">
        <v>3</v>
      </c>
      <c r="M447" s="16">
        <v>3</v>
      </c>
      <c r="N447" s="16">
        <v>6</v>
      </c>
      <c r="O447" s="18">
        <v>0</v>
      </c>
      <c r="P447" s="16">
        <v>20</v>
      </c>
      <c r="Q447" s="16">
        <v>1</v>
      </c>
      <c r="R447" s="17"/>
      <c r="S447" s="17" t="s">
        <v>130</v>
      </c>
      <c r="T447" s="19" t="s">
        <v>50</v>
      </c>
      <c r="U447" s="18">
        <v>32</v>
      </c>
      <c r="V447" s="18"/>
    </row>
    <row r="448" spans="1:22" ht="15" customHeight="1" x14ac:dyDescent="0.25">
      <c r="A448" s="13" t="s">
        <v>216</v>
      </c>
      <c r="B448" s="14" t="s">
        <v>217</v>
      </c>
      <c r="C448" s="15" t="s">
        <v>257</v>
      </c>
      <c r="D448" s="15" t="s">
        <v>258</v>
      </c>
      <c r="E448" s="14" t="s">
        <v>259</v>
      </c>
      <c r="F448" s="16">
        <v>70000</v>
      </c>
      <c r="G448" s="16">
        <v>83900</v>
      </c>
      <c r="H448" s="2" t="s">
        <v>18</v>
      </c>
      <c r="I448" s="17" t="s">
        <v>19</v>
      </c>
      <c r="J448" s="16">
        <v>2</v>
      </c>
      <c r="K448" s="16">
        <v>0</v>
      </c>
      <c r="L448" s="16">
        <v>15</v>
      </c>
      <c r="M448" s="16">
        <v>20</v>
      </c>
      <c r="N448" s="16">
        <v>44</v>
      </c>
      <c r="O448" s="18">
        <v>40</v>
      </c>
      <c r="P448" s="16">
        <v>20</v>
      </c>
      <c r="Q448" s="16">
        <v>1</v>
      </c>
      <c r="R448" s="17"/>
      <c r="S448" s="17" t="s">
        <v>130</v>
      </c>
      <c r="T448" s="19" t="s">
        <v>50</v>
      </c>
      <c r="U448" s="18">
        <v>17</v>
      </c>
      <c r="V448" s="18"/>
    </row>
    <row r="449" spans="1:22" ht="15" customHeight="1" x14ac:dyDescent="0.25">
      <c r="A449" s="13" t="s">
        <v>216</v>
      </c>
      <c r="B449" s="14" t="s">
        <v>217</v>
      </c>
      <c r="C449" s="15" t="s">
        <v>257</v>
      </c>
      <c r="D449" s="15" t="s">
        <v>258</v>
      </c>
      <c r="E449" s="14" t="s">
        <v>259</v>
      </c>
      <c r="F449" s="16">
        <v>70000</v>
      </c>
      <c r="G449" s="16">
        <v>0</v>
      </c>
      <c r="H449" s="2" t="s">
        <v>21</v>
      </c>
      <c r="I449" s="17" t="s">
        <v>22</v>
      </c>
      <c r="J449" s="16"/>
      <c r="K449" s="16"/>
      <c r="L449" s="16"/>
      <c r="M449" s="16"/>
      <c r="N449" s="16"/>
      <c r="O449" s="18">
        <v>0</v>
      </c>
      <c r="P449" s="16">
        <v>20</v>
      </c>
      <c r="Q449" s="16">
        <v>1</v>
      </c>
      <c r="R449" s="17"/>
      <c r="S449" s="17" t="s">
        <v>130</v>
      </c>
      <c r="T449" s="19" t="s">
        <v>50</v>
      </c>
      <c r="U449" s="18">
        <v>28</v>
      </c>
      <c r="V449" s="18"/>
    </row>
    <row r="450" spans="1:22" ht="15" customHeight="1" x14ac:dyDescent="0.25">
      <c r="A450" s="13" t="s">
        <v>216</v>
      </c>
      <c r="B450" s="14" t="s">
        <v>217</v>
      </c>
      <c r="C450" s="15" t="s">
        <v>260</v>
      </c>
      <c r="D450" s="15" t="s">
        <v>261</v>
      </c>
      <c r="E450" s="14" t="s">
        <v>262</v>
      </c>
      <c r="F450" s="16">
        <v>80000</v>
      </c>
      <c r="G450" s="16">
        <v>97900</v>
      </c>
      <c r="H450" s="2" t="s">
        <v>3</v>
      </c>
      <c r="I450" s="17" t="s">
        <v>4</v>
      </c>
      <c r="J450" s="16">
        <v>27</v>
      </c>
      <c r="K450" s="16">
        <v>0</v>
      </c>
      <c r="L450" s="16">
        <v>5</v>
      </c>
      <c r="M450" s="16">
        <v>5</v>
      </c>
      <c r="N450" s="16">
        <v>12</v>
      </c>
      <c r="O450" s="18">
        <v>0</v>
      </c>
      <c r="P450" s="16">
        <v>20</v>
      </c>
      <c r="Q450" s="16">
        <v>1</v>
      </c>
      <c r="R450" s="17"/>
      <c r="S450" s="17" t="s">
        <v>130</v>
      </c>
      <c r="T450" s="19" t="s">
        <v>50</v>
      </c>
      <c r="U450" s="18">
        <v>44</v>
      </c>
      <c r="V450" s="18"/>
    </row>
    <row r="451" spans="1:22" ht="15" customHeight="1" x14ac:dyDescent="0.25">
      <c r="A451" s="13" t="s">
        <v>216</v>
      </c>
      <c r="B451" s="14" t="s">
        <v>217</v>
      </c>
      <c r="C451" s="15" t="s">
        <v>260</v>
      </c>
      <c r="D451" s="15" t="s">
        <v>261</v>
      </c>
      <c r="E451" s="14" t="s">
        <v>262</v>
      </c>
      <c r="F451" s="16">
        <v>80000</v>
      </c>
      <c r="G451" s="16">
        <v>97900</v>
      </c>
      <c r="H451" s="2" t="s">
        <v>6</v>
      </c>
      <c r="I451" s="17" t="s">
        <v>7</v>
      </c>
      <c r="J451" s="16">
        <v>13</v>
      </c>
      <c r="K451" s="16">
        <v>0</v>
      </c>
      <c r="L451" s="16">
        <v>3</v>
      </c>
      <c r="M451" s="16">
        <v>5</v>
      </c>
      <c r="N451" s="16">
        <v>20</v>
      </c>
      <c r="O451" s="18">
        <v>0</v>
      </c>
      <c r="P451" s="16">
        <v>20</v>
      </c>
      <c r="Q451" s="16">
        <v>1</v>
      </c>
      <c r="R451" s="17"/>
      <c r="S451" s="17" t="s">
        <v>130</v>
      </c>
      <c r="T451" s="19" t="s">
        <v>50</v>
      </c>
      <c r="U451" s="18">
        <v>32</v>
      </c>
      <c r="V451" s="18"/>
    </row>
    <row r="452" spans="1:22" ht="15" customHeight="1" x14ac:dyDescent="0.25">
      <c r="A452" s="13" t="s">
        <v>216</v>
      </c>
      <c r="B452" s="14" t="s">
        <v>217</v>
      </c>
      <c r="C452" s="15" t="s">
        <v>260</v>
      </c>
      <c r="D452" s="15" t="s">
        <v>261</v>
      </c>
      <c r="E452" s="14" t="s">
        <v>262</v>
      </c>
      <c r="F452" s="16">
        <v>80000</v>
      </c>
      <c r="G452" s="16">
        <v>97900</v>
      </c>
      <c r="H452" s="2" t="s">
        <v>9</v>
      </c>
      <c r="I452" s="17" t="s">
        <v>10</v>
      </c>
      <c r="J452" s="16">
        <v>11</v>
      </c>
      <c r="K452" s="16">
        <v>0</v>
      </c>
      <c r="L452" s="16">
        <v>1</v>
      </c>
      <c r="M452" s="16">
        <v>1</v>
      </c>
      <c r="N452" s="16">
        <v>7</v>
      </c>
      <c r="O452" s="18">
        <v>0</v>
      </c>
      <c r="P452" s="16">
        <v>20</v>
      </c>
      <c r="Q452" s="16">
        <v>1</v>
      </c>
      <c r="R452" s="17"/>
      <c r="S452" s="17" t="s">
        <v>130</v>
      </c>
      <c r="T452" s="19" t="s">
        <v>50</v>
      </c>
      <c r="U452" s="18">
        <v>15</v>
      </c>
      <c r="V452" s="18"/>
    </row>
    <row r="453" spans="1:22" ht="15" customHeight="1" x14ac:dyDescent="0.25">
      <c r="A453" s="13" t="s">
        <v>216</v>
      </c>
      <c r="B453" s="14" t="s">
        <v>217</v>
      </c>
      <c r="C453" s="15" t="s">
        <v>260</v>
      </c>
      <c r="D453" s="15" t="s">
        <v>261</v>
      </c>
      <c r="E453" s="14" t="s">
        <v>262</v>
      </c>
      <c r="F453" s="16">
        <v>80000</v>
      </c>
      <c r="G453" s="16">
        <v>97900</v>
      </c>
      <c r="H453" s="2" t="s">
        <v>12</v>
      </c>
      <c r="I453" s="17" t="s">
        <v>13</v>
      </c>
      <c r="J453" s="16">
        <v>10</v>
      </c>
      <c r="K453" s="16">
        <v>0</v>
      </c>
      <c r="L453" s="16">
        <v>9</v>
      </c>
      <c r="M453" s="16">
        <v>9</v>
      </c>
      <c r="N453" s="16">
        <v>25</v>
      </c>
      <c r="O453" s="18">
        <v>20</v>
      </c>
      <c r="P453" s="16">
        <v>20</v>
      </c>
      <c r="Q453" s="16">
        <v>1</v>
      </c>
      <c r="R453" s="17"/>
      <c r="S453" s="17" t="s">
        <v>130</v>
      </c>
      <c r="T453" s="19" t="s">
        <v>50</v>
      </c>
      <c r="U453" s="18">
        <v>19</v>
      </c>
      <c r="V453" s="18"/>
    </row>
    <row r="454" spans="1:22" ht="15" customHeight="1" x14ac:dyDescent="0.25">
      <c r="A454" s="13" t="s">
        <v>216</v>
      </c>
      <c r="B454" s="14" t="s">
        <v>217</v>
      </c>
      <c r="C454" s="15" t="s">
        <v>260</v>
      </c>
      <c r="D454" s="15" t="s">
        <v>261</v>
      </c>
      <c r="E454" s="14" t="s">
        <v>262</v>
      </c>
      <c r="F454" s="16">
        <v>80000</v>
      </c>
      <c r="G454" s="16">
        <v>97900</v>
      </c>
      <c r="H454" s="2" t="s">
        <v>15</v>
      </c>
      <c r="I454" s="17" t="s">
        <v>16</v>
      </c>
      <c r="J454" s="16">
        <v>18</v>
      </c>
      <c r="K454" s="16">
        <v>0</v>
      </c>
      <c r="L454" s="16">
        <v>4</v>
      </c>
      <c r="M454" s="16">
        <v>4</v>
      </c>
      <c r="N454" s="16">
        <v>13</v>
      </c>
      <c r="O454" s="18">
        <v>0</v>
      </c>
      <c r="P454" s="16">
        <v>20</v>
      </c>
      <c r="Q454" s="16">
        <v>1</v>
      </c>
      <c r="R454" s="17"/>
      <c r="S454" s="17" t="s">
        <v>130</v>
      </c>
      <c r="T454" s="19" t="s">
        <v>50</v>
      </c>
      <c r="U454" s="18">
        <v>33</v>
      </c>
      <c r="V454" s="18"/>
    </row>
    <row r="455" spans="1:22" ht="15" customHeight="1" x14ac:dyDescent="0.25">
      <c r="A455" s="13" t="s">
        <v>216</v>
      </c>
      <c r="B455" s="14" t="s">
        <v>217</v>
      </c>
      <c r="C455" s="15" t="s">
        <v>260</v>
      </c>
      <c r="D455" s="15" t="s">
        <v>261</v>
      </c>
      <c r="E455" s="14" t="s">
        <v>262</v>
      </c>
      <c r="F455" s="16">
        <v>80000</v>
      </c>
      <c r="G455" s="16">
        <v>97900</v>
      </c>
      <c r="H455" s="2" t="s">
        <v>18</v>
      </c>
      <c r="I455" s="17" t="s">
        <v>19</v>
      </c>
      <c r="J455" s="16">
        <v>0</v>
      </c>
      <c r="K455" s="16">
        <v>0</v>
      </c>
      <c r="L455" s="16">
        <v>2</v>
      </c>
      <c r="M455" s="16">
        <v>3</v>
      </c>
      <c r="N455" s="16">
        <v>14</v>
      </c>
      <c r="O455" s="18">
        <v>20</v>
      </c>
      <c r="P455" s="16">
        <v>20</v>
      </c>
      <c r="Q455" s="16">
        <v>1</v>
      </c>
      <c r="R455" s="17"/>
      <c r="S455" s="17" t="s">
        <v>130</v>
      </c>
      <c r="T455" s="19" t="s">
        <v>50</v>
      </c>
      <c r="U455" s="18">
        <v>29</v>
      </c>
      <c r="V455" s="18"/>
    </row>
    <row r="456" spans="1:22" ht="15" customHeight="1" x14ac:dyDescent="0.25">
      <c r="A456" s="13" t="s">
        <v>216</v>
      </c>
      <c r="B456" s="14" t="s">
        <v>217</v>
      </c>
      <c r="C456" s="15" t="s">
        <v>260</v>
      </c>
      <c r="D456" s="15" t="s">
        <v>261</v>
      </c>
      <c r="E456" s="14" t="s">
        <v>262</v>
      </c>
      <c r="F456" s="16">
        <v>80000</v>
      </c>
      <c r="G456" s="16">
        <v>97900</v>
      </c>
      <c r="H456" s="2" t="s">
        <v>21</v>
      </c>
      <c r="I456" s="17" t="s">
        <v>22</v>
      </c>
      <c r="J456" s="16"/>
      <c r="K456" s="16"/>
      <c r="L456" s="16"/>
      <c r="M456" s="16"/>
      <c r="N456" s="16"/>
      <c r="O456" s="18">
        <v>0</v>
      </c>
      <c r="P456" s="16">
        <v>20</v>
      </c>
      <c r="Q456" s="16">
        <v>1</v>
      </c>
      <c r="R456" s="17"/>
      <c r="S456" s="17" t="s">
        <v>130</v>
      </c>
      <c r="T456" s="19" t="s">
        <v>50</v>
      </c>
      <c r="U456" s="18">
        <v>29</v>
      </c>
      <c r="V456" s="18"/>
    </row>
    <row r="457" spans="1:22" ht="15" customHeight="1" x14ac:dyDescent="0.25">
      <c r="A457" s="13" t="s">
        <v>263</v>
      </c>
      <c r="B457" s="14" t="s">
        <v>264</v>
      </c>
      <c r="C457" s="15" t="s">
        <v>265</v>
      </c>
      <c r="D457" s="15" t="s">
        <v>266</v>
      </c>
      <c r="E457" s="14" t="s">
        <v>267</v>
      </c>
      <c r="F457" s="16">
        <v>44545.4545</v>
      </c>
      <c r="G457" s="16">
        <v>57900</v>
      </c>
      <c r="H457" s="2" t="s">
        <v>3</v>
      </c>
      <c r="I457" s="17" t="s">
        <v>4</v>
      </c>
      <c r="J457" s="16">
        <v>-19</v>
      </c>
      <c r="K457" s="16">
        <v>0</v>
      </c>
      <c r="L457" s="16">
        <v>37</v>
      </c>
      <c r="M457" s="16">
        <v>39</v>
      </c>
      <c r="N457" s="16">
        <v>140</v>
      </c>
      <c r="O457" s="18">
        <v>140</v>
      </c>
      <c r="P457" s="16">
        <v>35</v>
      </c>
      <c r="Q457" s="16">
        <v>1</v>
      </c>
      <c r="R457" s="17"/>
      <c r="S457" s="17"/>
      <c r="T457" s="19" t="s">
        <v>50</v>
      </c>
      <c r="U457" s="18">
        <v>20</v>
      </c>
      <c r="V457" s="18"/>
    </row>
    <row r="458" spans="1:22" ht="15" customHeight="1" x14ac:dyDescent="0.25">
      <c r="A458" s="13" t="s">
        <v>263</v>
      </c>
      <c r="B458" s="14" t="s">
        <v>264</v>
      </c>
      <c r="C458" s="15" t="s">
        <v>265</v>
      </c>
      <c r="D458" s="15" t="s">
        <v>266</v>
      </c>
      <c r="E458" s="14" t="s">
        <v>267</v>
      </c>
      <c r="F458" s="16">
        <v>44545.4545</v>
      </c>
      <c r="G458" s="16">
        <v>57900</v>
      </c>
      <c r="H458" s="2" t="s">
        <v>6</v>
      </c>
      <c r="I458" s="17" t="s">
        <v>7</v>
      </c>
      <c r="J458" s="16">
        <v>12</v>
      </c>
      <c r="K458" s="16">
        <v>0</v>
      </c>
      <c r="L458" s="16">
        <v>21</v>
      </c>
      <c r="M458" s="16">
        <v>22</v>
      </c>
      <c r="N458" s="16">
        <v>62</v>
      </c>
      <c r="O458" s="18">
        <v>35</v>
      </c>
      <c r="P458" s="16">
        <v>35</v>
      </c>
      <c r="Q458" s="16">
        <v>1</v>
      </c>
      <c r="R458" s="17"/>
      <c r="S458" s="17"/>
      <c r="T458" s="19" t="s">
        <v>50</v>
      </c>
      <c r="U458" s="18">
        <v>10</v>
      </c>
      <c r="V458" s="18"/>
    </row>
    <row r="459" spans="1:22" ht="15" customHeight="1" x14ac:dyDescent="0.25">
      <c r="A459" s="13" t="s">
        <v>263</v>
      </c>
      <c r="B459" s="14" t="s">
        <v>264</v>
      </c>
      <c r="C459" s="15" t="s">
        <v>265</v>
      </c>
      <c r="D459" s="15" t="s">
        <v>266</v>
      </c>
      <c r="E459" s="14" t="s">
        <v>267</v>
      </c>
      <c r="F459" s="16">
        <v>44545.4545</v>
      </c>
      <c r="G459" s="16">
        <v>57900</v>
      </c>
      <c r="H459" s="2" t="s">
        <v>9</v>
      </c>
      <c r="I459" s="17" t="s">
        <v>10</v>
      </c>
      <c r="J459" s="16">
        <v>23</v>
      </c>
      <c r="K459" s="16">
        <v>0</v>
      </c>
      <c r="L459" s="16">
        <v>13</v>
      </c>
      <c r="M459" s="16">
        <v>13</v>
      </c>
      <c r="N459" s="16">
        <v>55</v>
      </c>
      <c r="O459" s="18">
        <v>35</v>
      </c>
      <c r="P459" s="16">
        <v>35</v>
      </c>
      <c r="Q459" s="16">
        <v>1</v>
      </c>
      <c r="R459" s="17"/>
      <c r="S459" s="17"/>
      <c r="T459" s="19" t="s">
        <v>50</v>
      </c>
      <c r="U459" s="18">
        <v>46</v>
      </c>
      <c r="V459" s="18"/>
    </row>
    <row r="460" spans="1:22" ht="15" customHeight="1" x14ac:dyDescent="0.25">
      <c r="A460" s="13" t="s">
        <v>263</v>
      </c>
      <c r="B460" s="14" t="s">
        <v>264</v>
      </c>
      <c r="C460" s="15" t="s">
        <v>265</v>
      </c>
      <c r="D460" s="15" t="s">
        <v>266</v>
      </c>
      <c r="E460" s="14" t="s">
        <v>267</v>
      </c>
      <c r="F460" s="16">
        <v>44545.4545</v>
      </c>
      <c r="G460" s="16">
        <v>57900</v>
      </c>
      <c r="H460" s="2" t="s">
        <v>12</v>
      </c>
      <c r="I460" s="17" t="s">
        <v>13</v>
      </c>
      <c r="J460" s="16">
        <v>91</v>
      </c>
      <c r="K460" s="16">
        <v>0</v>
      </c>
      <c r="L460" s="16">
        <v>3</v>
      </c>
      <c r="M460" s="16">
        <v>3</v>
      </c>
      <c r="N460" s="16">
        <v>16</v>
      </c>
      <c r="O460" s="18">
        <v>0</v>
      </c>
      <c r="P460" s="16">
        <v>35</v>
      </c>
      <c r="Q460" s="16">
        <v>1</v>
      </c>
      <c r="R460" s="17"/>
      <c r="S460" s="17"/>
      <c r="T460" s="19" t="s">
        <v>50</v>
      </c>
      <c r="U460" s="18">
        <v>19</v>
      </c>
      <c r="V460" s="18"/>
    </row>
    <row r="461" spans="1:22" ht="15" customHeight="1" x14ac:dyDescent="0.25">
      <c r="A461" s="13" t="s">
        <v>263</v>
      </c>
      <c r="B461" s="14" t="s">
        <v>264</v>
      </c>
      <c r="C461" s="15" t="s">
        <v>265</v>
      </c>
      <c r="D461" s="15" t="s">
        <v>266</v>
      </c>
      <c r="E461" s="14" t="s">
        <v>267</v>
      </c>
      <c r="F461" s="16">
        <v>44545.4545</v>
      </c>
      <c r="G461" s="16">
        <v>57900</v>
      </c>
      <c r="H461" s="2" t="s">
        <v>15</v>
      </c>
      <c r="I461" s="17" t="s">
        <v>16</v>
      </c>
      <c r="J461" s="16">
        <v>33</v>
      </c>
      <c r="K461" s="16">
        <v>0</v>
      </c>
      <c r="L461" s="16">
        <v>8</v>
      </c>
      <c r="M461" s="16">
        <v>8</v>
      </c>
      <c r="N461" s="16">
        <v>24</v>
      </c>
      <c r="O461" s="18">
        <v>0</v>
      </c>
      <c r="P461" s="16">
        <v>35</v>
      </c>
      <c r="Q461" s="16">
        <v>1</v>
      </c>
      <c r="R461" s="17"/>
      <c r="S461" s="17"/>
      <c r="T461" s="19" t="s">
        <v>50</v>
      </c>
      <c r="U461" s="18">
        <v>30</v>
      </c>
      <c r="V461" s="18"/>
    </row>
    <row r="462" spans="1:22" ht="15" customHeight="1" x14ac:dyDescent="0.25">
      <c r="A462" s="13" t="s">
        <v>263</v>
      </c>
      <c r="B462" s="14" t="s">
        <v>264</v>
      </c>
      <c r="C462" s="15" t="s">
        <v>265</v>
      </c>
      <c r="D462" s="15" t="s">
        <v>266</v>
      </c>
      <c r="E462" s="14" t="s">
        <v>267</v>
      </c>
      <c r="F462" s="16">
        <v>44545.4545</v>
      </c>
      <c r="G462" s="16">
        <v>57900</v>
      </c>
      <c r="H462" s="2" t="s">
        <v>18</v>
      </c>
      <c r="I462" s="17" t="s">
        <v>19</v>
      </c>
      <c r="J462" s="16">
        <v>30</v>
      </c>
      <c r="K462" s="16">
        <v>0</v>
      </c>
      <c r="L462" s="16">
        <v>13</v>
      </c>
      <c r="M462" s="16">
        <v>15</v>
      </c>
      <c r="N462" s="16">
        <v>43</v>
      </c>
      <c r="O462" s="18">
        <v>0</v>
      </c>
      <c r="P462" s="16">
        <v>35</v>
      </c>
      <c r="Q462" s="16">
        <v>1</v>
      </c>
      <c r="R462" s="17"/>
      <c r="S462" s="17"/>
      <c r="T462" s="19" t="s">
        <v>50</v>
      </c>
      <c r="U462" s="18">
        <v>42</v>
      </c>
      <c r="V462" s="18"/>
    </row>
    <row r="463" spans="1:22" ht="15" customHeight="1" x14ac:dyDescent="0.25">
      <c r="A463" s="13" t="s">
        <v>263</v>
      </c>
      <c r="B463" s="14" t="s">
        <v>264</v>
      </c>
      <c r="C463" s="15" t="s">
        <v>265</v>
      </c>
      <c r="D463" s="15" t="s">
        <v>266</v>
      </c>
      <c r="E463" s="14" t="s">
        <v>267</v>
      </c>
      <c r="F463" s="16">
        <v>44545.4545</v>
      </c>
      <c r="G463" s="16">
        <v>57900</v>
      </c>
      <c r="H463" s="2" t="s">
        <v>21</v>
      </c>
      <c r="I463" s="17" t="s">
        <v>22</v>
      </c>
      <c r="J463" s="16"/>
      <c r="K463" s="16"/>
      <c r="L463" s="16"/>
      <c r="M463" s="16"/>
      <c r="N463" s="16"/>
      <c r="O463" s="18">
        <v>0</v>
      </c>
      <c r="P463" s="16">
        <v>35</v>
      </c>
      <c r="Q463" s="16">
        <v>1</v>
      </c>
      <c r="R463" s="17"/>
      <c r="S463" s="17"/>
      <c r="T463" s="19" t="s">
        <v>50</v>
      </c>
      <c r="U463" s="18">
        <v>50</v>
      </c>
      <c r="V463" s="18"/>
    </row>
    <row r="464" spans="1:22" ht="15" customHeight="1" x14ac:dyDescent="0.25">
      <c r="A464" s="13" t="s">
        <v>263</v>
      </c>
      <c r="B464" s="14" t="s">
        <v>264</v>
      </c>
      <c r="C464" s="15" t="s">
        <v>268</v>
      </c>
      <c r="D464" s="15" t="s">
        <v>269</v>
      </c>
      <c r="E464" s="14" t="s">
        <v>270</v>
      </c>
      <c r="F464" s="16">
        <v>40000</v>
      </c>
      <c r="G464" s="16">
        <v>51900</v>
      </c>
      <c r="H464" s="2" t="s">
        <v>3</v>
      </c>
      <c r="I464" s="17" t="s">
        <v>4</v>
      </c>
      <c r="J464" s="16">
        <v>70</v>
      </c>
      <c r="K464" s="16">
        <v>0</v>
      </c>
      <c r="L464" s="16">
        <v>18</v>
      </c>
      <c r="M464" s="16">
        <v>18</v>
      </c>
      <c r="N464" s="16">
        <v>101</v>
      </c>
      <c r="O464" s="18">
        <v>30</v>
      </c>
      <c r="P464" s="16">
        <v>10</v>
      </c>
      <c r="Q464" s="16">
        <v>1</v>
      </c>
      <c r="R464" s="17"/>
      <c r="S464" s="17"/>
      <c r="T464" s="19" t="s">
        <v>50</v>
      </c>
      <c r="U464" s="18">
        <v>38</v>
      </c>
      <c r="V464" s="18"/>
    </row>
    <row r="465" spans="1:22" ht="15" customHeight="1" x14ac:dyDescent="0.25">
      <c r="A465" s="13" t="s">
        <v>263</v>
      </c>
      <c r="B465" s="14" t="s">
        <v>264</v>
      </c>
      <c r="C465" s="15" t="s">
        <v>268</v>
      </c>
      <c r="D465" s="15" t="s">
        <v>269</v>
      </c>
      <c r="E465" s="14" t="s">
        <v>270</v>
      </c>
      <c r="F465" s="16">
        <v>40000</v>
      </c>
      <c r="G465" s="16">
        <v>51900</v>
      </c>
      <c r="H465" s="2" t="s">
        <v>6</v>
      </c>
      <c r="I465" s="17" t="s">
        <v>7</v>
      </c>
      <c r="J465" s="16">
        <v>19</v>
      </c>
      <c r="K465" s="16">
        <v>0</v>
      </c>
      <c r="L465" s="16">
        <v>2</v>
      </c>
      <c r="M465" s="16">
        <v>2</v>
      </c>
      <c r="N465" s="16">
        <v>16</v>
      </c>
      <c r="O465" s="18">
        <v>0</v>
      </c>
      <c r="P465" s="16">
        <v>10</v>
      </c>
      <c r="Q465" s="16">
        <v>1</v>
      </c>
      <c r="R465" s="17"/>
      <c r="S465" s="17"/>
      <c r="T465" s="19" t="s">
        <v>50</v>
      </c>
      <c r="U465" s="18">
        <v>19</v>
      </c>
      <c r="V465" s="18"/>
    </row>
    <row r="466" spans="1:22" ht="15" customHeight="1" x14ac:dyDescent="0.25">
      <c r="A466" s="13" t="s">
        <v>263</v>
      </c>
      <c r="B466" s="14" t="s">
        <v>264</v>
      </c>
      <c r="C466" s="15" t="s">
        <v>268</v>
      </c>
      <c r="D466" s="15" t="s">
        <v>269</v>
      </c>
      <c r="E466" s="14" t="s">
        <v>270</v>
      </c>
      <c r="F466" s="16">
        <v>40000</v>
      </c>
      <c r="G466" s="16">
        <v>51900</v>
      </c>
      <c r="H466" s="2" t="s">
        <v>9</v>
      </c>
      <c r="I466" s="17" t="s">
        <v>10</v>
      </c>
      <c r="J466" s="16">
        <v>14</v>
      </c>
      <c r="K466" s="16">
        <v>0</v>
      </c>
      <c r="L466" s="16">
        <v>0</v>
      </c>
      <c r="M466" s="16">
        <v>1</v>
      </c>
      <c r="N466" s="16">
        <v>16</v>
      </c>
      <c r="O466" s="18">
        <v>0</v>
      </c>
      <c r="P466" s="16">
        <v>10</v>
      </c>
      <c r="Q466" s="16">
        <v>1</v>
      </c>
      <c r="R466" s="17"/>
      <c r="S466" s="17"/>
      <c r="T466" s="19" t="s">
        <v>50</v>
      </c>
      <c r="U466" s="18">
        <v>30</v>
      </c>
      <c r="V466" s="18"/>
    </row>
    <row r="467" spans="1:22" ht="15" customHeight="1" x14ac:dyDescent="0.25">
      <c r="A467" s="13" t="s">
        <v>263</v>
      </c>
      <c r="B467" s="14" t="s">
        <v>264</v>
      </c>
      <c r="C467" s="15" t="s">
        <v>268</v>
      </c>
      <c r="D467" s="15" t="s">
        <v>269</v>
      </c>
      <c r="E467" s="14" t="s">
        <v>270</v>
      </c>
      <c r="F467" s="16">
        <v>40000</v>
      </c>
      <c r="G467" s="16">
        <v>51900</v>
      </c>
      <c r="H467" s="2" t="s">
        <v>12</v>
      </c>
      <c r="I467" s="17" t="s">
        <v>13</v>
      </c>
      <c r="J467" s="16">
        <v>4</v>
      </c>
      <c r="K467" s="16">
        <v>0</v>
      </c>
      <c r="L467" s="16">
        <v>13</v>
      </c>
      <c r="M467" s="16">
        <v>13</v>
      </c>
      <c r="N467" s="16">
        <v>35</v>
      </c>
      <c r="O467" s="18">
        <v>30</v>
      </c>
      <c r="P467" s="16">
        <v>10</v>
      </c>
      <c r="Q467" s="16">
        <v>1</v>
      </c>
      <c r="R467" s="17"/>
      <c r="S467" s="17"/>
      <c r="T467" s="19" t="s">
        <v>50</v>
      </c>
      <c r="U467" s="18">
        <v>16</v>
      </c>
      <c r="V467" s="18"/>
    </row>
    <row r="468" spans="1:22" ht="15" customHeight="1" x14ac:dyDescent="0.25">
      <c r="A468" s="13" t="s">
        <v>263</v>
      </c>
      <c r="B468" s="14" t="s">
        <v>264</v>
      </c>
      <c r="C468" s="15" t="s">
        <v>268</v>
      </c>
      <c r="D468" s="15" t="s">
        <v>269</v>
      </c>
      <c r="E468" s="14" t="s">
        <v>270</v>
      </c>
      <c r="F468" s="16">
        <v>40000</v>
      </c>
      <c r="G468" s="16">
        <v>51900</v>
      </c>
      <c r="H468" s="2" t="s">
        <v>15</v>
      </c>
      <c r="I468" s="17" t="s">
        <v>16</v>
      </c>
      <c r="J468" s="16">
        <v>7</v>
      </c>
      <c r="K468" s="16">
        <v>0</v>
      </c>
      <c r="L468" s="16">
        <v>6</v>
      </c>
      <c r="M468" s="16">
        <v>6</v>
      </c>
      <c r="N468" s="16">
        <v>13</v>
      </c>
      <c r="O468" s="18">
        <v>10</v>
      </c>
      <c r="P468" s="16">
        <v>10</v>
      </c>
      <c r="Q468" s="16">
        <v>1</v>
      </c>
      <c r="R468" s="17"/>
      <c r="S468" s="17"/>
      <c r="T468" s="19" t="s">
        <v>50</v>
      </c>
      <c r="U468" s="18">
        <v>18</v>
      </c>
      <c r="V468" s="18"/>
    </row>
    <row r="469" spans="1:22" ht="15" customHeight="1" x14ac:dyDescent="0.25">
      <c r="A469" s="13" t="s">
        <v>263</v>
      </c>
      <c r="B469" s="14" t="s">
        <v>264</v>
      </c>
      <c r="C469" s="15" t="s">
        <v>268</v>
      </c>
      <c r="D469" s="15" t="s">
        <v>269</v>
      </c>
      <c r="E469" s="14" t="s">
        <v>270</v>
      </c>
      <c r="F469" s="16">
        <v>40000</v>
      </c>
      <c r="G469" s="16">
        <v>51900</v>
      </c>
      <c r="H469" s="2" t="s">
        <v>18</v>
      </c>
      <c r="I469" s="17" t="s">
        <v>19</v>
      </c>
      <c r="J469" s="16">
        <v>10</v>
      </c>
      <c r="K469" s="16">
        <v>0</v>
      </c>
      <c r="L469" s="16">
        <v>2</v>
      </c>
      <c r="M469" s="16">
        <v>2</v>
      </c>
      <c r="N469" s="16">
        <v>10</v>
      </c>
      <c r="O469" s="18">
        <v>0</v>
      </c>
      <c r="P469" s="16">
        <v>10</v>
      </c>
      <c r="Q469" s="16">
        <v>1</v>
      </c>
      <c r="R469" s="17"/>
      <c r="S469" s="17"/>
      <c r="T469" s="19" t="s">
        <v>50</v>
      </c>
      <c r="U469" s="18">
        <v>36</v>
      </c>
      <c r="V469" s="18"/>
    </row>
    <row r="470" spans="1:22" ht="15" customHeight="1" x14ac:dyDescent="0.25">
      <c r="A470" s="13" t="s">
        <v>263</v>
      </c>
      <c r="B470" s="14" t="s">
        <v>264</v>
      </c>
      <c r="C470" s="15" t="s">
        <v>268</v>
      </c>
      <c r="D470" s="15" t="s">
        <v>269</v>
      </c>
      <c r="E470" s="14" t="s">
        <v>270</v>
      </c>
      <c r="F470" s="16">
        <v>40000</v>
      </c>
      <c r="G470" s="16">
        <v>51900</v>
      </c>
      <c r="H470" s="2" t="s">
        <v>21</v>
      </c>
      <c r="I470" s="17" t="s">
        <v>22</v>
      </c>
      <c r="J470" s="16"/>
      <c r="K470" s="16"/>
      <c r="L470" s="16"/>
      <c r="M470" s="16"/>
      <c r="N470" s="16"/>
      <c r="O470" s="18">
        <v>0</v>
      </c>
      <c r="P470" s="16">
        <v>10</v>
      </c>
      <c r="Q470" s="16">
        <v>1</v>
      </c>
      <c r="R470" s="17"/>
      <c r="S470" s="17"/>
      <c r="T470" s="19" t="s">
        <v>50</v>
      </c>
      <c r="U470" s="18">
        <v>37</v>
      </c>
      <c r="V470" s="18"/>
    </row>
    <row r="471" spans="1:22" ht="15" customHeight="1" x14ac:dyDescent="0.25">
      <c r="A471" s="13" t="s">
        <v>263</v>
      </c>
      <c r="B471" s="14" t="s">
        <v>264</v>
      </c>
      <c r="C471" s="15" t="s">
        <v>271</v>
      </c>
      <c r="D471" s="15" t="s">
        <v>272</v>
      </c>
      <c r="E471" s="14" t="s">
        <v>273</v>
      </c>
      <c r="F471" s="16">
        <v>29090.909100000001</v>
      </c>
      <c r="G471" s="16">
        <v>33000</v>
      </c>
      <c r="H471" s="2" t="s">
        <v>3</v>
      </c>
      <c r="I471" s="17" t="s">
        <v>4</v>
      </c>
      <c r="J471" s="16">
        <v>8</v>
      </c>
      <c r="K471" s="16">
        <v>0</v>
      </c>
      <c r="L471" s="16">
        <v>14</v>
      </c>
      <c r="M471" s="16">
        <v>15</v>
      </c>
      <c r="N471" s="16">
        <v>40</v>
      </c>
      <c r="O471" s="18">
        <v>30</v>
      </c>
      <c r="P471" s="16">
        <v>10</v>
      </c>
      <c r="Q471" s="16">
        <v>1</v>
      </c>
      <c r="R471" s="17"/>
      <c r="S471" s="17"/>
      <c r="T471" s="19" t="s">
        <v>50</v>
      </c>
      <c r="U471" s="18">
        <v>29</v>
      </c>
      <c r="V471" s="18"/>
    </row>
    <row r="472" spans="1:22" ht="15" customHeight="1" x14ac:dyDescent="0.25">
      <c r="A472" s="13" t="s">
        <v>263</v>
      </c>
      <c r="B472" s="14" t="s">
        <v>264</v>
      </c>
      <c r="C472" s="15" t="s">
        <v>271</v>
      </c>
      <c r="D472" s="15" t="s">
        <v>272</v>
      </c>
      <c r="E472" s="14" t="s">
        <v>273</v>
      </c>
      <c r="F472" s="16">
        <v>29090.909100000001</v>
      </c>
      <c r="G472" s="16">
        <v>33000</v>
      </c>
      <c r="H472" s="2" t="s">
        <v>6</v>
      </c>
      <c r="I472" s="17" t="s">
        <v>7</v>
      </c>
      <c r="J472" s="16">
        <v>4</v>
      </c>
      <c r="K472" s="16">
        <v>0</v>
      </c>
      <c r="L472" s="16">
        <v>9</v>
      </c>
      <c r="M472" s="16">
        <v>9</v>
      </c>
      <c r="N472" s="16">
        <v>20</v>
      </c>
      <c r="O472" s="18">
        <v>20</v>
      </c>
      <c r="P472" s="16">
        <v>10</v>
      </c>
      <c r="Q472" s="16">
        <v>1</v>
      </c>
      <c r="R472" s="17"/>
      <c r="S472" s="17"/>
      <c r="T472" s="19" t="s">
        <v>50</v>
      </c>
      <c r="U472" s="18">
        <v>29</v>
      </c>
      <c r="V472" s="18"/>
    </row>
    <row r="473" spans="1:22" ht="15" customHeight="1" x14ac:dyDescent="0.25">
      <c r="A473" s="13" t="s">
        <v>263</v>
      </c>
      <c r="B473" s="14" t="s">
        <v>264</v>
      </c>
      <c r="C473" s="15" t="s">
        <v>271</v>
      </c>
      <c r="D473" s="15" t="s">
        <v>272</v>
      </c>
      <c r="E473" s="14" t="s">
        <v>273</v>
      </c>
      <c r="F473" s="16">
        <v>29090.909100000001</v>
      </c>
      <c r="G473" s="16">
        <v>33000</v>
      </c>
      <c r="H473" s="2" t="s">
        <v>9</v>
      </c>
      <c r="I473" s="17" t="s">
        <v>10</v>
      </c>
      <c r="J473" s="16">
        <v>14</v>
      </c>
      <c r="K473" s="16">
        <v>0</v>
      </c>
      <c r="L473" s="16">
        <v>1</v>
      </c>
      <c r="M473" s="16">
        <v>1</v>
      </c>
      <c r="N473" s="16">
        <v>12</v>
      </c>
      <c r="O473" s="18">
        <v>0</v>
      </c>
      <c r="P473" s="16">
        <v>10</v>
      </c>
      <c r="Q473" s="16">
        <v>1</v>
      </c>
      <c r="R473" s="17"/>
      <c r="S473" s="17"/>
      <c r="T473" s="19" t="s">
        <v>50</v>
      </c>
      <c r="U473" s="18">
        <v>29</v>
      </c>
      <c r="V473" s="18"/>
    </row>
    <row r="474" spans="1:22" ht="15" customHeight="1" x14ac:dyDescent="0.25">
      <c r="A474" s="13" t="s">
        <v>263</v>
      </c>
      <c r="B474" s="14" t="s">
        <v>264</v>
      </c>
      <c r="C474" s="15" t="s">
        <v>271</v>
      </c>
      <c r="D474" s="15" t="s">
        <v>272</v>
      </c>
      <c r="E474" s="14" t="s">
        <v>273</v>
      </c>
      <c r="F474" s="16">
        <v>29090.909100000001</v>
      </c>
      <c r="G474" s="16">
        <v>33000</v>
      </c>
      <c r="H474" s="2" t="s">
        <v>12</v>
      </c>
      <c r="I474" s="17" t="s">
        <v>13</v>
      </c>
      <c r="J474" s="16">
        <v>6</v>
      </c>
      <c r="K474" s="16">
        <v>0</v>
      </c>
      <c r="L474" s="16">
        <v>4</v>
      </c>
      <c r="M474" s="16">
        <v>4</v>
      </c>
      <c r="N474" s="16">
        <v>20</v>
      </c>
      <c r="O474" s="18">
        <v>20</v>
      </c>
      <c r="P474" s="16">
        <v>10</v>
      </c>
      <c r="Q474" s="16">
        <v>1</v>
      </c>
      <c r="R474" s="17"/>
      <c r="S474" s="17"/>
      <c r="T474" s="19" t="s">
        <v>50</v>
      </c>
      <c r="U474" s="18">
        <v>22</v>
      </c>
      <c r="V474" s="18"/>
    </row>
    <row r="475" spans="1:22" ht="15" customHeight="1" x14ac:dyDescent="0.25">
      <c r="A475" s="13" t="s">
        <v>263</v>
      </c>
      <c r="B475" s="14" t="s">
        <v>264</v>
      </c>
      <c r="C475" s="15" t="s">
        <v>271</v>
      </c>
      <c r="D475" s="15" t="s">
        <v>272</v>
      </c>
      <c r="E475" s="14" t="s">
        <v>273</v>
      </c>
      <c r="F475" s="16">
        <v>29090.909100000001</v>
      </c>
      <c r="G475" s="16">
        <v>33000</v>
      </c>
      <c r="H475" s="2" t="s">
        <v>15</v>
      </c>
      <c r="I475" s="17" t="s">
        <v>16</v>
      </c>
      <c r="J475" s="16">
        <v>6</v>
      </c>
      <c r="K475" s="16">
        <v>0</v>
      </c>
      <c r="L475" s="16">
        <v>2</v>
      </c>
      <c r="M475" s="16">
        <v>2</v>
      </c>
      <c r="N475" s="16">
        <v>13</v>
      </c>
      <c r="O475" s="18">
        <v>10</v>
      </c>
      <c r="P475" s="16">
        <v>10</v>
      </c>
      <c r="Q475" s="16">
        <v>1</v>
      </c>
      <c r="R475" s="17"/>
      <c r="S475" s="17"/>
      <c r="T475" s="19" t="s">
        <v>50</v>
      </c>
      <c r="U475" s="18">
        <v>49</v>
      </c>
      <c r="V475" s="18"/>
    </row>
    <row r="476" spans="1:22" ht="15" customHeight="1" x14ac:dyDescent="0.25">
      <c r="A476" s="13" t="s">
        <v>263</v>
      </c>
      <c r="B476" s="14" t="s">
        <v>264</v>
      </c>
      <c r="C476" s="15" t="s">
        <v>271</v>
      </c>
      <c r="D476" s="15" t="s">
        <v>272</v>
      </c>
      <c r="E476" s="14" t="s">
        <v>273</v>
      </c>
      <c r="F476" s="16">
        <v>29090.909100000001</v>
      </c>
      <c r="G476" s="16">
        <v>33000</v>
      </c>
      <c r="H476" s="2" t="s">
        <v>18</v>
      </c>
      <c r="I476" s="17" t="s">
        <v>19</v>
      </c>
      <c r="J476" s="16">
        <v>14</v>
      </c>
      <c r="K476" s="16">
        <v>0</v>
      </c>
      <c r="L476" s="16">
        <v>12</v>
      </c>
      <c r="M476" s="16">
        <v>16</v>
      </c>
      <c r="N476" s="16">
        <v>35</v>
      </c>
      <c r="O476" s="18">
        <v>20</v>
      </c>
      <c r="P476" s="16">
        <v>10</v>
      </c>
      <c r="Q476" s="16">
        <v>1</v>
      </c>
      <c r="R476" s="17"/>
      <c r="S476" s="17"/>
      <c r="T476" s="19" t="s">
        <v>50</v>
      </c>
      <c r="U476" s="18">
        <v>42</v>
      </c>
      <c r="V476" s="18"/>
    </row>
    <row r="477" spans="1:22" ht="15" customHeight="1" x14ac:dyDescent="0.25">
      <c r="A477" s="13" t="s">
        <v>263</v>
      </c>
      <c r="B477" s="14" t="s">
        <v>264</v>
      </c>
      <c r="C477" s="15" t="s">
        <v>271</v>
      </c>
      <c r="D477" s="15" t="s">
        <v>272</v>
      </c>
      <c r="E477" s="14" t="s">
        <v>273</v>
      </c>
      <c r="F477" s="16">
        <v>29090.909100000001</v>
      </c>
      <c r="G477" s="16">
        <v>0</v>
      </c>
      <c r="H477" s="2" t="s">
        <v>21</v>
      </c>
      <c r="I477" s="17" t="s">
        <v>22</v>
      </c>
      <c r="J477" s="16"/>
      <c r="K477" s="16"/>
      <c r="L477" s="16"/>
      <c r="M477" s="16"/>
      <c r="N477" s="16"/>
      <c r="O477" s="18">
        <v>0</v>
      </c>
      <c r="P477" s="16">
        <v>10</v>
      </c>
      <c r="Q477" s="16">
        <v>1</v>
      </c>
      <c r="R477" s="17"/>
      <c r="S477" s="17"/>
      <c r="T477" s="19" t="s">
        <v>50</v>
      </c>
      <c r="U477" s="18">
        <v>42</v>
      </c>
      <c r="V477" s="18"/>
    </row>
    <row r="478" spans="1:22" ht="15" customHeight="1" x14ac:dyDescent="0.25">
      <c r="A478" s="13" t="s">
        <v>263</v>
      </c>
      <c r="B478" s="14" t="s">
        <v>264</v>
      </c>
      <c r="C478" s="15" t="s">
        <v>274</v>
      </c>
      <c r="D478" s="15" t="s">
        <v>275</v>
      </c>
      <c r="E478" s="14" t="s">
        <v>276</v>
      </c>
      <c r="F478" s="16">
        <v>29090.909100000001</v>
      </c>
      <c r="G478" s="16">
        <v>33000</v>
      </c>
      <c r="H478" s="2" t="s">
        <v>3</v>
      </c>
      <c r="I478" s="17" t="s">
        <v>4</v>
      </c>
      <c r="J478" s="16">
        <v>4</v>
      </c>
      <c r="K478" s="16">
        <v>0</v>
      </c>
      <c r="L478" s="16">
        <v>5</v>
      </c>
      <c r="M478" s="16">
        <v>5</v>
      </c>
      <c r="N478" s="16">
        <v>12</v>
      </c>
      <c r="O478" s="18">
        <v>10</v>
      </c>
      <c r="P478" s="16">
        <v>10</v>
      </c>
      <c r="Q478" s="16">
        <v>1</v>
      </c>
      <c r="R478" s="17"/>
      <c r="S478" s="17"/>
      <c r="T478" s="19" t="s">
        <v>50</v>
      </c>
      <c r="U478" s="18">
        <v>16</v>
      </c>
      <c r="V478" s="18"/>
    </row>
    <row r="479" spans="1:22" ht="15" customHeight="1" x14ac:dyDescent="0.25">
      <c r="A479" s="13" t="s">
        <v>263</v>
      </c>
      <c r="B479" s="14" t="s">
        <v>264</v>
      </c>
      <c r="C479" s="15" t="s">
        <v>274</v>
      </c>
      <c r="D479" s="15" t="s">
        <v>275</v>
      </c>
      <c r="E479" s="14" t="s">
        <v>276</v>
      </c>
      <c r="F479" s="16">
        <v>29090.909100000001</v>
      </c>
      <c r="G479" s="16">
        <v>33000</v>
      </c>
      <c r="H479" s="2" t="s">
        <v>6</v>
      </c>
      <c r="I479" s="17" t="s">
        <v>7</v>
      </c>
      <c r="J479" s="16">
        <v>7</v>
      </c>
      <c r="K479" s="16">
        <v>0</v>
      </c>
      <c r="L479" s="16">
        <v>3</v>
      </c>
      <c r="M479" s="16">
        <v>3</v>
      </c>
      <c r="N479" s="16">
        <v>13</v>
      </c>
      <c r="O479" s="18">
        <v>10</v>
      </c>
      <c r="P479" s="16">
        <v>10</v>
      </c>
      <c r="Q479" s="16">
        <v>1</v>
      </c>
      <c r="R479" s="17"/>
      <c r="S479" s="17"/>
      <c r="T479" s="19" t="s">
        <v>50</v>
      </c>
      <c r="U479" s="18">
        <v>37</v>
      </c>
      <c r="V479" s="18"/>
    </row>
    <row r="480" spans="1:22" ht="15" customHeight="1" x14ac:dyDescent="0.25">
      <c r="A480" s="13" t="s">
        <v>263</v>
      </c>
      <c r="B480" s="14" t="s">
        <v>264</v>
      </c>
      <c r="C480" s="15" t="s">
        <v>274</v>
      </c>
      <c r="D480" s="15" t="s">
        <v>275</v>
      </c>
      <c r="E480" s="14" t="s">
        <v>276</v>
      </c>
      <c r="F480" s="16">
        <v>29090.909100000001</v>
      </c>
      <c r="G480" s="16">
        <v>33000</v>
      </c>
      <c r="H480" s="2" t="s">
        <v>9</v>
      </c>
      <c r="I480" s="17" t="s">
        <v>10</v>
      </c>
      <c r="J480" s="16">
        <v>10</v>
      </c>
      <c r="K480" s="16">
        <v>0</v>
      </c>
      <c r="L480" s="16">
        <v>4</v>
      </c>
      <c r="M480" s="16">
        <v>5</v>
      </c>
      <c r="N480" s="16">
        <v>11</v>
      </c>
      <c r="O480" s="18">
        <v>0</v>
      </c>
      <c r="P480" s="16">
        <v>10</v>
      </c>
      <c r="Q480" s="16">
        <v>1</v>
      </c>
      <c r="R480" s="17"/>
      <c r="S480" s="17"/>
      <c r="T480" s="19" t="s">
        <v>50</v>
      </c>
      <c r="U480" s="18">
        <v>17</v>
      </c>
      <c r="V480" s="18"/>
    </row>
    <row r="481" spans="1:22" ht="15" customHeight="1" x14ac:dyDescent="0.25">
      <c r="A481" s="13" t="s">
        <v>263</v>
      </c>
      <c r="B481" s="14" t="s">
        <v>264</v>
      </c>
      <c r="C481" s="15" t="s">
        <v>274</v>
      </c>
      <c r="D481" s="15" t="s">
        <v>275</v>
      </c>
      <c r="E481" s="14" t="s">
        <v>276</v>
      </c>
      <c r="F481" s="16">
        <v>29090.909100000001</v>
      </c>
      <c r="G481" s="16">
        <v>33000</v>
      </c>
      <c r="H481" s="2" t="s">
        <v>12</v>
      </c>
      <c r="I481" s="17" t="s">
        <v>13</v>
      </c>
      <c r="J481" s="16">
        <v>8</v>
      </c>
      <c r="K481" s="16">
        <v>0</v>
      </c>
      <c r="L481" s="16">
        <v>2</v>
      </c>
      <c r="M481" s="16">
        <v>2</v>
      </c>
      <c r="N481" s="16">
        <v>19</v>
      </c>
      <c r="O481" s="18">
        <v>10</v>
      </c>
      <c r="P481" s="16">
        <v>10</v>
      </c>
      <c r="Q481" s="16">
        <v>1</v>
      </c>
      <c r="R481" s="17"/>
      <c r="S481" s="17"/>
      <c r="T481" s="19" t="s">
        <v>50</v>
      </c>
      <c r="U481" s="18">
        <v>46</v>
      </c>
      <c r="V481" s="18"/>
    </row>
    <row r="482" spans="1:22" ht="15" customHeight="1" x14ac:dyDescent="0.25">
      <c r="A482" s="13" t="s">
        <v>263</v>
      </c>
      <c r="B482" s="14" t="s">
        <v>264</v>
      </c>
      <c r="C482" s="15" t="s">
        <v>274</v>
      </c>
      <c r="D482" s="15" t="s">
        <v>275</v>
      </c>
      <c r="E482" s="14" t="s">
        <v>276</v>
      </c>
      <c r="F482" s="16">
        <v>29090.909100000001</v>
      </c>
      <c r="G482" s="16">
        <v>33000</v>
      </c>
      <c r="H482" s="2" t="s">
        <v>15</v>
      </c>
      <c r="I482" s="17" t="s">
        <v>16</v>
      </c>
      <c r="J482" s="16">
        <v>2</v>
      </c>
      <c r="K482" s="16">
        <v>0</v>
      </c>
      <c r="L482" s="16">
        <v>6</v>
      </c>
      <c r="M482" s="16">
        <v>6</v>
      </c>
      <c r="N482" s="16">
        <v>17</v>
      </c>
      <c r="O482" s="18">
        <v>20</v>
      </c>
      <c r="P482" s="16">
        <v>10</v>
      </c>
      <c r="Q482" s="16">
        <v>1</v>
      </c>
      <c r="R482" s="17"/>
      <c r="S482" s="17"/>
      <c r="T482" s="19" t="s">
        <v>50</v>
      </c>
      <c r="U482" s="18">
        <v>43</v>
      </c>
      <c r="V482" s="18"/>
    </row>
    <row r="483" spans="1:22" ht="15" customHeight="1" x14ac:dyDescent="0.25">
      <c r="A483" s="13" t="s">
        <v>263</v>
      </c>
      <c r="B483" s="14" t="s">
        <v>264</v>
      </c>
      <c r="C483" s="15" t="s">
        <v>274</v>
      </c>
      <c r="D483" s="15" t="s">
        <v>275</v>
      </c>
      <c r="E483" s="14" t="s">
        <v>276</v>
      </c>
      <c r="F483" s="16">
        <v>29090.909100000001</v>
      </c>
      <c r="G483" s="16">
        <v>33000</v>
      </c>
      <c r="H483" s="2" t="s">
        <v>18</v>
      </c>
      <c r="I483" s="17" t="s">
        <v>19</v>
      </c>
      <c r="J483" s="16">
        <v>4</v>
      </c>
      <c r="K483" s="16">
        <v>0</v>
      </c>
      <c r="L483" s="16">
        <v>9</v>
      </c>
      <c r="M483" s="16">
        <v>11</v>
      </c>
      <c r="N483" s="16">
        <v>32</v>
      </c>
      <c r="O483" s="18">
        <v>30</v>
      </c>
      <c r="P483" s="16">
        <v>10</v>
      </c>
      <c r="Q483" s="16">
        <v>1</v>
      </c>
      <c r="R483" s="17"/>
      <c r="S483" s="17"/>
      <c r="T483" s="19" t="s">
        <v>50</v>
      </c>
      <c r="U483" s="18">
        <v>33</v>
      </c>
      <c r="V483" s="18"/>
    </row>
    <row r="484" spans="1:22" ht="15" customHeight="1" x14ac:dyDescent="0.25">
      <c r="A484" s="13" t="s">
        <v>263</v>
      </c>
      <c r="B484" s="14" t="s">
        <v>264</v>
      </c>
      <c r="C484" s="15" t="s">
        <v>274</v>
      </c>
      <c r="D484" s="15" t="s">
        <v>275</v>
      </c>
      <c r="E484" s="14" t="s">
        <v>276</v>
      </c>
      <c r="F484" s="16">
        <v>29090.909100000001</v>
      </c>
      <c r="G484" s="16">
        <v>0</v>
      </c>
      <c r="H484" s="2" t="s">
        <v>21</v>
      </c>
      <c r="I484" s="17" t="s">
        <v>22</v>
      </c>
      <c r="J484" s="16"/>
      <c r="K484" s="16"/>
      <c r="L484" s="16"/>
      <c r="M484" s="16"/>
      <c r="N484" s="16"/>
      <c r="O484" s="18">
        <v>0</v>
      </c>
      <c r="P484" s="16">
        <v>10</v>
      </c>
      <c r="Q484" s="16">
        <v>1</v>
      </c>
      <c r="R484" s="17"/>
      <c r="S484" s="17"/>
      <c r="T484" s="19" t="s">
        <v>50</v>
      </c>
      <c r="U484" s="18">
        <v>43</v>
      </c>
      <c r="V484" s="18"/>
    </row>
    <row r="485" spans="1:22" ht="15" customHeight="1" x14ac:dyDescent="0.25">
      <c r="A485" s="13" t="s">
        <v>263</v>
      </c>
      <c r="B485" s="14" t="s">
        <v>264</v>
      </c>
      <c r="C485" s="15" t="s">
        <v>277</v>
      </c>
      <c r="D485" s="15" t="s">
        <v>278</v>
      </c>
      <c r="E485" s="14" t="s">
        <v>279</v>
      </c>
      <c r="F485" s="16">
        <v>26364</v>
      </c>
      <c r="G485" s="16">
        <v>34900</v>
      </c>
      <c r="H485" s="2" t="s">
        <v>3</v>
      </c>
      <c r="I485" s="17" t="s">
        <v>4</v>
      </c>
      <c r="J485" s="16">
        <v>17</v>
      </c>
      <c r="K485" s="16">
        <v>0</v>
      </c>
      <c r="L485" s="16">
        <v>7</v>
      </c>
      <c r="M485" s="16">
        <v>7</v>
      </c>
      <c r="N485" s="16">
        <v>15</v>
      </c>
      <c r="O485" s="18">
        <v>0</v>
      </c>
      <c r="P485" s="16">
        <v>8</v>
      </c>
      <c r="Q485" s="16">
        <v>1</v>
      </c>
      <c r="R485" s="17"/>
      <c r="S485" s="17"/>
      <c r="T485" s="19" t="s">
        <v>50</v>
      </c>
      <c r="U485" s="18">
        <v>26</v>
      </c>
      <c r="V485" s="18"/>
    </row>
    <row r="486" spans="1:22" ht="15" customHeight="1" x14ac:dyDescent="0.25">
      <c r="A486" s="13" t="s">
        <v>263</v>
      </c>
      <c r="B486" s="14" t="s">
        <v>264</v>
      </c>
      <c r="C486" s="15" t="s">
        <v>277</v>
      </c>
      <c r="D486" s="15" t="s">
        <v>278</v>
      </c>
      <c r="E486" s="14" t="s">
        <v>279</v>
      </c>
      <c r="F486" s="16">
        <v>26364</v>
      </c>
      <c r="G486" s="16">
        <v>34900</v>
      </c>
      <c r="H486" s="2" t="s">
        <v>6</v>
      </c>
      <c r="I486" s="17" t="s">
        <v>7</v>
      </c>
      <c r="J486" s="16">
        <v>16</v>
      </c>
      <c r="K486" s="16">
        <v>0</v>
      </c>
      <c r="L486" s="16">
        <v>12</v>
      </c>
      <c r="M486" s="16">
        <v>14</v>
      </c>
      <c r="N486" s="16">
        <v>29</v>
      </c>
      <c r="O486" s="18">
        <v>16</v>
      </c>
      <c r="P486" s="16">
        <v>8</v>
      </c>
      <c r="Q486" s="16">
        <v>1</v>
      </c>
      <c r="R486" s="17"/>
      <c r="S486" s="17"/>
      <c r="T486" s="19" t="s">
        <v>50</v>
      </c>
      <c r="U486" s="18">
        <v>36</v>
      </c>
      <c r="V486" s="18"/>
    </row>
    <row r="487" spans="1:22" ht="15" customHeight="1" x14ac:dyDescent="0.25">
      <c r="A487" s="13" t="s">
        <v>263</v>
      </c>
      <c r="B487" s="14" t="s">
        <v>264</v>
      </c>
      <c r="C487" s="15" t="s">
        <v>277</v>
      </c>
      <c r="D487" s="15" t="s">
        <v>278</v>
      </c>
      <c r="E487" s="14" t="s">
        <v>279</v>
      </c>
      <c r="F487" s="16">
        <v>26364</v>
      </c>
      <c r="G487" s="16">
        <v>34900</v>
      </c>
      <c r="H487" s="2" t="s">
        <v>9</v>
      </c>
      <c r="I487" s="17" t="s">
        <v>10</v>
      </c>
      <c r="J487" s="16">
        <v>1</v>
      </c>
      <c r="K487" s="16">
        <v>0</v>
      </c>
      <c r="L487" s="16">
        <v>19</v>
      </c>
      <c r="M487" s="16">
        <v>19</v>
      </c>
      <c r="N487" s="16">
        <v>57</v>
      </c>
      <c r="O487" s="18">
        <v>56</v>
      </c>
      <c r="P487" s="16">
        <v>8</v>
      </c>
      <c r="Q487" s="16">
        <v>1</v>
      </c>
      <c r="R487" s="17"/>
      <c r="S487" s="17"/>
      <c r="T487" s="19" t="s">
        <v>50</v>
      </c>
      <c r="U487" s="18">
        <v>21</v>
      </c>
      <c r="V487" s="18"/>
    </row>
    <row r="488" spans="1:22" ht="15" customHeight="1" x14ac:dyDescent="0.25">
      <c r="A488" s="13" t="s">
        <v>263</v>
      </c>
      <c r="B488" s="14" t="s">
        <v>264</v>
      </c>
      <c r="C488" s="15" t="s">
        <v>277</v>
      </c>
      <c r="D488" s="15" t="s">
        <v>278</v>
      </c>
      <c r="E488" s="14" t="s">
        <v>279</v>
      </c>
      <c r="F488" s="16">
        <v>26364</v>
      </c>
      <c r="G488" s="16">
        <v>34900</v>
      </c>
      <c r="H488" s="2" t="s">
        <v>12</v>
      </c>
      <c r="I488" s="17" t="s">
        <v>13</v>
      </c>
      <c r="J488" s="16">
        <v>2</v>
      </c>
      <c r="K488" s="16">
        <v>0</v>
      </c>
      <c r="L488" s="16">
        <v>15</v>
      </c>
      <c r="M488" s="16">
        <v>15</v>
      </c>
      <c r="N488" s="16">
        <v>62</v>
      </c>
      <c r="O488" s="18">
        <v>64</v>
      </c>
      <c r="P488" s="16">
        <v>8</v>
      </c>
      <c r="Q488" s="16">
        <v>1</v>
      </c>
      <c r="R488" s="17"/>
      <c r="S488" s="17"/>
      <c r="T488" s="19" t="s">
        <v>50</v>
      </c>
      <c r="U488" s="18">
        <v>21</v>
      </c>
      <c r="V488" s="18"/>
    </row>
    <row r="489" spans="1:22" ht="15" customHeight="1" x14ac:dyDescent="0.25">
      <c r="A489" s="13" t="s">
        <v>263</v>
      </c>
      <c r="B489" s="14" t="s">
        <v>264</v>
      </c>
      <c r="C489" s="15" t="s">
        <v>277</v>
      </c>
      <c r="D489" s="15" t="s">
        <v>278</v>
      </c>
      <c r="E489" s="14" t="s">
        <v>279</v>
      </c>
      <c r="F489" s="16">
        <v>26364</v>
      </c>
      <c r="G489" s="16">
        <v>34900</v>
      </c>
      <c r="H489" s="2" t="s">
        <v>15</v>
      </c>
      <c r="I489" s="17" t="s">
        <v>16</v>
      </c>
      <c r="J489" s="16">
        <v>3</v>
      </c>
      <c r="K489" s="16">
        <v>0</v>
      </c>
      <c r="L489" s="16">
        <v>11</v>
      </c>
      <c r="M489" s="16">
        <v>11</v>
      </c>
      <c r="N489" s="16">
        <v>33</v>
      </c>
      <c r="O489" s="18">
        <v>32</v>
      </c>
      <c r="P489" s="16">
        <v>8</v>
      </c>
      <c r="Q489" s="16">
        <v>1</v>
      </c>
      <c r="R489" s="17"/>
      <c r="S489" s="17"/>
      <c r="T489" s="19" t="s">
        <v>50</v>
      </c>
      <c r="U489" s="18">
        <v>43</v>
      </c>
      <c r="V489" s="18"/>
    </row>
    <row r="490" spans="1:22" ht="15" customHeight="1" x14ac:dyDescent="0.25">
      <c r="A490" s="13" t="s">
        <v>263</v>
      </c>
      <c r="B490" s="14" t="s">
        <v>264</v>
      </c>
      <c r="C490" s="15" t="s">
        <v>277</v>
      </c>
      <c r="D490" s="15" t="s">
        <v>278</v>
      </c>
      <c r="E490" s="14" t="s">
        <v>279</v>
      </c>
      <c r="F490" s="16">
        <v>26364</v>
      </c>
      <c r="G490" s="16">
        <v>34900</v>
      </c>
      <c r="H490" s="2" t="s">
        <v>18</v>
      </c>
      <c r="I490" s="17" t="s">
        <v>19</v>
      </c>
      <c r="J490" s="16">
        <v>0</v>
      </c>
      <c r="K490" s="16">
        <v>0</v>
      </c>
      <c r="L490" s="16">
        <v>8</v>
      </c>
      <c r="M490" s="16">
        <v>8</v>
      </c>
      <c r="N490" s="16">
        <v>70</v>
      </c>
      <c r="O490" s="18">
        <v>72</v>
      </c>
      <c r="P490" s="16">
        <v>8</v>
      </c>
      <c r="Q490" s="16">
        <v>1</v>
      </c>
      <c r="R490" s="17"/>
      <c r="S490" s="17"/>
      <c r="T490" s="19" t="s">
        <v>50</v>
      </c>
      <c r="U490" s="18">
        <v>43</v>
      </c>
      <c r="V490" s="18"/>
    </row>
    <row r="491" spans="1:22" ht="15" customHeight="1" x14ac:dyDescent="0.25">
      <c r="A491" s="13" t="s">
        <v>263</v>
      </c>
      <c r="B491" s="14" t="s">
        <v>264</v>
      </c>
      <c r="C491" s="15" t="s">
        <v>277</v>
      </c>
      <c r="D491" s="15" t="s">
        <v>278</v>
      </c>
      <c r="E491" s="14" t="s">
        <v>279</v>
      </c>
      <c r="F491" s="16">
        <v>26364</v>
      </c>
      <c r="G491" s="16">
        <v>34900</v>
      </c>
      <c r="H491" s="2" t="s">
        <v>21</v>
      </c>
      <c r="I491" s="17" t="s">
        <v>22</v>
      </c>
      <c r="J491" s="16"/>
      <c r="K491" s="16"/>
      <c r="L491" s="16"/>
      <c r="M491" s="16"/>
      <c r="N491" s="16"/>
      <c r="O491" s="18">
        <v>0</v>
      </c>
      <c r="P491" s="16">
        <v>8</v>
      </c>
      <c r="Q491" s="16">
        <v>1</v>
      </c>
      <c r="R491" s="17"/>
      <c r="S491" s="17"/>
      <c r="T491" s="19" t="s">
        <v>50</v>
      </c>
      <c r="U491" s="18">
        <v>25</v>
      </c>
      <c r="V491" s="18"/>
    </row>
    <row r="492" spans="1:22" ht="15" customHeight="1" x14ac:dyDescent="0.25">
      <c r="A492" s="13" t="s">
        <v>263</v>
      </c>
      <c r="B492" s="14" t="s">
        <v>264</v>
      </c>
      <c r="C492" s="15" t="s">
        <v>280</v>
      </c>
      <c r="D492" s="15" t="s">
        <v>281</v>
      </c>
      <c r="E492" s="14" t="s">
        <v>282</v>
      </c>
      <c r="F492" s="16">
        <v>40000</v>
      </c>
      <c r="G492" s="16">
        <v>51000</v>
      </c>
      <c r="H492" s="2" t="s">
        <v>3</v>
      </c>
      <c r="I492" s="17" t="s">
        <v>4</v>
      </c>
      <c r="J492" s="16">
        <v>19</v>
      </c>
      <c r="K492" s="16">
        <v>0</v>
      </c>
      <c r="L492" s="16">
        <v>14</v>
      </c>
      <c r="M492" s="16">
        <v>16</v>
      </c>
      <c r="N492" s="16">
        <v>36</v>
      </c>
      <c r="O492" s="18">
        <v>16</v>
      </c>
      <c r="P492" s="16">
        <v>8</v>
      </c>
      <c r="Q492" s="16">
        <v>1</v>
      </c>
      <c r="R492" s="17"/>
      <c r="S492" s="17"/>
      <c r="T492" s="19" t="s">
        <v>50</v>
      </c>
      <c r="U492" s="18">
        <v>31</v>
      </c>
      <c r="V492" s="18"/>
    </row>
    <row r="493" spans="1:22" ht="15" customHeight="1" x14ac:dyDescent="0.25">
      <c r="A493" s="13" t="s">
        <v>263</v>
      </c>
      <c r="B493" s="14" t="s">
        <v>264</v>
      </c>
      <c r="C493" s="15" t="s">
        <v>280</v>
      </c>
      <c r="D493" s="15" t="s">
        <v>281</v>
      </c>
      <c r="E493" s="14" t="s">
        <v>282</v>
      </c>
      <c r="F493" s="16">
        <v>40000</v>
      </c>
      <c r="G493" s="16">
        <v>51000</v>
      </c>
      <c r="H493" s="2" t="s">
        <v>6</v>
      </c>
      <c r="I493" s="17" t="s">
        <v>7</v>
      </c>
      <c r="J493" s="16">
        <v>17</v>
      </c>
      <c r="K493" s="16">
        <v>0</v>
      </c>
      <c r="L493" s="16">
        <v>7</v>
      </c>
      <c r="M493" s="16">
        <v>7</v>
      </c>
      <c r="N493" s="16">
        <v>25</v>
      </c>
      <c r="O493" s="18">
        <v>8</v>
      </c>
      <c r="P493" s="16">
        <v>8</v>
      </c>
      <c r="Q493" s="16">
        <v>1</v>
      </c>
      <c r="R493" s="17"/>
      <c r="S493" s="17"/>
      <c r="T493" s="19" t="s">
        <v>50</v>
      </c>
      <c r="U493" s="18">
        <v>10</v>
      </c>
      <c r="V493" s="18"/>
    </row>
    <row r="494" spans="1:22" ht="15" customHeight="1" x14ac:dyDescent="0.25">
      <c r="A494" s="13" t="s">
        <v>263</v>
      </c>
      <c r="B494" s="14" t="s">
        <v>264</v>
      </c>
      <c r="C494" s="15" t="s">
        <v>280</v>
      </c>
      <c r="D494" s="15" t="s">
        <v>281</v>
      </c>
      <c r="E494" s="14" t="s">
        <v>282</v>
      </c>
      <c r="F494" s="16">
        <v>40000</v>
      </c>
      <c r="G494" s="16">
        <v>51000</v>
      </c>
      <c r="H494" s="2" t="s">
        <v>9</v>
      </c>
      <c r="I494" s="17" t="s">
        <v>10</v>
      </c>
      <c r="J494" s="16">
        <v>9</v>
      </c>
      <c r="K494" s="16">
        <v>0</v>
      </c>
      <c r="L494" s="16">
        <v>18</v>
      </c>
      <c r="M494" s="16">
        <v>18</v>
      </c>
      <c r="N494" s="16">
        <v>48</v>
      </c>
      <c r="O494" s="18">
        <v>40</v>
      </c>
      <c r="P494" s="16">
        <v>8</v>
      </c>
      <c r="Q494" s="16">
        <v>1</v>
      </c>
      <c r="R494" s="17"/>
      <c r="S494" s="17"/>
      <c r="T494" s="19" t="s">
        <v>50</v>
      </c>
      <c r="U494" s="18">
        <v>13</v>
      </c>
      <c r="V494" s="18"/>
    </row>
    <row r="495" spans="1:22" ht="15" customHeight="1" x14ac:dyDescent="0.25">
      <c r="A495" s="13" t="s">
        <v>263</v>
      </c>
      <c r="B495" s="14" t="s">
        <v>264</v>
      </c>
      <c r="C495" s="15" t="s">
        <v>280</v>
      </c>
      <c r="D495" s="15" t="s">
        <v>281</v>
      </c>
      <c r="E495" s="14" t="s">
        <v>282</v>
      </c>
      <c r="F495" s="16">
        <v>40000</v>
      </c>
      <c r="G495" s="16">
        <v>51000</v>
      </c>
      <c r="H495" s="2" t="s">
        <v>12</v>
      </c>
      <c r="I495" s="17" t="s">
        <v>13</v>
      </c>
      <c r="J495" s="16">
        <v>7</v>
      </c>
      <c r="K495" s="16">
        <v>0</v>
      </c>
      <c r="L495" s="16">
        <v>11</v>
      </c>
      <c r="M495" s="16">
        <v>11</v>
      </c>
      <c r="N495" s="16">
        <v>45</v>
      </c>
      <c r="O495" s="18">
        <v>40</v>
      </c>
      <c r="P495" s="16">
        <v>8</v>
      </c>
      <c r="Q495" s="16">
        <v>1</v>
      </c>
      <c r="R495" s="17"/>
      <c r="S495" s="17"/>
      <c r="T495" s="19" t="s">
        <v>50</v>
      </c>
      <c r="U495" s="18">
        <v>10</v>
      </c>
      <c r="V495" s="18"/>
    </row>
    <row r="496" spans="1:22" ht="15" customHeight="1" x14ac:dyDescent="0.25">
      <c r="A496" s="13" t="s">
        <v>263</v>
      </c>
      <c r="B496" s="14" t="s">
        <v>264</v>
      </c>
      <c r="C496" s="15" t="s">
        <v>280</v>
      </c>
      <c r="D496" s="15" t="s">
        <v>281</v>
      </c>
      <c r="E496" s="14" t="s">
        <v>282</v>
      </c>
      <c r="F496" s="16">
        <v>40000</v>
      </c>
      <c r="G496" s="16">
        <v>51000</v>
      </c>
      <c r="H496" s="2" t="s">
        <v>15</v>
      </c>
      <c r="I496" s="17" t="s">
        <v>16</v>
      </c>
      <c r="J496" s="16">
        <v>14</v>
      </c>
      <c r="K496" s="16">
        <v>0</v>
      </c>
      <c r="L496" s="16">
        <v>9</v>
      </c>
      <c r="M496" s="16">
        <v>9</v>
      </c>
      <c r="N496" s="16">
        <v>20</v>
      </c>
      <c r="O496" s="18">
        <v>8</v>
      </c>
      <c r="P496" s="16">
        <v>8</v>
      </c>
      <c r="Q496" s="16">
        <v>1</v>
      </c>
      <c r="R496" s="17"/>
      <c r="S496" s="17"/>
      <c r="T496" s="19" t="s">
        <v>50</v>
      </c>
      <c r="U496" s="18">
        <v>23</v>
      </c>
      <c r="V496" s="18"/>
    </row>
    <row r="497" spans="1:22" ht="15" customHeight="1" x14ac:dyDescent="0.25">
      <c r="A497" s="13" t="s">
        <v>263</v>
      </c>
      <c r="B497" s="14" t="s">
        <v>264</v>
      </c>
      <c r="C497" s="15" t="s">
        <v>280</v>
      </c>
      <c r="D497" s="15" t="s">
        <v>281</v>
      </c>
      <c r="E497" s="14" t="s">
        <v>282</v>
      </c>
      <c r="F497" s="16">
        <v>40000</v>
      </c>
      <c r="G497" s="16">
        <v>51000</v>
      </c>
      <c r="H497" s="2" t="s">
        <v>18</v>
      </c>
      <c r="I497" s="17" t="s">
        <v>19</v>
      </c>
      <c r="J497" s="16">
        <v>7</v>
      </c>
      <c r="K497" s="16">
        <v>0</v>
      </c>
      <c r="L497" s="16">
        <v>17</v>
      </c>
      <c r="M497" s="16">
        <v>18</v>
      </c>
      <c r="N497" s="16">
        <v>100</v>
      </c>
      <c r="O497" s="18">
        <v>96</v>
      </c>
      <c r="P497" s="16">
        <v>8</v>
      </c>
      <c r="Q497" s="16">
        <v>1</v>
      </c>
      <c r="R497" s="17"/>
      <c r="S497" s="17"/>
      <c r="T497" s="19" t="s">
        <v>50</v>
      </c>
      <c r="U497" s="18">
        <v>32</v>
      </c>
      <c r="V497" s="18"/>
    </row>
    <row r="498" spans="1:22" ht="15" customHeight="1" x14ac:dyDescent="0.25">
      <c r="A498" s="13" t="s">
        <v>263</v>
      </c>
      <c r="B498" s="14" t="s">
        <v>264</v>
      </c>
      <c r="C498" s="15" t="s">
        <v>280</v>
      </c>
      <c r="D498" s="15" t="s">
        <v>281</v>
      </c>
      <c r="E498" s="14" t="s">
        <v>282</v>
      </c>
      <c r="F498" s="16">
        <v>40000</v>
      </c>
      <c r="G498" s="16">
        <v>51000</v>
      </c>
      <c r="H498" s="2" t="s">
        <v>21</v>
      </c>
      <c r="I498" s="17" t="s">
        <v>22</v>
      </c>
      <c r="J498" s="16"/>
      <c r="K498" s="16"/>
      <c r="L498" s="16"/>
      <c r="M498" s="16"/>
      <c r="N498" s="16"/>
      <c r="O498" s="18">
        <v>0</v>
      </c>
      <c r="P498" s="16">
        <v>8</v>
      </c>
      <c r="Q498" s="16">
        <v>1</v>
      </c>
      <c r="R498" s="17"/>
      <c r="S498" s="17"/>
      <c r="T498" s="19" t="s">
        <v>50</v>
      </c>
      <c r="U498" s="18">
        <v>16</v>
      </c>
      <c r="V498" s="18"/>
    </row>
    <row r="499" spans="1:22" ht="15" customHeight="1" x14ac:dyDescent="0.25">
      <c r="A499" s="13" t="s">
        <v>263</v>
      </c>
      <c r="B499" s="14" t="s">
        <v>264</v>
      </c>
      <c r="C499" s="15" t="s">
        <v>283</v>
      </c>
      <c r="D499" s="15" t="s">
        <v>284</v>
      </c>
      <c r="E499" s="14" t="s">
        <v>285</v>
      </c>
      <c r="F499" s="16">
        <v>39090.909099999997</v>
      </c>
      <c r="G499" s="16">
        <v>44000</v>
      </c>
      <c r="H499" s="2" t="s">
        <v>3</v>
      </c>
      <c r="I499" s="17" t="s">
        <v>4</v>
      </c>
      <c r="J499" s="16">
        <v>10</v>
      </c>
      <c r="K499" s="16">
        <v>0</v>
      </c>
      <c r="L499" s="16">
        <v>14</v>
      </c>
      <c r="M499" s="16">
        <v>15</v>
      </c>
      <c r="N499" s="16">
        <v>22</v>
      </c>
      <c r="O499" s="18">
        <v>16</v>
      </c>
      <c r="P499" s="16">
        <v>8</v>
      </c>
      <c r="Q499" s="16">
        <v>1</v>
      </c>
      <c r="R499" s="17"/>
      <c r="S499" s="17"/>
      <c r="T499" s="19" t="s">
        <v>50</v>
      </c>
      <c r="U499" s="18">
        <v>23</v>
      </c>
      <c r="V499" s="18"/>
    </row>
    <row r="500" spans="1:22" ht="15" customHeight="1" x14ac:dyDescent="0.25">
      <c r="A500" s="13" t="s">
        <v>263</v>
      </c>
      <c r="B500" s="14" t="s">
        <v>264</v>
      </c>
      <c r="C500" s="15" t="s">
        <v>283</v>
      </c>
      <c r="D500" s="15" t="s">
        <v>284</v>
      </c>
      <c r="E500" s="14" t="s">
        <v>285</v>
      </c>
      <c r="F500" s="16">
        <v>39090.909099999997</v>
      </c>
      <c r="G500" s="16">
        <v>44000</v>
      </c>
      <c r="H500" s="2" t="s">
        <v>6</v>
      </c>
      <c r="I500" s="17" t="s">
        <v>7</v>
      </c>
      <c r="J500" s="16">
        <v>18</v>
      </c>
      <c r="K500" s="16">
        <v>0</v>
      </c>
      <c r="L500" s="16">
        <v>29</v>
      </c>
      <c r="M500" s="16">
        <v>30</v>
      </c>
      <c r="N500" s="16">
        <v>43</v>
      </c>
      <c r="O500" s="18">
        <v>24</v>
      </c>
      <c r="P500" s="16">
        <v>8</v>
      </c>
      <c r="Q500" s="16">
        <v>1</v>
      </c>
      <c r="R500" s="17"/>
      <c r="S500" s="17"/>
      <c r="T500" s="19" t="s">
        <v>50</v>
      </c>
      <c r="U500" s="18">
        <v>36</v>
      </c>
      <c r="V500" s="18"/>
    </row>
    <row r="501" spans="1:22" ht="15" customHeight="1" x14ac:dyDescent="0.25">
      <c r="A501" s="13" t="s">
        <v>263</v>
      </c>
      <c r="B501" s="14" t="s">
        <v>264</v>
      </c>
      <c r="C501" s="15" t="s">
        <v>283</v>
      </c>
      <c r="D501" s="15" t="s">
        <v>284</v>
      </c>
      <c r="E501" s="14" t="s">
        <v>285</v>
      </c>
      <c r="F501" s="16">
        <v>39090.909099999997</v>
      </c>
      <c r="G501" s="16">
        <v>44000</v>
      </c>
      <c r="H501" s="2" t="s">
        <v>9</v>
      </c>
      <c r="I501" s="17" t="s">
        <v>10</v>
      </c>
      <c r="J501" s="16">
        <v>9</v>
      </c>
      <c r="K501" s="16">
        <v>0</v>
      </c>
      <c r="L501" s="16">
        <v>13</v>
      </c>
      <c r="M501" s="16">
        <v>13</v>
      </c>
      <c r="N501" s="16">
        <v>20</v>
      </c>
      <c r="O501" s="18">
        <v>16</v>
      </c>
      <c r="P501" s="16">
        <v>8</v>
      </c>
      <c r="Q501" s="16">
        <v>1</v>
      </c>
      <c r="R501" s="17"/>
      <c r="S501" s="17"/>
      <c r="T501" s="19" t="s">
        <v>50</v>
      </c>
      <c r="U501" s="18">
        <v>16</v>
      </c>
      <c r="V501" s="18"/>
    </row>
    <row r="502" spans="1:22" ht="15" customHeight="1" x14ac:dyDescent="0.25">
      <c r="A502" s="13" t="s">
        <v>263</v>
      </c>
      <c r="B502" s="14" t="s">
        <v>264</v>
      </c>
      <c r="C502" s="15" t="s">
        <v>283</v>
      </c>
      <c r="D502" s="15" t="s">
        <v>284</v>
      </c>
      <c r="E502" s="14" t="s">
        <v>285</v>
      </c>
      <c r="F502" s="16">
        <v>39090.909099999997</v>
      </c>
      <c r="G502" s="16">
        <v>44000</v>
      </c>
      <c r="H502" s="2" t="s">
        <v>12</v>
      </c>
      <c r="I502" s="17" t="s">
        <v>13</v>
      </c>
      <c r="J502" s="16">
        <v>0</v>
      </c>
      <c r="K502" s="16">
        <v>0</v>
      </c>
      <c r="L502" s="16">
        <v>13</v>
      </c>
      <c r="M502" s="16">
        <v>14</v>
      </c>
      <c r="N502" s="16">
        <v>52</v>
      </c>
      <c r="O502" s="18">
        <v>56</v>
      </c>
      <c r="P502" s="16">
        <v>8</v>
      </c>
      <c r="Q502" s="16">
        <v>1</v>
      </c>
      <c r="R502" s="17"/>
      <c r="S502" s="17"/>
      <c r="T502" s="19" t="s">
        <v>50</v>
      </c>
      <c r="U502" s="18">
        <v>38</v>
      </c>
      <c r="V502" s="18"/>
    </row>
    <row r="503" spans="1:22" ht="15" customHeight="1" x14ac:dyDescent="0.25">
      <c r="A503" s="13" t="s">
        <v>263</v>
      </c>
      <c r="B503" s="14" t="s">
        <v>264</v>
      </c>
      <c r="C503" s="15" t="s">
        <v>283</v>
      </c>
      <c r="D503" s="15" t="s">
        <v>284</v>
      </c>
      <c r="E503" s="14" t="s">
        <v>285</v>
      </c>
      <c r="F503" s="16">
        <v>39090.909099999997</v>
      </c>
      <c r="G503" s="16">
        <v>44000</v>
      </c>
      <c r="H503" s="2" t="s">
        <v>15</v>
      </c>
      <c r="I503" s="17" t="s">
        <v>16</v>
      </c>
      <c r="J503" s="16">
        <v>7</v>
      </c>
      <c r="K503" s="16">
        <v>0</v>
      </c>
      <c r="L503" s="16">
        <v>5</v>
      </c>
      <c r="M503" s="16">
        <v>5</v>
      </c>
      <c r="N503" s="16">
        <v>29</v>
      </c>
      <c r="O503" s="18">
        <v>24</v>
      </c>
      <c r="P503" s="16">
        <v>8</v>
      </c>
      <c r="Q503" s="16">
        <v>1</v>
      </c>
      <c r="R503" s="17"/>
      <c r="S503" s="17"/>
      <c r="T503" s="19" t="s">
        <v>50</v>
      </c>
      <c r="U503" s="18">
        <v>43</v>
      </c>
      <c r="V503" s="18"/>
    </row>
    <row r="504" spans="1:22" ht="15" customHeight="1" x14ac:dyDescent="0.25">
      <c r="A504" s="13" t="s">
        <v>263</v>
      </c>
      <c r="B504" s="14" t="s">
        <v>264</v>
      </c>
      <c r="C504" s="15" t="s">
        <v>283</v>
      </c>
      <c r="D504" s="15" t="s">
        <v>284</v>
      </c>
      <c r="E504" s="14" t="s">
        <v>285</v>
      </c>
      <c r="F504" s="16">
        <v>39090.909099999997</v>
      </c>
      <c r="G504" s="16">
        <v>44000</v>
      </c>
      <c r="H504" s="2" t="s">
        <v>18</v>
      </c>
      <c r="I504" s="17" t="s">
        <v>19</v>
      </c>
      <c r="J504" s="16">
        <v>3</v>
      </c>
      <c r="K504" s="16">
        <v>0</v>
      </c>
      <c r="L504" s="16">
        <v>16</v>
      </c>
      <c r="M504" s="16">
        <v>16</v>
      </c>
      <c r="N504" s="16">
        <v>89</v>
      </c>
      <c r="O504" s="18">
        <v>88</v>
      </c>
      <c r="P504" s="16">
        <v>8</v>
      </c>
      <c r="Q504" s="16">
        <v>1</v>
      </c>
      <c r="R504" s="17"/>
      <c r="S504" s="17"/>
      <c r="T504" s="19" t="s">
        <v>50</v>
      </c>
      <c r="U504" s="18">
        <v>48</v>
      </c>
      <c r="V504" s="18"/>
    </row>
    <row r="505" spans="1:22" ht="15" customHeight="1" x14ac:dyDescent="0.25">
      <c r="A505" s="13" t="s">
        <v>263</v>
      </c>
      <c r="B505" s="14" t="s">
        <v>264</v>
      </c>
      <c r="C505" s="15" t="s">
        <v>283</v>
      </c>
      <c r="D505" s="15" t="s">
        <v>284</v>
      </c>
      <c r="E505" s="14" t="s">
        <v>285</v>
      </c>
      <c r="F505" s="16">
        <v>39090.909099999997</v>
      </c>
      <c r="G505" s="16">
        <v>0</v>
      </c>
      <c r="H505" s="2" t="s">
        <v>21</v>
      </c>
      <c r="I505" s="17" t="s">
        <v>22</v>
      </c>
      <c r="J505" s="16"/>
      <c r="K505" s="16"/>
      <c r="L505" s="16"/>
      <c r="M505" s="16"/>
      <c r="N505" s="16"/>
      <c r="O505" s="18">
        <v>0</v>
      </c>
      <c r="P505" s="16">
        <v>8</v>
      </c>
      <c r="Q505" s="16">
        <v>1</v>
      </c>
      <c r="R505" s="17"/>
      <c r="S505" s="17"/>
      <c r="T505" s="19" t="s">
        <v>50</v>
      </c>
      <c r="U505" s="18">
        <v>20</v>
      </c>
      <c r="V505" s="18"/>
    </row>
    <row r="506" spans="1:22" ht="15" customHeight="1" x14ac:dyDescent="0.25">
      <c r="A506" s="13" t="s">
        <v>263</v>
      </c>
      <c r="B506" s="14" t="s">
        <v>264</v>
      </c>
      <c r="C506" s="15" t="s">
        <v>286</v>
      </c>
      <c r="D506" s="15" t="s">
        <v>287</v>
      </c>
      <c r="E506" s="14" t="s">
        <v>288</v>
      </c>
      <c r="F506" s="16">
        <v>25000</v>
      </c>
      <c r="G506" s="16">
        <v>35900</v>
      </c>
      <c r="H506" s="2" t="s">
        <v>3</v>
      </c>
      <c r="I506" s="17" t="s">
        <v>4</v>
      </c>
      <c r="J506" s="16">
        <v>-3</v>
      </c>
      <c r="K506" s="16">
        <v>0</v>
      </c>
      <c r="L506" s="16">
        <v>12</v>
      </c>
      <c r="M506" s="16">
        <v>13</v>
      </c>
      <c r="N506" s="16">
        <v>51</v>
      </c>
      <c r="O506" s="18">
        <v>10</v>
      </c>
      <c r="P506" s="16">
        <v>10</v>
      </c>
      <c r="Q506" s="16">
        <v>1</v>
      </c>
      <c r="R506" s="17"/>
      <c r="S506" s="17"/>
      <c r="T506" s="19" t="s">
        <v>160</v>
      </c>
      <c r="U506" s="18">
        <v>38</v>
      </c>
      <c r="V506" s="18"/>
    </row>
    <row r="507" spans="1:22" ht="15" customHeight="1" x14ac:dyDescent="0.25">
      <c r="A507" s="13" t="s">
        <v>263</v>
      </c>
      <c r="B507" s="14" t="s">
        <v>264</v>
      </c>
      <c r="C507" s="15" t="s">
        <v>286</v>
      </c>
      <c r="D507" s="15" t="s">
        <v>287</v>
      </c>
      <c r="E507" s="14" t="s">
        <v>288</v>
      </c>
      <c r="F507" s="16">
        <v>25000</v>
      </c>
      <c r="G507" s="16">
        <v>35900</v>
      </c>
      <c r="H507" s="2" t="s">
        <v>6</v>
      </c>
      <c r="I507" s="17" t="s">
        <v>7</v>
      </c>
      <c r="J507" s="16">
        <v>14</v>
      </c>
      <c r="K507" s="16">
        <v>0</v>
      </c>
      <c r="L507" s="16">
        <v>1</v>
      </c>
      <c r="M507" s="16">
        <v>2</v>
      </c>
      <c r="N507" s="16">
        <v>40</v>
      </c>
      <c r="O507" s="18">
        <v>0</v>
      </c>
      <c r="P507" s="16">
        <v>10</v>
      </c>
      <c r="Q507" s="16">
        <v>1</v>
      </c>
      <c r="R507" s="17"/>
      <c r="S507" s="17"/>
      <c r="T507" s="19" t="s">
        <v>160</v>
      </c>
      <c r="U507" s="18">
        <v>31</v>
      </c>
      <c r="V507" s="18"/>
    </row>
    <row r="508" spans="1:22" ht="15" customHeight="1" x14ac:dyDescent="0.25">
      <c r="A508" s="13" t="s">
        <v>263</v>
      </c>
      <c r="B508" s="14" t="s">
        <v>264</v>
      </c>
      <c r="C508" s="15" t="s">
        <v>286</v>
      </c>
      <c r="D508" s="15" t="s">
        <v>287</v>
      </c>
      <c r="E508" s="14" t="s">
        <v>288</v>
      </c>
      <c r="F508" s="16">
        <v>25000</v>
      </c>
      <c r="G508" s="16">
        <v>35900</v>
      </c>
      <c r="H508" s="2" t="s">
        <v>9</v>
      </c>
      <c r="I508" s="17" t="s">
        <v>10</v>
      </c>
      <c r="J508" s="16">
        <v>0</v>
      </c>
      <c r="K508" s="16">
        <v>0</v>
      </c>
      <c r="L508" s="16">
        <v>15</v>
      </c>
      <c r="M508" s="16">
        <v>23</v>
      </c>
      <c r="N508" s="16">
        <v>31</v>
      </c>
      <c r="O508" s="18">
        <v>10</v>
      </c>
      <c r="P508" s="16">
        <v>10</v>
      </c>
      <c r="Q508" s="16">
        <v>1</v>
      </c>
      <c r="R508" s="17"/>
      <c r="S508" s="17"/>
      <c r="T508" s="19" t="s">
        <v>160</v>
      </c>
      <c r="U508" s="18">
        <v>32</v>
      </c>
      <c r="V508" s="18"/>
    </row>
    <row r="509" spans="1:22" ht="15" customHeight="1" x14ac:dyDescent="0.25">
      <c r="A509" s="13" t="s">
        <v>263</v>
      </c>
      <c r="B509" s="14" t="s">
        <v>264</v>
      </c>
      <c r="C509" s="15" t="s">
        <v>286</v>
      </c>
      <c r="D509" s="15" t="s">
        <v>287</v>
      </c>
      <c r="E509" s="14" t="s">
        <v>288</v>
      </c>
      <c r="F509" s="16">
        <v>25000</v>
      </c>
      <c r="G509" s="16">
        <v>35900</v>
      </c>
      <c r="H509" s="2" t="s">
        <v>12</v>
      </c>
      <c r="I509" s="17" t="s">
        <v>13</v>
      </c>
      <c r="J509" s="16">
        <v>10</v>
      </c>
      <c r="K509" s="16">
        <v>0</v>
      </c>
      <c r="L509" s="16"/>
      <c r="M509" s="16"/>
      <c r="N509" s="16"/>
      <c r="O509" s="18">
        <v>0</v>
      </c>
      <c r="P509" s="16">
        <v>10</v>
      </c>
      <c r="Q509" s="16">
        <v>1</v>
      </c>
      <c r="R509" s="17"/>
      <c r="S509" s="17"/>
      <c r="T509" s="19" t="s">
        <v>160</v>
      </c>
      <c r="U509" s="18">
        <v>10</v>
      </c>
      <c r="V509" s="18"/>
    </row>
    <row r="510" spans="1:22" ht="15" customHeight="1" x14ac:dyDescent="0.25">
      <c r="A510" s="13" t="s">
        <v>263</v>
      </c>
      <c r="B510" s="14" t="s">
        <v>264</v>
      </c>
      <c r="C510" s="15" t="s">
        <v>286</v>
      </c>
      <c r="D510" s="15" t="s">
        <v>287</v>
      </c>
      <c r="E510" s="14" t="s">
        <v>288</v>
      </c>
      <c r="F510" s="16">
        <v>25000</v>
      </c>
      <c r="G510" s="16">
        <v>35900</v>
      </c>
      <c r="H510" s="2" t="s">
        <v>15</v>
      </c>
      <c r="I510" s="17" t="s">
        <v>16</v>
      </c>
      <c r="J510" s="16">
        <v>0</v>
      </c>
      <c r="K510" s="16">
        <v>0</v>
      </c>
      <c r="L510" s="16">
        <v>10</v>
      </c>
      <c r="M510" s="16">
        <v>10</v>
      </c>
      <c r="N510" s="16">
        <v>32</v>
      </c>
      <c r="O510" s="18">
        <v>10</v>
      </c>
      <c r="P510" s="16">
        <v>10</v>
      </c>
      <c r="Q510" s="16">
        <v>1</v>
      </c>
      <c r="R510" s="17"/>
      <c r="S510" s="17"/>
      <c r="T510" s="19" t="s">
        <v>160</v>
      </c>
      <c r="U510" s="18">
        <v>14</v>
      </c>
      <c r="V510" s="18"/>
    </row>
    <row r="511" spans="1:22" ht="15" customHeight="1" x14ac:dyDescent="0.25">
      <c r="A511" s="13" t="s">
        <v>263</v>
      </c>
      <c r="B511" s="14" t="s">
        <v>264</v>
      </c>
      <c r="C511" s="15" t="s">
        <v>286</v>
      </c>
      <c r="D511" s="15" t="s">
        <v>287</v>
      </c>
      <c r="E511" s="14" t="s">
        <v>288</v>
      </c>
      <c r="F511" s="16">
        <v>25000</v>
      </c>
      <c r="G511" s="16">
        <v>35900</v>
      </c>
      <c r="H511" s="2" t="s">
        <v>18</v>
      </c>
      <c r="I511" s="17" t="s">
        <v>19</v>
      </c>
      <c r="J511" s="16">
        <v>3</v>
      </c>
      <c r="K511" s="16">
        <v>0</v>
      </c>
      <c r="L511" s="16">
        <v>16</v>
      </c>
      <c r="M511" s="16">
        <v>16</v>
      </c>
      <c r="N511" s="16">
        <v>43</v>
      </c>
      <c r="O511" s="18">
        <v>0</v>
      </c>
      <c r="P511" s="16">
        <v>10</v>
      </c>
      <c r="Q511" s="16">
        <v>1</v>
      </c>
      <c r="R511" s="17"/>
      <c r="S511" s="17"/>
      <c r="T511" s="19" t="s">
        <v>160</v>
      </c>
      <c r="U511" s="18">
        <v>48</v>
      </c>
      <c r="V511" s="18"/>
    </row>
    <row r="512" spans="1:22" ht="15" customHeight="1" x14ac:dyDescent="0.25">
      <c r="A512" s="13" t="s">
        <v>263</v>
      </c>
      <c r="B512" s="14" t="s">
        <v>264</v>
      </c>
      <c r="C512" s="15" t="s">
        <v>286</v>
      </c>
      <c r="D512" s="15" t="s">
        <v>287</v>
      </c>
      <c r="E512" s="14" t="s">
        <v>288</v>
      </c>
      <c r="F512" s="16">
        <v>25000</v>
      </c>
      <c r="G512" s="16">
        <v>0</v>
      </c>
      <c r="H512" s="2" t="s">
        <v>21</v>
      </c>
      <c r="I512" s="17" t="s">
        <v>22</v>
      </c>
      <c r="J512" s="16"/>
      <c r="K512" s="16"/>
      <c r="L512" s="16"/>
      <c r="M512" s="16"/>
      <c r="N512" s="16"/>
      <c r="O512" s="18">
        <v>10</v>
      </c>
      <c r="P512" s="16">
        <v>10</v>
      </c>
      <c r="Q512" s="16">
        <v>1</v>
      </c>
      <c r="R512" s="17"/>
      <c r="S512" s="17"/>
      <c r="T512" s="19" t="s">
        <v>160</v>
      </c>
      <c r="U512" s="18">
        <v>32</v>
      </c>
      <c r="V512" s="18"/>
    </row>
    <row r="513" spans="1:22" ht="15" customHeight="1" x14ac:dyDescent="0.25">
      <c r="A513" s="13" t="s">
        <v>263</v>
      </c>
      <c r="B513" s="14" t="s">
        <v>264</v>
      </c>
      <c r="C513" s="15" t="s">
        <v>289</v>
      </c>
      <c r="D513" s="15" t="s">
        <v>290</v>
      </c>
      <c r="E513" s="14" t="s">
        <v>291</v>
      </c>
      <c r="F513" s="16">
        <v>74545.454500000007</v>
      </c>
      <c r="G513" s="16">
        <v>88900</v>
      </c>
      <c r="H513" s="2" t="s">
        <v>3</v>
      </c>
      <c r="I513" s="17" t="s">
        <v>4</v>
      </c>
      <c r="J513" s="16">
        <v>-2</v>
      </c>
      <c r="K513" s="16">
        <v>0</v>
      </c>
      <c r="L513" s="16">
        <v>12</v>
      </c>
      <c r="M513" s="16">
        <v>12</v>
      </c>
      <c r="N513" s="16">
        <v>33</v>
      </c>
      <c r="O513" s="18">
        <v>30</v>
      </c>
      <c r="P513" s="16">
        <v>10</v>
      </c>
      <c r="Q513" s="16">
        <v>1</v>
      </c>
      <c r="R513" s="17"/>
      <c r="S513" s="17"/>
      <c r="T513" s="19" t="s">
        <v>50</v>
      </c>
      <c r="U513" s="18">
        <v>19</v>
      </c>
      <c r="V513" s="18"/>
    </row>
    <row r="514" spans="1:22" ht="15" customHeight="1" x14ac:dyDescent="0.25">
      <c r="A514" s="13" t="s">
        <v>263</v>
      </c>
      <c r="B514" s="14" t="s">
        <v>264</v>
      </c>
      <c r="C514" s="15" t="s">
        <v>289</v>
      </c>
      <c r="D514" s="15" t="s">
        <v>290</v>
      </c>
      <c r="E514" s="14" t="s">
        <v>291</v>
      </c>
      <c r="F514" s="16">
        <v>74545.454500000007</v>
      </c>
      <c r="G514" s="16">
        <v>88900</v>
      </c>
      <c r="H514" s="2" t="s">
        <v>6</v>
      </c>
      <c r="I514" s="17" t="s">
        <v>7</v>
      </c>
      <c r="J514" s="16">
        <v>0</v>
      </c>
      <c r="K514" s="16">
        <v>0</v>
      </c>
      <c r="L514" s="16">
        <v>10</v>
      </c>
      <c r="M514" s="16">
        <v>10</v>
      </c>
      <c r="N514" s="16">
        <v>34</v>
      </c>
      <c r="O514" s="18">
        <v>40</v>
      </c>
      <c r="P514" s="16">
        <v>10</v>
      </c>
      <c r="Q514" s="16">
        <v>1</v>
      </c>
      <c r="R514" s="17"/>
      <c r="S514" s="17"/>
      <c r="T514" s="19" t="s">
        <v>50</v>
      </c>
      <c r="U514" s="18">
        <v>33</v>
      </c>
      <c r="V514" s="18"/>
    </row>
    <row r="515" spans="1:22" ht="15" customHeight="1" x14ac:dyDescent="0.25">
      <c r="A515" s="13" t="s">
        <v>263</v>
      </c>
      <c r="B515" s="14" t="s">
        <v>264</v>
      </c>
      <c r="C515" s="15" t="s">
        <v>289</v>
      </c>
      <c r="D515" s="15" t="s">
        <v>290</v>
      </c>
      <c r="E515" s="14" t="s">
        <v>291</v>
      </c>
      <c r="F515" s="16">
        <v>74545.454500000007</v>
      </c>
      <c r="G515" s="16">
        <v>88900</v>
      </c>
      <c r="H515" s="2" t="s">
        <v>9</v>
      </c>
      <c r="I515" s="17" t="s">
        <v>10</v>
      </c>
      <c r="J515" s="16">
        <v>3</v>
      </c>
      <c r="K515" s="16">
        <v>0</v>
      </c>
      <c r="L515" s="16">
        <v>8</v>
      </c>
      <c r="M515" s="16">
        <v>12</v>
      </c>
      <c r="N515" s="16">
        <v>27</v>
      </c>
      <c r="O515" s="18">
        <v>30</v>
      </c>
      <c r="P515" s="16">
        <v>10</v>
      </c>
      <c r="Q515" s="16">
        <v>1</v>
      </c>
      <c r="R515" s="17"/>
      <c r="S515" s="17"/>
      <c r="T515" s="19" t="s">
        <v>50</v>
      </c>
      <c r="U515" s="18">
        <v>18</v>
      </c>
      <c r="V515" s="18"/>
    </row>
    <row r="516" spans="1:22" ht="15" customHeight="1" x14ac:dyDescent="0.25">
      <c r="A516" s="13" t="s">
        <v>263</v>
      </c>
      <c r="B516" s="14" t="s">
        <v>264</v>
      </c>
      <c r="C516" s="15" t="s">
        <v>289</v>
      </c>
      <c r="D516" s="15" t="s">
        <v>290</v>
      </c>
      <c r="E516" s="14" t="s">
        <v>291</v>
      </c>
      <c r="F516" s="16">
        <v>74545.454500000007</v>
      </c>
      <c r="G516" s="16">
        <v>88900</v>
      </c>
      <c r="H516" s="2" t="s">
        <v>12</v>
      </c>
      <c r="I516" s="17" t="s">
        <v>13</v>
      </c>
      <c r="J516" s="16">
        <v>7</v>
      </c>
      <c r="K516" s="16">
        <v>0</v>
      </c>
      <c r="L516" s="16">
        <v>3</v>
      </c>
      <c r="M516" s="16">
        <v>3</v>
      </c>
      <c r="N516" s="16">
        <v>9</v>
      </c>
      <c r="O516" s="18">
        <v>0</v>
      </c>
      <c r="P516" s="16">
        <v>10</v>
      </c>
      <c r="Q516" s="16">
        <v>1</v>
      </c>
      <c r="R516" s="17"/>
      <c r="S516" s="17"/>
      <c r="T516" s="19" t="s">
        <v>50</v>
      </c>
      <c r="U516" s="18">
        <v>43</v>
      </c>
      <c r="V516" s="18"/>
    </row>
    <row r="517" spans="1:22" ht="15" customHeight="1" x14ac:dyDescent="0.25">
      <c r="A517" s="13" t="s">
        <v>263</v>
      </c>
      <c r="B517" s="14" t="s">
        <v>264</v>
      </c>
      <c r="C517" s="15" t="s">
        <v>289</v>
      </c>
      <c r="D517" s="15" t="s">
        <v>290</v>
      </c>
      <c r="E517" s="14" t="s">
        <v>291</v>
      </c>
      <c r="F517" s="16">
        <v>74545.454500000007</v>
      </c>
      <c r="G517" s="16">
        <v>88900</v>
      </c>
      <c r="H517" s="2" t="s">
        <v>15</v>
      </c>
      <c r="I517" s="17" t="s">
        <v>16</v>
      </c>
      <c r="J517" s="16">
        <v>4</v>
      </c>
      <c r="K517" s="16">
        <v>0</v>
      </c>
      <c r="L517" s="16">
        <v>2</v>
      </c>
      <c r="M517" s="16">
        <v>3</v>
      </c>
      <c r="N517" s="16">
        <v>9</v>
      </c>
      <c r="O517" s="18">
        <v>10</v>
      </c>
      <c r="P517" s="16">
        <v>10</v>
      </c>
      <c r="Q517" s="16">
        <v>1</v>
      </c>
      <c r="R517" s="17"/>
      <c r="S517" s="17"/>
      <c r="T517" s="19" t="s">
        <v>50</v>
      </c>
      <c r="U517" s="18">
        <v>46</v>
      </c>
      <c r="V517" s="18"/>
    </row>
    <row r="518" spans="1:22" ht="15" customHeight="1" x14ac:dyDescent="0.25">
      <c r="A518" s="13" t="s">
        <v>263</v>
      </c>
      <c r="B518" s="14" t="s">
        <v>264</v>
      </c>
      <c r="C518" s="15" t="s">
        <v>289</v>
      </c>
      <c r="D518" s="15" t="s">
        <v>290</v>
      </c>
      <c r="E518" s="14" t="s">
        <v>291</v>
      </c>
      <c r="F518" s="16">
        <v>74545.454500000007</v>
      </c>
      <c r="G518" s="16">
        <v>88900</v>
      </c>
      <c r="H518" s="2" t="s">
        <v>18</v>
      </c>
      <c r="I518" s="17" t="s">
        <v>19</v>
      </c>
      <c r="J518" s="16">
        <v>3</v>
      </c>
      <c r="K518" s="16">
        <v>0</v>
      </c>
      <c r="L518" s="16">
        <v>9</v>
      </c>
      <c r="M518" s="16">
        <v>10</v>
      </c>
      <c r="N518" s="16">
        <v>37</v>
      </c>
      <c r="O518" s="18">
        <v>40</v>
      </c>
      <c r="P518" s="16">
        <v>10</v>
      </c>
      <c r="Q518" s="16">
        <v>1</v>
      </c>
      <c r="R518" s="17"/>
      <c r="S518" s="17"/>
      <c r="T518" s="19" t="s">
        <v>50</v>
      </c>
      <c r="U518" s="18">
        <v>33</v>
      </c>
      <c r="V518" s="18"/>
    </row>
    <row r="519" spans="1:22" ht="15" customHeight="1" x14ac:dyDescent="0.25">
      <c r="A519" s="13" t="s">
        <v>263</v>
      </c>
      <c r="B519" s="14" t="s">
        <v>264</v>
      </c>
      <c r="C519" s="15" t="s">
        <v>289</v>
      </c>
      <c r="D519" s="15" t="s">
        <v>290</v>
      </c>
      <c r="E519" s="14" t="s">
        <v>291</v>
      </c>
      <c r="F519" s="16">
        <v>74545.454500000007</v>
      </c>
      <c r="G519" s="16">
        <v>0</v>
      </c>
      <c r="H519" s="2" t="s">
        <v>21</v>
      </c>
      <c r="I519" s="17" t="s">
        <v>22</v>
      </c>
      <c r="J519" s="16"/>
      <c r="K519" s="16"/>
      <c r="L519" s="16"/>
      <c r="M519" s="16"/>
      <c r="N519" s="16"/>
      <c r="O519" s="18">
        <v>0</v>
      </c>
      <c r="P519" s="16">
        <v>10</v>
      </c>
      <c r="Q519" s="16">
        <v>1</v>
      </c>
      <c r="R519" s="17"/>
      <c r="S519" s="17"/>
      <c r="T519" s="19" t="s">
        <v>50</v>
      </c>
      <c r="U519" s="18">
        <v>50</v>
      </c>
      <c r="V519" s="18"/>
    </row>
    <row r="520" spans="1:22" ht="15" customHeight="1" x14ac:dyDescent="0.25">
      <c r="A520" s="13" t="s">
        <v>263</v>
      </c>
      <c r="B520" s="14" t="s">
        <v>264</v>
      </c>
      <c r="C520" s="15" t="s">
        <v>292</v>
      </c>
      <c r="D520" s="15" t="s">
        <v>293</v>
      </c>
      <c r="E520" s="14" t="s">
        <v>294</v>
      </c>
      <c r="F520" s="16">
        <v>74545.454500000007</v>
      </c>
      <c r="G520" s="16">
        <v>88900</v>
      </c>
      <c r="H520" s="2" t="s">
        <v>3</v>
      </c>
      <c r="I520" s="17" t="s">
        <v>4</v>
      </c>
      <c r="J520" s="16">
        <v>3</v>
      </c>
      <c r="K520" s="16">
        <v>0</v>
      </c>
      <c r="L520" s="16">
        <v>6</v>
      </c>
      <c r="M520" s="16">
        <v>6</v>
      </c>
      <c r="N520" s="16">
        <v>32</v>
      </c>
      <c r="O520" s="18">
        <v>30</v>
      </c>
      <c r="P520" s="16">
        <v>10</v>
      </c>
      <c r="Q520" s="16">
        <v>1</v>
      </c>
      <c r="R520" s="17"/>
      <c r="S520" s="17"/>
      <c r="T520" s="19" t="s">
        <v>50</v>
      </c>
      <c r="U520" s="18">
        <v>43</v>
      </c>
      <c r="V520" s="18"/>
    </row>
    <row r="521" spans="1:22" ht="15" customHeight="1" x14ac:dyDescent="0.25">
      <c r="A521" s="13" t="s">
        <v>263</v>
      </c>
      <c r="B521" s="14" t="s">
        <v>264</v>
      </c>
      <c r="C521" s="15" t="s">
        <v>292</v>
      </c>
      <c r="D521" s="15" t="s">
        <v>293</v>
      </c>
      <c r="E521" s="14" t="s">
        <v>294</v>
      </c>
      <c r="F521" s="16">
        <v>74545.454500000007</v>
      </c>
      <c r="G521" s="16">
        <v>88900</v>
      </c>
      <c r="H521" s="2" t="s">
        <v>6</v>
      </c>
      <c r="I521" s="17" t="s">
        <v>7</v>
      </c>
      <c r="J521" s="16">
        <v>2</v>
      </c>
      <c r="K521" s="16">
        <v>0</v>
      </c>
      <c r="L521" s="16">
        <v>8</v>
      </c>
      <c r="M521" s="16">
        <v>8</v>
      </c>
      <c r="N521" s="16">
        <v>31</v>
      </c>
      <c r="O521" s="18">
        <v>30</v>
      </c>
      <c r="P521" s="16">
        <v>10</v>
      </c>
      <c r="Q521" s="16">
        <v>1</v>
      </c>
      <c r="R521" s="17"/>
      <c r="S521" s="17"/>
      <c r="T521" s="19" t="s">
        <v>50</v>
      </c>
      <c r="U521" s="18">
        <v>29</v>
      </c>
      <c r="V521" s="18"/>
    </row>
    <row r="522" spans="1:22" ht="15" customHeight="1" x14ac:dyDescent="0.25">
      <c r="A522" s="13" t="s">
        <v>263</v>
      </c>
      <c r="B522" s="14" t="s">
        <v>264</v>
      </c>
      <c r="C522" s="15" t="s">
        <v>292</v>
      </c>
      <c r="D522" s="15" t="s">
        <v>293</v>
      </c>
      <c r="E522" s="14" t="s">
        <v>294</v>
      </c>
      <c r="F522" s="16">
        <v>74545.454500000007</v>
      </c>
      <c r="G522" s="16">
        <v>88900</v>
      </c>
      <c r="H522" s="2" t="s">
        <v>9</v>
      </c>
      <c r="I522" s="17" t="s">
        <v>10</v>
      </c>
      <c r="J522" s="16">
        <v>7</v>
      </c>
      <c r="K522" s="16">
        <v>0</v>
      </c>
      <c r="L522" s="16">
        <v>3</v>
      </c>
      <c r="M522" s="16">
        <v>3</v>
      </c>
      <c r="N522" s="16">
        <v>10</v>
      </c>
      <c r="O522" s="18">
        <v>0</v>
      </c>
      <c r="P522" s="16">
        <v>10</v>
      </c>
      <c r="Q522" s="16">
        <v>1</v>
      </c>
      <c r="R522" s="17"/>
      <c r="S522" s="17"/>
      <c r="T522" s="19" t="s">
        <v>50</v>
      </c>
      <c r="U522" s="18">
        <v>49</v>
      </c>
      <c r="V522" s="18"/>
    </row>
    <row r="523" spans="1:22" ht="15" customHeight="1" x14ac:dyDescent="0.25">
      <c r="A523" s="13" t="s">
        <v>263</v>
      </c>
      <c r="B523" s="14" t="s">
        <v>264</v>
      </c>
      <c r="C523" s="15" t="s">
        <v>292</v>
      </c>
      <c r="D523" s="15" t="s">
        <v>293</v>
      </c>
      <c r="E523" s="14" t="s">
        <v>294</v>
      </c>
      <c r="F523" s="16">
        <v>74545.454500000007</v>
      </c>
      <c r="G523" s="16">
        <v>88900</v>
      </c>
      <c r="H523" s="2" t="s">
        <v>12</v>
      </c>
      <c r="I523" s="17" t="s">
        <v>13</v>
      </c>
      <c r="J523" s="16">
        <v>7</v>
      </c>
      <c r="K523" s="16">
        <v>0</v>
      </c>
      <c r="L523" s="16">
        <v>3</v>
      </c>
      <c r="M523" s="16">
        <v>3</v>
      </c>
      <c r="N523" s="16">
        <v>17</v>
      </c>
      <c r="O523" s="18">
        <v>10</v>
      </c>
      <c r="P523" s="16">
        <v>10</v>
      </c>
      <c r="Q523" s="16">
        <v>1</v>
      </c>
      <c r="R523" s="17"/>
      <c r="S523" s="17"/>
      <c r="T523" s="19" t="s">
        <v>50</v>
      </c>
      <c r="U523" s="18">
        <v>47</v>
      </c>
      <c r="V523" s="18"/>
    </row>
    <row r="524" spans="1:22" ht="15" customHeight="1" x14ac:dyDescent="0.25">
      <c r="A524" s="13" t="s">
        <v>263</v>
      </c>
      <c r="B524" s="14" t="s">
        <v>264</v>
      </c>
      <c r="C524" s="15" t="s">
        <v>292</v>
      </c>
      <c r="D524" s="15" t="s">
        <v>293</v>
      </c>
      <c r="E524" s="14" t="s">
        <v>294</v>
      </c>
      <c r="F524" s="16">
        <v>74545.454500000007</v>
      </c>
      <c r="G524" s="16">
        <v>88900</v>
      </c>
      <c r="H524" s="2" t="s">
        <v>15</v>
      </c>
      <c r="I524" s="17" t="s">
        <v>16</v>
      </c>
      <c r="J524" s="16">
        <v>3</v>
      </c>
      <c r="K524" s="16">
        <v>0</v>
      </c>
      <c r="L524" s="16">
        <v>8</v>
      </c>
      <c r="M524" s="16">
        <v>9</v>
      </c>
      <c r="N524" s="16">
        <v>15</v>
      </c>
      <c r="O524" s="18">
        <v>10</v>
      </c>
      <c r="P524" s="16">
        <v>10</v>
      </c>
      <c r="Q524" s="16">
        <v>1</v>
      </c>
      <c r="R524" s="17"/>
      <c r="S524" s="17"/>
      <c r="T524" s="19" t="s">
        <v>50</v>
      </c>
      <c r="U524" s="18">
        <v>44</v>
      </c>
      <c r="V524" s="18"/>
    </row>
    <row r="525" spans="1:22" ht="15" customHeight="1" x14ac:dyDescent="0.25">
      <c r="A525" s="13" t="s">
        <v>263</v>
      </c>
      <c r="B525" s="14" t="s">
        <v>264</v>
      </c>
      <c r="C525" s="15" t="s">
        <v>292</v>
      </c>
      <c r="D525" s="15" t="s">
        <v>293</v>
      </c>
      <c r="E525" s="14" t="s">
        <v>294</v>
      </c>
      <c r="F525" s="16">
        <v>74545.454500000007</v>
      </c>
      <c r="G525" s="16">
        <v>88900</v>
      </c>
      <c r="H525" s="2" t="s">
        <v>18</v>
      </c>
      <c r="I525" s="17" t="s">
        <v>19</v>
      </c>
      <c r="J525" s="16">
        <v>2</v>
      </c>
      <c r="K525" s="16">
        <v>0</v>
      </c>
      <c r="L525" s="16">
        <v>9</v>
      </c>
      <c r="M525" s="16">
        <v>9</v>
      </c>
      <c r="N525" s="16">
        <v>22</v>
      </c>
      <c r="O525" s="18">
        <v>20</v>
      </c>
      <c r="P525" s="16">
        <v>10</v>
      </c>
      <c r="Q525" s="16">
        <v>1</v>
      </c>
      <c r="R525" s="17"/>
      <c r="S525" s="17"/>
      <c r="T525" s="19" t="s">
        <v>50</v>
      </c>
      <c r="U525" s="18">
        <v>25</v>
      </c>
      <c r="V525" s="18"/>
    </row>
    <row r="526" spans="1:22" ht="15" customHeight="1" x14ac:dyDescent="0.25">
      <c r="A526" s="13" t="s">
        <v>263</v>
      </c>
      <c r="B526" s="14" t="s">
        <v>264</v>
      </c>
      <c r="C526" s="15" t="s">
        <v>292</v>
      </c>
      <c r="D526" s="15" t="s">
        <v>293</v>
      </c>
      <c r="E526" s="14" t="s">
        <v>294</v>
      </c>
      <c r="F526" s="16">
        <v>74545.454500000007</v>
      </c>
      <c r="G526" s="16">
        <v>0</v>
      </c>
      <c r="H526" s="2" t="s">
        <v>21</v>
      </c>
      <c r="I526" s="17" t="s">
        <v>22</v>
      </c>
      <c r="J526" s="16"/>
      <c r="K526" s="16"/>
      <c r="L526" s="16"/>
      <c r="M526" s="16"/>
      <c r="N526" s="16"/>
      <c r="O526" s="18">
        <v>0</v>
      </c>
      <c r="P526" s="16">
        <v>10</v>
      </c>
      <c r="Q526" s="16">
        <v>1</v>
      </c>
      <c r="R526" s="17"/>
      <c r="S526" s="17"/>
      <c r="T526" s="19" t="s">
        <v>50</v>
      </c>
      <c r="U526" s="18">
        <v>34</v>
      </c>
      <c r="V526" s="18"/>
    </row>
    <row r="527" spans="1:22" ht="15" customHeight="1" x14ac:dyDescent="0.25">
      <c r="A527" s="13" t="s">
        <v>263</v>
      </c>
      <c r="B527" s="14" t="s">
        <v>264</v>
      </c>
      <c r="C527" s="15" t="s">
        <v>295</v>
      </c>
      <c r="D527" s="15" t="s">
        <v>296</v>
      </c>
      <c r="E527" s="14" t="s">
        <v>297</v>
      </c>
      <c r="F527" s="16">
        <v>28545.4545</v>
      </c>
      <c r="G527" s="16">
        <v>34500</v>
      </c>
      <c r="H527" s="2" t="s">
        <v>3</v>
      </c>
      <c r="I527" s="17" t="s">
        <v>4</v>
      </c>
      <c r="J527" s="16">
        <v>5</v>
      </c>
      <c r="K527" s="16">
        <v>0</v>
      </c>
      <c r="L527" s="16">
        <v>19</v>
      </c>
      <c r="M527" s="16">
        <v>19</v>
      </c>
      <c r="N527" s="16">
        <v>33</v>
      </c>
      <c r="O527" s="18">
        <v>30</v>
      </c>
      <c r="P527" s="16">
        <v>10</v>
      </c>
      <c r="Q527" s="16">
        <v>1</v>
      </c>
      <c r="R527" s="17"/>
      <c r="S527" s="17"/>
      <c r="T527" s="19" t="s">
        <v>50</v>
      </c>
      <c r="U527" s="18">
        <v>29</v>
      </c>
      <c r="V527" s="18"/>
    </row>
    <row r="528" spans="1:22" ht="15" customHeight="1" x14ac:dyDescent="0.25">
      <c r="A528" s="13" t="s">
        <v>263</v>
      </c>
      <c r="B528" s="14" t="s">
        <v>264</v>
      </c>
      <c r="C528" s="15" t="s">
        <v>295</v>
      </c>
      <c r="D528" s="15" t="s">
        <v>296</v>
      </c>
      <c r="E528" s="14" t="s">
        <v>297</v>
      </c>
      <c r="F528" s="16">
        <v>28545.4545</v>
      </c>
      <c r="G528" s="16">
        <v>34500</v>
      </c>
      <c r="H528" s="2" t="s">
        <v>6</v>
      </c>
      <c r="I528" s="17" t="s">
        <v>7</v>
      </c>
      <c r="J528" s="16">
        <v>0</v>
      </c>
      <c r="K528" s="16">
        <v>0</v>
      </c>
      <c r="L528" s="16">
        <v>15</v>
      </c>
      <c r="M528" s="16">
        <v>15</v>
      </c>
      <c r="N528" s="16">
        <v>51</v>
      </c>
      <c r="O528" s="18">
        <v>50</v>
      </c>
      <c r="P528" s="16">
        <v>10</v>
      </c>
      <c r="Q528" s="16">
        <v>1</v>
      </c>
      <c r="R528" s="17"/>
      <c r="S528" s="17"/>
      <c r="T528" s="19" t="s">
        <v>50</v>
      </c>
      <c r="U528" s="18">
        <v>46</v>
      </c>
      <c r="V528" s="18"/>
    </row>
    <row r="529" spans="1:22" ht="15" customHeight="1" x14ac:dyDescent="0.25">
      <c r="A529" s="13" t="s">
        <v>263</v>
      </c>
      <c r="B529" s="14" t="s">
        <v>264</v>
      </c>
      <c r="C529" s="15" t="s">
        <v>295</v>
      </c>
      <c r="D529" s="15" t="s">
        <v>296</v>
      </c>
      <c r="E529" s="14" t="s">
        <v>297</v>
      </c>
      <c r="F529" s="16">
        <v>28545.4545</v>
      </c>
      <c r="G529" s="16">
        <v>34500</v>
      </c>
      <c r="H529" s="2" t="s">
        <v>9</v>
      </c>
      <c r="I529" s="17" t="s">
        <v>10</v>
      </c>
      <c r="J529" s="16">
        <v>3</v>
      </c>
      <c r="K529" s="16">
        <v>0</v>
      </c>
      <c r="L529" s="16">
        <v>7</v>
      </c>
      <c r="M529" s="16">
        <v>7</v>
      </c>
      <c r="N529" s="16">
        <v>42</v>
      </c>
      <c r="O529" s="18">
        <v>40</v>
      </c>
      <c r="P529" s="16">
        <v>10</v>
      </c>
      <c r="Q529" s="16">
        <v>1</v>
      </c>
      <c r="R529" s="17"/>
      <c r="S529" s="17"/>
      <c r="T529" s="19" t="s">
        <v>50</v>
      </c>
      <c r="U529" s="18">
        <v>23</v>
      </c>
      <c r="V529" s="18"/>
    </row>
    <row r="530" spans="1:22" ht="15" customHeight="1" x14ac:dyDescent="0.25">
      <c r="A530" s="13" t="s">
        <v>263</v>
      </c>
      <c r="B530" s="14" t="s">
        <v>264</v>
      </c>
      <c r="C530" s="15" t="s">
        <v>295</v>
      </c>
      <c r="D530" s="15" t="s">
        <v>296</v>
      </c>
      <c r="E530" s="14" t="s">
        <v>297</v>
      </c>
      <c r="F530" s="16">
        <v>28545.4545</v>
      </c>
      <c r="G530" s="16">
        <v>34500</v>
      </c>
      <c r="H530" s="2" t="s">
        <v>12</v>
      </c>
      <c r="I530" s="17" t="s">
        <v>13</v>
      </c>
      <c r="J530" s="16">
        <v>0</v>
      </c>
      <c r="K530" s="16">
        <v>0</v>
      </c>
      <c r="L530" s="16">
        <v>15</v>
      </c>
      <c r="M530" s="16">
        <v>15</v>
      </c>
      <c r="N530" s="16">
        <v>63</v>
      </c>
      <c r="O530" s="18">
        <v>60</v>
      </c>
      <c r="P530" s="16">
        <v>10</v>
      </c>
      <c r="Q530" s="16">
        <v>1</v>
      </c>
      <c r="R530" s="17"/>
      <c r="S530" s="17"/>
      <c r="T530" s="19" t="s">
        <v>50</v>
      </c>
      <c r="U530" s="18">
        <v>26</v>
      </c>
      <c r="V530" s="18"/>
    </row>
    <row r="531" spans="1:22" ht="15" customHeight="1" x14ac:dyDescent="0.25">
      <c r="A531" s="13" t="s">
        <v>263</v>
      </c>
      <c r="B531" s="14" t="s">
        <v>264</v>
      </c>
      <c r="C531" s="15" t="s">
        <v>295</v>
      </c>
      <c r="D531" s="15" t="s">
        <v>296</v>
      </c>
      <c r="E531" s="14" t="s">
        <v>297</v>
      </c>
      <c r="F531" s="16">
        <v>28545.4545</v>
      </c>
      <c r="G531" s="16">
        <v>34500</v>
      </c>
      <c r="H531" s="2" t="s">
        <v>15</v>
      </c>
      <c r="I531" s="17" t="s">
        <v>16</v>
      </c>
      <c r="J531" s="16">
        <v>4</v>
      </c>
      <c r="K531" s="16">
        <v>0</v>
      </c>
      <c r="L531" s="16">
        <v>7</v>
      </c>
      <c r="M531" s="16">
        <v>8</v>
      </c>
      <c r="N531" s="16">
        <v>15</v>
      </c>
      <c r="O531" s="18">
        <v>10</v>
      </c>
      <c r="P531" s="16">
        <v>10</v>
      </c>
      <c r="Q531" s="16">
        <v>1</v>
      </c>
      <c r="R531" s="17"/>
      <c r="S531" s="17"/>
      <c r="T531" s="19" t="s">
        <v>50</v>
      </c>
      <c r="U531" s="18">
        <v>16</v>
      </c>
      <c r="V531" s="18"/>
    </row>
    <row r="532" spans="1:22" ht="15" customHeight="1" x14ac:dyDescent="0.25">
      <c r="A532" s="13" t="s">
        <v>263</v>
      </c>
      <c r="B532" s="14" t="s">
        <v>264</v>
      </c>
      <c r="C532" s="15" t="s">
        <v>295</v>
      </c>
      <c r="D532" s="15" t="s">
        <v>296</v>
      </c>
      <c r="E532" s="14" t="s">
        <v>297</v>
      </c>
      <c r="F532" s="16">
        <v>28545.4545</v>
      </c>
      <c r="G532" s="16">
        <v>34500</v>
      </c>
      <c r="H532" s="2" t="s">
        <v>18</v>
      </c>
      <c r="I532" s="17" t="s">
        <v>19</v>
      </c>
      <c r="J532" s="16">
        <v>4</v>
      </c>
      <c r="K532" s="16">
        <v>0</v>
      </c>
      <c r="L532" s="16">
        <v>11</v>
      </c>
      <c r="M532" s="16">
        <v>11</v>
      </c>
      <c r="N532" s="16">
        <v>27</v>
      </c>
      <c r="O532" s="18">
        <v>20</v>
      </c>
      <c r="P532" s="16">
        <v>10</v>
      </c>
      <c r="Q532" s="16">
        <v>1</v>
      </c>
      <c r="R532" s="17"/>
      <c r="S532" s="17"/>
      <c r="T532" s="19" t="s">
        <v>50</v>
      </c>
      <c r="U532" s="18">
        <v>13</v>
      </c>
      <c r="V532" s="18"/>
    </row>
    <row r="533" spans="1:22" ht="15" customHeight="1" x14ac:dyDescent="0.25">
      <c r="A533" s="13" t="s">
        <v>263</v>
      </c>
      <c r="B533" s="14" t="s">
        <v>264</v>
      </c>
      <c r="C533" s="15" t="s">
        <v>295</v>
      </c>
      <c r="D533" s="15" t="s">
        <v>296</v>
      </c>
      <c r="E533" s="14" t="s">
        <v>297</v>
      </c>
      <c r="F533" s="16">
        <v>28545.4545</v>
      </c>
      <c r="G533" s="16">
        <v>0</v>
      </c>
      <c r="H533" s="2" t="s">
        <v>21</v>
      </c>
      <c r="I533" s="17" t="s">
        <v>22</v>
      </c>
      <c r="J533" s="16"/>
      <c r="K533" s="16"/>
      <c r="L533" s="16"/>
      <c r="M533" s="16"/>
      <c r="N533" s="16"/>
      <c r="O533" s="18">
        <v>0</v>
      </c>
      <c r="P533" s="16">
        <v>10</v>
      </c>
      <c r="Q533" s="16">
        <v>1</v>
      </c>
      <c r="R533" s="17"/>
      <c r="S533" s="17"/>
      <c r="T533" s="19" t="s">
        <v>50</v>
      </c>
      <c r="U533" s="18">
        <v>50</v>
      </c>
      <c r="V533" s="18"/>
    </row>
    <row r="534" spans="1:22" ht="15" customHeight="1" x14ac:dyDescent="0.25">
      <c r="A534" s="13" t="s">
        <v>263</v>
      </c>
      <c r="B534" s="14" t="s">
        <v>264</v>
      </c>
      <c r="C534" s="15" t="s">
        <v>298</v>
      </c>
      <c r="D534" s="15" t="s">
        <v>299</v>
      </c>
      <c r="E534" s="14" t="s">
        <v>300</v>
      </c>
      <c r="F534" s="16">
        <v>73636.363599999997</v>
      </c>
      <c r="G534" s="16">
        <v>87900</v>
      </c>
      <c r="H534" s="2" t="s">
        <v>3</v>
      </c>
      <c r="I534" s="17" t="s">
        <v>4</v>
      </c>
      <c r="J534" s="16">
        <v>0</v>
      </c>
      <c r="K534" s="16">
        <v>0</v>
      </c>
      <c r="L534" s="16">
        <v>15</v>
      </c>
      <c r="M534" s="16">
        <v>15</v>
      </c>
      <c r="N534" s="16">
        <v>106</v>
      </c>
      <c r="O534" s="18">
        <v>110</v>
      </c>
      <c r="P534" s="16">
        <v>10</v>
      </c>
      <c r="Q534" s="16">
        <v>1</v>
      </c>
      <c r="R534" s="17"/>
      <c r="S534" s="17"/>
      <c r="T534" s="19" t="s">
        <v>50</v>
      </c>
      <c r="U534" s="18">
        <v>49</v>
      </c>
      <c r="V534" s="18"/>
    </row>
    <row r="535" spans="1:22" ht="15" customHeight="1" x14ac:dyDescent="0.25">
      <c r="A535" s="13" t="s">
        <v>263</v>
      </c>
      <c r="B535" s="14" t="s">
        <v>264</v>
      </c>
      <c r="C535" s="15" t="s">
        <v>298</v>
      </c>
      <c r="D535" s="15" t="s">
        <v>299</v>
      </c>
      <c r="E535" s="14" t="s">
        <v>300</v>
      </c>
      <c r="F535" s="16">
        <v>73636.363599999997</v>
      </c>
      <c r="G535" s="16">
        <v>87900</v>
      </c>
      <c r="H535" s="2" t="s">
        <v>6</v>
      </c>
      <c r="I535" s="17" t="s">
        <v>7</v>
      </c>
      <c r="J535" s="16">
        <v>0</v>
      </c>
      <c r="K535" s="16">
        <v>0</v>
      </c>
      <c r="L535" s="16">
        <v>10</v>
      </c>
      <c r="M535" s="16">
        <v>10</v>
      </c>
      <c r="N535" s="16">
        <v>34</v>
      </c>
      <c r="O535" s="18">
        <v>40</v>
      </c>
      <c r="P535" s="16">
        <v>10</v>
      </c>
      <c r="Q535" s="16">
        <v>1</v>
      </c>
      <c r="R535" s="17"/>
      <c r="S535" s="17"/>
      <c r="T535" s="19" t="s">
        <v>50</v>
      </c>
      <c r="U535" s="18">
        <v>35</v>
      </c>
      <c r="V535" s="18"/>
    </row>
    <row r="536" spans="1:22" ht="13.5" customHeight="1" x14ac:dyDescent="0.25">
      <c r="A536" s="13" t="s">
        <v>263</v>
      </c>
      <c r="B536" s="14" t="s">
        <v>264</v>
      </c>
      <c r="C536" s="15" t="s">
        <v>298</v>
      </c>
      <c r="D536" s="15" t="s">
        <v>299</v>
      </c>
      <c r="E536" s="14" t="s">
        <v>300</v>
      </c>
      <c r="F536" s="16">
        <v>73636.363599999997</v>
      </c>
      <c r="G536" s="16">
        <v>87900</v>
      </c>
      <c r="H536" s="2" t="s">
        <v>9</v>
      </c>
      <c r="I536" s="17" t="s">
        <v>10</v>
      </c>
      <c r="J536" s="16">
        <v>0</v>
      </c>
      <c r="K536" s="16">
        <v>0</v>
      </c>
      <c r="L536" s="16">
        <v>4</v>
      </c>
      <c r="M536" s="16">
        <v>7</v>
      </c>
      <c r="N536" s="16">
        <v>37</v>
      </c>
      <c r="O536" s="18">
        <v>40</v>
      </c>
      <c r="P536" s="16">
        <v>10</v>
      </c>
      <c r="Q536" s="16">
        <v>1</v>
      </c>
      <c r="R536" s="17"/>
      <c r="S536" s="17"/>
      <c r="T536" s="19" t="s">
        <v>50</v>
      </c>
      <c r="U536" s="18">
        <v>39</v>
      </c>
      <c r="V536" s="18"/>
    </row>
    <row r="537" spans="1:22" ht="13.5" customHeight="1" x14ac:dyDescent="0.25">
      <c r="A537" s="13" t="s">
        <v>263</v>
      </c>
      <c r="B537" s="14" t="s">
        <v>264</v>
      </c>
      <c r="C537" s="15" t="s">
        <v>298</v>
      </c>
      <c r="D537" s="15" t="s">
        <v>299</v>
      </c>
      <c r="E537" s="14" t="s">
        <v>300</v>
      </c>
      <c r="F537" s="16">
        <v>73636.363599999997</v>
      </c>
      <c r="G537" s="16">
        <v>87900</v>
      </c>
      <c r="H537" s="2" t="s">
        <v>12</v>
      </c>
      <c r="I537" s="17" t="s">
        <v>13</v>
      </c>
      <c r="J537" s="16">
        <v>5</v>
      </c>
      <c r="K537" s="16">
        <v>0</v>
      </c>
      <c r="L537" s="16">
        <v>0</v>
      </c>
      <c r="M537" s="16">
        <v>0</v>
      </c>
      <c r="N537" s="16">
        <v>13</v>
      </c>
      <c r="O537" s="18">
        <v>10</v>
      </c>
      <c r="P537" s="16">
        <v>10</v>
      </c>
      <c r="Q537" s="16">
        <v>1</v>
      </c>
      <c r="R537" s="17"/>
      <c r="S537" s="17"/>
      <c r="T537" s="19" t="s">
        <v>50</v>
      </c>
      <c r="U537" s="18">
        <v>11</v>
      </c>
      <c r="V537" s="18"/>
    </row>
    <row r="538" spans="1:22" ht="15" customHeight="1" x14ac:dyDescent="0.25">
      <c r="A538" s="13" t="s">
        <v>263</v>
      </c>
      <c r="B538" s="14" t="s">
        <v>264</v>
      </c>
      <c r="C538" s="15" t="s">
        <v>298</v>
      </c>
      <c r="D538" s="15" t="s">
        <v>299</v>
      </c>
      <c r="E538" s="14" t="s">
        <v>300</v>
      </c>
      <c r="F538" s="16">
        <v>73636.363599999997</v>
      </c>
      <c r="G538" s="16">
        <v>87900</v>
      </c>
      <c r="H538" s="2" t="s">
        <v>15</v>
      </c>
      <c r="I538" s="17" t="s">
        <v>16</v>
      </c>
      <c r="J538" s="16">
        <v>-7</v>
      </c>
      <c r="K538" s="16">
        <v>0</v>
      </c>
      <c r="L538" s="16">
        <v>11</v>
      </c>
      <c r="M538" s="16">
        <v>14</v>
      </c>
      <c r="N538" s="16">
        <v>18</v>
      </c>
      <c r="O538" s="18">
        <v>20</v>
      </c>
      <c r="P538" s="16">
        <v>10</v>
      </c>
      <c r="Q538" s="16">
        <v>1</v>
      </c>
      <c r="R538" s="17"/>
      <c r="S538" s="17"/>
      <c r="T538" s="19" t="s">
        <v>50</v>
      </c>
      <c r="U538" s="18">
        <v>12</v>
      </c>
      <c r="V538" s="18"/>
    </row>
    <row r="539" spans="1:22" ht="15" customHeight="1" x14ac:dyDescent="0.25">
      <c r="A539" s="13" t="s">
        <v>263</v>
      </c>
      <c r="B539" s="14" t="s">
        <v>264</v>
      </c>
      <c r="C539" s="15" t="s">
        <v>298</v>
      </c>
      <c r="D539" s="15" t="s">
        <v>299</v>
      </c>
      <c r="E539" s="14" t="s">
        <v>300</v>
      </c>
      <c r="F539" s="16">
        <v>73636.363599999997</v>
      </c>
      <c r="G539" s="16">
        <v>87900</v>
      </c>
      <c r="H539" s="2" t="s">
        <v>18</v>
      </c>
      <c r="I539" s="17" t="s">
        <v>19</v>
      </c>
      <c r="J539" s="16">
        <v>3</v>
      </c>
      <c r="K539" s="16">
        <v>0</v>
      </c>
      <c r="L539" s="16">
        <v>9</v>
      </c>
      <c r="M539" s="16">
        <v>11</v>
      </c>
      <c r="N539" s="16">
        <v>31</v>
      </c>
      <c r="O539" s="18">
        <v>30</v>
      </c>
      <c r="P539" s="16">
        <v>10</v>
      </c>
      <c r="Q539" s="16">
        <v>1</v>
      </c>
      <c r="R539" s="17"/>
      <c r="S539" s="17"/>
      <c r="T539" s="19" t="s">
        <v>50</v>
      </c>
      <c r="U539" s="18">
        <v>28</v>
      </c>
      <c r="V539" s="18"/>
    </row>
    <row r="540" spans="1:22" ht="15" customHeight="1" x14ac:dyDescent="0.25">
      <c r="A540" s="13" t="s">
        <v>263</v>
      </c>
      <c r="B540" s="14" t="s">
        <v>264</v>
      </c>
      <c r="C540" s="15" t="s">
        <v>298</v>
      </c>
      <c r="D540" s="15" t="s">
        <v>299</v>
      </c>
      <c r="E540" s="14" t="s">
        <v>300</v>
      </c>
      <c r="F540" s="16">
        <v>73636.363599999997</v>
      </c>
      <c r="G540" s="16">
        <v>0</v>
      </c>
      <c r="H540" s="2" t="s">
        <v>21</v>
      </c>
      <c r="I540" s="17" t="s">
        <v>22</v>
      </c>
      <c r="J540" s="16"/>
      <c r="K540" s="16"/>
      <c r="L540" s="16"/>
      <c r="M540" s="16"/>
      <c r="N540" s="16"/>
      <c r="O540" s="18">
        <v>0</v>
      </c>
      <c r="P540" s="16">
        <v>10</v>
      </c>
      <c r="Q540" s="16">
        <v>1</v>
      </c>
      <c r="R540" s="17"/>
      <c r="S540" s="17"/>
      <c r="T540" s="19" t="s">
        <v>50</v>
      </c>
      <c r="U540" s="18">
        <v>16</v>
      </c>
      <c r="V540" s="18"/>
    </row>
    <row r="541" spans="1:22" ht="15" customHeight="1" x14ac:dyDescent="0.25">
      <c r="A541" s="13" t="s">
        <v>263</v>
      </c>
      <c r="B541" s="14" t="s">
        <v>264</v>
      </c>
      <c r="C541" s="15" t="s">
        <v>301</v>
      </c>
      <c r="D541" s="15" t="s">
        <v>302</v>
      </c>
      <c r="E541" s="14" t="s">
        <v>303</v>
      </c>
      <c r="F541" s="16">
        <v>52545.4545</v>
      </c>
      <c r="G541" s="16">
        <v>63900</v>
      </c>
      <c r="H541" s="2" t="s">
        <v>3</v>
      </c>
      <c r="I541" s="17" t="s">
        <v>4</v>
      </c>
      <c r="J541" s="16">
        <v>2</v>
      </c>
      <c r="K541" s="16">
        <v>0</v>
      </c>
      <c r="L541" s="16">
        <v>12</v>
      </c>
      <c r="M541" s="16">
        <v>12</v>
      </c>
      <c r="N541" s="16">
        <v>47</v>
      </c>
      <c r="O541" s="18">
        <v>50</v>
      </c>
      <c r="P541" s="16">
        <v>10</v>
      </c>
      <c r="Q541" s="16">
        <v>1</v>
      </c>
      <c r="R541" s="17"/>
      <c r="S541" s="17"/>
      <c r="T541" s="19" t="s">
        <v>50</v>
      </c>
      <c r="U541" s="18">
        <v>43</v>
      </c>
      <c r="V541" s="18"/>
    </row>
    <row r="542" spans="1:22" ht="15" customHeight="1" x14ac:dyDescent="0.25">
      <c r="A542" s="13" t="s">
        <v>263</v>
      </c>
      <c r="B542" s="14" t="s">
        <v>264</v>
      </c>
      <c r="C542" s="15" t="s">
        <v>301</v>
      </c>
      <c r="D542" s="15" t="s">
        <v>302</v>
      </c>
      <c r="E542" s="14" t="s">
        <v>303</v>
      </c>
      <c r="F542" s="16">
        <v>52545.4545</v>
      </c>
      <c r="G542" s="16">
        <v>63900</v>
      </c>
      <c r="H542" s="2" t="s">
        <v>6</v>
      </c>
      <c r="I542" s="17" t="s">
        <v>7</v>
      </c>
      <c r="J542" s="16">
        <v>0</v>
      </c>
      <c r="K542" s="16">
        <v>0</v>
      </c>
      <c r="L542" s="16">
        <v>10</v>
      </c>
      <c r="M542" s="16">
        <v>10</v>
      </c>
      <c r="N542" s="16">
        <v>31</v>
      </c>
      <c r="O542" s="18">
        <v>30</v>
      </c>
      <c r="P542" s="16">
        <v>10</v>
      </c>
      <c r="Q542" s="16">
        <v>1</v>
      </c>
      <c r="R542" s="17"/>
      <c r="S542" s="17"/>
      <c r="T542" s="19" t="s">
        <v>50</v>
      </c>
      <c r="U542" s="18">
        <v>12</v>
      </c>
      <c r="V542" s="18"/>
    </row>
    <row r="543" spans="1:22" ht="15" customHeight="1" x14ac:dyDescent="0.25">
      <c r="A543" s="13" t="s">
        <v>263</v>
      </c>
      <c r="B543" s="14" t="s">
        <v>264</v>
      </c>
      <c r="C543" s="15" t="s">
        <v>301</v>
      </c>
      <c r="D543" s="15" t="s">
        <v>302</v>
      </c>
      <c r="E543" s="14" t="s">
        <v>303</v>
      </c>
      <c r="F543" s="16">
        <v>52545.4545</v>
      </c>
      <c r="G543" s="16">
        <v>63900</v>
      </c>
      <c r="H543" s="2" t="s">
        <v>9</v>
      </c>
      <c r="I543" s="17" t="s">
        <v>10</v>
      </c>
      <c r="J543" s="16">
        <v>0</v>
      </c>
      <c r="K543" s="16">
        <v>0</v>
      </c>
      <c r="L543" s="16">
        <v>10</v>
      </c>
      <c r="M543" s="16">
        <v>10</v>
      </c>
      <c r="N543" s="16">
        <v>30</v>
      </c>
      <c r="O543" s="18">
        <v>30</v>
      </c>
      <c r="P543" s="16">
        <v>10</v>
      </c>
      <c r="Q543" s="16">
        <v>1</v>
      </c>
      <c r="R543" s="17"/>
      <c r="S543" s="17"/>
      <c r="T543" s="19" t="s">
        <v>50</v>
      </c>
      <c r="U543" s="18">
        <v>19</v>
      </c>
      <c r="V543" s="18"/>
    </row>
    <row r="544" spans="1:22" ht="15" customHeight="1" x14ac:dyDescent="0.25">
      <c r="A544" s="13" t="s">
        <v>263</v>
      </c>
      <c r="B544" s="14" t="s">
        <v>264</v>
      </c>
      <c r="C544" s="15" t="s">
        <v>301</v>
      </c>
      <c r="D544" s="15" t="s">
        <v>302</v>
      </c>
      <c r="E544" s="14" t="s">
        <v>303</v>
      </c>
      <c r="F544" s="16">
        <v>52545.4545</v>
      </c>
      <c r="G544" s="16">
        <v>63900</v>
      </c>
      <c r="H544" s="2" t="s">
        <v>12</v>
      </c>
      <c r="I544" s="17" t="s">
        <v>13</v>
      </c>
      <c r="J544" s="16">
        <v>0</v>
      </c>
      <c r="K544" s="16">
        <v>0</v>
      </c>
      <c r="L544" s="16">
        <v>10</v>
      </c>
      <c r="M544" s="16">
        <v>10</v>
      </c>
      <c r="N544" s="16">
        <v>39</v>
      </c>
      <c r="O544" s="18">
        <v>40</v>
      </c>
      <c r="P544" s="16">
        <v>10</v>
      </c>
      <c r="Q544" s="16">
        <v>1</v>
      </c>
      <c r="R544" s="17"/>
      <c r="S544" s="17"/>
      <c r="T544" s="19" t="s">
        <v>50</v>
      </c>
      <c r="U544" s="18">
        <v>49</v>
      </c>
      <c r="V544" s="18"/>
    </row>
    <row r="545" spans="1:22" ht="15" customHeight="1" x14ac:dyDescent="0.25">
      <c r="A545" s="13" t="s">
        <v>263</v>
      </c>
      <c r="B545" s="14" t="s">
        <v>264</v>
      </c>
      <c r="C545" s="15" t="s">
        <v>301</v>
      </c>
      <c r="D545" s="15" t="s">
        <v>302</v>
      </c>
      <c r="E545" s="14" t="s">
        <v>303</v>
      </c>
      <c r="F545" s="16">
        <v>52545.4545</v>
      </c>
      <c r="G545" s="16">
        <v>63900</v>
      </c>
      <c r="H545" s="2" t="s">
        <v>15</v>
      </c>
      <c r="I545" s="17" t="s">
        <v>16</v>
      </c>
      <c r="J545" s="16">
        <v>3</v>
      </c>
      <c r="K545" s="16">
        <v>0</v>
      </c>
      <c r="L545" s="16">
        <v>2</v>
      </c>
      <c r="M545" s="16">
        <v>2</v>
      </c>
      <c r="N545" s="16">
        <v>10</v>
      </c>
      <c r="O545" s="18">
        <v>10</v>
      </c>
      <c r="P545" s="16">
        <v>10</v>
      </c>
      <c r="Q545" s="16">
        <v>1</v>
      </c>
      <c r="R545" s="17"/>
      <c r="S545" s="17"/>
      <c r="T545" s="19" t="s">
        <v>50</v>
      </c>
      <c r="U545" s="18">
        <v>39</v>
      </c>
      <c r="V545" s="18"/>
    </row>
    <row r="546" spans="1:22" ht="15" customHeight="1" x14ac:dyDescent="0.25">
      <c r="A546" s="13" t="s">
        <v>263</v>
      </c>
      <c r="B546" s="14" t="s">
        <v>264</v>
      </c>
      <c r="C546" s="15" t="s">
        <v>301</v>
      </c>
      <c r="D546" s="15" t="s">
        <v>302</v>
      </c>
      <c r="E546" s="14" t="s">
        <v>303</v>
      </c>
      <c r="F546" s="16">
        <v>52545.4545</v>
      </c>
      <c r="G546" s="16">
        <v>63900</v>
      </c>
      <c r="H546" s="2" t="s">
        <v>18</v>
      </c>
      <c r="I546" s="17" t="s">
        <v>19</v>
      </c>
      <c r="J546" s="16">
        <v>0</v>
      </c>
      <c r="K546" s="16">
        <v>0</v>
      </c>
      <c r="L546" s="16">
        <v>13</v>
      </c>
      <c r="M546" s="16">
        <v>15</v>
      </c>
      <c r="N546" s="16">
        <v>29</v>
      </c>
      <c r="O546" s="18">
        <v>30</v>
      </c>
      <c r="P546" s="16">
        <v>10</v>
      </c>
      <c r="Q546" s="16">
        <v>1</v>
      </c>
      <c r="R546" s="17"/>
      <c r="S546" s="17"/>
      <c r="T546" s="19" t="s">
        <v>50</v>
      </c>
      <c r="U546" s="18">
        <v>41</v>
      </c>
      <c r="V546" s="18"/>
    </row>
    <row r="547" spans="1:22" ht="15" customHeight="1" x14ac:dyDescent="0.25">
      <c r="A547" s="13" t="s">
        <v>263</v>
      </c>
      <c r="B547" s="14" t="s">
        <v>264</v>
      </c>
      <c r="C547" s="15" t="s">
        <v>301</v>
      </c>
      <c r="D547" s="15" t="s">
        <v>302</v>
      </c>
      <c r="E547" s="14" t="s">
        <v>303</v>
      </c>
      <c r="F547" s="16">
        <v>52545.4545</v>
      </c>
      <c r="G547" s="16">
        <v>0</v>
      </c>
      <c r="H547" s="2" t="s">
        <v>21</v>
      </c>
      <c r="I547" s="17" t="s">
        <v>22</v>
      </c>
      <c r="J547" s="16"/>
      <c r="K547" s="16"/>
      <c r="L547" s="16"/>
      <c r="M547" s="16"/>
      <c r="N547" s="16"/>
      <c r="O547" s="18">
        <v>0</v>
      </c>
      <c r="P547" s="16">
        <v>10</v>
      </c>
      <c r="Q547" s="16">
        <v>1</v>
      </c>
      <c r="R547" s="17"/>
      <c r="S547" s="17"/>
      <c r="T547" s="19" t="s">
        <v>50</v>
      </c>
      <c r="U547" s="18">
        <v>39</v>
      </c>
      <c r="V547" s="18"/>
    </row>
    <row r="548" spans="1:22" ht="15" customHeight="1" x14ac:dyDescent="0.25">
      <c r="A548" s="13" t="s">
        <v>263</v>
      </c>
      <c r="B548" s="14" t="s">
        <v>264</v>
      </c>
      <c r="C548" s="15" t="s">
        <v>304</v>
      </c>
      <c r="D548" s="15" t="s">
        <v>305</v>
      </c>
      <c r="E548" s="14" t="s">
        <v>306</v>
      </c>
      <c r="F548" s="16">
        <v>27272.727299999999</v>
      </c>
      <c r="G548" s="16">
        <v>33500</v>
      </c>
      <c r="H548" s="2" t="s">
        <v>3</v>
      </c>
      <c r="I548" s="17" t="s">
        <v>4</v>
      </c>
      <c r="J548" s="16">
        <v>-1</v>
      </c>
      <c r="K548" s="16">
        <v>0</v>
      </c>
      <c r="L548" s="16">
        <v>25</v>
      </c>
      <c r="M548" s="16">
        <v>27</v>
      </c>
      <c r="N548" s="16">
        <v>97</v>
      </c>
      <c r="O548" s="18">
        <v>100</v>
      </c>
      <c r="P548" s="16">
        <v>10</v>
      </c>
      <c r="Q548" s="16">
        <v>1</v>
      </c>
      <c r="R548" s="17"/>
      <c r="S548" s="17"/>
      <c r="T548" s="19" t="s">
        <v>50</v>
      </c>
      <c r="U548" s="18">
        <v>34</v>
      </c>
      <c r="V548" s="18"/>
    </row>
    <row r="549" spans="1:22" ht="15" customHeight="1" x14ac:dyDescent="0.25">
      <c r="A549" s="13" t="s">
        <v>263</v>
      </c>
      <c r="B549" s="14" t="s">
        <v>264</v>
      </c>
      <c r="C549" s="15" t="s">
        <v>304</v>
      </c>
      <c r="D549" s="15" t="s">
        <v>305</v>
      </c>
      <c r="E549" s="14" t="s">
        <v>306</v>
      </c>
      <c r="F549" s="16">
        <v>27272.727299999999</v>
      </c>
      <c r="G549" s="16">
        <v>33500</v>
      </c>
      <c r="H549" s="2" t="s">
        <v>6</v>
      </c>
      <c r="I549" s="17" t="s">
        <v>7</v>
      </c>
      <c r="J549" s="16">
        <v>2</v>
      </c>
      <c r="K549" s="16">
        <v>0</v>
      </c>
      <c r="L549" s="16">
        <v>30</v>
      </c>
      <c r="M549" s="16">
        <v>30</v>
      </c>
      <c r="N549" s="16">
        <v>297</v>
      </c>
      <c r="O549" s="18">
        <v>300</v>
      </c>
      <c r="P549" s="16">
        <v>10</v>
      </c>
      <c r="Q549" s="16">
        <v>1</v>
      </c>
      <c r="R549" s="17"/>
      <c r="S549" s="17"/>
      <c r="T549" s="19" t="s">
        <v>50</v>
      </c>
      <c r="U549" s="18">
        <v>15</v>
      </c>
      <c r="V549" s="18"/>
    </row>
    <row r="550" spans="1:22" ht="15" customHeight="1" x14ac:dyDescent="0.25">
      <c r="A550" s="13" t="s">
        <v>263</v>
      </c>
      <c r="B550" s="14" t="s">
        <v>264</v>
      </c>
      <c r="C550" s="15" t="s">
        <v>304</v>
      </c>
      <c r="D550" s="15" t="s">
        <v>305</v>
      </c>
      <c r="E550" s="14" t="s">
        <v>306</v>
      </c>
      <c r="F550" s="16">
        <v>27272.727299999999</v>
      </c>
      <c r="G550" s="16">
        <v>33500</v>
      </c>
      <c r="H550" s="2" t="s">
        <v>9</v>
      </c>
      <c r="I550" s="17" t="s">
        <v>10</v>
      </c>
      <c r="J550" s="16">
        <v>1</v>
      </c>
      <c r="K550" s="16">
        <v>0</v>
      </c>
      <c r="L550" s="16">
        <v>25</v>
      </c>
      <c r="M550" s="16">
        <v>25</v>
      </c>
      <c r="N550" s="16">
        <v>327</v>
      </c>
      <c r="O550" s="18">
        <v>330</v>
      </c>
      <c r="P550" s="16">
        <v>10</v>
      </c>
      <c r="Q550" s="16">
        <v>1</v>
      </c>
      <c r="R550" s="17"/>
      <c r="S550" s="17"/>
      <c r="T550" s="19" t="s">
        <v>50</v>
      </c>
      <c r="U550" s="18">
        <v>37</v>
      </c>
      <c r="V550" s="18"/>
    </row>
    <row r="551" spans="1:22" ht="15" customHeight="1" x14ac:dyDescent="0.25">
      <c r="A551" s="13" t="s">
        <v>263</v>
      </c>
      <c r="B551" s="14" t="s">
        <v>264</v>
      </c>
      <c r="C551" s="15" t="s">
        <v>304</v>
      </c>
      <c r="D551" s="15" t="s">
        <v>305</v>
      </c>
      <c r="E551" s="14" t="s">
        <v>306</v>
      </c>
      <c r="F551" s="16">
        <v>27272.727299999999</v>
      </c>
      <c r="G551" s="16">
        <v>33500</v>
      </c>
      <c r="H551" s="2" t="s">
        <v>12</v>
      </c>
      <c r="I551" s="17" t="s">
        <v>13</v>
      </c>
      <c r="J551" s="16">
        <v>3</v>
      </c>
      <c r="K551" s="16">
        <v>0</v>
      </c>
      <c r="L551" s="16">
        <v>15</v>
      </c>
      <c r="M551" s="16">
        <v>15</v>
      </c>
      <c r="N551" s="16">
        <v>134</v>
      </c>
      <c r="O551" s="18">
        <v>130</v>
      </c>
      <c r="P551" s="16">
        <v>10</v>
      </c>
      <c r="Q551" s="16">
        <v>1</v>
      </c>
      <c r="R551" s="17"/>
      <c r="S551" s="17"/>
      <c r="T551" s="19" t="s">
        <v>50</v>
      </c>
      <c r="U551" s="18">
        <v>22</v>
      </c>
      <c r="V551" s="18"/>
    </row>
    <row r="552" spans="1:22" ht="15" customHeight="1" x14ac:dyDescent="0.25">
      <c r="A552" s="13" t="s">
        <v>263</v>
      </c>
      <c r="B552" s="14" t="s">
        <v>264</v>
      </c>
      <c r="C552" s="15" t="s">
        <v>304</v>
      </c>
      <c r="D552" s="15" t="s">
        <v>305</v>
      </c>
      <c r="E552" s="14" t="s">
        <v>306</v>
      </c>
      <c r="F552" s="16">
        <v>27272.727299999999</v>
      </c>
      <c r="G552" s="16">
        <v>33500</v>
      </c>
      <c r="H552" s="2" t="s">
        <v>15</v>
      </c>
      <c r="I552" s="17" t="s">
        <v>16</v>
      </c>
      <c r="J552" s="16">
        <v>4</v>
      </c>
      <c r="K552" s="16">
        <v>0</v>
      </c>
      <c r="L552" s="16">
        <v>10</v>
      </c>
      <c r="M552" s="16">
        <v>10</v>
      </c>
      <c r="N552" s="16">
        <v>128</v>
      </c>
      <c r="O552" s="18">
        <v>130</v>
      </c>
      <c r="P552" s="16">
        <v>10</v>
      </c>
      <c r="Q552" s="16">
        <v>1</v>
      </c>
      <c r="R552" s="17"/>
      <c r="S552" s="17"/>
      <c r="T552" s="19" t="s">
        <v>50</v>
      </c>
      <c r="U552" s="18">
        <v>42</v>
      </c>
      <c r="V552" s="18"/>
    </row>
    <row r="553" spans="1:22" ht="15" customHeight="1" x14ac:dyDescent="0.25">
      <c r="A553" s="13" t="s">
        <v>263</v>
      </c>
      <c r="B553" s="14" t="s">
        <v>264</v>
      </c>
      <c r="C553" s="15" t="s">
        <v>304</v>
      </c>
      <c r="D553" s="15" t="s">
        <v>305</v>
      </c>
      <c r="E553" s="14" t="s">
        <v>306</v>
      </c>
      <c r="F553" s="16">
        <v>27272.727299999999</v>
      </c>
      <c r="G553" s="16">
        <v>33500</v>
      </c>
      <c r="H553" s="2" t="s">
        <v>18</v>
      </c>
      <c r="I553" s="17" t="s">
        <v>19</v>
      </c>
      <c r="J553" s="16">
        <v>0</v>
      </c>
      <c r="K553" s="16">
        <v>0</v>
      </c>
      <c r="L553" s="16">
        <v>20</v>
      </c>
      <c r="M553" s="16">
        <v>20</v>
      </c>
      <c r="N553" s="16">
        <v>229</v>
      </c>
      <c r="O553" s="18">
        <v>230</v>
      </c>
      <c r="P553" s="16">
        <v>10</v>
      </c>
      <c r="Q553" s="16">
        <v>1</v>
      </c>
      <c r="R553" s="17"/>
      <c r="S553" s="17"/>
      <c r="T553" s="19" t="s">
        <v>50</v>
      </c>
      <c r="U553" s="18">
        <v>30</v>
      </c>
      <c r="V553" s="18"/>
    </row>
    <row r="554" spans="1:22" ht="15" customHeight="1" x14ac:dyDescent="0.25">
      <c r="A554" s="13" t="s">
        <v>263</v>
      </c>
      <c r="B554" s="14" t="s">
        <v>264</v>
      </c>
      <c r="C554" s="15" t="s">
        <v>304</v>
      </c>
      <c r="D554" s="15" t="s">
        <v>305</v>
      </c>
      <c r="E554" s="14" t="s">
        <v>306</v>
      </c>
      <c r="F554" s="16">
        <v>27272.727299999999</v>
      </c>
      <c r="G554" s="16">
        <v>0</v>
      </c>
      <c r="H554" s="2" t="s">
        <v>21</v>
      </c>
      <c r="I554" s="17" t="s">
        <v>22</v>
      </c>
      <c r="J554" s="16"/>
      <c r="K554" s="16"/>
      <c r="L554" s="16"/>
      <c r="M554" s="16"/>
      <c r="N554" s="16"/>
      <c r="O554" s="18">
        <v>0</v>
      </c>
      <c r="P554" s="16">
        <v>10</v>
      </c>
      <c r="Q554" s="16">
        <v>1</v>
      </c>
      <c r="R554" s="17"/>
      <c r="S554" s="17"/>
      <c r="T554" s="19" t="s">
        <v>50</v>
      </c>
      <c r="U554" s="18">
        <v>42</v>
      </c>
      <c r="V554" s="18"/>
    </row>
    <row r="555" spans="1:22" ht="15" customHeight="1" x14ac:dyDescent="0.25">
      <c r="A555" s="13" t="s">
        <v>263</v>
      </c>
      <c r="B555" s="14" t="s">
        <v>264</v>
      </c>
      <c r="C555" s="15" t="s">
        <v>307</v>
      </c>
      <c r="D555" s="15" t="s">
        <v>308</v>
      </c>
      <c r="E555" s="14" t="s">
        <v>309</v>
      </c>
      <c r="F555" s="16">
        <v>71363.636400000003</v>
      </c>
      <c r="G555" s="16">
        <v>85900</v>
      </c>
      <c r="H555" s="2" t="s">
        <v>3</v>
      </c>
      <c r="I555" s="17" t="s">
        <v>4</v>
      </c>
      <c r="J555" s="16">
        <v>8</v>
      </c>
      <c r="K555" s="16">
        <v>0</v>
      </c>
      <c r="L555" s="16">
        <v>7</v>
      </c>
      <c r="M555" s="16">
        <v>7</v>
      </c>
      <c r="N555" s="16">
        <v>32</v>
      </c>
      <c r="O555" s="18">
        <v>30</v>
      </c>
      <c r="P555" s="16">
        <v>10</v>
      </c>
      <c r="Q555" s="16">
        <v>1</v>
      </c>
      <c r="R555" s="17"/>
      <c r="S555" s="17"/>
      <c r="T555" s="19" t="s">
        <v>50</v>
      </c>
      <c r="U555" s="18">
        <v>14</v>
      </c>
      <c r="V555" s="18"/>
    </row>
    <row r="556" spans="1:22" ht="15" customHeight="1" x14ac:dyDescent="0.25">
      <c r="A556" s="13" t="s">
        <v>263</v>
      </c>
      <c r="B556" s="14" t="s">
        <v>264</v>
      </c>
      <c r="C556" s="15" t="s">
        <v>307</v>
      </c>
      <c r="D556" s="15" t="s">
        <v>308</v>
      </c>
      <c r="E556" s="14" t="s">
        <v>309</v>
      </c>
      <c r="F556" s="16">
        <v>71363.636400000003</v>
      </c>
      <c r="G556" s="16">
        <v>85900</v>
      </c>
      <c r="H556" s="2" t="s">
        <v>6</v>
      </c>
      <c r="I556" s="17" t="s">
        <v>7</v>
      </c>
      <c r="J556" s="16">
        <v>2</v>
      </c>
      <c r="K556" s="16">
        <v>0</v>
      </c>
      <c r="L556" s="16">
        <v>8</v>
      </c>
      <c r="M556" s="16">
        <v>8</v>
      </c>
      <c r="N556" s="16">
        <v>24</v>
      </c>
      <c r="O556" s="18">
        <v>20</v>
      </c>
      <c r="P556" s="16">
        <v>10</v>
      </c>
      <c r="Q556" s="16">
        <v>1</v>
      </c>
      <c r="R556" s="17"/>
      <c r="S556" s="17"/>
      <c r="T556" s="19" t="s">
        <v>50</v>
      </c>
      <c r="U556" s="18">
        <v>41</v>
      </c>
      <c r="V556" s="18"/>
    </row>
    <row r="557" spans="1:22" ht="15" customHeight="1" x14ac:dyDescent="0.25">
      <c r="A557" s="13" t="s">
        <v>263</v>
      </c>
      <c r="B557" s="14" t="s">
        <v>264</v>
      </c>
      <c r="C557" s="15" t="s">
        <v>307</v>
      </c>
      <c r="D557" s="15" t="s">
        <v>308</v>
      </c>
      <c r="E557" s="14" t="s">
        <v>309</v>
      </c>
      <c r="F557" s="16">
        <v>71363.636400000003</v>
      </c>
      <c r="G557" s="16">
        <v>85900</v>
      </c>
      <c r="H557" s="2" t="s">
        <v>9</v>
      </c>
      <c r="I557" s="17" t="s">
        <v>10</v>
      </c>
      <c r="J557" s="16">
        <v>3</v>
      </c>
      <c r="K557" s="16">
        <v>0</v>
      </c>
      <c r="L557" s="16">
        <v>7</v>
      </c>
      <c r="M557" s="16">
        <v>7</v>
      </c>
      <c r="N557" s="16">
        <v>18</v>
      </c>
      <c r="O557" s="18">
        <v>20</v>
      </c>
      <c r="P557" s="16">
        <v>10</v>
      </c>
      <c r="Q557" s="16">
        <v>1</v>
      </c>
      <c r="R557" s="17"/>
      <c r="S557" s="17"/>
      <c r="T557" s="19" t="s">
        <v>50</v>
      </c>
      <c r="U557" s="18">
        <v>29</v>
      </c>
      <c r="V557" s="18"/>
    </row>
    <row r="558" spans="1:22" ht="15" customHeight="1" x14ac:dyDescent="0.25">
      <c r="A558" s="13" t="s">
        <v>263</v>
      </c>
      <c r="B558" s="14" t="s">
        <v>264</v>
      </c>
      <c r="C558" s="15" t="s">
        <v>307</v>
      </c>
      <c r="D558" s="15" t="s">
        <v>308</v>
      </c>
      <c r="E558" s="14" t="s">
        <v>309</v>
      </c>
      <c r="F558" s="16">
        <v>71363.636400000003</v>
      </c>
      <c r="G558" s="16">
        <v>85900</v>
      </c>
      <c r="H558" s="2" t="s">
        <v>12</v>
      </c>
      <c r="I558" s="17" t="s">
        <v>13</v>
      </c>
      <c r="J558" s="16">
        <v>5</v>
      </c>
      <c r="K558" s="16">
        <v>0</v>
      </c>
      <c r="L558" s="16">
        <v>5</v>
      </c>
      <c r="M558" s="16">
        <v>5</v>
      </c>
      <c r="N558" s="16">
        <v>17</v>
      </c>
      <c r="O558" s="18">
        <v>10</v>
      </c>
      <c r="P558" s="16">
        <v>10</v>
      </c>
      <c r="Q558" s="16">
        <v>1</v>
      </c>
      <c r="R558" s="17"/>
      <c r="S558" s="17"/>
      <c r="T558" s="19" t="s">
        <v>50</v>
      </c>
      <c r="U558" s="18">
        <v>12</v>
      </c>
      <c r="V558" s="18"/>
    </row>
    <row r="559" spans="1:22" ht="15" customHeight="1" x14ac:dyDescent="0.25">
      <c r="A559" s="13" t="s">
        <v>263</v>
      </c>
      <c r="B559" s="14" t="s">
        <v>264</v>
      </c>
      <c r="C559" s="15" t="s">
        <v>307</v>
      </c>
      <c r="D559" s="15" t="s">
        <v>308</v>
      </c>
      <c r="E559" s="14" t="s">
        <v>309</v>
      </c>
      <c r="F559" s="16">
        <v>71363.636400000003</v>
      </c>
      <c r="G559" s="16">
        <v>85900</v>
      </c>
      <c r="H559" s="2" t="s">
        <v>15</v>
      </c>
      <c r="I559" s="17" t="s">
        <v>16</v>
      </c>
      <c r="J559" s="16">
        <v>5</v>
      </c>
      <c r="K559" s="16">
        <v>0</v>
      </c>
      <c r="L559" s="16">
        <v>2</v>
      </c>
      <c r="M559" s="16">
        <v>3</v>
      </c>
      <c r="N559" s="16">
        <v>11</v>
      </c>
      <c r="O559" s="18">
        <v>10</v>
      </c>
      <c r="P559" s="16">
        <v>10</v>
      </c>
      <c r="Q559" s="16">
        <v>1</v>
      </c>
      <c r="R559" s="17"/>
      <c r="S559" s="17"/>
      <c r="T559" s="19" t="s">
        <v>50</v>
      </c>
      <c r="U559" s="18">
        <v>26</v>
      </c>
      <c r="V559" s="18"/>
    </row>
    <row r="560" spans="1:22" ht="15" customHeight="1" x14ac:dyDescent="0.25">
      <c r="A560" s="13" t="s">
        <v>263</v>
      </c>
      <c r="B560" s="14" t="s">
        <v>264</v>
      </c>
      <c r="C560" s="15" t="s">
        <v>307</v>
      </c>
      <c r="D560" s="15" t="s">
        <v>308</v>
      </c>
      <c r="E560" s="14" t="s">
        <v>309</v>
      </c>
      <c r="F560" s="16">
        <v>71363.636400000003</v>
      </c>
      <c r="G560" s="16">
        <v>85900</v>
      </c>
      <c r="H560" s="2" t="s">
        <v>18</v>
      </c>
      <c r="I560" s="17" t="s">
        <v>19</v>
      </c>
      <c r="J560" s="16">
        <v>0</v>
      </c>
      <c r="K560" s="16">
        <v>0</v>
      </c>
      <c r="L560" s="16">
        <v>11</v>
      </c>
      <c r="M560" s="16">
        <v>12</v>
      </c>
      <c r="N560" s="16">
        <v>45</v>
      </c>
      <c r="O560" s="18">
        <v>50</v>
      </c>
      <c r="P560" s="16">
        <v>10</v>
      </c>
      <c r="Q560" s="16">
        <v>1</v>
      </c>
      <c r="R560" s="17"/>
      <c r="S560" s="17"/>
      <c r="T560" s="19" t="s">
        <v>50</v>
      </c>
      <c r="U560" s="18">
        <v>17</v>
      </c>
      <c r="V560" s="18"/>
    </row>
    <row r="561" spans="1:22" ht="15" customHeight="1" x14ac:dyDescent="0.25">
      <c r="A561" s="13" t="s">
        <v>263</v>
      </c>
      <c r="B561" s="14" t="s">
        <v>264</v>
      </c>
      <c r="C561" s="15" t="s">
        <v>307</v>
      </c>
      <c r="D561" s="15" t="s">
        <v>308</v>
      </c>
      <c r="E561" s="14" t="s">
        <v>309</v>
      </c>
      <c r="F561" s="16">
        <v>71363.636400000003</v>
      </c>
      <c r="G561" s="16">
        <v>0</v>
      </c>
      <c r="H561" s="2" t="s">
        <v>21</v>
      </c>
      <c r="I561" s="17" t="s">
        <v>22</v>
      </c>
      <c r="J561" s="16"/>
      <c r="K561" s="16"/>
      <c r="L561" s="16"/>
      <c r="M561" s="16"/>
      <c r="N561" s="16"/>
      <c r="O561" s="18">
        <v>0</v>
      </c>
      <c r="P561" s="16">
        <v>10</v>
      </c>
      <c r="Q561" s="16">
        <v>1</v>
      </c>
      <c r="R561" s="17"/>
      <c r="S561" s="17"/>
      <c r="T561" s="19" t="s">
        <v>50</v>
      </c>
      <c r="U561" s="18">
        <v>46</v>
      </c>
      <c r="V561" s="18"/>
    </row>
    <row r="562" spans="1:22" ht="15" customHeight="1" x14ac:dyDescent="0.25">
      <c r="A562" s="13" t="s">
        <v>263</v>
      </c>
      <c r="B562" s="14" t="s">
        <v>264</v>
      </c>
      <c r="C562" s="15" t="s">
        <v>310</v>
      </c>
      <c r="D562" s="15" t="s">
        <v>311</v>
      </c>
      <c r="E562" s="14" t="s">
        <v>312</v>
      </c>
      <c r="F562" s="16">
        <v>45454.5455</v>
      </c>
      <c r="G562" s="16">
        <v>55900</v>
      </c>
      <c r="H562" s="2" t="s">
        <v>3</v>
      </c>
      <c r="I562" s="17" t="s">
        <v>4</v>
      </c>
      <c r="J562" s="16">
        <v>2</v>
      </c>
      <c r="K562" s="16">
        <v>0</v>
      </c>
      <c r="L562" s="16">
        <v>108</v>
      </c>
      <c r="M562" s="16">
        <v>116</v>
      </c>
      <c r="N562" s="16">
        <v>348</v>
      </c>
      <c r="O562" s="18">
        <v>350</v>
      </c>
      <c r="P562" s="16">
        <v>10</v>
      </c>
      <c r="Q562" s="16">
        <v>1</v>
      </c>
      <c r="R562" s="17"/>
      <c r="S562" s="17"/>
      <c r="T562" s="19" t="s">
        <v>50</v>
      </c>
      <c r="U562" s="18">
        <v>19</v>
      </c>
      <c r="V562" s="18"/>
    </row>
    <row r="563" spans="1:22" ht="15" customHeight="1" x14ac:dyDescent="0.25">
      <c r="A563" s="13" t="s">
        <v>263</v>
      </c>
      <c r="B563" s="14" t="s">
        <v>264</v>
      </c>
      <c r="C563" s="15" t="s">
        <v>310</v>
      </c>
      <c r="D563" s="15" t="s">
        <v>311</v>
      </c>
      <c r="E563" s="14" t="s">
        <v>312</v>
      </c>
      <c r="F563" s="16">
        <v>45454.5455</v>
      </c>
      <c r="G563" s="16">
        <v>55900</v>
      </c>
      <c r="H563" s="2" t="s">
        <v>6</v>
      </c>
      <c r="I563" s="17" t="s">
        <v>7</v>
      </c>
      <c r="J563" s="16">
        <v>-3</v>
      </c>
      <c r="K563" s="16">
        <v>0</v>
      </c>
      <c r="L563" s="16">
        <v>100</v>
      </c>
      <c r="M563" s="16">
        <v>100</v>
      </c>
      <c r="N563" s="16">
        <v>809</v>
      </c>
      <c r="O563" s="18">
        <v>810</v>
      </c>
      <c r="P563" s="16">
        <v>10</v>
      </c>
      <c r="Q563" s="16">
        <v>1</v>
      </c>
      <c r="R563" s="17"/>
      <c r="S563" s="17"/>
      <c r="T563" s="19" t="s">
        <v>50</v>
      </c>
      <c r="U563" s="18">
        <v>40</v>
      </c>
      <c r="V563" s="18"/>
    </row>
    <row r="564" spans="1:22" ht="15" customHeight="1" x14ac:dyDescent="0.25">
      <c r="A564" s="13" t="s">
        <v>263</v>
      </c>
      <c r="B564" s="14" t="s">
        <v>264</v>
      </c>
      <c r="C564" s="15" t="s">
        <v>310</v>
      </c>
      <c r="D564" s="15" t="s">
        <v>311</v>
      </c>
      <c r="E564" s="14" t="s">
        <v>312</v>
      </c>
      <c r="F564" s="16">
        <v>45454.5455</v>
      </c>
      <c r="G564" s="16">
        <v>55900</v>
      </c>
      <c r="H564" s="2" t="s">
        <v>9</v>
      </c>
      <c r="I564" s="17" t="s">
        <v>10</v>
      </c>
      <c r="J564" s="16">
        <v>5</v>
      </c>
      <c r="K564" s="16">
        <v>0</v>
      </c>
      <c r="L564" s="16">
        <v>100</v>
      </c>
      <c r="M564" s="16">
        <v>100</v>
      </c>
      <c r="N564" s="16">
        <v>463</v>
      </c>
      <c r="O564" s="18">
        <v>460</v>
      </c>
      <c r="P564" s="16">
        <v>10</v>
      </c>
      <c r="Q564" s="16">
        <v>1</v>
      </c>
      <c r="R564" s="17"/>
      <c r="S564" s="17"/>
      <c r="T564" s="19" t="s">
        <v>50</v>
      </c>
      <c r="U564" s="18">
        <v>30</v>
      </c>
      <c r="V564" s="18"/>
    </row>
    <row r="565" spans="1:22" ht="15" customHeight="1" x14ac:dyDescent="0.25">
      <c r="A565" s="13" t="s">
        <v>263</v>
      </c>
      <c r="B565" s="14" t="s">
        <v>264</v>
      </c>
      <c r="C565" s="15" t="s">
        <v>310</v>
      </c>
      <c r="D565" s="15" t="s">
        <v>311</v>
      </c>
      <c r="E565" s="14" t="s">
        <v>312</v>
      </c>
      <c r="F565" s="16">
        <v>45454.5455</v>
      </c>
      <c r="G565" s="16">
        <v>55900</v>
      </c>
      <c r="H565" s="2" t="s">
        <v>12</v>
      </c>
      <c r="I565" s="17" t="s">
        <v>13</v>
      </c>
      <c r="J565" s="16">
        <v>-2</v>
      </c>
      <c r="K565" s="16">
        <v>0</v>
      </c>
      <c r="L565" s="16">
        <v>100</v>
      </c>
      <c r="M565" s="16">
        <v>100</v>
      </c>
      <c r="N565" s="16">
        <v>380</v>
      </c>
      <c r="O565" s="18">
        <v>380</v>
      </c>
      <c r="P565" s="16">
        <v>10</v>
      </c>
      <c r="Q565" s="16">
        <v>1</v>
      </c>
      <c r="R565" s="17"/>
      <c r="S565" s="17"/>
      <c r="T565" s="19" t="s">
        <v>50</v>
      </c>
      <c r="U565" s="18">
        <v>35</v>
      </c>
      <c r="V565" s="18"/>
    </row>
    <row r="566" spans="1:22" ht="15" customHeight="1" x14ac:dyDescent="0.25">
      <c r="A566" s="13" t="s">
        <v>263</v>
      </c>
      <c r="B566" s="14" t="s">
        <v>264</v>
      </c>
      <c r="C566" s="15" t="s">
        <v>310</v>
      </c>
      <c r="D566" s="15" t="s">
        <v>311</v>
      </c>
      <c r="E566" s="14" t="s">
        <v>312</v>
      </c>
      <c r="F566" s="16">
        <v>45454.5455</v>
      </c>
      <c r="G566" s="16">
        <v>55900</v>
      </c>
      <c r="H566" s="2" t="s">
        <v>15</v>
      </c>
      <c r="I566" s="17" t="s">
        <v>16</v>
      </c>
      <c r="J566" s="16">
        <v>-2</v>
      </c>
      <c r="K566" s="16">
        <v>0</v>
      </c>
      <c r="L566" s="16">
        <v>50</v>
      </c>
      <c r="M566" s="16">
        <v>50</v>
      </c>
      <c r="N566" s="16">
        <v>249</v>
      </c>
      <c r="O566" s="18">
        <v>250</v>
      </c>
      <c r="P566" s="16">
        <v>10</v>
      </c>
      <c r="Q566" s="16">
        <v>1</v>
      </c>
      <c r="R566" s="17"/>
      <c r="S566" s="17"/>
      <c r="T566" s="19" t="s">
        <v>50</v>
      </c>
      <c r="U566" s="18">
        <v>32</v>
      </c>
      <c r="V566" s="18"/>
    </row>
    <row r="567" spans="1:22" ht="15" customHeight="1" x14ac:dyDescent="0.25">
      <c r="A567" s="13" t="s">
        <v>263</v>
      </c>
      <c r="B567" s="14" t="s">
        <v>264</v>
      </c>
      <c r="C567" s="15" t="s">
        <v>310</v>
      </c>
      <c r="D567" s="15" t="s">
        <v>311</v>
      </c>
      <c r="E567" s="14" t="s">
        <v>312</v>
      </c>
      <c r="F567" s="16">
        <v>45454.5455</v>
      </c>
      <c r="G567" s="16">
        <v>55900</v>
      </c>
      <c r="H567" s="2" t="s">
        <v>18</v>
      </c>
      <c r="I567" s="17" t="s">
        <v>19</v>
      </c>
      <c r="J567" s="16">
        <v>4</v>
      </c>
      <c r="K567" s="16">
        <v>0</v>
      </c>
      <c r="L567" s="16">
        <v>100</v>
      </c>
      <c r="M567" s="16">
        <v>109</v>
      </c>
      <c r="N567" s="16">
        <v>674</v>
      </c>
      <c r="O567" s="18">
        <v>670</v>
      </c>
      <c r="P567" s="16">
        <v>10</v>
      </c>
      <c r="Q567" s="16">
        <v>1</v>
      </c>
      <c r="R567" s="17"/>
      <c r="S567" s="17"/>
      <c r="T567" s="19" t="s">
        <v>50</v>
      </c>
      <c r="U567" s="18">
        <v>33</v>
      </c>
      <c r="V567" s="18"/>
    </row>
    <row r="568" spans="1:22" ht="15" customHeight="1" x14ac:dyDescent="0.25">
      <c r="A568" s="13" t="s">
        <v>263</v>
      </c>
      <c r="B568" s="14" t="s">
        <v>264</v>
      </c>
      <c r="C568" s="15" t="s">
        <v>310</v>
      </c>
      <c r="D568" s="15" t="s">
        <v>311</v>
      </c>
      <c r="E568" s="14" t="s">
        <v>312</v>
      </c>
      <c r="F568" s="16">
        <v>45454.5455</v>
      </c>
      <c r="G568" s="16">
        <v>0</v>
      </c>
      <c r="H568" s="2" t="s">
        <v>21</v>
      </c>
      <c r="I568" s="17" t="s">
        <v>22</v>
      </c>
      <c r="J568" s="16"/>
      <c r="K568" s="16"/>
      <c r="L568" s="16"/>
      <c r="M568" s="16"/>
      <c r="N568" s="16"/>
      <c r="O568" s="18">
        <v>0</v>
      </c>
      <c r="P568" s="16">
        <v>10</v>
      </c>
      <c r="Q568" s="16">
        <v>1</v>
      </c>
      <c r="R568" s="17"/>
      <c r="S568" s="17"/>
      <c r="T568" s="19" t="s">
        <v>50</v>
      </c>
      <c r="U568" s="18">
        <v>46</v>
      </c>
      <c r="V568" s="18"/>
    </row>
    <row r="569" spans="1:22" ht="15" customHeight="1" x14ac:dyDescent="0.25">
      <c r="A569" s="13" t="s">
        <v>263</v>
      </c>
      <c r="B569" s="14" t="s">
        <v>264</v>
      </c>
      <c r="C569" s="15" t="s">
        <v>313</v>
      </c>
      <c r="D569" s="15" t="s">
        <v>314</v>
      </c>
      <c r="E569" s="14" t="s">
        <v>315</v>
      </c>
      <c r="F569" s="16">
        <v>25000</v>
      </c>
      <c r="G569" s="16">
        <v>30500</v>
      </c>
      <c r="H569" s="2" t="s">
        <v>3</v>
      </c>
      <c r="I569" s="17" t="s">
        <v>4</v>
      </c>
      <c r="J569" s="16">
        <v>3</v>
      </c>
      <c r="K569" s="16">
        <v>0</v>
      </c>
      <c r="L569" s="16">
        <v>58</v>
      </c>
      <c r="M569" s="16">
        <v>58</v>
      </c>
      <c r="N569" s="16">
        <v>305</v>
      </c>
      <c r="O569" s="18">
        <v>300</v>
      </c>
      <c r="P569" s="16">
        <v>10</v>
      </c>
      <c r="Q569" s="16">
        <v>1</v>
      </c>
      <c r="R569" s="17"/>
      <c r="S569" s="17"/>
      <c r="T569" s="19" t="s">
        <v>50</v>
      </c>
      <c r="U569" s="18">
        <v>18</v>
      </c>
      <c r="V569" s="18"/>
    </row>
    <row r="570" spans="1:22" ht="15" customHeight="1" x14ac:dyDescent="0.25">
      <c r="A570" s="13" t="s">
        <v>263</v>
      </c>
      <c r="B570" s="14" t="s">
        <v>264</v>
      </c>
      <c r="C570" s="15" t="s">
        <v>313</v>
      </c>
      <c r="D570" s="15" t="s">
        <v>314</v>
      </c>
      <c r="E570" s="14" t="s">
        <v>315</v>
      </c>
      <c r="F570" s="16">
        <v>25000</v>
      </c>
      <c r="G570" s="16">
        <v>30500</v>
      </c>
      <c r="H570" s="2" t="s">
        <v>6</v>
      </c>
      <c r="I570" s="17" t="s">
        <v>7</v>
      </c>
      <c r="J570" s="16">
        <v>0</v>
      </c>
      <c r="K570" s="16">
        <v>0</v>
      </c>
      <c r="L570" s="16">
        <v>40</v>
      </c>
      <c r="M570" s="16">
        <v>40</v>
      </c>
      <c r="N570" s="16">
        <v>220</v>
      </c>
      <c r="O570" s="18">
        <v>220</v>
      </c>
      <c r="P570" s="16">
        <v>10</v>
      </c>
      <c r="Q570" s="16">
        <v>1</v>
      </c>
      <c r="R570" s="17"/>
      <c r="S570" s="17"/>
      <c r="T570" s="19" t="s">
        <v>50</v>
      </c>
      <c r="U570" s="18">
        <v>15</v>
      </c>
      <c r="V570" s="18"/>
    </row>
    <row r="571" spans="1:22" ht="15" customHeight="1" x14ac:dyDescent="0.25">
      <c r="A571" s="13" t="s">
        <v>263</v>
      </c>
      <c r="B571" s="14" t="s">
        <v>264</v>
      </c>
      <c r="C571" s="15" t="s">
        <v>313</v>
      </c>
      <c r="D571" s="15" t="s">
        <v>314</v>
      </c>
      <c r="E571" s="14" t="s">
        <v>315</v>
      </c>
      <c r="F571" s="16">
        <v>25000</v>
      </c>
      <c r="G571" s="16">
        <v>30500</v>
      </c>
      <c r="H571" s="2" t="s">
        <v>9</v>
      </c>
      <c r="I571" s="17" t="s">
        <v>10</v>
      </c>
      <c r="J571" s="16">
        <v>0</v>
      </c>
      <c r="K571" s="16">
        <v>0</v>
      </c>
      <c r="L571" s="16">
        <v>30</v>
      </c>
      <c r="M571" s="16">
        <v>30</v>
      </c>
      <c r="N571" s="16">
        <v>170</v>
      </c>
      <c r="O571" s="18">
        <v>170</v>
      </c>
      <c r="P571" s="16">
        <v>10</v>
      </c>
      <c r="Q571" s="16">
        <v>1</v>
      </c>
      <c r="R571" s="17"/>
      <c r="S571" s="17"/>
      <c r="T571" s="19" t="s">
        <v>50</v>
      </c>
      <c r="U571" s="18">
        <v>50</v>
      </c>
      <c r="V571" s="18"/>
    </row>
    <row r="572" spans="1:22" ht="15" customHeight="1" x14ac:dyDescent="0.25">
      <c r="A572" s="13" t="s">
        <v>263</v>
      </c>
      <c r="B572" s="14" t="s">
        <v>264</v>
      </c>
      <c r="C572" s="15" t="s">
        <v>313</v>
      </c>
      <c r="D572" s="15" t="s">
        <v>314</v>
      </c>
      <c r="E572" s="14" t="s">
        <v>315</v>
      </c>
      <c r="F572" s="16">
        <v>25000</v>
      </c>
      <c r="G572" s="16">
        <v>30500</v>
      </c>
      <c r="H572" s="2" t="s">
        <v>12</v>
      </c>
      <c r="I572" s="17" t="s">
        <v>13</v>
      </c>
      <c r="J572" s="16">
        <v>0</v>
      </c>
      <c r="K572" s="16">
        <v>0</v>
      </c>
      <c r="L572" s="16">
        <v>30</v>
      </c>
      <c r="M572" s="16">
        <v>30</v>
      </c>
      <c r="N572" s="16">
        <v>144</v>
      </c>
      <c r="O572" s="18">
        <v>150</v>
      </c>
      <c r="P572" s="16">
        <v>10</v>
      </c>
      <c r="Q572" s="16">
        <v>1</v>
      </c>
      <c r="R572" s="17"/>
      <c r="S572" s="17"/>
      <c r="T572" s="19" t="s">
        <v>50</v>
      </c>
      <c r="U572" s="18">
        <v>42</v>
      </c>
      <c r="V572" s="18"/>
    </row>
    <row r="573" spans="1:22" ht="15" customHeight="1" x14ac:dyDescent="0.25">
      <c r="A573" s="13" t="s">
        <v>263</v>
      </c>
      <c r="B573" s="14" t="s">
        <v>264</v>
      </c>
      <c r="C573" s="15" t="s">
        <v>313</v>
      </c>
      <c r="D573" s="15" t="s">
        <v>314</v>
      </c>
      <c r="E573" s="14" t="s">
        <v>315</v>
      </c>
      <c r="F573" s="16">
        <v>25000</v>
      </c>
      <c r="G573" s="16">
        <v>30500</v>
      </c>
      <c r="H573" s="2" t="s">
        <v>15</v>
      </c>
      <c r="I573" s="17" t="s">
        <v>16</v>
      </c>
      <c r="J573" s="16">
        <v>2</v>
      </c>
      <c r="K573" s="16">
        <v>0</v>
      </c>
      <c r="L573" s="16">
        <v>18</v>
      </c>
      <c r="M573" s="16">
        <v>18</v>
      </c>
      <c r="N573" s="16">
        <v>78</v>
      </c>
      <c r="O573" s="18">
        <v>80</v>
      </c>
      <c r="P573" s="16">
        <v>10</v>
      </c>
      <c r="Q573" s="16">
        <v>1</v>
      </c>
      <c r="R573" s="17"/>
      <c r="S573" s="17"/>
      <c r="T573" s="19" t="s">
        <v>50</v>
      </c>
      <c r="U573" s="18">
        <v>15</v>
      </c>
      <c r="V573" s="18"/>
    </row>
    <row r="574" spans="1:22" ht="15" customHeight="1" x14ac:dyDescent="0.25">
      <c r="A574" s="13" t="s">
        <v>263</v>
      </c>
      <c r="B574" s="14" t="s">
        <v>264</v>
      </c>
      <c r="C574" s="15" t="s">
        <v>313</v>
      </c>
      <c r="D574" s="15" t="s">
        <v>314</v>
      </c>
      <c r="E574" s="14" t="s">
        <v>315</v>
      </c>
      <c r="F574" s="16">
        <v>25000</v>
      </c>
      <c r="G574" s="16">
        <v>30500</v>
      </c>
      <c r="H574" s="2" t="s">
        <v>18</v>
      </c>
      <c r="I574" s="17" t="s">
        <v>19</v>
      </c>
      <c r="J574" s="16">
        <v>-1</v>
      </c>
      <c r="K574" s="16">
        <v>0</v>
      </c>
      <c r="L574" s="16">
        <v>40</v>
      </c>
      <c r="M574" s="16">
        <v>48</v>
      </c>
      <c r="N574" s="16">
        <v>136</v>
      </c>
      <c r="O574" s="18">
        <v>140</v>
      </c>
      <c r="P574" s="16">
        <v>10</v>
      </c>
      <c r="Q574" s="16">
        <v>1</v>
      </c>
      <c r="R574" s="17"/>
      <c r="S574" s="17"/>
      <c r="T574" s="19" t="s">
        <v>50</v>
      </c>
      <c r="U574" s="18">
        <v>27</v>
      </c>
      <c r="V574" s="18"/>
    </row>
    <row r="575" spans="1:22" ht="15" customHeight="1" x14ac:dyDescent="0.25">
      <c r="A575" s="13" t="s">
        <v>263</v>
      </c>
      <c r="B575" s="14" t="s">
        <v>264</v>
      </c>
      <c r="C575" s="15" t="s">
        <v>313</v>
      </c>
      <c r="D575" s="15" t="s">
        <v>314</v>
      </c>
      <c r="E575" s="14" t="s">
        <v>315</v>
      </c>
      <c r="F575" s="16">
        <v>25000</v>
      </c>
      <c r="G575" s="16">
        <v>0</v>
      </c>
      <c r="H575" s="2" t="s">
        <v>21</v>
      </c>
      <c r="I575" s="17" t="s">
        <v>22</v>
      </c>
      <c r="J575" s="16"/>
      <c r="K575" s="16"/>
      <c r="L575" s="16"/>
      <c r="M575" s="16"/>
      <c r="N575" s="16"/>
      <c r="O575" s="18">
        <v>0</v>
      </c>
      <c r="P575" s="16">
        <v>10</v>
      </c>
      <c r="Q575" s="16">
        <v>1</v>
      </c>
      <c r="R575" s="17"/>
      <c r="S575" s="17"/>
      <c r="T575" s="19" t="s">
        <v>50</v>
      </c>
      <c r="U575" s="18">
        <v>12</v>
      </c>
      <c r="V575" s="18"/>
    </row>
    <row r="576" spans="1:22" ht="15" customHeight="1" x14ac:dyDescent="0.25">
      <c r="A576" s="13" t="s">
        <v>263</v>
      </c>
      <c r="B576" s="14" t="s">
        <v>264</v>
      </c>
      <c r="C576" s="15" t="s">
        <v>316</v>
      </c>
      <c r="D576" s="15" t="s">
        <v>317</v>
      </c>
      <c r="E576" s="14" t="s">
        <v>318</v>
      </c>
      <c r="F576" s="16">
        <v>56545.4545</v>
      </c>
      <c r="G576" s="16">
        <v>65900</v>
      </c>
      <c r="H576" s="2" t="s">
        <v>3</v>
      </c>
      <c r="I576" s="17" t="s">
        <v>4</v>
      </c>
      <c r="J576" s="16">
        <v>8</v>
      </c>
      <c r="K576" s="16">
        <v>0</v>
      </c>
      <c r="L576" s="16">
        <v>122</v>
      </c>
      <c r="M576" s="16">
        <v>127</v>
      </c>
      <c r="N576" s="16">
        <v>682</v>
      </c>
      <c r="O576" s="18">
        <v>680</v>
      </c>
      <c r="P576" s="16">
        <v>10</v>
      </c>
      <c r="Q576" s="16">
        <v>1</v>
      </c>
      <c r="R576" s="17"/>
      <c r="S576" s="17"/>
      <c r="T576" s="19" t="s">
        <v>50</v>
      </c>
      <c r="U576" s="18">
        <v>28</v>
      </c>
      <c r="V576" s="18"/>
    </row>
    <row r="577" spans="1:22" ht="15" customHeight="1" x14ac:dyDescent="0.25">
      <c r="A577" s="13" t="s">
        <v>263</v>
      </c>
      <c r="B577" s="14" t="s">
        <v>264</v>
      </c>
      <c r="C577" s="15" t="s">
        <v>316</v>
      </c>
      <c r="D577" s="15" t="s">
        <v>317</v>
      </c>
      <c r="E577" s="14" t="s">
        <v>318</v>
      </c>
      <c r="F577" s="16">
        <v>56545.4545</v>
      </c>
      <c r="G577" s="16">
        <v>65900</v>
      </c>
      <c r="H577" s="2" t="s">
        <v>6</v>
      </c>
      <c r="I577" s="17" t="s">
        <v>7</v>
      </c>
      <c r="J577" s="16">
        <v>6</v>
      </c>
      <c r="K577" s="16">
        <v>0</v>
      </c>
      <c r="L577" s="16">
        <v>80</v>
      </c>
      <c r="M577" s="16">
        <v>80</v>
      </c>
      <c r="N577" s="16">
        <v>759</v>
      </c>
      <c r="O577" s="18">
        <v>750</v>
      </c>
      <c r="P577" s="16">
        <v>10</v>
      </c>
      <c r="Q577" s="16">
        <v>1</v>
      </c>
      <c r="R577" s="17"/>
      <c r="S577" s="17"/>
      <c r="T577" s="19" t="s">
        <v>50</v>
      </c>
      <c r="U577" s="18">
        <v>44</v>
      </c>
      <c r="V577" s="18"/>
    </row>
    <row r="578" spans="1:22" ht="15" customHeight="1" x14ac:dyDescent="0.25">
      <c r="A578" s="13" t="s">
        <v>263</v>
      </c>
      <c r="B578" s="14" t="s">
        <v>264</v>
      </c>
      <c r="C578" s="15" t="s">
        <v>316</v>
      </c>
      <c r="D578" s="15" t="s">
        <v>317</v>
      </c>
      <c r="E578" s="14" t="s">
        <v>318</v>
      </c>
      <c r="F578" s="16">
        <v>56545.4545</v>
      </c>
      <c r="G578" s="16">
        <v>65900</v>
      </c>
      <c r="H578" s="2" t="s">
        <v>9</v>
      </c>
      <c r="I578" s="17" t="s">
        <v>10</v>
      </c>
      <c r="J578" s="16">
        <v>0</v>
      </c>
      <c r="K578" s="16">
        <v>0</v>
      </c>
      <c r="L578" s="16">
        <v>80</v>
      </c>
      <c r="M578" s="16">
        <v>80</v>
      </c>
      <c r="N578" s="16">
        <v>432</v>
      </c>
      <c r="O578" s="18">
        <v>430</v>
      </c>
      <c r="P578" s="16">
        <v>10</v>
      </c>
      <c r="Q578" s="16">
        <v>1</v>
      </c>
      <c r="R578" s="17"/>
      <c r="S578" s="17"/>
      <c r="T578" s="19" t="s">
        <v>50</v>
      </c>
      <c r="U578" s="18">
        <v>39</v>
      </c>
      <c r="V578" s="18"/>
    </row>
    <row r="579" spans="1:22" ht="15" customHeight="1" x14ac:dyDescent="0.25">
      <c r="A579" s="13" t="s">
        <v>263</v>
      </c>
      <c r="B579" s="14" t="s">
        <v>264</v>
      </c>
      <c r="C579" s="15" t="s">
        <v>316</v>
      </c>
      <c r="D579" s="15" t="s">
        <v>317</v>
      </c>
      <c r="E579" s="14" t="s">
        <v>318</v>
      </c>
      <c r="F579" s="16">
        <v>56545.4545</v>
      </c>
      <c r="G579" s="16">
        <v>65900</v>
      </c>
      <c r="H579" s="2" t="s">
        <v>12</v>
      </c>
      <c r="I579" s="17" t="s">
        <v>13</v>
      </c>
      <c r="J579" s="16">
        <v>-7</v>
      </c>
      <c r="K579" s="16">
        <v>0</v>
      </c>
      <c r="L579" s="16">
        <v>96</v>
      </c>
      <c r="M579" s="16">
        <v>96</v>
      </c>
      <c r="N579" s="16">
        <v>532</v>
      </c>
      <c r="O579" s="18">
        <v>530</v>
      </c>
      <c r="P579" s="16">
        <v>10</v>
      </c>
      <c r="Q579" s="16">
        <v>1</v>
      </c>
      <c r="R579" s="17"/>
      <c r="S579" s="17"/>
      <c r="T579" s="19" t="s">
        <v>50</v>
      </c>
      <c r="U579" s="18">
        <v>39</v>
      </c>
      <c r="V579" s="18"/>
    </row>
    <row r="580" spans="1:22" ht="15" customHeight="1" x14ac:dyDescent="0.25">
      <c r="A580" s="13" t="s">
        <v>263</v>
      </c>
      <c r="B580" s="14" t="s">
        <v>264</v>
      </c>
      <c r="C580" s="15" t="s">
        <v>316</v>
      </c>
      <c r="D580" s="15" t="s">
        <v>317</v>
      </c>
      <c r="E580" s="14" t="s">
        <v>318</v>
      </c>
      <c r="F580" s="16">
        <v>56545.4545</v>
      </c>
      <c r="G580" s="16">
        <v>65900</v>
      </c>
      <c r="H580" s="2" t="s">
        <v>15</v>
      </c>
      <c r="I580" s="17" t="s">
        <v>16</v>
      </c>
      <c r="J580" s="16">
        <v>5</v>
      </c>
      <c r="K580" s="16">
        <v>0</v>
      </c>
      <c r="L580" s="16">
        <v>60</v>
      </c>
      <c r="M580" s="16">
        <v>60</v>
      </c>
      <c r="N580" s="16">
        <v>219</v>
      </c>
      <c r="O580" s="18">
        <v>220</v>
      </c>
      <c r="P580" s="16">
        <v>10</v>
      </c>
      <c r="Q580" s="16">
        <v>1</v>
      </c>
      <c r="R580" s="17"/>
      <c r="S580" s="17"/>
      <c r="T580" s="19" t="s">
        <v>50</v>
      </c>
      <c r="U580" s="18">
        <v>45</v>
      </c>
      <c r="V580" s="18"/>
    </row>
    <row r="581" spans="1:22" ht="15" customHeight="1" x14ac:dyDescent="0.25">
      <c r="A581" s="13" t="s">
        <v>263</v>
      </c>
      <c r="B581" s="14" t="s">
        <v>264</v>
      </c>
      <c r="C581" s="15" t="s">
        <v>316</v>
      </c>
      <c r="D581" s="15" t="s">
        <v>317</v>
      </c>
      <c r="E581" s="14" t="s">
        <v>318</v>
      </c>
      <c r="F581" s="16">
        <v>56545.4545</v>
      </c>
      <c r="G581" s="16">
        <v>65900</v>
      </c>
      <c r="H581" s="2" t="s">
        <v>18</v>
      </c>
      <c r="I581" s="17" t="s">
        <v>19</v>
      </c>
      <c r="J581" s="16">
        <v>-3</v>
      </c>
      <c r="K581" s="16">
        <v>0</v>
      </c>
      <c r="L581" s="16">
        <v>123</v>
      </c>
      <c r="M581" s="16">
        <v>145</v>
      </c>
      <c r="N581" s="16">
        <v>466</v>
      </c>
      <c r="O581" s="18">
        <v>470</v>
      </c>
      <c r="P581" s="16">
        <v>10</v>
      </c>
      <c r="Q581" s="16">
        <v>1</v>
      </c>
      <c r="R581" s="17"/>
      <c r="S581" s="17"/>
      <c r="T581" s="19" t="s">
        <v>50</v>
      </c>
      <c r="U581" s="18">
        <v>29</v>
      </c>
      <c r="V581" s="18"/>
    </row>
    <row r="582" spans="1:22" ht="15" customHeight="1" x14ac:dyDescent="0.25">
      <c r="A582" s="13" t="s">
        <v>263</v>
      </c>
      <c r="B582" s="14" t="s">
        <v>264</v>
      </c>
      <c r="C582" s="15" t="s">
        <v>316</v>
      </c>
      <c r="D582" s="15" t="s">
        <v>317</v>
      </c>
      <c r="E582" s="14" t="s">
        <v>318</v>
      </c>
      <c r="F582" s="16">
        <v>56545.4545</v>
      </c>
      <c r="G582" s="16">
        <v>0</v>
      </c>
      <c r="H582" s="2" t="s">
        <v>21</v>
      </c>
      <c r="I582" s="17" t="s">
        <v>22</v>
      </c>
      <c r="J582" s="16"/>
      <c r="K582" s="16"/>
      <c r="L582" s="16"/>
      <c r="M582" s="16"/>
      <c r="N582" s="16"/>
      <c r="O582" s="18">
        <v>0</v>
      </c>
      <c r="P582" s="16">
        <v>10</v>
      </c>
      <c r="Q582" s="16">
        <v>1</v>
      </c>
      <c r="R582" s="17"/>
      <c r="S582" s="17"/>
      <c r="T582" s="19" t="s">
        <v>50</v>
      </c>
      <c r="U582" s="18">
        <v>35</v>
      </c>
      <c r="V582" s="18"/>
    </row>
    <row r="583" spans="1:22" ht="15" customHeight="1" x14ac:dyDescent="0.25">
      <c r="A583" s="13" t="s">
        <v>263</v>
      </c>
      <c r="B583" s="14" t="s">
        <v>264</v>
      </c>
      <c r="C583" s="15" t="s">
        <v>319</v>
      </c>
      <c r="D583" s="15" t="s">
        <v>320</v>
      </c>
      <c r="E583" s="14" t="s">
        <v>321</v>
      </c>
      <c r="F583" s="16">
        <v>47000</v>
      </c>
      <c r="G583" s="16">
        <v>56900</v>
      </c>
      <c r="H583" s="2" t="s">
        <v>3</v>
      </c>
      <c r="I583" s="17" t="s">
        <v>4</v>
      </c>
      <c r="J583" s="16">
        <v>6</v>
      </c>
      <c r="K583" s="16">
        <v>0</v>
      </c>
      <c r="L583" s="16">
        <v>549</v>
      </c>
      <c r="M583" s="16">
        <v>577</v>
      </c>
      <c r="N583" s="16">
        <v>2506</v>
      </c>
      <c r="O583" s="18">
        <v>2500</v>
      </c>
      <c r="P583" s="16">
        <v>10</v>
      </c>
      <c r="Q583" s="16">
        <v>1</v>
      </c>
      <c r="R583" s="17"/>
      <c r="S583" s="17"/>
      <c r="T583" s="19" t="s">
        <v>50</v>
      </c>
      <c r="U583" s="18">
        <v>20</v>
      </c>
      <c r="V583" s="18"/>
    </row>
    <row r="584" spans="1:22" ht="15" customHeight="1" x14ac:dyDescent="0.25">
      <c r="A584" s="13" t="s">
        <v>263</v>
      </c>
      <c r="B584" s="14" t="s">
        <v>264</v>
      </c>
      <c r="C584" s="15" t="s">
        <v>319</v>
      </c>
      <c r="D584" s="15" t="s">
        <v>320</v>
      </c>
      <c r="E584" s="14" t="s">
        <v>321</v>
      </c>
      <c r="F584" s="16">
        <v>47000</v>
      </c>
      <c r="G584" s="16">
        <v>56900</v>
      </c>
      <c r="H584" s="2" t="s">
        <v>6</v>
      </c>
      <c r="I584" s="17" t="s">
        <v>7</v>
      </c>
      <c r="J584" s="16">
        <v>7</v>
      </c>
      <c r="K584" s="16">
        <v>0</v>
      </c>
      <c r="L584" s="16">
        <v>350</v>
      </c>
      <c r="M584" s="16">
        <v>350</v>
      </c>
      <c r="N584" s="16">
        <v>2750</v>
      </c>
      <c r="O584" s="18">
        <v>2740</v>
      </c>
      <c r="P584" s="16">
        <v>10</v>
      </c>
      <c r="Q584" s="16">
        <v>1</v>
      </c>
      <c r="R584" s="17"/>
      <c r="S584" s="17"/>
      <c r="T584" s="19" t="s">
        <v>50</v>
      </c>
      <c r="U584" s="18">
        <v>42</v>
      </c>
      <c r="V584" s="18"/>
    </row>
    <row r="585" spans="1:22" ht="15" customHeight="1" x14ac:dyDescent="0.25">
      <c r="A585" s="13" t="s">
        <v>263</v>
      </c>
      <c r="B585" s="14" t="s">
        <v>264</v>
      </c>
      <c r="C585" s="15" t="s">
        <v>319</v>
      </c>
      <c r="D585" s="15" t="s">
        <v>320</v>
      </c>
      <c r="E585" s="14" t="s">
        <v>321</v>
      </c>
      <c r="F585" s="16">
        <v>47000</v>
      </c>
      <c r="G585" s="16">
        <v>56900</v>
      </c>
      <c r="H585" s="2" t="s">
        <v>9</v>
      </c>
      <c r="I585" s="17" t="s">
        <v>10</v>
      </c>
      <c r="J585" s="16">
        <v>38</v>
      </c>
      <c r="K585" s="16">
        <v>0</v>
      </c>
      <c r="L585" s="16">
        <v>264</v>
      </c>
      <c r="M585" s="16">
        <v>264</v>
      </c>
      <c r="N585" s="16">
        <v>1711</v>
      </c>
      <c r="O585" s="18">
        <v>1670</v>
      </c>
      <c r="P585" s="16">
        <v>10</v>
      </c>
      <c r="Q585" s="16">
        <v>1</v>
      </c>
      <c r="R585" s="17"/>
      <c r="S585" s="17"/>
      <c r="T585" s="19" t="s">
        <v>50</v>
      </c>
      <c r="U585" s="18">
        <v>45</v>
      </c>
      <c r="V585" s="18"/>
    </row>
    <row r="586" spans="1:22" ht="15" customHeight="1" x14ac:dyDescent="0.25">
      <c r="A586" s="13" t="s">
        <v>263</v>
      </c>
      <c r="B586" s="14" t="s">
        <v>264</v>
      </c>
      <c r="C586" s="15" t="s">
        <v>319</v>
      </c>
      <c r="D586" s="15" t="s">
        <v>320</v>
      </c>
      <c r="E586" s="14" t="s">
        <v>321</v>
      </c>
      <c r="F586" s="16">
        <v>47000</v>
      </c>
      <c r="G586" s="16">
        <v>56900</v>
      </c>
      <c r="H586" s="2" t="s">
        <v>12</v>
      </c>
      <c r="I586" s="17" t="s">
        <v>13</v>
      </c>
      <c r="J586" s="16">
        <v>100</v>
      </c>
      <c r="K586" s="16">
        <v>0</v>
      </c>
      <c r="L586" s="16">
        <v>184</v>
      </c>
      <c r="M586" s="16">
        <v>184</v>
      </c>
      <c r="N586" s="16">
        <v>1542</v>
      </c>
      <c r="O586" s="18">
        <v>1440</v>
      </c>
      <c r="P586" s="16">
        <v>10</v>
      </c>
      <c r="Q586" s="16">
        <v>1</v>
      </c>
      <c r="R586" s="17"/>
      <c r="S586" s="17"/>
      <c r="T586" s="19" t="s">
        <v>50</v>
      </c>
      <c r="U586" s="18">
        <v>28</v>
      </c>
      <c r="V586" s="18"/>
    </row>
    <row r="587" spans="1:22" ht="15" customHeight="1" x14ac:dyDescent="0.25">
      <c r="A587" s="13" t="s">
        <v>263</v>
      </c>
      <c r="B587" s="14" t="s">
        <v>264</v>
      </c>
      <c r="C587" s="15" t="s">
        <v>319</v>
      </c>
      <c r="D587" s="15" t="s">
        <v>320</v>
      </c>
      <c r="E587" s="14" t="s">
        <v>321</v>
      </c>
      <c r="F587" s="16">
        <v>47000</v>
      </c>
      <c r="G587" s="16">
        <v>56900</v>
      </c>
      <c r="H587" s="2" t="s">
        <v>15</v>
      </c>
      <c r="I587" s="17" t="s">
        <v>16</v>
      </c>
      <c r="J587" s="16">
        <v>140</v>
      </c>
      <c r="K587" s="16">
        <v>0</v>
      </c>
      <c r="L587" s="16">
        <v>76</v>
      </c>
      <c r="M587" s="16">
        <v>76</v>
      </c>
      <c r="N587" s="16">
        <v>882</v>
      </c>
      <c r="O587" s="18">
        <v>740</v>
      </c>
      <c r="P587" s="16">
        <v>10</v>
      </c>
      <c r="Q587" s="16">
        <v>1</v>
      </c>
      <c r="R587" s="17"/>
      <c r="S587" s="17"/>
      <c r="T587" s="19" t="s">
        <v>50</v>
      </c>
      <c r="U587" s="18">
        <v>46</v>
      </c>
      <c r="V587" s="18"/>
    </row>
    <row r="588" spans="1:22" ht="15" customHeight="1" x14ac:dyDescent="0.25">
      <c r="A588" s="13" t="s">
        <v>263</v>
      </c>
      <c r="B588" s="14" t="s">
        <v>264</v>
      </c>
      <c r="C588" s="15" t="s">
        <v>319</v>
      </c>
      <c r="D588" s="15" t="s">
        <v>320</v>
      </c>
      <c r="E588" s="14" t="s">
        <v>321</v>
      </c>
      <c r="F588" s="16">
        <v>47000</v>
      </c>
      <c r="G588" s="16">
        <v>56900</v>
      </c>
      <c r="H588" s="2" t="s">
        <v>18</v>
      </c>
      <c r="I588" s="17" t="s">
        <v>19</v>
      </c>
      <c r="J588" s="16">
        <v>104</v>
      </c>
      <c r="K588" s="16">
        <v>0</v>
      </c>
      <c r="L588" s="16">
        <v>268</v>
      </c>
      <c r="M588" s="16">
        <v>322</v>
      </c>
      <c r="N588" s="16">
        <v>2212</v>
      </c>
      <c r="O588" s="18">
        <v>2110</v>
      </c>
      <c r="P588" s="16">
        <v>10</v>
      </c>
      <c r="Q588" s="16">
        <v>1</v>
      </c>
      <c r="R588" s="17"/>
      <c r="S588" s="17"/>
      <c r="T588" s="19" t="s">
        <v>50</v>
      </c>
      <c r="U588" s="18">
        <v>26</v>
      </c>
      <c r="V588" s="18"/>
    </row>
    <row r="589" spans="1:22" ht="15" customHeight="1" x14ac:dyDescent="0.25">
      <c r="A589" s="13" t="s">
        <v>263</v>
      </c>
      <c r="B589" s="14" t="s">
        <v>264</v>
      </c>
      <c r="C589" s="15" t="s">
        <v>319</v>
      </c>
      <c r="D589" s="15" t="s">
        <v>320</v>
      </c>
      <c r="E589" s="14" t="s">
        <v>321</v>
      </c>
      <c r="F589" s="16">
        <v>47000</v>
      </c>
      <c r="G589" s="16">
        <v>0</v>
      </c>
      <c r="H589" s="2" t="s">
        <v>21</v>
      </c>
      <c r="I589" s="17" t="s">
        <v>22</v>
      </c>
      <c r="J589" s="16"/>
      <c r="K589" s="16"/>
      <c r="L589" s="16"/>
      <c r="M589" s="16"/>
      <c r="N589" s="16"/>
      <c r="O589" s="18">
        <v>0</v>
      </c>
      <c r="P589" s="16">
        <v>10</v>
      </c>
      <c r="Q589" s="16">
        <v>1</v>
      </c>
      <c r="R589" s="17"/>
      <c r="S589" s="17"/>
      <c r="T589" s="19" t="s">
        <v>50</v>
      </c>
      <c r="U589" s="18">
        <v>25</v>
      </c>
      <c r="V589" s="18"/>
    </row>
    <row r="590" spans="1:22" ht="15" customHeight="1" x14ac:dyDescent="0.25">
      <c r="A590" s="13" t="s">
        <v>263</v>
      </c>
      <c r="B590" s="14" t="s">
        <v>264</v>
      </c>
      <c r="C590" s="15" t="s">
        <v>322</v>
      </c>
      <c r="D590" s="15" t="s">
        <v>323</v>
      </c>
      <c r="E590" s="14" t="s">
        <v>324</v>
      </c>
      <c r="F590" s="16">
        <v>41818</v>
      </c>
      <c r="G590" s="16">
        <v>49900</v>
      </c>
      <c r="H590" s="2" t="s">
        <v>3</v>
      </c>
      <c r="I590" s="17" t="s">
        <v>4</v>
      </c>
      <c r="J590" s="16">
        <v>-3</v>
      </c>
      <c r="K590" s="16">
        <v>0</v>
      </c>
      <c r="L590" s="16">
        <v>5</v>
      </c>
      <c r="M590" s="16">
        <v>5</v>
      </c>
      <c r="N590" s="16">
        <v>11</v>
      </c>
      <c r="O590" s="18">
        <v>10</v>
      </c>
      <c r="P590" s="16">
        <v>5</v>
      </c>
      <c r="Q590" s="16">
        <v>1</v>
      </c>
      <c r="R590" s="17"/>
      <c r="S590" s="17"/>
      <c r="T590" s="19" t="s">
        <v>50</v>
      </c>
      <c r="U590" s="18">
        <v>48</v>
      </c>
      <c r="V590" s="18"/>
    </row>
    <row r="591" spans="1:22" ht="15" customHeight="1" x14ac:dyDescent="0.25">
      <c r="A591" s="13" t="s">
        <v>263</v>
      </c>
      <c r="B591" s="14" t="s">
        <v>264</v>
      </c>
      <c r="C591" s="15" t="s">
        <v>322</v>
      </c>
      <c r="D591" s="15" t="s">
        <v>323</v>
      </c>
      <c r="E591" s="14" t="s">
        <v>324</v>
      </c>
      <c r="F591" s="16">
        <v>41818</v>
      </c>
      <c r="G591" s="16">
        <v>49900</v>
      </c>
      <c r="H591" s="2" t="s">
        <v>6</v>
      </c>
      <c r="I591" s="17" t="s">
        <v>7</v>
      </c>
      <c r="J591" s="16">
        <v>0</v>
      </c>
      <c r="K591" s="16">
        <v>0</v>
      </c>
      <c r="L591" s="16">
        <v>5</v>
      </c>
      <c r="M591" s="16">
        <v>5</v>
      </c>
      <c r="N591" s="16">
        <v>45</v>
      </c>
      <c r="O591" s="18">
        <v>45</v>
      </c>
      <c r="P591" s="16">
        <v>5</v>
      </c>
      <c r="Q591" s="16">
        <v>1</v>
      </c>
      <c r="R591" s="17"/>
      <c r="S591" s="17"/>
      <c r="T591" s="19" t="s">
        <v>50</v>
      </c>
      <c r="U591" s="18">
        <v>40</v>
      </c>
      <c r="V591" s="18"/>
    </row>
    <row r="592" spans="1:22" ht="15" customHeight="1" x14ac:dyDescent="0.25">
      <c r="A592" s="13" t="s">
        <v>263</v>
      </c>
      <c r="B592" s="14" t="s">
        <v>264</v>
      </c>
      <c r="C592" s="15" t="s">
        <v>322</v>
      </c>
      <c r="D592" s="15" t="s">
        <v>323</v>
      </c>
      <c r="E592" s="14" t="s">
        <v>324</v>
      </c>
      <c r="F592" s="16">
        <v>41818</v>
      </c>
      <c r="G592" s="16">
        <v>49900</v>
      </c>
      <c r="H592" s="2" t="s">
        <v>9</v>
      </c>
      <c r="I592" s="17" t="s">
        <v>10</v>
      </c>
      <c r="J592" s="16">
        <v>7</v>
      </c>
      <c r="K592" s="16">
        <v>0</v>
      </c>
      <c r="L592" s="16">
        <v>0</v>
      </c>
      <c r="M592" s="16">
        <v>0</v>
      </c>
      <c r="N592" s="16">
        <v>9</v>
      </c>
      <c r="O592" s="18">
        <v>5</v>
      </c>
      <c r="P592" s="16">
        <v>5</v>
      </c>
      <c r="Q592" s="16">
        <v>1</v>
      </c>
      <c r="R592" s="17"/>
      <c r="S592" s="17"/>
      <c r="T592" s="19" t="s">
        <v>50</v>
      </c>
      <c r="U592" s="18">
        <v>19</v>
      </c>
      <c r="V592" s="18"/>
    </row>
    <row r="593" spans="1:22" ht="15" customHeight="1" x14ac:dyDescent="0.25">
      <c r="A593" s="13" t="s">
        <v>263</v>
      </c>
      <c r="B593" s="14" t="s">
        <v>264</v>
      </c>
      <c r="C593" s="15" t="s">
        <v>322</v>
      </c>
      <c r="D593" s="15" t="s">
        <v>323</v>
      </c>
      <c r="E593" s="14" t="s">
        <v>324</v>
      </c>
      <c r="F593" s="16">
        <v>41818</v>
      </c>
      <c r="G593" s="16">
        <v>49900</v>
      </c>
      <c r="H593" s="2" t="s">
        <v>12</v>
      </c>
      <c r="I593" s="17" t="s">
        <v>13</v>
      </c>
      <c r="J593" s="16">
        <v>7</v>
      </c>
      <c r="K593" s="16">
        <v>0</v>
      </c>
      <c r="L593" s="16">
        <v>1</v>
      </c>
      <c r="M593" s="16">
        <v>1</v>
      </c>
      <c r="N593" s="16">
        <v>17</v>
      </c>
      <c r="O593" s="18">
        <v>10</v>
      </c>
      <c r="P593" s="16">
        <v>5</v>
      </c>
      <c r="Q593" s="16">
        <v>1</v>
      </c>
      <c r="R593" s="17"/>
      <c r="S593" s="17"/>
      <c r="T593" s="19" t="s">
        <v>50</v>
      </c>
      <c r="U593" s="18">
        <v>35</v>
      </c>
      <c r="V593" s="18"/>
    </row>
    <row r="594" spans="1:22" ht="15" customHeight="1" x14ac:dyDescent="0.25">
      <c r="A594" s="13" t="s">
        <v>263</v>
      </c>
      <c r="B594" s="14" t="s">
        <v>264</v>
      </c>
      <c r="C594" s="15" t="s">
        <v>322</v>
      </c>
      <c r="D594" s="15" t="s">
        <v>323</v>
      </c>
      <c r="E594" s="14" t="s">
        <v>324</v>
      </c>
      <c r="F594" s="16">
        <v>41818</v>
      </c>
      <c r="G594" s="16">
        <v>49900</v>
      </c>
      <c r="H594" s="2" t="s">
        <v>15</v>
      </c>
      <c r="I594" s="17" t="s">
        <v>16</v>
      </c>
      <c r="J594" s="16">
        <v>14</v>
      </c>
      <c r="K594" s="16">
        <v>0</v>
      </c>
      <c r="L594" s="16">
        <v>6</v>
      </c>
      <c r="M594" s="16">
        <v>6</v>
      </c>
      <c r="N594" s="16">
        <v>18</v>
      </c>
      <c r="O594" s="18">
        <v>5</v>
      </c>
      <c r="P594" s="16">
        <v>5</v>
      </c>
      <c r="Q594" s="16">
        <v>1</v>
      </c>
      <c r="R594" s="17"/>
      <c r="S594" s="17"/>
      <c r="T594" s="19" t="s">
        <v>50</v>
      </c>
      <c r="U594" s="18">
        <v>12</v>
      </c>
      <c r="V594" s="18"/>
    </row>
    <row r="595" spans="1:22" ht="15" customHeight="1" x14ac:dyDescent="0.25">
      <c r="A595" s="13" t="s">
        <v>263</v>
      </c>
      <c r="B595" s="14" t="s">
        <v>264</v>
      </c>
      <c r="C595" s="15" t="s">
        <v>322</v>
      </c>
      <c r="D595" s="15" t="s">
        <v>323</v>
      </c>
      <c r="E595" s="14" t="s">
        <v>324</v>
      </c>
      <c r="F595" s="16">
        <v>41818</v>
      </c>
      <c r="G595" s="16">
        <v>49900</v>
      </c>
      <c r="H595" s="2" t="s">
        <v>18</v>
      </c>
      <c r="I595" s="17" t="s">
        <v>19</v>
      </c>
      <c r="J595" s="16">
        <v>-1</v>
      </c>
      <c r="K595" s="16">
        <v>0</v>
      </c>
      <c r="L595" s="16">
        <v>5</v>
      </c>
      <c r="M595" s="16">
        <v>5</v>
      </c>
      <c r="N595" s="16">
        <v>32</v>
      </c>
      <c r="O595" s="18">
        <v>35</v>
      </c>
      <c r="P595" s="16">
        <v>5</v>
      </c>
      <c r="Q595" s="16">
        <v>1</v>
      </c>
      <c r="R595" s="17"/>
      <c r="S595" s="17"/>
      <c r="T595" s="19" t="s">
        <v>50</v>
      </c>
      <c r="U595" s="18">
        <v>16</v>
      </c>
      <c r="V595" s="18"/>
    </row>
    <row r="596" spans="1:22" ht="15" customHeight="1" x14ac:dyDescent="0.25">
      <c r="A596" s="13" t="s">
        <v>263</v>
      </c>
      <c r="B596" s="14" t="s">
        <v>264</v>
      </c>
      <c r="C596" s="15" t="s">
        <v>322</v>
      </c>
      <c r="D596" s="15" t="s">
        <v>323</v>
      </c>
      <c r="E596" s="14" t="s">
        <v>324</v>
      </c>
      <c r="F596" s="16">
        <v>41818</v>
      </c>
      <c r="G596" s="16">
        <v>49900</v>
      </c>
      <c r="H596" s="2" t="s">
        <v>21</v>
      </c>
      <c r="I596" s="17" t="s">
        <v>22</v>
      </c>
      <c r="J596" s="16"/>
      <c r="K596" s="16"/>
      <c r="L596" s="16"/>
      <c r="M596" s="16"/>
      <c r="N596" s="16"/>
      <c r="O596" s="18">
        <v>0</v>
      </c>
      <c r="P596" s="16">
        <v>5</v>
      </c>
      <c r="Q596" s="16">
        <v>1</v>
      </c>
      <c r="R596" s="17"/>
      <c r="S596" s="17"/>
      <c r="T596" s="19" t="s">
        <v>50</v>
      </c>
      <c r="U596" s="18">
        <v>30</v>
      </c>
      <c r="V596" s="18"/>
    </row>
    <row r="597" spans="1:22" ht="15" customHeight="1" x14ac:dyDescent="0.25">
      <c r="A597" s="13" t="s">
        <v>263</v>
      </c>
      <c r="B597" s="14" t="s">
        <v>264</v>
      </c>
      <c r="C597" s="15" t="s">
        <v>325</v>
      </c>
      <c r="D597" s="15" t="s">
        <v>326</v>
      </c>
      <c r="E597" s="14" t="s">
        <v>327</v>
      </c>
      <c r="F597" s="16">
        <v>82727.272700000001</v>
      </c>
      <c r="G597" s="16">
        <v>85000</v>
      </c>
      <c r="H597" s="2" t="s">
        <v>3</v>
      </c>
      <c r="I597" s="17" t="s">
        <v>4</v>
      </c>
      <c r="J597" s="16">
        <v>-3</v>
      </c>
      <c r="K597" s="16">
        <v>0</v>
      </c>
      <c r="L597" s="16">
        <v>4</v>
      </c>
      <c r="M597" s="16">
        <v>4</v>
      </c>
      <c r="N597" s="16">
        <v>17</v>
      </c>
      <c r="O597" s="18">
        <v>20</v>
      </c>
      <c r="P597" s="16">
        <v>5</v>
      </c>
      <c r="Q597" s="16">
        <v>1</v>
      </c>
      <c r="R597" s="17"/>
      <c r="S597" s="17"/>
      <c r="T597" s="19" t="s">
        <v>50</v>
      </c>
      <c r="U597" s="18">
        <v>24</v>
      </c>
      <c r="V597" s="18"/>
    </row>
    <row r="598" spans="1:22" ht="15" customHeight="1" x14ac:dyDescent="0.25">
      <c r="A598" s="13" t="s">
        <v>263</v>
      </c>
      <c r="B598" s="14" t="s">
        <v>264</v>
      </c>
      <c r="C598" s="15" t="s">
        <v>325</v>
      </c>
      <c r="D598" s="15" t="s">
        <v>326</v>
      </c>
      <c r="E598" s="14" t="s">
        <v>327</v>
      </c>
      <c r="F598" s="16">
        <v>82727.272700000001</v>
      </c>
      <c r="G598" s="16">
        <v>85000</v>
      </c>
      <c r="H598" s="2" t="s">
        <v>6</v>
      </c>
      <c r="I598" s="17" t="s">
        <v>7</v>
      </c>
      <c r="J598" s="16">
        <v>0</v>
      </c>
      <c r="K598" s="16">
        <v>0</v>
      </c>
      <c r="L598" s="16">
        <v>0</v>
      </c>
      <c r="M598" s="16">
        <v>0</v>
      </c>
      <c r="N598" s="16">
        <v>17</v>
      </c>
      <c r="O598" s="18">
        <v>20</v>
      </c>
      <c r="P598" s="16">
        <v>5</v>
      </c>
      <c r="Q598" s="16">
        <v>1</v>
      </c>
      <c r="R598" s="17"/>
      <c r="S598" s="17"/>
      <c r="T598" s="19" t="s">
        <v>50</v>
      </c>
      <c r="U598" s="18">
        <v>30</v>
      </c>
      <c r="V598" s="18"/>
    </row>
    <row r="599" spans="1:22" ht="15" customHeight="1" x14ac:dyDescent="0.25">
      <c r="A599" s="13" t="s">
        <v>263</v>
      </c>
      <c r="B599" s="14" t="s">
        <v>264</v>
      </c>
      <c r="C599" s="15" t="s">
        <v>325</v>
      </c>
      <c r="D599" s="15" t="s">
        <v>326</v>
      </c>
      <c r="E599" s="14" t="s">
        <v>327</v>
      </c>
      <c r="F599" s="16">
        <v>82727.272700000001</v>
      </c>
      <c r="G599" s="16">
        <v>85000</v>
      </c>
      <c r="H599" s="2" t="s">
        <v>9</v>
      </c>
      <c r="I599" s="17" t="s">
        <v>10</v>
      </c>
      <c r="J599" s="16">
        <v>0</v>
      </c>
      <c r="K599" s="16">
        <v>0</v>
      </c>
      <c r="L599" s="16">
        <v>0</v>
      </c>
      <c r="M599" s="16">
        <v>1</v>
      </c>
      <c r="N599" s="16">
        <v>11</v>
      </c>
      <c r="O599" s="18">
        <v>10</v>
      </c>
      <c r="P599" s="16">
        <v>5</v>
      </c>
      <c r="Q599" s="16">
        <v>1</v>
      </c>
      <c r="R599" s="17"/>
      <c r="S599" s="17"/>
      <c r="T599" s="19" t="s">
        <v>50</v>
      </c>
      <c r="U599" s="18">
        <v>10</v>
      </c>
      <c r="V599" s="18"/>
    </row>
    <row r="600" spans="1:22" ht="15" customHeight="1" x14ac:dyDescent="0.25">
      <c r="A600" s="13" t="s">
        <v>263</v>
      </c>
      <c r="B600" s="14" t="s">
        <v>264</v>
      </c>
      <c r="C600" s="15" t="s">
        <v>325</v>
      </c>
      <c r="D600" s="15" t="s">
        <v>326</v>
      </c>
      <c r="E600" s="14" t="s">
        <v>327</v>
      </c>
      <c r="F600" s="16">
        <v>82727.272700000001</v>
      </c>
      <c r="G600" s="16">
        <v>85000</v>
      </c>
      <c r="H600" s="2" t="s">
        <v>12</v>
      </c>
      <c r="I600" s="17" t="s">
        <v>13</v>
      </c>
      <c r="J600" s="16">
        <v>0</v>
      </c>
      <c r="K600" s="16">
        <v>0</v>
      </c>
      <c r="L600" s="16">
        <v>0</v>
      </c>
      <c r="M600" s="16">
        <v>0</v>
      </c>
      <c r="N600" s="16">
        <v>5</v>
      </c>
      <c r="O600" s="18">
        <v>5</v>
      </c>
      <c r="P600" s="16">
        <v>5</v>
      </c>
      <c r="Q600" s="16">
        <v>1</v>
      </c>
      <c r="R600" s="17"/>
      <c r="S600" s="17"/>
      <c r="T600" s="19" t="s">
        <v>50</v>
      </c>
      <c r="U600" s="18">
        <v>40</v>
      </c>
      <c r="V600" s="18"/>
    </row>
    <row r="601" spans="1:22" ht="15" customHeight="1" x14ac:dyDescent="0.25">
      <c r="A601" s="13" t="s">
        <v>263</v>
      </c>
      <c r="B601" s="14" t="s">
        <v>264</v>
      </c>
      <c r="C601" s="15" t="s">
        <v>325</v>
      </c>
      <c r="D601" s="15" t="s">
        <v>326</v>
      </c>
      <c r="E601" s="14" t="s">
        <v>327</v>
      </c>
      <c r="F601" s="16">
        <v>82727.272700000001</v>
      </c>
      <c r="G601" s="16">
        <v>85000</v>
      </c>
      <c r="H601" s="2" t="s">
        <v>15</v>
      </c>
      <c r="I601" s="17" t="s">
        <v>16</v>
      </c>
      <c r="J601" s="16">
        <v>2</v>
      </c>
      <c r="K601" s="16">
        <v>0</v>
      </c>
      <c r="L601" s="16">
        <v>0</v>
      </c>
      <c r="M601" s="16">
        <v>0</v>
      </c>
      <c r="N601" s="16">
        <v>4</v>
      </c>
      <c r="O601" s="18">
        <v>5</v>
      </c>
      <c r="P601" s="16">
        <v>5</v>
      </c>
      <c r="Q601" s="16">
        <v>1</v>
      </c>
      <c r="R601" s="17"/>
      <c r="S601" s="17"/>
      <c r="T601" s="19" t="s">
        <v>50</v>
      </c>
      <c r="U601" s="18">
        <v>49</v>
      </c>
      <c r="V601" s="18"/>
    </row>
    <row r="602" spans="1:22" ht="15" customHeight="1" x14ac:dyDescent="0.25">
      <c r="A602" s="13" t="s">
        <v>263</v>
      </c>
      <c r="B602" s="14" t="s">
        <v>264</v>
      </c>
      <c r="C602" s="15" t="s">
        <v>325</v>
      </c>
      <c r="D602" s="15" t="s">
        <v>326</v>
      </c>
      <c r="E602" s="14" t="s">
        <v>327</v>
      </c>
      <c r="F602" s="16">
        <v>82727.272700000001</v>
      </c>
      <c r="G602" s="16">
        <v>85000</v>
      </c>
      <c r="H602" s="2" t="s">
        <v>18</v>
      </c>
      <c r="I602" s="17" t="s">
        <v>19</v>
      </c>
      <c r="J602" s="16">
        <v>0</v>
      </c>
      <c r="K602" s="16">
        <v>0</v>
      </c>
      <c r="L602" s="16">
        <v>0</v>
      </c>
      <c r="M602" s="16">
        <v>0</v>
      </c>
      <c r="N602" s="16">
        <v>9</v>
      </c>
      <c r="O602" s="18">
        <v>10</v>
      </c>
      <c r="P602" s="16">
        <v>5</v>
      </c>
      <c r="Q602" s="16">
        <v>1</v>
      </c>
      <c r="R602" s="17"/>
      <c r="S602" s="17"/>
      <c r="T602" s="19" t="s">
        <v>50</v>
      </c>
      <c r="U602" s="18">
        <v>37</v>
      </c>
      <c r="V602" s="18"/>
    </row>
    <row r="603" spans="1:22" ht="15" customHeight="1" x14ac:dyDescent="0.25">
      <c r="A603" s="13" t="s">
        <v>263</v>
      </c>
      <c r="B603" s="14" t="s">
        <v>264</v>
      </c>
      <c r="C603" s="15" t="s">
        <v>325</v>
      </c>
      <c r="D603" s="15" t="s">
        <v>326</v>
      </c>
      <c r="E603" s="14" t="s">
        <v>327</v>
      </c>
      <c r="F603" s="16">
        <v>82727.272700000001</v>
      </c>
      <c r="G603" s="16">
        <v>0</v>
      </c>
      <c r="H603" s="2" t="s">
        <v>21</v>
      </c>
      <c r="I603" s="17" t="s">
        <v>22</v>
      </c>
      <c r="J603" s="16"/>
      <c r="K603" s="16"/>
      <c r="L603" s="16"/>
      <c r="M603" s="16"/>
      <c r="N603" s="16"/>
      <c r="O603" s="18">
        <v>0</v>
      </c>
      <c r="P603" s="16">
        <v>5</v>
      </c>
      <c r="Q603" s="16">
        <v>1</v>
      </c>
      <c r="R603" s="17"/>
      <c r="S603" s="17"/>
      <c r="T603" s="19" t="s">
        <v>50</v>
      </c>
      <c r="U603" s="18">
        <v>23</v>
      </c>
      <c r="V603" s="18"/>
    </row>
    <row r="604" spans="1:22" ht="15" customHeight="1" x14ac:dyDescent="0.25">
      <c r="A604" s="13" t="s">
        <v>263</v>
      </c>
      <c r="B604" s="14" t="s">
        <v>264</v>
      </c>
      <c r="C604" s="15" t="s">
        <v>328</v>
      </c>
      <c r="D604" s="15" t="s">
        <v>329</v>
      </c>
      <c r="E604" s="14" t="s">
        <v>330</v>
      </c>
      <c r="F604" s="16">
        <v>32727</v>
      </c>
      <c r="G604" s="16">
        <v>39900</v>
      </c>
      <c r="H604" s="2" t="s">
        <v>3</v>
      </c>
      <c r="I604" s="17" t="s">
        <v>4</v>
      </c>
      <c r="J604" s="16">
        <v>1</v>
      </c>
      <c r="K604" s="16">
        <v>0</v>
      </c>
      <c r="L604" s="16">
        <v>3</v>
      </c>
      <c r="M604" s="16">
        <v>3</v>
      </c>
      <c r="N604" s="16">
        <v>18</v>
      </c>
      <c r="O604" s="18">
        <v>20</v>
      </c>
      <c r="P604" s="16">
        <v>5</v>
      </c>
      <c r="Q604" s="16">
        <v>1</v>
      </c>
      <c r="R604" s="17"/>
      <c r="S604" s="17"/>
      <c r="T604" s="19" t="s">
        <v>50</v>
      </c>
      <c r="U604" s="18">
        <v>14</v>
      </c>
      <c r="V604" s="18"/>
    </row>
    <row r="605" spans="1:22" ht="15" customHeight="1" x14ac:dyDescent="0.25">
      <c r="A605" s="13" t="s">
        <v>263</v>
      </c>
      <c r="B605" s="14" t="s">
        <v>264</v>
      </c>
      <c r="C605" s="15" t="s">
        <v>328</v>
      </c>
      <c r="D605" s="15" t="s">
        <v>329</v>
      </c>
      <c r="E605" s="14" t="s">
        <v>330</v>
      </c>
      <c r="F605" s="16">
        <v>32727</v>
      </c>
      <c r="G605" s="16">
        <v>39900</v>
      </c>
      <c r="H605" s="2" t="s">
        <v>6</v>
      </c>
      <c r="I605" s="17" t="s">
        <v>7</v>
      </c>
      <c r="J605" s="16">
        <v>8</v>
      </c>
      <c r="K605" s="16">
        <v>0</v>
      </c>
      <c r="L605" s="16">
        <v>2</v>
      </c>
      <c r="M605" s="16">
        <v>2</v>
      </c>
      <c r="N605" s="16">
        <v>41</v>
      </c>
      <c r="O605" s="18">
        <v>35</v>
      </c>
      <c r="P605" s="16">
        <v>5</v>
      </c>
      <c r="Q605" s="16">
        <v>1</v>
      </c>
      <c r="R605" s="17"/>
      <c r="S605" s="17"/>
      <c r="T605" s="19" t="s">
        <v>50</v>
      </c>
      <c r="U605" s="18">
        <v>17</v>
      </c>
      <c r="V605" s="18"/>
    </row>
    <row r="606" spans="1:22" ht="15" customHeight="1" x14ac:dyDescent="0.25">
      <c r="A606" s="13" t="s">
        <v>263</v>
      </c>
      <c r="B606" s="14" t="s">
        <v>264</v>
      </c>
      <c r="C606" s="15" t="s">
        <v>328</v>
      </c>
      <c r="D606" s="15" t="s">
        <v>329</v>
      </c>
      <c r="E606" s="14" t="s">
        <v>330</v>
      </c>
      <c r="F606" s="16">
        <v>32727</v>
      </c>
      <c r="G606" s="16">
        <v>39900</v>
      </c>
      <c r="H606" s="2" t="s">
        <v>9</v>
      </c>
      <c r="I606" s="17" t="s">
        <v>10</v>
      </c>
      <c r="J606" s="16">
        <v>6</v>
      </c>
      <c r="K606" s="16">
        <v>0</v>
      </c>
      <c r="L606" s="16">
        <v>0</v>
      </c>
      <c r="M606" s="16">
        <v>0</v>
      </c>
      <c r="N606" s="16">
        <v>7</v>
      </c>
      <c r="O606" s="18">
        <v>0</v>
      </c>
      <c r="P606" s="16">
        <v>5</v>
      </c>
      <c r="Q606" s="16">
        <v>1</v>
      </c>
      <c r="R606" s="17"/>
      <c r="S606" s="17"/>
      <c r="T606" s="19" t="s">
        <v>50</v>
      </c>
      <c r="U606" s="18">
        <v>39</v>
      </c>
      <c r="V606" s="18"/>
    </row>
    <row r="607" spans="1:22" ht="15" customHeight="1" x14ac:dyDescent="0.25">
      <c r="A607" s="13" t="s">
        <v>263</v>
      </c>
      <c r="B607" s="14" t="s">
        <v>264</v>
      </c>
      <c r="C607" s="15" t="s">
        <v>328</v>
      </c>
      <c r="D607" s="15" t="s">
        <v>329</v>
      </c>
      <c r="E607" s="14" t="s">
        <v>330</v>
      </c>
      <c r="F607" s="16">
        <v>32727</v>
      </c>
      <c r="G607" s="16">
        <v>39900</v>
      </c>
      <c r="H607" s="2" t="s">
        <v>12</v>
      </c>
      <c r="I607" s="17" t="s">
        <v>13</v>
      </c>
      <c r="J607" s="16">
        <v>6</v>
      </c>
      <c r="K607" s="16">
        <v>0</v>
      </c>
      <c r="L607" s="16">
        <v>0</v>
      </c>
      <c r="M607" s="16">
        <v>0</v>
      </c>
      <c r="N607" s="16">
        <v>5</v>
      </c>
      <c r="O607" s="18">
        <v>0</v>
      </c>
      <c r="P607" s="16">
        <v>5</v>
      </c>
      <c r="Q607" s="16">
        <v>1</v>
      </c>
      <c r="R607" s="17"/>
      <c r="S607" s="17"/>
      <c r="T607" s="19" t="s">
        <v>50</v>
      </c>
      <c r="U607" s="18">
        <v>13</v>
      </c>
      <c r="V607" s="18"/>
    </row>
    <row r="608" spans="1:22" ht="15" customHeight="1" x14ac:dyDescent="0.25">
      <c r="A608" s="13" t="s">
        <v>263</v>
      </c>
      <c r="B608" s="14" t="s">
        <v>264</v>
      </c>
      <c r="C608" s="15" t="s">
        <v>328</v>
      </c>
      <c r="D608" s="15" t="s">
        <v>329</v>
      </c>
      <c r="E608" s="14" t="s">
        <v>330</v>
      </c>
      <c r="F608" s="16">
        <v>32727</v>
      </c>
      <c r="G608" s="16">
        <v>39900</v>
      </c>
      <c r="H608" s="2" t="s">
        <v>15</v>
      </c>
      <c r="I608" s="17" t="s">
        <v>16</v>
      </c>
      <c r="J608" s="16">
        <v>1</v>
      </c>
      <c r="K608" s="16">
        <v>0</v>
      </c>
      <c r="L608" s="16">
        <v>3</v>
      </c>
      <c r="M608" s="16">
        <v>3</v>
      </c>
      <c r="N608" s="16">
        <v>8</v>
      </c>
      <c r="O608" s="18">
        <v>10</v>
      </c>
      <c r="P608" s="16">
        <v>5</v>
      </c>
      <c r="Q608" s="16">
        <v>1</v>
      </c>
      <c r="R608" s="17"/>
      <c r="S608" s="17"/>
      <c r="T608" s="19" t="s">
        <v>50</v>
      </c>
      <c r="U608" s="18">
        <v>38</v>
      </c>
      <c r="V608" s="18"/>
    </row>
    <row r="609" spans="1:22" ht="15" customHeight="1" x14ac:dyDescent="0.25">
      <c r="A609" s="13" t="s">
        <v>263</v>
      </c>
      <c r="B609" s="14" t="s">
        <v>264</v>
      </c>
      <c r="C609" s="15" t="s">
        <v>328</v>
      </c>
      <c r="D609" s="15" t="s">
        <v>329</v>
      </c>
      <c r="E609" s="14" t="s">
        <v>330</v>
      </c>
      <c r="F609" s="16">
        <v>32727</v>
      </c>
      <c r="G609" s="16">
        <v>39900</v>
      </c>
      <c r="H609" s="2" t="s">
        <v>18</v>
      </c>
      <c r="I609" s="17" t="s">
        <v>19</v>
      </c>
      <c r="J609" s="16">
        <v>2</v>
      </c>
      <c r="K609" s="16">
        <v>0</v>
      </c>
      <c r="L609" s="16">
        <v>4</v>
      </c>
      <c r="M609" s="16">
        <v>4</v>
      </c>
      <c r="N609" s="16">
        <v>18</v>
      </c>
      <c r="O609" s="18">
        <v>15</v>
      </c>
      <c r="P609" s="16">
        <v>5</v>
      </c>
      <c r="Q609" s="16">
        <v>1</v>
      </c>
      <c r="R609" s="17"/>
      <c r="S609" s="17"/>
      <c r="T609" s="19" t="s">
        <v>50</v>
      </c>
      <c r="U609" s="18">
        <v>49</v>
      </c>
      <c r="V609" s="18"/>
    </row>
    <row r="610" spans="1:22" ht="15" customHeight="1" x14ac:dyDescent="0.25">
      <c r="A610" s="13" t="s">
        <v>263</v>
      </c>
      <c r="B610" s="14" t="s">
        <v>264</v>
      </c>
      <c r="C610" s="15" t="s">
        <v>328</v>
      </c>
      <c r="D610" s="15" t="s">
        <v>329</v>
      </c>
      <c r="E610" s="14" t="s">
        <v>330</v>
      </c>
      <c r="F610" s="16">
        <v>32727</v>
      </c>
      <c r="G610" s="16">
        <v>39900</v>
      </c>
      <c r="H610" s="2" t="s">
        <v>21</v>
      </c>
      <c r="I610" s="17" t="s">
        <v>22</v>
      </c>
      <c r="J610" s="16"/>
      <c r="K610" s="16"/>
      <c r="L610" s="16"/>
      <c r="M610" s="16"/>
      <c r="N610" s="16"/>
      <c r="O610" s="18">
        <v>0</v>
      </c>
      <c r="P610" s="16">
        <v>5</v>
      </c>
      <c r="Q610" s="16">
        <v>1</v>
      </c>
      <c r="R610" s="17"/>
      <c r="S610" s="17"/>
      <c r="T610" s="19" t="s">
        <v>50</v>
      </c>
      <c r="U610" s="18">
        <v>14</v>
      </c>
      <c r="V610" s="18"/>
    </row>
    <row r="611" spans="1:22" ht="15" customHeight="1" x14ac:dyDescent="0.25">
      <c r="A611" s="13" t="s">
        <v>263</v>
      </c>
      <c r="B611" s="14" t="s">
        <v>264</v>
      </c>
      <c r="C611" s="15" t="s">
        <v>331</v>
      </c>
      <c r="D611" s="15" t="s">
        <v>332</v>
      </c>
      <c r="E611" s="14" t="s">
        <v>333</v>
      </c>
      <c r="F611" s="16">
        <v>64545.4545</v>
      </c>
      <c r="G611" s="16">
        <v>65500</v>
      </c>
      <c r="H611" s="2" t="s">
        <v>3</v>
      </c>
      <c r="I611" s="17" t="s">
        <v>4</v>
      </c>
      <c r="J611" s="16">
        <v>6</v>
      </c>
      <c r="K611" s="16">
        <v>0</v>
      </c>
      <c r="L611" s="16">
        <v>3</v>
      </c>
      <c r="M611" s="16">
        <v>3</v>
      </c>
      <c r="N611" s="16">
        <v>21</v>
      </c>
      <c r="O611" s="18">
        <v>15</v>
      </c>
      <c r="P611" s="16">
        <v>5</v>
      </c>
      <c r="Q611" s="16">
        <v>1</v>
      </c>
      <c r="R611" s="17"/>
      <c r="S611" s="17"/>
      <c r="T611" s="19" t="s">
        <v>50</v>
      </c>
      <c r="U611" s="18">
        <v>16</v>
      </c>
      <c r="V611" s="18"/>
    </row>
    <row r="612" spans="1:22" ht="15" customHeight="1" x14ac:dyDescent="0.25">
      <c r="A612" s="13" t="s">
        <v>263</v>
      </c>
      <c r="B612" s="14" t="s">
        <v>264</v>
      </c>
      <c r="C612" s="15" t="s">
        <v>331</v>
      </c>
      <c r="D612" s="15" t="s">
        <v>332</v>
      </c>
      <c r="E612" s="14" t="s">
        <v>333</v>
      </c>
      <c r="F612" s="16">
        <v>64545.4545</v>
      </c>
      <c r="G612" s="16">
        <v>65500</v>
      </c>
      <c r="H612" s="2" t="s">
        <v>6</v>
      </c>
      <c r="I612" s="17" t="s">
        <v>7</v>
      </c>
      <c r="J612" s="16">
        <v>2</v>
      </c>
      <c r="K612" s="16">
        <v>0</v>
      </c>
      <c r="L612" s="16">
        <v>0</v>
      </c>
      <c r="M612" s="16">
        <v>0</v>
      </c>
      <c r="N612" s="16">
        <v>17</v>
      </c>
      <c r="O612" s="18">
        <v>15</v>
      </c>
      <c r="P612" s="16">
        <v>5</v>
      </c>
      <c r="Q612" s="16">
        <v>1</v>
      </c>
      <c r="R612" s="17"/>
      <c r="S612" s="17"/>
      <c r="T612" s="19" t="s">
        <v>50</v>
      </c>
      <c r="U612" s="18">
        <v>39</v>
      </c>
      <c r="V612" s="18"/>
    </row>
    <row r="613" spans="1:22" ht="15" customHeight="1" x14ac:dyDescent="0.25">
      <c r="A613" s="13" t="s">
        <v>263</v>
      </c>
      <c r="B613" s="14" t="s">
        <v>264</v>
      </c>
      <c r="C613" s="15" t="s">
        <v>331</v>
      </c>
      <c r="D613" s="15" t="s">
        <v>332</v>
      </c>
      <c r="E613" s="14" t="s">
        <v>333</v>
      </c>
      <c r="F613" s="16">
        <v>64545.4545</v>
      </c>
      <c r="G613" s="16">
        <v>65500</v>
      </c>
      <c r="H613" s="2" t="s">
        <v>9</v>
      </c>
      <c r="I613" s="17" t="s">
        <v>10</v>
      </c>
      <c r="J613" s="16">
        <v>0</v>
      </c>
      <c r="K613" s="16">
        <v>0</v>
      </c>
      <c r="L613" s="16">
        <v>1</v>
      </c>
      <c r="M613" s="16">
        <v>1</v>
      </c>
      <c r="N613" s="16">
        <v>3</v>
      </c>
      <c r="O613" s="18">
        <v>5</v>
      </c>
      <c r="P613" s="16">
        <v>5</v>
      </c>
      <c r="Q613" s="16">
        <v>1</v>
      </c>
      <c r="R613" s="17"/>
      <c r="S613" s="17"/>
      <c r="T613" s="19" t="s">
        <v>50</v>
      </c>
      <c r="U613" s="18">
        <v>21</v>
      </c>
      <c r="V613" s="18"/>
    </row>
    <row r="614" spans="1:22" ht="15" customHeight="1" x14ac:dyDescent="0.25">
      <c r="A614" s="13" t="s">
        <v>263</v>
      </c>
      <c r="B614" s="14" t="s">
        <v>264</v>
      </c>
      <c r="C614" s="15" t="s">
        <v>331</v>
      </c>
      <c r="D614" s="15" t="s">
        <v>332</v>
      </c>
      <c r="E614" s="14" t="s">
        <v>333</v>
      </c>
      <c r="F614" s="16">
        <v>64545.4545</v>
      </c>
      <c r="G614" s="16">
        <v>65500</v>
      </c>
      <c r="H614" s="2" t="s">
        <v>12</v>
      </c>
      <c r="I614" s="17" t="s">
        <v>13</v>
      </c>
      <c r="J614" s="16">
        <v>2</v>
      </c>
      <c r="K614" s="16">
        <v>0</v>
      </c>
      <c r="L614" s="16">
        <v>0</v>
      </c>
      <c r="M614" s="16">
        <v>0</v>
      </c>
      <c r="N614" s="16">
        <v>10</v>
      </c>
      <c r="O614" s="18">
        <v>10</v>
      </c>
      <c r="P614" s="16">
        <v>5</v>
      </c>
      <c r="Q614" s="16">
        <v>1</v>
      </c>
      <c r="R614" s="17"/>
      <c r="S614" s="17"/>
      <c r="T614" s="19" t="s">
        <v>50</v>
      </c>
      <c r="U614" s="18">
        <v>42</v>
      </c>
      <c r="V614" s="18"/>
    </row>
    <row r="615" spans="1:22" ht="15" customHeight="1" x14ac:dyDescent="0.25">
      <c r="A615" s="13" t="s">
        <v>263</v>
      </c>
      <c r="B615" s="14" t="s">
        <v>264</v>
      </c>
      <c r="C615" s="15" t="s">
        <v>331</v>
      </c>
      <c r="D615" s="15" t="s">
        <v>332</v>
      </c>
      <c r="E615" s="14" t="s">
        <v>333</v>
      </c>
      <c r="F615" s="16">
        <v>64545.4545</v>
      </c>
      <c r="G615" s="16">
        <v>65500</v>
      </c>
      <c r="H615" s="2" t="s">
        <v>15</v>
      </c>
      <c r="I615" s="17" t="s">
        <v>16</v>
      </c>
      <c r="J615" s="16">
        <v>0</v>
      </c>
      <c r="K615" s="16">
        <v>0</v>
      </c>
      <c r="L615" s="16">
        <v>0</v>
      </c>
      <c r="M615" s="16">
        <v>0</v>
      </c>
      <c r="N615" s="16">
        <v>3</v>
      </c>
      <c r="O615" s="18">
        <v>5</v>
      </c>
      <c r="P615" s="16">
        <v>5</v>
      </c>
      <c r="Q615" s="16">
        <v>1</v>
      </c>
      <c r="R615" s="17"/>
      <c r="S615" s="17"/>
      <c r="T615" s="19" t="s">
        <v>50</v>
      </c>
      <c r="U615" s="18">
        <v>18</v>
      </c>
      <c r="V615" s="18"/>
    </row>
    <row r="616" spans="1:22" ht="15" customHeight="1" x14ac:dyDescent="0.25">
      <c r="A616" s="13" t="s">
        <v>263</v>
      </c>
      <c r="B616" s="14" t="s">
        <v>264</v>
      </c>
      <c r="C616" s="15" t="s">
        <v>331</v>
      </c>
      <c r="D616" s="15" t="s">
        <v>332</v>
      </c>
      <c r="E616" s="14" t="s">
        <v>333</v>
      </c>
      <c r="F616" s="16">
        <v>64545.4545</v>
      </c>
      <c r="G616" s="16">
        <v>65500</v>
      </c>
      <c r="H616" s="2" t="s">
        <v>18</v>
      </c>
      <c r="I616" s="17" t="s">
        <v>19</v>
      </c>
      <c r="J616" s="16">
        <v>3</v>
      </c>
      <c r="K616" s="16">
        <v>0</v>
      </c>
      <c r="L616" s="16">
        <v>3</v>
      </c>
      <c r="M616" s="16">
        <v>3</v>
      </c>
      <c r="N616" s="16">
        <v>33</v>
      </c>
      <c r="O616" s="18">
        <v>30</v>
      </c>
      <c r="P616" s="16">
        <v>5</v>
      </c>
      <c r="Q616" s="16">
        <v>1</v>
      </c>
      <c r="R616" s="17"/>
      <c r="S616" s="17"/>
      <c r="T616" s="19" t="s">
        <v>50</v>
      </c>
      <c r="U616" s="18">
        <v>50</v>
      </c>
      <c r="V616" s="18"/>
    </row>
    <row r="617" spans="1:22" ht="15" customHeight="1" x14ac:dyDescent="0.25">
      <c r="A617" s="13" t="s">
        <v>263</v>
      </c>
      <c r="B617" s="14" t="s">
        <v>264</v>
      </c>
      <c r="C617" s="15" t="s">
        <v>331</v>
      </c>
      <c r="D617" s="15" t="s">
        <v>332</v>
      </c>
      <c r="E617" s="14" t="s">
        <v>333</v>
      </c>
      <c r="F617" s="16">
        <v>64545.4545</v>
      </c>
      <c r="G617" s="16">
        <v>0</v>
      </c>
      <c r="H617" s="2" t="s">
        <v>21</v>
      </c>
      <c r="I617" s="17" t="s">
        <v>22</v>
      </c>
      <c r="J617" s="16"/>
      <c r="K617" s="16"/>
      <c r="L617" s="16"/>
      <c r="M617" s="16"/>
      <c r="N617" s="16"/>
      <c r="O617" s="18">
        <v>0</v>
      </c>
      <c r="P617" s="16">
        <v>5</v>
      </c>
      <c r="Q617" s="16">
        <v>1</v>
      </c>
      <c r="R617" s="17"/>
      <c r="S617" s="17"/>
      <c r="T617" s="19" t="s">
        <v>50</v>
      </c>
      <c r="U617" s="18">
        <v>23</v>
      </c>
      <c r="V617" s="18"/>
    </row>
    <row r="618" spans="1:22" ht="15" customHeight="1" x14ac:dyDescent="0.25">
      <c r="A618" s="13" t="s">
        <v>263</v>
      </c>
      <c r="B618" s="14" t="s">
        <v>264</v>
      </c>
      <c r="C618" s="15" t="s">
        <v>334</v>
      </c>
      <c r="D618" s="15" t="s">
        <v>335</v>
      </c>
      <c r="E618" s="14" t="s">
        <v>336</v>
      </c>
      <c r="F618" s="16">
        <v>25000</v>
      </c>
      <c r="G618" s="16">
        <v>29900</v>
      </c>
      <c r="H618" s="2" t="s">
        <v>3</v>
      </c>
      <c r="I618" s="17" t="s">
        <v>4</v>
      </c>
      <c r="J618" s="16">
        <v>7</v>
      </c>
      <c r="K618" s="16">
        <v>0</v>
      </c>
      <c r="L618" s="16">
        <v>0</v>
      </c>
      <c r="M618" s="16">
        <v>0</v>
      </c>
      <c r="N618" s="16">
        <v>438</v>
      </c>
      <c r="O618" s="18">
        <v>430</v>
      </c>
      <c r="P618" s="16">
        <v>10</v>
      </c>
      <c r="Q618" s="16">
        <v>1</v>
      </c>
      <c r="R618" s="17"/>
      <c r="S618" s="17"/>
      <c r="T618" s="19" t="s">
        <v>50</v>
      </c>
      <c r="U618" s="18">
        <v>29</v>
      </c>
      <c r="V618" s="18"/>
    </row>
    <row r="619" spans="1:22" ht="15" customHeight="1" x14ac:dyDescent="0.25">
      <c r="A619" s="13" t="s">
        <v>263</v>
      </c>
      <c r="B619" s="14" t="s">
        <v>264</v>
      </c>
      <c r="C619" s="15" t="s">
        <v>334</v>
      </c>
      <c r="D619" s="15" t="s">
        <v>335</v>
      </c>
      <c r="E619" s="14" t="s">
        <v>336</v>
      </c>
      <c r="F619" s="16">
        <v>25000</v>
      </c>
      <c r="G619" s="16">
        <v>29900</v>
      </c>
      <c r="H619" s="2" t="s">
        <v>6</v>
      </c>
      <c r="I619" s="17" t="s">
        <v>7</v>
      </c>
      <c r="J619" s="16">
        <v>5</v>
      </c>
      <c r="K619" s="16">
        <v>0</v>
      </c>
      <c r="L619" s="16">
        <v>0</v>
      </c>
      <c r="M619" s="16">
        <v>0</v>
      </c>
      <c r="N619" s="16">
        <v>322</v>
      </c>
      <c r="O619" s="18">
        <v>320</v>
      </c>
      <c r="P619" s="16">
        <v>10</v>
      </c>
      <c r="Q619" s="16">
        <v>1</v>
      </c>
      <c r="R619" s="17"/>
      <c r="S619" s="17"/>
      <c r="T619" s="19" t="s">
        <v>50</v>
      </c>
      <c r="U619" s="18">
        <v>47</v>
      </c>
      <c r="V619" s="18"/>
    </row>
    <row r="620" spans="1:22" ht="15" customHeight="1" x14ac:dyDescent="0.25">
      <c r="A620" s="13" t="s">
        <v>263</v>
      </c>
      <c r="B620" s="14" t="s">
        <v>264</v>
      </c>
      <c r="C620" s="15" t="s">
        <v>334</v>
      </c>
      <c r="D620" s="15" t="s">
        <v>335</v>
      </c>
      <c r="E620" s="14" t="s">
        <v>336</v>
      </c>
      <c r="F620" s="16">
        <v>25000</v>
      </c>
      <c r="G620" s="16">
        <v>29900</v>
      </c>
      <c r="H620" s="2" t="s">
        <v>9</v>
      </c>
      <c r="I620" s="17" t="s">
        <v>10</v>
      </c>
      <c r="J620" s="16">
        <v>1</v>
      </c>
      <c r="K620" s="16">
        <v>0</v>
      </c>
      <c r="L620" s="16">
        <v>0</v>
      </c>
      <c r="M620" s="16">
        <v>0</v>
      </c>
      <c r="N620" s="16">
        <v>110</v>
      </c>
      <c r="O620" s="18">
        <v>110</v>
      </c>
      <c r="P620" s="16">
        <v>10</v>
      </c>
      <c r="Q620" s="16">
        <v>1</v>
      </c>
      <c r="R620" s="17"/>
      <c r="S620" s="17"/>
      <c r="T620" s="19" t="s">
        <v>50</v>
      </c>
      <c r="U620" s="18">
        <v>43</v>
      </c>
      <c r="V620" s="18"/>
    </row>
    <row r="621" spans="1:22" ht="15" customHeight="1" x14ac:dyDescent="0.25">
      <c r="A621" s="13" t="s">
        <v>263</v>
      </c>
      <c r="B621" s="14" t="s">
        <v>264</v>
      </c>
      <c r="C621" s="15" t="s">
        <v>334</v>
      </c>
      <c r="D621" s="15" t="s">
        <v>335</v>
      </c>
      <c r="E621" s="14" t="s">
        <v>336</v>
      </c>
      <c r="F621" s="16">
        <v>25000</v>
      </c>
      <c r="G621" s="16">
        <v>29900</v>
      </c>
      <c r="H621" s="2" t="s">
        <v>12</v>
      </c>
      <c r="I621" s="17" t="s">
        <v>13</v>
      </c>
      <c r="J621" s="16">
        <v>0</v>
      </c>
      <c r="K621" s="16">
        <v>0</v>
      </c>
      <c r="L621" s="16">
        <v>0</v>
      </c>
      <c r="M621" s="16">
        <v>0</v>
      </c>
      <c r="N621" s="16">
        <v>278</v>
      </c>
      <c r="O621" s="18">
        <v>280</v>
      </c>
      <c r="P621" s="16">
        <v>10</v>
      </c>
      <c r="Q621" s="16">
        <v>1</v>
      </c>
      <c r="R621" s="17"/>
      <c r="S621" s="17"/>
      <c r="T621" s="19" t="s">
        <v>50</v>
      </c>
      <c r="U621" s="18">
        <v>39</v>
      </c>
      <c r="V621" s="18"/>
    </row>
    <row r="622" spans="1:22" ht="15" customHeight="1" x14ac:dyDescent="0.25">
      <c r="A622" s="13" t="s">
        <v>263</v>
      </c>
      <c r="B622" s="14" t="s">
        <v>264</v>
      </c>
      <c r="C622" s="15" t="s">
        <v>334</v>
      </c>
      <c r="D622" s="15" t="s">
        <v>335</v>
      </c>
      <c r="E622" s="14" t="s">
        <v>336</v>
      </c>
      <c r="F622" s="16">
        <v>25000</v>
      </c>
      <c r="G622" s="16">
        <v>29900</v>
      </c>
      <c r="H622" s="2" t="s">
        <v>15</v>
      </c>
      <c r="I622" s="17" t="s">
        <v>16</v>
      </c>
      <c r="J622" s="16">
        <v>-9</v>
      </c>
      <c r="K622" s="16">
        <v>0</v>
      </c>
      <c r="L622" s="16">
        <v>0</v>
      </c>
      <c r="M622" s="16">
        <v>0</v>
      </c>
      <c r="N622" s="16">
        <v>84</v>
      </c>
      <c r="O622" s="18">
        <v>90</v>
      </c>
      <c r="P622" s="16">
        <v>10</v>
      </c>
      <c r="Q622" s="16">
        <v>1</v>
      </c>
      <c r="R622" s="17"/>
      <c r="S622" s="17"/>
      <c r="T622" s="19" t="s">
        <v>50</v>
      </c>
      <c r="U622" s="18">
        <v>30</v>
      </c>
      <c r="V622" s="18"/>
    </row>
    <row r="623" spans="1:22" ht="15" customHeight="1" x14ac:dyDescent="0.25">
      <c r="A623" s="13" t="s">
        <v>263</v>
      </c>
      <c r="B623" s="14" t="s">
        <v>264</v>
      </c>
      <c r="C623" s="15" t="s">
        <v>334</v>
      </c>
      <c r="D623" s="15" t="s">
        <v>335</v>
      </c>
      <c r="E623" s="14" t="s">
        <v>336</v>
      </c>
      <c r="F623" s="16">
        <v>25000</v>
      </c>
      <c r="G623" s="16">
        <v>29900</v>
      </c>
      <c r="H623" s="2" t="s">
        <v>18</v>
      </c>
      <c r="I623" s="17" t="s">
        <v>19</v>
      </c>
      <c r="J623" s="16">
        <v>0</v>
      </c>
      <c r="K623" s="16">
        <v>0</v>
      </c>
      <c r="L623" s="16">
        <v>0</v>
      </c>
      <c r="M623" s="16">
        <v>0</v>
      </c>
      <c r="N623" s="16">
        <v>286</v>
      </c>
      <c r="O623" s="18">
        <v>290</v>
      </c>
      <c r="P623" s="16">
        <v>10</v>
      </c>
      <c r="Q623" s="16">
        <v>1</v>
      </c>
      <c r="R623" s="17"/>
      <c r="S623" s="17"/>
      <c r="T623" s="19" t="s">
        <v>50</v>
      </c>
      <c r="U623" s="18">
        <v>24</v>
      </c>
      <c r="V623" s="18"/>
    </row>
    <row r="624" spans="1:22" ht="15" customHeight="1" x14ac:dyDescent="0.25">
      <c r="A624" s="13" t="s">
        <v>263</v>
      </c>
      <c r="B624" s="14" t="s">
        <v>264</v>
      </c>
      <c r="C624" s="15" t="s">
        <v>334</v>
      </c>
      <c r="D624" s="15" t="s">
        <v>335</v>
      </c>
      <c r="E624" s="14" t="s">
        <v>336</v>
      </c>
      <c r="F624" s="16">
        <v>25000</v>
      </c>
      <c r="G624" s="16">
        <v>0</v>
      </c>
      <c r="H624" s="2" t="s">
        <v>21</v>
      </c>
      <c r="I624" s="17" t="s">
        <v>22</v>
      </c>
      <c r="J624" s="16"/>
      <c r="K624" s="16"/>
      <c r="L624" s="16"/>
      <c r="M624" s="16"/>
      <c r="N624" s="16"/>
      <c r="O624" s="18">
        <v>0</v>
      </c>
      <c r="P624" s="16">
        <v>10</v>
      </c>
      <c r="Q624" s="16">
        <v>1</v>
      </c>
      <c r="R624" s="17"/>
      <c r="S624" s="17"/>
      <c r="T624" s="19" t="s">
        <v>50</v>
      </c>
      <c r="U624" s="18">
        <v>30</v>
      </c>
      <c r="V624" s="18"/>
    </row>
    <row r="625" spans="1:22" ht="15" customHeight="1" x14ac:dyDescent="0.25">
      <c r="A625" s="13" t="s">
        <v>263</v>
      </c>
      <c r="B625" s="14" t="s">
        <v>264</v>
      </c>
      <c r="C625" s="15" t="s">
        <v>337</v>
      </c>
      <c r="D625" s="15" t="s">
        <v>338</v>
      </c>
      <c r="E625" s="14" t="s">
        <v>339</v>
      </c>
      <c r="F625" s="16">
        <v>60000</v>
      </c>
      <c r="G625" s="16">
        <v>76900</v>
      </c>
      <c r="H625" s="2" t="s">
        <v>3</v>
      </c>
      <c r="I625" s="17" t="s">
        <v>4</v>
      </c>
      <c r="J625" s="16">
        <v>0</v>
      </c>
      <c r="K625" s="16">
        <v>0</v>
      </c>
      <c r="L625" s="16">
        <v>0</v>
      </c>
      <c r="M625" s="16">
        <v>0</v>
      </c>
      <c r="N625" s="16">
        <v>91</v>
      </c>
      <c r="O625" s="18">
        <v>90</v>
      </c>
      <c r="P625" s="16">
        <v>5</v>
      </c>
      <c r="Q625" s="16">
        <v>1</v>
      </c>
      <c r="R625" s="17"/>
      <c r="S625" s="17"/>
      <c r="T625" s="19" t="s">
        <v>50</v>
      </c>
      <c r="U625" s="18">
        <v>40</v>
      </c>
      <c r="V625" s="18"/>
    </row>
    <row r="626" spans="1:22" ht="15" customHeight="1" x14ac:dyDescent="0.25">
      <c r="A626" s="13" t="s">
        <v>263</v>
      </c>
      <c r="B626" s="14" t="s">
        <v>264</v>
      </c>
      <c r="C626" s="15" t="s">
        <v>337</v>
      </c>
      <c r="D626" s="15" t="s">
        <v>338</v>
      </c>
      <c r="E626" s="14" t="s">
        <v>339</v>
      </c>
      <c r="F626" s="16">
        <v>60000</v>
      </c>
      <c r="G626" s="16">
        <v>76900</v>
      </c>
      <c r="H626" s="2" t="s">
        <v>6</v>
      </c>
      <c r="I626" s="17" t="s">
        <v>7</v>
      </c>
      <c r="J626" s="16">
        <v>0</v>
      </c>
      <c r="K626" s="16">
        <v>0</v>
      </c>
      <c r="L626" s="16">
        <v>0</v>
      </c>
      <c r="M626" s="16">
        <v>0</v>
      </c>
      <c r="N626" s="16">
        <v>105</v>
      </c>
      <c r="O626" s="18">
        <v>105</v>
      </c>
      <c r="P626" s="16">
        <v>5</v>
      </c>
      <c r="Q626" s="16">
        <v>1</v>
      </c>
      <c r="R626" s="17"/>
      <c r="S626" s="17"/>
      <c r="T626" s="19" t="s">
        <v>50</v>
      </c>
      <c r="U626" s="18">
        <v>13</v>
      </c>
      <c r="V626" s="18"/>
    </row>
    <row r="627" spans="1:22" ht="15" customHeight="1" x14ac:dyDescent="0.25">
      <c r="A627" s="13" t="s">
        <v>263</v>
      </c>
      <c r="B627" s="14" t="s">
        <v>264</v>
      </c>
      <c r="C627" s="15" t="s">
        <v>337</v>
      </c>
      <c r="D627" s="15" t="s">
        <v>338</v>
      </c>
      <c r="E627" s="14" t="s">
        <v>339</v>
      </c>
      <c r="F627" s="16">
        <v>60000</v>
      </c>
      <c r="G627" s="16">
        <v>76900</v>
      </c>
      <c r="H627" s="2" t="s">
        <v>9</v>
      </c>
      <c r="I627" s="17" t="s">
        <v>10</v>
      </c>
      <c r="J627" s="16">
        <v>0</v>
      </c>
      <c r="K627" s="16">
        <v>0</v>
      </c>
      <c r="L627" s="16">
        <v>0</v>
      </c>
      <c r="M627" s="16">
        <v>0</v>
      </c>
      <c r="N627" s="16">
        <v>63</v>
      </c>
      <c r="O627" s="18">
        <v>65</v>
      </c>
      <c r="P627" s="16">
        <v>5</v>
      </c>
      <c r="Q627" s="16">
        <v>1</v>
      </c>
      <c r="R627" s="17"/>
      <c r="S627" s="17"/>
      <c r="T627" s="19" t="s">
        <v>50</v>
      </c>
      <c r="U627" s="18">
        <v>42</v>
      </c>
      <c r="V627" s="18"/>
    </row>
    <row r="628" spans="1:22" ht="15" customHeight="1" x14ac:dyDescent="0.25">
      <c r="A628" s="13" t="s">
        <v>263</v>
      </c>
      <c r="B628" s="14" t="s">
        <v>264</v>
      </c>
      <c r="C628" s="15" t="s">
        <v>337</v>
      </c>
      <c r="D628" s="15" t="s">
        <v>338</v>
      </c>
      <c r="E628" s="14" t="s">
        <v>339</v>
      </c>
      <c r="F628" s="16">
        <v>60000</v>
      </c>
      <c r="G628" s="16">
        <v>76900</v>
      </c>
      <c r="H628" s="2" t="s">
        <v>12</v>
      </c>
      <c r="I628" s="17" t="s">
        <v>13</v>
      </c>
      <c r="J628" s="16">
        <v>0</v>
      </c>
      <c r="K628" s="16">
        <v>0</v>
      </c>
      <c r="L628" s="16">
        <v>0</v>
      </c>
      <c r="M628" s="16">
        <v>0</v>
      </c>
      <c r="N628" s="16">
        <v>21</v>
      </c>
      <c r="O628" s="18">
        <v>20</v>
      </c>
      <c r="P628" s="16">
        <v>5</v>
      </c>
      <c r="Q628" s="16">
        <v>1</v>
      </c>
      <c r="R628" s="17"/>
      <c r="S628" s="17"/>
      <c r="T628" s="19" t="s">
        <v>50</v>
      </c>
      <c r="U628" s="18">
        <v>36</v>
      </c>
      <c r="V628" s="18"/>
    </row>
    <row r="629" spans="1:22" ht="15" customHeight="1" x14ac:dyDescent="0.25">
      <c r="A629" s="13" t="s">
        <v>263</v>
      </c>
      <c r="B629" s="14" t="s">
        <v>264</v>
      </c>
      <c r="C629" s="15" t="s">
        <v>337</v>
      </c>
      <c r="D629" s="15" t="s">
        <v>338</v>
      </c>
      <c r="E629" s="14" t="s">
        <v>339</v>
      </c>
      <c r="F629" s="16">
        <v>60000</v>
      </c>
      <c r="G629" s="16">
        <v>76900</v>
      </c>
      <c r="H629" s="2" t="s">
        <v>15</v>
      </c>
      <c r="I629" s="17" t="s">
        <v>16</v>
      </c>
      <c r="J629" s="16">
        <v>0</v>
      </c>
      <c r="K629" s="16">
        <v>0</v>
      </c>
      <c r="L629" s="16">
        <v>6</v>
      </c>
      <c r="M629" s="16">
        <v>6</v>
      </c>
      <c r="N629" s="16">
        <v>32</v>
      </c>
      <c r="O629" s="18">
        <v>35</v>
      </c>
      <c r="P629" s="16">
        <v>5</v>
      </c>
      <c r="Q629" s="16">
        <v>1</v>
      </c>
      <c r="R629" s="17"/>
      <c r="S629" s="17"/>
      <c r="T629" s="19" t="s">
        <v>50</v>
      </c>
      <c r="U629" s="18">
        <v>46</v>
      </c>
      <c r="V629" s="18"/>
    </row>
    <row r="630" spans="1:22" ht="15" customHeight="1" x14ac:dyDescent="0.25">
      <c r="A630" s="13" t="s">
        <v>263</v>
      </c>
      <c r="B630" s="14" t="s">
        <v>264</v>
      </c>
      <c r="C630" s="15" t="s">
        <v>337</v>
      </c>
      <c r="D630" s="15" t="s">
        <v>338</v>
      </c>
      <c r="E630" s="14" t="s">
        <v>339</v>
      </c>
      <c r="F630" s="16">
        <v>60000</v>
      </c>
      <c r="G630" s="16">
        <v>76900</v>
      </c>
      <c r="H630" s="2" t="s">
        <v>18</v>
      </c>
      <c r="I630" s="17" t="s">
        <v>19</v>
      </c>
      <c r="J630" s="16">
        <v>0</v>
      </c>
      <c r="K630" s="16">
        <v>0</v>
      </c>
      <c r="L630" s="16">
        <v>0</v>
      </c>
      <c r="M630" s="16">
        <v>0</v>
      </c>
      <c r="N630" s="16">
        <v>112</v>
      </c>
      <c r="O630" s="18">
        <v>115</v>
      </c>
      <c r="P630" s="16">
        <v>5</v>
      </c>
      <c r="Q630" s="16">
        <v>1</v>
      </c>
      <c r="R630" s="17"/>
      <c r="S630" s="17"/>
      <c r="T630" s="19" t="s">
        <v>50</v>
      </c>
      <c r="U630" s="18">
        <v>39</v>
      </c>
      <c r="V630" s="18"/>
    </row>
    <row r="631" spans="1:22" ht="15" customHeight="1" x14ac:dyDescent="0.25">
      <c r="A631" s="13" t="s">
        <v>263</v>
      </c>
      <c r="B631" s="14" t="s">
        <v>264</v>
      </c>
      <c r="C631" s="15" t="s">
        <v>337</v>
      </c>
      <c r="D631" s="15" t="s">
        <v>338</v>
      </c>
      <c r="E631" s="14" t="s">
        <v>339</v>
      </c>
      <c r="F631" s="16">
        <v>60000</v>
      </c>
      <c r="G631" s="16">
        <v>76900</v>
      </c>
      <c r="H631" s="2" t="s">
        <v>21</v>
      </c>
      <c r="I631" s="17" t="s">
        <v>22</v>
      </c>
      <c r="J631" s="16"/>
      <c r="K631" s="16"/>
      <c r="L631" s="16"/>
      <c r="M631" s="16"/>
      <c r="N631" s="16"/>
      <c r="O631" s="18">
        <v>0</v>
      </c>
      <c r="P631" s="16">
        <v>5</v>
      </c>
      <c r="Q631" s="16">
        <v>1</v>
      </c>
      <c r="R631" s="17"/>
      <c r="S631" s="17"/>
      <c r="T631" s="19" t="s">
        <v>50</v>
      </c>
      <c r="U631" s="18">
        <v>28</v>
      </c>
      <c r="V631" s="18"/>
    </row>
    <row r="632" spans="1:22" ht="15" customHeight="1" x14ac:dyDescent="0.25">
      <c r="A632" s="13" t="s">
        <v>263</v>
      </c>
      <c r="B632" s="14" t="s">
        <v>264</v>
      </c>
      <c r="C632" s="15" t="s">
        <v>340</v>
      </c>
      <c r="D632" s="15" t="s">
        <v>341</v>
      </c>
      <c r="E632" s="14" t="s">
        <v>342</v>
      </c>
      <c r="F632" s="16">
        <v>8182</v>
      </c>
      <c r="G632" s="16">
        <v>10900</v>
      </c>
      <c r="H632" s="2" t="s">
        <v>3</v>
      </c>
      <c r="I632" s="17" t="s">
        <v>4</v>
      </c>
      <c r="J632" s="16">
        <v>16</v>
      </c>
      <c r="K632" s="16">
        <v>0</v>
      </c>
      <c r="L632" s="16">
        <v>7</v>
      </c>
      <c r="M632" s="16">
        <v>7</v>
      </c>
      <c r="N632" s="16">
        <v>24</v>
      </c>
      <c r="O632" s="18">
        <v>0</v>
      </c>
      <c r="P632" s="16">
        <v>48</v>
      </c>
      <c r="Q632" s="16">
        <v>1</v>
      </c>
      <c r="R632" s="17"/>
      <c r="S632" s="17"/>
      <c r="T632" s="19" t="s">
        <v>50</v>
      </c>
      <c r="U632" s="18">
        <v>19</v>
      </c>
      <c r="V632" s="18"/>
    </row>
    <row r="633" spans="1:22" ht="15" customHeight="1" x14ac:dyDescent="0.25">
      <c r="A633" s="13" t="s">
        <v>263</v>
      </c>
      <c r="B633" s="14" t="s">
        <v>264</v>
      </c>
      <c r="C633" s="15" t="s">
        <v>340</v>
      </c>
      <c r="D633" s="15" t="s">
        <v>341</v>
      </c>
      <c r="E633" s="14" t="s">
        <v>342</v>
      </c>
      <c r="F633" s="16">
        <v>8182</v>
      </c>
      <c r="G633" s="16">
        <v>10900</v>
      </c>
      <c r="H633" s="2" t="s">
        <v>6</v>
      </c>
      <c r="I633" s="17" t="s">
        <v>7</v>
      </c>
      <c r="J633" s="16">
        <v>49</v>
      </c>
      <c r="K633" s="16">
        <v>0</v>
      </c>
      <c r="L633" s="16">
        <v>3</v>
      </c>
      <c r="M633" s="16">
        <v>3</v>
      </c>
      <c r="N633" s="16">
        <v>5</v>
      </c>
      <c r="O633" s="18">
        <v>0</v>
      </c>
      <c r="P633" s="16">
        <v>48</v>
      </c>
      <c r="Q633" s="16">
        <v>1</v>
      </c>
      <c r="R633" s="17"/>
      <c r="S633" s="17"/>
      <c r="T633" s="19" t="s">
        <v>50</v>
      </c>
      <c r="U633" s="18">
        <v>38</v>
      </c>
      <c r="V633" s="18"/>
    </row>
    <row r="634" spans="1:22" ht="15" customHeight="1" x14ac:dyDescent="0.25">
      <c r="A634" s="13" t="s">
        <v>263</v>
      </c>
      <c r="B634" s="14" t="s">
        <v>264</v>
      </c>
      <c r="C634" s="15" t="s">
        <v>340</v>
      </c>
      <c r="D634" s="15" t="s">
        <v>341</v>
      </c>
      <c r="E634" s="14" t="s">
        <v>342</v>
      </c>
      <c r="F634" s="16">
        <v>8182</v>
      </c>
      <c r="G634" s="16">
        <v>10900</v>
      </c>
      <c r="H634" s="2" t="s">
        <v>9</v>
      </c>
      <c r="I634" s="17" t="s">
        <v>10</v>
      </c>
      <c r="J634" s="16">
        <v>13</v>
      </c>
      <c r="K634" s="16">
        <v>0</v>
      </c>
      <c r="L634" s="16">
        <v>16</v>
      </c>
      <c r="M634" s="16">
        <v>16</v>
      </c>
      <c r="N634" s="16">
        <v>35</v>
      </c>
      <c r="O634" s="18">
        <v>0</v>
      </c>
      <c r="P634" s="16">
        <v>48</v>
      </c>
      <c r="Q634" s="16">
        <v>1</v>
      </c>
      <c r="R634" s="17"/>
      <c r="S634" s="17"/>
      <c r="T634" s="19" t="s">
        <v>50</v>
      </c>
      <c r="U634" s="18">
        <v>28</v>
      </c>
      <c r="V634" s="18"/>
    </row>
    <row r="635" spans="1:22" ht="15" customHeight="1" x14ac:dyDescent="0.25">
      <c r="A635" s="13" t="s">
        <v>263</v>
      </c>
      <c r="B635" s="14" t="s">
        <v>264</v>
      </c>
      <c r="C635" s="15" t="s">
        <v>340</v>
      </c>
      <c r="D635" s="15" t="s">
        <v>341</v>
      </c>
      <c r="E635" s="14" t="s">
        <v>342</v>
      </c>
      <c r="F635" s="16">
        <v>8182</v>
      </c>
      <c r="G635" s="16">
        <v>10900</v>
      </c>
      <c r="H635" s="2" t="s">
        <v>12</v>
      </c>
      <c r="I635" s="17" t="s">
        <v>13</v>
      </c>
      <c r="J635" s="16">
        <v>6</v>
      </c>
      <c r="K635" s="16">
        <v>0</v>
      </c>
      <c r="L635" s="16">
        <v>17</v>
      </c>
      <c r="M635" s="16">
        <v>19</v>
      </c>
      <c r="N635" s="16">
        <v>46</v>
      </c>
      <c r="O635" s="18">
        <v>48</v>
      </c>
      <c r="P635" s="16">
        <v>48</v>
      </c>
      <c r="Q635" s="16">
        <v>1</v>
      </c>
      <c r="R635" s="17"/>
      <c r="S635" s="17"/>
      <c r="T635" s="19" t="s">
        <v>50</v>
      </c>
      <c r="U635" s="18">
        <v>39</v>
      </c>
      <c r="V635" s="18"/>
    </row>
    <row r="636" spans="1:22" ht="15" customHeight="1" x14ac:dyDescent="0.25">
      <c r="A636" s="13" t="s">
        <v>263</v>
      </c>
      <c r="B636" s="14" t="s">
        <v>264</v>
      </c>
      <c r="C636" s="15" t="s">
        <v>340</v>
      </c>
      <c r="D636" s="15" t="s">
        <v>341</v>
      </c>
      <c r="E636" s="14" t="s">
        <v>342</v>
      </c>
      <c r="F636" s="16">
        <v>8182</v>
      </c>
      <c r="G636" s="16">
        <v>10900</v>
      </c>
      <c r="H636" s="2" t="s">
        <v>15</v>
      </c>
      <c r="I636" s="17" t="s">
        <v>16</v>
      </c>
      <c r="J636" s="16">
        <v>17</v>
      </c>
      <c r="K636" s="16">
        <v>0</v>
      </c>
      <c r="L636" s="16">
        <v>10</v>
      </c>
      <c r="M636" s="16">
        <v>10</v>
      </c>
      <c r="N636" s="16">
        <v>22</v>
      </c>
      <c r="O636" s="18">
        <v>0</v>
      </c>
      <c r="P636" s="16">
        <v>48</v>
      </c>
      <c r="Q636" s="16">
        <v>1</v>
      </c>
      <c r="R636" s="17"/>
      <c r="S636" s="17"/>
      <c r="T636" s="19" t="s">
        <v>50</v>
      </c>
      <c r="U636" s="18">
        <v>37</v>
      </c>
      <c r="V636" s="18"/>
    </row>
    <row r="637" spans="1:22" ht="15" customHeight="1" x14ac:dyDescent="0.25">
      <c r="A637" s="13" t="s">
        <v>263</v>
      </c>
      <c r="B637" s="14" t="s">
        <v>264</v>
      </c>
      <c r="C637" s="15" t="s">
        <v>340</v>
      </c>
      <c r="D637" s="15" t="s">
        <v>341</v>
      </c>
      <c r="E637" s="14" t="s">
        <v>342</v>
      </c>
      <c r="F637" s="16">
        <v>8182</v>
      </c>
      <c r="G637" s="16">
        <v>10900</v>
      </c>
      <c r="H637" s="2" t="s">
        <v>18</v>
      </c>
      <c r="I637" s="17" t="s">
        <v>19</v>
      </c>
      <c r="J637" s="16">
        <v>41</v>
      </c>
      <c r="K637" s="16">
        <v>0</v>
      </c>
      <c r="L637" s="16">
        <v>12</v>
      </c>
      <c r="M637" s="16">
        <v>12</v>
      </c>
      <c r="N637" s="16">
        <v>35</v>
      </c>
      <c r="O637" s="18">
        <v>0</v>
      </c>
      <c r="P637" s="16">
        <v>48</v>
      </c>
      <c r="Q637" s="16">
        <v>1</v>
      </c>
      <c r="R637" s="17"/>
      <c r="S637" s="17"/>
      <c r="T637" s="19" t="s">
        <v>50</v>
      </c>
      <c r="U637" s="18">
        <v>10</v>
      </c>
      <c r="V637" s="18"/>
    </row>
    <row r="638" spans="1:22" ht="15" customHeight="1" x14ac:dyDescent="0.25">
      <c r="A638" s="13" t="s">
        <v>263</v>
      </c>
      <c r="B638" s="14" t="s">
        <v>264</v>
      </c>
      <c r="C638" s="15" t="s">
        <v>340</v>
      </c>
      <c r="D638" s="15" t="s">
        <v>341</v>
      </c>
      <c r="E638" s="14" t="s">
        <v>342</v>
      </c>
      <c r="F638" s="16">
        <v>8182</v>
      </c>
      <c r="G638" s="16">
        <v>10900</v>
      </c>
      <c r="H638" s="2" t="s">
        <v>21</v>
      </c>
      <c r="I638" s="17" t="s">
        <v>22</v>
      </c>
      <c r="J638" s="16"/>
      <c r="K638" s="16"/>
      <c r="L638" s="16"/>
      <c r="M638" s="16"/>
      <c r="N638" s="16"/>
      <c r="O638" s="18">
        <v>0</v>
      </c>
      <c r="P638" s="16">
        <v>48</v>
      </c>
      <c r="Q638" s="16">
        <v>1</v>
      </c>
      <c r="R638" s="17"/>
      <c r="S638" s="17"/>
      <c r="T638" s="19" t="s">
        <v>50</v>
      </c>
      <c r="U638" s="18">
        <v>26</v>
      </c>
      <c r="V638" s="18"/>
    </row>
    <row r="639" spans="1:22" ht="15" customHeight="1" x14ac:dyDescent="0.25">
      <c r="A639" s="13" t="s">
        <v>263</v>
      </c>
      <c r="B639" s="14" t="s">
        <v>264</v>
      </c>
      <c r="C639" s="15" t="s">
        <v>343</v>
      </c>
      <c r="D639" s="15" t="s">
        <v>344</v>
      </c>
      <c r="E639" s="14" t="s">
        <v>345</v>
      </c>
      <c r="F639" s="16">
        <v>8182</v>
      </c>
      <c r="G639" s="16">
        <v>10900</v>
      </c>
      <c r="H639" s="2" t="s">
        <v>3</v>
      </c>
      <c r="I639" s="17" t="s">
        <v>4</v>
      </c>
      <c r="J639" s="16">
        <v>24</v>
      </c>
      <c r="K639" s="16">
        <v>0</v>
      </c>
      <c r="L639" s="16">
        <v>9</v>
      </c>
      <c r="M639" s="16">
        <v>9</v>
      </c>
      <c r="N639" s="16">
        <v>20</v>
      </c>
      <c r="O639" s="18">
        <v>0</v>
      </c>
      <c r="P639" s="16">
        <v>48</v>
      </c>
      <c r="Q639" s="16">
        <v>1</v>
      </c>
      <c r="R639" s="17"/>
      <c r="S639" s="17"/>
      <c r="T639" s="19" t="s">
        <v>50</v>
      </c>
      <c r="U639" s="18">
        <v>38</v>
      </c>
      <c r="V639" s="18"/>
    </row>
    <row r="640" spans="1:22" ht="15" customHeight="1" x14ac:dyDescent="0.25">
      <c r="A640" s="13" t="s">
        <v>263</v>
      </c>
      <c r="B640" s="14" t="s">
        <v>264</v>
      </c>
      <c r="C640" s="15" t="s">
        <v>343</v>
      </c>
      <c r="D640" s="15" t="s">
        <v>344</v>
      </c>
      <c r="E640" s="14" t="s">
        <v>345</v>
      </c>
      <c r="F640" s="16">
        <v>8182</v>
      </c>
      <c r="G640" s="16">
        <v>10900</v>
      </c>
      <c r="H640" s="2" t="s">
        <v>6</v>
      </c>
      <c r="I640" s="17" t="s">
        <v>7</v>
      </c>
      <c r="J640" s="16">
        <v>25</v>
      </c>
      <c r="K640" s="16">
        <v>0</v>
      </c>
      <c r="L640" s="16">
        <v>12</v>
      </c>
      <c r="M640" s="16">
        <v>12</v>
      </c>
      <c r="N640" s="16">
        <v>24</v>
      </c>
      <c r="O640" s="18">
        <v>0</v>
      </c>
      <c r="P640" s="16">
        <v>48</v>
      </c>
      <c r="Q640" s="16">
        <v>1</v>
      </c>
      <c r="R640" s="17"/>
      <c r="S640" s="17"/>
      <c r="T640" s="19" t="s">
        <v>50</v>
      </c>
      <c r="U640" s="18">
        <v>50</v>
      </c>
      <c r="V640" s="18"/>
    </row>
    <row r="641" spans="1:22" ht="15" customHeight="1" x14ac:dyDescent="0.25">
      <c r="A641" s="13" t="s">
        <v>263</v>
      </c>
      <c r="B641" s="14" t="s">
        <v>264</v>
      </c>
      <c r="C641" s="15" t="s">
        <v>343</v>
      </c>
      <c r="D641" s="15" t="s">
        <v>344</v>
      </c>
      <c r="E641" s="14" t="s">
        <v>345</v>
      </c>
      <c r="F641" s="16">
        <v>8182</v>
      </c>
      <c r="G641" s="16">
        <v>10900</v>
      </c>
      <c r="H641" s="2" t="s">
        <v>9</v>
      </c>
      <c r="I641" s="17" t="s">
        <v>10</v>
      </c>
      <c r="J641" s="16">
        <v>9</v>
      </c>
      <c r="K641" s="16">
        <v>0</v>
      </c>
      <c r="L641" s="16">
        <v>13</v>
      </c>
      <c r="M641" s="16">
        <v>13</v>
      </c>
      <c r="N641" s="16">
        <v>33</v>
      </c>
      <c r="O641" s="18">
        <v>48</v>
      </c>
      <c r="P641" s="16">
        <v>48</v>
      </c>
      <c r="Q641" s="16">
        <v>1</v>
      </c>
      <c r="R641" s="17"/>
      <c r="S641" s="17"/>
      <c r="T641" s="19" t="s">
        <v>50</v>
      </c>
      <c r="U641" s="18">
        <v>23</v>
      </c>
      <c r="V641" s="18"/>
    </row>
    <row r="642" spans="1:22" ht="15" customHeight="1" x14ac:dyDescent="0.25">
      <c r="A642" s="13" t="s">
        <v>263</v>
      </c>
      <c r="B642" s="14" t="s">
        <v>264</v>
      </c>
      <c r="C642" s="15" t="s">
        <v>343</v>
      </c>
      <c r="D642" s="15" t="s">
        <v>344</v>
      </c>
      <c r="E642" s="14" t="s">
        <v>345</v>
      </c>
      <c r="F642" s="16">
        <v>8182</v>
      </c>
      <c r="G642" s="16">
        <v>10900</v>
      </c>
      <c r="H642" s="2" t="s">
        <v>12</v>
      </c>
      <c r="I642" s="17" t="s">
        <v>13</v>
      </c>
      <c r="J642" s="16">
        <v>45</v>
      </c>
      <c r="K642" s="16">
        <v>0</v>
      </c>
      <c r="L642" s="16">
        <v>4</v>
      </c>
      <c r="M642" s="16">
        <v>4</v>
      </c>
      <c r="N642" s="16">
        <v>12</v>
      </c>
      <c r="O642" s="18">
        <v>0</v>
      </c>
      <c r="P642" s="16">
        <v>48</v>
      </c>
      <c r="Q642" s="16">
        <v>1</v>
      </c>
      <c r="R642" s="17"/>
      <c r="S642" s="17"/>
      <c r="T642" s="19" t="s">
        <v>50</v>
      </c>
      <c r="U642" s="18">
        <v>39</v>
      </c>
      <c r="V642" s="18"/>
    </row>
    <row r="643" spans="1:22" ht="15" customHeight="1" x14ac:dyDescent="0.25">
      <c r="A643" s="13" t="s">
        <v>263</v>
      </c>
      <c r="B643" s="14" t="s">
        <v>264</v>
      </c>
      <c r="C643" s="15" t="s">
        <v>343</v>
      </c>
      <c r="D643" s="15" t="s">
        <v>344</v>
      </c>
      <c r="E643" s="14" t="s">
        <v>345</v>
      </c>
      <c r="F643" s="16">
        <v>8182</v>
      </c>
      <c r="G643" s="16">
        <v>10900</v>
      </c>
      <c r="H643" s="2" t="s">
        <v>15</v>
      </c>
      <c r="I643" s="17" t="s">
        <v>16</v>
      </c>
      <c r="J643" s="16">
        <v>19</v>
      </c>
      <c r="K643" s="16">
        <v>0</v>
      </c>
      <c r="L643" s="16">
        <v>10</v>
      </c>
      <c r="M643" s="16">
        <v>11</v>
      </c>
      <c r="N643" s="16">
        <v>21</v>
      </c>
      <c r="O643" s="18">
        <v>0</v>
      </c>
      <c r="P643" s="16">
        <v>48</v>
      </c>
      <c r="Q643" s="16">
        <v>1</v>
      </c>
      <c r="R643" s="17"/>
      <c r="S643" s="17"/>
      <c r="T643" s="19" t="s">
        <v>50</v>
      </c>
      <c r="U643" s="18">
        <v>27</v>
      </c>
      <c r="V643" s="18"/>
    </row>
    <row r="644" spans="1:22" ht="15" customHeight="1" x14ac:dyDescent="0.25">
      <c r="A644" s="13" t="s">
        <v>263</v>
      </c>
      <c r="B644" s="14" t="s">
        <v>264</v>
      </c>
      <c r="C644" s="15" t="s">
        <v>343</v>
      </c>
      <c r="D644" s="15" t="s">
        <v>344</v>
      </c>
      <c r="E644" s="14" t="s">
        <v>345</v>
      </c>
      <c r="F644" s="16">
        <v>8182</v>
      </c>
      <c r="G644" s="16">
        <v>10900</v>
      </c>
      <c r="H644" s="2" t="s">
        <v>18</v>
      </c>
      <c r="I644" s="17" t="s">
        <v>19</v>
      </c>
      <c r="J644" s="16">
        <v>10</v>
      </c>
      <c r="K644" s="16">
        <v>0</v>
      </c>
      <c r="L644" s="16">
        <v>14</v>
      </c>
      <c r="M644" s="16">
        <v>16</v>
      </c>
      <c r="N644" s="16">
        <v>38</v>
      </c>
      <c r="O644" s="18">
        <v>48</v>
      </c>
      <c r="P644" s="16">
        <v>48</v>
      </c>
      <c r="Q644" s="16">
        <v>1</v>
      </c>
      <c r="R644" s="17"/>
      <c r="S644" s="17"/>
      <c r="T644" s="19" t="s">
        <v>50</v>
      </c>
      <c r="U644" s="18">
        <v>15</v>
      </c>
      <c r="V644" s="18"/>
    </row>
    <row r="645" spans="1:22" ht="15" customHeight="1" x14ac:dyDescent="0.25">
      <c r="A645" s="13" t="s">
        <v>263</v>
      </c>
      <c r="B645" s="14" t="s">
        <v>264</v>
      </c>
      <c r="C645" s="15" t="s">
        <v>343</v>
      </c>
      <c r="D645" s="15" t="s">
        <v>344</v>
      </c>
      <c r="E645" s="14" t="s">
        <v>345</v>
      </c>
      <c r="F645" s="16">
        <v>8182</v>
      </c>
      <c r="G645" s="16">
        <v>10900</v>
      </c>
      <c r="H645" s="2" t="s">
        <v>21</v>
      </c>
      <c r="I645" s="17" t="s">
        <v>22</v>
      </c>
      <c r="J645" s="16"/>
      <c r="K645" s="16"/>
      <c r="L645" s="16"/>
      <c r="M645" s="16"/>
      <c r="N645" s="16"/>
      <c r="O645" s="18">
        <v>0</v>
      </c>
      <c r="P645" s="16">
        <v>48</v>
      </c>
      <c r="Q645" s="16">
        <v>1</v>
      </c>
      <c r="R645" s="17"/>
      <c r="S645" s="17"/>
      <c r="T645" s="19" t="s">
        <v>50</v>
      </c>
      <c r="U645" s="18">
        <v>41</v>
      </c>
      <c r="V645" s="18"/>
    </row>
    <row r="646" spans="1:22" ht="15" customHeight="1" x14ac:dyDescent="0.25">
      <c r="A646" s="13" t="s">
        <v>263</v>
      </c>
      <c r="B646" s="14" t="s">
        <v>264</v>
      </c>
      <c r="C646" s="15" t="s">
        <v>346</v>
      </c>
      <c r="D646" s="15" t="s">
        <v>347</v>
      </c>
      <c r="E646" s="14" t="s">
        <v>348</v>
      </c>
      <c r="F646" s="16">
        <v>30182</v>
      </c>
      <c r="G646" s="16">
        <v>39900</v>
      </c>
      <c r="H646" s="2" t="s">
        <v>3</v>
      </c>
      <c r="I646" s="17" t="s">
        <v>4</v>
      </c>
      <c r="J646" s="16">
        <v>2</v>
      </c>
      <c r="K646" s="16">
        <v>0</v>
      </c>
      <c r="L646" s="16">
        <v>5</v>
      </c>
      <c r="M646" s="16">
        <v>5</v>
      </c>
      <c r="N646" s="16">
        <v>17</v>
      </c>
      <c r="O646" s="18">
        <v>12</v>
      </c>
      <c r="P646" s="16">
        <v>12</v>
      </c>
      <c r="Q646" s="16">
        <v>1</v>
      </c>
      <c r="R646" s="17"/>
      <c r="S646" s="17"/>
      <c r="T646" s="19" t="s">
        <v>50</v>
      </c>
      <c r="U646" s="18">
        <v>43</v>
      </c>
      <c r="V646" s="18"/>
    </row>
    <row r="647" spans="1:22" ht="15" customHeight="1" x14ac:dyDescent="0.25">
      <c r="A647" s="13" t="s">
        <v>263</v>
      </c>
      <c r="B647" s="14" t="s">
        <v>264</v>
      </c>
      <c r="C647" s="15" t="s">
        <v>346</v>
      </c>
      <c r="D647" s="15" t="s">
        <v>347</v>
      </c>
      <c r="E647" s="14" t="s">
        <v>348</v>
      </c>
      <c r="F647" s="16">
        <v>30182</v>
      </c>
      <c r="G647" s="16">
        <v>39900</v>
      </c>
      <c r="H647" s="2" t="s">
        <v>6</v>
      </c>
      <c r="I647" s="17" t="s">
        <v>7</v>
      </c>
      <c r="J647" s="16">
        <v>1</v>
      </c>
      <c r="K647" s="16">
        <v>0</v>
      </c>
      <c r="L647" s="16">
        <v>10</v>
      </c>
      <c r="M647" s="16">
        <v>12</v>
      </c>
      <c r="N647" s="16">
        <v>25</v>
      </c>
      <c r="O647" s="18">
        <v>24</v>
      </c>
      <c r="P647" s="16">
        <v>12</v>
      </c>
      <c r="Q647" s="16">
        <v>1</v>
      </c>
      <c r="R647" s="17"/>
      <c r="S647" s="17"/>
      <c r="T647" s="19" t="s">
        <v>50</v>
      </c>
      <c r="U647" s="18">
        <v>48</v>
      </c>
      <c r="V647" s="18"/>
    </row>
    <row r="648" spans="1:22" ht="15" customHeight="1" x14ac:dyDescent="0.25">
      <c r="A648" s="13" t="s">
        <v>263</v>
      </c>
      <c r="B648" s="14" t="s">
        <v>264</v>
      </c>
      <c r="C648" s="15" t="s">
        <v>346</v>
      </c>
      <c r="D648" s="15" t="s">
        <v>347</v>
      </c>
      <c r="E648" s="14" t="s">
        <v>348</v>
      </c>
      <c r="F648" s="16">
        <v>30182</v>
      </c>
      <c r="G648" s="16">
        <v>39900</v>
      </c>
      <c r="H648" s="2" t="s">
        <v>9</v>
      </c>
      <c r="I648" s="17" t="s">
        <v>10</v>
      </c>
      <c r="J648" s="16">
        <v>5</v>
      </c>
      <c r="K648" s="16">
        <v>0</v>
      </c>
      <c r="L648" s="16">
        <v>1</v>
      </c>
      <c r="M648" s="16">
        <v>4</v>
      </c>
      <c r="N648" s="16">
        <v>13</v>
      </c>
      <c r="O648" s="18">
        <v>12</v>
      </c>
      <c r="P648" s="16">
        <v>12</v>
      </c>
      <c r="Q648" s="16">
        <v>1</v>
      </c>
      <c r="R648" s="17"/>
      <c r="S648" s="17"/>
      <c r="T648" s="19" t="s">
        <v>50</v>
      </c>
      <c r="U648" s="18">
        <v>26</v>
      </c>
      <c r="V648" s="18"/>
    </row>
    <row r="649" spans="1:22" ht="15" customHeight="1" x14ac:dyDescent="0.25">
      <c r="A649" s="13" t="s">
        <v>263</v>
      </c>
      <c r="B649" s="14" t="s">
        <v>264</v>
      </c>
      <c r="C649" s="15" t="s">
        <v>346</v>
      </c>
      <c r="D649" s="15" t="s">
        <v>347</v>
      </c>
      <c r="E649" s="14" t="s">
        <v>348</v>
      </c>
      <c r="F649" s="16">
        <v>30182</v>
      </c>
      <c r="G649" s="16">
        <v>39900</v>
      </c>
      <c r="H649" s="2" t="s">
        <v>12</v>
      </c>
      <c r="I649" s="17" t="s">
        <v>13</v>
      </c>
      <c r="J649" s="16">
        <v>3</v>
      </c>
      <c r="K649" s="16">
        <v>0</v>
      </c>
      <c r="L649" s="16">
        <v>9</v>
      </c>
      <c r="M649" s="16">
        <v>11</v>
      </c>
      <c r="N649" s="16">
        <v>38</v>
      </c>
      <c r="O649" s="18">
        <v>36</v>
      </c>
      <c r="P649" s="16">
        <v>12</v>
      </c>
      <c r="Q649" s="16">
        <v>1</v>
      </c>
      <c r="R649" s="17"/>
      <c r="S649" s="17"/>
      <c r="T649" s="19" t="s">
        <v>50</v>
      </c>
      <c r="U649" s="18">
        <v>15</v>
      </c>
      <c r="V649" s="18"/>
    </row>
    <row r="650" spans="1:22" ht="15" customHeight="1" x14ac:dyDescent="0.25">
      <c r="A650" s="13" t="s">
        <v>263</v>
      </c>
      <c r="B650" s="14" t="s">
        <v>264</v>
      </c>
      <c r="C650" s="15" t="s">
        <v>346</v>
      </c>
      <c r="D650" s="15" t="s">
        <v>347</v>
      </c>
      <c r="E650" s="14" t="s">
        <v>348</v>
      </c>
      <c r="F650" s="16">
        <v>30182</v>
      </c>
      <c r="G650" s="16">
        <v>39900</v>
      </c>
      <c r="H650" s="2" t="s">
        <v>15</v>
      </c>
      <c r="I650" s="17" t="s">
        <v>16</v>
      </c>
      <c r="J650" s="16">
        <v>11</v>
      </c>
      <c r="K650" s="16">
        <v>0</v>
      </c>
      <c r="L650" s="16">
        <v>5</v>
      </c>
      <c r="M650" s="16">
        <v>5</v>
      </c>
      <c r="N650" s="16">
        <v>12</v>
      </c>
      <c r="O650" s="18">
        <v>0</v>
      </c>
      <c r="P650" s="16">
        <v>12</v>
      </c>
      <c r="Q650" s="16">
        <v>1</v>
      </c>
      <c r="R650" s="17"/>
      <c r="S650" s="17"/>
      <c r="T650" s="19" t="s">
        <v>50</v>
      </c>
      <c r="U650" s="18">
        <v>22</v>
      </c>
      <c r="V650" s="18"/>
    </row>
    <row r="651" spans="1:22" ht="15" customHeight="1" x14ac:dyDescent="0.25">
      <c r="A651" s="13" t="s">
        <v>263</v>
      </c>
      <c r="B651" s="14" t="s">
        <v>264</v>
      </c>
      <c r="C651" s="15" t="s">
        <v>346</v>
      </c>
      <c r="D651" s="15" t="s">
        <v>347</v>
      </c>
      <c r="E651" s="14" t="s">
        <v>348</v>
      </c>
      <c r="F651" s="16">
        <v>30182</v>
      </c>
      <c r="G651" s="16">
        <v>39900</v>
      </c>
      <c r="H651" s="2" t="s">
        <v>18</v>
      </c>
      <c r="I651" s="17" t="s">
        <v>19</v>
      </c>
      <c r="J651" s="16">
        <v>-1</v>
      </c>
      <c r="K651" s="16">
        <v>0</v>
      </c>
      <c r="L651" s="16">
        <v>20</v>
      </c>
      <c r="M651" s="16">
        <v>28</v>
      </c>
      <c r="N651" s="16">
        <v>94</v>
      </c>
      <c r="O651" s="18">
        <v>96</v>
      </c>
      <c r="P651" s="16">
        <v>12</v>
      </c>
      <c r="Q651" s="16">
        <v>1</v>
      </c>
      <c r="R651" s="17"/>
      <c r="S651" s="17"/>
      <c r="T651" s="19" t="s">
        <v>50</v>
      </c>
      <c r="U651" s="18">
        <v>47</v>
      </c>
      <c r="V651" s="18"/>
    </row>
    <row r="652" spans="1:22" ht="15" customHeight="1" x14ac:dyDescent="0.25">
      <c r="A652" s="13" t="s">
        <v>263</v>
      </c>
      <c r="B652" s="14" t="s">
        <v>264</v>
      </c>
      <c r="C652" s="15" t="s">
        <v>346</v>
      </c>
      <c r="D652" s="15" t="s">
        <v>347</v>
      </c>
      <c r="E652" s="14" t="s">
        <v>348</v>
      </c>
      <c r="F652" s="16">
        <v>30182</v>
      </c>
      <c r="G652" s="16">
        <v>39900</v>
      </c>
      <c r="H652" s="2" t="s">
        <v>21</v>
      </c>
      <c r="I652" s="17" t="s">
        <v>22</v>
      </c>
      <c r="J652" s="16"/>
      <c r="K652" s="16"/>
      <c r="L652" s="16"/>
      <c r="M652" s="16"/>
      <c r="N652" s="16"/>
      <c r="O652" s="18">
        <v>0</v>
      </c>
      <c r="P652" s="16">
        <v>12</v>
      </c>
      <c r="Q652" s="16">
        <v>1</v>
      </c>
      <c r="R652" s="17"/>
      <c r="S652" s="17"/>
      <c r="T652" s="19" t="s">
        <v>50</v>
      </c>
      <c r="U652" s="18">
        <v>31</v>
      </c>
      <c r="V652" s="18"/>
    </row>
    <row r="653" spans="1:22" ht="15" customHeight="1" x14ac:dyDescent="0.25">
      <c r="A653" s="13" t="s">
        <v>263</v>
      </c>
      <c r="B653" s="14" t="s">
        <v>264</v>
      </c>
      <c r="C653" s="15" t="s">
        <v>349</v>
      </c>
      <c r="D653" s="15" t="s">
        <v>350</v>
      </c>
      <c r="E653" s="14" t="s">
        <v>351</v>
      </c>
      <c r="F653" s="16">
        <v>30182</v>
      </c>
      <c r="G653" s="16">
        <v>39900</v>
      </c>
      <c r="H653" s="2" t="s">
        <v>3</v>
      </c>
      <c r="I653" s="17" t="s">
        <v>4</v>
      </c>
      <c r="J653" s="16">
        <v>12</v>
      </c>
      <c r="K653" s="16">
        <v>0</v>
      </c>
      <c r="L653" s="16">
        <v>0</v>
      </c>
      <c r="M653" s="16">
        <v>1</v>
      </c>
      <c r="N653" s="16">
        <v>13</v>
      </c>
      <c r="O653" s="18">
        <v>0</v>
      </c>
      <c r="P653" s="16">
        <v>12</v>
      </c>
      <c r="Q653" s="16">
        <v>1</v>
      </c>
      <c r="R653" s="17"/>
      <c r="S653" s="17"/>
      <c r="T653" s="19" t="s">
        <v>50</v>
      </c>
      <c r="U653" s="18">
        <v>15</v>
      </c>
      <c r="V653" s="18"/>
    </row>
    <row r="654" spans="1:22" ht="15" customHeight="1" x14ac:dyDescent="0.25">
      <c r="A654" s="13" t="s">
        <v>263</v>
      </c>
      <c r="B654" s="14" t="s">
        <v>264</v>
      </c>
      <c r="C654" s="15" t="s">
        <v>349</v>
      </c>
      <c r="D654" s="15" t="s">
        <v>350</v>
      </c>
      <c r="E654" s="14" t="s">
        <v>351</v>
      </c>
      <c r="F654" s="16">
        <v>30182</v>
      </c>
      <c r="G654" s="16">
        <v>39900</v>
      </c>
      <c r="H654" s="2" t="s">
        <v>6</v>
      </c>
      <c r="I654" s="17" t="s">
        <v>7</v>
      </c>
      <c r="J654" s="16">
        <v>12</v>
      </c>
      <c r="K654" s="16">
        <v>0</v>
      </c>
      <c r="L654" s="16"/>
      <c r="M654" s="16"/>
      <c r="N654" s="16"/>
      <c r="O654" s="18">
        <v>0</v>
      </c>
      <c r="P654" s="16">
        <v>12</v>
      </c>
      <c r="Q654" s="16">
        <v>1</v>
      </c>
      <c r="R654" s="17"/>
      <c r="S654" s="17"/>
      <c r="T654" s="19" t="s">
        <v>50</v>
      </c>
      <c r="U654" s="18">
        <v>17</v>
      </c>
      <c r="V654" s="18"/>
    </row>
    <row r="655" spans="1:22" ht="15" customHeight="1" x14ac:dyDescent="0.25">
      <c r="A655" s="13" t="s">
        <v>263</v>
      </c>
      <c r="B655" s="14" t="s">
        <v>264</v>
      </c>
      <c r="C655" s="15" t="s">
        <v>349</v>
      </c>
      <c r="D655" s="15" t="s">
        <v>350</v>
      </c>
      <c r="E655" s="14" t="s">
        <v>351</v>
      </c>
      <c r="F655" s="16">
        <v>30182</v>
      </c>
      <c r="G655" s="16">
        <v>39900</v>
      </c>
      <c r="H655" s="2" t="s">
        <v>9</v>
      </c>
      <c r="I655" s="17" t="s">
        <v>10</v>
      </c>
      <c r="J655" s="16">
        <v>1</v>
      </c>
      <c r="K655" s="16">
        <v>0</v>
      </c>
      <c r="L655" s="16">
        <v>7</v>
      </c>
      <c r="M655" s="16">
        <v>9</v>
      </c>
      <c r="N655" s="16">
        <v>17</v>
      </c>
      <c r="O655" s="18">
        <v>12</v>
      </c>
      <c r="P655" s="16">
        <v>12</v>
      </c>
      <c r="Q655" s="16">
        <v>1</v>
      </c>
      <c r="R655" s="17"/>
      <c r="S655" s="17"/>
      <c r="T655" s="19" t="s">
        <v>50</v>
      </c>
      <c r="U655" s="18">
        <v>20</v>
      </c>
      <c r="V655" s="18"/>
    </row>
    <row r="656" spans="1:22" ht="15" customHeight="1" x14ac:dyDescent="0.25">
      <c r="A656" s="13" t="s">
        <v>263</v>
      </c>
      <c r="B656" s="14" t="s">
        <v>264</v>
      </c>
      <c r="C656" s="15" t="s">
        <v>349</v>
      </c>
      <c r="D656" s="15" t="s">
        <v>350</v>
      </c>
      <c r="E656" s="14" t="s">
        <v>351</v>
      </c>
      <c r="F656" s="16">
        <v>30182</v>
      </c>
      <c r="G656" s="16">
        <v>39900</v>
      </c>
      <c r="H656" s="2" t="s">
        <v>12</v>
      </c>
      <c r="I656" s="17" t="s">
        <v>13</v>
      </c>
      <c r="J656" s="16">
        <v>0</v>
      </c>
      <c r="K656" s="16">
        <v>0</v>
      </c>
      <c r="L656" s="16">
        <v>13</v>
      </c>
      <c r="M656" s="16">
        <v>15</v>
      </c>
      <c r="N656" s="16">
        <v>48</v>
      </c>
      <c r="O656" s="18">
        <v>48</v>
      </c>
      <c r="P656" s="16">
        <v>12</v>
      </c>
      <c r="Q656" s="16">
        <v>1</v>
      </c>
      <c r="R656" s="17"/>
      <c r="S656" s="17"/>
      <c r="T656" s="19" t="s">
        <v>50</v>
      </c>
      <c r="U656" s="18">
        <v>37</v>
      </c>
      <c r="V656" s="18"/>
    </row>
    <row r="657" spans="1:22" ht="15" customHeight="1" x14ac:dyDescent="0.25">
      <c r="A657" s="13" t="s">
        <v>263</v>
      </c>
      <c r="B657" s="14" t="s">
        <v>264</v>
      </c>
      <c r="C657" s="15" t="s">
        <v>349</v>
      </c>
      <c r="D657" s="15" t="s">
        <v>350</v>
      </c>
      <c r="E657" s="14" t="s">
        <v>351</v>
      </c>
      <c r="F657" s="16">
        <v>30182</v>
      </c>
      <c r="G657" s="16">
        <v>39900</v>
      </c>
      <c r="H657" s="2" t="s">
        <v>15</v>
      </c>
      <c r="I657" s="17" t="s">
        <v>16</v>
      </c>
      <c r="J657" s="16">
        <v>3</v>
      </c>
      <c r="K657" s="16">
        <v>0</v>
      </c>
      <c r="L657" s="16">
        <v>4</v>
      </c>
      <c r="M657" s="16">
        <v>4</v>
      </c>
      <c r="N657" s="16">
        <v>21</v>
      </c>
      <c r="O657" s="18">
        <v>24</v>
      </c>
      <c r="P657" s="16">
        <v>12</v>
      </c>
      <c r="Q657" s="16">
        <v>1</v>
      </c>
      <c r="R657" s="17"/>
      <c r="S657" s="17"/>
      <c r="T657" s="19" t="s">
        <v>50</v>
      </c>
      <c r="U657" s="18">
        <v>44</v>
      </c>
      <c r="V657" s="18"/>
    </row>
    <row r="658" spans="1:22" ht="15" customHeight="1" x14ac:dyDescent="0.25">
      <c r="A658" s="13" t="s">
        <v>263</v>
      </c>
      <c r="B658" s="14" t="s">
        <v>264</v>
      </c>
      <c r="C658" s="15" t="s">
        <v>349</v>
      </c>
      <c r="D658" s="15" t="s">
        <v>350</v>
      </c>
      <c r="E658" s="14" t="s">
        <v>351</v>
      </c>
      <c r="F658" s="16">
        <v>30182</v>
      </c>
      <c r="G658" s="16">
        <v>39900</v>
      </c>
      <c r="H658" s="2" t="s">
        <v>18</v>
      </c>
      <c r="I658" s="17" t="s">
        <v>19</v>
      </c>
      <c r="J658" s="16">
        <v>1</v>
      </c>
      <c r="K658" s="16">
        <v>0</v>
      </c>
      <c r="L658" s="16">
        <v>27</v>
      </c>
      <c r="M658" s="16">
        <v>37</v>
      </c>
      <c r="N658" s="16">
        <v>95</v>
      </c>
      <c r="O658" s="18">
        <v>96</v>
      </c>
      <c r="P658" s="16">
        <v>12</v>
      </c>
      <c r="Q658" s="16">
        <v>1</v>
      </c>
      <c r="R658" s="17"/>
      <c r="S658" s="17"/>
      <c r="T658" s="19" t="s">
        <v>50</v>
      </c>
      <c r="U658" s="18">
        <v>36</v>
      </c>
      <c r="V658" s="18"/>
    </row>
    <row r="659" spans="1:22" ht="15" customHeight="1" x14ac:dyDescent="0.25">
      <c r="A659" s="13" t="s">
        <v>263</v>
      </c>
      <c r="B659" s="14" t="s">
        <v>264</v>
      </c>
      <c r="C659" s="15" t="s">
        <v>349</v>
      </c>
      <c r="D659" s="15" t="s">
        <v>350</v>
      </c>
      <c r="E659" s="14" t="s">
        <v>351</v>
      </c>
      <c r="F659" s="16">
        <v>30182</v>
      </c>
      <c r="G659" s="16">
        <v>39900</v>
      </c>
      <c r="H659" s="2" t="s">
        <v>21</v>
      </c>
      <c r="I659" s="17" t="s">
        <v>22</v>
      </c>
      <c r="J659" s="16"/>
      <c r="K659" s="16"/>
      <c r="L659" s="16"/>
      <c r="M659" s="16"/>
      <c r="N659" s="16"/>
      <c r="O659" s="18">
        <v>0</v>
      </c>
      <c r="P659" s="16">
        <v>12</v>
      </c>
      <c r="Q659" s="16">
        <v>1</v>
      </c>
      <c r="R659" s="17"/>
      <c r="S659" s="17"/>
      <c r="T659" s="19" t="s">
        <v>50</v>
      </c>
      <c r="U659" s="18">
        <v>34</v>
      </c>
      <c r="V659" s="18"/>
    </row>
    <row r="660" spans="1:22" ht="15" customHeight="1" x14ac:dyDescent="0.25">
      <c r="A660" s="13" t="s">
        <v>263</v>
      </c>
      <c r="B660" s="14" t="s">
        <v>264</v>
      </c>
      <c r="C660" s="15" t="s">
        <v>352</v>
      </c>
      <c r="D660" s="15" t="s">
        <v>353</v>
      </c>
      <c r="E660" s="14" t="s">
        <v>354</v>
      </c>
      <c r="F660" s="16">
        <v>56364</v>
      </c>
      <c r="G660" s="16">
        <v>72900</v>
      </c>
      <c r="H660" s="2" t="s">
        <v>3</v>
      </c>
      <c r="I660" s="17" t="s">
        <v>4</v>
      </c>
      <c r="J660" s="16">
        <v>9</v>
      </c>
      <c r="K660" s="16">
        <v>0</v>
      </c>
      <c r="L660" s="16">
        <v>6</v>
      </c>
      <c r="M660" s="16">
        <v>6</v>
      </c>
      <c r="N660" s="16">
        <v>44</v>
      </c>
      <c r="O660" s="18">
        <v>32</v>
      </c>
      <c r="P660" s="16">
        <v>16</v>
      </c>
      <c r="Q660" s="16">
        <v>1</v>
      </c>
      <c r="R660" s="17"/>
      <c r="S660" s="17"/>
      <c r="T660" s="19" t="s">
        <v>50</v>
      </c>
      <c r="U660" s="18">
        <v>11</v>
      </c>
      <c r="V660" s="18"/>
    </row>
    <row r="661" spans="1:22" ht="15" customHeight="1" x14ac:dyDescent="0.25">
      <c r="A661" s="13" t="s">
        <v>263</v>
      </c>
      <c r="B661" s="14" t="s">
        <v>264</v>
      </c>
      <c r="C661" s="15" t="s">
        <v>352</v>
      </c>
      <c r="D661" s="15" t="s">
        <v>353</v>
      </c>
      <c r="E661" s="14" t="s">
        <v>354</v>
      </c>
      <c r="F661" s="16">
        <v>56364</v>
      </c>
      <c r="G661" s="16">
        <v>72900</v>
      </c>
      <c r="H661" s="2" t="s">
        <v>6</v>
      </c>
      <c r="I661" s="17" t="s">
        <v>7</v>
      </c>
      <c r="J661" s="16">
        <v>22</v>
      </c>
      <c r="K661" s="16">
        <v>0</v>
      </c>
      <c r="L661" s="16">
        <v>5</v>
      </c>
      <c r="M661" s="16">
        <v>7</v>
      </c>
      <c r="N661" s="16">
        <v>23</v>
      </c>
      <c r="O661" s="18">
        <v>0</v>
      </c>
      <c r="P661" s="16">
        <v>16</v>
      </c>
      <c r="Q661" s="16">
        <v>1</v>
      </c>
      <c r="R661" s="17"/>
      <c r="S661" s="17"/>
      <c r="T661" s="19" t="s">
        <v>50</v>
      </c>
      <c r="U661" s="18">
        <v>14</v>
      </c>
      <c r="V661" s="18"/>
    </row>
    <row r="662" spans="1:22" ht="15" customHeight="1" x14ac:dyDescent="0.25">
      <c r="A662" s="13" t="s">
        <v>263</v>
      </c>
      <c r="B662" s="14" t="s">
        <v>264</v>
      </c>
      <c r="C662" s="15" t="s">
        <v>352</v>
      </c>
      <c r="D662" s="15" t="s">
        <v>353</v>
      </c>
      <c r="E662" s="14" t="s">
        <v>354</v>
      </c>
      <c r="F662" s="16">
        <v>56364</v>
      </c>
      <c r="G662" s="16">
        <v>72900</v>
      </c>
      <c r="H662" s="2" t="s">
        <v>9</v>
      </c>
      <c r="I662" s="17" t="s">
        <v>10</v>
      </c>
      <c r="J662" s="16">
        <v>20</v>
      </c>
      <c r="K662" s="16">
        <v>0</v>
      </c>
      <c r="L662" s="16">
        <v>2</v>
      </c>
      <c r="M662" s="16">
        <v>2</v>
      </c>
      <c r="N662" s="16">
        <v>5</v>
      </c>
      <c r="O662" s="18">
        <v>0</v>
      </c>
      <c r="P662" s="16">
        <v>16</v>
      </c>
      <c r="Q662" s="16">
        <v>1</v>
      </c>
      <c r="R662" s="17"/>
      <c r="S662" s="17"/>
      <c r="T662" s="19" t="s">
        <v>50</v>
      </c>
      <c r="U662" s="18">
        <v>15</v>
      </c>
      <c r="V662" s="18"/>
    </row>
    <row r="663" spans="1:22" ht="15" customHeight="1" x14ac:dyDescent="0.25">
      <c r="A663" s="13" t="s">
        <v>263</v>
      </c>
      <c r="B663" s="14" t="s">
        <v>264</v>
      </c>
      <c r="C663" s="15" t="s">
        <v>352</v>
      </c>
      <c r="D663" s="15" t="s">
        <v>353</v>
      </c>
      <c r="E663" s="14" t="s">
        <v>354</v>
      </c>
      <c r="F663" s="16">
        <v>56364</v>
      </c>
      <c r="G663" s="16">
        <v>72900</v>
      </c>
      <c r="H663" s="2" t="s">
        <v>12</v>
      </c>
      <c r="I663" s="17" t="s">
        <v>13</v>
      </c>
      <c r="J663" s="16">
        <v>12</v>
      </c>
      <c r="K663" s="16">
        <v>0</v>
      </c>
      <c r="L663" s="16">
        <v>4</v>
      </c>
      <c r="M663" s="16">
        <v>4</v>
      </c>
      <c r="N663" s="16">
        <v>25</v>
      </c>
      <c r="O663" s="18">
        <v>16</v>
      </c>
      <c r="P663" s="16">
        <v>16</v>
      </c>
      <c r="Q663" s="16">
        <v>1</v>
      </c>
      <c r="R663" s="17"/>
      <c r="S663" s="17"/>
      <c r="T663" s="19" t="s">
        <v>50</v>
      </c>
      <c r="U663" s="18">
        <v>11</v>
      </c>
      <c r="V663" s="18"/>
    </row>
    <row r="664" spans="1:22" ht="15" customHeight="1" x14ac:dyDescent="0.25">
      <c r="A664" s="13" t="s">
        <v>263</v>
      </c>
      <c r="B664" s="14" t="s">
        <v>264</v>
      </c>
      <c r="C664" s="15" t="s">
        <v>352</v>
      </c>
      <c r="D664" s="15" t="s">
        <v>353</v>
      </c>
      <c r="E664" s="14" t="s">
        <v>354</v>
      </c>
      <c r="F664" s="16">
        <v>56364</v>
      </c>
      <c r="G664" s="16">
        <v>72900</v>
      </c>
      <c r="H664" s="2" t="s">
        <v>15</v>
      </c>
      <c r="I664" s="17" t="s">
        <v>16</v>
      </c>
      <c r="J664" s="16">
        <v>14</v>
      </c>
      <c r="K664" s="16">
        <v>0</v>
      </c>
      <c r="L664" s="16">
        <v>4</v>
      </c>
      <c r="M664" s="16">
        <v>4</v>
      </c>
      <c r="N664" s="16">
        <v>10</v>
      </c>
      <c r="O664" s="18">
        <v>0</v>
      </c>
      <c r="P664" s="16">
        <v>16</v>
      </c>
      <c r="Q664" s="16">
        <v>1</v>
      </c>
      <c r="R664" s="17"/>
      <c r="S664" s="17"/>
      <c r="T664" s="19" t="s">
        <v>50</v>
      </c>
      <c r="U664" s="18">
        <v>44</v>
      </c>
      <c r="V664" s="18"/>
    </row>
    <row r="665" spans="1:22" ht="15" customHeight="1" x14ac:dyDescent="0.25">
      <c r="A665" s="13" t="s">
        <v>263</v>
      </c>
      <c r="B665" s="14" t="s">
        <v>264</v>
      </c>
      <c r="C665" s="15" t="s">
        <v>352</v>
      </c>
      <c r="D665" s="15" t="s">
        <v>353</v>
      </c>
      <c r="E665" s="14" t="s">
        <v>354</v>
      </c>
      <c r="F665" s="16">
        <v>56364</v>
      </c>
      <c r="G665" s="16">
        <v>72900</v>
      </c>
      <c r="H665" s="2" t="s">
        <v>18</v>
      </c>
      <c r="I665" s="17" t="s">
        <v>19</v>
      </c>
      <c r="J665" s="16">
        <v>19</v>
      </c>
      <c r="K665" s="16">
        <v>0</v>
      </c>
      <c r="L665" s="16">
        <v>6</v>
      </c>
      <c r="M665" s="16">
        <v>6</v>
      </c>
      <c r="N665" s="16">
        <v>30</v>
      </c>
      <c r="O665" s="18">
        <v>16</v>
      </c>
      <c r="P665" s="16">
        <v>16</v>
      </c>
      <c r="Q665" s="16">
        <v>1</v>
      </c>
      <c r="R665" s="17"/>
      <c r="S665" s="17"/>
      <c r="T665" s="19" t="s">
        <v>50</v>
      </c>
      <c r="U665" s="18">
        <v>41</v>
      </c>
      <c r="V665" s="18"/>
    </row>
    <row r="666" spans="1:22" ht="15" customHeight="1" x14ac:dyDescent="0.25">
      <c r="A666" s="13" t="s">
        <v>263</v>
      </c>
      <c r="B666" s="14" t="s">
        <v>264</v>
      </c>
      <c r="C666" s="15" t="s">
        <v>352</v>
      </c>
      <c r="D666" s="15" t="s">
        <v>353</v>
      </c>
      <c r="E666" s="14" t="s">
        <v>354</v>
      </c>
      <c r="F666" s="16">
        <v>56364</v>
      </c>
      <c r="G666" s="16">
        <v>72900</v>
      </c>
      <c r="H666" s="2" t="s">
        <v>21</v>
      </c>
      <c r="I666" s="17" t="s">
        <v>22</v>
      </c>
      <c r="J666" s="16"/>
      <c r="K666" s="16"/>
      <c r="L666" s="16"/>
      <c r="M666" s="16"/>
      <c r="N666" s="16"/>
      <c r="O666" s="18">
        <v>0</v>
      </c>
      <c r="P666" s="16">
        <v>16</v>
      </c>
      <c r="Q666" s="16">
        <v>1</v>
      </c>
      <c r="R666" s="17"/>
      <c r="S666" s="17"/>
      <c r="T666" s="19" t="s">
        <v>50</v>
      </c>
      <c r="U666" s="18">
        <v>41</v>
      </c>
      <c r="V666" s="18"/>
    </row>
    <row r="667" spans="1:22" ht="15" customHeight="1" x14ac:dyDescent="0.25">
      <c r="A667" s="13" t="s">
        <v>263</v>
      </c>
      <c r="B667" s="14" t="s">
        <v>264</v>
      </c>
      <c r="C667" s="15" t="s">
        <v>355</v>
      </c>
      <c r="D667" s="15" t="s">
        <v>356</v>
      </c>
      <c r="E667" s="14" t="s">
        <v>357</v>
      </c>
      <c r="F667" s="16">
        <v>56364</v>
      </c>
      <c r="G667" s="16">
        <v>72900</v>
      </c>
      <c r="H667" s="2" t="s">
        <v>3</v>
      </c>
      <c r="I667" s="17" t="s">
        <v>4</v>
      </c>
      <c r="J667" s="16">
        <v>15</v>
      </c>
      <c r="K667" s="16">
        <v>0</v>
      </c>
      <c r="L667" s="16">
        <v>6</v>
      </c>
      <c r="M667" s="16">
        <v>6</v>
      </c>
      <c r="N667" s="16">
        <v>10</v>
      </c>
      <c r="O667" s="18">
        <v>0</v>
      </c>
      <c r="P667" s="16">
        <v>16</v>
      </c>
      <c r="Q667" s="16">
        <v>1</v>
      </c>
      <c r="R667" s="17"/>
      <c r="S667" s="17"/>
      <c r="T667" s="19" t="s">
        <v>50</v>
      </c>
      <c r="U667" s="18">
        <v>14</v>
      </c>
      <c r="V667" s="18"/>
    </row>
    <row r="668" spans="1:22" ht="15" customHeight="1" x14ac:dyDescent="0.25">
      <c r="A668" s="13" t="s">
        <v>263</v>
      </c>
      <c r="B668" s="14" t="s">
        <v>264</v>
      </c>
      <c r="C668" s="15" t="s">
        <v>355</v>
      </c>
      <c r="D668" s="15" t="s">
        <v>356</v>
      </c>
      <c r="E668" s="14" t="s">
        <v>357</v>
      </c>
      <c r="F668" s="16">
        <v>56364</v>
      </c>
      <c r="G668" s="16">
        <v>72900</v>
      </c>
      <c r="H668" s="2" t="s">
        <v>6</v>
      </c>
      <c r="I668" s="17" t="s">
        <v>7</v>
      </c>
      <c r="J668" s="16">
        <v>18</v>
      </c>
      <c r="K668" s="16">
        <v>0</v>
      </c>
      <c r="L668" s="16">
        <v>3</v>
      </c>
      <c r="M668" s="16">
        <v>4</v>
      </c>
      <c r="N668" s="16">
        <v>12</v>
      </c>
      <c r="O668" s="18">
        <v>0</v>
      </c>
      <c r="P668" s="16">
        <v>16</v>
      </c>
      <c r="Q668" s="16">
        <v>1</v>
      </c>
      <c r="R668" s="17"/>
      <c r="S668" s="17"/>
      <c r="T668" s="19" t="s">
        <v>50</v>
      </c>
      <c r="U668" s="18">
        <v>16</v>
      </c>
      <c r="V668" s="18"/>
    </row>
    <row r="669" spans="1:22" ht="15" customHeight="1" x14ac:dyDescent="0.25">
      <c r="A669" s="13" t="s">
        <v>263</v>
      </c>
      <c r="B669" s="14" t="s">
        <v>264</v>
      </c>
      <c r="C669" s="15" t="s">
        <v>355</v>
      </c>
      <c r="D669" s="15" t="s">
        <v>356</v>
      </c>
      <c r="E669" s="14" t="s">
        <v>357</v>
      </c>
      <c r="F669" s="16">
        <v>56364</v>
      </c>
      <c r="G669" s="16">
        <v>72900</v>
      </c>
      <c r="H669" s="2" t="s">
        <v>9</v>
      </c>
      <c r="I669" s="17" t="s">
        <v>10</v>
      </c>
      <c r="J669" s="16">
        <v>5</v>
      </c>
      <c r="K669" s="16">
        <v>0</v>
      </c>
      <c r="L669" s="16">
        <v>4</v>
      </c>
      <c r="M669" s="16">
        <v>4</v>
      </c>
      <c r="N669" s="16">
        <v>8</v>
      </c>
      <c r="O669" s="18">
        <v>0</v>
      </c>
      <c r="P669" s="16">
        <v>16</v>
      </c>
      <c r="Q669" s="16">
        <v>1</v>
      </c>
      <c r="R669" s="17"/>
      <c r="S669" s="17"/>
      <c r="T669" s="19" t="s">
        <v>50</v>
      </c>
      <c r="U669" s="18">
        <v>23</v>
      </c>
      <c r="V669" s="18"/>
    </row>
    <row r="670" spans="1:22" ht="15" customHeight="1" x14ac:dyDescent="0.25">
      <c r="A670" s="13" t="s">
        <v>263</v>
      </c>
      <c r="B670" s="14" t="s">
        <v>264</v>
      </c>
      <c r="C670" s="15" t="s">
        <v>355</v>
      </c>
      <c r="D670" s="15" t="s">
        <v>356</v>
      </c>
      <c r="E670" s="14" t="s">
        <v>357</v>
      </c>
      <c r="F670" s="16">
        <v>56364</v>
      </c>
      <c r="G670" s="16">
        <v>72900</v>
      </c>
      <c r="H670" s="2" t="s">
        <v>12</v>
      </c>
      <c r="I670" s="17" t="s">
        <v>13</v>
      </c>
      <c r="J670" s="16">
        <v>13</v>
      </c>
      <c r="K670" s="16">
        <v>0</v>
      </c>
      <c r="L670" s="16">
        <v>3</v>
      </c>
      <c r="M670" s="16">
        <v>3</v>
      </c>
      <c r="N670" s="16">
        <v>21</v>
      </c>
      <c r="O670" s="18">
        <v>16</v>
      </c>
      <c r="P670" s="16">
        <v>16</v>
      </c>
      <c r="Q670" s="16">
        <v>1</v>
      </c>
      <c r="R670" s="17"/>
      <c r="S670" s="17"/>
      <c r="T670" s="19" t="s">
        <v>50</v>
      </c>
      <c r="U670" s="18">
        <v>42</v>
      </c>
      <c r="V670" s="18"/>
    </row>
    <row r="671" spans="1:22" ht="15" customHeight="1" x14ac:dyDescent="0.25">
      <c r="A671" s="13" t="s">
        <v>263</v>
      </c>
      <c r="B671" s="14" t="s">
        <v>264</v>
      </c>
      <c r="C671" s="15" t="s">
        <v>355</v>
      </c>
      <c r="D671" s="15" t="s">
        <v>356</v>
      </c>
      <c r="E671" s="14" t="s">
        <v>357</v>
      </c>
      <c r="F671" s="16">
        <v>56364</v>
      </c>
      <c r="G671" s="16">
        <v>72900</v>
      </c>
      <c r="H671" s="2" t="s">
        <v>15</v>
      </c>
      <c r="I671" s="17" t="s">
        <v>16</v>
      </c>
      <c r="J671" s="16">
        <v>20</v>
      </c>
      <c r="K671" s="16">
        <v>0</v>
      </c>
      <c r="L671" s="16">
        <v>0</v>
      </c>
      <c r="M671" s="16">
        <v>0</v>
      </c>
      <c r="N671" s="16">
        <v>2</v>
      </c>
      <c r="O671" s="18">
        <v>0</v>
      </c>
      <c r="P671" s="16">
        <v>16</v>
      </c>
      <c r="Q671" s="16">
        <v>1</v>
      </c>
      <c r="R671" s="17"/>
      <c r="S671" s="17"/>
      <c r="T671" s="19" t="s">
        <v>50</v>
      </c>
      <c r="U671" s="18">
        <v>31</v>
      </c>
      <c r="V671" s="18"/>
    </row>
    <row r="672" spans="1:22" ht="15" customHeight="1" x14ac:dyDescent="0.25">
      <c r="A672" s="13" t="s">
        <v>263</v>
      </c>
      <c r="B672" s="14" t="s">
        <v>264</v>
      </c>
      <c r="C672" s="15" t="s">
        <v>355</v>
      </c>
      <c r="D672" s="15" t="s">
        <v>356</v>
      </c>
      <c r="E672" s="14" t="s">
        <v>357</v>
      </c>
      <c r="F672" s="16">
        <v>56364</v>
      </c>
      <c r="G672" s="16">
        <v>72900</v>
      </c>
      <c r="H672" s="2" t="s">
        <v>18</v>
      </c>
      <c r="I672" s="17" t="s">
        <v>19</v>
      </c>
      <c r="J672" s="16">
        <v>11</v>
      </c>
      <c r="K672" s="16">
        <v>0</v>
      </c>
      <c r="L672" s="16">
        <v>9</v>
      </c>
      <c r="M672" s="16">
        <v>11</v>
      </c>
      <c r="N672" s="16">
        <v>48</v>
      </c>
      <c r="O672" s="18">
        <v>32</v>
      </c>
      <c r="P672" s="16">
        <v>16</v>
      </c>
      <c r="Q672" s="16">
        <v>1</v>
      </c>
      <c r="R672" s="17"/>
      <c r="S672" s="17"/>
      <c r="T672" s="19" t="s">
        <v>50</v>
      </c>
      <c r="U672" s="18">
        <v>36</v>
      </c>
      <c r="V672" s="18"/>
    </row>
    <row r="673" spans="1:22" ht="15" customHeight="1" x14ac:dyDescent="0.25">
      <c r="A673" s="13" t="s">
        <v>263</v>
      </c>
      <c r="B673" s="14" t="s">
        <v>264</v>
      </c>
      <c r="C673" s="15" t="s">
        <v>355</v>
      </c>
      <c r="D673" s="15" t="s">
        <v>356</v>
      </c>
      <c r="E673" s="14" t="s">
        <v>357</v>
      </c>
      <c r="F673" s="16">
        <v>56364</v>
      </c>
      <c r="G673" s="16">
        <v>72900</v>
      </c>
      <c r="H673" s="2" t="s">
        <v>21</v>
      </c>
      <c r="I673" s="17" t="s">
        <v>22</v>
      </c>
      <c r="J673" s="16"/>
      <c r="K673" s="16"/>
      <c r="L673" s="16"/>
      <c r="M673" s="16"/>
      <c r="N673" s="16"/>
      <c r="O673" s="18">
        <v>0</v>
      </c>
      <c r="P673" s="16">
        <v>16</v>
      </c>
      <c r="Q673" s="16">
        <v>1</v>
      </c>
      <c r="R673" s="17"/>
      <c r="S673" s="17"/>
      <c r="T673" s="19" t="s">
        <v>50</v>
      </c>
      <c r="U673" s="18">
        <v>46</v>
      </c>
      <c r="V673" s="18"/>
    </row>
    <row r="674" spans="1:22" ht="15" customHeight="1" x14ac:dyDescent="0.25">
      <c r="A674" s="13" t="s">
        <v>263</v>
      </c>
      <c r="B674" s="14" t="s">
        <v>264</v>
      </c>
      <c r="C674" s="15" t="s">
        <v>358</v>
      </c>
      <c r="D674" s="15" t="s">
        <v>359</v>
      </c>
      <c r="E674" s="14" t="s">
        <v>360</v>
      </c>
      <c r="F674" s="16">
        <v>64545</v>
      </c>
      <c r="G674" s="16">
        <v>83900</v>
      </c>
      <c r="H674" s="2" t="s">
        <v>3</v>
      </c>
      <c r="I674" s="17" t="s">
        <v>4</v>
      </c>
      <c r="J674" s="16">
        <v>13</v>
      </c>
      <c r="K674" s="16">
        <v>0</v>
      </c>
      <c r="L674" s="16">
        <v>14</v>
      </c>
      <c r="M674" s="16">
        <v>14</v>
      </c>
      <c r="N674" s="16">
        <v>35</v>
      </c>
      <c r="O674" s="18">
        <v>16</v>
      </c>
      <c r="P674" s="16">
        <v>16</v>
      </c>
      <c r="Q674" s="16">
        <v>1</v>
      </c>
      <c r="R674" s="17"/>
      <c r="S674" s="17"/>
      <c r="T674" s="19" t="s">
        <v>50</v>
      </c>
      <c r="U674" s="18">
        <v>42</v>
      </c>
      <c r="V674" s="18"/>
    </row>
    <row r="675" spans="1:22" ht="15" customHeight="1" x14ac:dyDescent="0.25">
      <c r="A675" s="13" t="s">
        <v>263</v>
      </c>
      <c r="B675" s="14" t="s">
        <v>264</v>
      </c>
      <c r="C675" s="15" t="s">
        <v>358</v>
      </c>
      <c r="D675" s="15" t="s">
        <v>359</v>
      </c>
      <c r="E675" s="14" t="s">
        <v>360</v>
      </c>
      <c r="F675" s="16">
        <v>64545</v>
      </c>
      <c r="G675" s="16">
        <v>83900</v>
      </c>
      <c r="H675" s="2" t="s">
        <v>6</v>
      </c>
      <c r="I675" s="17" t="s">
        <v>7</v>
      </c>
      <c r="J675" s="16">
        <v>15</v>
      </c>
      <c r="K675" s="16">
        <v>0</v>
      </c>
      <c r="L675" s="16">
        <v>9</v>
      </c>
      <c r="M675" s="16">
        <v>10</v>
      </c>
      <c r="N675" s="16">
        <v>26</v>
      </c>
      <c r="O675" s="18">
        <v>16</v>
      </c>
      <c r="P675" s="16">
        <v>16</v>
      </c>
      <c r="Q675" s="16">
        <v>1</v>
      </c>
      <c r="R675" s="17"/>
      <c r="S675" s="17"/>
      <c r="T675" s="19" t="s">
        <v>50</v>
      </c>
      <c r="U675" s="18">
        <v>26</v>
      </c>
      <c r="V675" s="18"/>
    </row>
    <row r="676" spans="1:22" ht="15" customHeight="1" x14ac:dyDescent="0.25">
      <c r="A676" s="13" t="s">
        <v>263</v>
      </c>
      <c r="B676" s="14" t="s">
        <v>264</v>
      </c>
      <c r="C676" s="15" t="s">
        <v>358</v>
      </c>
      <c r="D676" s="15" t="s">
        <v>359</v>
      </c>
      <c r="E676" s="14" t="s">
        <v>360</v>
      </c>
      <c r="F676" s="16">
        <v>64545</v>
      </c>
      <c r="G676" s="16">
        <v>83900</v>
      </c>
      <c r="H676" s="2" t="s">
        <v>9</v>
      </c>
      <c r="I676" s="17" t="s">
        <v>10</v>
      </c>
      <c r="J676" s="16">
        <v>16</v>
      </c>
      <c r="K676" s="16">
        <v>0</v>
      </c>
      <c r="L676" s="16">
        <v>7</v>
      </c>
      <c r="M676" s="16">
        <v>8</v>
      </c>
      <c r="N676" s="16">
        <v>23</v>
      </c>
      <c r="O676" s="18">
        <v>16</v>
      </c>
      <c r="P676" s="16">
        <v>16</v>
      </c>
      <c r="Q676" s="16">
        <v>1</v>
      </c>
      <c r="R676" s="17"/>
      <c r="S676" s="17"/>
      <c r="T676" s="19" t="s">
        <v>50</v>
      </c>
      <c r="U676" s="18">
        <v>23</v>
      </c>
      <c r="V676" s="18"/>
    </row>
    <row r="677" spans="1:22" ht="15" customHeight="1" x14ac:dyDescent="0.25">
      <c r="A677" s="13" t="s">
        <v>263</v>
      </c>
      <c r="B677" s="14" t="s">
        <v>264</v>
      </c>
      <c r="C677" s="15" t="s">
        <v>358</v>
      </c>
      <c r="D677" s="15" t="s">
        <v>359</v>
      </c>
      <c r="E677" s="14" t="s">
        <v>360</v>
      </c>
      <c r="F677" s="16">
        <v>64545</v>
      </c>
      <c r="G677" s="16">
        <v>83900</v>
      </c>
      <c r="H677" s="2" t="s">
        <v>12</v>
      </c>
      <c r="I677" s="17" t="s">
        <v>13</v>
      </c>
      <c r="J677" s="16">
        <v>7</v>
      </c>
      <c r="K677" s="16">
        <v>0</v>
      </c>
      <c r="L677" s="16">
        <v>9</v>
      </c>
      <c r="M677" s="16">
        <v>9</v>
      </c>
      <c r="N677" s="16">
        <v>47</v>
      </c>
      <c r="O677" s="18">
        <v>48</v>
      </c>
      <c r="P677" s="16">
        <v>16</v>
      </c>
      <c r="Q677" s="16">
        <v>1</v>
      </c>
      <c r="R677" s="17"/>
      <c r="S677" s="17"/>
      <c r="T677" s="19" t="s">
        <v>50</v>
      </c>
      <c r="U677" s="18">
        <v>29</v>
      </c>
      <c r="V677" s="18"/>
    </row>
    <row r="678" spans="1:22" ht="15" customHeight="1" x14ac:dyDescent="0.25">
      <c r="A678" s="13" t="s">
        <v>263</v>
      </c>
      <c r="B678" s="14" t="s">
        <v>264</v>
      </c>
      <c r="C678" s="15" t="s">
        <v>358</v>
      </c>
      <c r="D678" s="15" t="s">
        <v>359</v>
      </c>
      <c r="E678" s="14" t="s">
        <v>360</v>
      </c>
      <c r="F678" s="16">
        <v>64545</v>
      </c>
      <c r="G678" s="16">
        <v>83900</v>
      </c>
      <c r="H678" s="2" t="s">
        <v>15</v>
      </c>
      <c r="I678" s="17" t="s">
        <v>16</v>
      </c>
      <c r="J678" s="16">
        <v>5</v>
      </c>
      <c r="K678" s="16">
        <v>0</v>
      </c>
      <c r="L678" s="16">
        <v>1</v>
      </c>
      <c r="M678" s="16">
        <v>1</v>
      </c>
      <c r="N678" s="16">
        <v>3</v>
      </c>
      <c r="O678" s="18">
        <v>0</v>
      </c>
      <c r="P678" s="16">
        <v>16</v>
      </c>
      <c r="Q678" s="16">
        <v>1</v>
      </c>
      <c r="R678" s="17"/>
      <c r="S678" s="17"/>
      <c r="T678" s="19" t="s">
        <v>50</v>
      </c>
      <c r="U678" s="18">
        <v>44</v>
      </c>
      <c r="V678" s="18"/>
    </row>
    <row r="679" spans="1:22" ht="15" customHeight="1" x14ac:dyDescent="0.25">
      <c r="A679" s="13" t="s">
        <v>263</v>
      </c>
      <c r="B679" s="14" t="s">
        <v>264</v>
      </c>
      <c r="C679" s="15" t="s">
        <v>358</v>
      </c>
      <c r="D679" s="15" t="s">
        <v>359</v>
      </c>
      <c r="E679" s="14" t="s">
        <v>360</v>
      </c>
      <c r="F679" s="16">
        <v>64545</v>
      </c>
      <c r="G679" s="16">
        <v>83900</v>
      </c>
      <c r="H679" s="2" t="s">
        <v>18</v>
      </c>
      <c r="I679" s="17" t="s">
        <v>19</v>
      </c>
      <c r="J679" s="16">
        <v>7</v>
      </c>
      <c r="K679" s="16">
        <v>0</v>
      </c>
      <c r="L679" s="16">
        <v>11</v>
      </c>
      <c r="M679" s="16">
        <v>12</v>
      </c>
      <c r="N679" s="16">
        <v>41</v>
      </c>
      <c r="O679" s="18">
        <v>32</v>
      </c>
      <c r="P679" s="16">
        <v>16</v>
      </c>
      <c r="Q679" s="16">
        <v>1</v>
      </c>
      <c r="R679" s="17"/>
      <c r="S679" s="17"/>
      <c r="T679" s="19" t="s">
        <v>50</v>
      </c>
      <c r="U679" s="18">
        <v>25</v>
      </c>
      <c r="V679" s="18"/>
    </row>
    <row r="680" spans="1:22" ht="15" customHeight="1" x14ac:dyDescent="0.25">
      <c r="A680" s="13" t="s">
        <v>263</v>
      </c>
      <c r="B680" s="14" t="s">
        <v>264</v>
      </c>
      <c r="C680" s="15" t="s">
        <v>358</v>
      </c>
      <c r="D680" s="15" t="s">
        <v>359</v>
      </c>
      <c r="E680" s="14" t="s">
        <v>360</v>
      </c>
      <c r="F680" s="16">
        <v>64545</v>
      </c>
      <c r="G680" s="16">
        <v>83900</v>
      </c>
      <c r="H680" s="2" t="s">
        <v>21</v>
      </c>
      <c r="I680" s="17" t="s">
        <v>22</v>
      </c>
      <c r="J680" s="16"/>
      <c r="K680" s="16"/>
      <c r="L680" s="16"/>
      <c r="M680" s="16"/>
      <c r="N680" s="16"/>
      <c r="O680" s="18">
        <v>0</v>
      </c>
      <c r="P680" s="16">
        <v>16</v>
      </c>
      <c r="Q680" s="16">
        <v>1</v>
      </c>
      <c r="R680" s="17"/>
      <c r="S680" s="17"/>
      <c r="T680" s="19" t="s">
        <v>50</v>
      </c>
      <c r="U680" s="18">
        <v>26</v>
      </c>
      <c r="V680" s="18"/>
    </row>
    <row r="681" spans="1:22" ht="15" customHeight="1" x14ac:dyDescent="0.25">
      <c r="A681" s="13" t="s">
        <v>263</v>
      </c>
      <c r="B681" s="14" t="s">
        <v>264</v>
      </c>
      <c r="C681" s="15" t="s">
        <v>361</v>
      </c>
      <c r="D681" s="15" t="s">
        <v>362</v>
      </c>
      <c r="E681" s="14" t="s">
        <v>363</v>
      </c>
      <c r="F681" s="16">
        <v>64545</v>
      </c>
      <c r="G681" s="16">
        <v>83900</v>
      </c>
      <c r="H681" s="2" t="s">
        <v>3</v>
      </c>
      <c r="I681" s="17" t="s">
        <v>4</v>
      </c>
      <c r="J681" s="16">
        <v>2</v>
      </c>
      <c r="K681" s="16">
        <v>0</v>
      </c>
      <c r="L681" s="16">
        <v>15</v>
      </c>
      <c r="M681" s="16">
        <v>16</v>
      </c>
      <c r="N681" s="16">
        <v>40</v>
      </c>
      <c r="O681" s="18">
        <v>32</v>
      </c>
      <c r="P681" s="16">
        <v>16</v>
      </c>
      <c r="Q681" s="16">
        <v>1</v>
      </c>
      <c r="R681" s="17"/>
      <c r="S681" s="17"/>
      <c r="T681" s="19" t="s">
        <v>50</v>
      </c>
      <c r="U681" s="18">
        <v>33</v>
      </c>
      <c r="V681" s="18"/>
    </row>
    <row r="682" spans="1:22" ht="15" customHeight="1" x14ac:dyDescent="0.25">
      <c r="A682" s="13" t="s">
        <v>263</v>
      </c>
      <c r="B682" s="14" t="s">
        <v>264</v>
      </c>
      <c r="C682" s="15" t="s">
        <v>361</v>
      </c>
      <c r="D682" s="15" t="s">
        <v>362</v>
      </c>
      <c r="E682" s="14" t="s">
        <v>363</v>
      </c>
      <c r="F682" s="16">
        <v>64545</v>
      </c>
      <c r="G682" s="16">
        <v>83900</v>
      </c>
      <c r="H682" s="2" t="s">
        <v>6</v>
      </c>
      <c r="I682" s="17" t="s">
        <v>7</v>
      </c>
      <c r="J682" s="16">
        <v>8</v>
      </c>
      <c r="K682" s="16">
        <v>0</v>
      </c>
      <c r="L682" s="16">
        <v>23</v>
      </c>
      <c r="M682" s="16">
        <v>24</v>
      </c>
      <c r="N682" s="16">
        <v>44</v>
      </c>
      <c r="O682" s="18">
        <v>32</v>
      </c>
      <c r="P682" s="16">
        <v>16</v>
      </c>
      <c r="Q682" s="16">
        <v>1</v>
      </c>
      <c r="R682" s="17"/>
      <c r="S682" s="17"/>
      <c r="T682" s="19" t="s">
        <v>50</v>
      </c>
      <c r="U682" s="18">
        <v>19</v>
      </c>
      <c r="V682" s="18"/>
    </row>
    <row r="683" spans="1:22" ht="15" customHeight="1" x14ac:dyDescent="0.25">
      <c r="A683" s="13" t="s">
        <v>263</v>
      </c>
      <c r="B683" s="14" t="s">
        <v>264</v>
      </c>
      <c r="C683" s="15" t="s">
        <v>361</v>
      </c>
      <c r="D683" s="15" t="s">
        <v>362</v>
      </c>
      <c r="E683" s="14" t="s">
        <v>363</v>
      </c>
      <c r="F683" s="16">
        <v>64545</v>
      </c>
      <c r="G683" s="16">
        <v>83900</v>
      </c>
      <c r="H683" s="2" t="s">
        <v>9</v>
      </c>
      <c r="I683" s="17" t="s">
        <v>10</v>
      </c>
      <c r="J683" s="16">
        <v>19</v>
      </c>
      <c r="K683" s="16">
        <v>0</v>
      </c>
      <c r="L683" s="16">
        <v>10</v>
      </c>
      <c r="M683" s="16">
        <v>13</v>
      </c>
      <c r="N683" s="16">
        <v>19</v>
      </c>
      <c r="O683" s="18">
        <v>0</v>
      </c>
      <c r="P683" s="16">
        <v>16</v>
      </c>
      <c r="Q683" s="16">
        <v>1</v>
      </c>
      <c r="R683" s="17"/>
      <c r="S683" s="17"/>
      <c r="T683" s="19" t="s">
        <v>50</v>
      </c>
      <c r="U683" s="18">
        <v>26</v>
      </c>
      <c r="V683" s="18"/>
    </row>
    <row r="684" spans="1:22" ht="15" customHeight="1" x14ac:dyDescent="0.25">
      <c r="A684" s="13" t="s">
        <v>263</v>
      </c>
      <c r="B684" s="14" t="s">
        <v>264</v>
      </c>
      <c r="C684" s="15" t="s">
        <v>361</v>
      </c>
      <c r="D684" s="15" t="s">
        <v>362</v>
      </c>
      <c r="E684" s="14" t="s">
        <v>363</v>
      </c>
      <c r="F684" s="16">
        <v>64545</v>
      </c>
      <c r="G684" s="16">
        <v>83900</v>
      </c>
      <c r="H684" s="2" t="s">
        <v>12</v>
      </c>
      <c r="I684" s="17" t="s">
        <v>13</v>
      </c>
      <c r="J684" s="16">
        <v>6</v>
      </c>
      <c r="K684" s="16">
        <v>0</v>
      </c>
      <c r="L684" s="16">
        <v>18</v>
      </c>
      <c r="M684" s="16">
        <v>20</v>
      </c>
      <c r="N684" s="16">
        <v>44</v>
      </c>
      <c r="O684" s="18">
        <v>32</v>
      </c>
      <c r="P684" s="16">
        <v>16</v>
      </c>
      <c r="Q684" s="16">
        <v>1</v>
      </c>
      <c r="R684" s="17"/>
      <c r="S684" s="17"/>
      <c r="T684" s="19" t="s">
        <v>50</v>
      </c>
      <c r="U684" s="18">
        <v>40</v>
      </c>
      <c r="V684" s="18"/>
    </row>
    <row r="685" spans="1:22" ht="15" customHeight="1" x14ac:dyDescent="0.25">
      <c r="A685" s="13" t="s">
        <v>263</v>
      </c>
      <c r="B685" s="14" t="s">
        <v>264</v>
      </c>
      <c r="C685" s="15" t="s">
        <v>361</v>
      </c>
      <c r="D685" s="15" t="s">
        <v>362</v>
      </c>
      <c r="E685" s="14" t="s">
        <v>363</v>
      </c>
      <c r="F685" s="16">
        <v>64545</v>
      </c>
      <c r="G685" s="16">
        <v>83900</v>
      </c>
      <c r="H685" s="2" t="s">
        <v>15</v>
      </c>
      <c r="I685" s="17" t="s">
        <v>16</v>
      </c>
      <c r="J685" s="16">
        <v>8</v>
      </c>
      <c r="K685" s="16">
        <v>0</v>
      </c>
      <c r="L685" s="16">
        <v>0</v>
      </c>
      <c r="M685" s="16">
        <v>0</v>
      </c>
      <c r="N685" s="16">
        <v>11</v>
      </c>
      <c r="O685" s="18">
        <v>0</v>
      </c>
      <c r="P685" s="16">
        <v>16</v>
      </c>
      <c r="Q685" s="16">
        <v>1</v>
      </c>
      <c r="R685" s="17"/>
      <c r="S685" s="17"/>
      <c r="T685" s="19" t="s">
        <v>50</v>
      </c>
      <c r="U685" s="18">
        <v>39</v>
      </c>
      <c r="V685" s="18"/>
    </row>
    <row r="686" spans="1:22" ht="15" customHeight="1" x14ac:dyDescent="0.25">
      <c r="A686" s="13" t="s">
        <v>263</v>
      </c>
      <c r="B686" s="14" t="s">
        <v>264</v>
      </c>
      <c r="C686" s="15" t="s">
        <v>361</v>
      </c>
      <c r="D686" s="15" t="s">
        <v>362</v>
      </c>
      <c r="E686" s="14" t="s">
        <v>363</v>
      </c>
      <c r="F686" s="16">
        <v>64545</v>
      </c>
      <c r="G686" s="16">
        <v>83900</v>
      </c>
      <c r="H686" s="2" t="s">
        <v>18</v>
      </c>
      <c r="I686" s="17" t="s">
        <v>19</v>
      </c>
      <c r="J686" s="16">
        <v>3</v>
      </c>
      <c r="K686" s="16">
        <v>0</v>
      </c>
      <c r="L686" s="16">
        <v>20</v>
      </c>
      <c r="M686" s="16">
        <v>24</v>
      </c>
      <c r="N686" s="16">
        <v>105</v>
      </c>
      <c r="O686" s="18">
        <v>96</v>
      </c>
      <c r="P686" s="16">
        <v>16</v>
      </c>
      <c r="Q686" s="16">
        <v>1</v>
      </c>
      <c r="R686" s="17"/>
      <c r="S686" s="17"/>
      <c r="T686" s="19" t="s">
        <v>50</v>
      </c>
      <c r="U686" s="18">
        <v>19</v>
      </c>
      <c r="V686" s="18"/>
    </row>
    <row r="687" spans="1:22" ht="15" customHeight="1" x14ac:dyDescent="0.25">
      <c r="A687" s="13" t="s">
        <v>263</v>
      </c>
      <c r="B687" s="14" t="s">
        <v>264</v>
      </c>
      <c r="C687" s="15" t="s">
        <v>361</v>
      </c>
      <c r="D687" s="15" t="s">
        <v>362</v>
      </c>
      <c r="E687" s="14" t="s">
        <v>363</v>
      </c>
      <c r="F687" s="16">
        <v>64545</v>
      </c>
      <c r="G687" s="16">
        <v>83900</v>
      </c>
      <c r="H687" s="2" t="s">
        <v>21</v>
      </c>
      <c r="I687" s="17" t="s">
        <v>22</v>
      </c>
      <c r="J687" s="16"/>
      <c r="K687" s="16"/>
      <c r="L687" s="16"/>
      <c r="M687" s="16"/>
      <c r="N687" s="16"/>
      <c r="O687" s="18">
        <v>0</v>
      </c>
      <c r="P687" s="16">
        <v>16</v>
      </c>
      <c r="Q687" s="16">
        <v>1</v>
      </c>
      <c r="R687" s="17"/>
      <c r="S687" s="17"/>
      <c r="T687" s="19" t="s">
        <v>50</v>
      </c>
      <c r="U687" s="18">
        <v>25</v>
      </c>
      <c r="V687" s="18"/>
    </row>
    <row r="688" spans="1:22" ht="15" customHeight="1" x14ac:dyDescent="0.25">
      <c r="A688" s="13" t="s">
        <v>263</v>
      </c>
      <c r="B688" s="14" t="s">
        <v>264</v>
      </c>
      <c r="C688" s="15" t="s">
        <v>364</v>
      </c>
      <c r="D688" s="15" t="s">
        <v>365</v>
      </c>
      <c r="E688" s="14" t="s">
        <v>366</v>
      </c>
      <c r="F688" s="16">
        <v>56364</v>
      </c>
      <c r="G688" s="16">
        <v>72900</v>
      </c>
      <c r="H688" s="2" t="s">
        <v>3</v>
      </c>
      <c r="I688" s="17" t="s">
        <v>4</v>
      </c>
      <c r="J688" s="16">
        <v>2</v>
      </c>
      <c r="K688" s="16">
        <v>0</v>
      </c>
      <c r="L688" s="16">
        <v>22</v>
      </c>
      <c r="M688" s="16">
        <v>22</v>
      </c>
      <c r="N688" s="16">
        <v>65</v>
      </c>
      <c r="O688" s="18">
        <v>60</v>
      </c>
      <c r="P688" s="16">
        <v>20</v>
      </c>
      <c r="Q688" s="16">
        <v>1</v>
      </c>
      <c r="R688" s="17"/>
      <c r="S688" s="17"/>
      <c r="T688" s="19" t="s">
        <v>50</v>
      </c>
      <c r="U688" s="18">
        <v>14</v>
      </c>
      <c r="V688" s="18"/>
    </row>
    <row r="689" spans="1:22" ht="15" customHeight="1" x14ac:dyDescent="0.25">
      <c r="A689" s="13" t="s">
        <v>263</v>
      </c>
      <c r="B689" s="14" t="s">
        <v>264</v>
      </c>
      <c r="C689" s="15" t="s">
        <v>364</v>
      </c>
      <c r="D689" s="15" t="s">
        <v>365</v>
      </c>
      <c r="E689" s="14" t="s">
        <v>366</v>
      </c>
      <c r="F689" s="16">
        <v>56364</v>
      </c>
      <c r="G689" s="16">
        <v>72900</v>
      </c>
      <c r="H689" s="2" t="s">
        <v>6</v>
      </c>
      <c r="I689" s="17" t="s">
        <v>7</v>
      </c>
      <c r="J689" s="16">
        <v>15</v>
      </c>
      <c r="K689" s="16">
        <v>0</v>
      </c>
      <c r="L689" s="16">
        <v>15</v>
      </c>
      <c r="M689" s="16">
        <v>17</v>
      </c>
      <c r="N689" s="16">
        <v>33</v>
      </c>
      <c r="O689" s="18">
        <v>20</v>
      </c>
      <c r="P689" s="16">
        <v>20</v>
      </c>
      <c r="Q689" s="16">
        <v>1</v>
      </c>
      <c r="R689" s="17"/>
      <c r="S689" s="17"/>
      <c r="T689" s="19" t="s">
        <v>50</v>
      </c>
      <c r="U689" s="18">
        <v>25</v>
      </c>
      <c r="V689" s="18"/>
    </row>
    <row r="690" spans="1:22" ht="15" customHeight="1" x14ac:dyDescent="0.25">
      <c r="A690" s="13" t="s">
        <v>263</v>
      </c>
      <c r="B690" s="14" t="s">
        <v>264</v>
      </c>
      <c r="C690" s="15" t="s">
        <v>364</v>
      </c>
      <c r="D690" s="15" t="s">
        <v>365</v>
      </c>
      <c r="E690" s="14" t="s">
        <v>366</v>
      </c>
      <c r="F690" s="16">
        <v>56364</v>
      </c>
      <c r="G690" s="16">
        <v>72900</v>
      </c>
      <c r="H690" s="2" t="s">
        <v>9</v>
      </c>
      <c r="I690" s="17" t="s">
        <v>10</v>
      </c>
      <c r="J690" s="16">
        <v>26</v>
      </c>
      <c r="K690" s="16">
        <v>0</v>
      </c>
      <c r="L690" s="16">
        <v>0</v>
      </c>
      <c r="M690" s="16">
        <v>0</v>
      </c>
      <c r="N690" s="16">
        <v>10</v>
      </c>
      <c r="O690" s="18">
        <v>0</v>
      </c>
      <c r="P690" s="16">
        <v>20</v>
      </c>
      <c r="Q690" s="16">
        <v>1</v>
      </c>
      <c r="R690" s="17"/>
      <c r="S690" s="17"/>
      <c r="T690" s="19" t="s">
        <v>50</v>
      </c>
      <c r="U690" s="18">
        <v>21</v>
      </c>
      <c r="V690" s="18"/>
    </row>
    <row r="691" spans="1:22" ht="15" customHeight="1" x14ac:dyDescent="0.25">
      <c r="A691" s="13" t="s">
        <v>263</v>
      </c>
      <c r="B691" s="14" t="s">
        <v>264</v>
      </c>
      <c r="C691" s="15" t="s">
        <v>364</v>
      </c>
      <c r="D691" s="15" t="s">
        <v>365</v>
      </c>
      <c r="E691" s="14" t="s">
        <v>366</v>
      </c>
      <c r="F691" s="16">
        <v>56364</v>
      </c>
      <c r="G691" s="16">
        <v>72900</v>
      </c>
      <c r="H691" s="2" t="s">
        <v>12</v>
      </c>
      <c r="I691" s="17" t="s">
        <v>13</v>
      </c>
      <c r="J691" s="16">
        <v>11</v>
      </c>
      <c r="K691" s="16">
        <v>0</v>
      </c>
      <c r="L691" s="16">
        <v>9</v>
      </c>
      <c r="M691" s="16">
        <v>9</v>
      </c>
      <c r="N691" s="16">
        <v>38</v>
      </c>
      <c r="O691" s="18">
        <v>20</v>
      </c>
      <c r="P691" s="16">
        <v>20</v>
      </c>
      <c r="Q691" s="16">
        <v>1</v>
      </c>
      <c r="R691" s="17"/>
      <c r="S691" s="17"/>
      <c r="T691" s="19" t="s">
        <v>50</v>
      </c>
      <c r="U691" s="18">
        <v>30</v>
      </c>
      <c r="V691" s="18"/>
    </row>
    <row r="692" spans="1:22" ht="15" customHeight="1" x14ac:dyDescent="0.25">
      <c r="A692" s="13" t="s">
        <v>263</v>
      </c>
      <c r="B692" s="14" t="s">
        <v>264</v>
      </c>
      <c r="C692" s="15" t="s">
        <v>364</v>
      </c>
      <c r="D692" s="15" t="s">
        <v>365</v>
      </c>
      <c r="E692" s="14" t="s">
        <v>366</v>
      </c>
      <c r="F692" s="16">
        <v>56364</v>
      </c>
      <c r="G692" s="16">
        <v>72900</v>
      </c>
      <c r="H692" s="2" t="s">
        <v>15</v>
      </c>
      <c r="I692" s="17" t="s">
        <v>16</v>
      </c>
      <c r="J692" s="16">
        <v>10</v>
      </c>
      <c r="K692" s="16">
        <v>0</v>
      </c>
      <c r="L692" s="16">
        <v>2</v>
      </c>
      <c r="M692" s="16">
        <v>2</v>
      </c>
      <c r="N692" s="16">
        <v>13</v>
      </c>
      <c r="O692" s="18">
        <v>0</v>
      </c>
      <c r="P692" s="16">
        <v>20</v>
      </c>
      <c r="Q692" s="16">
        <v>1</v>
      </c>
      <c r="R692" s="17"/>
      <c r="S692" s="17"/>
      <c r="T692" s="19" t="s">
        <v>50</v>
      </c>
      <c r="U692" s="18">
        <v>21</v>
      </c>
      <c r="V692" s="18"/>
    </row>
    <row r="693" spans="1:22" ht="15" customHeight="1" x14ac:dyDescent="0.25">
      <c r="A693" s="13" t="s">
        <v>263</v>
      </c>
      <c r="B693" s="14" t="s">
        <v>264</v>
      </c>
      <c r="C693" s="15" t="s">
        <v>364</v>
      </c>
      <c r="D693" s="15" t="s">
        <v>365</v>
      </c>
      <c r="E693" s="14" t="s">
        <v>366</v>
      </c>
      <c r="F693" s="16">
        <v>56364</v>
      </c>
      <c r="G693" s="16">
        <v>72900</v>
      </c>
      <c r="H693" s="2" t="s">
        <v>18</v>
      </c>
      <c r="I693" s="17" t="s">
        <v>19</v>
      </c>
      <c r="J693" s="16">
        <v>24</v>
      </c>
      <c r="K693" s="16">
        <v>0</v>
      </c>
      <c r="L693" s="16">
        <v>17</v>
      </c>
      <c r="M693" s="16">
        <v>20</v>
      </c>
      <c r="N693" s="16">
        <v>70</v>
      </c>
      <c r="O693" s="18">
        <v>40</v>
      </c>
      <c r="P693" s="16">
        <v>20</v>
      </c>
      <c r="Q693" s="16">
        <v>1</v>
      </c>
      <c r="R693" s="17"/>
      <c r="S693" s="17"/>
      <c r="T693" s="19" t="s">
        <v>50</v>
      </c>
      <c r="U693" s="18">
        <v>35</v>
      </c>
      <c r="V693" s="18"/>
    </row>
    <row r="694" spans="1:22" ht="15" customHeight="1" x14ac:dyDescent="0.25">
      <c r="A694" s="13" t="s">
        <v>263</v>
      </c>
      <c r="B694" s="14" t="s">
        <v>264</v>
      </c>
      <c r="C694" s="15" t="s">
        <v>364</v>
      </c>
      <c r="D694" s="15" t="s">
        <v>365</v>
      </c>
      <c r="E694" s="14" t="s">
        <v>366</v>
      </c>
      <c r="F694" s="16">
        <v>56364</v>
      </c>
      <c r="G694" s="16">
        <v>72900</v>
      </c>
      <c r="H694" s="2" t="s">
        <v>21</v>
      </c>
      <c r="I694" s="17" t="s">
        <v>22</v>
      </c>
      <c r="J694" s="16"/>
      <c r="K694" s="16"/>
      <c r="L694" s="16"/>
      <c r="M694" s="16"/>
      <c r="N694" s="16"/>
      <c r="O694" s="18">
        <v>0</v>
      </c>
      <c r="P694" s="16">
        <v>20</v>
      </c>
      <c r="Q694" s="16">
        <v>1</v>
      </c>
      <c r="R694" s="17"/>
      <c r="S694" s="17"/>
      <c r="T694" s="19" t="s">
        <v>50</v>
      </c>
      <c r="U694" s="18">
        <v>16</v>
      </c>
      <c r="V694" s="18"/>
    </row>
    <row r="695" spans="1:22" ht="15" customHeight="1" x14ac:dyDescent="0.25">
      <c r="A695" s="13" t="s">
        <v>263</v>
      </c>
      <c r="B695" s="14" t="s">
        <v>264</v>
      </c>
      <c r="C695" s="15" t="s">
        <v>367</v>
      </c>
      <c r="D695" s="15" t="s">
        <v>368</v>
      </c>
      <c r="E695" s="14" t="s">
        <v>369</v>
      </c>
      <c r="F695" s="16">
        <v>60000</v>
      </c>
      <c r="G695" s="16">
        <v>77900</v>
      </c>
      <c r="H695" s="2" t="s">
        <v>3</v>
      </c>
      <c r="I695" s="17" t="s">
        <v>4</v>
      </c>
      <c r="J695" s="16">
        <v>6</v>
      </c>
      <c r="K695" s="16">
        <v>0</v>
      </c>
      <c r="L695" s="16">
        <v>3</v>
      </c>
      <c r="M695" s="16">
        <v>3</v>
      </c>
      <c r="N695" s="16">
        <v>24</v>
      </c>
      <c r="O695" s="18">
        <v>16</v>
      </c>
      <c r="P695" s="16">
        <v>16</v>
      </c>
      <c r="Q695" s="16">
        <v>1</v>
      </c>
      <c r="R695" s="17"/>
      <c r="S695" s="17"/>
      <c r="T695" s="19" t="s">
        <v>50</v>
      </c>
      <c r="U695" s="18">
        <v>31</v>
      </c>
      <c r="V695" s="18"/>
    </row>
    <row r="696" spans="1:22" ht="15" customHeight="1" x14ac:dyDescent="0.25">
      <c r="A696" s="13" t="s">
        <v>263</v>
      </c>
      <c r="B696" s="14" t="s">
        <v>264</v>
      </c>
      <c r="C696" s="15" t="s">
        <v>367</v>
      </c>
      <c r="D696" s="15" t="s">
        <v>368</v>
      </c>
      <c r="E696" s="14" t="s">
        <v>369</v>
      </c>
      <c r="F696" s="16">
        <v>60000</v>
      </c>
      <c r="G696" s="16">
        <v>77900</v>
      </c>
      <c r="H696" s="2" t="s">
        <v>6</v>
      </c>
      <c r="I696" s="17" t="s">
        <v>7</v>
      </c>
      <c r="J696" s="16">
        <v>8</v>
      </c>
      <c r="K696" s="16">
        <v>0</v>
      </c>
      <c r="L696" s="16">
        <v>2</v>
      </c>
      <c r="M696" s="16">
        <v>3</v>
      </c>
      <c r="N696" s="16">
        <v>9</v>
      </c>
      <c r="O696" s="18">
        <v>0</v>
      </c>
      <c r="P696" s="16">
        <v>16</v>
      </c>
      <c r="Q696" s="16">
        <v>1</v>
      </c>
      <c r="R696" s="17"/>
      <c r="S696" s="17"/>
      <c r="T696" s="19" t="s">
        <v>50</v>
      </c>
      <c r="U696" s="18">
        <v>22</v>
      </c>
      <c r="V696" s="18"/>
    </row>
    <row r="697" spans="1:22" ht="15" customHeight="1" x14ac:dyDescent="0.25">
      <c r="A697" s="13" t="s">
        <v>263</v>
      </c>
      <c r="B697" s="14" t="s">
        <v>264</v>
      </c>
      <c r="C697" s="15" t="s">
        <v>367</v>
      </c>
      <c r="D697" s="15" t="s">
        <v>368</v>
      </c>
      <c r="E697" s="14" t="s">
        <v>369</v>
      </c>
      <c r="F697" s="16">
        <v>60000</v>
      </c>
      <c r="G697" s="16">
        <v>77900</v>
      </c>
      <c r="H697" s="2" t="s">
        <v>9</v>
      </c>
      <c r="I697" s="17" t="s">
        <v>10</v>
      </c>
      <c r="J697" s="16">
        <v>11</v>
      </c>
      <c r="K697" s="16">
        <v>0</v>
      </c>
      <c r="L697" s="16">
        <v>0</v>
      </c>
      <c r="M697" s="16">
        <v>0</v>
      </c>
      <c r="N697" s="16">
        <v>1</v>
      </c>
      <c r="O697" s="18">
        <v>0</v>
      </c>
      <c r="P697" s="16">
        <v>16</v>
      </c>
      <c r="Q697" s="16">
        <v>1</v>
      </c>
      <c r="R697" s="17"/>
      <c r="S697" s="17"/>
      <c r="T697" s="19" t="s">
        <v>50</v>
      </c>
      <c r="U697" s="18">
        <v>42</v>
      </c>
      <c r="V697" s="18"/>
    </row>
    <row r="698" spans="1:22" ht="15" customHeight="1" x14ac:dyDescent="0.25">
      <c r="A698" s="13" t="s">
        <v>263</v>
      </c>
      <c r="B698" s="14" t="s">
        <v>264</v>
      </c>
      <c r="C698" s="15" t="s">
        <v>367</v>
      </c>
      <c r="D698" s="15" t="s">
        <v>368</v>
      </c>
      <c r="E698" s="14" t="s">
        <v>369</v>
      </c>
      <c r="F698" s="16">
        <v>60000</v>
      </c>
      <c r="G698" s="16">
        <v>77900</v>
      </c>
      <c r="H698" s="2" t="s">
        <v>12</v>
      </c>
      <c r="I698" s="17" t="s">
        <v>13</v>
      </c>
      <c r="J698" s="16">
        <v>9</v>
      </c>
      <c r="K698" s="16">
        <v>0</v>
      </c>
      <c r="L698" s="16">
        <v>3</v>
      </c>
      <c r="M698" s="16">
        <v>3</v>
      </c>
      <c r="N698" s="16">
        <v>7</v>
      </c>
      <c r="O698" s="18">
        <v>0</v>
      </c>
      <c r="P698" s="16">
        <v>16</v>
      </c>
      <c r="Q698" s="16">
        <v>1</v>
      </c>
      <c r="R698" s="17"/>
      <c r="S698" s="17"/>
      <c r="T698" s="19" t="s">
        <v>50</v>
      </c>
      <c r="U698" s="18">
        <v>48</v>
      </c>
      <c r="V698" s="18"/>
    </row>
    <row r="699" spans="1:22" ht="15" customHeight="1" x14ac:dyDescent="0.25">
      <c r="A699" s="13" t="s">
        <v>263</v>
      </c>
      <c r="B699" s="14" t="s">
        <v>264</v>
      </c>
      <c r="C699" s="15" t="s">
        <v>367</v>
      </c>
      <c r="D699" s="15" t="s">
        <v>368</v>
      </c>
      <c r="E699" s="14" t="s">
        <v>369</v>
      </c>
      <c r="F699" s="16">
        <v>60000</v>
      </c>
      <c r="G699" s="16">
        <v>77900</v>
      </c>
      <c r="H699" s="2" t="s">
        <v>15</v>
      </c>
      <c r="I699" s="17" t="s">
        <v>16</v>
      </c>
      <c r="J699" s="16">
        <v>24</v>
      </c>
      <c r="K699" s="16">
        <v>0</v>
      </c>
      <c r="L699" s="16"/>
      <c r="M699" s="16"/>
      <c r="N699" s="16"/>
      <c r="O699" s="18">
        <v>0</v>
      </c>
      <c r="P699" s="16">
        <v>16</v>
      </c>
      <c r="Q699" s="16">
        <v>1</v>
      </c>
      <c r="R699" s="17"/>
      <c r="S699" s="17"/>
      <c r="T699" s="19" t="s">
        <v>50</v>
      </c>
      <c r="U699" s="18">
        <v>28</v>
      </c>
      <c r="V699" s="18"/>
    </row>
    <row r="700" spans="1:22" ht="15" customHeight="1" x14ac:dyDescent="0.25">
      <c r="A700" s="13" t="s">
        <v>263</v>
      </c>
      <c r="B700" s="14" t="s">
        <v>264</v>
      </c>
      <c r="C700" s="15" t="s">
        <v>367</v>
      </c>
      <c r="D700" s="15" t="s">
        <v>368</v>
      </c>
      <c r="E700" s="14" t="s">
        <v>369</v>
      </c>
      <c r="F700" s="16">
        <v>60000</v>
      </c>
      <c r="G700" s="16">
        <v>77900</v>
      </c>
      <c r="H700" s="2" t="s">
        <v>18</v>
      </c>
      <c r="I700" s="17" t="s">
        <v>19</v>
      </c>
      <c r="J700" s="16">
        <v>7</v>
      </c>
      <c r="K700" s="16">
        <v>0</v>
      </c>
      <c r="L700" s="16">
        <v>3</v>
      </c>
      <c r="M700" s="16">
        <v>3</v>
      </c>
      <c r="N700" s="16">
        <v>7</v>
      </c>
      <c r="O700" s="18">
        <v>0</v>
      </c>
      <c r="P700" s="16">
        <v>16</v>
      </c>
      <c r="Q700" s="16">
        <v>1</v>
      </c>
      <c r="R700" s="17"/>
      <c r="S700" s="17"/>
      <c r="T700" s="19" t="s">
        <v>50</v>
      </c>
      <c r="U700" s="18">
        <v>34</v>
      </c>
      <c r="V700" s="18"/>
    </row>
    <row r="701" spans="1:22" ht="15" customHeight="1" x14ac:dyDescent="0.25">
      <c r="A701" s="13" t="s">
        <v>263</v>
      </c>
      <c r="B701" s="14" t="s">
        <v>264</v>
      </c>
      <c r="C701" s="15" t="s">
        <v>367</v>
      </c>
      <c r="D701" s="15" t="s">
        <v>368</v>
      </c>
      <c r="E701" s="14" t="s">
        <v>369</v>
      </c>
      <c r="F701" s="16">
        <v>60000</v>
      </c>
      <c r="G701" s="16">
        <v>77900</v>
      </c>
      <c r="H701" s="2" t="s">
        <v>21</v>
      </c>
      <c r="I701" s="17" t="s">
        <v>22</v>
      </c>
      <c r="J701" s="16"/>
      <c r="K701" s="16"/>
      <c r="L701" s="16"/>
      <c r="M701" s="16"/>
      <c r="N701" s="16"/>
      <c r="O701" s="18">
        <v>0</v>
      </c>
      <c r="P701" s="16">
        <v>16</v>
      </c>
      <c r="Q701" s="16">
        <v>1</v>
      </c>
      <c r="R701" s="17"/>
      <c r="S701" s="17"/>
      <c r="T701" s="19" t="s">
        <v>50</v>
      </c>
      <c r="U701" s="18">
        <v>33</v>
      </c>
      <c r="V701" s="18"/>
    </row>
    <row r="702" spans="1:22" ht="15" customHeight="1" x14ac:dyDescent="0.25">
      <c r="A702" s="13" t="s">
        <v>263</v>
      </c>
      <c r="B702" s="14" t="s">
        <v>264</v>
      </c>
      <c r="C702" s="15" t="s">
        <v>370</v>
      </c>
      <c r="D702" s="15" t="s">
        <v>371</v>
      </c>
      <c r="E702" s="14" t="s">
        <v>372</v>
      </c>
      <c r="F702" s="16">
        <v>40000</v>
      </c>
      <c r="G702" s="16">
        <v>51900</v>
      </c>
      <c r="H702" s="2" t="s">
        <v>3</v>
      </c>
      <c r="I702" s="17" t="s">
        <v>4</v>
      </c>
      <c r="J702" s="16">
        <v>11</v>
      </c>
      <c r="K702" s="16">
        <v>0</v>
      </c>
      <c r="L702" s="16">
        <v>9</v>
      </c>
      <c r="M702" s="16">
        <v>9</v>
      </c>
      <c r="N702" s="16">
        <v>34</v>
      </c>
      <c r="O702" s="18">
        <v>20</v>
      </c>
      <c r="P702" s="16">
        <v>20</v>
      </c>
      <c r="Q702" s="16">
        <v>1</v>
      </c>
      <c r="R702" s="17"/>
      <c r="S702" s="17"/>
      <c r="T702" s="19" t="s">
        <v>50</v>
      </c>
      <c r="U702" s="18">
        <v>44</v>
      </c>
      <c r="V702" s="18"/>
    </row>
    <row r="703" spans="1:22" ht="15" customHeight="1" x14ac:dyDescent="0.25">
      <c r="A703" s="13" t="s">
        <v>263</v>
      </c>
      <c r="B703" s="14" t="s">
        <v>264</v>
      </c>
      <c r="C703" s="15" t="s">
        <v>370</v>
      </c>
      <c r="D703" s="15" t="s">
        <v>371</v>
      </c>
      <c r="E703" s="14" t="s">
        <v>372</v>
      </c>
      <c r="F703" s="16">
        <v>40000</v>
      </c>
      <c r="G703" s="16">
        <v>51900</v>
      </c>
      <c r="H703" s="2" t="s">
        <v>6</v>
      </c>
      <c r="I703" s="17" t="s">
        <v>7</v>
      </c>
      <c r="J703" s="16">
        <v>21</v>
      </c>
      <c r="K703" s="16">
        <v>0</v>
      </c>
      <c r="L703" s="16">
        <v>14</v>
      </c>
      <c r="M703" s="16">
        <v>17</v>
      </c>
      <c r="N703" s="16">
        <v>58</v>
      </c>
      <c r="O703" s="18">
        <v>40</v>
      </c>
      <c r="P703" s="16">
        <v>20</v>
      </c>
      <c r="Q703" s="16">
        <v>1</v>
      </c>
      <c r="R703" s="17"/>
      <c r="S703" s="17"/>
      <c r="T703" s="19" t="s">
        <v>50</v>
      </c>
      <c r="U703" s="18">
        <v>19</v>
      </c>
      <c r="V703" s="18"/>
    </row>
    <row r="704" spans="1:22" ht="15" customHeight="1" x14ac:dyDescent="0.25">
      <c r="A704" s="13" t="s">
        <v>263</v>
      </c>
      <c r="B704" s="14" t="s">
        <v>264</v>
      </c>
      <c r="C704" s="15" t="s">
        <v>370</v>
      </c>
      <c r="D704" s="15" t="s">
        <v>371</v>
      </c>
      <c r="E704" s="14" t="s">
        <v>372</v>
      </c>
      <c r="F704" s="16">
        <v>40000</v>
      </c>
      <c r="G704" s="16">
        <v>51900</v>
      </c>
      <c r="H704" s="2" t="s">
        <v>9</v>
      </c>
      <c r="I704" s="17" t="s">
        <v>10</v>
      </c>
      <c r="J704" s="16">
        <v>7</v>
      </c>
      <c r="K704" s="16">
        <v>0</v>
      </c>
      <c r="L704" s="16">
        <v>12</v>
      </c>
      <c r="M704" s="16">
        <v>12</v>
      </c>
      <c r="N704" s="16">
        <v>33</v>
      </c>
      <c r="O704" s="18">
        <v>20</v>
      </c>
      <c r="P704" s="16">
        <v>20</v>
      </c>
      <c r="Q704" s="16">
        <v>1</v>
      </c>
      <c r="R704" s="17"/>
      <c r="S704" s="17"/>
      <c r="T704" s="19" t="s">
        <v>50</v>
      </c>
      <c r="U704" s="18">
        <v>15</v>
      </c>
      <c r="V704" s="18"/>
    </row>
    <row r="705" spans="1:22" ht="15" customHeight="1" x14ac:dyDescent="0.25">
      <c r="A705" s="13" t="s">
        <v>263</v>
      </c>
      <c r="B705" s="14" t="s">
        <v>264</v>
      </c>
      <c r="C705" s="15" t="s">
        <v>370</v>
      </c>
      <c r="D705" s="15" t="s">
        <v>371</v>
      </c>
      <c r="E705" s="14" t="s">
        <v>372</v>
      </c>
      <c r="F705" s="16">
        <v>40000</v>
      </c>
      <c r="G705" s="16">
        <v>51900</v>
      </c>
      <c r="H705" s="2" t="s">
        <v>12</v>
      </c>
      <c r="I705" s="17" t="s">
        <v>13</v>
      </c>
      <c r="J705" s="16">
        <v>47</v>
      </c>
      <c r="K705" s="16">
        <v>0</v>
      </c>
      <c r="L705" s="16">
        <v>9</v>
      </c>
      <c r="M705" s="16">
        <v>11</v>
      </c>
      <c r="N705" s="16">
        <v>30</v>
      </c>
      <c r="O705" s="18">
        <v>0</v>
      </c>
      <c r="P705" s="16">
        <v>20</v>
      </c>
      <c r="Q705" s="16">
        <v>1</v>
      </c>
      <c r="R705" s="17"/>
      <c r="S705" s="17"/>
      <c r="T705" s="19" t="s">
        <v>50</v>
      </c>
      <c r="U705" s="18">
        <v>43</v>
      </c>
      <c r="V705" s="18"/>
    </row>
    <row r="706" spans="1:22" ht="15" customHeight="1" x14ac:dyDescent="0.25">
      <c r="A706" s="13" t="s">
        <v>263</v>
      </c>
      <c r="B706" s="14" t="s">
        <v>264</v>
      </c>
      <c r="C706" s="15" t="s">
        <v>370</v>
      </c>
      <c r="D706" s="15" t="s">
        <v>371</v>
      </c>
      <c r="E706" s="14" t="s">
        <v>372</v>
      </c>
      <c r="F706" s="16">
        <v>40000</v>
      </c>
      <c r="G706" s="16">
        <v>51900</v>
      </c>
      <c r="H706" s="2" t="s">
        <v>15</v>
      </c>
      <c r="I706" s="17" t="s">
        <v>16</v>
      </c>
      <c r="J706" s="16">
        <v>21</v>
      </c>
      <c r="K706" s="16">
        <v>0</v>
      </c>
      <c r="L706" s="16">
        <v>8</v>
      </c>
      <c r="M706" s="16">
        <v>8</v>
      </c>
      <c r="N706" s="16">
        <v>19</v>
      </c>
      <c r="O706" s="18">
        <v>0</v>
      </c>
      <c r="P706" s="16">
        <v>20</v>
      </c>
      <c r="Q706" s="16">
        <v>1</v>
      </c>
      <c r="R706" s="17"/>
      <c r="S706" s="17"/>
      <c r="T706" s="19" t="s">
        <v>50</v>
      </c>
      <c r="U706" s="18">
        <v>13</v>
      </c>
      <c r="V706" s="18"/>
    </row>
    <row r="707" spans="1:22" ht="15" customHeight="1" x14ac:dyDescent="0.25">
      <c r="A707" s="13" t="s">
        <v>263</v>
      </c>
      <c r="B707" s="14" t="s">
        <v>264</v>
      </c>
      <c r="C707" s="15" t="s">
        <v>370</v>
      </c>
      <c r="D707" s="15" t="s">
        <v>371</v>
      </c>
      <c r="E707" s="14" t="s">
        <v>372</v>
      </c>
      <c r="F707" s="16">
        <v>40000</v>
      </c>
      <c r="G707" s="16">
        <v>51900</v>
      </c>
      <c r="H707" s="2" t="s">
        <v>18</v>
      </c>
      <c r="I707" s="17" t="s">
        <v>19</v>
      </c>
      <c r="J707" s="16">
        <v>8</v>
      </c>
      <c r="K707" s="16">
        <v>0</v>
      </c>
      <c r="L707" s="16">
        <v>6</v>
      </c>
      <c r="M707" s="16">
        <v>6</v>
      </c>
      <c r="N707" s="16">
        <v>34</v>
      </c>
      <c r="O707" s="18">
        <v>20</v>
      </c>
      <c r="P707" s="16">
        <v>20</v>
      </c>
      <c r="Q707" s="16">
        <v>1</v>
      </c>
      <c r="R707" s="17"/>
      <c r="S707" s="17"/>
      <c r="T707" s="19" t="s">
        <v>50</v>
      </c>
      <c r="U707" s="18">
        <v>43</v>
      </c>
      <c r="V707" s="18"/>
    </row>
    <row r="708" spans="1:22" ht="15" customHeight="1" x14ac:dyDescent="0.25">
      <c r="A708" s="13" t="s">
        <v>263</v>
      </c>
      <c r="B708" s="14" t="s">
        <v>264</v>
      </c>
      <c r="C708" s="15" t="s">
        <v>370</v>
      </c>
      <c r="D708" s="15" t="s">
        <v>371</v>
      </c>
      <c r="E708" s="14" t="s">
        <v>372</v>
      </c>
      <c r="F708" s="16">
        <v>40000</v>
      </c>
      <c r="G708" s="16">
        <v>51900</v>
      </c>
      <c r="H708" s="2" t="s">
        <v>21</v>
      </c>
      <c r="I708" s="17" t="s">
        <v>22</v>
      </c>
      <c r="J708" s="16"/>
      <c r="K708" s="16"/>
      <c r="L708" s="16"/>
      <c r="M708" s="16"/>
      <c r="N708" s="16"/>
      <c r="O708" s="18">
        <v>0</v>
      </c>
      <c r="P708" s="16">
        <v>20</v>
      </c>
      <c r="Q708" s="16">
        <v>1</v>
      </c>
      <c r="R708" s="17"/>
      <c r="S708" s="17"/>
      <c r="T708" s="19" t="s">
        <v>50</v>
      </c>
      <c r="U708" s="18">
        <v>47</v>
      </c>
      <c r="V708" s="18"/>
    </row>
    <row r="709" spans="1:22" ht="15" customHeight="1" x14ac:dyDescent="0.25">
      <c r="A709" s="13" t="s">
        <v>263</v>
      </c>
      <c r="B709" s="14" t="s">
        <v>264</v>
      </c>
      <c r="C709" s="15" t="s">
        <v>373</v>
      </c>
      <c r="D709" s="15" t="s">
        <v>374</v>
      </c>
      <c r="E709" s="14" t="s">
        <v>375</v>
      </c>
      <c r="F709" s="16">
        <v>54545</v>
      </c>
      <c r="G709" s="16">
        <v>69900</v>
      </c>
      <c r="H709" s="2" t="s">
        <v>3</v>
      </c>
      <c r="I709" s="17" t="s">
        <v>4</v>
      </c>
      <c r="J709" s="16">
        <v>10</v>
      </c>
      <c r="K709" s="16">
        <v>0</v>
      </c>
      <c r="L709" s="16">
        <v>1</v>
      </c>
      <c r="M709" s="16">
        <v>1</v>
      </c>
      <c r="N709" s="16">
        <v>1</v>
      </c>
      <c r="O709" s="18">
        <v>0</v>
      </c>
      <c r="P709" s="16">
        <v>24</v>
      </c>
      <c r="Q709" s="16">
        <v>1</v>
      </c>
      <c r="R709" s="17"/>
      <c r="S709" s="17"/>
      <c r="T709" s="19" t="s">
        <v>50</v>
      </c>
      <c r="U709" s="18">
        <v>39</v>
      </c>
      <c r="V709" s="18"/>
    </row>
    <row r="710" spans="1:22" ht="15" customHeight="1" x14ac:dyDescent="0.25">
      <c r="A710" s="13" t="s">
        <v>263</v>
      </c>
      <c r="B710" s="14" t="s">
        <v>264</v>
      </c>
      <c r="C710" s="15" t="s">
        <v>373</v>
      </c>
      <c r="D710" s="15" t="s">
        <v>374</v>
      </c>
      <c r="E710" s="14" t="s">
        <v>375</v>
      </c>
      <c r="F710" s="16">
        <v>54545</v>
      </c>
      <c r="G710" s="16">
        <v>69900</v>
      </c>
      <c r="H710" s="2" t="s">
        <v>6</v>
      </c>
      <c r="I710" s="17" t="s">
        <v>7</v>
      </c>
      <c r="J710" s="16">
        <v>11</v>
      </c>
      <c r="K710" s="16">
        <v>0</v>
      </c>
      <c r="L710" s="16"/>
      <c r="M710" s="16"/>
      <c r="N710" s="16"/>
      <c r="O710" s="18">
        <v>0</v>
      </c>
      <c r="P710" s="16">
        <v>24</v>
      </c>
      <c r="Q710" s="16">
        <v>1</v>
      </c>
      <c r="R710" s="17"/>
      <c r="S710" s="17"/>
      <c r="T710" s="19" t="s">
        <v>50</v>
      </c>
      <c r="U710" s="18">
        <v>47</v>
      </c>
      <c r="V710" s="18"/>
    </row>
    <row r="711" spans="1:22" ht="15" customHeight="1" x14ac:dyDescent="0.25">
      <c r="A711" s="13" t="s">
        <v>263</v>
      </c>
      <c r="B711" s="14" t="s">
        <v>264</v>
      </c>
      <c r="C711" s="15" t="s">
        <v>373</v>
      </c>
      <c r="D711" s="15" t="s">
        <v>374</v>
      </c>
      <c r="E711" s="14" t="s">
        <v>375</v>
      </c>
      <c r="F711" s="16">
        <v>54545</v>
      </c>
      <c r="G711" s="16">
        <v>69900</v>
      </c>
      <c r="H711" s="2" t="s">
        <v>9</v>
      </c>
      <c r="I711" s="17" t="s">
        <v>10</v>
      </c>
      <c r="J711" s="16">
        <v>16</v>
      </c>
      <c r="K711" s="16">
        <v>0</v>
      </c>
      <c r="L711" s="16">
        <v>2</v>
      </c>
      <c r="M711" s="16">
        <v>2</v>
      </c>
      <c r="N711" s="16">
        <v>2</v>
      </c>
      <c r="O711" s="18">
        <v>0</v>
      </c>
      <c r="P711" s="16">
        <v>24</v>
      </c>
      <c r="Q711" s="16">
        <v>1</v>
      </c>
      <c r="R711" s="17"/>
      <c r="S711" s="17"/>
      <c r="T711" s="19" t="s">
        <v>50</v>
      </c>
      <c r="U711" s="18">
        <v>32</v>
      </c>
      <c r="V711" s="18"/>
    </row>
    <row r="712" spans="1:22" ht="15" customHeight="1" x14ac:dyDescent="0.25">
      <c r="A712" s="13" t="s">
        <v>263</v>
      </c>
      <c r="B712" s="14" t="s">
        <v>264</v>
      </c>
      <c r="C712" s="15" t="s">
        <v>373</v>
      </c>
      <c r="D712" s="15" t="s">
        <v>374</v>
      </c>
      <c r="E712" s="14" t="s">
        <v>375</v>
      </c>
      <c r="F712" s="16">
        <v>54545</v>
      </c>
      <c r="G712" s="16">
        <v>69900</v>
      </c>
      <c r="H712" s="2" t="s">
        <v>12</v>
      </c>
      <c r="I712" s="17" t="s">
        <v>13</v>
      </c>
      <c r="J712" s="16">
        <v>6</v>
      </c>
      <c r="K712" s="16">
        <v>0</v>
      </c>
      <c r="L712" s="16">
        <v>2</v>
      </c>
      <c r="M712" s="16">
        <v>2</v>
      </c>
      <c r="N712" s="16">
        <v>9</v>
      </c>
      <c r="O712" s="18">
        <v>0</v>
      </c>
      <c r="P712" s="16">
        <v>24</v>
      </c>
      <c r="Q712" s="16">
        <v>1</v>
      </c>
      <c r="R712" s="17"/>
      <c r="S712" s="17"/>
      <c r="T712" s="19" t="s">
        <v>50</v>
      </c>
      <c r="U712" s="18">
        <v>14</v>
      </c>
      <c r="V712" s="18"/>
    </row>
    <row r="713" spans="1:22" ht="15" customHeight="1" x14ac:dyDescent="0.25">
      <c r="A713" s="13" t="s">
        <v>263</v>
      </c>
      <c r="B713" s="14" t="s">
        <v>264</v>
      </c>
      <c r="C713" s="15" t="s">
        <v>373</v>
      </c>
      <c r="D713" s="15" t="s">
        <v>374</v>
      </c>
      <c r="E713" s="14" t="s">
        <v>375</v>
      </c>
      <c r="F713" s="16">
        <v>54545</v>
      </c>
      <c r="G713" s="16">
        <v>69900</v>
      </c>
      <c r="H713" s="2" t="s">
        <v>15</v>
      </c>
      <c r="I713" s="17" t="s">
        <v>16</v>
      </c>
      <c r="J713" s="16">
        <v>4</v>
      </c>
      <c r="K713" s="16">
        <v>0</v>
      </c>
      <c r="L713" s="16">
        <v>1</v>
      </c>
      <c r="M713" s="16">
        <v>1</v>
      </c>
      <c r="N713" s="16">
        <v>5</v>
      </c>
      <c r="O713" s="18">
        <v>0</v>
      </c>
      <c r="P713" s="16">
        <v>24</v>
      </c>
      <c r="Q713" s="16">
        <v>1</v>
      </c>
      <c r="R713" s="17"/>
      <c r="S713" s="17"/>
      <c r="T713" s="19" t="s">
        <v>50</v>
      </c>
      <c r="U713" s="18">
        <v>44</v>
      </c>
      <c r="V713" s="18"/>
    </row>
    <row r="714" spans="1:22" ht="15" customHeight="1" x14ac:dyDescent="0.25">
      <c r="A714" s="13" t="s">
        <v>263</v>
      </c>
      <c r="B714" s="14" t="s">
        <v>264</v>
      </c>
      <c r="C714" s="15" t="s">
        <v>373</v>
      </c>
      <c r="D714" s="15" t="s">
        <v>374</v>
      </c>
      <c r="E714" s="14" t="s">
        <v>375</v>
      </c>
      <c r="F714" s="16">
        <v>54545</v>
      </c>
      <c r="G714" s="16">
        <v>69900</v>
      </c>
      <c r="H714" s="2" t="s">
        <v>18</v>
      </c>
      <c r="I714" s="17" t="s">
        <v>19</v>
      </c>
      <c r="J714" s="16">
        <v>17</v>
      </c>
      <c r="K714" s="16">
        <v>0</v>
      </c>
      <c r="L714" s="16">
        <v>3</v>
      </c>
      <c r="M714" s="16">
        <v>3</v>
      </c>
      <c r="N714" s="16">
        <v>17</v>
      </c>
      <c r="O714" s="18">
        <v>0</v>
      </c>
      <c r="P714" s="16">
        <v>24</v>
      </c>
      <c r="Q714" s="16">
        <v>1</v>
      </c>
      <c r="R714" s="17"/>
      <c r="S714" s="17"/>
      <c r="T714" s="19" t="s">
        <v>50</v>
      </c>
      <c r="U714" s="18">
        <v>35</v>
      </c>
      <c r="V714" s="18"/>
    </row>
    <row r="715" spans="1:22" ht="15" customHeight="1" x14ac:dyDescent="0.25">
      <c r="A715" s="13" t="s">
        <v>263</v>
      </c>
      <c r="B715" s="14" t="s">
        <v>264</v>
      </c>
      <c r="C715" s="15" t="s">
        <v>373</v>
      </c>
      <c r="D715" s="15" t="s">
        <v>374</v>
      </c>
      <c r="E715" s="14" t="s">
        <v>375</v>
      </c>
      <c r="F715" s="16">
        <v>54545</v>
      </c>
      <c r="G715" s="16">
        <v>69900</v>
      </c>
      <c r="H715" s="2" t="s">
        <v>21</v>
      </c>
      <c r="I715" s="17" t="s">
        <v>22</v>
      </c>
      <c r="J715" s="16"/>
      <c r="K715" s="16"/>
      <c r="L715" s="16"/>
      <c r="M715" s="16"/>
      <c r="N715" s="16"/>
      <c r="O715" s="18">
        <v>0</v>
      </c>
      <c r="P715" s="16">
        <v>24</v>
      </c>
      <c r="Q715" s="16">
        <v>1</v>
      </c>
      <c r="R715" s="17"/>
      <c r="S715" s="17"/>
      <c r="T715" s="19" t="s">
        <v>50</v>
      </c>
      <c r="U715" s="18">
        <v>17</v>
      </c>
      <c r="V715" s="18"/>
    </row>
    <row r="716" spans="1:22" ht="15" customHeight="1" x14ac:dyDescent="0.25">
      <c r="A716" s="13" t="s">
        <v>376</v>
      </c>
      <c r="B716" s="14" t="s">
        <v>377</v>
      </c>
      <c r="C716" s="15" t="s">
        <v>378</v>
      </c>
      <c r="D716" s="15" t="s">
        <v>379</v>
      </c>
      <c r="E716" s="14" t="s">
        <v>380</v>
      </c>
      <c r="F716" s="16">
        <v>20000</v>
      </c>
      <c r="G716" s="16">
        <v>25000</v>
      </c>
      <c r="H716" s="2" t="s">
        <v>3</v>
      </c>
      <c r="I716" s="17" t="s">
        <v>4</v>
      </c>
      <c r="J716" s="16">
        <v>8</v>
      </c>
      <c r="K716" s="16">
        <v>0</v>
      </c>
      <c r="L716" s="16">
        <v>1</v>
      </c>
      <c r="M716" s="16">
        <v>1</v>
      </c>
      <c r="N716" s="16">
        <v>6</v>
      </c>
      <c r="O716" s="18">
        <v>0</v>
      </c>
      <c r="P716" s="16">
        <v>10</v>
      </c>
      <c r="Q716" s="16">
        <v>1</v>
      </c>
      <c r="R716" s="17"/>
      <c r="S716" s="17" t="s">
        <v>381</v>
      </c>
      <c r="T716" s="19" t="s">
        <v>50</v>
      </c>
      <c r="U716" s="18">
        <v>37</v>
      </c>
      <c r="V716" s="18"/>
    </row>
    <row r="717" spans="1:22" ht="15" customHeight="1" x14ac:dyDescent="0.25">
      <c r="A717" s="13" t="s">
        <v>376</v>
      </c>
      <c r="B717" s="14" t="s">
        <v>377</v>
      </c>
      <c r="C717" s="15" t="s">
        <v>378</v>
      </c>
      <c r="D717" s="15" t="s">
        <v>379</v>
      </c>
      <c r="E717" s="14" t="s">
        <v>380</v>
      </c>
      <c r="F717" s="16">
        <v>20000</v>
      </c>
      <c r="G717" s="16">
        <v>25000</v>
      </c>
      <c r="H717" s="2" t="s">
        <v>6</v>
      </c>
      <c r="I717" s="17" t="s">
        <v>7</v>
      </c>
      <c r="J717" s="16">
        <v>3</v>
      </c>
      <c r="K717" s="16">
        <v>0</v>
      </c>
      <c r="L717" s="16">
        <v>18</v>
      </c>
      <c r="M717" s="16">
        <v>19</v>
      </c>
      <c r="N717" s="16">
        <v>27</v>
      </c>
      <c r="O717" s="18">
        <v>30</v>
      </c>
      <c r="P717" s="16">
        <v>10</v>
      </c>
      <c r="Q717" s="16">
        <v>1</v>
      </c>
      <c r="R717" s="17"/>
      <c r="S717" s="17" t="s">
        <v>381</v>
      </c>
      <c r="T717" s="19" t="s">
        <v>50</v>
      </c>
      <c r="U717" s="18">
        <v>24</v>
      </c>
      <c r="V717" s="18"/>
    </row>
    <row r="718" spans="1:22" ht="15" customHeight="1" x14ac:dyDescent="0.25">
      <c r="A718" s="13" t="s">
        <v>376</v>
      </c>
      <c r="B718" s="14" t="s">
        <v>377</v>
      </c>
      <c r="C718" s="15" t="s">
        <v>378</v>
      </c>
      <c r="D718" s="15" t="s">
        <v>379</v>
      </c>
      <c r="E718" s="14" t="s">
        <v>380</v>
      </c>
      <c r="F718" s="16">
        <v>20000</v>
      </c>
      <c r="G718" s="16">
        <v>25000</v>
      </c>
      <c r="H718" s="2" t="s">
        <v>9</v>
      </c>
      <c r="I718" s="17" t="s">
        <v>10</v>
      </c>
      <c r="J718" s="16">
        <v>5</v>
      </c>
      <c r="K718" s="16">
        <v>0</v>
      </c>
      <c r="L718" s="16">
        <v>0</v>
      </c>
      <c r="M718" s="16">
        <v>1</v>
      </c>
      <c r="N718" s="16">
        <v>7</v>
      </c>
      <c r="O718" s="18">
        <v>0</v>
      </c>
      <c r="P718" s="16">
        <v>10</v>
      </c>
      <c r="Q718" s="16">
        <v>1</v>
      </c>
      <c r="R718" s="17"/>
      <c r="S718" s="17" t="s">
        <v>381</v>
      </c>
      <c r="T718" s="19" t="s">
        <v>50</v>
      </c>
      <c r="U718" s="18">
        <v>28</v>
      </c>
      <c r="V718" s="18"/>
    </row>
    <row r="719" spans="1:22" ht="15" customHeight="1" x14ac:dyDescent="0.25">
      <c r="A719" s="13" t="s">
        <v>376</v>
      </c>
      <c r="B719" s="14" t="s">
        <v>377</v>
      </c>
      <c r="C719" s="15" t="s">
        <v>378</v>
      </c>
      <c r="D719" s="15" t="s">
        <v>379</v>
      </c>
      <c r="E719" s="14" t="s">
        <v>380</v>
      </c>
      <c r="F719" s="16">
        <v>20000</v>
      </c>
      <c r="G719" s="16">
        <v>25000</v>
      </c>
      <c r="H719" s="2" t="s">
        <v>12</v>
      </c>
      <c r="I719" s="17" t="s">
        <v>13</v>
      </c>
      <c r="J719" s="16">
        <v>5</v>
      </c>
      <c r="K719" s="16">
        <v>0</v>
      </c>
      <c r="L719" s="16">
        <v>0</v>
      </c>
      <c r="M719" s="16">
        <v>0</v>
      </c>
      <c r="N719" s="16">
        <v>10</v>
      </c>
      <c r="O719" s="18">
        <v>10</v>
      </c>
      <c r="P719" s="16">
        <v>10</v>
      </c>
      <c r="Q719" s="16">
        <v>1</v>
      </c>
      <c r="R719" s="17"/>
      <c r="S719" s="17" t="s">
        <v>381</v>
      </c>
      <c r="T719" s="19" t="s">
        <v>50</v>
      </c>
      <c r="U719" s="18">
        <v>32</v>
      </c>
      <c r="V719" s="18"/>
    </row>
    <row r="720" spans="1:22" ht="15" customHeight="1" x14ac:dyDescent="0.25">
      <c r="A720" s="13" t="s">
        <v>376</v>
      </c>
      <c r="B720" s="14" t="s">
        <v>377</v>
      </c>
      <c r="C720" s="15" t="s">
        <v>378</v>
      </c>
      <c r="D720" s="15" t="s">
        <v>379</v>
      </c>
      <c r="E720" s="14" t="s">
        <v>380</v>
      </c>
      <c r="F720" s="16">
        <v>20000</v>
      </c>
      <c r="G720" s="16">
        <v>25000</v>
      </c>
      <c r="H720" s="2" t="s">
        <v>15</v>
      </c>
      <c r="I720" s="17" t="s">
        <v>16</v>
      </c>
      <c r="J720" s="16">
        <v>0</v>
      </c>
      <c r="K720" s="16">
        <v>5</v>
      </c>
      <c r="L720" s="16">
        <v>2</v>
      </c>
      <c r="M720" s="16">
        <v>2</v>
      </c>
      <c r="N720" s="16">
        <v>10</v>
      </c>
      <c r="O720" s="18">
        <v>10</v>
      </c>
      <c r="P720" s="16">
        <v>10</v>
      </c>
      <c r="Q720" s="16">
        <v>1</v>
      </c>
      <c r="R720" s="17"/>
      <c r="S720" s="17" t="s">
        <v>381</v>
      </c>
      <c r="T720" s="19" t="s">
        <v>50</v>
      </c>
      <c r="U720" s="18">
        <v>25</v>
      </c>
      <c r="V720" s="18"/>
    </row>
    <row r="721" spans="1:22" ht="15" customHeight="1" x14ac:dyDescent="0.25">
      <c r="A721" s="13" t="s">
        <v>376</v>
      </c>
      <c r="B721" s="14" t="s">
        <v>377</v>
      </c>
      <c r="C721" s="15" t="s">
        <v>378</v>
      </c>
      <c r="D721" s="15" t="s">
        <v>379</v>
      </c>
      <c r="E721" s="14" t="s">
        <v>380</v>
      </c>
      <c r="F721" s="16">
        <v>20000</v>
      </c>
      <c r="G721" s="16">
        <v>25000</v>
      </c>
      <c r="H721" s="2" t="s">
        <v>18</v>
      </c>
      <c r="I721" s="17" t="s">
        <v>19</v>
      </c>
      <c r="J721" s="16">
        <v>0</v>
      </c>
      <c r="K721" s="16">
        <v>5</v>
      </c>
      <c r="L721" s="16">
        <v>0</v>
      </c>
      <c r="M721" s="16">
        <v>0</v>
      </c>
      <c r="N721" s="16">
        <v>10</v>
      </c>
      <c r="O721" s="18">
        <v>10</v>
      </c>
      <c r="P721" s="16">
        <v>10</v>
      </c>
      <c r="Q721" s="16">
        <v>1</v>
      </c>
      <c r="R721" s="17"/>
      <c r="S721" s="17" t="s">
        <v>381</v>
      </c>
      <c r="T721" s="19" t="s">
        <v>50</v>
      </c>
      <c r="U721" s="18">
        <v>28</v>
      </c>
      <c r="V721" s="18"/>
    </row>
    <row r="722" spans="1:22" ht="15" customHeight="1" x14ac:dyDescent="0.25">
      <c r="A722" s="13" t="s">
        <v>376</v>
      </c>
      <c r="B722" s="14" t="s">
        <v>377</v>
      </c>
      <c r="C722" s="15" t="s">
        <v>378</v>
      </c>
      <c r="D722" s="15" t="s">
        <v>379</v>
      </c>
      <c r="E722" s="14" t="s">
        <v>380</v>
      </c>
      <c r="F722" s="16">
        <v>20000</v>
      </c>
      <c r="G722" s="16">
        <v>25000</v>
      </c>
      <c r="H722" s="2" t="s">
        <v>21</v>
      </c>
      <c r="I722" s="17" t="s">
        <v>22</v>
      </c>
      <c r="J722" s="16"/>
      <c r="K722" s="16"/>
      <c r="L722" s="16"/>
      <c r="M722" s="16"/>
      <c r="N722" s="16"/>
      <c r="O722" s="18">
        <v>0</v>
      </c>
      <c r="P722" s="16">
        <v>10</v>
      </c>
      <c r="Q722" s="16">
        <v>1</v>
      </c>
      <c r="R722" s="17"/>
      <c r="S722" s="17" t="s">
        <v>381</v>
      </c>
      <c r="T722" s="19" t="s">
        <v>50</v>
      </c>
      <c r="U722" s="18">
        <v>46</v>
      </c>
      <c r="V722" s="18"/>
    </row>
    <row r="723" spans="1:22" ht="15" customHeight="1" x14ac:dyDescent="0.25">
      <c r="A723" s="13" t="s">
        <v>376</v>
      </c>
      <c r="B723" s="14" t="s">
        <v>377</v>
      </c>
      <c r="C723" s="15" t="s">
        <v>382</v>
      </c>
      <c r="D723" s="15" t="s">
        <v>383</v>
      </c>
      <c r="E723" s="14" t="s">
        <v>384</v>
      </c>
      <c r="F723" s="16">
        <v>31000</v>
      </c>
      <c r="G723" s="16">
        <v>39900</v>
      </c>
      <c r="H723" s="2" t="s">
        <v>3</v>
      </c>
      <c r="I723" s="17" t="s">
        <v>4</v>
      </c>
      <c r="J723" s="16">
        <v>11</v>
      </c>
      <c r="K723" s="16">
        <v>0</v>
      </c>
      <c r="L723" s="16">
        <v>5</v>
      </c>
      <c r="M723" s="16">
        <v>5</v>
      </c>
      <c r="N723" s="16">
        <v>13</v>
      </c>
      <c r="O723" s="18">
        <v>0</v>
      </c>
      <c r="P723" s="16">
        <v>10</v>
      </c>
      <c r="Q723" s="16">
        <v>1</v>
      </c>
      <c r="R723" s="17"/>
      <c r="S723" s="17" t="s">
        <v>381</v>
      </c>
      <c r="T723" s="19" t="s">
        <v>50</v>
      </c>
      <c r="U723" s="18">
        <v>32</v>
      </c>
      <c r="V723" s="18"/>
    </row>
    <row r="724" spans="1:22" ht="15" customHeight="1" x14ac:dyDescent="0.25">
      <c r="A724" s="13" t="s">
        <v>376</v>
      </c>
      <c r="B724" s="14" t="s">
        <v>377</v>
      </c>
      <c r="C724" s="15" t="s">
        <v>382</v>
      </c>
      <c r="D724" s="15" t="s">
        <v>383</v>
      </c>
      <c r="E724" s="14" t="s">
        <v>384</v>
      </c>
      <c r="F724" s="16">
        <v>31000</v>
      </c>
      <c r="G724" s="16">
        <v>39900</v>
      </c>
      <c r="H724" s="2" t="s">
        <v>6</v>
      </c>
      <c r="I724" s="17" t="s">
        <v>7</v>
      </c>
      <c r="J724" s="16">
        <v>4</v>
      </c>
      <c r="K724" s="16">
        <v>0</v>
      </c>
      <c r="L724" s="16">
        <v>6</v>
      </c>
      <c r="M724" s="16">
        <v>6</v>
      </c>
      <c r="N724" s="16">
        <v>29</v>
      </c>
      <c r="O724" s="18">
        <v>30</v>
      </c>
      <c r="P724" s="16">
        <v>10</v>
      </c>
      <c r="Q724" s="16">
        <v>1</v>
      </c>
      <c r="R724" s="17"/>
      <c r="S724" s="17" t="s">
        <v>381</v>
      </c>
      <c r="T724" s="19" t="s">
        <v>50</v>
      </c>
      <c r="U724" s="18">
        <v>29</v>
      </c>
      <c r="V724" s="18"/>
    </row>
    <row r="725" spans="1:22" ht="15" customHeight="1" x14ac:dyDescent="0.25">
      <c r="A725" s="13" t="s">
        <v>376</v>
      </c>
      <c r="B725" s="14" t="s">
        <v>377</v>
      </c>
      <c r="C725" s="15" t="s">
        <v>382</v>
      </c>
      <c r="D725" s="15" t="s">
        <v>383</v>
      </c>
      <c r="E725" s="14" t="s">
        <v>384</v>
      </c>
      <c r="F725" s="16">
        <v>31000</v>
      </c>
      <c r="G725" s="16">
        <v>39900</v>
      </c>
      <c r="H725" s="2" t="s">
        <v>9</v>
      </c>
      <c r="I725" s="17" t="s">
        <v>10</v>
      </c>
      <c r="J725" s="16">
        <v>10</v>
      </c>
      <c r="K725" s="16">
        <v>0</v>
      </c>
      <c r="L725" s="16">
        <v>0</v>
      </c>
      <c r="M725" s="16">
        <v>0</v>
      </c>
      <c r="N725" s="16">
        <v>23</v>
      </c>
      <c r="O725" s="18">
        <v>10</v>
      </c>
      <c r="P725" s="16">
        <v>10</v>
      </c>
      <c r="Q725" s="16">
        <v>1</v>
      </c>
      <c r="R725" s="17"/>
      <c r="S725" s="17" t="s">
        <v>381</v>
      </c>
      <c r="T725" s="19" t="s">
        <v>50</v>
      </c>
      <c r="U725" s="18">
        <v>11</v>
      </c>
      <c r="V725" s="18"/>
    </row>
    <row r="726" spans="1:22" ht="15" customHeight="1" x14ac:dyDescent="0.25">
      <c r="A726" s="13" t="s">
        <v>376</v>
      </c>
      <c r="B726" s="14" t="s">
        <v>377</v>
      </c>
      <c r="C726" s="15" t="s">
        <v>382</v>
      </c>
      <c r="D726" s="15" t="s">
        <v>383</v>
      </c>
      <c r="E726" s="14" t="s">
        <v>384</v>
      </c>
      <c r="F726" s="16">
        <v>31000</v>
      </c>
      <c r="G726" s="16">
        <v>39900</v>
      </c>
      <c r="H726" s="2" t="s">
        <v>12</v>
      </c>
      <c r="I726" s="17" t="s">
        <v>13</v>
      </c>
      <c r="J726" s="16">
        <v>5</v>
      </c>
      <c r="K726" s="16">
        <v>0</v>
      </c>
      <c r="L726" s="16">
        <v>0</v>
      </c>
      <c r="M726" s="16">
        <v>0</v>
      </c>
      <c r="N726" s="16">
        <v>16</v>
      </c>
      <c r="O726" s="18">
        <v>10</v>
      </c>
      <c r="P726" s="16">
        <v>10</v>
      </c>
      <c r="Q726" s="16">
        <v>1</v>
      </c>
      <c r="R726" s="17"/>
      <c r="S726" s="17" t="s">
        <v>381</v>
      </c>
      <c r="T726" s="19" t="s">
        <v>50</v>
      </c>
      <c r="U726" s="18">
        <v>40</v>
      </c>
      <c r="V726" s="18"/>
    </row>
    <row r="727" spans="1:22" ht="15" customHeight="1" x14ac:dyDescent="0.25">
      <c r="A727" s="13" t="s">
        <v>376</v>
      </c>
      <c r="B727" s="14" t="s">
        <v>377</v>
      </c>
      <c r="C727" s="15" t="s">
        <v>382</v>
      </c>
      <c r="D727" s="15" t="s">
        <v>383</v>
      </c>
      <c r="E727" s="14" t="s">
        <v>384</v>
      </c>
      <c r="F727" s="16">
        <v>31000</v>
      </c>
      <c r="G727" s="16">
        <v>39900</v>
      </c>
      <c r="H727" s="2" t="s">
        <v>15</v>
      </c>
      <c r="I727" s="17" t="s">
        <v>16</v>
      </c>
      <c r="J727" s="16">
        <v>2</v>
      </c>
      <c r="K727" s="16">
        <v>5</v>
      </c>
      <c r="L727" s="16">
        <v>0</v>
      </c>
      <c r="M727" s="16">
        <v>0</v>
      </c>
      <c r="N727" s="16">
        <v>8</v>
      </c>
      <c r="O727" s="18">
        <v>0</v>
      </c>
      <c r="P727" s="16">
        <v>10</v>
      </c>
      <c r="Q727" s="16">
        <v>1</v>
      </c>
      <c r="R727" s="17"/>
      <c r="S727" s="17" t="s">
        <v>381</v>
      </c>
      <c r="T727" s="19" t="s">
        <v>50</v>
      </c>
      <c r="U727" s="18">
        <v>39</v>
      </c>
      <c r="V727" s="18"/>
    </row>
    <row r="728" spans="1:22" ht="15" customHeight="1" x14ac:dyDescent="0.25">
      <c r="A728" s="13" t="s">
        <v>376</v>
      </c>
      <c r="B728" s="14" t="s">
        <v>377</v>
      </c>
      <c r="C728" s="15" t="s">
        <v>382</v>
      </c>
      <c r="D728" s="15" t="s">
        <v>383</v>
      </c>
      <c r="E728" s="14" t="s">
        <v>384</v>
      </c>
      <c r="F728" s="16">
        <v>31000</v>
      </c>
      <c r="G728" s="16">
        <v>39900</v>
      </c>
      <c r="H728" s="2" t="s">
        <v>18</v>
      </c>
      <c r="I728" s="17" t="s">
        <v>19</v>
      </c>
      <c r="J728" s="16">
        <v>0</v>
      </c>
      <c r="K728" s="16">
        <v>10</v>
      </c>
      <c r="L728" s="16">
        <v>0</v>
      </c>
      <c r="M728" s="16">
        <v>3</v>
      </c>
      <c r="N728" s="16">
        <v>29</v>
      </c>
      <c r="O728" s="18">
        <v>20</v>
      </c>
      <c r="P728" s="16">
        <v>10</v>
      </c>
      <c r="Q728" s="16">
        <v>1</v>
      </c>
      <c r="R728" s="17"/>
      <c r="S728" s="17" t="s">
        <v>381</v>
      </c>
      <c r="T728" s="19" t="s">
        <v>50</v>
      </c>
      <c r="U728" s="18">
        <v>39</v>
      </c>
      <c r="V728" s="18"/>
    </row>
    <row r="729" spans="1:22" ht="15" customHeight="1" x14ac:dyDescent="0.25">
      <c r="A729" s="13" t="s">
        <v>376</v>
      </c>
      <c r="B729" s="14" t="s">
        <v>377</v>
      </c>
      <c r="C729" s="15" t="s">
        <v>382</v>
      </c>
      <c r="D729" s="15" t="s">
        <v>383</v>
      </c>
      <c r="E729" s="14" t="s">
        <v>384</v>
      </c>
      <c r="F729" s="16">
        <v>31000</v>
      </c>
      <c r="G729" s="16">
        <v>39900</v>
      </c>
      <c r="H729" s="2" t="s">
        <v>21</v>
      </c>
      <c r="I729" s="17" t="s">
        <v>22</v>
      </c>
      <c r="J729" s="16"/>
      <c r="K729" s="16"/>
      <c r="L729" s="16"/>
      <c r="M729" s="16"/>
      <c r="N729" s="16"/>
      <c r="O729" s="18">
        <v>0</v>
      </c>
      <c r="P729" s="16">
        <v>10</v>
      </c>
      <c r="Q729" s="16">
        <v>1</v>
      </c>
      <c r="R729" s="17"/>
      <c r="S729" s="17" t="s">
        <v>381</v>
      </c>
      <c r="T729" s="19" t="s">
        <v>50</v>
      </c>
      <c r="U729" s="18">
        <v>13</v>
      </c>
      <c r="V729" s="18"/>
    </row>
    <row r="730" spans="1:22" ht="15" customHeight="1" x14ac:dyDescent="0.25">
      <c r="A730" s="13" t="s">
        <v>376</v>
      </c>
      <c r="B730" s="14" t="s">
        <v>377</v>
      </c>
      <c r="C730" s="15" t="s">
        <v>385</v>
      </c>
      <c r="D730" s="15" t="s">
        <v>386</v>
      </c>
      <c r="E730" s="14" t="s">
        <v>387</v>
      </c>
      <c r="F730" s="16">
        <v>90000</v>
      </c>
      <c r="G730" s="16">
        <v>108900</v>
      </c>
      <c r="H730" s="2" t="s">
        <v>3</v>
      </c>
      <c r="I730" s="17" t="s">
        <v>4</v>
      </c>
      <c r="J730" s="16">
        <v>3</v>
      </c>
      <c r="K730" s="16">
        <v>0</v>
      </c>
      <c r="L730" s="16">
        <v>0</v>
      </c>
      <c r="M730" s="16">
        <v>0</v>
      </c>
      <c r="N730" s="16">
        <v>2</v>
      </c>
      <c r="O730" s="18">
        <v>0</v>
      </c>
      <c r="P730" s="16">
        <v>5</v>
      </c>
      <c r="Q730" s="16">
        <v>1</v>
      </c>
      <c r="R730" s="17"/>
      <c r="S730" s="17" t="s">
        <v>381</v>
      </c>
      <c r="T730" s="19" t="s">
        <v>50</v>
      </c>
      <c r="U730" s="18">
        <v>20</v>
      </c>
      <c r="V730" s="18"/>
    </row>
    <row r="731" spans="1:22" ht="15" customHeight="1" x14ac:dyDescent="0.25">
      <c r="A731" s="13" t="s">
        <v>376</v>
      </c>
      <c r="B731" s="14" t="s">
        <v>377</v>
      </c>
      <c r="C731" s="15" t="s">
        <v>385</v>
      </c>
      <c r="D731" s="15" t="s">
        <v>386</v>
      </c>
      <c r="E731" s="14" t="s">
        <v>387</v>
      </c>
      <c r="F731" s="16">
        <v>90000</v>
      </c>
      <c r="G731" s="16">
        <v>108900</v>
      </c>
      <c r="H731" s="2" t="s">
        <v>6</v>
      </c>
      <c r="I731" s="17" t="s">
        <v>7</v>
      </c>
      <c r="J731" s="16">
        <v>0</v>
      </c>
      <c r="K731" s="16">
        <v>0</v>
      </c>
      <c r="L731" s="16">
        <v>0</v>
      </c>
      <c r="M731" s="16">
        <v>0</v>
      </c>
      <c r="N731" s="16">
        <v>5</v>
      </c>
      <c r="O731" s="18">
        <v>5</v>
      </c>
      <c r="P731" s="16">
        <v>5</v>
      </c>
      <c r="Q731" s="16">
        <v>1</v>
      </c>
      <c r="R731" s="17"/>
      <c r="S731" s="17" t="s">
        <v>381</v>
      </c>
      <c r="T731" s="19" t="s">
        <v>50</v>
      </c>
      <c r="U731" s="18">
        <v>49</v>
      </c>
      <c r="V731" s="18"/>
    </row>
    <row r="732" spans="1:22" ht="15" customHeight="1" x14ac:dyDescent="0.25">
      <c r="A732" s="13" t="s">
        <v>376</v>
      </c>
      <c r="B732" s="14" t="s">
        <v>377</v>
      </c>
      <c r="C732" s="15" t="s">
        <v>385</v>
      </c>
      <c r="D732" s="15" t="s">
        <v>386</v>
      </c>
      <c r="E732" s="14" t="s">
        <v>387</v>
      </c>
      <c r="F732" s="16">
        <v>90000</v>
      </c>
      <c r="G732" s="16">
        <v>108900</v>
      </c>
      <c r="H732" s="2" t="s">
        <v>9</v>
      </c>
      <c r="I732" s="17" t="s">
        <v>10</v>
      </c>
      <c r="J732" s="16">
        <v>4</v>
      </c>
      <c r="K732" s="16"/>
      <c r="L732" s="16"/>
      <c r="M732" s="16"/>
      <c r="N732" s="16"/>
      <c r="O732" s="18">
        <v>0</v>
      </c>
      <c r="P732" s="16">
        <v>5</v>
      </c>
      <c r="Q732" s="16">
        <v>1</v>
      </c>
      <c r="R732" s="17"/>
      <c r="S732" s="17" t="s">
        <v>381</v>
      </c>
      <c r="T732" s="19" t="s">
        <v>50</v>
      </c>
      <c r="U732" s="18">
        <v>21</v>
      </c>
      <c r="V732" s="18"/>
    </row>
    <row r="733" spans="1:22" ht="15" customHeight="1" x14ac:dyDescent="0.25">
      <c r="A733" s="13" t="s">
        <v>376</v>
      </c>
      <c r="B733" s="14" t="s">
        <v>377</v>
      </c>
      <c r="C733" s="15" t="s">
        <v>385</v>
      </c>
      <c r="D733" s="15" t="s">
        <v>386</v>
      </c>
      <c r="E733" s="14" t="s">
        <v>387</v>
      </c>
      <c r="F733" s="16">
        <v>90000</v>
      </c>
      <c r="G733" s="16">
        <v>108900</v>
      </c>
      <c r="H733" s="2" t="s">
        <v>12</v>
      </c>
      <c r="I733" s="17" t="s">
        <v>13</v>
      </c>
      <c r="J733" s="16">
        <v>2</v>
      </c>
      <c r="K733" s="16">
        <v>0</v>
      </c>
      <c r="L733" s="16">
        <v>0</v>
      </c>
      <c r="M733" s="16">
        <v>0</v>
      </c>
      <c r="N733" s="16">
        <v>3</v>
      </c>
      <c r="O733" s="18">
        <v>0</v>
      </c>
      <c r="P733" s="16">
        <v>5</v>
      </c>
      <c r="Q733" s="16">
        <v>1</v>
      </c>
      <c r="R733" s="17"/>
      <c r="S733" s="17" t="s">
        <v>381</v>
      </c>
      <c r="T733" s="19" t="s">
        <v>50</v>
      </c>
      <c r="U733" s="18">
        <v>33</v>
      </c>
      <c r="V733" s="18"/>
    </row>
    <row r="734" spans="1:22" ht="15" customHeight="1" x14ac:dyDescent="0.25">
      <c r="A734" s="13" t="s">
        <v>376</v>
      </c>
      <c r="B734" s="14" t="s">
        <v>377</v>
      </c>
      <c r="C734" s="15" t="s">
        <v>385</v>
      </c>
      <c r="D734" s="15" t="s">
        <v>386</v>
      </c>
      <c r="E734" s="14" t="s">
        <v>387</v>
      </c>
      <c r="F734" s="16">
        <v>90000</v>
      </c>
      <c r="G734" s="16">
        <v>108900</v>
      </c>
      <c r="H734" s="2" t="s">
        <v>15</v>
      </c>
      <c r="I734" s="17" t="s">
        <v>16</v>
      </c>
      <c r="J734" s="16">
        <v>3</v>
      </c>
      <c r="K734" s="16">
        <v>0</v>
      </c>
      <c r="L734" s="16">
        <v>0</v>
      </c>
      <c r="M734" s="16">
        <v>0</v>
      </c>
      <c r="N734" s="16">
        <v>2</v>
      </c>
      <c r="O734" s="18">
        <v>0</v>
      </c>
      <c r="P734" s="16">
        <v>5</v>
      </c>
      <c r="Q734" s="16">
        <v>1</v>
      </c>
      <c r="R734" s="17"/>
      <c r="S734" s="17" t="s">
        <v>381</v>
      </c>
      <c r="T734" s="19" t="s">
        <v>50</v>
      </c>
      <c r="U734" s="18">
        <v>32</v>
      </c>
      <c r="V734" s="18"/>
    </row>
    <row r="735" spans="1:22" ht="15" customHeight="1" x14ac:dyDescent="0.25">
      <c r="A735" s="13" t="s">
        <v>376</v>
      </c>
      <c r="B735" s="14" t="s">
        <v>377</v>
      </c>
      <c r="C735" s="15" t="s">
        <v>385</v>
      </c>
      <c r="D735" s="15" t="s">
        <v>386</v>
      </c>
      <c r="E735" s="14" t="s">
        <v>387</v>
      </c>
      <c r="F735" s="16">
        <v>90000</v>
      </c>
      <c r="G735" s="16">
        <v>108900</v>
      </c>
      <c r="H735" s="2" t="s">
        <v>18</v>
      </c>
      <c r="I735" s="17" t="s">
        <v>19</v>
      </c>
      <c r="J735" s="16">
        <v>0</v>
      </c>
      <c r="K735" s="16">
        <v>0</v>
      </c>
      <c r="L735" s="16">
        <v>0</v>
      </c>
      <c r="M735" s="16">
        <v>0</v>
      </c>
      <c r="N735" s="16">
        <v>5</v>
      </c>
      <c r="O735" s="18">
        <v>5</v>
      </c>
      <c r="P735" s="16">
        <v>5</v>
      </c>
      <c r="Q735" s="16">
        <v>1</v>
      </c>
      <c r="R735" s="17"/>
      <c r="S735" s="17" t="s">
        <v>381</v>
      </c>
      <c r="T735" s="19" t="s">
        <v>50</v>
      </c>
      <c r="U735" s="18">
        <v>48</v>
      </c>
      <c r="V735" s="18"/>
    </row>
    <row r="736" spans="1:22" ht="15" customHeight="1" x14ac:dyDescent="0.25">
      <c r="A736" s="13" t="s">
        <v>376</v>
      </c>
      <c r="B736" s="14" t="s">
        <v>377</v>
      </c>
      <c r="C736" s="15" t="s">
        <v>385</v>
      </c>
      <c r="D736" s="15" t="s">
        <v>386</v>
      </c>
      <c r="E736" s="14" t="s">
        <v>387</v>
      </c>
      <c r="F736" s="16">
        <v>90000</v>
      </c>
      <c r="G736" s="16">
        <v>108900</v>
      </c>
      <c r="H736" s="2" t="s">
        <v>21</v>
      </c>
      <c r="I736" s="17" t="s">
        <v>22</v>
      </c>
      <c r="J736" s="16"/>
      <c r="K736" s="16"/>
      <c r="L736" s="16"/>
      <c r="M736" s="16"/>
      <c r="N736" s="16"/>
      <c r="O736" s="18">
        <v>0</v>
      </c>
      <c r="P736" s="16">
        <v>5</v>
      </c>
      <c r="Q736" s="16">
        <v>1</v>
      </c>
      <c r="R736" s="17"/>
      <c r="S736" s="17" t="s">
        <v>381</v>
      </c>
      <c r="T736" s="19" t="s">
        <v>50</v>
      </c>
      <c r="U736" s="18">
        <v>43</v>
      </c>
      <c r="V736" s="18"/>
    </row>
    <row r="737" spans="1:22" ht="15" customHeight="1" x14ac:dyDescent="0.25">
      <c r="A737" s="13" t="s">
        <v>376</v>
      </c>
      <c r="B737" s="14" t="s">
        <v>377</v>
      </c>
      <c r="C737" s="15" t="s">
        <v>388</v>
      </c>
      <c r="D737" s="15" t="s">
        <v>389</v>
      </c>
      <c r="E737" s="14" t="s">
        <v>390</v>
      </c>
      <c r="F737" s="16">
        <v>32000</v>
      </c>
      <c r="G737" s="16">
        <v>42000</v>
      </c>
      <c r="H737" s="2" t="s">
        <v>3</v>
      </c>
      <c r="I737" s="17" t="s">
        <v>4</v>
      </c>
      <c r="J737" s="16">
        <v>7</v>
      </c>
      <c r="K737" s="16">
        <v>0</v>
      </c>
      <c r="L737" s="16">
        <v>0</v>
      </c>
      <c r="M737" s="16">
        <v>0</v>
      </c>
      <c r="N737" s="16">
        <v>11</v>
      </c>
      <c r="O737" s="18">
        <v>5</v>
      </c>
      <c r="P737" s="16">
        <v>5</v>
      </c>
      <c r="Q737" s="16">
        <v>1</v>
      </c>
      <c r="R737" s="17"/>
      <c r="S737" s="17" t="s">
        <v>381</v>
      </c>
      <c r="T737" s="19" t="s">
        <v>50</v>
      </c>
      <c r="U737" s="18">
        <v>40</v>
      </c>
      <c r="V737" s="18"/>
    </row>
    <row r="738" spans="1:22" ht="15" customHeight="1" x14ac:dyDescent="0.25">
      <c r="A738" s="13" t="s">
        <v>376</v>
      </c>
      <c r="B738" s="14" t="s">
        <v>377</v>
      </c>
      <c r="C738" s="15" t="s">
        <v>388</v>
      </c>
      <c r="D738" s="15" t="s">
        <v>389</v>
      </c>
      <c r="E738" s="14" t="s">
        <v>390</v>
      </c>
      <c r="F738" s="16">
        <v>32000</v>
      </c>
      <c r="G738" s="16">
        <v>42000</v>
      </c>
      <c r="H738" s="2" t="s">
        <v>6</v>
      </c>
      <c r="I738" s="17" t="s">
        <v>7</v>
      </c>
      <c r="J738" s="16">
        <v>3</v>
      </c>
      <c r="K738" s="16">
        <v>0</v>
      </c>
      <c r="L738" s="16">
        <v>2</v>
      </c>
      <c r="M738" s="16">
        <v>2</v>
      </c>
      <c r="N738" s="16">
        <v>21</v>
      </c>
      <c r="O738" s="18">
        <v>20</v>
      </c>
      <c r="P738" s="16">
        <v>5</v>
      </c>
      <c r="Q738" s="16">
        <v>1</v>
      </c>
      <c r="R738" s="17"/>
      <c r="S738" s="17" t="s">
        <v>381</v>
      </c>
      <c r="T738" s="19" t="s">
        <v>50</v>
      </c>
      <c r="U738" s="18">
        <v>17</v>
      </c>
      <c r="V738" s="18"/>
    </row>
    <row r="739" spans="1:22" ht="15" customHeight="1" x14ac:dyDescent="0.25">
      <c r="A739" s="13" t="s">
        <v>376</v>
      </c>
      <c r="B739" s="14" t="s">
        <v>377</v>
      </c>
      <c r="C739" s="15" t="s">
        <v>388</v>
      </c>
      <c r="D739" s="15" t="s">
        <v>389</v>
      </c>
      <c r="E739" s="14" t="s">
        <v>390</v>
      </c>
      <c r="F739" s="16">
        <v>32000</v>
      </c>
      <c r="G739" s="16">
        <v>42000</v>
      </c>
      <c r="H739" s="2" t="s">
        <v>9</v>
      </c>
      <c r="I739" s="17" t="s">
        <v>10</v>
      </c>
      <c r="J739" s="16">
        <v>3</v>
      </c>
      <c r="K739" s="16">
        <v>0</v>
      </c>
      <c r="L739" s="16">
        <v>2</v>
      </c>
      <c r="M739" s="16">
        <v>2</v>
      </c>
      <c r="N739" s="16">
        <v>14</v>
      </c>
      <c r="O739" s="18">
        <v>10</v>
      </c>
      <c r="P739" s="16">
        <v>5</v>
      </c>
      <c r="Q739" s="16">
        <v>1</v>
      </c>
      <c r="R739" s="17"/>
      <c r="S739" s="17" t="s">
        <v>381</v>
      </c>
      <c r="T739" s="19" t="s">
        <v>50</v>
      </c>
      <c r="U739" s="18">
        <v>44</v>
      </c>
      <c r="V739" s="18"/>
    </row>
    <row r="740" spans="1:22" ht="15" customHeight="1" x14ac:dyDescent="0.25">
      <c r="A740" s="13" t="s">
        <v>376</v>
      </c>
      <c r="B740" s="14" t="s">
        <v>377</v>
      </c>
      <c r="C740" s="15" t="s">
        <v>388</v>
      </c>
      <c r="D740" s="15" t="s">
        <v>389</v>
      </c>
      <c r="E740" s="14" t="s">
        <v>390</v>
      </c>
      <c r="F740" s="16">
        <v>32000</v>
      </c>
      <c r="G740" s="16">
        <v>42000</v>
      </c>
      <c r="H740" s="2" t="s">
        <v>12</v>
      </c>
      <c r="I740" s="17" t="s">
        <v>13</v>
      </c>
      <c r="J740" s="16">
        <v>5</v>
      </c>
      <c r="K740" s="16">
        <v>0</v>
      </c>
      <c r="L740" s="16">
        <v>0</v>
      </c>
      <c r="M740" s="16">
        <v>0</v>
      </c>
      <c r="N740" s="16">
        <v>14</v>
      </c>
      <c r="O740" s="18">
        <v>10</v>
      </c>
      <c r="P740" s="16">
        <v>5</v>
      </c>
      <c r="Q740" s="16">
        <v>1</v>
      </c>
      <c r="R740" s="17"/>
      <c r="S740" s="17" t="s">
        <v>381</v>
      </c>
      <c r="T740" s="19" t="s">
        <v>50</v>
      </c>
      <c r="U740" s="18">
        <v>10</v>
      </c>
      <c r="V740" s="18"/>
    </row>
    <row r="741" spans="1:22" ht="15" customHeight="1" x14ac:dyDescent="0.25">
      <c r="A741" s="13" t="s">
        <v>376</v>
      </c>
      <c r="B741" s="14" t="s">
        <v>377</v>
      </c>
      <c r="C741" s="15" t="s">
        <v>388</v>
      </c>
      <c r="D741" s="15" t="s">
        <v>389</v>
      </c>
      <c r="E741" s="14" t="s">
        <v>390</v>
      </c>
      <c r="F741" s="16">
        <v>32000</v>
      </c>
      <c r="G741" s="16">
        <v>42000</v>
      </c>
      <c r="H741" s="2" t="s">
        <v>15</v>
      </c>
      <c r="I741" s="17" t="s">
        <v>16</v>
      </c>
      <c r="J741" s="16">
        <v>0</v>
      </c>
      <c r="K741" s="16">
        <v>5</v>
      </c>
      <c r="L741" s="16">
        <v>1</v>
      </c>
      <c r="M741" s="16">
        <v>1</v>
      </c>
      <c r="N741" s="16">
        <v>9</v>
      </c>
      <c r="O741" s="18">
        <v>5</v>
      </c>
      <c r="P741" s="16">
        <v>5</v>
      </c>
      <c r="Q741" s="16">
        <v>1</v>
      </c>
      <c r="R741" s="17"/>
      <c r="S741" s="17" t="s">
        <v>381</v>
      </c>
      <c r="T741" s="19" t="s">
        <v>50</v>
      </c>
      <c r="U741" s="18">
        <v>34</v>
      </c>
      <c r="V741" s="18"/>
    </row>
    <row r="742" spans="1:22" ht="15" customHeight="1" x14ac:dyDescent="0.25">
      <c r="A742" s="13" t="s">
        <v>376</v>
      </c>
      <c r="B742" s="14" t="s">
        <v>377</v>
      </c>
      <c r="C742" s="15" t="s">
        <v>388</v>
      </c>
      <c r="D742" s="15" t="s">
        <v>389</v>
      </c>
      <c r="E742" s="14" t="s">
        <v>390</v>
      </c>
      <c r="F742" s="16">
        <v>32000</v>
      </c>
      <c r="G742" s="16">
        <v>42000</v>
      </c>
      <c r="H742" s="2" t="s">
        <v>18</v>
      </c>
      <c r="I742" s="17" t="s">
        <v>19</v>
      </c>
      <c r="J742" s="16">
        <v>0</v>
      </c>
      <c r="K742" s="16">
        <v>5</v>
      </c>
      <c r="L742" s="16">
        <v>0</v>
      </c>
      <c r="M742" s="16">
        <v>0</v>
      </c>
      <c r="N742" s="16">
        <v>11</v>
      </c>
      <c r="O742" s="18">
        <v>5</v>
      </c>
      <c r="P742" s="16">
        <v>5</v>
      </c>
      <c r="Q742" s="16">
        <v>1</v>
      </c>
      <c r="R742" s="17"/>
      <c r="S742" s="17" t="s">
        <v>381</v>
      </c>
      <c r="T742" s="19" t="s">
        <v>50</v>
      </c>
      <c r="U742" s="18">
        <v>42</v>
      </c>
      <c r="V742" s="18"/>
    </row>
    <row r="743" spans="1:22" ht="15" customHeight="1" x14ac:dyDescent="0.25">
      <c r="A743" s="13" t="s">
        <v>376</v>
      </c>
      <c r="B743" s="14" t="s">
        <v>377</v>
      </c>
      <c r="C743" s="15" t="s">
        <v>388</v>
      </c>
      <c r="D743" s="15" t="s">
        <v>389</v>
      </c>
      <c r="E743" s="14" t="s">
        <v>390</v>
      </c>
      <c r="F743" s="16">
        <v>32000</v>
      </c>
      <c r="G743" s="16">
        <v>0</v>
      </c>
      <c r="H743" s="2" t="s">
        <v>21</v>
      </c>
      <c r="I743" s="17" t="s">
        <v>22</v>
      </c>
      <c r="J743" s="16"/>
      <c r="K743" s="16"/>
      <c r="L743" s="16"/>
      <c r="M743" s="16"/>
      <c r="N743" s="16"/>
      <c r="O743" s="18">
        <v>0</v>
      </c>
      <c r="P743" s="16">
        <v>5</v>
      </c>
      <c r="Q743" s="16">
        <v>1</v>
      </c>
      <c r="R743" s="17"/>
      <c r="S743" s="17" t="s">
        <v>381</v>
      </c>
      <c r="T743" s="19" t="s">
        <v>50</v>
      </c>
      <c r="U743" s="18">
        <v>29</v>
      </c>
      <c r="V743" s="18"/>
    </row>
    <row r="744" spans="1:22" ht="15" customHeight="1" x14ac:dyDescent="0.25">
      <c r="A744" s="13" t="s">
        <v>376</v>
      </c>
      <c r="B744" s="14" t="s">
        <v>377</v>
      </c>
      <c r="C744" s="15" t="s">
        <v>391</v>
      </c>
      <c r="D744" s="15" t="s">
        <v>392</v>
      </c>
      <c r="E744" s="14" t="s">
        <v>393</v>
      </c>
      <c r="F744" s="16">
        <v>32000</v>
      </c>
      <c r="G744" s="16">
        <v>42000</v>
      </c>
      <c r="H744" s="2" t="s">
        <v>3</v>
      </c>
      <c r="I744" s="17" t="s">
        <v>4</v>
      </c>
      <c r="J744" s="16">
        <v>4</v>
      </c>
      <c r="K744" s="16">
        <v>0</v>
      </c>
      <c r="L744" s="16">
        <v>0</v>
      </c>
      <c r="M744" s="16">
        <v>0</v>
      </c>
      <c r="N744" s="16">
        <v>7</v>
      </c>
      <c r="O744" s="18">
        <v>5</v>
      </c>
      <c r="P744" s="16">
        <v>5</v>
      </c>
      <c r="Q744" s="16">
        <v>1</v>
      </c>
      <c r="R744" s="17"/>
      <c r="S744" s="17" t="s">
        <v>381</v>
      </c>
      <c r="T744" s="19" t="s">
        <v>50</v>
      </c>
      <c r="U744" s="18">
        <v>42</v>
      </c>
      <c r="V744" s="18"/>
    </row>
    <row r="745" spans="1:22" ht="15" customHeight="1" x14ac:dyDescent="0.25">
      <c r="A745" s="13" t="s">
        <v>376</v>
      </c>
      <c r="B745" s="14" t="s">
        <v>377</v>
      </c>
      <c r="C745" s="15" t="s">
        <v>391</v>
      </c>
      <c r="D745" s="15" t="s">
        <v>392</v>
      </c>
      <c r="E745" s="14" t="s">
        <v>393</v>
      </c>
      <c r="F745" s="16">
        <v>32000</v>
      </c>
      <c r="G745" s="16">
        <v>42000</v>
      </c>
      <c r="H745" s="2" t="s">
        <v>6</v>
      </c>
      <c r="I745" s="17" t="s">
        <v>7</v>
      </c>
      <c r="J745" s="16">
        <v>0</v>
      </c>
      <c r="K745" s="16">
        <v>0</v>
      </c>
      <c r="L745" s="16">
        <v>5</v>
      </c>
      <c r="M745" s="16">
        <v>5</v>
      </c>
      <c r="N745" s="16">
        <v>25</v>
      </c>
      <c r="O745" s="18">
        <v>25</v>
      </c>
      <c r="P745" s="16">
        <v>5</v>
      </c>
      <c r="Q745" s="16">
        <v>1</v>
      </c>
      <c r="R745" s="17"/>
      <c r="S745" s="17" t="s">
        <v>381</v>
      </c>
      <c r="T745" s="19" t="s">
        <v>50</v>
      </c>
      <c r="U745" s="18">
        <v>16</v>
      </c>
      <c r="V745" s="18"/>
    </row>
    <row r="746" spans="1:22" ht="15" customHeight="1" x14ac:dyDescent="0.25">
      <c r="A746" s="13" t="s">
        <v>376</v>
      </c>
      <c r="B746" s="14" t="s">
        <v>377</v>
      </c>
      <c r="C746" s="15" t="s">
        <v>391</v>
      </c>
      <c r="D746" s="15" t="s">
        <v>392</v>
      </c>
      <c r="E746" s="14" t="s">
        <v>393</v>
      </c>
      <c r="F746" s="16">
        <v>32000</v>
      </c>
      <c r="G746" s="16">
        <v>42000</v>
      </c>
      <c r="H746" s="2" t="s">
        <v>9</v>
      </c>
      <c r="I746" s="17" t="s">
        <v>10</v>
      </c>
      <c r="J746" s="16">
        <v>4</v>
      </c>
      <c r="K746" s="16">
        <v>0</v>
      </c>
      <c r="L746" s="16">
        <v>0</v>
      </c>
      <c r="M746" s="16">
        <v>0</v>
      </c>
      <c r="N746" s="16">
        <v>5</v>
      </c>
      <c r="O746" s="18">
        <v>0</v>
      </c>
      <c r="P746" s="16">
        <v>5</v>
      </c>
      <c r="Q746" s="16">
        <v>1</v>
      </c>
      <c r="R746" s="17"/>
      <c r="S746" s="17" t="s">
        <v>381</v>
      </c>
      <c r="T746" s="19" t="s">
        <v>50</v>
      </c>
      <c r="U746" s="18">
        <v>47</v>
      </c>
      <c r="V746" s="18"/>
    </row>
    <row r="747" spans="1:22" ht="15" customHeight="1" x14ac:dyDescent="0.25">
      <c r="A747" s="13" t="s">
        <v>376</v>
      </c>
      <c r="B747" s="14" t="s">
        <v>377</v>
      </c>
      <c r="C747" s="15" t="s">
        <v>391</v>
      </c>
      <c r="D747" s="15" t="s">
        <v>392</v>
      </c>
      <c r="E747" s="14" t="s">
        <v>393</v>
      </c>
      <c r="F747" s="16">
        <v>32000</v>
      </c>
      <c r="G747" s="16">
        <v>42000</v>
      </c>
      <c r="H747" s="2" t="s">
        <v>12</v>
      </c>
      <c r="I747" s="17" t="s">
        <v>13</v>
      </c>
      <c r="J747" s="16">
        <v>5</v>
      </c>
      <c r="K747" s="16">
        <v>0</v>
      </c>
      <c r="L747" s="16">
        <v>0</v>
      </c>
      <c r="M747" s="16">
        <v>0</v>
      </c>
      <c r="N747" s="16">
        <v>11</v>
      </c>
      <c r="O747" s="18">
        <v>5</v>
      </c>
      <c r="P747" s="16">
        <v>5</v>
      </c>
      <c r="Q747" s="16">
        <v>1</v>
      </c>
      <c r="R747" s="17"/>
      <c r="S747" s="17" t="s">
        <v>381</v>
      </c>
      <c r="T747" s="19" t="s">
        <v>50</v>
      </c>
      <c r="U747" s="18">
        <v>20</v>
      </c>
      <c r="V747" s="18"/>
    </row>
    <row r="748" spans="1:22" ht="15" customHeight="1" x14ac:dyDescent="0.25">
      <c r="A748" s="13" t="s">
        <v>376</v>
      </c>
      <c r="B748" s="14" t="s">
        <v>377</v>
      </c>
      <c r="C748" s="15" t="s">
        <v>391</v>
      </c>
      <c r="D748" s="15" t="s">
        <v>392</v>
      </c>
      <c r="E748" s="14" t="s">
        <v>393</v>
      </c>
      <c r="F748" s="16">
        <v>32000</v>
      </c>
      <c r="G748" s="16">
        <v>42000</v>
      </c>
      <c r="H748" s="2" t="s">
        <v>15</v>
      </c>
      <c r="I748" s="17" t="s">
        <v>16</v>
      </c>
      <c r="J748" s="16">
        <v>0</v>
      </c>
      <c r="K748" s="16">
        <v>5</v>
      </c>
      <c r="L748" s="16">
        <v>0</v>
      </c>
      <c r="M748" s="16">
        <v>0</v>
      </c>
      <c r="N748" s="16">
        <v>9</v>
      </c>
      <c r="O748" s="18">
        <v>5</v>
      </c>
      <c r="P748" s="16">
        <v>5</v>
      </c>
      <c r="Q748" s="16">
        <v>1</v>
      </c>
      <c r="R748" s="17"/>
      <c r="S748" s="17" t="s">
        <v>381</v>
      </c>
      <c r="T748" s="19" t="s">
        <v>50</v>
      </c>
      <c r="U748" s="18">
        <v>17</v>
      </c>
      <c r="V748" s="18"/>
    </row>
    <row r="749" spans="1:22" ht="15" customHeight="1" x14ac:dyDescent="0.25">
      <c r="A749" s="13" t="s">
        <v>376</v>
      </c>
      <c r="B749" s="14" t="s">
        <v>377</v>
      </c>
      <c r="C749" s="15" t="s">
        <v>391</v>
      </c>
      <c r="D749" s="15" t="s">
        <v>392</v>
      </c>
      <c r="E749" s="14" t="s">
        <v>393</v>
      </c>
      <c r="F749" s="16">
        <v>32000</v>
      </c>
      <c r="G749" s="16">
        <v>42000</v>
      </c>
      <c r="H749" s="2" t="s">
        <v>18</v>
      </c>
      <c r="I749" s="17" t="s">
        <v>19</v>
      </c>
      <c r="J749" s="16">
        <v>0</v>
      </c>
      <c r="K749" s="16">
        <v>5</v>
      </c>
      <c r="L749" s="16">
        <v>0</v>
      </c>
      <c r="M749" s="16">
        <v>0</v>
      </c>
      <c r="N749" s="16">
        <v>11</v>
      </c>
      <c r="O749" s="18">
        <v>5</v>
      </c>
      <c r="P749" s="16">
        <v>5</v>
      </c>
      <c r="Q749" s="16">
        <v>1</v>
      </c>
      <c r="R749" s="17"/>
      <c r="S749" s="17" t="s">
        <v>381</v>
      </c>
      <c r="T749" s="19" t="s">
        <v>50</v>
      </c>
      <c r="U749" s="18">
        <v>15</v>
      </c>
      <c r="V749" s="18"/>
    </row>
    <row r="750" spans="1:22" ht="15" customHeight="1" x14ac:dyDescent="0.25">
      <c r="A750" s="13" t="s">
        <v>376</v>
      </c>
      <c r="B750" s="14" t="s">
        <v>377</v>
      </c>
      <c r="C750" s="15" t="s">
        <v>391</v>
      </c>
      <c r="D750" s="15" t="s">
        <v>392</v>
      </c>
      <c r="E750" s="14" t="s">
        <v>393</v>
      </c>
      <c r="F750" s="16">
        <v>32000</v>
      </c>
      <c r="G750" s="16">
        <v>0</v>
      </c>
      <c r="H750" s="2" t="s">
        <v>21</v>
      </c>
      <c r="I750" s="17" t="s">
        <v>22</v>
      </c>
      <c r="J750" s="16"/>
      <c r="K750" s="16"/>
      <c r="L750" s="16"/>
      <c r="M750" s="16"/>
      <c r="N750" s="16"/>
      <c r="O750" s="18">
        <v>0</v>
      </c>
      <c r="P750" s="16">
        <v>5</v>
      </c>
      <c r="Q750" s="16">
        <v>1</v>
      </c>
      <c r="R750" s="17"/>
      <c r="S750" s="17" t="s">
        <v>381</v>
      </c>
      <c r="T750" s="19" t="s">
        <v>50</v>
      </c>
      <c r="U750" s="18">
        <v>34</v>
      </c>
      <c r="V750" s="18"/>
    </row>
    <row r="751" spans="1:22" ht="15" customHeight="1" x14ac:dyDescent="0.25">
      <c r="A751" s="13" t="s">
        <v>376</v>
      </c>
      <c r="B751" s="14" t="s">
        <v>377</v>
      </c>
      <c r="C751" s="15" t="s">
        <v>394</v>
      </c>
      <c r="D751" s="15" t="s">
        <v>395</v>
      </c>
      <c r="E751" s="14" t="s">
        <v>396</v>
      </c>
      <c r="F751" s="16">
        <v>25000</v>
      </c>
      <c r="G751" s="16">
        <v>33000</v>
      </c>
      <c r="H751" s="2" t="s">
        <v>3</v>
      </c>
      <c r="I751" s="17" t="s">
        <v>4</v>
      </c>
      <c r="J751" s="16">
        <v>5</v>
      </c>
      <c r="K751" s="16">
        <v>0</v>
      </c>
      <c r="L751" s="16">
        <v>0</v>
      </c>
      <c r="M751" s="16">
        <v>0</v>
      </c>
      <c r="N751" s="16">
        <v>7</v>
      </c>
      <c r="O751" s="18">
        <v>5</v>
      </c>
      <c r="P751" s="16">
        <v>5</v>
      </c>
      <c r="Q751" s="16">
        <v>1</v>
      </c>
      <c r="R751" s="17"/>
      <c r="S751" s="17" t="s">
        <v>381</v>
      </c>
      <c r="T751" s="19" t="s">
        <v>50</v>
      </c>
      <c r="U751" s="18">
        <v>46</v>
      </c>
      <c r="V751" s="18"/>
    </row>
    <row r="752" spans="1:22" ht="15" customHeight="1" x14ac:dyDescent="0.25">
      <c r="A752" s="13" t="s">
        <v>376</v>
      </c>
      <c r="B752" s="14" t="s">
        <v>377</v>
      </c>
      <c r="C752" s="15" t="s">
        <v>394</v>
      </c>
      <c r="D752" s="15" t="s">
        <v>395</v>
      </c>
      <c r="E752" s="14" t="s">
        <v>396</v>
      </c>
      <c r="F752" s="16">
        <v>25000</v>
      </c>
      <c r="G752" s="16">
        <v>33000</v>
      </c>
      <c r="H752" s="2" t="s">
        <v>6</v>
      </c>
      <c r="I752" s="17" t="s">
        <v>7</v>
      </c>
      <c r="J752" s="16">
        <v>5</v>
      </c>
      <c r="K752" s="16">
        <v>0</v>
      </c>
      <c r="L752" s="16">
        <v>0</v>
      </c>
      <c r="M752" s="16">
        <v>0</v>
      </c>
      <c r="N752" s="16">
        <v>15</v>
      </c>
      <c r="O752" s="18">
        <v>10</v>
      </c>
      <c r="P752" s="16">
        <v>5</v>
      </c>
      <c r="Q752" s="16">
        <v>1</v>
      </c>
      <c r="R752" s="17"/>
      <c r="S752" s="17" t="s">
        <v>381</v>
      </c>
      <c r="T752" s="19" t="s">
        <v>50</v>
      </c>
      <c r="U752" s="18">
        <v>41</v>
      </c>
      <c r="V752" s="18"/>
    </row>
    <row r="753" spans="1:22" ht="15" customHeight="1" x14ac:dyDescent="0.25">
      <c r="A753" s="13" t="s">
        <v>376</v>
      </c>
      <c r="B753" s="14" t="s">
        <v>377</v>
      </c>
      <c r="C753" s="15" t="s">
        <v>394</v>
      </c>
      <c r="D753" s="15" t="s">
        <v>395</v>
      </c>
      <c r="E753" s="14" t="s">
        <v>396</v>
      </c>
      <c r="F753" s="16">
        <v>25000</v>
      </c>
      <c r="G753" s="16">
        <v>33000</v>
      </c>
      <c r="H753" s="2" t="s">
        <v>9</v>
      </c>
      <c r="I753" s="17" t="s">
        <v>10</v>
      </c>
      <c r="J753" s="16">
        <v>5</v>
      </c>
      <c r="K753" s="16">
        <v>0</v>
      </c>
      <c r="L753" s="16">
        <v>1</v>
      </c>
      <c r="M753" s="16">
        <v>1</v>
      </c>
      <c r="N753" s="16">
        <v>10</v>
      </c>
      <c r="O753" s="18">
        <v>5</v>
      </c>
      <c r="P753" s="16">
        <v>5</v>
      </c>
      <c r="Q753" s="16">
        <v>1</v>
      </c>
      <c r="R753" s="17"/>
      <c r="S753" s="17" t="s">
        <v>381</v>
      </c>
      <c r="T753" s="19" t="s">
        <v>50</v>
      </c>
      <c r="U753" s="18">
        <v>33</v>
      </c>
      <c r="V753" s="18"/>
    </row>
    <row r="754" spans="1:22" ht="15" customHeight="1" x14ac:dyDescent="0.25">
      <c r="A754" s="13" t="s">
        <v>376</v>
      </c>
      <c r="B754" s="14" t="s">
        <v>377</v>
      </c>
      <c r="C754" s="15" t="s">
        <v>394</v>
      </c>
      <c r="D754" s="15" t="s">
        <v>395</v>
      </c>
      <c r="E754" s="14" t="s">
        <v>396</v>
      </c>
      <c r="F754" s="16">
        <v>25000</v>
      </c>
      <c r="G754" s="16">
        <v>33000</v>
      </c>
      <c r="H754" s="2" t="s">
        <v>12</v>
      </c>
      <c r="I754" s="17" t="s">
        <v>13</v>
      </c>
      <c r="J754" s="16">
        <v>5</v>
      </c>
      <c r="K754" s="16">
        <v>0</v>
      </c>
      <c r="L754" s="16">
        <v>1</v>
      </c>
      <c r="M754" s="16">
        <v>1</v>
      </c>
      <c r="N754" s="16">
        <v>14</v>
      </c>
      <c r="O754" s="18">
        <v>10</v>
      </c>
      <c r="P754" s="16">
        <v>5</v>
      </c>
      <c r="Q754" s="16">
        <v>1</v>
      </c>
      <c r="R754" s="17"/>
      <c r="S754" s="17" t="s">
        <v>381</v>
      </c>
      <c r="T754" s="19" t="s">
        <v>50</v>
      </c>
      <c r="U754" s="18">
        <v>25</v>
      </c>
      <c r="V754" s="18"/>
    </row>
    <row r="755" spans="1:22" ht="15" customHeight="1" x14ac:dyDescent="0.25">
      <c r="A755" s="13" t="s">
        <v>376</v>
      </c>
      <c r="B755" s="14" t="s">
        <v>377</v>
      </c>
      <c r="C755" s="15" t="s">
        <v>394</v>
      </c>
      <c r="D755" s="15" t="s">
        <v>395</v>
      </c>
      <c r="E755" s="14" t="s">
        <v>396</v>
      </c>
      <c r="F755" s="16">
        <v>25000</v>
      </c>
      <c r="G755" s="16">
        <v>33000</v>
      </c>
      <c r="H755" s="2" t="s">
        <v>15</v>
      </c>
      <c r="I755" s="17" t="s">
        <v>16</v>
      </c>
      <c r="J755" s="16">
        <v>0</v>
      </c>
      <c r="K755" s="16">
        <v>5</v>
      </c>
      <c r="L755" s="16">
        <v>1</v>
      </c>
      <c r="M755" s="16">
        <v>1</v>
      </c>
      <c r="N755" s="16">
        <v>11</v>
      </c>
      <c r="O755" s="18">
        <v>5</v>
      </c>
      <c r="P755" s="16">
        <v>5</v>
      </c>
      <c r="Q755" s="16">
        <v>1</v>
      </c>
      <c r="R755" s="17"/>
      <c r="S755" s="17" t="s">
        <v>381</v>
      </c>
      <c r="T755" s="19" t="s">
        <v>50</v>
      </c>
      <c r="U755" s="18">
        <v>28</v>
      </c>
      <c r="V755" s="18"/>
    </row>
    <row r="756" spans="1:22" ht="15" customHeight="1" x14ac:dyDescent="0.25">
      <c r="A756" s="13" t="s">
        <v>376</v>
      </c>
      <c r="B756" s="14" t="s">
        <v>377</v>
      </c>
      <c r="C756" s="15" t="s">
        <v>394</v>
      </c>
      <c r="D756" s="15" t="s">
        <v>395</v>
      </c>
      <c r="E756" s="14" t="s">
        <v>396</v>
      </c>
      <c r="F756" s="16">
        <v>25000</v>
      </c>
      <c r="G756" s="16">
        <v>33000</v>
      </c>
      <c r="H756" s="2" t="s">
        <v>18</v>
      </c>
      <c r="I756" s="17" t="s">
        <v>19</v>
      </c>
      <c r="J756" s="16">
        <v>0</v>
      </c>
      <c r="K756" s="16">
        <v>5</v>
      </c>
      <c r="L756" s="16">
        <v>0</v>
      </c>
      <c r="M756" s="16">
        <v>0</v>
      </c>
      <c r="N756" s="16">
        <v>18</v>
      </c>
      <c r="O756" s="18">
        <v>15</v>
      </c>
      <c r="P756" s="16">
        <v>5</v>
      </c>
      <c r="Q756" s="16">
        <v>1</v>
      </c>
      <c r="R756" s="17"/>
      <c r="S756" s="17" t="s">
        <v>381</v>
      </c>
      <c r="T756" s="19" t="s">
        <v>50</v>
      </c>
      <c r="U756" s="18">
        <v>17</v>
      </c>
      <c r="V756" s="18"/>
    </row>
    <row r="757" spans="1:22" ht="15" customHeight="1" x14ac:dyDescent="0.25">
      <c r="A757" s="13" t="s">
        <v>376</v>
      </c>
      <c r="B757" s="14" t="s">
        <v>377</v>
      </c>
      <c r="C757" s="15" t="s">
        <v>394</v>
      </c>
      <c r="D757" s="15" t="s">
        <v>395</v>
      </c>
      <c r="E757" s="14" t="s">
        <v>396</v>
      </c>
      <c r="F757" s="16">
        <v>25000</v>
      </c>
      <c r="G757" s="16">
        <v>0</v>
      </c>
      <c r="H757" s="2" t="s">
        <v>21</v>
      </c>
      <c r="I757" s="17" t="s">
        <v>22</v>
      </c>
      <c r="J757" s="16"/>
      <c r="K757" s="16"/>
      <c r="L757" s="16"/>
      <c r="M757" s="16"/>
      <c r="N757" s="16"/>
      <c r="O757" s="18">
        <v>0</v>
      </c>
      <c r="P757" s="16">
        <v>5</v>
      </c>
      <c r="Q757" s="16">
        <v>1</v>
      </c>
      <c r="R757" s="17"/>
      <c r="S757" s="17" t="s">
        <v>381</v>
      </c>
      <c r="T757" s="19" t="s">
        <v>50</v>
      </c>
      <c r="U757" s="18">
        <v>40</v>
      </c>
      <c r="V757" s="18"/>
    </row>
    <row r="758" spans="1:22" ht="15" customHeight="1" x14ac:dyDescent="0.25">
      <c r="A758" s="13" t="s">
        <v>376</v>
      </c>
      <c r="B758" s="14" t="s">
        <v>377</v>
      </c>
      <c r="C758" s="15" t="s">
        <v>397</v>
      </c>
      <c r="D758" s="15" t="s">
        <v>398</v>
      </c>
      <c r="E758" s="14" t="s">
        <v>399</v>
      </c>
      <c r="F758" s="16">
        <v>28000</v>
      </c>
      <c r="G758" s="16">
        <v>37000</v>
      </c>
      <c r="H758" s="2" t="s">
        <v>3</v>
      </c>
      <c r="I758" s="17" t="s">
        <v>4</v>
      </c>
      <c r="J758" s="16">
        <v>5</v>
      </c>
      <c r="K758" s="16">
        <v>0</v>
      </c>
      <c r="L758" s="16">
        <v>0</v>
      </c>
      <c r="M758" s="16">
        <v>0</v>
      </c>
      <c r="N758" s="16">
        <v>14</v>
      </c>
      <c r="O758" s="18">
        <v>10</v>
      </c>
      <c r="P758" s="16">
        <v>5</v>
      </c>
      <c r="Q758" s="16">
        <v>1</v>
      </c>
      <c r="R758" s="17"/>
      <c r="S758" s="17" t="s">
        <v>381</v>
      </c>
      <c r="T758" s="19" t="s">
        <v>50</v>
      </c>
      <c r="U758" s="18">
        <v>10</v>
      </c>
      <c r="V758" s="18"/>
    </row>
    <row r="759" spans="1:22" ht="15" customHeight="1" x14ac:dyDescent="0.25">
      <c r="A759" s="13" t="s">
        <v>376</v>
      </c>
      <c r="B759" s="14" t="s">
        <v>377</v>
      </c>
      <c r="C759" s="15" t="s">
        <v>397</v>
      </c>
      <c r="D759" s="15" t="s">
        <v>398</v>
      </c>
      <c r="E759" s="14" t="s">
        <v>399</v>
      </c>
      <c r="F759" s="16">
        <v>28000</v>
      </c>
      <c r="G759" s="16">
        <v>37000</v>
      </c>
      <c r="H759" s="2" t="s">
        <v>6</v>
      </c>
      <c r="I759" s="17" t="s">
        <v>7</v>
      </c>
      <c r="J759" s="16">
        <v>5</v>
      </c>
      <c r="K759" s="16">
        <v>0</v>
      </c>
      <c r="L759" s="16">
        <v>0</v>
      </c>
      <c r="M759" s="16">
        <v>0</v>
      </c>
      <c r="N759" s="16">
        <v>30</v>
      </c>
      <c r="O759" s="18">
        <v>25</v>
      </c>
      <c r="P759" s="16">
        <v>5</v>
      </c>
      <c r="Q759" s="16">
        <v>1</v>
      </c>
      <c r="R759" s="17"/>
      <c r="S759" s="17" t="s">
        <v>381</v>
      </c>
      <c r="T759" s="19" t="s">
        <v>50</v>
      </c>
      <c r="U759" s="18">
        <v>39</v>
      </c>
      <c r="V759" s="18"/>
    </row>
    <row r="760" spans="1:22" ht="15" customHeight="1" x14ac:dyDescent="0.25">
      <c r="A760" s="13" t="s">
        <v>376</v>
      </c>
      <c r="B760" s="14" t="s">
        <v>377</v>
      </c>
      <c r="C760" s="15" t="s">
        <v>397</v>
      </c>
      <c r="D760" s="15" t="s">
        <v>398</v>
      </c>
      <c r="E760" s="14" t="s">
        <v>399</v>
      </c>
      <c r="F760" s="16">
        <v>28000</v>
      </c>
      <c r="G760" s="16">
        <v>37000</v>
      </c>
      <c r="H760" s="2" t="s">
        <v>9</v>
      </c>
      <c r="I760" s="17" t="s">
        <v>10</v>
      </c>
      <c r="J760" s="16">
        <v>3</v>
      </c>
      <c r="K760" s="16">
        <v>0</v>
      </c>
      <c r="L760" s="16">
        <v>1</v>
      </c>
      <c r="M760" s="16">
        <v>1</v>
      </c>
      <c r="N760" s="16">
        <v>13</v>
      </c>
      <c r="O760" s="18">
        <v>10</v>
      </c>
      <c r="P760" s="16">
        <v>5</v>
      </c>
      <c r="Q760" s="16">
        <v>1</v>
      </c>
      <c r="R760" s="17"/>
      <c r="S760" s="17" t="s">
        <v>381</v>
      </c>
      <c r="T760" s="19" t="s">
        <v>50</v>
      </c>
      <c r="U760" s="18">
        <v>17</v>
      </c>
      <c r="V760" s="18"/>
    </row>
    <row r="761" spans="1:22" ht="15" customHeight="1" x14ac:dyDescent="0.25">
      <c r="A761" s="13" t="s">
        <v>376</v>
      </c>
      <c r="B761" s="14" t="s">
        <v>377</v>
      </c>
      <c r="C761" s="15" t="s">
        <v>397</v>
      </c>
      <c r="D761" s="15" t="s">
        <v>398</v>
      </c>
      <c r="E761" s="14" t="s">
        <v>399</v>
      </c>
      <c r="F761" s="16">
        <v>28000</v>
      </c>
      <c r="G761" s="16">
        <v>37000</v>
      </c>
      <c r="H761" s="2" t="s">
        <v>12</v>
      </c>
      <c r="I761" s="17" t="s">
        <v>13</v>
      </c>
      <c r="J761" s="16">
        <v>4</v>
      </c>
      <c r="K761" s="16">
        <v>0</v>
      </c>
      <c r="L761" s="16">
        <v>0</v>
      </c>
      <c r="M761" s="16">
        <v>0</v>
      </c>
      <c r="N761" s="16">
        <v>11</v>
      </c>
      <c r="O761" s="18">
        <v>10</v>
      </c>
      <c r="P761" s="16">
        <v>5</v>
      </c>
      <c r="Q761" s="16">
        <v>1</v>
      </c>
      <c r="R761" s="17"/>
      <c r="S761" s="17" t="s">
        <v>381</v>
      </c>
      <c r="T761" s="19" t="s">
        <v>50</v>
      </c>
      <c r="U761" s="18">
        <v>12</v>
      </c>
      <c r="V761" s="18"/>
    </row>
    <row r="762" spans="1:22" ht="15" customHeight="1" x14ac:dyDescent="0.25">
      <c r="A762" s="13" t="s">
        <v>376</v>
      </c>
      <c r="B762" s="14" t="s">
        <v>377</v>
      </c>
      <c r="C762" s="15" t="s">
        <v>397</v>
      </c>
      <c r="D762" s="15" t="s">
        <v>398</v>
      </c>
      <c r="E762" s="14" t="s">
        <v>399</v>
      </c>
      <c r="F762" s="16">
        <v>28000</v>
      </c>
      <c r="G762" s="16">
        <v>37000</v>
      </c>
      <c r="H762" s="2" t="s">
        <v>15</v>
      </c>
      <c r="I762" s="17" t="s">
        <v>16</v>
      </c>
      <c r="J762" s="16">
        <v>-1</v>
      </c>
      <c r="K762" s="16">
        <v>2</v>
      </c>
      <c r="L762" s="16">
        <v>3</v>
      </c>
      <c r="M762" s="16">
        <v>3</v>
      </c>
      <c r="N762" s="16">
        <v>8</v>
      </c>
      <c r="O762" s="18">
        <v>5</v>
      </c>
      <c r="P762" s="16">
        <v>5</v>
      </c>
      <c r="Q762" s="16">
        <v>1</v>
      </c>
      <c r="R762" s="17"/>
      <c r="S762" s="17" t="s">
        <v>381</v>
      </c>
      <c r="T762" s="19" t="s">
        <v>50</v>
      </c>
      <c r="U762" s="18">
        <v>44</v>
      </c>
      <c r="V762" s="18"/>
    </row>
    <row r="763" spans="1:22" ht="15" customHeight="1" x14ac:dyDescent="0.25">
      <c r="A763" s="13" t="s">
        <v>376</v>
      </c>
      <c r="B763" s="14" t="s">
        <v>377</v>
      </c>
      <c r="C763" s="15" t="s">
        <v>397</v>
      </c>
      <c r="D763" s="15" t="s">
        <v>398</v>
      </c>
      <c r="E763" s="14" t="s">
        <v>399</v>
      </c>
      <c r="F763" s="16">
        <v>28000</v>
      </c>
      <c r="G763" s="16">
        <v>37000</v>
      </c>
      <c r="H763" s="2" t="s">
        <v>18</v>
      </c>
      <c r="I763" s="17" t="s">
        <v>19</v>
      </c>
      <c r="J763" s="16">
        <v>5</v>
      </c>
      <c r="K763" s="16">
        <v>0</v>
      </c>
      <c r="L763" s="16">
        <v>0</v>
      </c>
      <c r="M763" s="16">
        <v>1</v>
      </c>
      <c r="N763" s="16">
        <v>22</v>
      </c>
      <c r="O763" s="18">
        <v>20</v>
      </c>
      <c r="P763" s="16">
        <v>5</v>
      </c>
      <c r="Q763" s="16">
        <v>1</v>
      </c>
      <c r="R763" s="17"/>
      <c r="S763" s="17" t="s">
        <v>381</v>
      </c>
      <c r="T763" s="19" t="s">
        <v>50</v>
      </c>
      <c r="U763" s="18">
        <v>12</v>
      </c>
      <c r="V763" s="18"/>
    </row>
    <row r="764" spans="1:22" ht="15" customHeight="1" x14ac:dyDescent="0.25">
      <c r="A764" s="13" t="s">
        <v>376</v>
      </c>
      <c r="B764" s="14" t="s">
        <v>377</v>
      </c>
      <c r="C764" s="15" t="s">
        <v>397</v>
      </c>
      <c r="D764" s="15" t="s">
        <v>398</v>
      </c>
      <c r="E764" s="14" t="s">
        <v>399</v>
      </c>
      <c r="F764" s="16">
        <v>28000</v>
      </c>
      <c r="G764" s="16">
        <v>0</v>
      </c>
      <c r="H764" s="2" t="s">
        <v>21</v>
      </c>
      <c r="I764" s="17" t="s">
        <v>22</v>
      </c>
      <c r="J764" s="16"/>
      <c r="K764" s="16"/>
      <c r="L764" s="16"/>
      <c r="M764" s="16"/>
      <c r="N764" s="16"/>
      <c r="O764" s="18">
        <v>0</v>
      </c>
      <c r="P764" s="16">
        <v>5</v>
      </c>
      <c r="Q764" s="16">
        <v>1</v>
      </c>
      <c r="R764" s="17"/>
      <c r="S764" s="17" t="s">
        <v>381</v>
      </c>
      <c r="T764" s="19" t="s">
        <v>50</v>
      </c>
      <c r="U764" s="18">
        <v>26</v>
      </c>
      <c r="V764" s="18"/>
    </row>
    <row r="765" spans="1:22" ht="15" customHeight="1" x14ac:dyDescent="0.25">
      <c r="A765" s="13" t="s">
        <v>376</v>
      </c>
      <c r="B765" s="14" t="s">
        <v>377</v>
      </c>
      <c r="C765" s="15" t="s">
        <v>400</v>
      </c>
      <c r="D765" s="15" t="s">
        <v>401</v>
      </c>
      <c r="E765" s="14" t="s">
        <v>402</v>
      </c>
      <c r="F765" s="16">
        <v>58000</v>
      </c>
      <c r="G765" s="16">
        <v>75000</v>
      </c>
      <c r="H765" s="2" t="s">
        <v>3</v>
      </c>
      <c r="I765" s="17" t="s">
        <v>4</v>
      </c>
      <c r="J765" s="16">
        <v>2</v>
      </c>
      <c r="K765" s="16">
        <v>0</v>
      </c>
      <c r="L765" s="16">
        <v>1</v>
      </c>
      <c r="M765" s="16">
        <v>1</v>
      </c>
      <c r="N765" s="16">
        <v>8</v>
      </c>
      <c r="O765" s="18">
        <v>5</v>
      </c>
      <c r="P765" s="16">
        <v>5</v>
      </c>
      <c r="Q765" s="16">
        <v>1</v>
      </c>
      <c r="R765" s="17"/>
      <c r="S765" s="17" t="s">
        <v>381</v>
      </c>
      <c r="T765" s="19" t="s">
        <v>50</v>
      </c>
      <c r="U765" s="18">
        <v>17</v>
      </c>
      <c r="V765" s="18"/>
    </row>
    <row r="766" spans="1:22" ht="15" customHeight="1" x14ac:dyDescent="0.25">
      <c r="A766" s="13" t="s">
        <v>376</v>
      </c>
      <c r="B766" s="14" t="s">
        <v>377</v>
      </c>
      <c r="C766" s="15" t="s">
        <v>400</v>
      </c>
      <c r="D766" s="15" t="s">
        <v>401</v>
      </c>
      <c r="E766" s="14" t="s">
        <v>402</v>
      </c>
      <c r="F766" s="16">
        <v>58000</v>
      </c>
      <c r="G766" s="16">
        <v>75000</v>
      </c>
      <c r="H766" s="2" t="s">
        <v>6</v>
      </c>
      <c r="I766" s="17" t="s">
        <v>7</v>
      </c>
      <c r="J766" s="16">
        <v>5</v>
      </c>
      <c r="K766" s="16">
        <v>0</v>
      </c>
      <c r="L766" s="16">
        <v>0</v>
      </c>
      <c r="M766" s="16">
        <v>0</v>
      </c>
      <c r="N766" s="16">
        <v>14</v>
      </c>
      <c r="O766" s="18">
        <v>10</v>
      </c>
      <c r="P766" s="16">
        <v>5</v>
      </c>
      <c r="Q766" s="16">
        <v>1</v>
      </c>
      <c r="R766" s="17"/>
      <c r="S766" s="17" t="s">
        <v>381</v>
      </c>
      <c r="T766" s="19" t="s">
        <v>50</v>
      </c>
      <c r="U766" s="18">
        <v>23</v>
      </c>
      <c r="V766" s="18"/>
    </row>
    <row r="767" spans="1:22" ht="15" customHeight="1" x14ac:dyDescent="0.25">
      <c r="A767" s="13" t="s">
        <v>376</v>
      </c>
      <c r="B767" s="14" t="s">
        <v>377</v>
      </c>
      <c r="C767" s="15" t="s">
        <v>400</v>
      </c>
      <c r="D767" s="15" t="s">
        <v>401</v>
      </c>
      <c r="E767" s="14" t="s">
        <v>402</v>
      </c>
      <c r="F767" s="16">
        <v>58000</v>
      </c>
      <c r="G767" s="16">
        <v>75000</v>
      </c>
      <c r="H767" s="2" t="s">
        <v>9</v>
      </c>
      <c r="I767" s="17" t="s">
        <v>10</v>
      </c>
      <c r="J767" s="16">
        <v>1</v>
      </c>
      <c r="K767" s="16">
        <v>0</v>
      </c>
      <c r="L767" s="16">
        <v>1</v>
      </c>
      <c r="M767" s="16">
        <v>1</v>
      </c>
      <c r="N767" s="16">
        <v>5</v>
      </c>
      <c r="O767" s="18">
        <v>5</v>
      </c>
      <c r="P767" s="16">
        <v>5</v>
      </c>
      <c r="Q767" s="16">
        <v>1</v>
      </c>
      <c r="R767" s="17"/>
      <c r="S767" s="17" t="s">
        <v>381</v>
      </c>
      <c r="T767" s="19" t="s">
        <v>50</v>
      </c>
      <c r="U767" s="18">
        <v>12</v>
      </c>
      <c r="V767" s="18"/>
    </row>
    <row r="768" spans="1:22" ht="15" customHeight="1" x14ac:dyDescent="0.25">
      <c r="A768" s="13" t="s">
        <v>376</v>
      </c>
      <c r="B768" s="14" t="s">
        <v>377</v>
      </c>
      <c r="C768" s="15" t="s">
        <v>400</v>
      </c>
      <c r="D768" s="15" t="s">
        <v>401</v>
      </c>
      <c r="E768" s="14" t="s">
        <v>402</v>
      </c>
      <c r="F768" s="16">
        <v>58000</v>
      </c>
      <c r="G768" s="16">
        <v>75000</v>
      </c>
      <c r="H768" s="2" t="s">
        <v>12</v>
      </c>
      <c r="I768" s="17" t="s">
        <v>13</v>
      </c>
      <c r="J768" s="16">
        <v>2</v>
      </c>
      <c r="K768" s="16">
        <v>0</v>
      </c>
      <c r="L768" s="16">
        <v>0</v>
      </c>
      <c r="M768" s="16">
        <v>0</v>
      </c>
      <c r="N768" s="16">
        <v>9</v>
      </c>
      <c r="O768" s="18">
        <v>10</v>
      </c>
      <c r="P768" s="16">
        <v>5</v>
      </c>
      <c r="Q768" s="16">
        <v>1</v>
      </c>
      <c r="R768" s="17"/>
      <c r="S768" s="17" t="s">
        <v>381</v>
      </c>
      <c r="T768" s="19" t="s">
        <v>50</v>
      </c>
      <c r="U768" s="18">
        <v>46</v>
      </c>
      <c r="V768" s="18"/>
    </row>
    <row r="769" spans="1:22" ht="15" customHeight="1" x14ac:dyDescent="0.25">
      <c r="A769" s="13" t="s">
        <v>376</v>
      </c>
      <c r="B769" s="14" t="s">
        <v>377</v>
      </c>
      <c r="C769" s="15" t="s">
        <v>400</v>
      </c>
      <c r="D769" s="15" t="s">
        <v>401</v>
      </c>
      <c r="E769" s="14" t="s">
        <v>402</v>
      </c>
      <c r="F769" s="16">
        <v>58000</v>
      </c>
      <c r="G769" s="16">
        <v>75000</v>
      </c>
      <c r="H769" s="2" t="s">
        <v>15</v>
      </c>
      <c r="I769" s="17" t="s">
        <v>16</v>
      </c>
      <c r="J769" s="16">
        <v>0</v>
      </c>
      <c r="K769" s="16">
        <v>2</v>
      </c>
      <c r="L769" s="16">
        <v>0</v>
      </c>
      <c r="M769" s="16">
        <v>0</v>
      </c>
      <c r="N769" s="16">
        <v>8</v>
      </c>
      <c r="O769" s="18">
        <v>5</v>
      </c>
      <c r="P769" s="16">
        <v>5</v>
      </c>
      <c r="Q769" s="16">
        <v>1</v>
      </c>
      <c r="R769" s="17"/>
      <c r="S769" s="17" t="s">
        <v>381</v>
      </c>
      <c r="T769" s="19" t="s">
        <v>50</v>
      </c>
      <c r="U769" s="18">
        <v>12</v>
      </c>
      <c r="V769" s="18"/>
    </row>
    <row r="770" spans="1:22" ht="15" customHeight="1" x14ac:dyDescent="0.25">
      <c r="A770" s="13" t="s">
        <v>376</v>
      </c>
      <c r="B770" s="14" t="s">
        <v>377</v>
      </c>
      <c r="C770" s="15" t="s">
        <v>400</v>
      </c>
      <c r="D770" s="15" t="s">
        <v>401</v>
      </c>
      <c r="E770" s="14" t="s">
        <v>402</v>
      </c>
      <c r="F770" s="16">
        <v>58000</v>
      </c>
      <c r="G770" s="16">
        <v>75000</v>
      </c>
      <c r="H770" s="2" t="s">
        <v>18</v>
      </c>
      <c r="I770" s="17" t="s">
        <v>19</v>
      </c>
      <c r="J770" s="16">
        <v>1</v>
      </c>
      <c r="K770" s="16">
        <v>2</v>
      </c>
      <c r="L770" s="16">
        <v>1</v>
      </c>
      <c r="M770" s="16">
        <v>1</v>
      </c>
      <c r="N770" s="16">
        <v>11</v>
      </c>
      <c r="O770" s="18">
        <v>10</v>
      </c>
      <c r="P770" s="16">
        <v>5</v>
      </c>
      <c r="Q770" s="16">
        <v>1</v>
      </c>
      <c r="R770" s="17"/>
      <c r="S770" s="17" t="s">
        <v>381</v>
      </c>
      <c r="T770" s="19" t="s">
        <v>50</v>
      </c>
      <c r="U770" s="18">
        <v>32</v>
      </c>
      <c r="V770" s="18"/>
    </row>
    <row r="771" spans="1:22" ht="15" customHeight="1" x14ac:dyDescent="0.25">
      <c r="A771" s="13" t="s">
        <v>376</v>
      </c>
      <c r="B771" s="14" t="s">
        <v>377</v>
      </c>
      <c r="C771" s="15" t="s">
        <v>400</v>
      </c>
      <c r="D771" s="15" t="s">
        <v>401</v>
      </c>
      <c r="E771" s="14" t="s">
        <v>402</v>
      </c>
      <c r="F771" s="16">
        <v>58000</v>
      </c>
      <c r="G771" s="16">
        <v>0</v>
      </c>
      <c r="H771" s="2" t="s">
        <v>21</v>
      </c>
      <c r="I771" s="17" t="s">
        <v>22</v>
      </c>
      <c r="J771" s="16"/>
      <c r="K771" s="16"/>
      <c r="L771" s="16"/>
      <c r="M771" s="16"/>
      <c r="N771" s="16"/>
      <c r="O771" s="18">
        <v>0</v>
      </c>
      <c r="P771" s="16">
        <v>5</v>
      </c>
      <c r="Q771" s="16">
        <v>1</v>
      </c>
      <c r="R771" s="17"/>
      <c r="S771" s="17" t="s">
        <v>381</v>
      </c>
      <c r="T771" s="19" t="s">
        <v>50</v>
      </c>
      <c r="U771" s="18">
        <v>44</v>
      </c>
      <c r="V771" s="18"/>
    </row>
    <row r="772" spans="1:22" ht="15" customHeight="1" x14ac:dyDescent="0.25">
      <c r="A772" s="13" t="s">
        <v>376</v>
      </c>
      <c r="B772" s="14" t="s">
        <v>377</v>
      </c>
      <c r="C772" s="15" t="s">
        <v>403</v>
      </c>
      <c r="D772" s="15" t="s">
        <v>404</v>
      </c>
      <c r="E772" s="14" t="s">
        <v>405</v>
      </c>
      <c r="F772" s="16">
        <v>50000</v>
      </c>
      <c r="G772" s="16">
        <v>65000</v>
      </c>
      <c r="H772" s="2" t="s">
        <v>3</v>
      </c>
      <c r="I772" s="17" t="s">
        <v>4</v>
      </c>
      <c r="J772" s="16">
        <v>2</v>
      </c>
      <c r="K772" s="16">
        <v>0</v>
      </c>
      <c r="L772" s="16">
        <v>1</v>
      </c>
      <c r="M772" s="16">
        <v>1</v>
      </c>
      <c r="N772" s="16">
        <v>11</v>
      </c>
      <c r="O772" s="18">
        <v>10</v>
      </c>
      <c r="P772" s="16">
        <v>5</v>
      </c>
      <c r="Q772" s="16">
        <v>1</v>
      </c>
      <c r="R772" s="17"/>
      <c r="S772" s="17" t="s">
        <v>381</v>
      </c>
      <c r="T772" s="19" t="s">
        <v>50</v>
      </c>
      <c r="U772" s="18">
        <v>36</v>
      </c>
      <c r="V772" s="18"/>
    </row>
    <row r="773" spans="1:22" ht="15" customHeight="1" x14ac:dyDescent="0.25">
      <c r="A773" s="13" t="s">
        <v>376</v>
      </c>
      <c r="B773" s="14" t="s">
        <v>377</v>
      </c>
      <c r="C773" s="15" t="s">
        <v>403</v>
      </c>
      <c r="D773" s="15" t="s">
        <v>404</v>
      </c>
      <c r="E773" s="14" t="s">
        <v>405</v>
      </c>
      <c r="F773" s="16">
        <v>50000</v>
      </c>
      <c r="G773" s="16">
        <v>65000</v>
      </c>
      <c r="H773" s="2" t="s">
        <v>6</v>
      </c>
      <c r="I773" s="17" t="s">
        <v>7</v>
      </c>
      <c r="J773" s="16">
        <v>4</v>
      </c>
      <c r="K773" s="16">
        <v>6</v>
      </c>
      <c r="L773" s="16">
        <v>0</v>
      </c>
      <c r="M773" s="16">
        <v>0</v>
      </c>
      <c r="N773" s="16">
        <v>15</v>
      </c>
      <c r="O773" s="18">
        <v>5</v>
      </c>
      <c r="P773" s="16">
        <v>5</v>
      </c>
      <c r="Q773" s="16">
        <v>1</v>
      </c>
      <c r="R773" s="17"/>
      <c r="S773" s="17" t="s">
        <v>381</v>
      </c>
      <c r="T773" s="19" t="s">
        <v>50</v>
      </c>
      <c r="U773" s="18">
        <v>38</v>
      </c>
      <c r="V773" s="18"/>
    </row>
    <row r="774" spans="1:22" ht="15" customHeight="1" x14ac:dyDescent="0.25">
      <c r="A774" s="13" t="s">
        <v>376</v>
      </c>
      <c r="B774" s="14" t="s">
        <v>377</v>
      </c>
      <c r="C774" s="15" t="s">
        <v>403</v>
      </c>
      <c r="D774" s="15" t="s">
        <v>404</v>
      </c>
      <c r="E774" s="14" t="s">
        <v>405</v>
      </c>
      <c r="F774" s="16">
        <v>50000</v>
      </c>
      <c r="G774" s="16">
        <v>65000</v>
      </c>
      <c r="H774" s="2" t="s">
        <v>9</v>
      </c>
      <c r="I774" s="17" t="s">
        <v>10</v>
      </c>
      <c r="J774" s="16">
        <v>2</v>
      </c>
      <c r="K774" s="16">
        <v>0</v>
      </c>
      <c r="L774" s="16">
        <v>1</v>
      </c>
      <c r="M774" s="16">
        <v>1</v>
      </c>
      <c r="N774" s="16">
        <v>11</v>
      </c>
      <c r="O774" s="18">
        <v>10</v>
      </c>
      <c r="P774" s="16">
        <v>5</v>
      </c>
      <c r="Q774" s="16">
        <v>1</v>
      </c>
      <c r="R774" s="17"/>
      <c r="S774" s="17" t="s">
        <v>381</v>
      </c>
      <c r="T774" s="19" t="s">
        <v>50</v>
      </c>
      <c r="U774" s="18">
        <v>32</v>
      </c>
      <c r="V774" s="18"/>
    </row>
    <row r="775" spans="1:22" ht="15" customHeight="1" x14ac:dyDescent="0.25">
      <c r="A775" s="13" t="s">
        <v>376</v>
      </c>
      <c r="B775" s="14" t="s">
        <v>377</v>
      </c>
      <c r="C775" s="15" t="s">
        <v>403</v>
      </c>
      <c r="D775" s="15" t="s">
        <v>404</v>
      </c>
      <c r="E775" s="14" t="s">
        <v>405</v>
      </c>
      <c r="F775" s="16">
        <v>50000</v>
      </c>
      <c r="G775" s="16">
        <v>65000</v>
      </c>
      <c r="H775" s="2" t="s">
        <v>12</v>
      </c>
      <c r="I775" s="17" t="s">
        <v>13</v>
      </c>
      <c r="J775" s="16">
        <v>3</v>
      </c>
      <c r="K775" s="16">
        <v>0</v>
      </c>
      <c r="L775" s="16">
        <v>0</v>
      </c>
      <c r="M775" s="16">
        <v>0</v>
      </c>
      <c r="N775" s="16">
        <v>6</v>
      </c>
      <c r="O775" s="18">
        <v>5</v>
      </c>
      <c r="P775" s="16">
        <v>5</v>
      </c>
      <c r="Q775" s="16">
        <v>1</v>
      </c>
      <c r="R775" s="17"/>
      <c r="S775" s="17" t="s">
        <v>381</v>
      </c>
      <c r="T775" s="19" t="s">
        <v>50</v>
      </c>
      <c r="U775" s="18">
        <v>21</v>
      </c>
      <c r="V775" s="18"/>
    </row>
    <row r="776" spans="1:22" ht="15" customHeight="1" x14ac:dyDescent="0.25">
      <c r="A776" s="13" t="s">
        <v>376</v>
      </c>
      <c r="B776" s="14" t="s">
        <v>377</v>
      </c>
      <c r="C776" s="15" t="s">
        <v>403</v>
      </c>
      <c r="D776" s="15" t="s">
        <v>404</v>
      </c>
      <c r="E776" s="14" t="s">
        <v>405</v>
      </c>
      <c r="F776" s="16">
        <v>50000</v>
      </c>
      <c r="G776" s="16">
        <v>65000</v>
      </c>
      <c r="H776" s="2" t="s">
        <v>15</v>
      </c>
      <c r="I776" s="17" t="s">
        <v>16</v>
      </c>
      <c r="J776" s="16">
        <v>0</v>
      </c>
      <c r="K776" s="16">
        <v>2</v>
      </c>
      <c r="L776" s="16">
        <v>0</v>
      </c>
      <c r="M776" s="16">
        <v>0</v>
      </c>
      <c r="N776" s="16">
        <v>10</v>
      </c>
      <c r="O776" s="18">
        <v>10</v>
      </c>
      <c r="P776" s="16">
        <v>5</v>
      </c>
      <c r="Q776" s="16">
        <v>1</v>
      </c>
      <c r="R776" s="17"/>
      <c r="S776" s="17" t="s">
        <v>381</v>
      </c>
      <c r="T776" s="19" t="s">
        <v>50</v>
      </c>
      <c r="U776" s="18">
        <v>10</v>
      </c>
      <c r="V776" s="18"/>
    </row>
    <row r="777" spans="1:22" ht="15" customHeight="1" x14ac:dyDescent="0.25">
      <c r="A777" s="13" t="s">
        <v>376</v>
      </c>
      <c r="B777" s="14" t="s">
        <v>377</v>
      </c>
      <c r="C777" s="15" t="s">
        <v>403</v>
      </c>
      <c r="D777" s="15" t="s">
        <v>404</v>
      </c>
      <c r="E777" s="14" t="s">
        <v>405</v>
      </c>
      <c r="F777" s="16">
        <v>50000</v>
      </c>
      <c r="G777" s="16">
        <v>65000</v>
      </c>
      <c r="H777" s="2" t="s">
        <v>18</v>
      </c>
      <c r="I777" s="17" t="s">
        <v>19</v>
      </c>
      <c r="J777" s="16">
        <v>1</v>
      </c>
      <c r="K777" s="16">
        <v>0</v>
      </c>
      <c r="L777" s="16">
        <v>3</v>
      </c>
      <c r="M777" s="16">
        <v>3</v>
      </c>
      <c r="N777" s="16">
        <v>14</v>
      </c>
      <c r="O777" s="18">
        <v>15</v>
      </c>
      <c r="P777" s="16">
        <v>5</v>
      </c>
      <c r="Q777" s="16">
        <v>1</v>
      </c>
      <c r="R777" s="17"/>
      <c r="S777" s="17" t="s">
        <v>381</v>
      </c>
      <c r="T777" s="19" t="s">
        <v>50</v>
      </c>
      <c r="U777" s="18">
        <v>49</v>
      </c>
      <c r="V777" s="18"/>
    </row>
    <row r="778" spans="1:22" ht="15" customHeight="1" x14ac:dyDescent="0.25">
      <c r="A778" s="13" t="s">
        <v>376</v>
      </c>
      <c r="B778" s="14" t="s">
        <v>377</v>
      </c>
      <c r="C778" s="15" t="s">
        <v>403</v>
      </c>
      <c r="D778" s="15" t="s">
        <v>404</v>
      </c>
      <c r="E778" s="14" t="s">
        <v>405</v>
      </c>
      <c r="F778" s="16">
        <v>50000</v>
      </c>
      <c r="G778" s="16">
        <v>0</v>
      </c>
      <c r="H778" s="2" t="s">
        <v>21</v>
      </c>
      <c r="I778" s="17" t="s">
        <v>22</v>
      </c>
      <c r="J778" s="16"/>
      <c r="K778" s="16"/>
      <c r="L778" s="16"/>
      <c r="M778" s="16"/>
      <c r="N778" s="16"/>
      <c r="O778" s="18">
        <v>0</v>
      </c>
      <c r="P778" s="16">
        <v>5</v>
      </c>
      <c r="Q778" s="16">
        <v>1</v>
      </c>
      <c r="R778" s="17"/>
      <c r="S778" s="17" t="s">
        <v>381</v>
      </c>
      <c r="T778" s="19" t="s">
        <v>50</v>
      </c>
      <c r="U778" s="18">
        <v>45</v>
      </c>
      <c r="V778" s="18"/>
    </row>
    <row r="779" spans="1:22" ht="15" customHeight="1" x14ac:dyDescent="0.25">
      <c r="A779" s="13" t="s">
        <v>376</v>
      </c>
      <c r="B779" s="14" t="s">
        <v>377</v>
      </c>
      <c r="C779" s="15" t="s">
        <v>406</v>
      </c>
      <c r="D779" s="15" t="s">
        <v>407</v>
      </c>
      <c r="E779" s="14" t="s">
        <v>408</v>
      </c>
      <c r="F779" s="16">
        <v>35000</v>
      </c>
      <c r="G779" s="16">
        <v>42500</v>
      </c>
      <c r="H779" s="2" t="s">
        <v>3</v>
      </c>
      <c r="I779" s="17" t="s">
        <v>4</v>
      </c>
      <c r="J779" s="16">
        <v>6</v>
      </c>
      <c r="K779" s="16">
        <v>0</v>
      </c>
      <c r="L779" s="16">
        <v>0</v>
      </c>
      <c r="M779" s="16">
        <v>0</v>
      </c>
      <c r="N779" s="16">
        <v>5</v>
      </c>
      <c r="O779" s="18">
        <v>0</v>
      </c>
      <c r="P779" s="16">
        <v>5</v>
      </c>
      <c r="Q779" s="16">
        <v>1</v>
      </c>
      <c r="R779" s="17"/>
      <c r="S779" s="17" t="s">
        <v>381</v>
      </c>
      <c r="T779" s="19" t="s">
        <v>50</v>
      </c>
      <c r="U779" s="18">
        <v>22</v>
      </c>
      <c r="V779" s="18"/>
    </row>
    <row r="780" spans="1:22" ht="15" customHeight="1" x14ac:dyDescent="0.25">
      <c r="A780" s="13" t="s">
        <v>376</v>
      </c>
      <c r="B780" s="14" t="s">
        <v>377</v>
      </c>
      <c r="C780" s="15" t="s">
        <v>406</v>
      </c>
      <c r="D780" s="15" t="s">
        <v>407</v>
      </c>
      <c r="E780" s="14" t="s">
        <v>408</v>
      </c>
      <c r="F780" s="16">
        <v>35000</v>
      </c>
      <c r="G780" s="16">
        <v>42500</v>
      </c>
      <c r="H780" s="2" t="s">
        <v>6</v>
      </c>
      <c r="I780" s="17" t="s">
        <v>7</v>
      </c>
      <c r="J780" s="16">
        <v>4</v>
      </c>
      <c r="K780" s="16">
        <v>0</v>
      </c>
      <c r="L780" s="16">
        <v>3</v>
      </c>
      <c r="M780" s="16">
        <v>3</v>
      </c>
      <c r="N780" s="16">
        <v>10</v>
      </c>
      <c r="O780" s="18">
        <v>5</v>
      </c>
      <c r="P780" s="16">
        <v>5</v>
      </c>
      <c r="Q780" s="16">
        <v>1</v>
      </c>
      <c r="R780" s="17"/>
      <c r="S780" s="17" t="s">
        <v>381</v>
      </c>
      <c r="T780" s="19" t="s">
        <v>50</v>
      </c>
      <c r="U780" s="18">
        <v>23</v>
      </c>
      <c r="V780" s="18"/>
    </row>
    <row r="781" spans="1:22" ht="15" customHeight="1" x14ac:dyDescent="0.25">
      <c r="A781" s="13" t="s">
        <v>376</v>
      </c>
      <c r="B781" s="14" t="s">
        <v>377</v>
      </c>
      <c r="C781" s="15" t="s">
        <v>406</v>
      </c>
      <c r="D781" s="15" t="s">
        <v>407</v>
      </c>
      <c r="E781" s="14" t="s">
        <v>408</v>
      </c>
      <c r="F781" s="16">
        <v>35000</v>
      </c>
      <c r="G781" s="16">
        <v>42500</v>
      </c>
      <c r="H781" s="2" t="s">
        <v>9</v>
      </c>
      <c r="I781" s="17" t="s">
        <v>10</v>
      </c>
      <c r="J781" s="16">
        <v>0</v>
      </c>
      <c r="K781" s="16">
        <v>0</v>
      </c>
      <c r="L781" s="16"/>
      <c r="M781" s="16"/>
      <c r="N781" s="16"/>
      <c r="O781" s="18">
        <v>0</v>
      </c>
      <c r="P781" s="16">
        <v>5</v>
      </c>
      <c r="Q781" s="16">
        <v>1</v>
      </c>
      <c r="R781" s="17"/>
      <c r="S781" s="17" t="s">
        <v>381</v>
      </c>
      <c r="T781" s="19" t="s">
        <v>50</v>
      </c>
      <c r="U781" s="18">
        <v>11</v>
      </c>
      <c r="V781" s="18"/>
    </row>
    <row r="782" spans="1:22" ht="15" customHeight="1" x14ac:dyDescent="0.25">
      <c r="A782" s="13" t="s">
        <v>376</v>
      </c>
      <c r="B782" s="14" t="s">
        <v>377</v>
      </c>
      <c r="C782" s="15" t="s">
        <v>406</v>
      </c>
      <c r="D782" s="15" t="s">
        <v>407</v>
      </c>
      <c r="E782" s="14" t="s">
        <v>408</v>
      </c>
      <c r="F782" s="16">
        <v>35000</v>
      </c>
      <c r="G782" s="16">
        <v>42500</v>
      </c>
      <c r="H782" s="2" t="s">
        <v>12</v>
      </c>
      <c r="I782" s="17" t="s">
        <v>13</v>
      </c>
      <c r="J782" s="16">
        <v>8</v>
      </c>
      <c r="K782" s="16">
        <v>0</v>
      </c>
      <c r="L782" s="16">
        <v>0</v>
      </c>
      <c r="M782" s="16">
        <v>0</v>
      </c>
      <c r="N782" s="16">
        <v>2</v>
      </c>
      <c r="O782" s="18">
        <v>0</v>
      </c>
      <c r="P782" s="16">
        <v>5</v>
      </c>
      <c r="Q782" s="16">
        <v>1</v>
      </c>
      <c r="R782" s="17"/>
      <c r="S782" s="17" t="s">
        <v>381</v>
      </c>
      <c r="T782" s="19" t="s">
        <v>50</v>
      </c>
      <c r="U782" s="18">
        <v>38</v>
      </c>
      <c r="V782" s="18"/>
    </row>
    <row r="783" spans="1:22" ht="15" customHeight="1" x14ac:dyDescent="0.25">
      <c r="A783" s="13" t="s">
        <v>376</v>
      </c>
      <c r="B783" s="14" t="s">
        <v>377</v>
      </c>
      <c r="C783" s="15" t="s">
        <v>406</v>
      </c>
      <c r="D783" s="15" t="s">
        <v>407</v>
      </c>
      <c r="E783" s="14" t="s">
        <v>408</v>
      </c>
      <c r="F783" s="16">
        <v>35000</v>
      </c>
      <c r="G783" s="16">
        <v>42500</v>
      </c>
      <c r="H783" s="2" t="s">
        <v>15</v>
      </c>
      <c r="I783" s="17" t="s">
        <v>16</v>
      </c>
      <c r="J783" s="16">
        <v>8</v>
      </c>
      <c r="K783" s="16"/>
      <c r="L783" s="16"/>
      <c r="M783" s="16"/>
      <c r="N783" s="16"/>
      <c r="O783" s="18">
        <v>0</v>
      </c>
      <c r="P783" s="16">
        <v>5</v>
      </c>
      <c r="Q783" s="16">
        <v>1</v>
      </c>
      <c r="R783" s="17"/>
      <c r="S783" s="17" t="s">
        <v>381</v>
      </c>
      <c r="T783" s="19" t="s">
        <v>50</v>
      </c>
      <c r="U783" s="18">
        <v>34</v>
      </c>
      <c r="V783" s="18"/>
    </row>
    <row r="784" spans="1:22" ht="15" customHeight="1" x14ac:dyDescent="0.25">
      <c r="A784" s="13" t="s">
        <v>376</v>
      </c>
      <c r="B784" s="14" t="s">
        <v>377</v>
      </c>
      <c r="C784" s="15" t="s">
        <v>406</v>
      </c>
      <c r="D784" s="15" t="s">
        <v>407</v>
      </c>
      <c r="E784" s="14" t="s">
        <v>408</v>
      </c>
      <c r="F784" s="16">
        <v>35000</v>
      </c>
      <c r="G784" s="16">
        <v>42500</v>
      </c>
      <c r="H784" s="2" t="s">
        <v>18</v>
      </c>
      <c r="I784" s="17" t="s">
        <v>19</v>
      </c>
      <c r="J784" s="16">
        <v>14</v>
      </c>
      <c r="K784" s="16">
        <v>0</v>
      </c>
      <c r="L784" s="16"/>
      <c r="M784" s="16"/>
      <c r="N784" s="16"/>
      <c r="O784" s="18">
        <v>0</v>
      </c>
      <c r="P784" s="16">
        <v>5</v>
      </c>
      <c r="Q784" s="16">
        <v>1</v>
      </c>
      <c r="R784" s="17"/>
      <c r="S784" s="17" t="s">
        <v>381</v>
      </c>
      <c r="T784" s="19" t="s">
        <v>50</v>
      </c>
      <c r="U784" s="18">
        <v>27</v>
      </c>
      <c r="V784" s="18"/>
    </row>
    <row r="785" spans="1:22" ht="15" customHeight="1" x14ac:dyDescent="0.25">
      <c r="A785" s="13" t="s">
        <v>376</v>
      </c>
      <c r="B785" s="14" t="s">
        <v>377</v>
      </c>
      <c r="C785" s="15" t="s">
        <v>406</v>
      </c>
      <c r="D785" s="15" t="s">
        <v>407</v>
      </c>
      <c r="E785" s="14" t="s">
        <v>408</v>
      </c>
      <c r="F785" s="16">
        <v>35000</v>
      </c>
      <c r="G785" s="16">
        <v>0</v>
      </c>
      <c r="H785" s="2" t="s">
        <v>21</v>
      </c>
      <c r="I785" s="17" t="s">
        <v>22</v>
      </c>
      <c r="J785" s="16"/>
      <c r="K785" s="16"/>
      <c r="L785" s="16"/>
      <c r="M785" s="16"/>
      <c r="N785" s="16"/>
      <c r="O785" s="18">
        <v>0</v>
      </c>
      <c r="P785" s="16">
        <v>5</v>
      </c>
      <c r="Q785" s="16">
        <v>1</v>
      </c>
      <c r="R785" s="17"/>
      <c r="S785" s="17" t="s">
        <v>381</v>
      </c>
      <c r="T785" s="19" t="s">
        <v>50</v>
      </c>
      <c r="U785" s="18">
        <v>10</v>
      </c>
      <c r="V785" s="18"/>
    </row>
    <row r="786" spans="1:22" ht="15" customHeight="1" x14ac:dyDescent="0.25">
      <c r="A786" s="13" t="s">
        <v>376</v>
      </c>
      <c r="B786" s="14" t="s">
        <v>377</v>
      </c>
      <c r="C786" s="15" t="s">
        <v>409</v>
      </c>
      <c r="D786" s="15" t="s">
        <v>410</v>
      </c>
      <c r="E786" s="14" t="s">
        <v>411</v>
      </c>
      <c r="F786" s="16">
        <v>55000</v>
      </c>
      <c r="G786" s="16">
        <v>66000</v>
      </c>
      <c r="H786" s="2" t="s">
        <v>3</v>
      </c>
      <c r="I786" s="17" t="s">
        <v>4</v>
      </c>
      <c r="J786" s="16">
        <v>11</v>
      </c>
      <c r="K786" s="16">
        <v>0</v>
      </c>
      <c r="L786" s="16">
        <v>1</v>
      </c>
      <c r="M786" s="16">
        <v>1</v>
      </c>
      <c r="N786" s="16">
        <v>4</v>
      </c>
      <c r="O786" s="18">
        <v>0</v>
      </c>
      <c r="P786" s="16">
        <v>5</v>
      </c>
      <c r="Q786" s="16">
        <v>1</v>
      </c>
      <c r="R786" s="17"/>
      <c r="S786" s="17" t="s">
        <v>381</v>
      </c>
      <c r="T786" s="19" t="s">
        <v>50</v>
      </c>
      <c r="U786" s="18">
        <v>12</v>
      </c>
      <c r="V786" s="18"/>
    </row>
    <row r="787" spans="1:22" ht="15" customHeight="1" x14ac:dyDescent="0.25">
      <c r="A787" s="13" t="s">
        <v>376</v>
      </c>
      <c r="B787" s="14" t="s">
        <v>377</v>
      </c>
      <c r="C787" s="15" t="s">
        <v>409</v>
      </c>
      <c r="D787" s="15" t="s">
        <v>410</v>
      </c>
      <c r="E787" s="14" t="s">
        <v>411</v>
      </c>
      <c r="F787" s="16">
        <v>55000</v>
      </c>
      <c r="G787" s="16">
        <v>66000</v>
      </c>
      <c r="H787" s="2" t="s">
        <v>6</v>
      </c>
      <c r="I787" s="17" t="s">
        <v>7</v>
      </c>
      <c r="J787" s="16">
        <v>4</v>
      </c>
      <c r="K787" s="16">
        <v>0</v>
      </c>
      <c r="L787" s="16">
        <v>9</v>
      </c>
      <c r="M787" s="16">
        <v>9</v>
      </c>
      <c r="N787" s="16">
        <v>47</v>
      </c>
      <c r="O787" s="18">
        <v>45</v>
      </c>
      <c r="P787" s="16">
        <v>5</v>
      </c>
      <c r="Q787" s="16">
        <v>1</v>
      </c>
      <c r="R787" s="17"/>
      <c r="S787" s="17" t="s">
        <v>381</v>
      </c>
      <c r="T787" s="19" t="s">
        <v>50</v>
      </c>
      <c r="U787" s="18">
        <v>39</v>
      </c>
      <c r="V787" s="18"/>
    </row>
    <row r="788" spans="1:22" ht="15" customHeight="1" x14ac:dyDescent="0.25">
      <c r="A788" s="13" t="s">
        <v>376</v>
      </c>
      <c r="B788" s="14" t="s">
        <v>377</v>
      </c>
      <c r="C788" s="15" t="s">
        <v>409</v>
      </c>
      <c r="D788" s="15" t="s">
        <v>410</v>
      </c>
      <c r="E788" s="14" t="s">
        <v>411</v>
      </c>
      <c r="F788" s="16">
        <v>55000</v>
      </c>
      <c r="G788" s="16">
        <v>66000</v>
      </c>
      <c r="H788" s="2" t="s">
        <v>9</v>
      </c>
      <c r="I788" s="17" t="s">
        <v>10</v>
      </c>
      <c r="J788" s="16">
        <v>10</v>
      </c>
      <c r="K788" s="16">
        <v>0</v>
      </c>
      <c r="L788" s="16"/>
      <c r="M788" s="16"/>
      <c r="N788" s="16"/>
      <c r="O788" s="18">
        <v>0</v>
      </c>
      <c r="P788" s="16">
        <v>5</v>
      </c>
      <c r="Q788" s="16">
        <v>1</v>
      </c>
      <c r="R788" s="17"/>
      <c r="S788" s="17" t="s">
        <v>381</v>
      </c>
      <c r="T788" s="19" t="s">
        <v>50</v>
      </c>
      <c r="U788" s="18">
        <v>38</v>
      </c>
      <c r="V788" s="18"/>
    </row>
    <row r="789" spans="1:22" ht="15" customHeight="1" x14ac:dyDescent="0.25">
      <c r="A789" s="13" t="s">
        <v>376</v>
      </c>
      <c r="B789" s="14" t="s">
        <v>377</v>
      </c>
      <c r="C789" s="15" t="s">
        <v>409</v>
      </c>
      <c r="D789" s="15" t="s">
        <v>410</v>
      </c>
      <c r="E789" s="14" t="s">
        <v>411</v>
      </c>
      <c r="F789" s="16">
        <v>55000</v>
      </c>
      <c r="G789" s="16">
        <v>66000</v>
      </c>
      <c r="H789" s="2" t="s">
        <v>12</v>
      </c>
      <c r="I789" s="17" t="s">
        <v>13</v>
      </c>
      <c r="J789" s="16">
        <v>2</v>
      </c>
      <c r="K789" s="16">
        <v>0</v>
      </c>
      <c r="L789" s="16">
        <v>5</v>
      </c>
      <c r="M789" s="16">
        <v>5</v>
      </c>
      <c r="N789" s="16">
        <v>11</v>
      </c>
      <c r="O789" s="18">
        <v>10</v>
      </c>
      <c r="P789" s="16">
        <v>5</v>
      </c>
      <c r="Q789" s="16">
        <v>1</v>
      </c>
      <c r="R789" s="17"/>
      <c r="S789" s="17" t="s">
        <v>381</v>
      </c>
      <c r="T789" s="19" t="s">
        <v>50</v>
      </c>
      <c r="U789" s="18">
        <v>31</v>
      </c>
      <c r="V789" s="18"/>
    </row>
    <row r="790" spans="1:22" ht="15" customHeight="1" x14ac:dyDescent="0.25">
      <c r="A790" s="13" t="s">
        <v>376</v>
      </c>
      <c r="B790" s="14" t="s">
        <v>377</v>
      </c>
      <c r="C790" s="15" t="s">
        <v>409</v>
      </c>
      <c r="D790" s="15" t="s">
        <v>410</v>
      </c>
      <c r="E790" s="14" t="s">
        <v>411</v>
      </c>
      <c r="F790" s="16">
        <v>55000</v>
      </c>
      <c r="G790" s="16">
        <v>66000</v>
      </c>
      <c r="H790" s="2" t="s">
        <v>15</v>
      </c>
      <c r="I790" s="17" t="s">
        <v>16</v>
      </c>
      <c r="J790" s="16">
        <v>5</v>
      </c>
      <c r="K790" s="16">
        <v>0</v>
      </c>
      <c r="L790" s="16">
        <v>1</v>
      </c>
      <c r="M790" s="16">
        <v>1</v>
      </c>
      <c r="N790" s="16">
        <v>5</v>
      </c>
      <c r="O790" s="18">
        <v>0</v>
      </c>
      <c r="P790" s="16">
        <v>5</v>
      </c>
      <c r="Q790" s="16">
        <v>1</v>
      </c>
      <c r="R790" s="17"/>
      <c r="S790" s="17" t="s">
        <v>381</v>
      </c>
      <c r="T790" s="19" t="s">
        <v>50</v>
      </c>
      <c r="U790" s="18">
        <v>44</v>
      </c>
      <c r="V790" s="18"/>
    </row>
    <row r="791" spans="1:22" ht="15" customHeight="1" x14ac:dyDescent="0.25">
      <c r="A791" s="13" t="s">
        <v>376</v>
      </c>
      <c r="B791" s="14" t="s">
        <v>377</v>
      </c>
      <c r="C791" s="15" t="s">
        <v>409</v>
      </c>
      <c r="D791" s="15" t="s">
        <v>410</v>
      </c>
      <c r="E791" s="14" t="s">
        <v>411</v>
      </c>
      <c r="F791" s="16">
        <v>55000</v>
      </c>
      <c r="G791" s="16">
        <v>66000</v>
      </c>
      <c r="H791" s="2" t="s">
        <v>18</v>
      </c>
      <c r="I791" s="17" t="s">
        <v>19</v>
      </c>
      <c r="J791" s="16">
        <v>3</v>
      </c>
      <c r="K791" s="16">
        <v>3</v>
      </c>
      <c r="L791" s="16">
        <v>0</v>
      </c>
      <c r="M791" s="16">
        <v>0</v>
      </c>
      <c r="N791" s="16">
        <v>15</v>
      </c>
      <c r="O791" s="18">
        <v>10</v>
      </c>
      <c r="P791" s="16">
        <v>5</v>
      </c>
      <c r="Q791" s="16">
        <v>1</v>
      </c>
      <c r="R791" s="17"/>
      <c r="S791" s="17" t="s">
        <v>381</v>
      </c>
      <c r="T791" s="19" t="s">
        <v>50</v>
      </c>
      <c r="U791" s="18">
        <v>45</v>
      </c>
      <c r="V791" s="18"/>
    </row>
    <row r="792" spans="1:22" ht="15" customHeight="1" x14ac:dyDescent="0.25">
      <c r="A792" s="13" t="s">
        <v>376</v>
      </c>
      <c r="B792" s="14" t="s">
        <v>377</v>
      </c>
      <c r="C792" s="15" t="s">
        <v>409</v>
      </c>
      <c r="D792" s="15" t="s">
        <v>410</v>
      </c>
      <c r="E792" s="14" t="s">
        <v>411</v>
      </c>
      <c r="F792" s="16">
        <v>55000</v>
      </c>
      <c r="G792" s="16">
        <v>0</v>
      </c>
      <c r="H792" s="2" t="s">
        <v>21</v>
      </c>
      <c r="I792" s="17" t="s">
        <v>22</v>
      </c>
      <c r="J792" s="16"/>
      <c r="K792" s="16"/>
      <c r="L792" s="16"/>
      <c r="M792" s="16"/>
      <c r="N792" s="16"/>
      <c r="O792" s="18">
        <v>0</v>
      </c>
      <c r="P792" s="16">
        <v>5</v>
      </c>
      <c r="Q792" s="16">
        <v>1</v>
      </c>
      <c r="R792" s="17"/>
      <c r="S792" s="17" t="s">
        <v>381</v>
      </c>
      <c r="T792" s="19" t="s">
        <v>50</v>
      </c>
      <c r="U792" s="18">
        <v>20</v>
      </c>
      <c r="V792" s="18"/>
    </row>
    <row r="793" spans="1:22" ht="15" customHeight="1" x14ac:dyDescent="0.25">
      <c r="A793" s="13" t="s">
        <v>376</v>
      </c>
      <c r="B793" s="14" t="s">
        <v>377</v>
      </c>
      <c r="C793" s="15" t="s">
        <v>412</v>
      </c>
      <c r="D793" s="15" t="s">
        <v>413</v>
      </c>
      <c r="E793" s="14" t="s">
        <v>414</v>
      </c>
      <c r="F793" s="16">
        <v>35000</v>
      </c>
      <c r="G793" s="16">
        <v>42500</v>
      </c>
      <c r="H793" s="2" t="s">
        <v>3</v>
      </c>
      <c r="I793" s="17" t="s">
        <v>4</v>
      </c>
      <c r="J793" s="16">
        <v>3</v>
      </c>
      <c r="K793" s="16">
        <v>0</v>
      </c>
      <c r="L793" s="16">
        <v>3</v>
      </c>
      <c r="M793" s="16">
        <v>3</v>
      </c>
      <c r="N793" s="16">
        <v>24</v>
      </c>
      <c r="O793" s="18">
        <v>20</v>
      </c>
      <c r="P793" s="16">
        <v>5</v>
      </c>
      <c r="Q793" s="16">
        <v>1</v>
      </c>
      <c r="R793" s="17"/>
      <c r="S793" s="17" t="s">
        <v>381</v>
      </c>
      <c r="T793" s="19" t="s">
        <v>50</v>
      </c>
      <c r="U793" s="18">
        <v>11</v>
      </c>
      <c r="V793" s="18"/>
    </row>
    <row r="794" spans="1:22" ht="15" customHeight="1" x14ac:dyDescent="0.25">
      <c r="A794" s="13" t="s">
        <v>376</v>
      </c>
      <c r="B794" s="14" t="s">
        <v>377</v>
      </c>
      <c r="C794" s="15" t="s">
        <v>412</v>
      </c>
      <c r="D794" s="15" t="s">
        <v>413</v>
      </c>
      <c r="E794" s="14" t="s">
        <v>414</v>
      </c>
      <c r="F794" s="16">
        <v>35000</v>
      </c>
      <c r="G794" s="16">
        <v>42500</v>
      </c>
      <c r="H794" s="2" t="s">
        <v>6</v>
      </c>
      <c r="I794" s="17" t="s">
        <v>7</v>
      </c>
      <c r="J794" s="16">
        <v>4</v>
      </c>
      <c r="K794" s="16">
        <v>0</v>
      </c>
      <c r="L794" s="16">
        <v>1</v>
      </c>
      <c r="M794" s="16">
        <v>1</v>
      </c>
      <c r="N794" s="16">
        <v>6</v>
      </c>
      <c r="O794" s="18">
        <v>5</v>
      </c>
      <c r="P794" s="16">
        <v>5</v>
      </c>
      <c r="Q794" s="16">
        <v>1</v>
      </c>
      <c r="R794" s="17"/>
      <c r="S794" s="17" t="s">
        <v>381</v>
      </c>
      <c r="T794" s="19" t="s">
        <v>50</v>
      </c>
      <c r="U794" s="18">
        <v>30</v>
      </c>
      <c r="V794" s="18"/>
    </row>
    <row r="795" spans="1:22" ht="15" customHeight="1" x14ac:dyDescent="0.25">
      <c r="A795" s="13" t="s">
        <v>376</v>
      </c>
      <c r="B795" s="14" t="s">
        <v>377</v>
      </c>
      <c r="C795" s="15" t="s">
        <v>412</v>
      </c>
      <c r="D795" s="15" t="s">
        <v>413</v>
      </c>
      <c r="E795" s="14" t="s">
        <v>414</v>
      </c>
      <c r="F795" s="16">
        <v>35000</v>
      </c>
      <c r="G795" s="16">
        <v>42500</v>
      </c>
      <c r="H795" s="2" t="s">
        <v>9</v>
      </c>
      <c r="I795" s="17" t="s">
        <v>10</v>
      </c>
      <c r="J795" s="16">
        <v>5</v>
      </c>
      <c r="K795" s="16">
        <v>0</v>
      </c>
      <c r="L795" s="16">
        <v>0</v>
      </c>
      <c r="M795" s="16">
        <v>0</v>
      </c>
      <c r="N795" s="16">
        <v>2</v>
      </c>
      <c r="O795" s="18">
        <v>0</v>
      </c>
      <c r="P795" s="16">
        <v>5</v>
      </c>
      <c r="Q795" s="16">
        <v>1</v>
      </c>
      <c r="R795" s="17"/>
      <c r="S795" s="17" t="s">
        <v>381</v>
      </c>
      <c r="T795" s="19" t="s">
        <v>50</v>
      </c>
      <c r="U795" s="18">
        <v>24</v>
      </c>
      <c r="V795" s="18"/>
    </row>
    <row r="796" spans="1:22" ht="15" customHeight="1" x14ac:dyDescent="0.25">
      <c r="A796" s="13" t="s">
        <v>376</v>
      </c>
      <c r="B796" s="14" t="s">
        <v>377</v>
      </c>
      <c r="C796" s="15" t="s">
        <v>412</v>
      </c>
      <c r="D796" s="15" t="s">
        <v>413</v>
      </c>
      <c r="E796" s="14" t="s">
        <v>414</v>
      </c>
      <c r="F796" s="16">
        <v>35000</v>
      </c>
      <c r="G796" s="16">
        <v>42500</v>
      </c>
      <c r="H796" s="2" t="s">
        <v>12</v>
      </c>
      <c r="I796" s="17" t="s">
        <v>13</v>
      </c>
      <c r="J796" s="16">
        <v>10</v>
      </c>
      <c r="K796" s="16">
        <v>0</v>
      </c>
      <c r="L796" s="16">
        <v>0</v>
      </c>
      <c r="M796" s="16">
        <v>0</v>
      </c>
      <c r="N796" s="16">
        <v>2</v>
      </c>
      <c r="O796" s="18">
        <v>0</v>
      </c>
      <c r="P796" s="16">
        <v>5</v>
      </c>
      <c r="Q796" s="16">
        <v>1</v>
      </c>
      <c r="R796" s="17"/>
      <c r="S796" s="17" t="s">
        <v>381</v>
      </c>
      <c r="T796" s="19" t="s">
        <v>50</v>
      </c>
      <c r="U796" s="18">
        <v>18</v>
      </c>
      <c r="V796" s="18"/>
    </row>
    <row r="797" spans="1:22" ht="15" customHeight="1" x14ac:dyDescent="0.25">
      <c r="A797" s="13" t="s">
        <v>376</v>
      </c>
      <c r="B797" s="14" t="s">
        <v>377</v>
      </c>
      <c r="C797" s="15" t="s">
        <v>412</v>
      </c>
      <c r="D797" s="15" t="s">
        <v>413</v>
      </c>
      <c r="E797" s="14" t="s">
        <v>414</v>
      </c>
      <c r="F797" s="16">
        <v>35000</v>
      </c>
      <c r="G797" s="16">
        <v>42500</v>
      </c>
      <c r="H797" s="2" t="s">
        <v>15</v>
      </c>
      <c r="I797" s="17" t="s">
        <v>16</v>
      </c>
      <c r="J797" s="16">
        <v>0</v>
      </c>
      <c r="K797" s="16">
        <v>3</v>
      </c>
      <c r="L797" s="16">
        <v>0</v>
      </c>
      <c r="M797" s="16">
        <v>0</v>
      </c>
      <c r="N797" s="16">
        <v>6</v>
      </c>
      <c r="O797" s="18">
        <v>5</v>
      </c>
      <c r="P797" s="16">
        <v>5</v>
      </c>
      <c r="Q797" s="16">
        <v>1</v>
      </c>
      <c r="R797" s="17"/>
      <c r="S797" s="17" t="s">
        <v>381</v>
      </c>
      <c r="T797" s="19" t="s">
        <v>50</v>
      </c>
      <c r="U797" s="18">
        <v>49</v>
      </c>
      <c r="V797" s="18"/>
    </row>
    <row r="798" spans="1:22" ht="15" customHeight="1" x14ac:dyDescent="0.25">
      <c r="A798" s="13" t="s">
        <v>376</v>
      </c>
      <c r="B798" s="14" t="s">
        <v>377</v>
      </c>
      <c r="C798" s="15" t="s">
        <v>412</v>
      </c>
      <c r="D798" s="15" t="s">
        <v>413</v>
      </c>
      <c r="E798" s="14" t="s">
        <v>414</v>
      </c>
      <c r="F798" s="16">
        <v>35000</v>
      </c>
      <c r="G798" s="16">
        <v>42500</v>
      </c>
      <c r="H798" s="2" t="s">
        <v>18</v>
      </c>
      <c r="I798" s="17" t="s">
        <v>19</v>
      </c>
      <c r="J798" s="16">
        <v>1</v>
      </c>
      <c r="K798" s="16">
        <v>5</v>
      </c>
      <c r="L798" s="16">
        <v>0</v>
      </c>
      <c r="M798" s="16">
        <v>0</v>
      </c>
      <c r="N798" s="16">
        <v>10</v>
      </c>
      <c r="O798" s="18">
        <v>5</v>
      </c>
      <c r="P798" s="16">
        <v>5</v>
      </c>
      <c r="Q798" s="16">
        <v>1</v>
      </c>
      <c r="R798" s="17"/>
      <c r="S798" s="17" t="s">
        <v>381</v>
      </c>
      <c r="T798" s="19" t="s">
        <v>50</v>
      </c>
      <c r="U798" s="18">
        <v>15</v>
      </c>
      <c r="V798" s="18"/>
    </row>
    <row r="799" spans="1:22" ht="15" customHeight="1" x14ac:dyDescent="0.25">
      <c r="A799" s="13" t="s">
        <v>376</v>
      </c>
      <c r="B799" s="14" t="s">
        <v>377</v>
      </c>
      <c r="C799" s="15" t="s">
        <v>412</v>
      </c>
      <c r="D799" s="15" t="s">
        <v>413</v>
      </c>
      <c r="E799" s="14" t="s">
        <v>414</v>
      </c>
      <c r="F799" s="16">
        <v>35000</v>
      </c>
      <c r="G799" s="16">
        <v>0</v>
      </c>
      <c r="H799" s="2" t="s">
        <v>21</v>
      </c>
      <c r="I799" s="17" t="s">
        <v>22</v>
      </c>
      <c r="J799" s="16"/>
      <c r="K799" s="16"/>
      <c r="L799" s="16"/>
      <c r="M799" s="16"/>
      <c r="N799" s="16"/>
      <c r="O799" s="18">
        <v>0</v>
      </c>
      <c r="P799" s="16">
        <v>5</v>
      </c>
      <c r="Q799" s="16">
        <v>1</v>
      </c>
      <c r="R799" s="17"/>
      <c r="S799" s="17" t="s">
        <v>381</v>
      </c>
      <c r="T799" s="19" t="s">
        <v>50</v>
      </c>
      <c r="U799" s="18">
        <v>24</v>
      </c>
      <c r="V799" s="18"/>
    </row>
    <row r="800" spans="1:22" ht="15" customHeight="1" x14ac:dyDescent="0.25">
      <c r="A800" s="13" t="s">
        <v>376</v>
      </c>
      <c r="B800" s="14" t="s">
        <v>377</v>
      </c>
      <c r="C800" s="15" t="s">
        <v>415</v>
      </c>
      <c r="D800" s="15" t="s">
        <v>416</v>
      </c>
      <c r="E800" s="14" t="s">
        <v>417</v>
      </c>
      <c r="F800" s="16">
        <v>43000</v>
      </c>
      <c r="G800" s="16">
        <v>51500</v>
      </c>
      <c r="H800" s="2" t="s">
        <v>3</v>
      </c>
      <c r="I800" s="17" t="s">
        <v>4</v>
      </c>
      <c r="J800" s="16">
        <v>5</v>
      </c>
      <c r="K800" s="16">
        <v>0</v>
      </c>
      <c r="L800" s="16">
        <v>0</v>
      </c>
      <c r="M800" s="16">
        <v>0</v>
      </c>
      <c r="N800" s="16">
        <v>1</v>
      </c>
      <c r="O800" s="18">
        <v>0</v>
      </c>
      <c r="P800" s="16">
        <v>5</v>
      </c>
      <c r="Q800" s="16">
        <v>1</v>
      </c>
      <c r="R800" s="17"/>
      <c r="S800" s="17" t="s">
        <v>381</v>
      </c>
      <c r="T800" s="19" t="s">
        <v>50</v>
      </c>
      <c r="U800" s="18">
        <v>49</v>
      </c>
      <c r="V800" s="18"/>
    </row>
    <row r="801" spans="1:22" ht="15" customHeight="1" x14ac:dyDescent="0.25">
      <c r="A801" s="13" t="s">
        <v>376</v>
      </c>
      <c r="B801" s="14" t="s">
        <v>377</v>
      </c>
      <c r="C801" s="15" t="s">
        <v>415</v>
      </c>
      <c r="D801" s="15" t="s">
        <v>416</v>
      </c>
      <c r="E801" s="14" t="s">
        <v>417</v>
      </c>
      <c r="F801" s="16">
        <v>43000</v>
      </c>
      <c r="G801" s="16">
        <v>51500</v>
      </c>
      <c r="H801" s="2" t="s">
        <v>6</v>
      </c>
      <c r="I801" s="17" t="s">
        <v>7</v>
      </c>
      <c r="J801" s="16">
        <v>0</v>
      </c>
      <c r="K801" s="16">
        <v>0</v>
      </c>
      <c r="L801" s="16">
        <v>0</v>
      </c>
      <c r="M801" s="16">
        <v>0</v>
      </c>
      <c r="N801" s="16">
        <v>6</v>
      </c>
      <c r="O801" s="18">
        <v>5</v>
      </c>
      <c r="P801" s="16">
        <v>5</v>
      </c>
      <c r="Q801" s="16">
        <v>1</v>
      </c>
      <c r="R801" s="17"/>
      <c r="S801" s="17" t="s">
        <v>381</v>
      </c>
      <c r="T801" s="19" t="s">
        <v>50</v>
      </c>
      <c r="U801" s="18">
        <v>11</v>
      </c>
      <c r="V801" s="18"/>
    </row>
    <row r="802" spans="1:22" ht="15" customHeight="1" x14ac:dyDescent="0.25">
      <c r="A802" s="13" t="s">
        <v>376</v>
      </c>
      <c r="B802" s="14" t="s">
        <v>377</v>
      </c>
      <c r="C802" s="15" t="s">
        <v>415</v>
      </c>
      <c r="D802" s="15" t="s">
        <v>416</v>
      </c>
      <c r="E802" s="14" t="s">
        <v>417</v>
      </c>
      <c r="F802" s="16">
        <v>43000</v>
      </c>
      <c r="G802" s="16">
        <v>51500</v>
      </c>
      <c r="H802" s="2" t="s">
        <v>9</v>
      </c>
      <c r="I802" s="17" t="s">
        <v>10</v>
      </c>
      <c r="J802" s="16">
        <v>5</v>
      </c>
      <c r="K802" s="16"/>
      <c r="L802" s="16"/>
      <c r="M802" s="16"/>
      <c r="N802" s="16"/>
      <c r="O802" s="18">
        <v>0</v>
      </c>
      <c r="P802" s="16">
        <v>5</v>
      </c>
      <c r="Q802" s="16">
        <v>1</v>
      </c>
      <c r="R802" s="17"/>
      <c r="S802" s="17" t="s">
        <v>381</v>
      </c>
      <c r="T802" s="19" t="s">
        <v>50</v>
      </c>
      <c r="U802" s="18">
        <v>42</v>
      </c>
      <c r="V802" s="18"/>
    </row>
    <row r="803" spans="1:22" ht="15" customHeight="1" x14ac:dyDescent="0.25">
      <c r="A803" s="13" t="s">
        <v>376</v>
      </c>
      <c r="B803" s="14" t="s">
        <v>377</v>
      </c>
      <c r="C803" s="15" t="s">
        <v>415</v>
      </c>
      <c r="D803" s="15" t="s">
        <v>416</v>
      </c>
      <c r="E803" s="14" t="s">
        <v>417</v>
      </c>
      <c r="F803" s="16">
        <v>43000</v>
      </c>
      <c r="G803" s="16">
        <v>51500</v>
      </c>
      <c r="H803" s="2" t="s">
        <v>12</v>
      </c>
      <c r="I803" s="17" t="s">
        <v>13</v>
      </c>
      <c r="J803" s="16">
        <v>10</v>
      </c>
      <c r="K803" s="16">
        <v>0</v>
      </c>
      <c r="L803" s="16">
        <v>0</v>
      </c>
      <c r="M803" s="16">
        <v>0</v>
      </c>
      <c r="N803" s="16">
        <v>1</v>
      </c>
      <c r="O803" s="18">
        <v>0</v>
      </c>
      <c r="P803" s="16">
        <v>5</v>
      </c>
      <c r="Q803" s="16">
        <v>1</v>
      </c>
      <c r="R803" s="17"/>
      <c r="S803" s="17" t="s">
        <v>381</v>
      </c>
      <c r="T803" s="19" t="s">
        <v>50</v>
      </c>
      <c r="U803" s="18">
        <v>10</v>
      </c>
      <c r="V803" s="18"/>
    </row>
    <row r="804" spans="1:22" ht="15" customHeight="1" x14ac:dyDescent="0.25">
      <c r="A804" s="13" t="s">
        <v>376</v>
      </c>
      <c r="B804" s="14" t="s">
        <v>377</v>
      </c>
      <c r="C804" s="15" t="s">
        <v>415</v>
      </c>
      <c r="D804" s="15" t="s">
        <v>416</v>
      </c>
      <c r="E804" s="14" t="s">
        <v>417</v>
      </c>
      <c r="F804" s="16">
        <v>43000</v>
      </c>
      <c r="G804" s="16">
        <v>51500</v>
      </c>
      <c r="H804" s="2" t="s">
        <v>15</v>
      </c>
      <c r="I804" s="17" t="s">
        <v>16</v>
      </c>
      <c r="J804" s="16">
        <v>5</v>
      </c>
      <c r="K804" s="16">
        <v>0</v>
      </c>
      <c r="L804" s="16">
        <v>0</v>
      </c>
      <c r="M804" s="16">
        <v>0</v>
      </c>
      <c r="N804" s="16">
        <v>2</v>
      </c>
      <c r="O804" s="18">
        <v>0</v>
      </c>
      <c r="P804" s="16">
        <v>5</v>
      </c>
      <c r="Q804" s="16">
        <v>1</v>
      </c>
      <c r="R804" s="17"/>
      <c r="S804" s="17" t="s">
        <v>381</v>
      </c>
      <c r="T804" s="19" t="s">
        <v>50</v>
      </c>
      <c r="U804" s="18">
        <v>36</v>
      </c>
      <c r="V804" s="18"/>
    </row>
    <row r="805" spans="1:22" ht="15" customHeight="1" x14ac:dyDescent="0.25">
      <c r="A805" s="13" t="s">
        <v>376</v>
      </c>
      <c r="B805" s="14" t="s">
        <v>377</v>
      </c>
      <c r="C805" s="15" t="s">
        <v>415</v>
      </c>
      <c r="D805" s="15" t="s">
        <v>416</v>
      </c>
      <c r="E805" s="14" t="s">
        <v>417</v>
      </c>
      <c r="F805" s="16">
        <v>43000</v>
      </c>
      <c r="G805" s="16">
        <v>51500</v>
      </c>
      <c r="H805" s="2" t="s">
        <v>18</v>
      </c>
      <c r="I805" s="17" t="s">
        <v>19</v>
      </c>
      <c r="J805" s="16">
        <v>1</v>
      </c>
      <c r="K805" s="16">
        <v>0</v>
      </c>
      <c r="L805" s="16">
        <v>6</v>
      </c>
      <c r="M805" s="16">
        <v>6</v>
      </c>
      <c r="N805" s="16">
        <v>12</v>
      </c>
      <c r="O805" s="18">
        <v>10</v>
      </c>
      <c r="P805" s="16">
        <v>5</v>
      </c>
      <c r="Q805" s="16">
        <v>1</v>
      </c>
      <c r="R805" s="17"/>
      <c r="S805" s="17" t="s">
        <v>381</v>
      </c>
      <c r="T805" s="19" t="s">
        <v>50</v>
      </c>
      <c r="U805" s="18">
        <v>20</v>
      </c>
      <c r="V805" s="18"/>
    </row>
    <row r="806" spans="1:22" ht="15" customHeight="1" x14ac:dyDescent="0.25">
      <c r="A806" s="13" t="s">
        <v>376</v>
      </c>
      <c r="B806" s="14" t="s">
        <v>377</v>
      </c>
      <c r="C806" s="15" t="s">
        <v>415</v>
      </c>
      <c r="D806" s="15" t="s">
        <v>416</v>
      </c>
      <c r="E806" s="14" t="s">
        <v>417</v>
      </c>
      <c r="F806" s="16">
        <v>43000</v>
      </c>
      <c r="G806" s="16">
        <v>0</v>
      </c>
      <c r="H806" s="2" t="s">
        <v>21</v>
      </c>
      <c r="I806" s="17" t="s">
        <v>22</v>
      </c>
      <c r="J806" s="16"/>
      <c r="K806" s="16"/>
      <c r="L806" s="16"/>
      <c r="M806" s="16"/>
      <c r="N806" s="16"/>
      <c r="O806" s="18">
        <v>0</v>
      </c>
      <c r="P806" s="16">
        <v>5</v>
      </c>
      <c r="Q806" s="16">
        <v>1</v>
      </c>
      <c r="R806" s="17"/>
      <c r="S806" s="17" t="s">
        <v>381</v>
      </c>
      <c r="T806" s="19" t="s">
        <v>50</v>
      </c>
      <c r="U806" s="18">
        <v>11</v>
      </c>
      <c r="V806" s="18"/>
    </row>
    <row r="807" spans="1:22" ht="15" customHeight="1" x14ac:dyDescent="0.25">
      <c r="A807" s="13" t="s">
        <v>376</v>
      </c>
      <c r="B807" s="14" t="s">
        <v>377</v>
      </c>
      <c r="C807" s="15" t="s">
        <v>418</v>
      </c>
      <c r="D807" s="15" t="s">
        <v>419</v>
      </c>
      <c r="E807" s="14" t="s">
        <v>420</v>
      </c>
      <c r="F807" s="16">
        <v>46000</v>
      </c>
      <c r="G807" s="16">
        <v>54900</v>
      </c>
      <c r="H807" s="2" t="s">
        <v>3</v>
      </c>
      <c r="I807" s="17" t="s">
        <v>4</v>
      </c>
      <c r="J807" s="16">
        <v>10</v>
      </c>
      <c r="K807" s="16">
        <v>0</v>
      </c>
      <c r="L807" s="16">
        <v>0</v>
      </c>
      <c r="M807" s="16">
        <v>0</v>
      </c>
      <c r="N807" s="16">
        <v>18</v>
      </c>
      <c r="O807" s="18">
        <v>10</v>
      </c>
      <c r="P807" s="16">
        <v>5</v>
      </c>
      <c r="Q807" s="16">
        <v>1</v>
      </c>
      <c r="R807" s="17"/>
      <c r="S807" s="17" t="s">
        <v>381</v>
      </c>
      <c r="T807" s="19" t="s">
        <v>50</v>
      </c>
      <c r="U807" s="18">
        <v>11</v>
      </c>
      <c r="V807" s="18"/>
    </row>
    <row r="808" spans="1:22" ht="15" customHeight="1" x14ac:dyDescent="0.25">
      <c r="A808" s="13" t="s">
        <v>376</v>
      </c>
      <c r="B808" s="14" t="s">
        <v>377</v>
      </c>
      <c r="C808" s="15" t="s">
        <v>418</v>
      </c>
      <c r="D808" s="15" t="s">
        <v>419</v>
      </c>
      <c r="E808" s="14" t="s">
        <v>420</v>
      </c>
      <c r="F808" s="16">
        <v>46000</v>
      </c>
      <c r="G808" s="16">
        <v>54900</v>
      </c>
      <c r="H808" s="2" t="s">
        <v>6</v>
      </c>
      <c r="I808" s="17" t="s">
        <v>7</v>
      </c>
      <c r="J808" s="16">
        <v>8</v>
      </c>
      <c r="K808" s="16">
        <v>0</v>
      </c>
      <c r="L808" s="16">
        <v>2</v>
      </c>
      <c r="M808" s="16">
        <v>2</v>
      </c>
      <c r="N808" s="16">
        <v>33</v>
      </c>
      <c r="O808" s="18">
        <v>25</v>
      </c>
      <c r="P808" s="16">
        <v>5</v>
      </c>
      <c r="Q808" s="16">
        <v>1</v>
      </c>
      <c r="R808" s="17"/>
      <c r="S808" s="17" t="s">
        <v>381</v>
      </c>
      <c r="T808" s="19" t="s">
        <v>50</v>
      </c>
      <c r="U808" s="18">
        <v>27</v>
      </c>
      <c r="V808" s="18"/>
    </row>
    <row r="809" spans="1:22" ht="15" customHeight="1" x14ac:dyDescent="0.25">
      <c r="A809" s="13" t="s">
        <v>376</v>
      </c>
      <c r="B809" s="14" t="s">
        <v>377</v>
      </c>
      <c r="C809" s="15" t="s">
        <v>418</v>
      </c>
      <c r="D809" s="15" t="s">
        <v>419</v>
      </c>
      <c r="E809" s="14" t="s">
        <v>420</v>
      </c>
      <c r="F809" s="16">
        <v>46000</v>
      </c>
      <c r="G809" s="16">
        <v>54900</v>
      </c>
      <c r="H809" s="2" t="s">
        <v>9</v>
      </c>
      <c r="I809" s="17" t="s">
        <v>10</v>
      </c>
      <c r="J809" s="16">
        <v>6</v>
      </c>
      <c r="K809" s="16">
        <v>0</v>
      </c>
      <c r="L809" s="16">
        <v>2</v>
      </c>
      <c r="M809" s="16">
        <v>2</v>
      </c>
      <c r="N809" s="16">
        <v>5</v>
      </c>
      <c r="O809" s="18">
        <v>0</v>
      </c>
      <c r="P809" s="16">
        <v>5</v>
      </c>
      <c r="Q809" s="16">
        <v>1</v>
      </c>
      <c r="R809" s="17"/>
      <c r="S809" s="17" t="s">
        <v>381</v>
      </c>
      <c r="T809" s="19" t="s">
        <v>50</v>
      </c>
      <c r="U809" s="18">
        <v>27</v>
      </c>
      <c r="V809" s="18"/>
    </row>
    <row r="810" spans="1:22" ht="15" customHeight="1" x14ac:dyDescent="0.25">
      <c r="A810" s="13" t="s">
        <v>376</v>
      </c>
      <c r="B810" s="14" t="s">
        <v>377</v>
      </c>
      <c r="C810" s="15" t="s">
        <v>418</v>
      </c>
      <c r="D810" s="15" t="s">
        <v>419</v>
      </c>
      <c r="E810" s="14" t="s">
        <v>420</v>
      </c>
      <c r="F810" s="16">
        <v>46000</v>
      </c>
      <c r="G810" s="16">
        <v>54900</v>
      </c>
      <c r="H810" s="2" t="s">
        <v>12</v>
      </c>
      <c r="I810" s="17" t="s">
        <v>13</v>
      </c>
      <c r="J810" s="16">
        <v>3</v>
      </c>
      <c r="K810" s="16">
        <v>0</v>
      </c>
      <c r="L810" s="16">
        <v>1</v>
      </c>
      <c r="M810" s="16">
        <v>1</v>
      </c>
      <c r="N810" s="16">
        <v>8</v>
      </c>
      <c r="O810" s="18">
        <v>5</v>
      </c>
      <c r="P810" s="16">
        <v>5</v>
      </c>
      <c r="Q810" s="16">
        <v>1</v>
      </c>
      <c r="R810" s="17"/>
      <c r="S810" s="17" t="s">
        <v>381</v>
      </c>
      <c r="T810" s="19" t="s">
        <v>50</v>
      </c>
      <c r="U810" s="18">
        <v>30</v>
      </c>
      <c r="V810" s="18"/>
    </row>
    <row r="811" spans="1:22" ht="15" customHeight="1" x14ac:dyDescent="0.25">
      <c r="A811" s="13" t="s">
        <v>376</v>
      </c>
      <c r="B811" s="14" t="s">
        <v>377</v>
      </c>
      <c r="C811" s="15" t="s">
        <v>418</v>
      </c>
      <c r="D811" s="15" t="s">
        <v>419</v>
      </c>
      <c r="E811" s="14" t="s">
        <v>420</v>
      </c>
      <c r="F811" s="16">
        <v>46000</v>
      </c>
      <c r="G811" s="16">
        <v>54900</v>
      </c>
      <c r="H811" s="2" t="s">
        <v>15</v>
      </c>
      <c r="I811" s="17" t="s">
        <v>16</v>
      </c>
      <c r="J811" s="16">
        <v>2</v>
      </c>
      <c r="K811" s="16">
        <v>2</v>
      </c>
      <c r="L811" s="16">
        <v>0</v>
      </c>
      <c r="M811" s="16">
        <v>0</v>
      </c>
      <c r="N811" s="16">
        <v>3</v>
      </c>
      <c r="O811" s="18">
        <v>0</v>
      </c>
      <c r="P811" s="16">
        <v>5</v>
      </c>
      <c r="Q811" s="16">
        <v>1</v>
      </c>
      <c r="R811" s="17"/>
      <c r="S811" s="17" t="s">
        <v>381</v>
      </c>
      <c r="T811" s="19" t="s">
        <v>50</v>
      </c>
      <c r="U811" s="18">
        <v>36</v>
      </c>
      <c r="V811" s="18"/>
    </row>
    <row r="812" spans="1:22" ht="15" customHeight="1" x14ac:dyDescent="0.25">
      <c r="A812" s="13" t="s">
        <v>376</v>
      </c>
      <c r="B812" s="14" t="s">
        <v>377</v>
      </c>
      <c r="C812" s="15" t="s">
        <v>418</v>
      </c>
      <c r="D812" s="15" t="s">
        <v>419</v>
      </c>
      <c r="E812" s="14" t="s">
        <v>420</v>
      </c>
      <c r="F812" s="16">
        <v>46000</v>
      </c>
      <c r="G812" s="16">
        <v>54900</v>
      </c>
      <c r="H812" s="2" t="s">
        <v>18</v>
      </c>
      <c r="I812" s="17" t="s">
        <v>19</v>
      </c>
      <c r="J812" s="16">
        <v>0</v>
      </c>
      <c r="K812" s="16">
        <v>5</v>
      </c>
      <c r="L812" s="16">
        <v>0</v>
      </c>
      <c r="M812" s="16">
        <v>0</v>
      </c>
      <c r="N812" s="16">
        <v>14</v>
      </c>
      <c r="O812" s="18">
        <v>10</v>
      </c>
      <c r="P812" s="16">
        <v>5</v>
      </c>
      <c r="Q812" s="16">
        <v>1</v>
      </c>
      <c r="R812" s="17"/>
      <c r="S812" s="17" t="s">
        <v>381</v>
      </c>
      <c r="T812" s="19" t="s">
        <v>50</v>
      </c>
      <c r="U812" s="18">
        <v>33</v>
      </c>
      <c r="V812" s="18"/>
    </row>
    <row r="813" spans="1:22" ht="15" customHeight="1" x14ac:dyDescent="0.25">
      <c r="A813" s="13" t="s">
        <v>376</v>
      </c>
      <c r="B813" s="14" t="s">
        <v>377</v>
      </c>
      <c r="C813" s="15" t="s">
        <v>418</v>
      </c>
      <c r="D813" s="15" t="s">
        <v>419</v>
      </c>
      <c r="E813" s="14" t="s">
        <v>420</v>
      </c>
      <c r="F813" s="16">
        <v>46000</v>
      </c>
      <c r="G813" s="16">
        <v>0</v>
      </c>
      <c r="H813" s="2" t="s">
        <v>21</v>
      </c>
      <c r="I813" s="17" t="s">
        <v>22</v>
      </c>
      <c r="J813" s="16"/>
      <c r="K813" s="16"/>
      <c r="L813" s="16"/>
      <c r="M813" s="16"/>
      <c r="N813" s="16"/>
      <c r="O813" s="18">
        <v>0</v>
      </c>
      <c r="P813" s="16">
        <v>5</v>
      </c>
      <c r="Q813" s="16">
        <v>1</v>
      </c>
      <c r="R813" s="17"/>
      <c r="S813" s="17" t="s">
        <v>381</v>
      </c>
      <c r="T813" s="19" t="s">
        <v>50</v>
      </c>
      <c r="U813" s="18">
        <v>34</v>
      </c>
      <c r="V813" s="18"/>
    </row>
    <row r="814" spans="1:22" ht="15" customHeight="1" x14ac:dyDescent="0.25">
      <c r="A814" s="13" t="s">
        <v>376</v>
      </c>
      <c r="B814" s="14" t="s">
        <v>377</v>
      </c>
      <c r="C814" s="15" t="s">
        <v>421</v>
      </c>
      <c r="D814" s="15" t="s">
        <v>422</v>
      </c>
      <c r="E814" s="14" t="s">
        <v>423</v>
      </c>
      <c r="F814" s="16">
        <v>46000</v>
      </c>
      <c r="G814" s="16">
        <v>54900</v>
      </c>
      <c r="H814" s="2" t="s">
        <v>3</v>
      </c>
      <c r="I814" s="17" t="s">
        <v>4</v>
      </c>
      <c r="J814" s="16">
        <v>4</v>
      </c>
      <c r="K814" s="16">
        <v>0</v>
      </c>
      <c r="L814" s="16">
        <v>1</v>
      </c>
      <c r="M814" s="16">
        <v>1</v>
      </c>
      <c r="N814" s="16">
        <v>6</v>
      </c>
      <c r="O814" s="18">
        <v>0</v>
      </c>
      <c r="P814" s="16">
        <v>24</v>
      </c>
      <c r="Q814" s="16">
        <v>1</v>
      </c>
      <c r="R814" s="17"/>
      <c r="S814" s="17" t="s">
        <v>381</v>
      </c>
      <c r="T814" s="19" t="s">
        <v>50</v>
      </c>
      <c r="U814" s="18">
        <v>17</v>
      </c>
      <c r="V814" s="18"/>
    </row>
    <row r="815" spans="1:22" ht="15" customHeight="1" x14ac:dyDescent="0.25">
      <c r="A815" s="13" t="s">
        <v>376</v>
      </c>
      <c r="B815" s="14" t="s">
        <v>377</v>
      </c>
      <c r="C815" s="15" t="s">
        <v>421</v>
      </c>
      <c r="D815" s="15" t="s">
        <v>422</v>
      </c>
      <c r="E815" s="14" t="s">
        <v>423</v>
      </c>
      <c r="F815" s="16">
        <v>46000</v>
      </c>
      <c r="G815" s="16">
        <v>54900</v>
      </c>
      <c r="H815" s="2" t="s">
        <v>6</v>
      </c>
      <c r="I815" s="17" t="s">
        <v>7</v>
      </c>
      <c r="J815" s="16">
        <v>5</v>
      </c>
      <c r="K815" s="16">
        <v>0</v>
      </c>
      <c r="L815" s="16">
        <v>1</v>
      </c>
      <c r="M815" s="16">
        <v>1</v>
      </c>
      <c r="N815" s="16">
        <v>19</v>
      </c>
      <c r="O815" s="18">
        <v>24</v>
      </c>
      <c r="P815" s="16">
        <v>24</v>
      </c>
      <c r="Q815" s="16">
        <v>1</v>
      </c>
      <c r="R815" s="17"/>
      <c r="S815" s="17" t="s">
        <v>381</v>
      </c>
      <c r="T815" s="19" t="s">
        <v>50</v>
      </c>
      <c r="U815" s="18">
        <v>19</v>
      </c>
      <c r="V815" s="18"/>
    </row>
    <row r="816" spans="1:22" ht="15" customHeight="1" x14ac:dyDescent="0.25">
      <c r="A816" s="13" t="s">
        <v>376</v>
      </c>
      <c r="B816" s="14" t="s">
        <v>377</v>
      </c>
      <c r="C816" s="15" t="s">
        <v>421</v>
      </c>
      <c r="D816" s="15" t="s">
        <v>422</v>
      </c>
      <c r="E816" s="14" t="s">
        <v>423</v>
      </c>
      <c r="F816" s="16">
        <v>46000</v>
      </c>
      <c r="G816" s="16">
        <v>54900</v>
      </c>
      <c r="H816" s="2" t="s">
        <v>9</v>
      </c>
      <c r="I816" s="17" t="s">
        <v>10</v>
      </c>
      <c r="J816" s="16">
        <v>5</v>
      </c>
      <c r="K816" s="16">
        <v>0</v>
      </c>
      <c r="L816" s="16">
        <v>0</v>
      </c>
      <c r="M816" s="16">
        <v>0</v>
      </c>
      <c r="N816" s="16">
        <v>1</v>
      </c>
      <c r="O816" s="18">
        <v>0</v>
      </c>
      <c r="P816" s="16">
        <v>24</v>
      </c>
      <c r="Q816" s="16">
        <v>1</v>
      </c>
      <c r="R816" s="17"/>
      <c r="S816" s="17" t="s">
        <v>381</v>
      </c>
      <c r="T816" s="19" t="s">
        <v>50</v>
      </c>
      <c r="U816" s="18">
        <v>22</v>
      </c>
      <c r="V816" s="18"/>
    </row>
    <row r="817" spans="1:22" ht="15" customHeight="1" x14ac:dyDescent="0.25">
      <c r="A817" s="13" t="s">
        <v>376</v>
      </c>
      <c r="B817" s="14" t="s">
        <v>377</v>
      </c>
      <c r="C817" s="15" t="s">
        <v>421</v>
      </c>
      <c r="D817" s="15" t="s">
        <v>422</v>
      </c>
      <c r="E817" s="14" t="s">
        <v>423</v>
      </c>
      <c r="F817" s="16">
        <v>46000</v>
      </c>
      <c r="G817" s="16">
        <v>54900</v>
      </c>
      <c r="H817" s="2" t="s">
        <v>12</v>
      </c>
      <c r="I817" s="17" t="s">
        <v>13</v>
      </c>
      <c r="J817" s="16">
        <v>2</v>
      </c>
      <c r="K817" s="16">
        <v>0</v>
      </c>
      <c r="L817" s="16">
        <v>2</v>
      </c>
      <c r="M817" s="16">
        <v>2</v>
      </c>
      <c r="N817" s="16">
        <v>8</v>
      </c>
      <c r="O817" s="18">
        <v>0</v>
      </c>
      <c r="P817" s="16">
        <v>24</v>
      </c>
      <c r="Q817" s="16">
        <v>1</v>
      </c>
      <c r="R817" s="17"/>
      <c r="S817" s="17" t="s">
        <v>381</v>
      </c>
      <c r="T817" s="19" t="s">
        <v>50</v>
      </c>
      <c r="U817" s="18">
        <v>34</v>
      </c>
      <c r="V817" s="18"/>
    </row>
    <row r="818" spans="1:22" ht="15" customHeight="1" x14ac:dyDescent="0.25">
      <c r="A818" s="13" t="s">
        <v>376</v>
      </c>
      <c r="B818" s="14" t="s">
        <v>377</v>
      </c>
      <c r="C818" s="15" t="s">
        <v>421</v>
      </c>
      <c r="D818" s="15" t="s">
        <v>422</v>
      </c>
      <c r="E818" s="14" t="s">
        <v>423</v>
      </c>
      <c r="F818" s="16">
        <v>46000</v>
      </c>
      <c r="G818" s="16">
        <v>54900</v>
      </c>
      <c r="H818" s="2" t="s">
        <v>15</v>
      </c>
      <c r="I818" s="17" t="s">
        <v>16</v>
      </c>
      <c r="J818" s="16">
        <v>7</v>
      </c>
      <c r="K818" s="16">
        <v>0</v>
      </c>
      <c r="L818" s="16">
        <v>0</v>
      </c>
      <c r="M818" s="16">
        <v>0</v>
      </c>
      <c r="N818" s="16">
        <v>1</v>
      </c>
      <c r="O818" s="18">
        <v>0</v>
      </c>
      <c r="P818" s="16">
        <v>24</v>
      </c>
      <c r="Q818" s="16">
        <v>1</v>
      </c>
      <c r="R818" s="17"/>
      <c r="S818" s="17" t="s">
        <v>381</v>
      </c>
      <c r="T818" s="19" t="s">
        <v>50</v>
      </c>
      <c r="U818" s="18">
        <v>41</v>
      </c>
      <c r="V818" s="18"/>
    </row>
    <row r="819" spans="1:22" ht="15" customHeight="1" x14ac:dyDescent="0.25">
      <c r="A819" s="13" t="s">
        <v>376</v>
      </c>
      <c r="B819" s="14" t="s">
        <v>377</v>
      </c>
      <c r="C819" s="15" t="s">
        <v>421</v>
      </c>
      <c r="D819" s="15" t="s">
        <v>422</v>
      </c>
      <c r="E819" s="14" t="s">
        <v>423</v>
      </c>
      <c r="F819" s="16">
        <v>46000</v>
      </c>
      <c r="G819" s="16">
        <v>54900</v>
      </c>
      <c r="H819" s="2" t="s">
        <v>18</v>
      </c>
      <c r="I819" s="17" t="s">
        <v>19</v>
      </c>
      <c r="J819" s="16">
        <v>-2</v>
      </c>
      <c r="K819" s="16">
        <v>3</v>
      </c>
      <c r="L819" s="16">
        <v>4</v>
      </c>
      <c r="M819" s="16">
        <v>4</v>
      </c>
      <c r="N819" s="16">
        <v>16</v>
      </c>
      <c r="O819" s="18">
        <v>24</v>
      </c>
      <c r="P819" s="16">
        <v>24</v>
      </c>
      <c r="Q819" s="16">
        <v>1</v>
      </c>
      <c r="R819" s="17"/>
      <c r="S819" s="17" t="s">
        <v>381</v>
      </c>
      <c r="T819" s="19" t="s">
        <v>50</v>
      </c>
      <c r="U819" s="18">
        <v>42</v>
      </c>
      <c r="V819" s="18"/>
    </row>
    <row r="820" spans="1:22" ht="15" customHeight="1" x14ac:dyDescent="0.25">
      <c r="A820" s="13" t="s">
        <v>376</v>
      </c>
      <c r="B820" s="14" t="s">
        <v>377</v>
      </c>
      <c r="C820" s="15" t="s">
        <v>421</v>
      </c>
      <c r="D820" s="15" t="s">
        <v>422</v>
      </c>
      <c r="E820" s="14" t="s">
        <v>423</v>
      </c>
      <c r="F820" s="16">
        <v>46000</v>
      </c>
      <c r="G820" s="16">
        <v>0</v>
      </c>
      <c r="H820" s="2" t="s">
        <v>21</v>
      </c>
      <c r="I820" s="17" t="s">
        <v>22</v>
      </c>
      <c r="J820" s="16"/>
      <c r="K820" s="16"/>
      <c r="L820" s="16"/>
      <c r="M820" s="16"/>
      <c r="N820" s="16"/>
      <c r="O820" s="18">
        <v>0</v>
      </c>
      <c r="P820" s="16">
        <v>24</v>
      </c>
      <c r="Q820" s="16">
        <v>1</v>
      </c>
      <c r="R820" s="17"/>
      <c r="S820" s="17" t="s">
        <v>381</v>
      </c>
      <c r="T820" s="19" t="s">
        <v>50</v>
      </c>
      <c r="U820" s="18">
        <v>38</v>
      </c>
      <c r="V820" s="18"/>
    </row>
    <row r="821" spans="1:22" ht="15" customHeight="1" x14ac:dyDescent="0.25">
      <c r="A821" s="13" t="s">
        <v>376</v>
      </c>
      <c r="B821" s="14" t="s">
        <v>377</v>
      </c>
      <c r="C821" s="15" t="s">
        <v>424</v>
      </c>
      <c r="D821" s="15" t="s">
        <v>425</v>
      </c>
      <c r="E821" s="14" t="s">
        <v>426</v>
      </c>
      <c r="F821" s="16">
        <v>35000</v>
      </c>
      <c r="G821" s="16">
        <v>41900</v>
      </c>
      <c r="H821" s="2" t="s">
        <v>3</v>
      </c>
      <c r="I821" s="17" t="s">
        <v>4</v>
      </c>
      <c r="J821" s="16">
        <v>6</v>
      </c>
      <c r="K821" s="16">
        <v>0</v>
      </c>
      <c r="L821" s="16">
        <v>0</v>
      </c>
      <c r="M821" s="16">
        <v>0</v>
      </c>
      <c r="N821" s="16">
        <v>23</v>
      </c>
      <c r="O821" s="18">
        <v>20</v>
      </c>
      <c r="P821" s="16">
        <v>5</v>
      </c>
      <c r="Q821" s="16">
        <v>1</v>
      </c>
      <c r="R821" s="17"/>
      <c r="S821" s="17" t="s">
        <v>381</v>
      </c>
      <c r="T821" s="19" t="s">
        <v>50</v>
      </c>
      <c r="U821" s="18">
        <v>10</v>
      </c>
      <c r="V821" s="18"/>
    </row>
    <row r="822" spans="1:22" ht="15" customHeight="1" x14ac:dyDescent="0.25">
      <c r="A822" s="13" t="s">
        <v>376</v>
      </c>
      <c r="B822" s="14" t="s">
        <v>377</v>
      </c>
      <c r="C822" s="15" t="s">
        <v>424</v>
      </c>
      <c r="D822" s="15" t="s">
        <v>425</v>
      </c>
      <c r="E822" s="14" t="s">
        <v>426</v>
      </c>
      <c r="F822" s="16">
        <v>35000</v>
      </c>
      <c r="G822" s="16">
        <v>41900</v>
      </c>
      <c r="H822" s="2" t="s">
        <v>6</v>
      </c>
      <c r="I822" s="17" t="s">
        <v>7</v>
      </c>
      <c r="J822" s="16">
        <v>4</v>
      </c>
      <c r="K822" s="16">
        <v>0</v>
      </c>
      <c r="L822" s="16">
        <v>0</v>
      </c>
      <c r="M822" s="16">
        <v>0</v>
      </c>
      <c r="N822" s="16">
        <v>9</v>
      </c>
      <c r="O822" s="18">
        <v>5</v>
      </c>
      <c r="P822" s="16">
        <v>5</v>
      </c>
      <c r="Q822" s="16">
        <v>1</v>
      </c>
      <c r="R822" s="17"/>
      <c r="S822" s="17" t="s">
        <v>381</v>
      </c>
      <c r="T822" s="19" t="s">
        <v>50</v>
      </c>
      <c r="U822" s="18">
        <v>47</v>
      </c>
      <c r="V822" s="18"/>
    </row>
    <row r="823" spans="1:22" ht="15" customHeight="1" x14ac:dyDescent="0.25">
      <c r="A823" s="13" t="s">
        <v>376</v>
      </c>
      <c r="B823" s="14" t="s">
        <v>377</v>
      </c>
      <c r="C823" s="15" t="s">
        <v>424</v>
      </c>
      <c r="D823" s="15" t="s">
        <v>425</v>
      </c>
      <c r="E823" s="14" t="s">
        <v>426</v>
      </c>
      <c r="F823" s="16">
        <v>35000</v>
      </c>
      <c r="G823" s="16">
        <v>41900</v>
      </c>
      <c r="H823" s="2" t="s">
        <v>9</v>
      </c>
      <c r="I823" s="17" t="s">
        <v>10</v>
      </c>
      <c r="J823" s="16">
        <v>3</v>
      </c>
      <c r="K823" s="16">
        <v>0</v>
      </c>
      <c r="L823" s="16">
        <v>0</v>
      </c>
      <c r="M823" s="16">
        <v>0</v>
      </c>
      <c r="N823" s="16">
        <v>4</v>
      </c>
      <c r="O823" s="18">
        <v>0</v>
      </c>
      <c r="P823" s="16">
        <v>5</v>
      </c>
      <c r="Q823" s="16">
        <v>1</v>
      </c>
      <c r="R823" s="17"/>
      <c r="S823" s="17" t="s">
        <v>381</v>
      </c>
      <c r="T823" s="19" t="s">
        <v>50</v>
      </c>
      <c r="U823" s="18">
        <v>41</v>
      </c>
      <c r="V823" s="18"/>
    </row>
    <row r="824" spans="1:22" ht="15" customHeight="1" x14ac:dyDescent="0.25">
      <c r="A824" s="13" t="s">
        <v>376</v>
      </c>
      <c r="B824" s="14" t="s">
        <v>377</v>
      </c>
      <c r="C824" s="15" t="s">
        <v>424</v>
      </c>
      <c r="D824" s="15" t="s">
        <v>425</v>
      </c>
      <c r="E824" s="14" t="s">
        <v>426</v>
      </c>
      <c r="F824" s="16">
        <v>35000</v>
      </c>
      <c r="G824" s="16">
        <v>41900</v>
      </c>
      <c r="H824" s="2" t="s">
        <v>12</v>
      </c>
      <c r="I824" s="17" t="s">
        <v>13</v>
      </c>
      <c r="J824" s="16">
        <v>4</v>
      </c>
      <c r="K824" s="16">
        <v>0</v>
      </c>
      <c r="L824" s="16">
        <v>2</v>
      </c>
      <c r="M824" s="16">
        <v>2</v>
      </c>
      <c r="N824" s="16">
        <v>5</v>
      </c>
      <c r="O824" s="18">
        <v>0</v>
      </c>
      <c r="P824" s="16">
        <v>5</v>
      </c>
      <c r="Q824" s="16">
        <v>1</v>
      </c>
      <c r="R824" s="17"/>
      <c r="S824" s="17" t="s">
        <v>381</v>
      </c>
      <c r="T824" s="19" t="s">
        <v>50</v>
      </c>
      <c r="U824" s="18">
        <v>20</v>
      </c>
      <c r="V824" s="18"/>
    </row>
    <row r="825" spans="1:22" ht="15" customHeight="1" x14ac:dyDescent="0.25">
      <c r="A825" s="13" t="s">
        <v>376</v>
      </c>
      <c r="B825" s="14" t="s">
        <v>377</v>
      </c>
      <c r="C825" s="15" t="s">
        <v>424</v>
      </c>
      <c r="D825" s="15" t="s">
        <v>425</v>
      </c>
      <c r="E825" s="14" t="s">
        <v>426</v>
      </c>
      <c r="F825" s="16">
        <v>35000</v>
      </c>
      <c r="G825" s="16">
        <v>41900</v>
      </c>
      <c r="H825" s="2" t="s">
        <v>15</v>
      </c>
      <c r="I825" s="17" t="s">
        <v>16</v>
      </c>
      <c r="J825" s="16">
        <v>0</v>
      </c>
      <c r="K825" s="16">
        <v>0</v>
      </c>
      <c r="L825" s="16">
        <v>0</v>
      </c>
      <c r="M825" s="16">
        <v>0</v>
      </c>
      <c r="N825" s="16">
        <v>5</v>
      </c>
      <c r="O825" s="18">
        <v>5</v>
      </c>
      <c r="P825" s="16">
        <v>5</v>
      </c>
      <c r="Q825" s="16">
        <v>1</v>
      </c>
      <c r="R825" s="17"/>
      <c r="S825" s="17" t="s">
        <v>381</v>
      </c>
      <c r="T825" s="19" t="s">
        <v>50</v>
      </c>
      <c r="U825" s="18">
        <v>16</v>
      </c>
      <c r="V825" s="18"/>
    </row>
    <row r="826" spans="1:22" ht="15" customHeight="1" x14ac:dyDescent="0.25">
      <c r="A826" s="13" t="s">
        <v>376</v>
      </c>
      <c r="B826" s="14" t="s">
        <v>377</v>
      </c>
      <c r="C826" s="15" t="s">
        <v>424</v>
      </c>
      <c r="D826" s="15" t="s">
        <v>425</v>
      </c>
      <c r="E826" s="14" t="s">
        <v>426</v>
      </c>
      <c r="F826" s="16">
        <v>35000</v>
      </c>
      <c r="G826" s="16">
        <v>41900</v>
      </c>
      <c r="H826" s="2" t="s">
        <v>18</v>
      </c>
      <c r="I826" s="17" t="s">
        <v>19</v>
      </c>
      <c r="J826" s="16">
        <v>5</v>
      </c>
      <c r="K826" s="16">
        <v>0</v>
      </c>
      <c r="L826" s="16">
        <v>2</v>
      </c>
      <c r="M826" s="16">
        <v>2</v>
      </c>
      <c r="N826" s="16">
        <v>8</v>
      </c>
      <c r="O826" s="18">
        <v>5</v>
      </c>
      <c r="P826" s="16">
        <v>5</v>
      </c>
      <c r="Q826" s="16">
        <v>1</v>
      </c>
      <c r="R826" s="17"/>
      <c r="S826" s="17" t="s">
        <v>381</v>
      </c>
      <c r="T826" s="19" t="s">
        <v>50</v>
      </c>
      <c r="U826" s="18">
        <v>10</v>
      </c>
      <c r="V826" s="18"/>
    </row>
    <row r="827" spans="1:22" ht="15" customHeight="1" x14ac:dyDescent="0.25">
      <c r="A827" s="13" t="s">
        <v>376</v>
      </c>
      <c r="B827" s="14" t="s">
        <v>377</v>
      </c>
      <c r="C827" s="15" t="s">
        <v>424</v>
      </c>
      <c r="D827" s="15" t="s">
        <v>425</v>
      </c>
      <c r="E827" s="14" t="s">
        <v>426</v>
      </c>
      <c r="F827" s="16">
        <v>35000</v>
      </c>
      <c r="G827" s="16">
        <v>0</v>
      </c>
      <c r="H827" s="2" t="s">
        <v>21</v>
      </c>
      <c r="I827" s="17" t="s">
        <v>22</v>
      </c>
      <c r="J827" s="16"/>
      <c r="K827" s="16"/>
      <c r="L827" s="16"/>
      <c r="M827" s="16"/>
      <c r="N827" s="16"/>
      <c r="O827" s="18">
        <v>0</v>
      </c>
      <c r="P827" s="16">
        <v>5</v>
      </c>
      <c r="Q827" s="16">
        <v>1</v>
      </c>
      <c r="R827" s="17"/>
      <c r="S827" s="17" t="s">
        <v>381</v>
      </c>
      <c r="T827" s="19" t="s">
        <v>50</v>
      </c>
      <c r="U827" s="18">
        <v>49</v>
      </c>
      <c r="V827" s="18"/>
    </row>
    <row r="828" spans="1:22" ht="15" customHeight="1" x14ac:dyDescent="0.25">
      <c r="A828" s="13" t="s">
        <v>376</v>
      </c>
      <c r="B828" s="14" t="s">
        <v>377</v>
      </c>
      <c r="C828" s="15" t="s">
        <v>427</v>
      </c>
      <c r="D828" s="15" t="s">
        <v>428</v>
      </c>
      <c r="E828" s="14" t="s">
        <v>429</v>
      </c>
      <c r="F828" s="16">
        <v>35000</v>
      </c>
      <c r="G828" s="16">
        <v>41900</v>
      </c>
      <c r="H828" s="2" t="s">
        <v>3</v>
      </c>
      <c r="I828" s="17" t="s">
        <v>4</v>
      </c>
      <c r="J828" s="16">
        <v>3</v>
      </c>
      <c r="K828" s="16">
        <v>0</v>
      </c>
      <c r="L828" s="16">
        <v>1</v>
      </c>
      <c r="M828" s="16">
        <v>1</v>
      </c>
      <c r="N828" s="16">
        <v>22</v>
      </c>
      <c r="O828" s="18">
        <v>20</v>
      </c>
      <c r="P828" s="16">
        <v>5</v>
      </c>
      <c r="Q828" s="16">
        <v>1</v>
      </c>
      <c r="R828" s="17"/>
      <c r="S828" s="17" t="s">
        <v>381</v>
      </c>
      <c r="T828" s="19" t="s">
        <v>50</v>
      </c>
      <c r="U828" s="18">
        <v>32</v>
      </c>
      <c r="V828" s="18"/>
    </row>
    <row r="829" spans="1:22" ht="15" customHeight="1" x14ac:dyDescent="0.25">
      <c r="A829" s="13" t="s">
        <v>376</v>
      </c>
      <c r="B829" s="14" t="s">
        <v>377</v>
      </c>
      <c r="C829" s="15" t="s">
        <v>427</v>
      </c>
      <c r="D829" s="15" t="s">
        <v>428</v>
      </c>
      <c r="E829" s="14" t="s">
        <v>429</v>
      </c>
      <c r="F829" s="16">
        <v>35000</v>
      </c>
      <c r="G829" s="16">
        <v>41900</v>
      </c>
      <c r="H829" s="2" t="s">
        <v>6</v>
      </c>
      <c r="I829" s="17" t="s">
        <v>7</v>
      </c>
      <c r="J829" s="16">
        <v>3</v>
      </c>
      <c r="K829" s="16">
        <v>0</v>
      </c>
      <c r="L829" s="16">
        <v>1</v>
      </c>
      <c r="M829" s="16">
        <v>1</v>
      </c>
      <c r="N829" s="16">
        <v>8</v>
      </c>
      <c r="O829" s="18">
        <v>5</v>
      </c>
      <c r="P829" s="16">
        <v>5</v>
      </c>
      <c r="Q829" s="16">
        <v>1</v>
      </c>
      <c r="R829" s="17"/>
      <c r="S829" s="17" t="s">
        <v>381</v>
      </c>
      <c r="T829" s="19" t="s">
        <v>50</v>
      </c>
      <c r="U829" s="18">
        <v>17</v>
      </c>
      <c r="V829" s="18"/>
    </row>
    <row r="830" spans="1:22" ht="15" customHeight="1" x14ac:dyDescent="0.25">
      <c r="A830" s="13" t="s">
        <v>376</v>
      </c>
      <c r="B830" s="14" t="s">
        <v>377</v>
      </c>
      <c r="C830" s="15" t="s">
        <v>427</v>
      </c>
      <c r="D830" s="15" t="s">
        <v>428</v>
      </c>
      <c r="E830" s="14" t="s">
        <v>429</v>
      </c>
      <c r="F830" s="16">
        <v>35000</v>
      </c>
      <c r="G830" s="16">
        <v>41900</v>
      </c>
      <c r="H830" s="2" t="s">
        <v>9</v>
      </c>
      <c r="I830" s="17" t="s">
        <v>10</v>
      </c>
      <c r="J830" s="16">
        <v>2</v>
      </c>
      <c r="K830" s="16">
        <v>0</v>
      </c>
      <c r="L830" s="16">
        <v>0</v>
      </c>
      <c r="M830" s="16">
        <v>0</v>
      </c>
      <c r="N830" s="16">
        <v>7</v>
      </c>
      <c r="O830" s="18">
        <v>5</v>
      </c>
      <c r="P830" s="16">
        <v>5</v>
      </c>
      <c r="Q830" s="16">
        <v>1</v>
      </c>
      <c r="R830" s="17"/>
      <c r="S830" s="17" t="s">
        <v>381</v>
      </c>
      <c r="T830" s="19" t="s">
        <v>50</v>
      </c>
      <c r="U830" s="18">
        <v>30</v>
      </c>
      <c r="V830" s="18"/>
    </row>
    <row r="831" spans="1:22" ht="15" customHeight="1" x14ac:dyDescent="0.25">
      <c r="A831" s="13" t="s">
        <v>376</v>
      </c>
      <c r="B831" s="14" t="s">
        <v>377</v>
      </c>
      <c r="C831" s="15" t="s">
        <v>427</v>
      </c>
      <c r="D831" s="15" t="s">
        <v>428</v>
      </c>
      <c r="E831" s="14" t="s">
        <v>429</v>
      </c>
      <c r="F831" s="16">
        <v>35000</v>
      </c>
      <c r="G831" s="16">
        <v>41900</v>
      </c>
      <c r="H831" s="2" t="s">
        <v>12</v>
      </c>
      <c r="I831" s="17" t="s">
        <v>13</v>
      </c>
      <c r="J831" s="16">
        <v>5</v>
      </c>
      <c r="K831" s="16">
        <v>0</v>
      </c>
      <c r="L831" s="16">
        <v>2</v>
      </c>
      <c r="M831" s="16">
        <v>2</v>
      </c>
      <c r="N831" s="16">
        <v>9</v>
      </c>
      <c r="O831" s="18">
        <v>5</v>
      </c>
      <c r="P831" s="16">
        <v>5</v>
      </c>
      <c r="Q831" s="16">
        <v>1</v>
      </c>
      <c r="R831" s="17"/>
      <c r="S831" s="17" t="s">
        <v>381</v>
      </c>
      <c r="T831" s="19" t="s">
        <v>50</v>
      </c>
      <c r="U831" s="18">
        <v>48</v>
      </c>
      <c r="V831" s="18"/>
    </row>
    <row r="832" spans="1:22" ht="15" customHeight="1" x14ac:dyDescent="0.25">
      <c r="A832" s="13" t="s">
        <v>376</v>
      </c>
      <c r="B832" s="14" t="s">
        <v>377</v>
      </c>
      <c r="C832" s="15" t="s">
        <v>427</v>
      </c>
      <c r="D832" s="15" t="s">
        <v>428</v>
      </c>
      <c r="E832" s="14" t="s">
        <v>429</v>
      </c>
      <c r="F832" s="16">
        <v>35000</v>
      </c>
      <c r="G832" s="16">
        <v>41900</v>
      </c>
      <c r="H832" s="2" t="s">
        <v>15</v>
      </c>
      <c r="I832" s="17" t="s">
        <v>16</v>
      </c>
      <c r="J832" s="16">
        <v>1</v>
      </c>
      <c r="K832" s="16">
        <v>0</v>
      </c>
      <c r="L832" s="16">
        <v>0</v>
      </c>
      <c r="M832" s="16">
        <v>0</v>
      </c>
      <c r="N832" s="16">
        <v>10</v>
      </c>
      <c r="O832" s="18">
        <v>10</v>
      </c>
      <c r="P832" s="16">
        <v>5</v>
      </c>
      <c r="Q832" s="16">
        <v>1</v>
      </c>
      <c r="R832" s="17"/>
      <c r="S832" s="17" t="s">
        <v>381</v>
      </c>
      <c r="T832" s="19" t="s">
        <v>50</v>
      </c>
      <c r="U832" s="18">
        <v>27</v>
      </c>
      <c r="V832" s="18"/>
    </row>
    <row r="833" spans="1:22" ht="15" customHeight="1" x14ac:dyDescent="0.25">
      <c r="A833" s="13" t="s">
        <v>376</v>
      </c>
      <c r="B833" s="14" t="s">
        <v>377</v>
      </c>
      <c r="C833" s="15" t="s">
        <v>427</v>
      </c>
      <c r="D833" s="15" t="s">
        <v>428</v>
      </c>
      <c r="E833" s="14" t="s">
        <v>429</v>
      </c>
      <c r="F833" s="16">
        <v>35000</v>
      </c>
      <c r="G833" s="16">
        <v>41900</v>
      </c>
      <c r="H833" s="2" t="s">
        <v>18</v>
      </c>
      <c r="I833" s="17" t="s">
        <v>19</v>
      </c>
      <c r="J833" s="16">
        <v>6</v>
      </c>
      <c r="K833" s="16">
        <v>0</v>
      </c>
      <c r="L833" s="16">
        <v>1</v>
      </c>
      <c r="M833" s="16">
        <v>1</v>
      </c>
      <c r="N833" s="16">
        <v>4</v>
      </c>
      <c r="O833" s="18">
        <v>0</v>
      </c>
      <c r="P833" s="16">
        <v>5</v>
      </c>
      <c r="Q833" s="16">
        <v>1</v>
      </c>
      <c r="R833" s="17"/>
      <c r="S833" s="17" t="s">
        <v>381</v>
      </c>
      <c r="T833" s="19" t="s">
        <v>50</v>
      </c>
      <c r="U833" s="18">
        <v>49</v>
      </c>
      <c r="V833" s="18"/>
    </row>
    <row r="834" spans="1:22" ht="15" customHeight="1" x14ac:dyDescent="0.25">
      <c r="A834" s="13" t="s">
        <v>376</v>
      </c>
      <c r="B834" s="14" t="s">
        <v>377</v>
      </c>
      <c r="C834" s="15" t="s">
        <v>427</v>
      </c>
      <c r="D834" s="15" t="s">
        <v>428</v>
      </c>
      <c r="E834" s="14" t="s">
        <v>429</v>
      </c>
      <c r="F834" s="16">
        <v>35000</v>
      </c>
      <c r="G834" s="16">
        <v>0</v>
      </c>
      <c r="H834" s="2" t="s">
        <v>21</v>
      </c>
      <c r="I834" s="17" t="s">
        <v>22</v>
      </c>
      <c r="J834" s="16"/>
      <c r="K834" s="16"/>
      <c r="L834" s="16"/>
      <c r="M834" s="16"/>
      <c r="N834" s="16"/>
      <c r="O834" s="18">
        <v>0</v>
      </c>
      <c r="P834" s="16">
        <v>5</v>
      </c>
      <c r="Q834" s="16">
        <v>1</v>
      </c>
      <c r="R834" s="17"/>
      <c r="S834" s="17" t="s">
        <v>381</v>
      </c>
      <c r="T834" s="19" t="s">
        <v>50</v>
      </c>
      <c r="U834" s="18">
        <v>45</v>
      </c>
      <c r="V834" s="18"/>
    </row>
    <row r="835" spans="1:22" ht="15" customHeight="1" x14ac:dyDescent="0.25">
      <c r="A835" s="13" t="s">
        <v>376</v>
      </c>
      <c r="B835" s="14" t="s">
        <v>377</v>
      </c>
      <c r="C835" s="15" t="s">
        <v>430</v>
      </c>
      <c r="D835" s="15" t="s">
        <v>431</v>
      </c>
      <c r="E835" s="14" t="s">
        <v>432</v>
      </c>
      <c r="F835" s="16">
        <v>30000</v>
      </c>
      <c r="G835" s="16">
        <v>35900</v>
      </c>
      <c r="H835" s="2" t="s">
        <v>3</v>
      </c>
      <c r="I835" s="17" t="s">
        <v>4</v>
      </c>
      <c r="J835" s="16">
        <v>10</v>
      </c>
      <c r="K835" s="16">
        <v>0</v>
      </c>
      <c r="L835" s="16">
        <v>12</v>
      </c>
      <c r="M835" s="16">
        <v>12</v>
      </c>
      <c r="N835" s="16">
        <v>154</v>
      </c>
      <c r="O835" s="18">
        <v>140</v>
      </c>
      <c r="P835" s="16">
        <v>20</v>
      </c>
      <c r="Q835" s="16">
        <v>1</v>
      </c>
      <c r="R835" s="17"/>
      <c r="S835" s="17" t="s">
        <v>381</v>
      </c>
      <c r="T835" s="19" t="s">
        <v>50</v>
      </c>
      <c r="U835" s="18">
        <v>13</v>
      </c>
      <c r="V835" s="18"/>
    </row>
    <row r="836" spans="1:22" ht="15" customHeight="1" x14ac:dyDescent="0.25">
      <c r="A836" s="13" t="s">
        <v>376</v>
      </c>
      <c r="B836" s="14" t="s">
        <v>377</v>
      </c>
      <c r="C836" s="15" t="s">
        <v>430</v>
      </c>
      <c r="D836" s="15" t="s">
        <v>431</v>
      </c>
      <c r="E836" s="14" t="s">
        <v>432</v>
      </c>
      <c r="F836" s="16">
        <v>30000</v>
      </c>
      <c r="G836" s="16">
        <v>35900</v>
      </c>
      <c r="H836" s="2" t="s">
        <v>6</v>
      </c>
      <c r="I836" s="17" t="s">
        <v>7</v>
      </c>
      <c r="J836" s="16">
        <v>14</v>
      </c>
      <c r="K836" s="16">
        <v>0</v>
      </c>
      <c r="L836" s="16">
        <v>3</v>
      </c>
      <c r="M836" s="16">
        <v>3</v>
      </c>
      <c r="N836" s="16">
        <v>68</v>
      </c>
      <c r="O836" s="18">
        <v>60</v>
      </c>
      <c r="P836" s="16">
        <v>20</v>
      </c>
      <c r="Q836" s="16">
        <v>1</v>
      </c>
      <c r="R836" s="17"/>
      <c r="S836" s="17" t="s">
        <v>381</v>
      </c>
      <c r="T836" s="19" t="s">
        <v>50</v>
      </c>
      <c r="U836" s="18">
        <v>30</v>
      </c>
      <c r="V836" s="18"/>
    </row>
    <row r="837" spans="1:22" ht="15" customHeight="1" x14ac:dyDescent="0.25">
      <c r="A837" s="13" t="s">
        <v>376</v>
      </c>
      <c r="B837" s="14" t="s">
        <v>377</v>
      </c>
      <c r="C837" s="15" t="s">
        <v>430</v>
      </c>
      <c r="D837" s="15" t="s">
        <v>431</v>
      </c>
      <c r="E837" s="14" t="s">
        <v>432</v>
      </c>
      <c r="F837" s="16">
        <v>30000</v>
      </c>
      <c r="G837" s="16">
        <v>35900</v>
      </c>
      <c r="H837" s="2" t="s">
        <v>9</v>
      </c>
      <c r="I837" s="17" t="s">
        <v>10</v>
      </c>
      <c r="J837" s="16">
        <v>5</v>
      </c>
      <c r="K837" s="16">
        <v>0</v>
      </c>
      <c r="L837" s="16">
        <v>0</v>
      </c>
      <c r="M837" s="16">
        <v>0</v>
      </c>
      <c r="N837" s="16">
        <v>16</v>
      </c>
      <c r="O837" s="18">
        <v>20</v>
      </c>
      <c r="P837" s="16">
        <v>20</v>
      </c>
      <c r="Q837" s="16">
        <v>1</v>
      </c>
      <c r="R837" s="17"/>
      <c r="S837" s="17" t="s">
        <v>381</v>
      </c>
      <c r="T837" s="19" t="s">
        <v>50</v>
      </c>
      <c r="U837" s="18">
        <v>40</v>
      </c>
      <c r="V837" s="18"/>
    </row>
    <row r="838" spans="1:22" ht="15" customHeight="1" x14ac:dyDescent="0.25">
      <c r="A838" s="13" t="s">
        <v>376</v>
      </c>
      <c r="B838" s="14" t="s">
        <v>377</v>
      </c>
      <c r="C838" s="15" t="s">
        <v>430</v>
      </c>
      <c r="D838" s="15" t="s">
        <v>431</v>
      </c>
      <c r="E838" s="14" t="s">
        <v>432</v>
      </c>
      <c r="F838" s="16">
        <v>30000</v>
      </c>
      <c r="G838" s="16">
        <v>35900</v>
      </c>
      <c r="H838" s="2" t="s">
        <v>12</v>
      </c>
      <c r="I838" s="17" t="s">
        <v>13</v>
      </c>
      <c r="J838" s="16">
        <v>10</v>
      </c>
      <c r="K838" s="16">
        <v>0</v>
      </c>
      <c r="L838" s="16">
        <v>0</v>
      </c>
      <c r="M838" s="16">
        <v>0</v>
      </c>
      <c r="N838" s="16">
        <v>16</v>
      </c>
      <c r="O838" s="18">
        <v>0</v>
      </c>
      <c r="P838" s="16">
        <v>20</v>
      </c>
      <c r="Q838" s="16">
        <v>1</v>
      </c>
      <c r="R838" s="17"/>
      <c r="S838" s="17" t="s">
        <v>381</v>
      </c>
      <c r="T838" s="19" t="s">
        <v>50</v>
      </c>
      <c r="U838" s="18">
        <v>31</v>
      </c>
      <c r="V838" s="18"/>
    </row>
    <row r="839" spans="1:22" ht="15" customHeight="1" x14ac:dyDescent="0.25">
      <c r="A839" s="13" t="s">
        <v>376</v>
      </c>
      <c r="B839" s="14" t="s">
        <v>377</v>
      </c>
      <c r="C839" s="15" t="s">
        <v>430</v>
      </c>
      <c r="D839" s="15" t="s">
        <v>431</v>
      </c>
      <c r="E839" s="14" t="s">
        <v>432</v>
      </c>
      <c r="F839" s="16">
        <v>30000</v>
      </c>
      <c r="G839" s="16">
        <v>35900</v>
      </c>
      <c r="H839" s="2" t="s">
        <v>15</v>
      </c>
      <c r="I839" s="17" t="s">
        <v>16</v>
      </c>
      <c r="J839" s="16">
        <v>0</v>
      </c>
      <c r="K839" s="16">
        <v>5</v>
      </c>
      <c r="L839" s="16">
        <v>0</v>
      </c>
      <c r="M839" s="16">
        <v>0</v>
      </c>
      <c r="N839" s="16">
        <v>10</v>
      </c>
      <c r="O839" s="18">
        <v>0</v>
      </c>
      <c r="P839" s="16">
        <v>20</v>
      </c>
      <c r="Q839" s="16">
        <v>1</v>
      </c>
      <c r="R839" s="17"/>
      <c r="S839" s="17" t="s">
        <v>381</v>
      </c>
      <c r="T839" s="19" t="s">
        <v>50</v>
      </c>
      <c r="U839" s="18">
        <v>24</v>
      </c>
      <c r="V839" s="18"/>
    </row>
    <row r="840" spans="1:22" ht="15" customHeight="1" x14ac:dyDescent="0.25">
      <c r="A840" s="13" t="s">
        <v>376</v>
      </c>
      <c r="B840" s="14" t="s">
        <v>377</v>
      </c>
      <c r="C840" s="15" t="s">
        <v>430</v>
      </c>
      <c r="D840" s="15" t="s">
        <v>431</v>
      </c>
      <c r="E840" s="14" t="s">
        <v>432</v>
      </c>
      <c r="F840" s="16">
        <v>30000</v>
      </c>
      <c r="G840" s="16">
        <v>35900</v>
      </c>
      <c r="H840" s="2" t="s">
        <v>18</v>
      </c>
      <c r="I840" s="17" t="s">
        <v>19</v>
      </c>
      <c r="J840" s="16">
        <v>0</v>
      </c>
      <c r="K840" s="16">
        <v>15</v>
      </c>
      <c r="L840" s="16">
        <v>0</v>
      </c>
      <c r="M840" s="16">
        <v>0</v>
      </c>
      <c r="N840" s="16">
        <v>42</v>
      </c>
      <c r="O840" s="18">
        <v>20</v>
      </c>
      <c r="P840" s="16">
        <v>20</v>
      </c>
      <c r="Q840" s="16">
        <v>1</v>
      </c>
      <c r="R840" s="17"/>
      <c r="S840" s="17" t="s">
        <v>381</v>
      </c>
      <c r="T840" s="19" t="s">
        <v>50</v>
      </c>
      <c r="U840" s="18">
        <v>32</v>
      </c>
      <c r="V840" s="18"/>
    </row>
    <row r="841" spans="1:22" ht="15" customHeight="1" x14ac:dyDescent="0.25">
      <c r="A841" s="13" t="s">
        <v>376</v>
      </c>
      <c r="B841" s="14" t="s">
        <v>377</v>
      </c>
      <c r="C841" s="15" t="s">
        <v>430</v>
      </c>
      <c r="D841" s="15" t="s">
        <v>431</v>
      </c>
      <c r="E841" s="14" t="s">
        <v>432</v>
      </c>
      <c r="F841" s="16">
        <v>30000</v>
      </c>
      <c r="G841" s="16">
        <v>0</v>
      </c>
      <c r="H841" s="2" t="s">
        <v>21</v>
      </c>
      <c r="I841" s="17" t="s">
        <v>22</v>
      </c>
      <c r="J841" s="16"/>
      <c r="K841" s="16"/>
      <c r="L841" s="16"/>
      <c r="M841" s="16"/>
      <c r="N841" s="16"/>
      <c r="O841" s="18">
        <v>0</v>
      </c>
      <c r="P841" s="16">
        <v>20</v>
      </c>
      <c r="Q841" s="16">
        <v>1</v>
      </c>
      <c r="R841" s="17"/>
      <c r="S841" s="17" t="s">
        <v>381</v>
      </c>
      <c r="T841" s="19" t="s">
        <v>50</v>
      </c>
      <c r="U841" s="18">
        <v>40</v>
      </c>
      <c r="V841" s="18"/>
    </row>
    <row r="842" spans="1:22" ht="15" customHeight="1" x14ac:dyDescent="0.25">
      <c r="A842" s="13" t="s">
        <v>433</v>
      </c>
      <c r="B842" s="14" t="s">
        <v>126</v>
      </c>
      <c r="C842" s="15" t="s">
        <v>434</v>
      </c>
      <c r="D842" s="15" t="s">
        <v>435</v>
      </c>
      <c r="E842" s="14" t="s">
        <v>436</v>
      </c>
      <c r="F842" s="16">
        <v>65233</v>
      </c>
      <c r="G842" s="16">
        <v>81000</v>
      </c>
      <c r="H842" s="2" t="s">
        <v>3</v>
      </c>
      <c r="I842" s="17" t="s">
        <v>4</v>
      </c>
      <c r="J842" s="16">
        <v>5</v>
      </c>
      <c r="K842" s="16"/>
      <c r="L842" s="16"/>
      <c r="M842" s="16"/>
      <c r="N842" s="16"/>
      <c r="O842" s="18">
        <v>0</v>
      </c>
      <c r="P842" s="16">
        <v>5</v>
      </c>
      <c r="Q842" s="16">
        <v>1</v>
      </c>
      <c r="R842" s="17"/>
      <c r="S842" s="17"/>
      <c r="T842" s="19" t="s">
        <v>50</v>
      </c>
      <c r="U842" s="18">
        <v>22</v>
      </c>
      <c r="V842" s="18"/>
    </row>
    <row r="843" spans="1:22" ht="15" customHeight="1" x14ac:dyDescent="0.25">
      <c r="A843" s="13" t="s">
        <v>433</v>
      </c>
      <c r="B843" s="14" t="s">
        <v>126</v>
      </c>
      <c r="C843" s="15" t="s">
        <v>434</v>
      </c>
      <c r="D843" s="15" t="s">
        <v>435</v>
      </c>
      <c r="E843" s="14" t="s">
        <v>436</v>
      </c>
      <c r="F843" s="16">
        <v>65233</v>
      </c>
      <c r="G843" s="16">
        <v>81000</v>
      </c>
      <c r="H843" s="2" t="s">
        <v>6</v>
      </c>
      <c r="I843" s="17" t="s">
        <v>7</v>
      </c>
      <c r="J843" s="16">
        <v>4</v>
      </c>
      <c r="K843" s="16">
        <v>0</v>
      </c>
      <c r="L843" s="16">
        <v>1</v>
      </c>
      <c r="M843" s="16">
        <v>1</v>
      </c>
      <c r="N843" s="16">
        <v>1</v>
      </c>
      <c r="O843" s="18">
        <v>0</v>
      </c>
      <c r="P843" s="16">
        <v>5</v>
      </c>
      <c r="Q843" s="16">
        <v>1</v>
      </c>
      <c r="R843" s="17"/>
      <c r="S843" s="17"/>
      <c r="T843" s="19" t="s">
        <v>50</v>
      </c>
      <c r="U843" s="18">
        <v>12</v>
      </c>
      <c r="V843" s="18"/>
    </row>
    <row r="844" spans="1:22" ht="15" customHeight="1" x14ac:dyDescent="0.25">
      <c r="A844" s="13" t="s">
        <v>433</v>
      </c>
      <c r="B844" s="14" t="s">
        <v>126</v>
      </c>
      <c r="C844" s="15" t="s">
        <v>434</v>
      </c>
      <c r="D844" s="15" t="s">
        <v>435</v>
      </c>
      <c r="E844" s="14" t="s">
        <v>436</v>
      </c>
      <c r="F844" s="16">
        <v>65233</v>
      </c>
      <c r="G844" s="16">
        <v>81000</v>
      </c>
      <c r="H844" s="2" t="s">
        <v>9</v>
      </c>
      <c r="I844" s="17" t="s">
        <v>10</v>
      </c>
      <c r="J844" s="16">
        <v>5</v>
      </c>
      <c r="K844" s="16"/>
      <c r="L844" s="16"/>
      <c r="M844" s="16"/>
      <c r="N844" s="16"/>
      <c r="O844" s="18">
        <v>0</v>
      </c>
      <c r="P844" s="16">
        <v>5</v>
      </c>
      <c r="Q844" s="16">
        <v>1</v>
      </c>
      <c r="R844" s="17"/>
      <c r="S844" s="17"/>
      <c r="T844" s="19" t="s">
        <v>50</v>
      </c>
      <c r="U844" s="18">
        <v>35</v>
      </c>
      <c r="V844" s="18"/>
    </row>
    <row r="845" spans="1:22" ht="15" customHeight="1" x14ac:dyDescent="0.25">
      <c r="A845" s="13" t="s">
        <v>433</v>
      </c>
      <c r="B845" s="14" t="s">
        <v>126</v>
      </c>
      <c r="C845" s="15" t="s">
        <v>434</v>
      </c>
      <c r="D845" s="15" t="s">
        <v>435</v>
      </c>
      <c r="E845" s="14" t="s">
        <v>436</v>
      </c>
      <c r="F845" s="16">
        <v>65233</v>
      </c>
      <c r="G845" s="16">
        <v>81000</v>
      </c>
      <c r="H845" s="2" t="s">
        <v>12</v>
      </c>
      <c r="I845" s="17" t="s">
        <v>13</v>
      </c>
      <c r="J845" s="16">
        <v>5</v>
      </c>
      <c r="K845" s="16"/>
      <c r="L845" s="16"/>
      <c r="M845" s="16"/>
      <c r="N845" s="16"/>
      <c r="O845" s="18">
        <v>0</v>
      </c>
      <c r="P845" s="16">
        <v>5</v>
      </c>
      <c r="Q845" s="16">
        <v>1</v>
      </c>
      <c r="R845" s="17"/>
      <c r="S845" s="17"/>
      <c r="T845" s="19" t="s">
        <v>50</v>
      </c>
      <c r="U845" s="18">
        <v>40</v>
      </c>
      <c r="V845" s="18"/>
    </row>
    <row r="846" spans="1:22" ht="15" customHeight="1" x14ac:dyDescent="0.25">
      <c r="A846" s="13" t="s">
        <v>433</v>
      </c>
      <c r="B846" s="14" t="s">
        <v>126</v>
      </c>
      <c r="C846" s="15" t="s">
        <v>434</v>
      </c>
      <c r="D846" s="15" t="s">
        <v>435</v>
      </c>
      <c r="E846" s="14" t="s">
        <v>436</v>
      </c>
      <c r="F846" s="16">
        <v>65233</v>
      </c>
      <c r="G846" s="16">
        <v>81000</v>
      </c>
      <c r="H846" s="2" t="s">
        <v>15</v>
      </c>
      <c r="I846" s="17" t="s">
        <v>16</v>
      </c>
      <c r="J846" s="16">
        <v>6</v>
      </c>
      <c r="K846" s="16"/>
      <c r="L846" s="16"/>
      <c r="M846" s="16"/>
      <c r="N846" s="16"/>
      <c r="O846" s="18">
        <v>0</v>
      </c>
      <c r="P846" s="16">
        <v>5</v>
      </c>
      <c r="Q846" s="16">
        <v>1</v>
      </c>
      <c r="R846" s="17"/>
      <c r="S846" s="17"/>
      <c r="T846" s="19" t="s">
        <v>50</v>
      </c>
      <c r="U846" s="18">
        <v>10</v>
      </c>
      <c r="V846" s="18"/>
    </row>
    <row r="847" spans="1:22" ht="15" customHeight="1" x14ac:dyDescent="0.25">
      <c r="A847" s="13" t="s">
        <v>433</v>
      </c>
      <c r="B847" s="14" t="s">
        <v>126</v>
      </c>
      <c r="C847" s="15" t="s">
        <v>434</v>
      </c>
      <c r="D847" s="15" t="s">
        <v>435</v>
      </c>
      <c r="E847" s="14" t="s">
        <v>436</v>
      </c>
      <c r="F847" s="16">
        <v>65233</v>
      </c>
      <c r="G847" s="16">
        <v>81000</v>
      </c>
      <c r="H847" s="2" t="s">
        <v>18</v>
      </c>
      <c r="I847" s="17" t="s">
        <v>19</v>
      </c>
      <c r="J847" s="16">
        <v>4</v>
      </c>
      <c r="K847" s="16">
        <v>0</v>
      </c>
      <c r="L847" s="16">
        <v>1</v>
      </c>
      <c r="M847" s="16">
        <v>1</v>
      </c>
      <c r="N847" s="16">
        <v>1</v>
      </c>
      <c r="O847" s="18">
        <v>0</v>
      </c>
      <c r="P847" s="16">
        <v>5</v>
      </c>
      <c r="Q847" s="16">
        <v>1</v>
      </c>
      <c r="R847" s="17"/>
      <c r="S847" s="17"/>
      <c r="T847" s="19" t="s">
        <v>50</v>
      </c>
      <c r="U847" s="18">
        <v>22</v>
      </c>
      <c r="V847" s="18"/>
    </row>
    <row r="848" spans="1:22" ht="15" customHeight="1" x14ac:dyDescent="0.25">
      <c r="A848" s="13" t="s">
        <v>433</v>
      </c>
      <c r="B848" s="14" t="s">
        <v>126</v>
      </c>
      <c r="C848" s="15" t="s">
        <v>434</v>
      </c>
      <c r="D848" s="15" t="s">
        <v>435</v>
      </c>
      <c r="E848" s="14" t="s">
        <v>436</v>
      </c>
      <c r="F848" s="16">
        <v>65233</v>
      </c>
      <c r="G848" s="16">
        <v>81000</v>
      </c>
      <c r="H848" s="2" t="s">
        <v>21</v>
      </c>
      <c r="I848" s="17" t="s">
        <v>22</v>
      </c>
      <c r="J848" s="16"/>
      <c r="K848" s="16"/>
      <c r="L848" s="16"/>
      <c r="M848" s="16"/>
      <c r="N848" s="16"/>
      <c r="O848" s="18">
        <v>0</v>
      </c>
      <c r="P848" s="16">
        <v>5</v>
      </c>
      <c r="Q848" s="16">
        <v>1</v>
      </c>
      <c r="R848" s="17"/>
      <c r="S848" s="17"/>
      <c r="T848" s="19" t="s">
        <v>50</v>
      </c>
      <c r="U848" s="18">
        <v>19</v>
      </c>
      <c r="V848" s="18"/>
    </row>
    <row r="849" spans="1:22" ht="15" customHeight="1" x14ac:dyDescent="0.25">
      <c r="A849" s="13" t="s">
        <v>433</v>
      </c>
      <c r="B849" s="14" t="s">
        <v>126</v>
      </c>
      <c r="C849" s="15" t="s">
        <v>437</v>
      </c>
      <c r="D849" s="15" t="s">
        <v>438</v>
      </c>
      <c r="E849" s="14" t="s">
        <v>439</v>
      </c>
      <c r="F849" s="16">
        <v>80371</v>
      </c>
      <c r="G849" s="16">
        <v>99900</v>
      </c>
      <c r="H849" s="2" t="s">
        <v>3</v>
      </c>
      <c r="I849" s="17" t="s">
        <v>4</v>
      </c>
      <c r="J849" s="16">
        <v>2</v>
      </c>
      <c r="K849" s="16">
        <v>0</v>
      </c>
      <c r="L849" s="16">
        <v>2</v>
      </c>
      <c r="M849" s="16">
        <v>2</v>
      </c>
      <c r="N849" s="16">
        <v>6</v>
      </c>
      <c r="O849" s="18">
        <v>5</v>
      </c>
      <c r="P849" s="16">
        <v>5</v>
      </c>
      <c r="Q849" s="16">
        <v>1</v>
      </c>
      <c r="R849" s="17"/>
      <c r="S849" s="17"/>
      <c r="T849" s="19" t="s">
        <v>50</v>
      </c>
      <c r="U849" s="18">
        <v>34</v>
      </c>
      <c r="V849" s="18"/>
    </row>
    <row r="850" spans="1:22" ht="15" customHeight="1" x14ac:dyDescent="0.25">
      <c r="A850" s="13" t="s">
        <v>433</v>
      </c>
      <c r="B850" s="14" t="s">
        <v>126</v>
      </c>
      <c r="C850" s="15" t="s">
        <v>437</v>
      </c>
      <c r="D850" s="15" t="s">
        <v>438</v>
      </c>
      <c r="E850" s="14" t="s">
        <v>439</v>
      </c>
      <c r="F850" s="16">
        <v>80371</v>
      </c>
      <c r="G850" s="16">
        <v>99900</v>
      </c>
      <c r="H850" s="2" t="s">
        <v>6</v>
      </c>
      <c r="I850" s="17" t="s">
        <v>7</v>
      </c>
      <c r="J850" s="16">
        <v>1</v>
      </c>
      <c r="K850" s="16">
        <v>0</v>
      </c>
      <c r="L850" s="16">
        <v>4</v>
      </c>
      <c r="M850" s="16">
        <v>4</v>
      </c>
      <c r="N850" s="16">
        <v>7</v>
      </c>
      <c r="O850" s="18">
        <v>5</v>
      </c>
      <c r="P850" s="16">
        <v>5</v>
      </c>
      <c r="Q850" s="16">
        <v>1</v>
      </c>
      <c r="R850" s="17"/>
      <c r="S850" s="17"/>
      <c r="T850" s="19" t="s">
        <v>50</v>
      </c>
      <c r="U850" s="18">
        <v>27</v>
      </c>
      <c r="V850" s="18"/>
    </row>
    <row r="851" spans="1:22" ht="15" customHeight="1" x14ac:dyDescent="0.25">
      <c r="A851" s="13" t="s">
        <v>433</v>
      </c>
      <c r="B851" s="14" t="s">
        <v>126</v>
      </c>
      <c r="C851" s="15" t="s">
        <v>437</v>
      </c>
      <c r="D851" s="15" t="s">
        <v>438</v>
      </c>
      <c r="E851" s="14" t="s">
        <v>439</v>
      </c>
      <c r="F851" s="16">
        <v>80371</v>
      </c>
      <c r="G851" s="16">
        <v>99900</v>
      </c>
      <c r="H851" s="2" t="s">
        <v>9</v>
      </c>
      <c r="I851" s="17" t="s">
        <v>10</v>
      </c>
      <c r="J851" s="16">
        <v>7</v>
      </c>
      <c r="K851" s="16"/>
      <c r="L851" s="16"/>
      <c r="M851" s="16"/>
      <c r="N851" s="16"/>
      <c r="O851" s="18">
        <v>0</v>
      </c>
      <c r="P851" s="16">
        <v>5</v>
      </c>
      <c r="Q851" s="16">
        <v>1</v>
      </c>
      <c r="R851" s="17"/>
      <c r="S851" s="17"/>
      <c r="T851" s="19" t="s">
        <v>50</v>
      </c>
      <c r="U851" s="18">
        <v>17</v>
      </c>
      <c r="V851" s="18"/>
    </row>
    <row r="852" spans="1:22" ht="15" customHeight="1" x14ac:dyDescent="0.25">
      <c r="A852" s="13" t="s">
        <v>433</v>
      </c>
      <c r="B852" s="14" t="s">
        <v>126</v>
      </c>
      <c r="C852" s="15" t="s">
        <v>437</v>
      </c>
      <c r="D852" s="15" t="s">
        <v>438</v>
      </c>
      <c r="E852" s="14" t="s">
        <v>439</v>
      </c>
      <c r="F852" s="16">
        <v>80371</v>
      </c>
      <c r="G852" s="16">
        <v>99900</v>
      </c>
      <c r="H852" s="2" t="s">
        <v>12</v>
      </c>
      <c r="I852" s="17" t="s">
        <v>13</v>
      </c>
      <c r="J852" s="16">
        <v>9</v>
      </c>
      <c r="K852" s="16"/>
      <c r="L852" s="16"/>
      <c r="M852" s="16"/>
      <c r="N852" s="16"/>
      <c r="O852" s="18">
        <v>0</v>
      </c>
      <c r="P852" s="16">
        <v>5</v>
      </c>
      <c r="Q852" s="16">
        <v>1</v>
      </c>
      <c r="R852" s="17"/>
      <c r="S852" s="17"/>
      <c r="T852" s="19" t="s">
        <v>50</v>
      </c>
      <c r="U852" s="18">
        <v>49</v>
      </c>
      <c r="V852" s="18"/>
    </row>
    <row r="853" spans="1:22" ht="15" customHeight="1" x14ac:dyDescent="0.25">
      <c r="A853" s="13" t="s">
        <v>433</v>
      </c>
      <c r="B853" s="14" t="s">
        <v>126</v>
      </c>
      <c r="C853" s="15" t="s">
        <v>437</v>
      </c>
      <c r="D853" s="15" t="s">
        <v>438</v>
      </c>
      <c r="E853" s="14" t="s">
        <v>439</v>
      </c>
      <c r="F853" s="16">
        <v>80371</v>
      </c>
      <c r="G853" s="16">
        <v>99900</v>
      </c>
      <c r="H853" s="2" t="s">
        <v>15</v>
      </c>
      <c r="I853" s="17" t="s">
        <v>16</v>
      </c>
      <c r="J853" s="16">
        <v>5</v>
      </c>
      <c r="K853" s="16"/>
      <c r="L853" s="16"/>
      <c r="M853" s="16"/>
      <c r="N853" s="16"/>
      <c r="O853" s="18">
        <v>0</v>
      </c>
      <c r="P853" s="16">
        <v>5</v>
      </c>
      <c r="Q853" s="16">
        <v>1</v>
      </c>
      <c r="R853" s="17"/>
      <c r="S853" s="17"/>
      <c r="T853" s="19" t="s">
        <v>50</v>
      </c>
      <c r="U853" s="18">
        <v>41</v>
      </c>
      <c r="V853" s="18"/>
    </row>
    <row r="854" spans="1:22" ht="15" customHeight="1" x14ac:dyDescent="0.25">
      <c r="A854" s="13" t="s">
        <v>433</v>
      </c>
      <c r="B854" s="14" t="s">
        <v>126</v>
      </c>
      <c r="C854" s="15" t="s">
        <v>437</v>
      </c>
      <c r="D854" s="15" t="s">
        <v>438</v>
      </c>
      <c r="E854" s="14" t="s">
        <v>439</v>
      </c>
      <c r="F854" s="16">
        <v>80371</v>
      </c>
      <c r="G854" s="16">
        <v>99900</v>
      </c>
      <c r="H854" s="2" t="s">
        <v>18</v>
      </c>
      <c r="I854" s="17" t="s">
        <v>19</v>
      </c>
      <c r="J854" s="16">
        <v>5</v>
      </c>
      <c r="K854" s="16">
        <v>0</v>
      </c>
      <c r="L854" s="16">
        <v>3</v>
      </c>
      <c r="M854" s="16">
        <v>3</v>
      </c>
      <c r="N854" s="16">
        <v>4</v>
      </c>
      <c r="O854" s="18">
        <v>0</v>
      </c>
      <c r="P854" s="16">
        <v>5</v>
      </c>
      <c r="Q854" s="16">
        <v>1</v>
      </c>
      <c r="R854" s="17"/>
      <c r="S854" s="17"/>
      <c r="T854" s="19" t="s">
        <v>50</v>
      </c>
      <c r="U854" s="18">
        <v>41</v>
      </c>
      <c r="V854" s="18"/>
    </row>
    <row r="855" spans="1:22" ht="15" customHeight="1" x14ac:dyDescent="0.25">
      <c r="A855" s="13" t="s">
        <v>433</v>
      </c>
      <c r="B855" s="14" t="s">
        <v>126</v>
      </c>
      <c r="C855" s="15" t="s">
        <v>437</v>
      </c>
      <c r="D855" s="15" t="s">
        <v>438</v>
      </c>
      <c r="E855" s="14" t="s">
        <v>439</v>
      </c>
      <c r="F855" s="16">
        <v>80371</v>
      </c>
      <c r="G855" s="16">
        <v>99900</v>
      </c>
      <c r="H855" s="2" t="s">
        <v>21</v>
      </c>
      <c r="I855" s="17" t="s">
        <v>22</v>
      </c>
      <c r="J855" s="16"/>
      <c r="K855" s="16"/>
      <c r="L855" s="16"/>
      <c r="M855" s="16"/>
      <c r="N855" s="16"/>
      <c r="O855" s="18">
        <v>0</v>
      </c>
      <c r="P855" s="16">
        <v>5</v>
      </c>
      <c r="Q855" s="16">
        <v>1</v>
      </c>
      <c r="R855" s="17"/>
      <c r="S855" s="17"/>
      <c r="T855" s="19" t="s">
        <v>50</v>
      </c>
      <c r="U855" s="18">
        <v>45</v>
      </c>
      <c r="V855" s="18"/>
    </row>
    <row r="856" spans="1:22" ht="15" customHeight="1" x14ac:dyDescent="0.25">
      <c r="A856" s="13" t="s">
        <v>433</v>
      </c>
      <c r="B856" s="14" t="s">
        <v>126</v>
      </c>
      <c r="C856" s="15" t="s">
        <v>440</v>
      </c>
      <c r="D856" s="15" t="s">
        <v>441</v>
      </c>
      <c r="E856" s="14" t="s">
        <v>442</v>
      </c>
      <c r="F856" s="16">
        <v>207494</v>
      </c>
      <c r="G856" s="16">
        <v>255000</v>
      </c>
      <c r="H856" s="2" t="s">
        <v>3</v>
      </c>
      <c r="I856" s="17" t="s">
        <v>4</v>
      </c>
      <c r="J856" s="16">
        <v>0</v>
      </c>
      <c r="K856" s="16">
        <v>0</v>
      </c>
      <c r="L856" s="16">
        <v>1</v>
      </c>
      <c r="M856" s="16">
        <v>1</v>
      </c>
      <c r="N856" s="16">
        <v>13</v>
      </c>
      <c r="O856" s="18">
        <v>10</v>
      </c>
      <c r="P856" s="16">
        <v>10</v>
      </c>
      <c r="Q856" s="16">
        <v>1</v>
      </c>
      <c r="R856" s="17"/>
      <c r="S856" s="17"/>
      <c r="T856" s="19" t="s">
        <v>50</v>
      </c>
      <c r="U856" s="18">
        <v>25</v>
      </c>
      <c r="V856" s="18"/>
    </row>
    <row r="857" spans="1:22" ht="15" customHeight="1" x14ac:dyDescent="0.25">
      <c r="A857" s="13" t="s">
        <v>433</v>
      </c>
      <c r="B857" s="14" t="s">
        <v>126</v>
      </c>
      <c r="C857" s="15" t="s">
        <v>440</v>
      </c>
      <c r="D857" s="15" t="s">
        <v>441</v>
      </c>
      <c r="E857" s="14" t="s">
        <v>442</v>
      </c>
      <c r="F857" s="16">
        <v>207494</v>
      </c>
      <c r="G857" s="16">
        <v>255000</v>
      </c>
      <c r="H857" s="2" t="s">
        <v>6</v>
      </c>
      <c r="I857" s="17" t="s">
        <v>7</v>
      </c>
      <c r="J857" s="16">
        <v>0</v>
      </c>
      <c r="K857" s="16">
        <v>0</v>
      </c>
      <c r="L857" s="16">
        <v>0</v>
      </c>
      <c r="M857" s="16">
        <v>0</v>
      </c>
      <c r="N857" s="16">
        <v>22</v>
      </c>
      <c r="O857" s="18">
        <v>20</v>
      </c>
      <c r="P857" s="16">
        <v>10</v>
      </c>
      <c r="Q857" s="16">
        <v>1</v>
      </c>
      <c r="R857" s="17"/>
      <c r="S857" s="17"/>
      <c r="T857" s="19" t="s">
        <v>50</v>
      </c>
      <c r="U857" s="18">
        <v>36</v>
      </c>
      <c r="V857" s="18"/>
    </row>
    <row r="858" spans="1:22" ht="15" customHeight="1" x14ac:dyDescent="0.25">
      <c r="A858" s="13" t="s">
        <v>433</v>
      </c>
      <c r="B858" s="14" t="s">
        <v>126</v>
      </c>
      <c r="C858" s="15" t="s">
        <v>440</v>
      </c>
      <c r="D858" s="15" t="s">
        <v>441</v>
      </c>
      <c r="E858" s="14" t="s">
        <v>442</v>
      </c>
      <c r="F858" s="16">
        <v>207494</v>
      </c>
      <c r="G858" s="16">
        <v>255000</v>
      </c>
      <c r="H858" s="2" t="s">
        <v>9</v>
      </c>
      <c r="I858" s="17" t="s">
        <v>10</v>
      </c>
      <c r="J858" s="16">
        <v>0</v>
      </c>
      <c r="K858" s="16">
        <v>0</v>
      </c>
      <c r="L858" s="16">
        <v>12</v>
      </c>
      <c r="M858" s="16">
        <v>13</v>
      </c>
      <c r="N858" s="16">
        <v>18</v>
      </c>
      <c r="O858" s="18">
        <v>20</v>
      </c>
      <c r="P858" s="16">
        <v>10</v>
      </c>
      <c r="Q858" s="16">
        <v>1</v>
      </c>
      <c r="R858" s="17"/>
      <c r="S858" s="17"/>
      <c r="T858" s="19" t="s">
        <v>50</v>
      </c>
      <c r="U858" s="18">
        <v>14</v>
      </c>
      <c r="V858" s="18"/>
    </row>
    <row r="859" spans="1:22" ht="15" customHeight="1" x14ac:dyDescent="0.25">
      <c r="A859" s="13" t="s">
        <v>433</v>
      </c>
      <c r="B859" s="14" t="s">
        <v>126</v>
      </c>
      <c r="C859" s="15" t="s">
        <v>440</v>
      </c>
      <c r="D859" s="15" t="s">
        <v>441</v>
      </c>
      <c r="E859" s="14" t="s">
        <v>442</v>
      </c>
      <c r="F859" s="16">
        <v>207494</v>
      </c>
      <c r="G859" s="16">
        <v>255000</v>
      </c>
      <c r="H859" s="2" t="s">
        <v>12</v>
      </c>
      <c r="I859" s="17" t="s">
        <v>13</v>
      </c>
      <c r="J859" s="16">
        <v>1</v>
      </c>
      <c r="K859" s="16">
        <v>0</v>
      </c>
      <c r="L859" s="16">
        <v>7</v>
      </c>
      <c r="M859" s="16">
        <v>7</v>
      </c>
      <c r="N859" s="16">
        <v>17</v>
      </c>
      <c r="O859" s="18">
        <v>20</v>
      </c>
      <c r="P859" s="16">
        <v>10</v>
      </c>
      <c r="Q859" s="16">
        <v>1</v>
      </c>
      <c r="R859" s="17"/>
      <c r="S859" s="17"/>
      <c r="T859" s="19" t="s">
        <v>50</v>
      </c>
      <c r="U859" s="18">
        <v>40</v>
      </c>
      <c r="V859" s="18"/>
    </row>
    <row r="860" spans="1:22" ht="15" customHeight="1" x14ac:dyDescent="0.25">
      <c r="A860" s="13" t="s">
        <v>433</v>
      </c>
      <c r="B860" s="14" t="s">
        <v>126</v>
      </c>
      <c r="C860" s="15" t="s">
        <v>440</v>
      </c>
      <c r="D860" s="15" t="s">
        <v>441</v>
      </c>
      <c r="E860" s="14" t="s">
        <v>442</v>
      </c>
      <c r="F860" s="16">
        <v>207494</v>
      </c>
      <c r="G860" s="16">
        <v>255000</v>
      </c>
      <c r="H860" s="2" t="s">
        <v>15</v>
      </c>
      <c r="I860" s="17" t="s">
        <v>16</v>
      </c>
      <c r="J860" s="16">
        <v>11</v>
      </c>
      <c r="K860" s="16">
        <v>0</v>
      </c>
      <c r="L860" s="16">
        <v>2</v>
      </c>
      <c r="M860" s="16">
        <v>5</v>
      </c>
      <c r="N860" s="16">
        <v>7</v>
      </c>
      <c r="O860" s="18">
        <v>0</v>
      </c>
      <c r="P860" s="16">
        <v>10</v>
      </c>
      <c r="Q860" s="16">
        <v>1</v>
      </c>
      <c r="R860" s="17"/>
      <c r="S860" s="17"/>
      <c r="T860" s="19" t="s">
        <v>50</v>
      </c>
      <c r="U860" s="18">
        <v>13</v>
      </c>
      <c r="V860" s="18"/>
    </row>
    <row r="861" spans="1:22" ht="15" customHeight="1" x14ac:dyDescent="0.25">
      <c r="A861" s="13" t="s">
        <v>433</v>
      </c>
      <c r="B861" s="14" t="s">
        <v>126</v>
      </c>
      <c r="C861" s="15" t="s">
        <v>440</v>
      </c>
      <c r="D861" s="15" t="s">
        <v>441</v>
      </c>
      <c r="E861" s="14" t="s">
        <v>442</v>
      </c>
      <c r="F861" s="16">
        <v>207494</v>
      </c>
      <c r="G861" s="16">
        <v>255000</v>
      </c>
      <c r="H861" s="2" t="s">
        <v>18</v>
      </c>
      <c r="I861" s="17" t="s">
        <v>19</v>
      </c>
      <c r="J861" s="16">
        <v>9</v>
      </c>
      <c r="K861" s="16">
        <v>0</v>
      </c>
      <c r="L861" s="16">
        <v>2</v>
      </c>
      <c r="M861" s="16">
        <v>4</v>
      </c>
      <c r="N861" s="16">
        <v>11</v>
      </c>
      <c r="O861" s="18">
        <v>0</v>
      </c>
      <c r="P861" s="16">
        <v>10</v>
      </c>
      <c r="Q861" s="16">
        <v>1</v>
      </c>
      <c r="R861" s="17"/>
      <c r="S861" s="17"/>
      <c r="T861" s="19" t="s">
        <v>50</v>
      </c>
      <c r="U861" s="18">
        <v>30</v>
      </c>
      <c r="V861" s="18"/>
    </row>
    <row r="862" spans="1:22" ht="15" customHeight="1" x14ac:dyDescent="0.25">
      <c r="A862" s="13" t="s">
        <v>433</v>
      </c>
      <c r="B862" s="14" t="s">
        <v>126</v>
      </c>
      <c r="C862" s="15" t="s">
        <v>440</v>
      </c>
      <c r="D862" s="15" t="s">
        <v>441</v>
      </c>
      <c r="E862" s="14" t="s">
        <v>442</v>
      </c>
      <c r="F862" s="16">
        <v>207494</v>
      </c>
      <c r="G862" s="16">
        <v>255000</v>
      </c>
      <c r="H862" s="2" t="s">
        <v>21</v>
      </c>
      <c r="I862" s="17" t="s">
        <v>22</v>
      </c>
      <c r="J862" s="16"/>
      <c r="K862" s="16"/>
      <c r="L862" s="16"/>
      <c r="M862" s="16"/>
      <c r="N862" s="16"/>
      <c r="O862" s="18">
        <v>0</v>
      </c>
      <c r="P862" s="16">
        <v>10</v>
      </c>
      <c r="Q862" s="16">
        <v>1</v>
      </c>
      <c r="R862" s="17"/>
      <c r="S862" s="17"/>
      <c r="T862" s="19" t="s">
        <v>50</v>
      </c>
      <c r="U862" s="18">
        <v>28</v>
      </c>
      <c r="V862" s="18"/>
    </row>
    <row r="863" spans="1:22" ht="15" customHeight="1" x14ac:dyDescent="0.25">
      <c r="A863" s="13" t="s">
        <v>433</v>
      </c>
      <c r="B863" s="14" t="s">
        <v>126</v>
      </c>
      <c r="C863" s="15" t="s">
        <v>443</v>
      </c>
      <c r="D863" s="15" t="s">
        <v>444</v>
      </c>
      <c r="E863" s="14" t="s">
        <v>445</v>
      </c>
      <c r="F863" s="16">
        <v>73857</v>
      </c>
      <c r="G863" s="16">
        <v>91900</v>
      </c>
      <c r="H863" s="2" t="s">
        <v>3</v>
      </c>
      <c r="I863" s="17" t="s">
        <v>4</v>
      </c>
      <c r="J863" s="16">
        <v>7</v>
      </c>
      <c r="K863" s="16">
        <v>0</v>
      </c>
      <c r="L863" s="16"/>
      <c r="M863" s="16"/>
      <c r="N863" s="16"/>
      <c r="O863" s="18">
        <v>0</v>
      </c>
      <c r="P863" s="16">
        <v>16</v>
      </c>
      <c r="Q863" s="16">
        <v>1</v>
      </c>
      <c r="R863" s="17"/>
      <c r="S863" s="17"/>
      <c r="T863" s="19" t="s">
        <v>50</v>
      </c>
      <c r="U863" s="18">
        <v>48</v>
      </c>
      <c r="V863" s="18"/>
    </row>
    <row r="864" spans="1:22" ht="15" customHeight="1" x14ac:dyDescent="0.25">
      <c r="A864" s="13" t="s">
        <v>433</v>
      </c>
      <c r="B864" s="14" t="s">
        <v>126</v>
      </c>
      <c r="C864" s="15" t="s">
        <v>443</v>
      </c>
      <c r="D864" s="15" t="s">
        <v>444</v>
      </c>
      <c r="E864" s="14" t="s">
        <v>445</v>
      </c>
      <c r="F864" s="16">
        <v>73857</v>
      </c>
      <c r="G864" s="16">
        <v>91900</v>
      </c>
      <c r="H864" s="2" t="s">
        <v>6</v>
      </c>
      <c r="I864" s="17" t="s">
        <v>7</v>
      </c>
      <c r="J864" s="16">
        <v>0</v>
      </c>
      <c r="K864" s="16">
        <v>0</v>
      </c>
      <c r="L864" s="16"/>
      <c r="M864" s="16"/>
      <c r="N864" s="16"/>
      <c r="O864" s="18">
        <v>0</v>
      </c>
      <c r="P864" s="16">
        <v>16</v>
      </c>
      <c r="Q864" s="16">
        <v>1</v>
      </c>
      <c r="R864" s="17"/>
      <c r="S864" s="17"/>
      <c r="T864" s="19" t="s">
        <v>50</v>
      </c>
      <c r="U864" s="18">
        <v>47</v>
      </c>
      <c r="V864" s="18"/>
    </row>
    <row r="865" spans="1:22" ht="15" customHeight="1" x14ac:dyDescent="0.25">
      <c r="A865" s="13" t="s">
        <v>433</v>
      </c>
      <c r="B865" s="14" t="s">
        <v>126</v>
      </c>
      <c r="C865" s="15" t="s">
        <v>443</v>
      </c>
      <c r="D865" s="15" t="s">
        <v>444</v>
      </c>
      <c r="E865" s="14" t="s">
        <v>445</v>
      </c>
      <c r="F865" s="16">
        <v>73857</v>
      </c>
      <c r="G865" s="16">
        <v>91900</v>
      </c>
      <c r="H865" s="2" t="s">
        <v>9</v>
      </c>
      <c r="I865" s="17" t="s">
        <v>10</v>
      </c>
      <c r="J865" s="16">
        <v>2</v>
      </c>
      <c r="K865" s="16">
        <v>0</v>
      </c>
      <c r="L865" s="16"/>
      <c r="M865" s="16"/>
      <c r="N865" s="16"/>
      <c r="O865" s="18">
        <v>0</v>
      </c>
      <c r="P865" s="16">
        <v>16</v>
      </c>
      <c r="Q865" s="16">
        <v>1</v>
      </c>
      <c r="R865" s="17"/>
      <c r="S865" s="17"/>
      <c r="T865" s="19" t="s">
        <v>50</v>
      </c>
      <c r="U865" s="18">
        <v>14</v>
      </c>
      <c r="V865" s="18"/>
    </row>
    <row r="866" spans="1:22" ht="15" customHeight="1" x14ac:dyDescent="0.25">
      <c r="A866" s="13" t="s">
        <v>433</v>
      </c>
      <c r="B866" s="14" t="s">
        <v>126</v>
      </c>
      <c r="C866" s="15" t="s">
        <v>443</v>
      </c>
      <c r="D866" s="15" t="s">
        <v>444</v>
      </c>
      <c r="E866" s="14" t="s">
        <v>445</v>
      </c>
      <c r="F866" s="16">
        <v>73857</v>
      </c>
      <c r="G866" s="16">
        <v>91900</v>
      </c>
      <c r="H866" s="2" t="s">
        <v>12</v>
      </c>
      <c r="I866" s="17" t="s">
        <v>13</v>
      </c>
      <c r="J866" s="16">
        <v>0</v>
      </c>
      <c r="K866" s="16">
        <v>0</v>
      </c>
      <c r="L866" s="16"/>
      <c r="M866" s="16"/>
      <c r="N866" s="16"/>
      <c r="O866" s="18">
        <v>0</v>
      </c>
      <c r="P866" s="16">
        <v>16</v>
      </c>
      <c r="Q866" s="16">
        <v>1</v>
      </c>
      <c r="R866" s="17"/>
      <c r="S866" s="17"/>
      <c r="T866" s="19" t="s">
        <v>50</v>
      </c>
      <c r="U866" s="18">
        <v>32</v>
      </c>
      <c r="V866" s="18"/>
    </row>
    <row r="867" spans="1:22" ht="15" customHeight="1" x14ac:dyDescent="0.25">
      <c r="A867" s="13" t="s">
        <v>433</v>
      </c>
      <c r="B867" s="14" t="s">
        <v>126</v>
      </c>
      <c r="C867" s="15" t="s">
        <v>443</v>
      </c>
      <c r="D867" s="15" t="s">
        <v>444</v>
      </c>
      <c r="E867" s="14" t="s">
        <v>445</v>
      </c>
      <c r="F867" s="16">
        <v>73857</v>
      </c>
      <c r="G867" s="16">
        <v>91900</v>
      </c>
      <c r="H867" s="2" t="s">
        <v>15</v>
      </c>
      <c r="I867" s="17" t="s">
        <v>16</v>
      </c>
      <c r="J867" s="16">
        <v>3</v>
      </c>
      <c r="K867" s="16">
        <v>0</v>
      </c>
      <c r="L867" s="16"/>
      <c r="M867" s="16"/>
      <c r="N867" s="16"/>
      <c r="O867" s="18">
        <v>0</v>
      </c>
      <c r="P867" s="16">
        <v>16</v>
      </c>
      <c r="Q867" s="16">
        <v>1</v>
      </c>
      <c r="R867" s="17"/>
      <c r="S867" s="17"/>
      <c r="T867" s="19" t="s">
        <v>50</v>
      </c>
      <c r="U867" s="18">
        <v>33</v>
      </c>
      <c r="V867" s="18"/>
    </row>
    <row r="868" spans="1:22" ht="15" customHeight="1" x14ac:dyDescent="0.25">
      <c r="A868" s="13" t="s">
        <v>433</v>
      </c>
      <c r="B868" s="14" t="s">
        <v>126</v>
      </c>
      <c r="C868" s="15" t="s">
        <v>443</v>
      </c>
      <c r="D868" s="15" t="s">
        <v>444</v>
      </c>
      <c r="E868" s="14" t="s">
        <v>445</v>
      </c>
      <c r="F868" s="16">
        <v>73857</v>
      </c>
      <c r="G868" s="16">
        <v>91900</v>
      </c>
      <c r="H868" s="2" t="s">
        <v>18</v>
      </c>
      <c r="I868" s="17" t="s">
        <v>19</v>
      </c>
      <c r="J868" s="16">
        <v>8</v>
      </c>
      <c r="K868" s="16">
        <v>0</v>
      </c>
      <c r="L868" s="16">
        <v>0</v>
      </c>
      <c r="M868" s="16">
        <v>0</v>
      </c>
      <c r="N868" s="16">
        <v>1</v>
      </c>
      <c r="O868" s="18">
        <v>0</v>
      </c>
      <c r="P868" s="16">
        <v>16</v>
      </c>
      <c r="Q868" s="16">
        <v>1</v>
      </c>
      <c r="R868" s="17"/>
      <c r="S868" s="17"/>
      <c r="T868" s="19" t="s">
        <v>50</v>
      </c>
      <c r="U868" s="18">
        <v>10</v>
      </c>
      <c r="V868" s="18"/>
    </row>
    <row r="869" spans="1:22" ht="15" customHeight="1" x14ac:dyDescent="0.25">
      <c r="A869" s="13" t="s">
        <v>433</v>
      </c>
      <c r="B869" s="14" t="s">
        <v>126</v>
      </c>
      <c r="C869" s="15" t="s">
        <v>443</v>
      </c>
      <c r="D869" s="15" t="s">
        <v>444</v>
      </c>
      <c r="E869" s="14" t="s">
        <v>445</v>
      </c>
      <c r="F869" s="16">
        <v>73857</v>
      </c>
      <c r="G869" s="16">
        <v>91900</v>
      </c>
      <c r="H869" s="2" t="s">
        <v>21</v>
      </c>
      <c r="I869" s="17" t="s">
        <v>22</v>
      </c>
      <c r="J869" s="16"/>
      <c r="K869" s="16"/>
      <c r="L869" s="16"/>
      <c r="M869" s="16"/>
      <c r="N869" s="16"/>
      <c r="O869" s="18">
        <v>0</v>
      </c>
      <c r="P869" s="16">
        <v>16</v>
      </c>
      <c r="Q869" s="16">
        <v>1</v>
      </c>
      <c r="R869" s="17"/>
      <c r="S869" s="17"/>
      <c r="T869" s="19" t="s">
        <v>50</v>
      </c>
      <c r="U869" s="18">
        <v>43</v>
      </c>
      <c r="V869" s="18"/>
    </row>
    <row r="870" spans="1:22" ht="15" customHeight="1" x14ac:dyDescent="0.25">
      <c r="A870" s="13" t="s">
        <v>433</v>
      </c>
      <c r="B870" s="14" t="s">
        <v>126</v>
      </c>
      <c r="C870" s="15" t="s">
        <v>446</v>
      </c>
      <c r="D870" s="15" t="s">
        <v>447</v>
      </c>
      <c r="E870" s="14" t="s">
        <v>448</v>
      </c>
      <c r="F870" s="16">
        <v>9350</v>
      </c>
      <c r="G870" s="16">
        <v>11900</v>
      </c>
      <c r="H870" s="2" t="s">
        <v>3</v>
      </c>
      <c r="I870" s="17" t="s">
        <v>4</v>
      </c>
      <c r="J870" s="16">
        <v>6</v>
      </c>
      <c r="K870" s="16">
        <v>0</v>
      </c>
      <c r="L870" s="16"/>
      <c r="M870" s="16"/>
      <c r="N870" s="16"/>
      <c r="O870" s="18">
        <v>0</v>
      </c>
      <c r="P870" s="16">
        <v>10</v>
      </c>
      <c r="Q870" s="16">
        <v>1</v>
      </c>
      <c r="R870" s="17"/>
      <c r="S870" s="17"/>
      <c r="T870" s="19" t="s">
        <v>50</v>
      </c>
      <c r="U870" s="18">
        <v>12</v>
      </c>
      <c r="V870" s="18"/>
    </row>
    <row r="871" spans="1:22" ht="15" customHeight="1" x14ac:dyDescent="0.25">
      <c r="A871" s="13" t="s">
        <v>433</v>
      </c>
      <c r="B871" s="14" t="s">
        <v>126</v>
      </c>
      <c r="C871" s="15" t="s">
        <v>446</v>
      </c>
      <c r="D871" s="15" t="s">
        <v>447</v>
      </c>
      <c r="E871" s="14" t="s">
        <v>448</v>
      </c>
      <c r="F871" s="16">
        <v>9350</v>
      </c>
      <c r="G871" s="16">
        <v>11900</v>
      </c>
      <c r="H871" s="2" t="s">
        <v>6</v>
      </c>
      <c r="I871" s="17" t="s">
        <v>7</v>
      </c>
      <c r="J871" s="16">
        <v>24</v>
      </c>
      <c r="K871" s="16">
        <v>0</v>
      </c>
      <c r="L871" s="16">
        <v>0</v>
      </c>
      <c r="M871" s="16">
        <v>0</v>
      </c>
      <c r="N871" s="16">
        <v>1</v>
      </c>
      <c r="O871" s="18">
        <v>0</v>
      </c>
      <c r="P871" s="16">
        <v>10</v>
      </c>
      <c r="Q871" s="16">
        <v>1</v>
      </c>
      <c r="R871" s="17"/>
      <c r="S871" s="17"/>
      <c r="T871" s="19" t="s">
        <v>50</v>
      </c>
      <c r="U871" s="18">
        <v>47</v>
      </c>
      <c r="V871" s="18"/>
    </row>
    <row r="872" spans="1:22" ht="15" customHeight="1" x14ac:dyDescent="0.25">
      <c r="A872" s="13" t="s">
        <v>433</v>
      </c>
      <c r="B872" s="14" t="s">
        <v>126</v>
      </c>
      <c r="C872" s="15" t="s">
        <v>446</v>
      </c>
      <c r="D872" s="15" t="s">
        <v>447</v>
      </c>
      <c r="E872" s="14" t="s">
        <v>448</v>
      </c>
      <c r="F872" s="16">
        <v>9350</v>
      </c>
      <c r="G872" s="16">
        <v>11900</v>
      </c>
      <c r="H872" s="2" t="s">
        <v>9</v>
      </c>
      <c r="I872" s="17" t="s">
        <v>10</v>
      </c>
      <c r="J872" s="16">
        <v>27</v>
      </c>
      <c r="K872" s="16">
        <v>0</v>
      </c>
      <c r="L872" s="16">
        <v>0</v>
      </c>
      <c r="M872" s="16">
        <v>0</v>
      </c>
      <c r="N872" s="16">
        <v>5</v>
      </c>
      <c r="O872" s="18">
        <v>0</v>
      </c>
      <c r="P872" s="16">
        <v>10</v>
      </c>
      <c r="Q872" s="16">
        <v>1</v>
      </c>
      <c r="R872" s="17"/>
      <c r="S872" s="17"/>
      <c r="T872" s="19" t="s">
        <v>50</v>
      </c>
      <c r="U872" s="18">
        <v>41</v>
      </c>
      <c r="V872" s="18"/>
    </row>
    <row r="873" spans="1:22" ht="15" customHeight="1" x14ac:dyDescent="0.25">
      <c r="A873" s="13" t="s">
        <v>433</v>
      </c>
      <c r="B873" s="14" t="s">
        <v>126</v>
      </c>
      <c r="C873" s="15" t="s">
        <v>446</v>
      </c>
      <c r="D873" s="15" t="s">
        <v>447</v>
      </c>
      <c r="E873" s="14" t="s">
        <v>448</v>
      </c>
      <c r="F873" s="16">
        <v>9350</v>
      </c>
      <c r="G873" s="16">
        <v>11900</v>
      </c>
      <c r="H873" s="2" t="s">
        <v>12</v>
      </c>
      <c r="I873" s="17" t="s">
        <v>13</v>
      </c>
      <c r="J873" s="16">
        <v>0</v>
      </c>
      <c r="K873" s="16">
        <v>0</v>
      </c>
      <c r="L873" s="16">
        <v>0</v>
      </c>
      <c r="M873" s="16">
        <v>0</v>
      </c>
      <c r="N873" s="16">
        <v>1</v>
      </c>
      <c r="O873" s="18">
        <v>0</v>
      </c>
      <c r="P873" s="16">
        <v>10</v>
      </c>
      <c r="Q873" s="16">
        <v>1</v>
      </c>
      <c r="R873" s="17"/>
      <c r="S873" s="17"/>
      <c r="T873" s="19" t="s">
        <v>50</v>
      </c>
      <c r="U873" s="18">
        <v>30</v>
      </c>
      <c r="V873" s="18"/>
    </row>
    <row r="874" spans="1:22" ht="15" customHeight="1" x14ac:dyDescent="0.25">
      <c r="A874" s="13" t="s">
        <v>433</v>
      </c>
      <c r="B874" s="14" t="s">
        <v>126</v>
      </c>
      <c r="C874" s="15" t="s">
        <v>446</v>
      </c>
      <c r="D874" s="15" t="s">
        <v>447</v>
      </c>
      <c r="E874" s="14" t="s">
        <v>448</v>
      </c>
      <c r="F874" s="16">
        <v>9350</v>
      </c>
      <c r="G874" s="16">
        <v>11900</v>
      </c>
      <c r="H874" s="2" t="s">
        <v>15</v>
      </c>
      <c r="I874" s="17" t="s">
        <v>16</v>
      </c>
      <c r="J874" s="16">
        <v>9</v>
      </c>
      <c r="K874" s="16">
        <v>0</v>
      </c>
      <c r="L874" s="16"/>
      <c r="M874" s="16"/>
      <c r="N874" s="16"/>
      <c r="O874" s="18">
        <v>0</v>
      </c>
      <c r="P874" s="16">
        <v>10</v>
      </c>
      <c r="Q874" s="16">
        <v>1</v>
      </c>
      <c r="R874" s="17"/>
      <c r="S874" s="17"/>
      <c r="T874" s="19" t="s">
        <v>50</v>
      </c>
      <c r="U874" s="18">
        <v>29</v>
      </c>
      <c r="V874" s="18"/>
    </row>
    <row r="875" spans="1:22" ht="15" customHeight="1" x14ac:dyDescent="0.25">
      <c r="A875" s="13" t="s">
        <v>433</v>
      </c>
      <c r="B875" s="14" t="s">
        <v>126</v>
      </c>
      <c r="C875" s="15" t="s">
        <v>446</v>
      </c>
      <c r="D875" s="15" t="s">
        <v>447</v>
      </c>
      <c r="E875" s="14" t="s">
        <v>448</v>
      </c>
      <c r="F875" s="16">
        <v>9350</v>
      </c>
      <c r="G875" s="16">
        <v>11900</v>
      </c>
      <c r="H875" s="2" t="s">
        <v>18</v>
      </c>
      <c r="I875" s="17" t="s">
        <v>19</v>
      </c>
      <c r="J875" s="16"/>
      <c r="K875" s="16"/>
      <c r="L875" s="16"/>
      <c r="M875" s="16"/>
      <c r="N875" s="16"/>
      <c r="O875" s="18">
        <v>0</v>
      </c>
      <c r="P875" s="16">
        <v>10</v>
      </c>
      <c r="Q875" s="16">
        <v>1</v>
      </c>
      <c r="R875" s="17"/>
      <c r="S875" s="17"/>
      <c r="T875" s="19" t="s">
        <v>50</v>
      </c>
      <c r="U875" s="18">
        <v>49</v>
      </c>
      <c r="V875" s="18"/>
    </row>
    <row r="876" spans="1:22" ht="15" customHeight="1" x14ac:dyDescent="0.25">
      <c r="A876" s="13" t="s">
        <v>433</v>
      </c>
      <c r="B876" s="14" t="s">
        <v>126</v>
      </c>
      <c r="C876" s="15" t="s">
        <v>446</v>
      </c>
      <c r="D876" s="15" t="s">
        <v>447</v>
      </c>
      <c r="E876" s="14" t="s">
        <v>448</v>
      </c>
      <c r="F876" s="16">
        <v>9350</v>
      </c>
      <c r="G876" s="16">
        <v>11900</v>
      </c>
      <c r="H876" s="2" t="s">
        <v>21</v>
      </c>
      <c r="I876" s="17" t="s">
        <v>22</v>
      </c>
      <c r="J876" s="16"/>
      <c r="K876" s="16"/>
      <c r="L876" s="16"/>
      <c r="M876" s="16"/>
      <c r="N876" s="16"/>
      <c r="O876" s="18">
        <v>0</v>
      </c>
      <c r="P876" s="16">
        <v>10</v>
      </c>
      <c r="Q876" s="16">
        <v>1</v>
      </c>
      <c r="R876" s="17"/>
      <c r="S876" s="17"/>
      <c r="T876" s="19" t="s">
        <v>50</v>
      </c>
      <c r="U876" s="18">
        <v>46</v>
      </c>
      <c r="V876" s="18"/>
    </row>
    <row r="877" spans="1:22" ht="15" customHeight="1" x14ac:dyDescent="0.25">
      <c r="A877" s="13" t="s">
        <v>433</v>
      </c>
      <c r="B877" s="14" t="s">
        <v>126</v>
      </c>
      <c r="C877" s="15" t="s">
        <v>449</v>
      </c>
      <c r="D877" s="15" t="s">
        <v>450</v>
      </c>
      <c r="E877" s="14" t="s">
        <v>451</v>
      </c>
      <c r="F877" s="16">
        <v>22851</v>
      </c>
      <c r="G877" s="16">
        <v>28900</v>
      </c>
      <c r="H877" s="2" t="s">
        <v>3</v>
      </c>
      <c r="I877" s="17" t="s">
        <v>4</v>
      </c>
      <c r="J877" s="16">
        <v>0</v>
      </c>
      <c r="K877" s="16"/>
      <c r="L877" s="16"/>
      <c r="M877" s="16"/>
      <c r="N877" s="16"/>
      <c r="O877" s="18">
        <v>0</v>
      </c>
      <c r="P877" s="16">
        <v>10</v>
      </c>
      <c r="Q877" s="16">
        <v>1</v>
      </c>
      <c r="R877" s="17"/>
      <c r="S877" s="17"/>
      <c r="T877" s="19" t="s">
        <v>50</v>
      </c>
      <c r="U877" s="18">
        <v>31</v>
      </c>
      <c r="V877" s="18"/>
    </row>
    <row r="878" spans="1:22" ht="15" customHeight="1" x14ac:dyDescent="0.25">
      <c r="A878" s="13" t="s">
        <v>433</v>
      </c>
      <c r="B878" s="14" t="s">
        <v>126</v>
      </c>
      <c r="C878" s="15" t="s">
        <v>449</v>
      </c>
      <c r="D878" s="15" t="s">
        <v>450</v>
      </c>
      <c r="E878" s="14" t="s">
        <v>451</v>
      </c>
      <c r="F878" s="16">
        <v>22851</v>
      </c>
      <c r="G878" s="16">
        <v>28900</v>
      </c>
      <c r="H878" s="2" t="s">
        <v>6</v>
      </c>
      <c r="I878" s="17" t="s">
        <v>7</v>
      </c>
      <c r="J878" s="16">
        <v>0</v>
      </c>
      <c r="K878" s="16"/>
      <c r="L878" s="16"/>
      <c r="M878" s="16"/>
      <c r="N878" s="16"/>
      <c r="O878" s="18">
        <v>0</v>
      </c>
      <c r="P878" s="16">
        <v>10</v>
      </c>
      <c r="Q878" s="16">
        <v>1</v>
      </c>
      <c r="R878" s="17"/>
      <c r="S878" s="17"/>
      <c r="T878" s="19" t="s">
        <v>50</v>
      </c>
      <c r="U878" s="18">
        <v>25</v>
      </c>
      <c r="V878" s="18"/>
    </row>
    <row r="879" spans="1:22" ht="15" customHeight="1" x14ac:dyDescent="0.25">
      <c r="A879" s="13" t="s">
        <v>433</v>
      </c>
      <c r="B879" s="14" t="s">
        <v>126</v>
      </c>
      <c r="C879" s="15" t="s">
        <v>449</v>
      </c>
      <c r="D879" s="15" t="s">
        <v>450</v>
      </c>
      <c r="E879" s="14" t="s">
        <v>451</v>
      </c>
      <c r="F879" s="16">
        <v>22851</v>
      </c>
      <c r="G879" s="16">
        <v>28900</v>
      </c>
      <c r="H879" s="2" t="s">
        <v>9</v>
      </c>
      <c r="I879" s="17" t="s">
        <v>10</v>
      </c>
      <c r="J879" s="16">
        <v>-2</v>
      </c>
      <c r="K879" s="16">
        <v>0</v>
      </c>
      <c r="L879" s="16"/>
      <c r="M879" s="16"/>
      <c r="N879" s="16"/>
      <c r="O879" s="18">
        <v>0</v>
      </c>
      <c r="P879" s="16">
        <v>10</v>
      </c>
      <c r="Q879" s="16">
        <v>1</v>
      </c>
      <c r="R879" s="17"/>
      <c r="S879" s="17"/>
      <c r="T879" s="19" t="s">
        <v>50</v>
      </c>
      <c r="U879" s="18">
        <v>21</v>
      </c>
      <c r="V879" s="18"/>
    </row>
    <row r="880" spans="1:22" ht="15" customHeight="1" x14ac:dyDescent="0.25">
      <c r="A880" s="13" t="s">
        <v>433</v>
      </c>
      <c r="B880" s="14" t="s">
        <v>126</v>
      </c>
      <c r="C880" s="15" t="s">
        <v>449</v>
      </c>
      <c r="D880" s="15" t="s">
        <v>450</v>
      </c>
      <c r="E880" s="14" t="s">
        <v>451</v>
      </c>
      <c r="F880" s="16">
        <v>22851</v>
      </c>
      <c r="G880" s="16">
        <v>28900</v>
      </c>
      <c r="H880" s="2" t="s">
        <v>12</v>
      </c>
      <c r="I880" s="17" t="s">
        <v>13</v>
      </c>
      <c r="J880" s="16"/>
      <c r="K880" s="16"/>
      <c r="L880" s="16"/>
      <c r="M880" s="16"/>
      <c r="N880" s="16"/>
      <c r="O880" s="18">
        <v>0</v>
      </c>
      <c r="P880" s="16">
        <v>10</v>
      </c>
      <c r="Q880" s="16">
        <v>1</v>
      </c>
      <c r="R880" s="17"/>
      <c r="S880" s="17"/>
      <c r="T880" s="19" t="s">
        <v>50</v>
      </c>
      <c r="U880" s="18">
        <v>23</v>
      </c>
      <c r="V880" s="18"/>
    </row>
    <row r="881" spans="1:22" ht="15" customHeight="1" x14ac:dyDescent="0.25">
      <c r="A881" s="13" t="s">
        <v>433</v>
      </c>
      <c r="B881" s="14" t="s">
        <v>126</v>
      </c>
      <c r="C881" s="15" t="s">
        <v>449</v>
      </c>
      <c r="D881" s="15" t="s">
        <v>450</v>
      </c>
      <c r="E881" s="14" t="s">
        <v>451</v>
      </c>
      <c r="F881" s="16">
        <v>22851</v>
      </c>
      <c r="G881" s="16">
        <v>28900</v>
      </c>
      <c r="H881" s="2" t="s">
        <v>15</v>
      </c>
      <c r="I881" s="17" t="s">
        <v>16</v>
      </c>
      <c r="J881" s="16"/>
      <c r="K881" s="16"/>
      <c r="L881" s="16"/>
      <c r="M881" s="16"/>
      <c r="N881" s="16"/>
      <c r="O881" s="18">
        <v>0</v>
      </c>
      <c r="P881" s="16">
        <v>10</v>
      </c>
      <c r="Q881" s="16">
        <v>1</v>
      </c>
      <c r="R881" s="17"/>
      <c r="S881" s="17"/>
      <c r="T881" s="19" t="s">
        <v>50</v>
      </c>
      <c r="U881" s="18">
        <v>17</v>
      </c>
      <c r="V881" s="18"/>
    </row>
    <row r="882" spans="1:22" ht="15" customHeight="1" x14ac:dyDescent="0.25">
      <c r="A882" s="13" t="s">
        <v>433</v>
      </c>
      <c r="B882" s="14" t="s">
        <v>126</v>
      </c>
      <c r="C882" s="15" t="s">
        <v>449</v>
      </c>
      <c r="D882" s="15" t="s">
        <v>450</v>
      </c>
      <c r="E882" s="14" t="s">
        <v>451</v>
      </c>
      <c r="F882" s="16">
        <v>22851</v>
      </c>
      <c r="G882" s="16">
        <v>28900</v>
      </c>
      <c r="H882" s="2" t="s">
        <v>18</v>
      </c>
      <c r="I882" s="17" t="s">
        <v>19</v>
      </c>
      <c r="J882" s="16"/>
      <c r="K882" s="16"/>
      <c r="L882" s="16"/>
      <c r="M882" s="16"/>
      <c r="N882" s="16"/>
      <c r="O882" s="18">
        <v>0</v>
      </c>
      <c r="P882" s="16">
        <v>10</v>
      </c>
      <c r="Q882" s="16">
        <v>1</v>
      </c>
      <c r="R882" s="17"/>
      <c r="S882" s="17"/>
      <c r="T882" s="19" t="s">
        <v>50</v>
      </c>
      <c r="U882" s="18">
        <v>14</v>
      </c>
      <c r="V882" s="18"/>
    </row>
    <row r="883" spans="1:22" ht="15" customHeight="1" x14ac:dyDescent="0.25">
      <c r="A883" s="13" t="s">
        <v>433</v>
      </c>
      <c r="B883" s="14" t="s">
        <v>126</v>
      </c>
      <c r="C883" s="15" t="s">
        <v>449</v>
      </c>
      <c r="D883" s="15" t="s">
        <v>450</v>
      </c>
      <c r="E883" s="14" t="s">
        <v>451</v>
      </c>
      <c r="F883" s="16">
        <v>22851</v>
      </c>
      <c r="G883" s="16">
        <v>28900</v>
      </c>
      <c r="H883" s="2" t="s">
        <v>21</v>
      </c>
      <c r="I883" s="17" t="s">
        <v>22</v>
      </c>
      <c r="J883" s="16"/>
      <c r="K883" s="16"/>
      <c r="L883" s="16"/>
      <c r="M883" s="16"/>
      <c r="N883" s="16"/>
      <c r="O883" s="18">
        <v>0</v>
      </c>
      <c r="P883" s="16">
        <v>10</v>
      </c>
      <c r="Q883" s="16">
        <v>1</v>
      </c>
      <c r="R883" s="17"/>
      <c r="S883" s="17"/>
      <c r="T883" s="19" t="s">
        <v>50</v>
      </c>
      <c r="U883" s="18">
        <v>18</v>
      </c>
      <c r="V883" s="18"/>
    </row>
    <row r="884" spans="1:22" ht="15" customHeight="1" x14ac:dyDescent="0.25">
      <c r="A884" s="13" t="s">
        <v>433</v>
      </c>
      <c r="B884" s="14" t="s">
        <v>126</v>
      </c>
      <c r="C884" s="15" t="s">
        <v>452</v>
      </c>
      <c r="D884" s="15" t="s">
        <v>453</v>
      </c>
      <c r="E884" s="14" t="s">
        <v>454</v>
      </c>
      <c r="F884" s="16">
        <v>37296</v>
      </c>
      <c r="G884" s="16">
        <v>46900</v>
      </c>
      <c r="H884" s="2" t="s">
        <v>3</v>
      </c>
      <c r="I884" s="17" t="s">
        <v>4</v>
      </c>
      <c r="J884" s="16">
        <v>2</v>
      </c>
      <c r="K884" s="16">
        <v>0</v>
      </c>
      <c r="L884" s="16">
        <v>0</v>
      </c>
      <c r="M884" s="16">
        <v>0</v>
      </c>
      <c r="N884" s="16">
        <v>23</v>
      </c>
      <c r="O884" s="18">
        <v>24</v>
      </c>
      <c r="P884" s="16">
        <v>12</v>
      </c>
      <c r="Q884" s="16">
        <v>1</v>
      </c>
      <c r="R884" s="17"/>
      <c r="S884" s="17"/>
      <c r="T884" s="19" t="s">
        <v>50</v>
      </c>
      <c r="U884" s="18">
        <v>19</v>
      </c>
      <c r="V884" s="18"/>
    </row>
    <row r="885" spans="1:22" ht="15" customHeight="1" x14ac:dyDescent="0.25">
      <c r="A885" s="13" t="s">
        <v>433</v>
      </c>
      <c r="B885" s="14" t="s">
        <v>126</v>
      </c>
      <c r="C885" s="15" t="s">
        <v>452</v>
      </c>
      <c r="D885" s="15" t="s">
        <v>453</v>
      </c>
      <c r="E885" s="14" t="s">
        <v>454</v>
      </c>
      <c r="F885" s="16">
        <v>37296</v>
      </c>
      <c r="G885" s="16">
        <v>46900</v>
      </c>
      <c r="H885" s="2" t="s">
        <v>6</v>
      </c>
      <c r="I885" s="17" t="s">
        <v>7</v>
      </c>
      <c r="J885" s="16">
        <v>16</v>
      </c>
      <c r="K885" s="16">
        <v>0</v>
      </c>
      <c r="L885" s="16">
        <v>0</v>
      </c>
      <c r="M885" s="16">
        <v>0</v>
      </c>
      <c r="N885" s="16">
        <v>24</v>
      </c>
      <c r="O885" s="18">
        <v>12</v>
      </c>
      <c r="P885" s="16">
        <v>12</v>
      </c>
      <c r="Q885" s="16">
        <v>1</v>
      </c>
      <c r="R885" s="17"/>
      <c r="S885" s="17"/>
      <c r="T885" s="19" t="s">
        <v>50</v>
      </c>
      <c r="U885" s="18">
        <v>44</v>
      </c>
      <c r="V885" s="18"/>
    </row>
    <row r="886" spans="1:22" ht="15" customHeight="1" x14ac:dyDescent="0.25">
      <c r="A886" s="13" t="s">
        <v>433</v>
      </c>
      <c r="B886" s="14" t="s">
        <v>126</v>
      </c>
      <c r="C886" s="15" t="s">
        <v>452</v>
      </c>
      <c r="D886" s="15" t="s">
        <v>453</v>
      </c>
      <c r="E886" s="14" t="s">
        <v>454</v>
      </c>
      <c r="F886" s="16">
        <v>37296</v>
      </c>
      <c r="G886" s="16">
        <v>46900</v>
      </c>
      <c r="H886" s="2" t="s">
        <v>9</v>
      </c>
      <c r="I886" s="17" t="s">
        <v>10</v>
      </c>
      <c r="J886" s="16">
        <v>12</v>
      </c>
      <c r="K886" s="16">
        <v>0</v>
      </c>
      <c r="L886" s="16">
        <v>0</v>
      </c>
      <c r="M886" s="16">
        <v>0</v>
      </c>
      <c r="N886" s="16">
        <v>25</v>
      </c>
      <c r="O886" s="18">
        <v>12</v>
      </c>
      <c r="P886" s="16">
        <v>12</v>
      </c>
      <c r="Q886" s="16">
        <v>1</v>
      </c>
      <c r="R886" s="17"/>
      <c r="S886" s="17"/>
      <c r="T886" s="19" t="s">
        <v>50</v>
      </c>
      <c r="U886" s="18">
        <v>24</v>
      </c>
      <c r="V886" s="18"/>
    </row>
    <row r="887" spans="1:22" ht="15" customHeight="1" x14ac:dyDescent="0.25">
      <c r="A887" s="13" t="s">
        <v>433</v>
      </c>
      <c r="B887" s="14" t="s">
        <v>126</v>
      </c>
      <c r="C887" s="15" t="s">
        <v>452</v>
      </c>
      <c r="D887" s="15" t="s">
        <v>453</v>
      </c>
      <c r="E887" s="14" t="s">
        <v>454</v>
      </c>
      <c r="F887" s="16">
        <v>37296</v>
      </c>
      <c r="G887" s="16">
        <v>46900</v>
      </c>
      <c r="H887" s="2" t="s">
        <v>12</v>
      </c>
      <c r="I887" s="17" t="s">
        <v>13</v>
      </c>
      <c r="J887" s="16">
        <v>0</v>
      </c>
      <c r="K887" s="16">
        <v>0</v>
      </c>
      <c r="L887" s="16">
        <v>0</v>
      </c>
      <c r="M887" s="16">
        <v>0</v>
      </c>
      <c r="N887" s="16">
        <v>25</v>
      </c>
      <c r="O887" s="18">
        <v>24</v>
      </c>
      <c r="P887" s="16">
        <v>12</v>
      </c>
      <c r="Q887" s="16">
        <v>1</v>
      </c>
      <c r="R887" s="17"/>
      <c r="S887" s="17"/>
      <c r="T887" s="19" t="s">
        <v>50</v>
      </c>
      <c r="U887" s="18">
        <v>36</v>
      </c>
      <c r="V887" s="18"/>
    </row>
    <row r="888" spans="1:22" ht="15" customHeight="1" x14ac:dyDescent="0.25">
      <c r="A888" s="13" t="s">
        <v>433</v>
      </c>
      <c r="B888" s="14" t="s">
        <v>126</v>
      </c>
      <c r="C888" s="15" t="s">
        <v>452</v>
      </c>
      <c r="D888" s="15" t="s">
        <v>453</v>
      </c>
      <c r="E888" s="14" t="s">
        <v>454</v>
      </c>
      <c r="F888" s="16">
        <v>37296</v>
      </c>
      <c r="G888" s="16">
        <v>46900</v>
      </c>
      <c r="H888" s="2" t="s">
        <v>15</v>
      </c>
      <c r="I888" s="17" t="s">
        <v>16</v>
      </c>
      <c r="J888" s="16">
        <v>5</v>
      </c>
      <c r="K888" s="16">
        <v>0</v>
      </c>
      <c r="L888" s="16">
        <v>0</v>
      </c>
      <c r="M888" s="16">
        <v>0</v>
      </c>
      <c r="N888" s="16">
        <v>24</v>
      </c>
      <c r="O888" s="18">
        <v>24</v>
      </c>
      <c r="P888" s="16">
        <v>12</v>
      </c>
      <c r="Q888" s="16">
        <v>1</v>
      </c>
      <c r="R888" s="17"/>
      <c r="S888" s="17"/>
      <c r="T888" s="19" t="s">
        <v>50</v>
      </c>
      <c r="U888" s="18">
        <v>28</v>
      </c>
      <c r="V888" s="18"/>
    </row>
    <row r="889" spans="1:22" ht="15" customHeight="1" x14ac:dyDescent="0.25">
      <c r="A889" s="13" t="s">
        <v>433</v>
      </c>
      <c r="B889" s="14" t="s">
        <v>126</v>
      </c>
      <c r="C889" s="15" t="s">
        <v>452</v>
      </c>
      <c r="D889" s="15" t="s">
        <v>453</v>
      </c>
      <c r="E889" s="14" t="s">
        <v>454</v>
      </c>
      <c r="F889" s="16">
        <v>37296</v>
      </c>
      <c r="G889" s="16">
        <v>46900</v>
      </c>
      <c r="H889" s="2" t="s">
        <v>18</v>
      </c>
      <c r="I889" s="17" t="s">
        <v>19</v>
      </c>
      <c r="J889" s="16">
        <v>10</v>
      </c>
      <c r="K889" s="16">
        <v>0</v>
      </c>
      <c r="L889" s="16">
        <v>0</v>
      </c>
      <c r="M889" s="16">
        <v>0</v>
      </c>
      <c r="N889" s="16">
        <v>28</v>
      </c>
      <c r="O889" s="18">
        <v>24</v>
      </c>
      <c r="P889" s="16">
        <v>12</v>
      </c>
      <c r="Q889" s="16">
        <v>1</v>
      </c>
      <c r="R889" s="17"/>
      <c r="S889" s="17"/>
      <c r="T889" s="19" t="s">
        <v>50</v>
      </c>
      <c r="U889" s="18">
        <v>48</v>
      </c>
      <c r="V889" s="18"/>
    </row>
    <row r="890" spans="1:22" ht="15" customHeight="1" x14ac:dyDescent="0.25">
      <c r="A890" s="13" t="s">
        <v>433</v>
      </c>
      <c r="B890" s="14" t="s">
        <v>126</v>
      </c>
      <c r="C890" s="15" t="s">
        <v>452</v>
      </c>
      <c r="D890" s="15" t="s">
        <v>453</v>
      </c>
      <c r="E890" s="14" t="s">
        <v>454</v>
      </c>
      <c r="F890" s="16">
        <v>37296</v>
      </c>
      <c r="G890" s="16">
        <v>46900</v>
      </c>
      <c r="H890" s="2" t="s">
        <v>21</v>
      </c>
      <c r="I890" s="17" t="s">
        <v>22</v>
      </c>
      <c r="J890" s="16"/>
      <c r="K890" s="16"/>
      <c r="L890" s="16"/>
      <c r="M890" s="16"/>
      <c r="N890" s="16"/>
      <c r="O890" s="18">
        <v>0</v>
      </c>
      <c r="P890" s="16">
        <v>12</v>
      </c>
      <c r="Q890" s="16">
        <v>1</v>
      </c>
      <c r="R890" s="17"/>
      <c r="S890" s="17"/>
      <c r="T890" s="19" t="s">
        <v>50</v>
      </c>
      <c r="U890" s="18">
        <v>31</v>
      </c>
      <c r="V890" s="18"/>
    </row>
    <row r="891" spans="1:22" ht="15" customHeight="1" x14ac:dyDescent="0.25">
      <c r="A891" s="13" t="s">
        <v>433</v>
      </c>
      <c r="B891" s="14" t="s">
        <v>126</v>
      </c>
      <c r="C891" s="15" t="s">
        <v>455</v>
      </c>
      <c r="D891" s="15" t="s">
        <v>456</v>
      </c>
      <c r="E891" s="14" t="s">
        <v>457</v>
      </c>
      <c r="F891" s="16">
        <v>9350</v>
      </c>
      <c r="G891" s="16">
        <v>11900</v>
      </c>
      <c r="H891" s="2" t="s">
        <v>3</v>
      </c>
      <c r="I891" s="17" t="s">
        <v>4</v>
      </c>
      <c r="J891" s="16">
        <v>0</v>
      </c>
      <c r="K891" s="16"/>
      <c r="L891" s="16"/>
      <c r="M891" s="16"/>
      <c r="N891" s="16"/>
      <c r="O891" s="18">
        <v>0</v>
      </c>
      <c r="P891" s="16">
        <v>10</v>
      </c>
      <c r="Q891" s="16">
        <v>1</v>
      </c>
      <c r="R891" s="17"/>
      <c r="S891" s="17"/>
      <c r="T891" s="19" t="s">
        <v>50</v>
      </c>
      <c r="U891" s="18">
        <v>47</v>
      </c>
      <c r="V891" s="18"/>
    </row>
    <row r="892" spans="1:22" ht="15" customHeight="1" x14ac:dyDescent="0.25">
      <c r="A892" s="13" t="s">
        <v>433</v>
      </c>
      <c r="B892" s="14" t="s">
        <v>126</v>
      </c>
      <c r="C892" s="15" t="s">
        <v>455</v>
      </c>
      <c r="D892" s="15" t="s">
        <v>456</v>
      </c>
      <c r="E892" s="14" t="s">
        <v>457</v>
      </c>
      <c r="F892" s="16">
        <v>9350</v>
      </c>
      <c r="G892" s="16">
        <v>11900</v>
      </c>
      <c r="H892" s="2" t="s">
        <v>6</v>
      </c>
      <c r="I892" s="17" t="s">
        <v>7</v>
      </c>
      <c r="J892" s="16">
        <v>0</v>
      </c>
      <c r="K892" s="16"/>
      <c r="L892" s="16"/>
      <c r="M892" s="16"/>
      <c r="N892" s="16"/>
      <c r="O892" s="18">
        <v>0</v>
      </c>
      <c r="P892" s="16">
        <v>10</v>
      </c>
      <c r="Q892" s="16">
        <v>1</v>
      </c>
      <c r="R892" s="17"/>
      <c r="S892" s="17"/>
      <c r="T892" s="19" t="s">
        <v>50</v>
      </c>
      <c r="U892" s="18">
        <v>28</v>
      </c>
      <c r="V892" s="18"/>
    </row>
    <row r="893" spans="1:22" ht="15" customHeight="1" x14ac:dyDescent="0.25">
      <c r="A893" s="13" t="s">
        <v>433</v>
      </c>
      <c r="B893" s="14" t="s">
        <v>126</v>
      </c>
      <c r="C893" s="15" t="s">
        <v>455</v>
      </c>
      <c r="D893" s="15" t="s">
        <v>456</v>
      </c>
      <c r="E893" s="14" t="s">
        <v>457</v>
      </c>
      <c r="F893" s="16">
        <v>9350</v>
      </c>
      <c r="G893" s="16">
        <v>11900</v>
      </c>
      <c r="H893" s="2" t="s">
        <v>9</v>
      </c>
      <c r="I893" s="17" t="s">
        <v>10</v>
      </c>
      <c r="J893" s="16"/>
      <c r="K893" s="16"/>
      <c r="L893" s="16"/>
      <c r="M893" s="16"/>
      <c r="N893" s="16"/>
      <c r="O893" s="18">
        <v>0</v>
      </c>
      <c r="P893" s="16">
        <v>10</v>
      </c>
      <c r="Q893" s="16">
        <v>1</v>
      </c>
      <c r="R893" s="17"/>
      <c r="S893" s="17"/>
      <c r="T893" s="19" t="s">
        <v>50</v>
      </c>
      <c r="U893" s="18">
        <v>49</v>
      </c>
      <c r="V893" s="18"/>
    </row>
    <row r="894" spans="1:22" ht="15" customHeight="1" x14ac:dyDescent="0.25">
      <c r="A894" s="13" t="s">
        <v>433</v>
      </c>
      <c r="B894" s="14" t="s">
        <v>126</v>
      </c>
      <c r="C894" s="15" t="s">
        <v>455</v>
      </c>
      <c r="D894" s="15" t="s">
        <v>456</v>
      </c>
      <c r="E894" s="14" t="s">
        <v>457</v>
      </c>
      <c r="F894" s="16">
        <v>9350</v>
      </c>
      <c r="G894" s="16">
        <v>11900</v>
      </c>
      <c r="H894" s="2" t="s">
        <v>12</v>
      </c>
      <c r="I894" s="17" t="s">
        <v>13</v>
      </c>
      <c r="J894" s="16">
        <v>0</v>
      </c>
      <c r="K894" s="16"/>
      <c r="L894" s="16"/>
      <c r="M894" s="16"/>
      <c r="N894" s="16"/>
      <c r="O894" s="18">
        <v>0</v>
      </c>
      <c r="P894" s="16">
        <v>10</v>
      </c>
      <c r="Q894" s="16">
        <v>1</v>
      </c>
      <c r="R894" s="17"/>
      <c r="S894" s="17"/>
      <c r="T894" s="19" t="s">
        <v>50</v>
      </c>
      <c r="U894" s="18">
        <v>24</v>
      </c>
      <c r="V894" s="18"/>
    </row>
    <row r="895" spans="1:22" ht="15" customHeight="1" x14ac:dyDescent="0.25">
      <c r="A895" s="13" t="s">
        <v>433</v>
      </c>
      <c r="B895" s="14" t="s">
        <v>126</v>
      </c>
      <c r="C895" s="15" t="s">
        <v>455</v>
      </c>
      <c r="D895" s="15" t="s">
        <v>456</v>
      </c>
      <c r="E895" s="14" t="s">
        <v>457</v>
      </c>
      <c r="F895" s="16">
        <v>9350</v>
      </c>
      <c r="G895" s="16">
        <v>11900</v>
      </c>
      <c r="H895" s="2" t="s">
        <v>15</v>
      </c>
      <c r="I895" s="17" t="s">
        <v>16</v>
      </c>
      <c r="J895" s="16"/>
      <c r="K895" s="16"/>
      <c r="L895" s="16"/>
      <c r="M895" s="16"/>
      <c r="N895" s="16"/>
      <c r="O895" s="18">
        <v>0</v>
      </c>
      <c r="P895" s="16">
        <v>10</v>
      </c>
      <c r="Q895" s="16">
        <v>1</v>
      </c>
      <c r="R895" s="17"/>
      <c r="S895" s="17"/>
      <c r="T895" s="19" t="s">
        <v>50</v>
      </c>
      <c r="U895" s="18">
        <v>47</v>
      </c>
      <c r="V895" s="18"/>
    </row>
    <row r="896" spans="1:22" ht="15" customHeight="1" x14ac:dyDescent="0.25">
      <c r="A896" s="13" t="s">
        <v>433</v>
      </c>
      <c r="B896" s="14" t="s">
        <v>126</v>
      </c>
      <c r="C896" s="15" t="s">
        <v>455</v>
      </c>
      <c r="D896" s="15" t="s">
        <v>456</v>
      </c>
      <c r="E896" s="14" t="s">
        <v>457</v>
      </c>
      <c r="F896" s="16">
        <v>9350</v>
      </c>
      <c r="G896" s="16">
        <v>11900</v>
      </c>
      <c r="H896" s="2" t="s">
        <v>18</v>
      </c>
      <c r="I896" s="17" t="s">
        <v>19</v>
      </c>
      <c r="J896" s="16"/>
      <c r="K896" s="16"/>
      <c r="L896" s="16"/>
      <c r="M896" s="16"/>
      <c r="N896" s="16"/>
      <c r="O896" s="18">
        <v>0</v>
      </c>
      <c r="P896" s="16">
        <v>10</v>
      </c>
      <c r="Q896" s="16">
        <v>1</v>
      </c>
      <c r="R896" s="17"/>
      <c r="S896" s="17"/>
      <c r="T896" s="19" t="s">
        <v>50</v>
      </c>
      <c r="U896" s="18">
        <v>11</v>
      </c>
      <c r="V896" s="18"/>
    </row>
    <row r="897" spans="1:22" ht="15" customHeight="1" x14ac:dyDescent="0.25">
      <c r="A897" s="13" t="s">
        <v>433</v>
      </c>
      <c r="B897" s="14" t="s">
        <v>126</v>
      </c>
      <c r="C897" s="15" t="s">
        <v>455</v>
      </c>
      <c r="D897" s="15" t="s">
        <v>456</v>
      </c>
      <c r="E897" s="14" t="s">
        <v>457</v>
      </c>
      <c r="F897" s="16">
        <v>9350</v>
      </c>
      <c r="G897" s="16">
        <v>11900</v>
      </c>
      <c r="H897" s="2" t="s">
        <v>21</v>
      </c>
      <c r="I897" s="17" t="s">
        <v>22</v>
      </c>
      <c r="J897" s="16"/>
      <c r="K897" s="16"/>
      <c r="L897" s="16"/>
      <c r="M897" s="16"/>
      <c r="N897" s="16"/>
      <c r="O897" s="18">
        <v>0</v>
      </c>
      <c r="P897" s="16">
        <v>10</v>
      </c>
      <c r="Q897" s="16">
        <v>1</v>
      </c>
      <c r="R897" s="17"/>
      <c r="S897" s="17"/>
      <c r="T897" s="19" t="s">
        <v>50</v>
      </c>
      <c r="U897" s="18">
        <v>47</v>
      </c>
      <c r="V897" s="18"/>
    </row>
    <row r="898" spans="1:22" ht="15" customHeight="1" x14ac:dyDescent="0.25">
      <c r="A898" s="13" t="s">
        <v>433</v>
      </c>
      <c r="B898" s="14" t="s">
        <v>126</v>
      </c>
      <c r="C898" s="15" t="s">
        <v>458</v>
      </c>
      <c r="D898" s="15" t="s">
        <v>459</v>
      </c>
      <c r="E898" s="14" t="s">
        <v>460</v>
      </c>
      <c r="F898" s="16">
        <v>181754</v>
      </c>
      <c r="G898" s="16">
        <v>209900</v>
      </c>
      <c r="H898" s="2" t="s">
        <v>3</v>
      </c>
      <c r="I898" s="17" t="s">
        <v>4</v>
      </c>
      <c r="J898" s="16">
        <v>3</v>
      </c>
      <c r="K898" s="16">
        <v>0</v>
      </c>
      <c r="L898" s="16">
        <v>6</v>
      </c>
      <c r="M898" s="16">
        <v>7</v>
      </c>
      <c r="N898" s="16">
        <v>11</v>
      </c>
      <c r="O898" s="18">
        <v>7</v>
      </c>
      <c r="P898" s="16">
        <v>7</v>
      </c>
      <c r="Q898" s="16">
        <v>1</v>
      </c>
      <c r="R898" s="17"/>
      <c r="S898" s="17"/>
      <c r="T898" s="19" t="s">
        <v>50</v>
      </c>
      <c r="U898" s="18">
        <v>16</v>
      </c>
      <c r="V898" s="18"/>
    </row>
    <row r="899" spans="1:22" ht="15" customHeight="1" x14ac:dyDescent="0.25">
      <c r="A899" s="13" t="s">
        <v>433</v>
      </c>
      <c r="B899" s="14" t="s">
        <v>126</v>
      </c>
      <c r="C899" s="15" t="s">
        <v>458</v>
      </c>
      <c r="D899" s="15" t="s">
        <v>459</v>
      </c>
      <c r="E899" s="14" t="s">
        <v>460</v>
      </c>
      <c r="F899" s="16">
        <v>181754</v>
      </c>
      <c r="G899" s="16">
        <v>209900</v>
      </c>
      <c r="H899" s="2" t="s">
        <v>6</v>
      </c>
      <c r="I899" s="17" t="s">
        <v>7</v>
      </c>
      <c r="J899" s="16">
        <v>0</v>
      </c>
      <c r="K899" s="16">
        <v>0</v>
      </c>
      <c r="L899" s="16">
        <v>0</v>
      </c>
      <c r="M899" s="16">
        <v>0</v>
      </c>
      <c r="N899" s="16">
        <v>17</v>
      </c>
      <c r="O899" s="18">
        <v>21</v>
      </c>
      <c r="P899" s="16">
        <v>7</v>
      </c>
      <c r="Q899" s="16">
        <v>1</v>
      </c>
      <c r="R899" s="17"/>
      <c r="S899" s="17"/>
      <c r="T899" s="19" t="s">
        <v>50</v>
      </c>
      <c r="U899" s="18">
        <v>24</v>
      </c>
      <c r="V899" s="18"/>
    </row>
    <row r="900" spans="1:22" ht="15" customHeight="1" x14ac:dyDescent="0.25">
      <c r="A900" s="13" t="s">
        <v>433</v>
      </c>
      <c r="B900" s="14" t="s">
        <v>126</v>
      </c>
      <c r="C900" s="15" t="s">
        <v>458</v>
      </c>
      <c r="D900" s="15" t="s">
        <v>459</v>
      </c>
      <c r="E900" s="14" t="s">
        <v>460</v>
      </c>
      <c r="F900" s="16">
        <v>181754</v>
      </c>
      <c r="G900" s="16">
        <v>209900</v>
      </c>
      <c r="H900" s="2" t="s">
        <v>9</v>
      </c>
      <c r="I900" s="17" t="s">
        <v>10</v>
      </c>
      <c r="J900" s="16">
        <v>7</v>
      </c>
      <c r="K900" s="16">
        <v>0</v>
      </c>
      <c r="L900" s="16">
        <v>7</v>
      </c>
      <c r="M900" s="16">
        <v>7</v>
      </c>
      <c r="N900" s="16">
        <v>7</v>
      </c>
      <c r="O900" s="18">
        <v>0</v>
      </c>
      <c r="P900" s="16">
        <v>7</v>
      </c>
      <c r="Q900" s="16">
        <v>1</v>
      </c>
      <c r="R900" s="17"/>
      <c r="S900" s="17"/>
      <c r="T900" s="19" t="s">
        <v>50</v>
      </c>
      <c r="U900" s="18">
        <v>36</v>
      </c>
      <c r="V900" s="18"/>
    </row>
    <row r="901" spans="1:22" ht="15" customHeight="1" x14ac:dyDescent="0.25">
      <c r="A901" s="13" t="s">
        <v>433</v>
      </c>
      <c r="B901" s="14" t="s">
        <v>126</v>
      </c>
      <c r="C901" s="15" t="s">
        <v>458</v>
      </c>
      <c r="D901" s="15" t="s">
        <v>459</v>
      </c>
      <c r="E901" s="14" t="s">
        <v>460</v>
      </c>
      <c r="F901" s="16">
        <v>181754</v>
      </c>
      <c r="G901" s="16">
        <v>209900</v>
      </c>
      <c r="H901" s="2" t="s">
        <v>12</v>
      </c>
      <c r="I901" s="17" t="s">
        <v>13</v>
      </c>
      <c r="J901" s="16">
        <v>1</v>
      </c>
      <c r="K901" s="16">
        <v>0</v>
      </c>
      <c r="L901" s="16">
        <v>9</v>
      </c>
      <c r="M901" s="16">
        <v>10</v>
      </c>
      <c r="N901" s="16">
        <v>12</v>
      </c>
      <c r="O901" s="18">
        <v>14</v>
      </c>
      <c r="P901" s="16">
        <v>7</v>
      </c>
      <c r="Q901" s="16">
        <v>1</v>
      </c>
      <c r="R901" s="17"/>
      <c r="S901" s="17"/>
      <c r="T901" s="19" t="s">
        <v>50</v>
      </c>
      <c r="U901" s="18">
        <v>32</v>
      </c>
      <c r="V901" s="18"/>
    </row>
    <row r="902" spans="1:22" ht="15" customHeight="1" x14ac:dyDescent="0.25">
      <c r="A902" s="13" t="s">
        <v>433</v>
      </c>
      <c r="B902" s="14" t="s">
        <v>126</v>
      </c>
      <c r="C902" s="15" t="s">
        <v>458</v>
      </c>
      <c r="D902" s="15" t="s">
        <v>459</v>
      </c>
      <c r="E902" s="14" t="s">
        <v>460</v>
      </c>
      <c r="F902" s="16">
        <v>181754</v>
      </c>
      <c r="G902" s="16">
        <v>209900</v>
      </c>
      <c r="H902" s="2" t="s">
        <v>15</v>
      </c>
      <c r="I902" s="17" t="s">
        <v>16</v>
      </c>
      <c r="J902" s="16">
        <v>10</v>
      </c>
      <c r="K902" s="16">
        <v>0</v>
      </c>
      <c r="L902" s="16">
        <v>2</v>
      </c>
      <c r="M902" s="16">
        <v>2</v>
      </c>
      <c r="N902" s="16">
        <v>3</v>
      </c>
      <c r="O902" s="18">
        <v>0</v>
      </c>
      <c r="P902" s="16">
        <v>7</v>
      </c>
      <c r="Q902" s="16">
        <v>1</v>
      </c>
      <c r="R902" s="17"/>
      <c r="S902" s="17"/>
      <c r="T902" s="19" t="s">
        <v>50</v>
      </c>
      <c r="U902" s="18">
        <v>39</v>
      </c>
      <c r="V902" s="18"/>
    </row>
    <row r="903" spans="1:22" ht="15" customHeight="1" x14ac:dyDescent="0.25">
      <c r="A903" s="13" t="s">
        <v>433</v>
      </c>
      <c r="B903" s="14" t="s">
        <v>126</v>
      </c>
      <c r="C903" s="15" t="s">
        <v>458</v>
      </c>
      <c r="D903" s="15" t="s">
        <v>459</v>
      </c>
      <c r="E903" s="14" t="s">
        <v>460</v>
      </c>
      <c r="F903" s="16">
        <v>181754</v>
      </c>
      <c r="G903" s="16">
        <v>209900</v>
      </c>
      <c r="H903" s="2" t="s">
        <v>18</v>
      </c>
      <c r="I903" s="17" t="s">
        <v>19</v>
      </c>
      <c r="J903" s="16">
        <v>8</v>
      </c>
      <c r="K903" s="16">
        <v>0</v>
      </c>
      <c r="L903" s="16">
        <v>8</v>
      </c>
      <c r="M903" s="16">
        <v>8</v>
      </c>
      <c r="N903" s="16">
        <v>14</v>
      </c>
      <c r="O903" s="18">
        <v>7</v>
      </c>
      <c r="P903" s="16">
        <v>7</v>
      </c>
      <c r="Q903" s="16">
        <v>1</v>
      </c>
      <c r="R903" s="17"/>
      <c r="S903" s="17"/>
      <c r="T903" s="19" t="s">
        <v>50</v>
      </c>
      <c r="U903" s="18">
        <v>18</v>
      </c>
      <c r="V903" s="18"/>
    </row>
    <row r="904" spans="1:22" ht="15" customHeight="1" x14ac:dyDescent="0.25">
      <c r="A904" s="13" t="s">
        <v>433</v>
      </c>
      <c r="B904" s="14" t="s">
        <v>126</v>
      </c>
      <c r="C904" s="15" t="s">
        <v>458</v>
      </c>
      <c r="D904" s="15" t="s">
        <v>459</v>
      </c>
      <c r="E904" s="14" t="s">
        <v>460</v>
      </c>
      <c r="F904" s="16">
        <v>181754</v>
      </c>
      <c r="G904" s="16">
        <v>209900</v>
      </c>
      <c r="H904" s="2" t="s">
        <v>21</v>
      </c>
      <c r="I904" s="17" t="s">
        <v>22</v>
      </c>
      <c r="J904" s="16"/>
      <c r="K904" s="16"/>
      <c r="L904" s="16"/>
      <c r="M904" s="16"/>
      <c r="N904" s="16"/>
      <c r="O904" s="18">
        <v>0</v>
      </c>
      <c r="P904" s="16">
        <v>7</v>
      </c>
      <c r="Q904" s="16">
        <v>1</v>
      </c>
      <c r="R904" s="17"/>
      <c r="S904" s="17"/>
      <c r="T904" s="19" t="s">
        <v>50</v>
      </c>
      <c r="U904" s="18">
        <v>23</v>
      </c>
      <c r="V904" s="18"/>
    </row>
    <row r="905" spans="1:22" ht="15" customHeight="1" x14ac:dyDescent="0.25">
      <c r="A905" s="13" t="s">
        <v>433</v>
      </c>
      <c r="B905" s="14" t="s">
        <v>126</v>
      </c>
      <c r="C905" s="15" t="s">
        <v>461</v>
      </c>
      <c r="D905" s="15" t="s">
        <v>462</v>
      </c>
      <c r="E905" s="14" t="s">
        <v>463</v>
      </c>
      <c r="F905" s="16">
        <v>150919</v>
      </c>
      <c r="G905" s="16">
        <v>180000</v>
      </c>
      <c r="H905" s="2" t="s">
        <v>3</v>
      </c>
      <c r="I905" s="17" t="s">
        <v>4</v>
      </c>
      <c r="J905" s="16">
        <v>1</v>
      </c>
      <c r="K905" s="16">
        <v>0</v>
      </c>
      <c r="L905" s="16">
        <v>8</v>
      </c>
      <c r="M905" s="16">
        <v>8</v>
      </c>
      <c r="N905" s="16">
        <v>23</v>
      </c>
      <c r="O905" s="18">
        <v>25</v>
      </c>
      <c r="P905" s="16">
        <v>5</v>
      </c>
      <c r="Q905" s="16">
        <v>1</v>
      </c>
      <c r="R905" s="17"/>
      <c r="S905" s="17"/>
      <c r="T905" s="19" t="s">
        <v>50</v>
      </c>
      <c r="U905" s="18">
        <v>31</v>
      </c>
      <c r="V905" s="18"/>
    </row>
    <row r="906" spans="1:22" ht="15" customHeight="1" x14ac:dyDescent="0.25">
      <c r="A906" s="13" t="s">
        <v>433</v>
      </c>
      <c r="B906" s="14" t="s">
        <v>126</v>
      </c>
      <c r="C906" s="15" t="s">
        <v>461</v>
      </c>
      <c r="D906" s="15" t="s">
        <v>462</v>
      </c>
      <c r="E906" s="14" t="s">
        <v>463</v>
      </c>
      <c r="F906" s="16">
        <v>150919</v>
      </c>
      <c r="G906" s="16">
        <v>180000</v>
      </c>
      <c r="H906" s="2" t="s">
        <v>6</v>
      </c>
      <c r="I906" s="17" t="s">
        <v>7</v>
      </c>
      <c r="J906" s="16">
        <v>0</v>
      </c>
      <c r="K906" s="16">
        <v>0</v>
      </c>
      <c r="L906" s="16">
        <v>0</v>
      </c>
      <c r="M906" s="16">
        <v>6</v>
      </c>
      <c r="N906" s="16">
        <v>38</v>
      </c>
      <c r="O906" s="18">
        <v>40</v>
      </c>
      <c r="P906" s="16">
        <v>5</v>
      </c>
      <c r="Q906" s="16">
        <v>1</v>
      </c>
      <c r="R906" s="17"/>
      <c r="S906" s="17"/>
      <c r="T906" s="19" t="s">
        <v>50</v>
      </c>
      <c r="U906" s="18">
        <v>11</v>
      </c>
      <c r="V906" s="18"/>
    </row>
    <row r="907" spans="1:22" ht="15" customHeight="1" x14ac:dyDescent="0.25">
      <c r="A907" s="13" t="s">
        <v>433</v>
      </c>
      <c r="B907" s="14" t="s">
        <v>126</v>
      </c>
      <c r="C907" s="15" t="s">
        <v>461</v>
      </c>
      <c r="D907" s="15" t="s">
        <v>462</v>
      </c>
      <c r="E907" s="14" t="s">
        <v>463</v>
      </c>
      <c r="F907" s="16">
        <v>150919</v>
      </c>
      <c r="G907" s="16">
        <v>180000</v>
      </c>
      <c r="H907" s="2" t="s">
        <v>9</v>
      </c>
      <c r="I907" s="17" t="s">
        <v>10</v>
      </c>
      <c r="J907" s="16">
        <v>0</v>
      </c>
      <c r="K907" s="16">
        <v>0</v>
      </c>
      <c r="L907" s="16">
        <v>20</v>
      </c>
      <c r="M907" s="16">
        <v>22</v>
      </c>
      <c r="N907" s="16">
        <v>29</v>
      </c>
      <c r="O907" s="18">
        <v>30</v>
      </c>
      <c r="P907" s="16">
        <v>5</v>
      </c>
      <c r="Q907" s="16">
        <v>1</v>
      </c>
      <c r="R907" s="17"/>
      <c r="S907" s="17"/>
      <c r="T907" s="19" t="s">
        <v>50</v>
      </c>
      <c r="U907" s="18">
        <v>49</v>
      </c>
      <c r="V907" s="18"/>
    </row>
    <row r="908" spans="1:22" ht="15" customHeight="1" x14ac:dyDescent="0.25">
      <c r="A908" s="13" t="s">
        <v>433</v>
      </c>
      <c r="B908" s="14" t="s">
        <v>126</v>
      </c>
      <c r="C908" s="15" t="s">
        <v>461</v>
      </c>
      <c r="D908" s="15" t="s">
        <v>462</v>
      </c>
      <c r="E908" s="14" t="s">
        <v>463</v>
      </c>
      <c r="F908" s="16">
        <v>150919</v>
      </c>
      <c r="G908" s="16">
        <v>180000</v>
      </c>
      <c r="H908" s="2" t="s">
        <v>12</v>
      </c>
      <c r="I908" s="17" t="s">
        <v>13</v>
      </c>
      <c r="J908" s="16">
        <v>1</v>
      </c>
      <c r="K908" s="16">
        <v>0</v>
      </c>
      <c r="L908" s="16">
        <v>5</v>
      </c>
      <c r="M908" s="16">
        <v>8</v>
      </c>
      <c r="N908" s="16">
        <v>13</v>
      </c>
      <c r="O908" s="18">
        <v>15</v>
      </c>
      <c r="P908" s="16">
        <v>5</v>
      </c>
      <c r="Q908" s="16">
        <v>1</v>
      </c>
      <c r="R908" s="17"/>
      <c r="S908" s="17"/>
      <c r="T908" s="19" t="s">
        <v>50</v>
      </c>
      <c r="U908" s="18">
        <v>49</v>
      </c>
      <c r="V908" s="18"/>
    </row>
    <row r="909" spans="1:22" ht="15" customHeight="1" x14ac:dyDescent="0.25">
      <c r="A909" s="13" t="s">
        <v>433</v>
      </c>
      <c r="B909" s="14" t="s">
        <v>126</v>
      </c>
      <c r="C909" s="15" t="s">
        <v>461</v>
      </c>
      <c r="D909" s="15" t="s">
        <v>462</v>
      </c>
      <c r="E909" s="14" t="s">
        <v>463</v>
      </c>
      <c r="F909" s="16">
        <v>150919</v>
      </c>
      <c r="G909" s="16">
        <v>180000</v>
      </c>
      <c r="H909" s="2" t="s">
        <v>15</v>
      </c>
      <c r="I909" s="17" t="s">
        <v>16</v>
      </c>
      <c r="J909" s="16">
        <v>7</v>
      </c>
      <c r="K909" s="16">
        <v>0</v>
      </c>
      <c r="L909" s="16">
        <v>5</v>
      </c>
      <c r="M909" s="16">
        <v>8</v>
      </c>
      <c r="N909" s="16">
        <v>12</v>
      </c>
      <c r="O909" s="18">
        <v>5</v>
      </c>
      <c r="P909" s="16">
        <v>5</v>
      </c>
      <c r="Q909" s="16">
        <v>1</v>
      </c>
      <c r="R909" s="17"/>
      <c r="S909" s="17"/>
      <c r="T909" s="19" t="s">
        <v>50</v>
      </c>
      <c r="U909" s="18">
        <v>50</v>
      </c>
      <c r="V909" s="18"/>
    </row>
    <row r="910" spans="1:22" ht="15" customHeight="1" x14ac:dyDescent="0.25">
      <c r="A910" s="13" t="s">
        <v>433</v>
      </c>
      <c r="B910" s="14" t="s">
        <v>126</v>
      </c>
      <c r="C910" s="15" t="s">
        <v>461</v>
      </c>
      <c r="D910" s="15" t="s">
        <v>462</v>
      </c>
      <c r="E910" s="14" t="s">
        <v>463</v>
      </c>
      <c r="F910" s="16">
        <v>150919</v>
      </c>
      <c r="G910" s="16">
        <v>180000</v>
      </c>
      <c r="H910" s="2" t="s">
        <v>18</v>
      </c>
      <c r="I910" s="17" t="s">
        <v>19</v>
      </c>
      <c r="J910" s="16">
        <v>6</v>
      </c>
      <c r="K910" s="16">
        <v>0</v>
      </c>
      <c r="L910" s="16">
        <v>6</v>
      </c>
      <c r="M910" s="16">
        <v>6</v>
      </c>
      <c r="N910" s="16">
        <v>11</v>
      </c>
      <c r="O910" s="18">
        <v>5</v>
      </c>
      <c r="P910" s="16">
        <v>5</v>
      </c>
      <c r="Q910" s="16">
        <v>1</v>
      </c>
      <c r="R910" s="17"/>
      <c r="S910" s="17"/>
      <c r="T910" s="19" t="s">
        <v>50</v>
      </c>
      <c r="U910" s="18">
        <v>21</v>
      </c>
      <c r="V910" s="18"/>
    </row>
    <row r="911" spans="1:22" ht="15" customHeight="1" x14ac:dyDescent="0.25">
      <c r="A911" s="13" t="s">
        <v>433</v>
      </c>
      <c r="B911" s="14" t="s">
        <v>126</v>
      </c>
      <c r="C911" s="15" t="s">
        <v>461</v>
      </c>
      <c r="D911" s="15" t="s">
        <v>462</v>
      </c>
      <c r="E911" s="14" t="s">
        <v>463</v>
      </c>
      <c r="F911" s="16">
        <v>150919</v>
      </c>
      <c r="G911" s="16">
        <v>180000</v>
      </c>
      <c r="H911" s="2" t="s">
        <v>21</v>
      </c>
      <c r="I911" s="17" t="s">
        <v>22</v>
      </c>
      <c r="J911" s="16"/>
      <c r="K911" s="16"/>
      <c r="L911" s="16"/>
      <c r="M911" s="16"/>
      <c r="N911" s="16"/>
      <c r="O911" s="18">
        <v>0</v>
      </c>
      <c r="P911" s="16">
        <v>5</v>
      </c>
      <c r="Q911" s="16">
        <v>1</v>
      </c>
      <c r="R911" s="17"/>
      <c r="S911" s="17"/>
      <c r="T911" s="19" t="s">
        <v>50</v>
      </c>
      <c r="U911" s="18">
        <v>33</v>
      </c>
      <c r="V911" s="18"/>
    </row>
    <row r="912" spans="1:22" ht="15" customHeight="1" x14ac:dyDescent="0.25">
      <c r="A912" s="13" t="s">
        <v>433</v>
      </c>
      <c r="B912" s="14" t="s">
        <v>126</v>
      </c>
      <c r="C912" s="15" t="s">
        <v>464</v>
      </c>
      <c r="D912" s="15" t="s">
        <v>465</v>
      </c>
      <c r="E912" s="14" t="s">
        <v>466</v>
      </c>
      <c r="F912" s="16">
        <v>89091</v>
      </c>
      <c r="G912" s="16">
        <v>107900</v>
      </c>
      <c r="H912" s="2" t="s">
        <v>3</v>
      </c>
      <c r="I912" s="17" t="s">
        <v>4</v>
      </c>
      <c r="J912" s="16">
        <v>9</v>
      </c>
      <c r="K912" s="16">
        <v>0</v>
      </c>
      <c r="L912" s="16">
        <v>4</v>
      </c>
      <c r="M912" s="16">
        <v>4</v>
      </c>
      <c r="N912" s="16">
        <v>5</v>
      </c>
      <c r="O912" s="18">
        <v>0</v>
      </c>
      <c r="P912" s="16">
        <v>5</v>
      </c>
      <c r="Q912" s="16">
        <v>1</v>
      </c>
      <c r="R912" s="17"/>
      <c r="S912" s="17"/>
      <c r="T912" s="19" t="s">
        <v>50</v>
      </c>
      <c r="U912" s="18">
        <v>24</v>
      </c>
      <c r="V912" s="18"/>
    </row>
    <row r="913" spans="1:22" ht="15" customHeight="1" x14ac:dyDescent="0.25">
      <c r="A913" s="13" t="s">
        <v>433</v>
      </c>
      <c r="B913" s="14" t="s">
        <v>126</v>
      </c>
      <c r="C913" s="15" t="s">
        <v>464</v>
      </c>
      <c r="D913" s="15" t="s">
        <v>465</v>
      </c>
      <c r="E913" s="14" t="s">
        <v>466</v>
      </c>
      <c r="F913" s="16">
        <v>89091</v>
      </c>
      <c r="G913" s="16">
        <v>107900</v>
      </c>
      <c r="H913" s="2" t="s">
        <v>6</v>
      </c>
      <c r="I913" s="17" t="s">
        <v>7</v>
      </c>
      <c r="J913" s="16">
        <v>-7</v>
      </c>
      <c r="K913" s="16">
        <v>0</v>
      </c>
      <c r="L913" s="16">
        <v>5</v>
      </c>
      <c r="M913" s="16">
        <v>9</v>
      </c>
      <c r="N913" s="16">
        <v>25</v>
      </c>
      <c r="O913" s="18">
        <v>25</v>
      </c>
      <c r="P913" s="16">
        <v>5</v>
      </c>
      <c r="Q913" s="16">
        <v>1</v>
      </c>
      <c r="R913" s="17"/>
      <c r="S913" s="17"/>
      <c r="T913" s="19" t="s">
        <v>50</v>
      </c>
      <c r="U913" s="18">
        <v>44</v>
      </c>
      <c r="V913" s="18"/>
    </row>
    <row r="914" spans="1:22" ht="15" customHeight="1" x14ac:dyDescent="0.25">
      <c r="A914" s="13" t="s">
        <v>433</v>
      </c>
      <c r="B914" s="14" t="s">
        <v>126</v>
      </c>
      <c r="C914" s="15" t="s">
        <v>464</v>
      </c>
      <c r="D914" s="15" t="s">
        <v>465</v>
      </c>
      <c r="E914" s="14" t="s">
        <v>466</v>
      </c>
      <c r="F914" s="16">
        <v>89091</v>
      </c>
      <c r="G914" s="16">
        <v>107900</v>
      </c>
      <c r="H914" s="2" t="s">
        <v>9</v>
      </c>
      <c r="I914" s="17" t="s">
        <v>10</v>
      </c>
      <c r="J914" s="16">
        <v>12</v>
      </c>
      <c r="K914" s="16">
        <v>0</v>
      </c>
      <c r="L914" s="16">
        <v>3</v>
      </c>
      <c r="M914" s="16">
        <v>3</v>
      </c>
      <c r="N914" s="16">
        <v>3</v>
      </c>
      <c r="O914" s="18">
        <v>0</v>
      </c>
      <c r="P914" s="16">
        <v>5</v>
      </c>
      <c r="Q914" s="16">
        <v>1</v>
      </c>
      <c r="R914" s="17"/>
      <c r="S914" s="17"/>
      <c r="T914" s="19" t="s">
        <v>50</v>
      </c>
      <c r="U914" s="18">
        <v>20</v>
      </c>
      <c r="V914" s="18"/>
    </row>
    <row r="915" spans="1:22" ht="15" customHeight="1" x14ac:dyDescent="0.25">
      <c r="A915" s="13" t="s">
        <v>433</v>
      </c>
      <c r="B915" s="14" t="s">
        <v>126</v>
      </c>
      <c r="C915" s="15" t="s">
        <v>464</v>
      </c>
      <c r="D915" s="15" t="s">
        <v>465</v>
      </c>
      <c r="E915" s="14" t="s">
        <v>466</v>
      </c>
      <c r="F915" s="16">
        <v>89091</v>
      </c>
      <c r="G915" s="16">
        <v>107900</v>
      </c>
      <c r="H915" s="2" t="s">
        <v>12</v>
      </c>
      <c r="I915" s="17" t="s">
        <v>13</v>
      </c>
      <c r="J915" s="16">
        <v>12</v>
      </c>
      <c r="K915" s="16">
        <v>0</v>
      </c>
      <c r="L915" s="16">
        <v>3</v>
      </c>
      <c r="M915" s="16">
        <v>3</v>
      </c>
      <c r="N915" s="16">
        <v>4</v>
      </c>
      <c r="O915" s="18">
        <v>0</v>
      </c>
      <c r="P915" s="16">
        <v>5</v>
      </c>
      <c r="Q915" s="16">
        <v>1</v>
      </c>
      <c r="R915" s="17"/>
      <c r="S915" s="17"/>
      <c r="T915" s="19" t="s">
        <v>50</v>
      </c>
      <c r="U915" s="18">
        <v>31</v>
      </c>
      <c r="V915" s="18"/>
    </row>
    <row r="916" spans="1:22" ht="15" customHeight="1" x14ac:dyDescent="0.25">
      <c r="A916" s="13" t="s">
        <v>433</v>
      </c>
      <c r="B916" s="14" t="s">
        <v>126</v>
      </c>
      <c r="C916" s="15" t="s">
        <v>464</v>
      </c>
      <c r="D916" s="15" t="s">
        <v>465</v>
      </c>
      <c r="E916" s="14" t="s">
        <v>466</v>
      </c>
      <c r="F916" s="16">
        <v>89091</v>
      </c>
      <c r="G916" s="16">
        <v>107900</v>
      </c>
      <c r="H916" s="2" t="s">
        <v>15</v>
      </c>
      <c r="I916" s="17" t="s">
        <v>16</v>
      </c>
      <c r="J916" s="16">
        <v>11</v>
      </c>
      <c r="K916" s="16">
        <v>0</v>
      </c>
      <c r="L916" s="16">
        <v>0</v>
      </c>
      <c r="M916" s="16">
        <v>1</v>
      </c>
      <c r="N916" s="16">
        <v>1</v>
      </c>
      <c r="O916" s="18">
        <v>0</v>
      </c>
      <c r="P916" s="16">
        <v>5</v>
      </c>
      <c r="Q916" s="16">
        <v>1</v>
      </c>
      <c r="R916" s="17"/>
      <c r="S916" s="17"/>
      <c r="T916" s="19" t="s">
        <v>50</v>
      </c>
      <c r="U916" s="18">
        <v>25</v>
      </c>
      <c r="V916" s="18"/>
    </row>
    <row r="917" spans="1:22" ht="15" customHeight="1" x14ac:dyDescent="0.25">
      <c r="A917" s="13" t="s">
        <v>433</v>
      </c>
      <c r="B917" s="14" t="s">
        <v>126</v>
      </c>
      <c r="C917" s="15" t="s">
        <v>464</v>
      </c>
      <c r="D917" s="15" t="s">
        <v>465</v>
      </c>
      <c r="E917" s="14" t="s">
        <v>466</v>
      </c>
      <c r="F917" s="16">
        <v>89091</v>
      </c>
      <c r="G917" s="16">
        <v>107900</v>
      </c>
      <c r="H917" s="2" t="s">
        <v>18</v>
      </c>
      <c r="I917" s="17" t="s">
        <v>19</v>
      </c>
      <c r="J917" s="16">
        <v>12</v>
      </c>
      <c r="K917" s="16">
        <v>0</v>
      </c>
      <c r="L917" s="16">
        <v>3</v>
      </c>
      <c r="M917" s="16">
        <v>3</v>
      </c>
      <c r="N917" s="16">
        <v>8</v>
      </c>
      <c r="O917" s="18">
        <v>0</v>
      </c>
      <c r="P917" s="16">
        <v>5</v>
      </c>
      <c r="Q917" s="16">
        <v>1</v>
      </c>
      <c r="R917" s="17"/>
      <c r="S917" s="17"/>
      <c r="T917" s="19" t="s">
        <v>50</v>
      </c>
      <c r="U917" s="18">
        <v>37</v>
      </c>
      <c r="V917" s="18"/>
    </row>
    <row r="918" spans="1:22" ht="15" customHeight="1" x14ac:dyDescent="0.25">
      <c r="A918" s="13" t="s">
        <v>433</v>
      </c>
      <c r="B918" s="14" t="s">
        <v>126</v>
      </c>
      <c r="C918" s="15" t="s">
        <v>464</v>
      </c>
      <c r="D918" s="15" t="s">
        <v>465</v>
      </c>
      <c r="E918" s="14" t="s">
        <v>466</v>
      </c>
      <c r="F918" s="16">
        <v>89091</v>
      </c>
      <c r="G918" s="16">
        <v>107900</v>
      </c>
      <c r="H918" s="2" t="s">
        <v>21</v>
      </c>
      <c r="I918" s="17" t="s">
        <v>22</v>
      </c>
      <c r="J918" s="16"/>
      <c r="K918" s="16"/>
      <c r="L918" s="16"/>
      <c r="M918" s="16"/>
      <c r="N918" s="16"/>
      <c r="O918" s="18">
        <v>0</v>
      </c>
      <c r="P918" s="16">
        <v>5</v>
      </c>
      <c r="Q918" s="16">
        <v>1</v>
      </c>
      <c r="R918" s="17"/>
      <c r="S918" s="17"/>
      <c r="T918" s="19" t="s">
        <v>50</v>
      </c>
      <c r="U918" s="18">
        <v>38</v>
      </c>
      <c r="V918" s="18"/>
    </row>
    <row r="919" spans="1:22" ht="15" customHeight="1" x14ac:dyDescent="0.25">
      <c r="A919" s="13" t="s">
        <v>433</v>
      </c>
      <c r="B919" s="14" t="s">
        <v>126</v>
      </c>
      <c r="C919" s="15" t="s">
        <v>467</v>
      </c>
      <c r="D919" s="15" t="s">
        <v>468</v>
      </c>
      <c r="E919" s="14" t="s">
        <v>469</v>
      </c>
      <c r="F919" s="16">
        <v>89091</v>
      </c>
      <c r="G919" s="16">
        <v>107900</v>
      </c>
      <c r="H919" s="2" t="s">
        <v>3</v>
      </c>
      <c r="I919" s="17" t="s">
        <v>4</v>
      </c>
      <c r="J919" s="16">
        <v>9</v>
      </c>
      <c r="K919" s="16">
        <v>0</v>
      </c>
      <c r="L919" s="16">
        <v>5</v>
      </c>
      <c r="M919" s="16">
        <v>5</v>
      </c>
      <c r="N919" s="16">
        <v>8</v>
      </c>
      <c r="O919" s="18">
        <v>0</v>
      </c>
      <c r="P919" s="16">
        <v>5</v>
      </c>
      <c r="Q919" s="16">
        <v>1</v>
      </c>
      <c r="R919" s="17"/>
      <c r="S919" s="17"/>
      <c r="T919" s="19" t="s">
        <v>50</v>
      </c>
      <c r="U919" s="18">
        <v>20</v>
      </c>
      <c r="V919" s="18"/>
    </row>
    <row r="920" spans="1:22" ht="15" customHeight="1" x14ac:dyDescent="0.25">
      <c r="A920" s="13" t="s">
        <v>433</v>
      </c>
      <c r="B920" s="14" t="s">
        <v>126</v>
      </c>
      <c r="C920" s="15" t="s">
        <v>467</v>
      </c>
      <c r="D920" s="15" t="s">
        <v>468</v>
      </c>
      <c r="E920" s="14" t="s">
        <v>469</v>
      </c>
      <c r="F920" s="16">
        <v>89091</v>
      </c>
      <c r="G920" s="16">
        <v>107900</v>
      </c>
      <c r="H920" s="2" t="s">
        <v>6</v>
      </c>
      <c r="I920" s="17" t="s">
        <v>7</v>
      </c>
      <c r="J920" s="16">
        <v>-1</v>
      </c>
      <c r="K920" s="16">
        <v>0</v>
      </c>
      <c r="L920" s="16">
        <v>4</v>
      </c>
      <c r="M920" s="16">
        <v>9</v>
      </c>
      <c r="N920" s="16">
        <v>14</v>
      </c>
      <c r="O920" s="18">
        <v>15</v>
      </c>
      <c r="P920" s="16">
        <v>5</v>
      </c>
      <c r="Q920" s="16">
        <v>1</v>
      </c>
      <c r="R920" s="17"/>
      <c r="S920" s="17"/>
      <c r="T920" s="19" t="s">
        <v>50</v>
      </c>
      <c r="U920" s="18">
        <v>20</v>
      </c>
      <c r="V920" s="18"/>
    </row>
    <row r="921" spans="1:22" ht="15" customHeight="1" x14ac:dyDescent="0.25">
      <c r="A921" s="13" t="s">
        <v>433</v>
      </c>
      <c r="B921" s="14" t="s">
        <v>126</v>
      </c>
      <c r="C921" s="15" t="s">
        <v>467</v>
      </c>
      <c r="D921" s="15" t="s">
        <v>468</v>
      </c>
      <c r="E921" s="14" t="s">
        <v>469</v>
      </c>
      <c r="F921" s="16">
        <v>89091</v>
      </c>
      <c r="G921" s="16">
        <v>107900</v>
      </c>
      <c r="H921" s="2" t="s">
        <v>9</v>
      </c>
      <c r="I921" s="17" t="s">
        <v>10</v>
      </c>
      <c r="J921" s="16">
        <v>2</v>
      </c>
      <c r="K921" s="16">
        <v>0</v>
      </c>
      <c r="L921" s="16">
        <v>10</v>
      </c>
      <c r="M921" s="16">
        <v>11</v>
      </c>
      <c r="N921" s="16">
        <v>12</v>
      </c>
      <c r="O921" s="18">
        <v>10</v>
      </c>
      <c r="P921" s="16">
        <v>5</v>
      </c>
      <c r="Q921" s="16">
        <v>1</v>
      </c>
      <c r="R921" s="17"/>
      <c r="S921" s="17"/>
      <c r="T921" s="19" t="s">
        <v>50</v>
      </c>
      <c r="U921" s="18">
        <v>31</v>
      </c>
      <c r="V921" s="18"/>
    </row>
    <row r="922" spans="1:22" ht="15" customHeight="1" x14ac:dyDescent="0.25">
      <c r="A922" s="13" t="s">
        <v>433</v>
      </c>
      <c r="B922" s="14" t="s">
        <v>126</v>
      </c>
      <c r="C922" s="15" t="s">
        <v>467</v>
      </c>
      <c r="D922" s="15" t="s">
        <v>468</v>
      </c>
      <c r="E922" s="14" t="s">
        <v>469</v>
      </c>
      <c r="F922" s="16">
        <v>89091</v>
      </c>
      <c r="G922" s="16">
        <v>107900</v>
      </c>
      <c r="H922" s="2" t="s">
        <v>12</v>
      </c>
      <c r="I922" s="17" t="s">
        <v>13</v>
      </c>
      <c r="J922" s="16">
        <v>5</v>
      </c>
      <c r="K922" s="16">
        <v>0</v>
      </c>
      <c r="L922" s="16">
        <v>9</v>
      </c>
      <c r="M922" s="16">
        <v>9</v>
      </c>
      <c r="N922" s="16">
        <v>12</v>
      </c>
      <c r="O922" s="18">
        <v>10</v>
      </c>
      <c r="P922" s="16">
        <v>5</v>
      </c>
      <c r="Q922" s="16">
        <v>1</v>
      </c>
      <c r="R922" s="17"/>
      <c r="S922" s="17"/>
      <c r="T922" s="19" t="s">
        <v>50</v>
      </c>
      <c r="U922" s="18">
        <v>45</v>
      </c>
      <c r="V922" s="18"/>
    </row>
    <row r="923" spans="1:22" ht="15" customHeight="1" x14ac:dyDescent="0.25">
      <c r="A923" s="13" t="s">
        <v>433</v>
      </c>
      <c r="B923" s="14" t="s">
        <v>126</v>
      </c>
      <c r="C923" s="15" t="s">
        <v>467</v>
      </c>
      <c r="D923" s="15" t="s">
        <v>468</v>
      </c>
      <c r="E923" s="14" t="s">
        <v>469</v>
      </c>
      <c r="F923" s="16">
        <v>89091</v>
      </c>
      <c r="G923" s="16">
        <v>107900</v>
      </c>
      <c r="H923" s="2" t="s">
        <v>15</v>
      </c>
      <c r="I923" s="17" t="s">
        <v>16</v>
      </c>
      <c r="J923" s="16">
        <v>10</v>
      </c>
      <c r="K923" s="16">
        <v>0</v>
      </c>
      <c r="L923" s="16">
        <v>1</v>
      </c>
      <c r="M923" s="16">
        <v>2</v>
      </c>
      <c r="N923" s="16">
        <v>4</v>
      </c>
      <c r="O923" s="18">
        <v>0</v>
      </c>
      <c r="P923" s="16">
        <v>5</v>
      </c>
      <c r="Q923" s="16">
        <v>1</v>
      </c>
      <c r="R923" s="17"/>
      <c r="S923" s="17"/>
      <c r="T923" s="19" t="s">
        <v>50</v>
      </c>
      <c r="U923" s="18">
        <v>24</v>
      </c>
      <c r="V923" s="18"/>
    </row>
    <row r="924" spans="1:22" ht="15" customHeight="1" x14ac:dyDescent="0.25">
      <c r="A924" s="13" t="s">
        <v>433</v>
      </c>
      <c r="B924" s="14" t="s">
        <v>126</v>
      </c>
      <c r="C924" s="15" t="s">
        <v>467</v>
      </c>
      <c r="D924" s="15" t="s">
        <v>468</v>
      </c>
      <c r="E924" s="14" t="s">
        <v>469</v>
      </c>
      <c r="F924" s="16">
        <v>89091</v>
      </c>
      <c r="G924" s="16">
        <v>107900</v>
      </c>
      <c r="H924" s="2" t="s">
        <v>18</v>
      </c>
      <c r="I924" s="17" t="s">
        <v>19</v>
      </c>
      <c r="J924" s="16">
        <v>11</v>
      </c>
      <c r="K924" s="16">
        <v>0</v>
      </c>
      <c r="L924" s="16">
        <v>1</v>
      </c>
      <c r="M924" s="16">
        <v>1</v>
      </c>
      <c r="N924" s="16">
        <v>3</v>
      </c>
      <c r="O924" s="18">
        <v>0</v>
      </c>
      <c r="P924" s="16">
        <v>5</v>
      </c>
      <c r="Q924" s="16">
        <v>1</v>
      </c>
      <c r="R924" s="17"/>
      <c r="S924" s="17"/>
      <c r="T924" s="19" t="s">
        <v>50</v>
      </c>
      <c r="U924" s="18">
        <v>44</v>
      </c>
      <c r="V924" s="18"/>
    </row>
    <row r="925" spans="1:22" ht="15" customHeight="1" x14ac:dyDescent="0.25">
      <c r="A925" s="13" t="s">
        <v>433</v>
      </c>
      <c r="B925" s="14" t="s">
        <v>126</v>
      </c>
      <c r="C925" s="15" t="s">
        <v>467</v>
      </c>
      <c r="D925" s="15" t="s">
        <v>468</v>
      </c>
      <c r="E925" s="14" t="s">
        <v>469</v>
      </c>
      <c r="F925" s="16">
        <v>89091</v>
      </c>
      <c r="G925" s="16">
        <v>107900</v>
      </c>
      <c r="H925" s="2" t="s">
        <v>21</v>
      </c>
      <c r="I925" s="17" t="s">
        <v>22</v>
      </c>
      <c r="J925" s="16"/>
      <c r="K925" s="16"/>
      <c r="L925" s="16"/>
      <c r="M925" s="16"/>
      <c r="N925" s="16"/>
      <c r="O925" s="18">
        <v>0</v>
      </c>
      <c r="P925" s="16">
        <v>5</v>
      </c>
      <c r="Q925" s="16">
        <v>1</v>
      </c>
      <c r="R925" s="17"/>
      <c r="S925" s="17"/>
      <c r="T925" s="19" t="s">
        <v>50</v>
      </c>
      <c r="U925" s="18">
        <v>22</v>
      </c>
      <c r="V925" s="18"/>
    </row>
  </sheetData>
  <autoFilter ref="A1:V925" xr:uid="{DDF2ABCC-B589-4191-BE6B-44EED3B037A7}"/>
  <printOptions horizontalCentered="1"/>
  <pageMargins left="0" right="0" top="0.58999997377395597" bottom="0.58999997377395597" header="0.5" footer="0.5"/>
  <pageSetup paperSize="9"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4ADFB6-9322-4026-B71A-E40DDDE1F10A}">
  <sheetPr codeName="Sheet9">
    <tabColor theme="1" tint="4.9989318521683403E-2"/>
  </sheetPr>
  <dimension ref="A1:E7"/>
  <sheetViews>
    <sheetView workbookViewId="0">
      <selection activeCell="F5" sqref="F5"/>
    </sheetView>
  </sheetViews>
  <sheetFormatPr defaultColWidth="9.140625" defaultRowHeight="15.75" x14ac:dyDescent="0.25"/>
  <cols>
    <col min="1" max="1" width="37.85546875" style="3" bestFit="1" customWidth="1"/>
    <col min="2" max="2" width="14.28515625" style="3" bestFit="1" customWidth="1"/>
    <col min="3" max="3" width="9.140625" style="3"/>
    <col min="4" max="4" width="12.5703125" style="3" bestFit="1" customWidth="1"/>
    <col min="5" max="5" width="14.5703125" style="3" customWidth="1"/>
    <col min="6" max="16384" width="9.140625" style="3"/>
  </cols>
  <sheetData>
    <row r="1" spans="1:5" x14ac:dyDescent="0.25">
      <c r="A1" s="76" t="s">
        <v>3073</v>
      </c>
      <c r="B1" s="3">
        <v>2</v>
      </c>
      <c r="D1" s="200" t="s">
        <v>3274</v>
      </c>
      <c r="E1" s="201">
        <v>44614</v>
      </c>
    </row>
    <row r="2" spans="1:5" x14ac:dyDescent="0.25">
      <c r="A2" s="76" t="s">
        <v>3150</v>
      </c>
      <c r="B2" s="3" cm="1">
        <f t="array" ref="B2">LOOKUP(2,1/(Thong_Tin_NCC!$B:$B&lt;&gt;""),ROW(Thong_Tin_NCC!$B:$B))</f>
        <v>78</v>
      </c>
    </row>
    <row r="3" spans="1:5" x14ac:dyDescent="0.25">
      <c r="A3" s="76" t="s">
        <v>3135</v>
      </c>
      <c r="B3" s="128" t="s">
        <v>433</v>
      </c>
    </row>
    <row r="4" spans="1:5" x14ac:dyDescent="0.25">
      <c r="A4" s="76" t="s">
        <v>3152</v>
      </c>
      <c r="B4" s="3" t="str">
        <f ca="1">INDEX(INDIRECT("Thong_Tin_NCC!$C$4:$C$"&amp;LR_THONGTIN_NCC),MATCH(MA_NCC,INDIRECT("Thong_Tin_NCC!$B$4:$B$"&amp;LR_THONGTIN_NCC),0))</f>
        <v>NHẤT LÂM ĐL</v>
      </c>
    </row>
    <row r="5" spans="1:5" x14ac:dyDescent="0.25">
      <c r="A5" s="76" t="s">
        <v>3153</v>
      </c>
      <c r="B5" s="3" cm="1">
        <f t="array" ref="B5">LOOKUP(2,1/(FORM_ATTACHMENT!B:B&lt;&gt;""),ROW(FORM_ATTACHMENT!B:B))</f>
        <v>26</v>
      </c>
    </row>
    <row r="6" spans="1:5" x14ac:dyDescent="0.25">
      <c r="A6" s="76" t="s">
        <v>3157</v>
      </c>
      <c r="B6" s="3" cm="1">
        <f t="array" ref="B6">LOOKUP(2,1/(Ket_Qua!$B:$B&lt;&gt;""),ROW(Ket_Qua!$B:$B))</f>
        <v>133</v>
      </c>
    </row>
    <row r="7" spans="1:5" x14ac:dyDescent="0.25">
      <c r="A7" s="76" t="s">
        <v>3161</v>
      </c>
      <c r="B7" s="3" t="s">
        <v>3217</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6A6C14-42BA-4A37-9625-9B8B19CA0AC6}">
  <sheetPr codeName="Sheet1">
    <tabColor theme="1" tint="4.9989318521683403E-2"/>
  </sheetPr>
  <dimension ref="A1:C8"/>
  <sheetViews>
    <sheetView workbookViewId="0">
      <selection activeCell="C5" sqref="C5"/>
    </sheetView>
  </sheetViews>
  <sheetFormatPr defaultColWidth="9.140625" defaultRowHeight="15.75" x14ac:dyDescent="0.25"/>
  <cols>
    <col min="1" max="1" width="13.140625" style="3" bestFit="1" customWidth="1"/>
    <col min="2" max="2" width="20.5703125" style="3" bestFit="1" customWidth="1"/>
    <col min="3" max="3" width="6.42578125" style="3" bestFit="1" customWidth="1"/>
    <col min="4" max="16384" width="9.140625" style="3"/>
  </cols>
  <sheetData>
    <row r="1" spans="1:3" x14ac:dyDescent="0.25">
      <c r="A1" s="4" t="s">
        <v>23</v>
      </c>
      <c r="B1" s="4" t="s">
        <v>24</v>
      </c>
      <c r="C1" s="4" t="s">
        <v>2</v>
      </c>
    </row>
    <row r="2" spans="1:3" x14ac:dyDescent="0.25">
      <c r="A2" s="202" t="s">
        <v>3</v>
      </c>
      <c r="B2" s="5" t="s">
        <v>4</v>
      </c>
      <c r="C2" s="6" t="s">
        <v>5</v>
      </c>
    </row>
    <row r="3" spans="1:3" x14ac:dyDescent="0.25">
      <c r="A3" s="202" t="s">
        <v>6</v>
      </c>
      <c r="B3" s="5" t="s">
        <v>7</v>
      </c>
      <c r="C3" s="6" t="s">
        <v>8</v>
      </c>
    </row>
    <row r="4" spans="1:3" x14ac:dyDescent="0.25">
      <c r="A4" s="202" t="s">
        <v>9</v>
      </c>
      <c r="B4" s="5" t="s">
        <v>10</v>
      </c>
      <c r="C4" s="6" t="s">
        <v>11</v>
      </c>
    </row>
    <row r="5" spans="1:3" x14ac:dyDescent="0.25">
      <c r="A5" s="202" t="s">
        <v>12</v>
      </c>
      <c r="B5" s="5" t="s">
        <v>13</v>
      </c>
      <c r="C5" s="6" t="s">
        <v>14</v>
      </c>
    </row>
    <row r="6" spans="1:3" x14ac:dyDescent="0.25">
      <c r="A6" s="202" t="s">
        <v>15</v>
      </c>
      <c r="B6" s="5" t="s">
        <v>16</v>
      </c>
      <c r="C6" s="6" t="s">
        <v>17</v>
      </c>
    </row>
    <row r="7" spans="1:3" x14ac:dyDescent="0.25">
      <c r="A7" s="202" t="s">
        <v>18</v>
      </c>
      <c r="B7" s="5" t="s">
        <v>19</v>
      </c>
      <c r="C7" s="6" t="s">
        <v>20</v>
      </c>
    </row>
    <row r="8" spans="1:3" x14ac:dyDescent="0.25">
      <c r="A8" s="202" t="s">
        <v>21</v>
      </c>
      <c r="B8" s="5" t="s">
        <v>22</v>
      </c>
      <c r="C8" s="6" t="s">
        <v>21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8A4B4C-6479-4C5A-B5E3-79BF57805D6F}">
  <sheetPr codeName="Sheet15">
    <tabColor theme="1" tint="4.9989318521683403E-2"/>
  </sheetPr>
  <dimension ref="A1:K882"/>
  <sheetViews>
    <sheetView workbookViewId="0">
      <selection activeCell="I15" sqref="I15"/>
    </sheetView>
  </sheetViews>
  <sheetFormatPr defaultRowHeight="15" x14ac:dyDescent="0.25"/>
  <cols>
    <col min="1" max="2" width="9.140625" style="20"/>
    <col min="9" max="9" width="16.28515625" customWidth="1"/>
  </cols>
  <sheetData>
    <row r="1" spans="1:11" x14ac:dyDescent="0.25">
      <c r="A1" s="221" t="s">
        <v>25</v>
      </c>
      <c r="B1" s="217" t="s">
        <v>27</v>
      </c>
      <c r="C1" s="221" t="s">
        <v>490</v>
      </c>
      <c r="D1" s="259" t="s">
        <v>505</v>
      </c>
      <c r="E1" s="260" t="s">
        <v>506</v>
      </c>
      <c r="F1" s="224" t="s">
        <v>491</v>
      </c>
      <c r="G1" s="259" t="s">
        <v>505</v>
      </c>
      <c r="H1" s="260" t="s">
        <v>506</v>
      </c>
      <c r="I1" s="260" t="s">
        <v>3071</v>
      </c>
    </row>
    <row r="2" spans="1:11" x14ac:dyDescent="0.25">
      <c r="A2" s="226" t="s">
        <v>509</v>
      </c>
      <c r="B2" s="228" t="s">
        <v>511</v>
      </c>
      <c r="C2" s="261">
        <v>0.2</v>
      </c>
      <c r="D2" s="262">
        <v>44593</v>
      </c>
      <c r="E2" s="262">
        <v>44620</v>
      </c>
      <c r="F2" s="262" t="s">
        <v>517</v>
      </c>
      <c r="G2" s="262">
        <v>44593</v>
      </c>
      <c r="H2" s="262">
        <v>44620</v>
      </c>
      <c r="I2" s="263">
        <v>44593</v>
      </c>
      <c r="K2" s="81"/>
    </row>
    <row r="3" spans="1:11" x14ac:dyDescent="0.25">
      <c r="A3" s="226" t="s">
        <v>509</v>
      </c>
      <c r="B3" s="228" t="s">
        <v>518</v>
      </c>
      <c r="C3" s="261"/>
      <c r="D3" s="262">
        <v>44593</v>
      </c>
      <c r="E3" s="262">
        <v>44620</v>
      </c>
      <c r="F3" s="262"/>
      <c r="G3" s="262">
        <v>44593</v>
      </c>
      <c r="H3" s="262">
        <v>44620</v>
      </c>
      <c r="I3" s="263">
        <v>44593</v>
      </c>
    </row>
    <row r="4" spans="1:11" x14ac:dyDescent="0.25">
      <c r="A4" s="226" t="s">
        <v>509</v>
      </c>
      <c r="B4" s="228" t="s">
        <v>521</v>
      </c>
      <c r="C4" s="261"/>
      <c r="D4" s="262">
        <v>44593</v>
      </c>
      <c r="E4" s="262">
        <v>44620</v>
      </c>
      <c r="F4" s="262"/>
      <c r="G4" s="262">
        <v>44593</v>
      </c>
      <c r="H4" s="262">
        <v>44620</v>
      </c>
      <c r="I4" s="263">
        <v>44593</v>
      </c>
    </row>
    <row r="5" spans="1:11" x14ac:dyDescent="0.25">
      <c r="A5" s="264" t="s">
        <v>509</v>
      </c>
      <c r="B5" s="264" t="s">
        <v>3409</v>
      </c>
      <c r="C5" s="265"/>
      <c r="D5" s="265"/>
      <c r="E5" s="265"/>
      <c r="F5" s="265"/>
      <c r="G5" s="265"/>
      <c r="H5" s="265"/>
      <c r="I5" s="265"/>
    </row>
    <row r="6" spans="1:11" x14ac:dyDescent="0.25">
      <c r="A6" s="226" t="s">
        <v>44</v>
      </c>
      <c r="B6" s="228" t="s">
        <v>51</v>
      </c>
      <c r="C6" s="261"/>
      <c r="D6" s="262"/>
      <c r="E6" s="262"/>
      <c r="F6" s="262"/>
      <c r="G6" s="262"/>
      <c r="H6" s="262"/>
      <c r="I6" s="263">
        <v>44593</v>
      </c>
    </row>
    <row r="7" spans="1:11" x14ac:dyDescent="0.25">
      <c r="A7" s="226" t="s">
        <v>44</v>
      </c>
      <c r="B7" s="228" t="s">
        <v>60</v>
      </c>
      <c r="C7" s="261"/>
      <c r="D7" s="262"/>
      <c r="E7" s="262"/>
      <c r="F7" s="262"/>
      <c r="G7" s="262"/>
      <c r="H7" s="262"/>
      <c r="I7" s="263">
        <v>44593</v>
      </c>
    </row>
    <row r="8" spans="1:11" x14ac:dyDescent="0.25">
      <c r="A8" s="226" t="s">
        <v>44</v>
      </c>
      <c r="B8" s="228" t="s">
        <v>57</v>
      </c>
      <c r="C8" s="261"/>
      <c r="D8" s="266"/>
      <c r="E8" s="266"/>
      <c r="F8" s="266"/>
      <c r="G8" s="266"/>
      <c r="H8" s="266"/>
      <c r="I8" s="263">
        <v>44593</v>
      </c>
    </row>
    <row r="9" spans="1:11" x14ac:dyDescent="0.25">
      <c r="A9" s="226" t="s">
        <v>44</v>
      </c>
      <c r="B9" s="228" t="s">
        <v>46</v>
      </c>
      <c r="C9" s="261"/>
      <c r="D9" s="262"/>
      <c r="E9" s="262"/>
      <c r="F9" s="262"/>
      <c r="G9" s="262"/>
      <c r="H9" s="262"/>
      <c r="I9" s="263">
        <v>44593</v>
      </c>
    </row>
    <row r="10" spans="1:11" x14ac:dyDescent="0.25">
      <c r="A10" s="226" t="s">
        <v>44</v>
      </c>
      <c r="B10" s="228" t="s">
        <v>54</v>
      </c>
      <c r="C10" s="261"/>
      <c r="D10" s="262"/>
      <c r="E10" s="262"/>
      <c r="F10" s="262"/>
      <c r="G10" s="262"/>
      <c r="H10" s="262"/>
      <c r="I10" s="263">
        <v>44593</v>
      </c>
    </row>
    <row r="11" spans="1:11" x14ac:dyDescent="0.25">
      <c r="A11" s="226" t="s">
        <v>44</v>
      </c>
      <c r="B11" s="228" t="s">
        <v>63</v>
      </c>
      <c r="C11" s="261"/>
      <c r="D11" s="262"/>
      <c r="E11" s="262"/>
      <c r="F11" s="262"/>
      <c r="G11" s="262"/>
      <c r="H11" s="262"/>
      <c r="I11" s="263">
        <v>44593</v>
      </c>
    </row>
    <row r="12" spans="1:11" x14ac:dyDescent="0.25">
      <c r="A12" s="226" t="s">
        <v>44</v>
      </c>
      <c r="B12" s="228" t="s">
        <v>66</v>
      </c>
      <c r="C12" s="261"/>
      <c r="D12" s="262"/>
      <c r="E12" s="262"/>
      <c r="F12" s="262"/>
      <c r="G12" s="262"/>
      <c r="H12" s="262"/>
      <c r="I12" s="263">
        <v>44593</v>
      </c>
    </row>
    <row r="13" spans="1:11" x14ac:dyDescent="0.25">
      <c r="A13" s="226" t="s">
        <v>216</v>
      </c>
      <c r="B13" s="228" t="s">
        <v>221</v>
      </c>
      <c r="C13" s="261"/>
      <c r="D13" s="266">
        <v>44562</v>
      </c>
      <c r="E13" s="266">
        <v>44592</v>
      </c>
      <c r="F13" s="266"/>
      <c r="G13" s="266">
        <v>44562</v>
      </c>
      <c r="H13" s="266">
        <v>44592</v>
      </c>
      <c r="I13" s="263">
        <v>44593</v>
      </c>
    </row>
    <row r="14" spans="1:11" x14ac:dyDescent="0.25">
      <c r="A14" s="226" t="s">
        <v>216</v>
      </c>
      <c r="B14" s="228" t="s">
        <v>254</v>
      </c>
      <c r="C14" s="261"/>
      <c r="D14" s="266">
        <v>44562</v>
      </c>
      <c r="E14" s="266">
        <v>44592</v>
      </c>
      <c r="F14" s="266"/>
      <c r="G14" s="266">
        <v>44562</v>
      </c>
      <c r="H14" s="266">
        <v>44592</v>
      </c>
      <c r="I14" s="263">
        <v>44593</v>
      </c>
    </row>
    <row r="15" spans="1:11" x14ac:dyDescent="0.25">
      <c r="A15" s="226" t="s">
        <v>216</v>
      </c>
      <c r="B15" s="228" t="s">
        <v>218</v>
      </c>
      <c r="C15" s="261">
        <v>0.2</v>
      </c>
      <c r="D15" s="266">
        <v>44562</v>
      </c>
      <c r="E15" s="266">
        <v>44592</v>
      </c>
      <c r="F15" s="266"/>
      <c r="G15" s="266">
        <v>44562</v>
      </c>
      <c r="H15" s="266">
        <v>44592</v>
      </c>
      <c r="I15" s="263">
        <v>44593</v>
      </c>
    </row>
    <row r="16" spans="1:11" x14ac:dyDescent="0.25">
      <c r="A16" s="226" t="s">
        <v>216</v>
      </c>
      <c r="B16" s="228" t="s">
        <v>260</v>
      </c>
      <c r="C16" s="261">
        <v>0.2</v>
      </c>
      <c r="D16" s="266">
        <v>44562</v>
      </c>
      <c r="E16" s="266">
        <v>44592</v>
      </c>
      <c r="F16" s="266"/>
      <c r="G16" s="266">
        <v>44562</v>
      </c>
      <c r="H16" s="266">
        <v>44592</v>
      </c>
      <c r="I16" s="263">
        <v>44593</v>
      </c>
    </row>
    <row r="17" spans="1:9" x14ac:dyDescent="0.25">
      <c r="A17" s="226" t="s">
        <v>216</v>
      </c>
      <c r="B17" s="228" t="s">
        <v>245</v>
      </c>
      <c r="C17" s="261"/>
      <c r="D17" s="266">
        <v>44562</v>
      </c>
      <c r="E17" s="266">
        <v>44592</v>
      </c>
      <c r="F17" s="266"/>
      <c r="G17" s="266">
        <v>44562</v>
      </c>
      <c r="H17" s="266">
        <v>44592</v>
      </c>
      <c r="I17" s="263">
        <v>44593</v>
      </c>
    </row>
    <row r="18" spans="1:9" x14ac:dyDescent="0.25">
      <c r="A18" s="226" t="s">
        <v>216</v>
      </c>
      <c r="B18" s="228" t="s">
        <v>242</v>
      </c>
      <c r="C18" s="261"/>
      <c r="D18" s="266">
        <v>44562</v>
      </c>
      <c r="E18" s="266">
        <v>44592</v>
      </c>
      <c r="F18" s="266"/>
      <c r="G18" s="266">
        <v>44562</v>
      </c>
      <c r="H18" s="266">
        <v>44592</v>
      </c>
      <c r="I18" s="263">
        <v>44593</v>
      </c>
    </row>
    <row r="19" spans="1:9" x14ac:dyDescent="0.25">
      <c r="A19" s="241" t="s">
        <v>216</v>
      </c>
      <c r="B19" s="228" t="s">
        <v>534</v>
      </c>
      <c r="C19" s="261"/>
      <c r="D19" s="266"/>
      <c r="E19" s="266"/>
      <c r="F19" s="266"/>
      <c r="G19" s="266"/>
      <c r="H19" s="266"/>
      <c r="I19" s="263">
        <v>44593</v>
      </c>
    </row>
    <row r="20" spans="1:9" x14ac:dyDescent="0.25">
      <c r="A20" s="226" t="s">
        <v>216</v>
      </c>
      <c r="B20" s="228" t="s">
        <v>236</v>
      </c>
      <c r="C20" s="261">
        <v>0.2</v>
      </c>
      <c r="D20" s="266">
        <v>44562</v>
      </c>
      <c r="E20" s="266">
        <v>44592</v>
      </c>
      <c r="F20" s="266"/>
      <c r="G20" s="266">
        <v>44562</v>
      </c>
      <c r="H20" s="266">
        <v>44592</v>
      </c>
      <c r="I20" s="263">
        <v>44593</v>
      </c>
    </row>
    <row r="21" spans="1:9" x14ac:dyDescent="0.25">
      <c r="A21" s="226" t="s">
        <v>216</v>
      </c>
      <c r="B21" s="228" t="s">
        <v>227</v>
      </c>
      <c r="C21" s="261">
        <v>0.1</v>
      </c>
      <c r="D21" s="266"/>
      <c r="E21" s="266"/>
      <c r="F21" s="266"/>
      <c r="G21" s="266"/>
      <c r="H21" s="266"/>
      <c r="I21" s="263">
        <v>44593</v>
      </c>
    </row>
    <row r="22" spans="1:9" x14ac:dyDescent="0.25">
      <c r="A22" s="226" t="s">
        <v>216</v>
      </c>
      <c r="B22" s="228" t="s">
        <v>251</v>
      </c>
      <c r="C22" s="261">
        <v>0.05</v>
      </c>
      <c r="D22" s="266">
        <v>44562</v>
      </c>
      <c r="E22" s="266">
        <v>44592</v>
      </c>
      <c r="F22" s="266"/>
      <c r="G22" s="266">
        <v>44562</v>
      </c>
      <c r="H22" s="266">
        <v>44592</v>
      </c>
      <c r="I22" s="263">
        <v>44593</v>
      </c>
    </row>
    <row r="23" spans="1:9" x14ac:dyDescent="0.25">
      <c r="A23" s="226" t="s">
        <v>216</v>
      </c>
      <c r="B23" s="228" t="s">
        <v>239</v>
      </c>
      <c r="C23" s="261"/>
      <c r="D23" s="266"/>
      <c r="E23" s="266"/>
      <c r="F23" s="266"/>
      <c r="G23" s="266"/>
      <c r="H23" s="266"/>
      <c r="I23" s="263">
        <v>44593</v>
      </c>
    </row>
    <row r="24" spans="1:9" x14ac:dyDescent="0.25">
      <c r="A24" s="226" t="s">
        <v>216</v>
      </c>
      <c r="B24" s="228" t="s">
        <v>233</v>
      </c>
      <c r="C24" s="261">
        <v>0.1</v>
      </c>
      <c r="D24" s="266"/>
      <c r="E24" s="266"/>
      <c r="F24" s="266"/>
      <c r="G24" s="266"/>
      <c r="H24" s="266"/>
      <c r="I24" s="263">
        <v>44593</v>
      </c>
    </row>
    <row r="25" spans="1:9" x14ac:dyDescent="0.25">
      <c r="A25" s="226" t="s">
        <v>216</v>
      </c>
      <c r="B25" s="228" t="s">
        <v>248</v>
      </c>
      <c r="C25" s="261"/>
      <c r="D25" s="266"/>
      <c r="E25" s="266"/>
      <c r="F25" s="266"/>
      <c r="G25" s="266"/>
      <c r="H25" s="266"/>
      <c r="I25" s="263">
        <v>44593</v>
      </c>
    </row>
    <row r="26" spans="1:9" x14ac:dyDescent="0.25">
      <c r="A26" s="226" t="s">
        <v>216</v>
      </c>
      <c r="B26" s="228" t="s">
        <v>257</v>
      </c>
      <c r="C26" s="261"/>
      <c r="D26" s="266"/>
      <c r="E26" s="266"/>
      <c r="F26" s="266"/>
      <c r="G26" s="266"/>
      <c r="H26" s="266"/>
      <c r="I26" s="263">
        <v>44593</v>
      </c>
    </row>
    <row r="27" spans="1:9" x14ac:dyDescent="0.25">
      <c r="A27" s="226" t="s">
        <v>216</v>
      </c>
      <c r="B27" s="228" t="s">
        <v>230</v>
      </c>
      <c r="C27" s="261">
        <v>0.15</v>
      </c>
      <c r="D27" s="266">
        <v>44562</v>
      </c>
      <c r="E27" s="266">
        <v>44592</v>
      </c>
      <c r="F27" s="266"/>
      <c r="G27" s="266">
        <v>44562</v>
      </c>
      <c r="H27" s="266">
        <v>44592</v>
      </c>
      <c r="I27" s="263">
        <v>44593</v>
      </c>
    </row>
    <row r="28" spans="1:9" x14ac:dyDescent="0.25">
      <c r="A28" s="226" t="s">
        <v>216</v>
      </c>
      <c r="B28" s="228" t="s">
        <v>224</v>
      </c>
      <c r="C28" s="261"/>
      <c r="D28" s="266"/>
      <c r="E28" s="266"/>
      <c r="F28" s="266"/>
      <c r="G28" s="266"/>
      <c r="H28" s="266"/>
      <c r="I28" s="263">
        <v>44593</v>
      </c>
    </row>
    <row r="29" spans="1:9" x14ac:dyDescent="0.25">
      <c r="A29" s="264" t="s">
        <v>216</v>
      </c>
      <c r="B29" s="264" t="s">
        <v>2682</v>
      </c>
      <c r="C29" s="265"/>
      <c r="D29" s="265"/>
      <c r="E29" s="265"/>
      <c r="F29" s="265"/>
      <c r="G29" s="265"/>
      <c r="H29" s="265"/>
      <c r="I29" s="265"/>
    </row>
    <row r="30" spans="1:9" x14ac:dyDescent="0.25">
      <c r="A30" s="264" t="s">
        <v>216</v>
      </c>
      <c r="B30" s="264" t="s">
        <v>2685</v>
      </c>
      <c r="C30" s="265"/>
      <c r="D30" s="265"/>
      <c r="E30" s="265"/>
      <c r="F30" s="265"/>
      <c r="G30" s="265"/>
      <c r="H30" s="265"/>
      <c r="I30" s="265"/>
    </row>
    <row r="31" spans="1:9" x14ac:dyDescent="0.25">
      <c r="A31" s="264" t="s">
        <v>216</v>
      </c>
      <c r="B31" s="264" t="s">
        <v>2699</v>
      </c>
      <c r="C31" s="265"/>
      <c r="D31" s="265"/>
      <c r="E31" s="265"/>
      <c r="F31" s="265"/>
      <c r="G31" s="265"/>
      <c r="H31" s="265"/>
      <c r="I31" s="265"/>
    </row>
    <row r="32" spans="1:9" x14ac:dyDescent="0.25">
      <c r="A32" s="264" t="s">
        <v>216</v>
      </c>
      <c r="B32" s="264" t="s">
        <v>2826</v>
      </c>
      <c r="C32" s="265"/>
      <c r="D32" s="265"/>
      <c r="E32" s="265"/>
      <c r="F32" s="265"/>
      <c r="G32" s="265"/>
      <c r="H32" s="265"/>
      <c r="I32" s="265"/>
    </row>
    <row r="33" spans="1:9" x14ac:dyDescent="0.25">
      <c r="A33" s="264" t="s">
        <v>216</v>
      </c>
      <c r="B33" s="264" t="s">
        <v>2829</v>
      </c>
      <c r="C33" s="265"/>
      <c r="D33" s="265"/>
      <c r="E33" s="265"/>
      <c r="F33" s="265"/>
      <c r="G33" s="265"/>
      <c r="H33" s="265"/>
      <c r="I33" s="265"/>
    </row>
    <row r="34" spans="1:9" x14ac:dyDescent="0.25">
      <c r="A34" s="264" t="s">
        <v>216</v>
      </c>
      <c r="B34" s="264" t="s">
        <v>2832</v>
      </c>
      <c r="C34" s="265"/>
      <c r="D34" s="265"/>
      <c r="E34" s="265"/>
      <c r="F34" s="265"/>
      <c r="G34" s="265"/>
      <c r="H34" s="265"/>
      <c r="I34" s="265"/>
    </row>
    <row r="35" spans="1:9" x14ac:dyDescent="0.25">
      <c r="A35" s="264" t="s">
        <v>216</v>
      </c>
      <c r="B35" s="264" t="s">
        <v>2835</v>
      </c>
      <c r="C35" s="265"/>
      <c r="D35" s="265"/>
      <c r="E35" s="265"/>
      <c r="F35" s="265"/>
      <c r="G35" s="265"/>
      <c r="H35" s="265"/>
      <c r="I35" s="265"/>
    </row>
    <row r="36" spans="1:9" x14ac:dyDescent="0.25">
      <c r="A36" s="264" t="s">
        <v>216</v>
      </c>
      <c r="B36" s="264" t="s">
        <v>2838</v>
      </c>
      <c r="C36" s="265"/>
      <c r="D36" s="265"/>
      <c r="E36" s="265"/>
      <c r="F36" s="265"/>
      <c r="G36" s="265"/>
      <c r="H36" s="265"/>
      <c r="I36" s="265"/>
    </row>
    <row r="37" spans="1:9" x14ac:dyDescent="0.25">
      <c r="A37" s="264" t="s">
        <v>216</v>
      </c>
      <c r="B37" s="264" t="s">
        <v>2841</v>
      </c>
      <c r="C37" s="265"/>
      <c r="D37" s="265"/>
      <c r="E37" s="265"/>
      <c r="F37" s="265"/>
      <c r="G37" s="265"/>
      <c r="H37" s="265"/>
      <c r="I37" s="265"/>
    </row>
    <row r="38" spans="1:9" x14ac:dyDescent="0.25">
      <c r="A38" s="264" t="s">
        <v>216</v>
      </c>
      <c r="B38" s="264" t="s">
        <v>2844</v>
      </c>
      <c r="C38" s="265"/>
      <c r="D38" s="265"/>
      <c r="E38" s="265"/>
      <c r="F38" s="265"/>
      <c r="G38" s="265"/>
      <c r="H38" s="265"/>
      <c r="I38" s="265"/>
    </row>
    <row r="39" spans="1:9" x14ac:dyDescent="0.25">
      <c r="A39" s="226" t="s">
        <v>539</v>
      </c>
      <c r="B39" s="228" t="s">
        <v>541</v>
      </c>
      <c r="C39" s="261"/>
      <c r="D39" s="262">
        <v>44593</v>
      </c>
      <c r="E39" s="262">
        <v>44620</v>
      </c>
      <c r="F39" s="262"/>
      <c r="G39" s="262">
        <v>44593</v>
      </c>
      <c r="H39" s="262">
        <v>44620</v>
      </c>
      <c r="I39" s="263">
        <v>44593</v>
      </c>
    </row>
    <row r="40" spans="1:9" x14ac:dyDescent="0.25">
      <c r="A40" s="226" t="s">
        <v>539</v>
      </c>
      <c r="B40" s="228" t="s">
        <v>546</v>
      </c>
      <c r="C40" s="261"/>
      <c r="D40" s="262">
        <v>44593</v>
      </c>
      <c r="E40" s="262">
        <v>44620</v>
      </c>
      <c r="F40" s="262"/>
      <c r="G40" s="262">
        <v>44593</v>
      </c>
      <c r="H40" s="262">
        <v>44620</v>
      </c>
      <c r="I40" s="263">
        <v>44593</v>
      </c>
    </row>
    <row r="41" spans="1:9" x14ac:dyDescent="0.25">
      <c r="A41" s="226" t="s">
        <v>539</v>
      </c>
      <c r="B41" s="228" t="s">
        <v>550</v>
      </c>
      <c r="C41" s="261"/>
      <c r="D41" s="262">
        <v>44593</v>
      </c>
      <c r="E41" s="262">
        <v>44620</v>
      </c>
      <c r="F41" s="262"/>
      <c r="G41" s="262">
        <v>44593</v>
      </c>
      <c r="H41" s="262">
        <v>44620</v>
      </c>
      <c r="I41" s="263">
        <v>44593</v>
      </c>
    </row>
    <row r="42" spans="1:9" x14ac:dyDescent="0.25">
      <c r="A42" s="226" t="s">
        <v>539</v>
      </c>
      <c r="B42" s="228" t="s">
        <v>554</v>
      </c>
      <c r="C42" s="261"/>
      <c r="D42" s="262">
        <v>44593</v>
      </c>
      <c r="E42" s="262">
        <v>44620</v>
      </c>
      <c r="F42" s="262"/>
      <c r="G42" s="262">
        <v>44593</v>
      </c>
      <c r="H42" s="262">
        <v>44620</v>
      </c>
      <c r="I42" s="263">
        <v>44593</v>
      </c>
    </row>
    <row r="43" spans="1:9" x14ac:dyDescent="0.25">
      <c r="A43" s="226" t="s">
        <v>539</v>
      </c>
      <c r="B43" s="228" t="s">
        <v>557</v>
      </c>
      <c r="C43" s="261"/>
      <c r="D43" s="262">
        <v>44593</v>
      </c>
      <c r="E43" s="262">
        <v>44620</v>
      </c>
      <c r="F43" s="262"/>
      <c r="G43" s="262">
        <v>44593</v>
      </c>
      <c r="H43" s="262">
        <v>44620</v>
      </c>
      <c r="I43" s="263">
        <v>44593</v>
      </c>
    </row>
    <row r="44" spans="1:9" x14ac:dyDescent="0.25">
      <c r="A44" s="226" t="s">
        <v>539</v>
      </c>
      <c r="B44" s="228" t="s">
        <v>560</v>
      </c>
      <c r="C44" s="261"/>
      <c r="D44" s="262">
        <v>44593</v>
      </c>
      <c r="E44" s="262">
        <v>44620</v>
      </c>
      <c r="F44" s="262"/>
      <c r="G44" s="262">
        <v>44593</v>
      </c>
      <c r="H44" s="262">
        <v>44620</v>
      </c>
      <c r="I44" s="263">
        <v>44593</v>
      </c>
    </row>
    <row r="45" spans="1:9" x14ac:dyDescent="0.25">
      <c r="A45" s="264" t="s">
        <v>539</v>
      </c>
      <c r="B45" s="264" t="s">
        <v>3347</v>
      </c>
      <c r="C45" s="265"/>
      <c r="D45" s="265"/>
      <c r="E45" s="265"/>
      <c r="F45" s="265"/>
      <c r="G45" s="265"/>
      <c r="H45" s="265"/>
      <c r="I45" s="265"/>
    </row>
    <row r="46" spans="1:9" x14ac:dyDescent="0.25">
      <c r="A46" s="264" t="s">
        <v>539</v>
      </c>
      <c r="B46" s="264" t="s">
        <v>3361</v>
      </c>
      <c r="C46" s="265"/>
      <c r="D46" s="265"/>
      <c r="E46" s="265"/>
      <c r="F46" s="265"/>
      <c r="G46" s="265"/>
      <c r="H46" s="265"/>
      <c r="I46" s="265"/>
    </row>
    <row r="47" spans="1:9" x14ac:dyDescent="0.25">
      <c r="A47" s="226" t="s">
        <v>564</v>
      </c>
      <c r="B47" s="228" t="s">
        <v>566</v>
      </c>
      <c r="C47" s="261"/>
      <c r="D47" s="266"/>
      <c r="E47" s="266"/>
      <c r="F47" s="266"/>
      <c r="G47" s="266"/>
      <c r="H47" s="266"/>
      <c r="I47" s="263">
        <v>44593</v>
      </c>
    </row>
    <row r="48" spans="1:9" x14ac:dyDescent="0.25">
      <c r="A48" s="226" t="s">
        <v>564</v>
      </c>
      <c r="B48" s="228" t="s">
        <v>573</v>
      </c>
      <c r="C48" s="261"/>
      <c r="D48" s="266"/>
      <c r="E48" s="266"/>
      <c r="F48" s="266"/>
      <c r="G48" s="266"/>
      <c r="H48" s="266"/>
      <c r="I48" s="263">
        <v>44593</v>
      </c>
    </row>
    <row r="49" spans="1:9" x14ac:dyDescent="0.25">
      <c r="A49" s="226" t="s">
        <v>564</v>
      </c>
      <c r="B49" s="228" t="s">
        <v>576</v>
      </c>
      <c r="C49" s="261"/>
      <c r="D49" s="266"/>
      <c r="E49" s="266"/>
      <c r="F49" s="266"/>
      <c r="G49" s="266"/>
      <c r="H49" s="266"/>
      <c r="I49" s="263">
        <v>44593</v>
      </c>
    </row>
    <row r="50" spans="1:9" x14ac:dyDescent="0.25">
      <c r="A50" s="226" t="s">
        <v>564</v>
      </c>
      <c r="B50" s="228" t="s">
        <v>580</v>
      </c>
      <c r="C50" s="261"/>
      <c r="D50" s="266"/>
      <c r="E50" s="266"/>
      <c r="F50" s="266"/>
      <c r="G50" s="266"/>
      <c r="H50" s="266"/>
      <c r="I50" s="263">
        <v>44593</v>
      </c>
    </row>
    <row r="51" spans="1:9" x14ac:dyDescent="0.25">
      <c r="A51" s="226" t="s">
        <v>564</v>
      </c>
      <c r="B51" s="228" t="s">
        <v>583</v>
      </c>
      <c r="C51" s="261"/>
      <c r="D51" s="266"/>
      <c r="E51" s="266"/>
      <c r="F51" s="266"/>
      <c r="G51" s="266"/>
      <c r="H51" s="266"/>
      <c r="I51" s="263">
        <v>44593</v>
      </c>
    </row>
    <row r="52" spans="1:9" x14ac:dyDescent="0.25">
      <c r="A52" s="226" t="s">
        <v>564</v>
      </c>
      <c r="B52" s="228" t="s">
        <v>587</v>
      </c>
      <c r="C52" s="261"/>
      <c r="D52" s="266"/>
      <c r="E52" s="266"/>
      <c r="F52" s="266"/>
      <c r="G52" s="266"/>
      <c r="H52" s="266"/>
      <c r="I52" s="263">
        <v>44593</v>
      </c>
    </row>
    <row r="53" spans="1:9" x14ac:dyDescent="0.25">
      <c r="A53" s="226" t="s">
        <v>564</v>
      </c>
      <c r="B53" s="228" t="s">
        <v>590</v>
      </c>
      <c r="C53" s="261"/>
      <c r="D53" s="266"/>
      <c r="E53" s="266"/>
      <c r="F53" s="266"/>
      <c r="G53" s="266"/>
      <c r="H53" s="266"/>
      <c r="I53" s="263">
        <v>44593</v>
      </c>
    </row>
    <row r="54" spans="1:9" x14ac:dyDescent="0.25">
      <c r="A54" s="226" t="s">
        <v>564</v>
      </c>
      <c r="B54" s="228" t="s">
        <v>593</v>
      </c>
      <c r="C54" s="261"/>
      <c r="D54" s="266"/>
      <c r="E54" s="266"/>
      <c r="F54" s="266"/>
      <c r="G54" s="266"/>
      <c r="H54" s="266"/>
      <c r="I54" s="263">
        <v>44593</v>
      </c>
    </row>
    <row r="55" spans="1:9" x14ac:dyDescent="0.25">
      <c r="A55" s="226" t="s">
        <v>564</v>
      </c>
      <c r="B55" s="228" t="s">
        <v>596</v>
      </c>
      <c r="C55" s="261"/>
      <c r="D55" s="266"/>
      <c r="E55" s="266"/>
      <c r="F55" s="266"/>
      <c r="G55" s="266"/>
      <c r="H55" s="266"/>
      <c r="I55" s="263">
        <v>44593</v>
      </c>
    </row>
    <row r="56" spans="1:9" x14ac:dyDescent="0.25">
      <c r="A56" s="226" t="s">
        <v>564</v>
      </c>
      <c r="B56" s="228" t="s">
        <v>599</v>
      </c>
      <c r="C56" s="261"/>
      <c r="D56" s="266"/>
      <c r="E56" s="266"/>
      <c r="F56" s="266"/>
      <c r="G56" s="266"/>
      <c r="H56" s="266"/>
      <c r="I56" s="263">
        <v>44593</v>
      </c>
    </row>
    <row r="57" spans="1:9" x14ac:dyDescent="0.25">
      <c r="A57" s="226" t="s">
        <v>564</v>
      </c>
      <c r="B57" s="228" t="s">
        <v>602</v>
      </c>
      <c r="C57" s="261"/>
      <c r="D57" s="266"/>
      <c r="E57" s="266"/>
      <c r="F57" s="266"/>
      <c r="G57" s="266"/>
      <c r="H57" s="266"/>
      <c r="I57" s="263">
        <v>44593</v>
      </c>
    </row>
    <row r="58" spans="1:9" x14ac:dyDescent="0.25">
      <c r="A58" s="226" t="s">
        <v>564</v>
      </c>
      <c r="B58" s="228" t="s">
        <v>606</v>
      </c>
      <c r="C58" s="261"/>
      <c r="D58" s="266"/>
      <c r="E58" s="266"/>
      <c r="F58" s="266"/>
      <c r="G58" s="266"/>
      <c r="H58" s="266"/>
      <c r="I58" s="263">
        <v>44593</v>
      </c>
    </row>
    <row r="59" spans="1:9" x14ac:dyDescent="0.25">
      <c r="A59" s="226" t="s">
        <v>564</v>
      </c>
      <c r="B59" s="228" t="s">
        <v>609</v>
      </c>
      <c r="C59" s="261"/>
      <c r="D59" s="266"/>
      <c r="E59" s="266"/>
      <c r="F59" s="266"/>
      <c r="G59" s="266"/>
      <c r="H59" s="266"/>
      <c r="I59" s="263">
        <v>44593</v>
      </c>
    </row>
    <row r="60" spans="1:9" x14ac:dyDescent="0.25">
      <c r="A60" s="226" t="s">
        <v>564</v>
      </c>
      <c r="B60" s="228" t="s">
        <v>612</v>
      </c>
      <c r="C60" s="261"/>
      <c r="D60" s="266"/>
      <c r="E60" s="266"/>
      <c r="F60" s="266"/>
      <c r="G60" s="266"/>
      <c r="H60" s="266"/>
      <c r="I60" s="263">
        <v>44593</v>
      </c>
    </row>
    <row r="61" spans="1:9" x14ac:dyDescent="0.25">
      <c r="A61" s="226" t="s">
        <v>564</v>
      </c>
      <c r="B61" s="228" t="s">
        <v>616</v>
      </c>
      <c r="C61" s="261"/>
      <c r="D61" s="266"/>
      <c r="E61" s="266"/>
      <c r="F61" s="266"/>
      <c r="G61" s="266"/>
      <c r="H61" s="266"/>
      <c r="I61" s="263">
        <v>44593</v>
      </c>
    </row>
    <row r="62" spans="1:9" x14ac:dyDescent="0.25">
      <c r="A62" s="226" t="s">
        <v>564</v>
      </c>
      <c r="B62" s="228" t="s">
        <v>619</v>
      </c>
      <c r="C62" s="261"/>
      <c r="D62" s="266"/>
      <c r="E62" s="266"/>
      <c r="F62" s="266"/>
      <c r="G62" s="266"/>
      <c r="H62" s="266"/>
      <c r="I62" s="263">
        <v>44593</v>
      </c>
    </row>
    <row r="63" spans="1:9" x14ac:dyDescent="0.25">
      <c r="A63" s="226" t="s">
        <v>564</v>
      </c>
      <c r="B63" s="228" t="s">
        <v>623</v>
      </c>
      <c r="C63" s="261"/>
      <c r="D63" s="266"/>
      <c r="E63" s="266"/>
      <c r="F63" s="266"/>
      <c r="G63" s="266"/>
      <c r="H63" s="266"/>
      <c r="I63" s="263">
        <v>44593</v>
      </c>
    </row>
    <row r="64" spans="1:9" x14ac:dyDescent="0.25">
      <c r="A64" s="226" t="s">
        <v>564</v>
      </c>
      <c r="B64" s="228" t="s">
        <v>627</v>
      </c>
      <c r="C64" s="261"/>
      <c r="D64" s="266"/>
      <c r="E64" s="266"/>
      <c r="F64" s="266"/>
      <c r="G64" s="266"/>
      <c r="H64" s="266"/>
      <c r="I64" s="263">
        <v>44593</v>
      </c>
    </row>
    <row r="65" spans="1:9" x14ac:dyDescent="0.25">
      <c r="A65" s="226" t="s">
        <v>564</v>
      </c>
      <c r="B65" s="228" t="s">
        <v>631</v>
      </c>
      <c r="C65" s="261"/>
      <c r="D65" s="266"/>
      <c r="E65" s="266"/>
      <c r="F65" s="266"/>
      <c r="G65" s="266"/>
      <c r="H65" s="266"/>
      <c r="I65" s="263">
        <v>44593</v>
      </c>
    </row>
    <row r="66" spans="1:9" x14ac:dyDescent="0.25">
      <c r="A66" s="226" t="s">
        <v>564</v>
      </c>
      <c r="B66" s="228" t="s">
        <v>635</v>
      </c>
      <c r="C66" s="261"/>
      <c r="D66" s="266"/>
      <c r="E66" s="266"/>
      <c r="F66" s="266"/>
      <c r="G66" s="266"/>
      <c r="H66" s="266"/>
      <c r="I66" s="263">
        <v>44593</v>
      </c>
    </row>
    <row r="67" spans="1:9" x14ac:dyDescent="0.25">
      <c r="A67" s="226" t="s">
        <v>564</v>
      </c>
      <c r="B67" s="228" t="s">
        <v>639</v>
      </c>
      <c r="C67" s="261"/>
      <c r="D67" s="266"/>
      <c r="E67" s="266"/>
      <c r="F67" s="266"/>
      <c r="G67" s="266"/>
      <c r="H67" s="266"/>
      <c r="I67" s="263">
        <v>44593</v>
      </c>
    </row>
    <row r="68" spans="1:9" x14ac:dyDescent="0.25">
      <c r="A68" s="226" t="s">
        <v>564</v>
      </c>
      <c r="B68" s="228" t="s">
        <v>643</v>
      </c>
      <c r="C68" s="261"/>
      <c r="D68" s="266"/>
      <c r="E68" s="266"/>
      <c r="F68" s="266"/>
      <c r="G68" s="266"/>
      <c r="H68" s="266"/>
      <c r="I68" s="263">
        <v>44593</v>
      </c>
    </row>
    <row r="69" spans="1:9" x14ac:dyDescent="0.25">
      <c r="A69" s="226" t="s">
        <v>564</v>
      </c>
      <c r="B69" s="228" t="s">
        <v>647</v>
      </c>
      <c r="C69" s="261"/>
      <c r="D69" s="266"/>
      <c r="E69" s="266"/>
      <c r="F69" s="266"/>
      <c r="G69" s="266"/>
      <c r="H69" s="266"/>
      <c r="I69" s="263">
        <v>44593</v>
      </c>
    </row>
    <row r="70" spans="1:9" x14ac:dyDescent="0.25">
      <c r="A70" s="226" t="s">
        <v>564</v>
      </c>
      <c r="B70" s="228" t="s">
        <v>650</v>
      </c>
      <c r="C70" s="261"/>
      <c r="D70" s="266"/>
      <c r="E70" s="266"/>
      <c r="F70" s="266"/>
      <c r="G70" s="266"/>
      <c r="H70" s="266"/>
      <c r="I70" s="263">
        <v>44593</v>
      </c>
    </row>
    <row r="71" spans="1:9" x14ac:dyDescent="0.25">
      <c r="A71" s="226" t="s">
        <v>564</v>
      </c>
      <c r="B71" s="228" t="s">
        <v>653</v>
      </c>
      <c r="C71" s="261"/>
      <c r="D71" s="266"/>
      <c r="E71" s="266"/>
      <c r="F71" s="266"/>
      <c r="G71" s="266"/>
      <c r="H71" s="266"/>
      <c r="I71" s="263">
        <v>44593</v>
      </c>
    </row>
    <row r="72" spans="1:9" x14ac:dyDescent="0.25">
      <c r="A72" s="226" t="s">
        <v>564</v>
      </c>
      <c r="B72" s="228" t="s">
        <v>656</v>
      </c>
      <c r="C72" s="261"/>
      <c r="D72" s="266"/>
      <c r="E72" s="266"/>
      <c r="F72" s="266"/>
      <c r="G72" s="266"/>
      <c r="H72" s="266"/>
      <c r="I72" s="263">
        <v>44593</v>
      </c>
    </row>
    <row r="73" spans="1:9" x14ac:dyDescent="0.25">
      <c r="A73" s="226" t="s">
        <v>564</v>
      </c>
      <c r="B73" s="228" t="s">
        <v>659</v>
      </c>
      <c r="C73" s="261"/>
      <c r="D73" s="266"/>
      <c r="E73" s="266"/>
      <c r="F73" s="266"/>
      <c r="G73" s="266"/>
      <c r="H73" s="266"/>
      <c r="I73" s="263">
        <v>44593</v>
      </c>
    </row>
    <row r="74" spans="1:9" x14ac:dyDescent="0.25">
      <c r="A74" s="226" t="s">
        <v>564</v>
      </c>
      <c r="B74" s="228" t="s">
        <v>663</v>
      </c>
      <c r="C74" s="261"/>
      <c r="D74" s="266"/>
      <c r="E74" s="266"/>
      <c r="F74" s="266"/>
      <c r="G74" s="266"/>
      <c r="H74" s="266"/>
      <c r="I74" s="263">
        <v>44593</v>
      </c>
    </row>
    <row r="75" spans="1:9" x14ac:dyDescent="0.25">
      <c r="A75" s="226" t="s">
        <v>564</v>
      </c>
      <c r="B75" s="228" t="s">
        <v>666</v>
      </c>
      <c r="C75" s="261"/>
      <c r="D75" s="266"/>
      <c r="E75" s="266"/>
      <c r="F75" s="266"/>
      <c r="G75" s="266"/>
      <c r="H75" s="266"/>
      <c r="I75" s="263">
        <v>44593</v>
      </c>
    </row>
    <row r="76" spans="1:9" x14ac:dyDescent="0.25">
      <c r="A76" s="226" t="s">
        <v>564</v>
      </c>
      <c r="B76" s="228" t="s">
        <v>669</v>
      </c>
      <c r="C76" s="261"/>
      <c r="D76" s="266"/>
      <c r="E76" s="266"/>
      <c r="F76" s="266"/>
      <c r="G76" s="266"/>
      <c r="H76" s="266"/>
      <c r="I76" s="263">
        <v>44593</v>
      </c>
    </row>
    <row r="77" spans="1:9" x14ac:dyDescent="0.25">
      <c r="A77" s="226" t="s">
        <v>564</v>
      </c>
      <c r="B77" s="228" t="s">
        <v>673</v>
      </c>
      <c r="C77" s="261"/>
      <c r="D77" s="266"/>
      <c r="E77" s="266"/>
      <c r="F77" s="266"/>
      <c r="G77" s="266"/>
      <c r="H77" s="266"/>
      <c r="I77" s="263">
        <v>44593</v>
      </c>
    </row>
    <row r="78" spans="1:9" x14ac:dyDescent="0.25">
      <c r="A78" s="226" t="s">
        <v>564</v>
      </c>
      <c r="B78" s="228" t="s">
        <v>676</v>
      </c>
      <c r="C78" s="261"/>
      <c r="D78" s="266"/>
      <c r="E78" s="266"/>
      <c r="F78" s="266"/>
      <c r="G78" s="266"/>
      <c r="H78" s="266"/>
      <c r="I78" s="263">
        <v>44593</v>
      </c>
    </row>
    <row r="79" spans="1:9" x14ac:dyDescent="0.25">
      <c r="A79" s="226" t="s">
        <v>564</v>
      </c>
      <c r="B79" s="228" t="s">
        <v>679</v>
      </c>
      <c r="C79" s="261"/>
      <c r="D79" s="266"/>
      <c r="E79" s="266"/>
      <c r="F79" s="266"/>
      <c r="G79" s="266"/>
      <c r="H79" s="266"/>
      <c r="I79" s="263">
        <v>44593</v>
      </c>
    </row>
    <row r="80" spans="1:9" x14ac:dyDescent="0.25">
      <c r="A80" s="226" t="s">
        <v>564</v>
      </c>
      <c r="B80" s="228" t="s">
        <v>682</v>
      </c>
      <c r="C80" s="261"/>
      <c r="D80" s="266"/>
      <c r="E80" s="266"/>
      <c r="F80" s="266"/>
      <c r="G80" s="266"/>
      <c r="H80" s="266"/>
      <c r="I80" s="263">
        <v>44593</v>
      </c>
    </row>
    <row r="81" spans="1:9" x14ac:dyDescent="0.25">
      <c r="A81" s="226" t="s">
        <v>564</v>
      </c>
      <c r="B81" s="228" t="s">
        <v>685</v>
      </c>
      <c r="C81" s="261"/>
      <c r="D81" s="266"/>
      <c r="E81" s="266"/>
      <c r="F81" s="266"/>
      <c r="G81" s="266"/>
      <c r="H81" s="266"/>
      <c r="I81" s="263">
        <v>44593</v>
      </c>
    </row>
    <row r="82" spans="1:9" x14ac:dyDescent="0.25">
      <c r="A82" s="226" t="s">
        <v>564</v>
      </c>
      <c r="B82" s="228" t="s">
        <v>688</v>
      </c>
      <c r="C82" s="261"/>
      <c r="D82" s="266"/>
      <c r="E82" s="266"/>
      <c r="F82" s="266"/>
      <c r="G82" s="266"/>
      <c r="H82" s="266"/>
      <c r="I82" s="263">
        <v>44593</v>
      </c>
    </row>
    <row r="83" spans="1:9" x14ac:dyDescent="0.25">
      <c r="A83" s="226" t="s">
        <v>564</v>
      </c>
      <c r="B83" s="228" t="s">
        <v>691</v>
      </c>
      <c r="C83" s="261"/>
      <c r="D83" s="266"/>
      <c r="E83" s="266"/>
      <c r="F83" s="266"/>
      <c r="G83" s="266"/>
      <c r="H83" s="266"/>
      <c r="I83" s="263">
        <v>44593</v>
      </c>
    </row>
    <row r="84" spans="1:9" x14ac:dyDescent="0.25">
      <c r="A84" s="226" t="s">
        <v>564</v>
      </c>
      <c r="B84" s="228" t="s">
        <v>694</v>
      </c>
      <c r="C84" s="261"/>
      <c r="D84" s="266"/>
      <c r="E84" s="266"/>
      <c r="F84" s="266"/>
      <c r="G84" s="266"/>
      <c r="H84" s="266"/>
      <c r="I84" s="263">
        <v>44593</v>
      </c>
    </row>
    <row r="85" spans="1:9" x14ac:dyDescent="0.25">
      <c r="A85" s="226" t="s">
        <v>564</v>
      </c>
      <c r="B85" s="228" t="s">
        <v>697</v>
      </c>
      <c r="C85" s="261"/>
      <c r="D85" s="266"/>
      <c r="E85" s="266"/>
      <c r="F85" s="266"/>
      <c r="G85" s="266"/>
      <c r="H85" s="266"/>
      <c r="I85" s="263">
        <v>44593</v>
      </c>
    </row>
    <row r="86" spans="1:9" x14ac:dyDescent="0.25">
      <c r="A86" s="226" t="s">
        <v>564</v>
      </c>
      <c r="B86" s="228" t="s">
        <v>700</v>
      </c>
      <c r="C86" s="261"/>
      <c r="D86" s="266"/>
      <c r="E86" s="266"/>
      <c r="F86" s="266"/>
      <c r="G86" s="266"/>
      <c r="H86" s="266"/>
      <c r="I86" s="263">
        <v>44593</v>
      </c>
    </row>
    <row r="87" spans="1:9" x14ac:dyDescent="0.25">
      <c r="A87" s="226" t="s">
        <v>564</v>
      </c>
      <c r="B87" s="228" t="s">
        <v>703</v>
      </c>
      <c r="C87" s="261"/>
      <c r="D87" s="266"/>
      <c r="E87" s="266"/>
      <c r="F87" s="266"/>
      <c r="G87" s="266"/>
      <c r="H87" s="266"/>
      <c r="I87" s="263">
        <v>44593</v>
      </c>
    </row>
    <row r="88" spans="1:9" x14ac:dyDescent="0.25">
      <c r="A88" s="226" t="s">
        <v>564</v>
      </c>
      <c r="B88" s="228" t="s">
        <v>706</v>
      </c>
      <c r="C88" s="261"/>
      <c r="D88" s="266"/>
      <c r="E88" s="266"/>
      <c r="F88" s="266"/>
      <c r="G88" s="266"/>
      <c r="H88" s="266"/>
      <c r="I88" s="263">
        <v>44593</v>
      </c>
    </row>
    <row r="89" spans="1:9" x14ac:dyDescent="0.25">
      <c r="A89" s="226" t="s">
        <v>564</v>
      </c>
      <c r="B89" s="228" t="s">
        <v>709</v>
      </c>
      <c r="C89" s="261"/>
      <c r="D89" s="266"/>
      <c r="E89" s="266"/>
      <c r="F89" s="266"/>
      <c r="G89" s="266"/>
      <c r="H89" s="266"/>
      <c r="I89" s="263">
        <v>44593</v>
      </c>
    </row>
    <row r="90" spans="1:9" x14ac:dyDescent="0.25">
      <c r="A90" s="226" t="s">
        <v>564</v>
      </c>
      <c r="B90" s="228" t="s">
        <v>713</v>
      </c>
      <c r="C90" s="261"/>
      <c r="D90" s="266"/>
      <c r="E90" s="266"/>
      <c r="F90" s="266"/>
      <c r="G90" s="266"/>
      <c r="H90" s="266"/>
      <c r="I90" s="263">
        <v>44593</v>
      </c>
    </row>
    <row r="91" spans="1:9" x14ac:dyDescent="0.25">
      <c r="A91" s="226" t="s">
        <v>564</v>
      </c>
      <c r="B91" s="228" t="s">
        <v>716</v>
      </c>
      <c r="C91" s="261"/>
      <c r="D91" s="266"/>
      <c r="E91" s="266"/>
      <c r="F91" s="266"/>
      <c r="G91" s="266"/>
      <c r="H91" s="266"/>
      <c r="I91" s="263">
        <v>44593</v>
      </c>
    </row>
    <row r="92" spans="1:9" x14ac:dyDescent="0.25">
      <c r="A92" s="226" t="s">
        <v>564</v>
      </c>
      <c r="B92" s="228" t="s">
        <v>719</v>
      </c>
      <c r="C92" s="261"/>
      <c r="D92" s="266"/>
      <c r="E92" s="266"/>
      <c r="F92" s="266"/>
      <c r="G92" s="266"/>
      <c r="H92" s="266"/>
      <c r="I92" s="263">
        <v>44593</v>
      </c>
    </row>
    <row r="93" spans="1:9" x14ac:dyDescent="0.25">
      <c r="A93" s="226" t="s">
        <v>564</v>
      </c>
      <c r="B93" s="228" t="s">
        <v>722</v>
      </c>
      <c r="C93" s="261"/>
      <c r="D93" s="266"/>
      <c r="E93" s="266"/>
      <c r="F93" s="266"/>
      <c r="G93" s="266"/>
      <c r="H93" s="266"/>
      <c r="I93" s="263">
        <v>44593</v>
      </c>
    </row>
    <row r="94" spans="1:9" x14ac:dyDescent="0.25">
      <c r="A94" s="226" t="s">
        <v>564</v>
      </c>
      <c r="B94" s="228" t="s">
        <v>725</v>
      </c>
      <c r="C94" s="261"/>
      <c r="D94" s="266"/>
      <c r="E94" s="266"/>
      <c r="F94" s="266"/>
      <c r="G94" s="266"/>
      <c r="H94" s="266"/>
      <c r="I94" s="263">
        <v>44593</v>
      </c>
    </row>
    <row r="95" spans="1:9" x14ac:dyDescent="0.25">
      <c r="A95" s="226" t="s">
        <v>564</v>
      </c>
      <c r="B95" s="228" t="s">
        <v>728</v>
      </c>
      <c r="C95" s="261"/>
      <c r="D95" s="266"/>
      <c r="E95" s="266"/>
      <c r="F95" s="266"/>
      <c r="G95" s="266"/>
      <c r="H95" s="266"/>
      <c r="I95" s="263">
        <v>44593</v>
      </c>
    </row>
    <row r="96" spans="1:9" x14ac:dyDescent="0.25">
      <c r="A96" s="226" t="s">
        <v>564</v>
      </c>
      <c r="B96" s="228" t="s">
        <v>731</v>
      </c>
      <c r="C96" s="261"/>
      <c r="D96" s="266"/>
      <c r="E96" s="266"/>
      <c r="F96" s="266"/>
      <c r="G96" s="266"/>
      <c r="H96" s="266"/>
      <c r="I96" s="263">
        <v>44593</v>
      </c>
    </row>
    <row r="97" spans="1:9" x14ac:dyDescent="0.25">
      <c r="A97" s="226" t="s">
        <v>564</v>
      </c>
      <c r="B97" s="228" t="s">
        <v>734</v>
      </c>
      <c r="C97" s="261"/>
      <c r="D97" s="266"/>
      <c r="E97" s="266"/>
      <c r="F97" s="266"/>
      <c r="G97" s="266"/>
      <c r="H97" s="266"/>
      <c r="I97" s="263">
        <v>44593</v>
      </c>
    </row>
    <row r="98" spans="1:9" x14ac:dyDescent="0.25">
      <c r="A98" s="226" t="s">
        <v>564</v>
      </c>
      <c r="B98" s="228" t="s">
        <v>738</v>
      </c>
      <c r="C98" s="261"/>
      <c r="D98" s="266"/>
      <c r="E98" s="266"/>
      <c r="F98" s="266"/>
      <c r="G98" s="266"/>
      <c r="H98" s="266"/>
      <c r="I98" s="263">
        <v>44593</v>
      </c>
    </row>
    <row r="99" spans="1:9" x14ac:dyDescent="0.25">
      <c r="A99" s="226" t="s">
        <v>564</v>
      </c>
      <c r="B99" s="228" t="s">
        <v>741</v>
      </c>
      <c r="C99" s="261"/>
      <c r="D99" s="266"/>
      <c r="E99" s="266"/>
      <c r="F99" s="266"/>
      <c r="G99" s="266"/>
      <c r="H99" s="266"/>
      <c r="I99" s="263">
        <v>44593</v>
      </c>
    </row>
    <row r="100" spans="1:9" x14ac:dyDescent="0.25">
      <c r="A100" s="226" t="s">
        <v>564</v>
      </c>
      <c r="B100" s="228" t="s">
        <v>744</v>
      </c>
      <c r="C100" s="261"/>
      <c r="D100" s="266"/>
      <c r="E100" s="266"/>
      <c r="F100" s="266"/>
      <c r="G100" s="266"/>
      <c r="H100" s="266"/>
      <c r="I100" s="263">
        <v>44593</v>
      </c>
    </row>
    <row r="101" spans="1:9" x14ac:dyDescent="0.25">
      <c r="A101" s="226" t="s">
        <v>564</v>
      </c>
      <c r="B101" s="228" t="s">
        <v>747</v>
      </c>
      <c r="C101" s="261"/>
      <c r="D101" s="266"/>
      <c r="E101" s="266"/>
      <c r="F101" s="266"/>
      <c r="G101" s="266"/>
      <c r="H101" s="266"/>
      <c r="I101" s="263">
        <v>44593</v>
      </c>
    </row>
    <row r="102" spans="1:9" x14ac:dyDescent="0.25">
      <c r="A102" s="226" t="s">
        <v>564</v>
      </c>
      <c r="B102" s="228" t="s">
        <v>750</v>
      </c>
      <c r="C102" s="261"/>
      <c r="D102" s="266"/>
      <c r="E102" s="266"/>
      <c r="F102" s="266"/>
      <c r="G102" s="266"/>
      <c r="H102" s="266"/>
      <c r="I102" s="263">
        <v>44593</v>
      </c>
    </row>
    <row r="103" spans="1:9" x14ac:dyDescent="0.25">
      <c r="A103" s="226" t="s">
        <v>564</v>
      </c>
      <c r="B103" s="228" t="s">
        <v>753</v>
      </c>
      <c r="C103" s="261"/>
      <c r="D103" s="266"/>
      <c r="E103" s="266"/>
      <c r="F103" s="266"/>
      <c r="G103" s="266"/>
      <c r="H103" s="266"/>
      <c r="I103" s="263">
        <v>44593</v>
      </c>
    </row>
    <row r="104" spans="1:9" x14ac:dyDescent="0.25">
      <c r="A104" s="226" t="s">
        <v>564</v>
      </c>
      <c r="B104" s="228" t="s">
        <v>756</v>
      </c>
      <c r="C104" s="261"/>
      <c r="D104" s="266"/>
      <c r="E104" s="266"/>
      <c r="F104" s="266"/>
      <c r="G104" s="266"/>
      <c r="H104" s="266"/>
      <c r="I104" s="263">
        <v>44593</v>
      </c>
    </row>
    <row r="105" spans="1:9" x14ac:dyDescent="0.25">
      <c r="A105" s="226" t="s">
        <v>564</v>
      </c>
      <c r="B105" s="228" t="s">
        <v>759</v>
      </c>
      <c r="C105" s="261"/>
      <c r="D105" s="266"/>
      <c r="E105" s="266"/>
      <c r="F105" s="266"/>
      <c r="G105" s="266"/>
      <c r="H105" s="266"/>
      <c r="I105" s="263">
        <v>44593</v>
      </c>
    </row>
    <row r="106" spans="1:9" x14ac:dyDescent="0.25">
      <c r="A106" s="226" t="s">
        <v>564</v>
      </c>
      <c r="B106" s="228" t="s">
        <v>762</v>
      </c>
      <c r="C106" s="261"/>
      <c r="D106" s="266"/>
      <c r="E106" s="266"/>
      <c r="F106" s="266"/>
      <c r="G106" s="266"/>
      <c r="H106" s="266"/>
      <c r="I106" s="263">
        <v>44593</v>
      </c>
    </row>
    <row r="107" spans="1:9" x14ac:dyDescent="0.25">
      <c r="A107" s="226" t="s">
        <v>564</v>
      </c>
      <c r="B107" s="228" t="s">
        <v>765</v>
      </c>
      <c r="C107" s="242"/>
      <c r="D107" s="266"/>
      <c r="E107" s="266"/>
      <c r="F107" s="266"/>
      <c r="G107" s="266"/>
      <c r="H107" s="266"/>
      <c r="I107" s="263">
        <v>44593</v>
      </c>
    </row>
    <row r="108" spans="1:9" x14ac:dyDescent="0.25">
      <c r="A108" s="226" t="s">
        <v>564</v>
      </c>
      <c r="B108" s="228" t="s">
        <v>769</v>
      </c>
      <c r="C108" s="261"/>
      <c r="D108" s="266"/>
      <c r="E108" s="266"/>
      <c r="F108" s="266"/>
      <c r="G108" s="266"/>
      <c r="H108" s="266"/>
      <c r="I108" s="263">
        <v>44593</v>
      </c>
    </row>
    <row r="109" spans="1:9" x14ac:dyDescent="0.25">
      <c r="A109" s="226" t="s">
        <v>773</v>
      </c>
      <c r="B109" s="228" t="s">
        <v>774</v>
      </c>
      <c r="C109" s="261"/>
      <c r="D109" s="266"/>
      <c r="E109" s="266"/>
      <c r="F109" s="266"/>
      <c r="G109" s="266"/>
      <c r="H109" s="266"/>
      <c r="I109" s="263">
        <v>44593</v>
      </c>
    </row>
    <row r="110" spans="1:9" x14ac:dyDescent="0.25">
      <c r="A110" s="226" t="s">
        <v>773</v>
      </c>
      <c r="B110" s="228" t="s">
        <v>779</v>
      </c>
      <c r="C110" s="261">
        <v>0.1</v>
      </c>
      <c r="D110" s="262">
        <v>44593</v>
      </c>
      <c r="E110" s="262">
        <v>44620</v>
      </c>
      <c r="F110" s="262"/>
      <c r="G110" s="262">
        <v>44593</v>
      </c>
      <c r="H110" s="262">
        <v>44620</v>
      </c>
      <c r="I110" s="263">
        <v>44593</v>
      </c>
    </row>
    <row r="111" spans="1:9" x14ac:dyDescent="0.25">
      <c r="A111" s="226" t="s">
        <v>773</v>
      </c>
      <c r="B111" s="228" t="s">
        <v>782</v>
      </c>
      <c r="C111" s="261"/>
      <c r="D111" s="266"/>
      <c r="E111" s="266"/>
      <c r="F111" s="266"/>
      <c r="G111" s="266"/>
      <c r="H111" s="266"/>
      <c r="I111" s="263">
        <v>44593</v>
      </c>
    </row>
    <row r="112" spans="1:9" x14ac:dyDescent="0.25">
      <c r="A112" s="226" t="s">
        <v>773</v>
      </c>
      <c r="B112" s="228" t="s">
        <v>785</v>
      </c>
      <c r="C112" s="261"/>
      <c r="D112" s="266"/>
      <c r="E112" s="266"/>
      <c r="F112" s="266"/>
      <c r="G112" s="266"/>
      <c r="H112" s="266"/>
      <c r="I112" s="263">
        <v>44593</v>
      </c>
    </row>
    <row r="113" spans="1:9" x14ac:dyDescent="0.25">
      <c r="A113" s="226" t="s">
        <v>773</v>
      </c>
      <c r="B113" s="228" t="s">
        <v>788</v>
      </c>
      <c r="C113" s="261"/>
      <c r="D113" s="266"/>
      <c r="E113" s="266"/>
      <c r="F113" s="266"/>
      <c r="G113" s="266"/>
      <c r="H113" s="266"/>
      <c r="I113" s="263">
        <v>44593</v>
      </c>
    </row>
    <row r="114" spans="1:9" x14ac:dyDescent="0.25">
      <c r="A114" s="226" t="s">
        <v>773</v>
      </c>
      <c r="B114" s="228" t="s">
        <v>791</v>
      </c>
      <c r="C114" s="261"/>
      <c r="D114" s="266"/>
      <c r="E114" s="266"/>
      <c r="F114" s="266"/>
      <c r="G114" s="266"/>
      <c r="H114" s="266"/>
      <c r="I114" s="263">
        <v>44593</v>
      </c>
    </row>
    <row r="115" spans="1:9" x14ac:dyDescent="0.25">
      <c r="A115" s="226" t="s">
        <v>773</v>
      </c>
      <c r="B115" s="228" t="s">
        <v>794</v>
      </c>
      <c r="C115" s="261">
        <v>0.1</v>
      </c>
      <c r="D115" s="262">
        <v>44593</v>
      </c>
      <c r="E115" s="262">
        <v>44620</v>
      </c>
      <c r="F115" s="262"/>
      <c r="G115" s="262">
        <v>44593</v>
      </c>
      <c r="H115" s="262">
        <v>44620</v>
      </c>
      <c r="I115" s="263">
        <v>44593</v>
      </c>
    </row>
    <row r="116" spans="1:9" x14ac:dyDescent="0.25">
      <c r="A116" s="226" t="s">
        <v>773</v>
      </c>
      <c r="B116" s="228" t="s">
        <v>797</v>
      </c>
      <c r="C116" s="261">
        <v>0.1</v>
      </c>
      <c r="D116" s="262">
        <v>44593</v>
      </c>
      <c r="E116" s="262">
        <v>44620</v>
      </c>
      <c r="F116" s="262"/>
      <c r="G116" s="262">
        <v>44593</v>
      </c>
      <c r="H116" s="262">
        <v>44620</v>
      </c>
      <c r="I116" s="263">
        <v>44593</v>
      </c>
    </row>
    <row r="117" spans="1:9" x14ac:dyDescent="0.25">
      <c r="A117" s="226" t="s">
        <v>773</v>
      </c>
      <c r="B117" s="228" t="s">
        <v>800</v>
      </c>
      <c r="C117" s="261"/>
      <c r="D117" s="266"/>
      <c r="E117" s="266"/>
      <c r="F117" s="266"/>
      <c r="G117" s="266"/>
      <c r="H117" s="266"/>
      <c r="I117" s="263">
        <v>44593</v>
      </c>
    </row>
    <row r="118" spans="1:9" x14ac:dyDescent="0.25">
      <c r="A118" s="226" t="s">
        <v>773</v>
      </c>
      <c r="B118" s="228" t="s">
        <v>803</v>
      </c>
      <c r="C118" s="261"/>
      <c r="D118" s="266"/>
      <c r="E118" s="266"/>
      <c r="F118" s="266"/>
      <c r="G118" s="266"/>
      <c r="H118" s="266"/>
      <c r="I118" s="263">
        <v>44593</v>
      </c>
    </row>
    <row r="119" spans="1:9" x14ac:dyDescent="0.25">
      <c r="A119" s="226" t="s">
        <v>773</v>
      </c>
      <c r="B119" s="228" t="s">
        <v>806</v>
      </c>
      <c r="C119" s="261">
        <v>0.1</v>
      </c>
      <c r="D119" s="262">
        <v>44593</v>
      </c>
      <c r="E119" s="262">
        <v>44620</v>
      </c>
      <c r="F119" s="262"/>
      <c r="G119" s="262">
        <v>44593</v>
      </c>
      <c r="H119" s="262">
        <v>44620</v>
      </c>
      <c r="I119" s="263">
        <v>44593</v>
      </c>
    </row>
    <row r="120" spans="1:9" x14ac:dyDescent="0.25">
      <c r="A120" s="226" t="s">
        <v>810</v>
      </c>
      <c r="B120" s="228" t="s">
        <v>811</v>
      </c>
      <c r="C120" s="261"/>
      <c r="D120" s="266"/>
      <c r="E120" s="266"/>
      <c r="F120" s="266"/>
      <c r="G120" s="266"/>
      <c r="H120" s="266"/>
      <c r="I120" s="263">
        <v>44593</v>
      </c>
    </row>
    <row r="121" spans="1:9" x14ac:dyDescent="0.25">
      <c r="A121" s="226" t="s">
        <v>810</v>
      </c>
      <c r="B121" s="228" t="s">
        <v>814</v>
      </c>
      <c r="C121" s="261"/>
      <c r="D121" s="266"/>
      <c r="E121" s="266"/>
      <c r="F121" s="266"/>
      <c r="G121" s="266"/>
      <c r="H121" s="266"/>
      <c r="I121" s="263">
        <v>44593</v>
      </c>
    </row>
    <row r="122" spans="1:9" x14ac:dyDescent="0.25">
      <c r="A122" s="226" t="s">
        <v>810</v>
      </c>
      <c r="B122" s="228" t="s">
        <v>817</v>
      </c>
      <c r="C122" s="261"/>
      <c r="D122" s="266"/>
      <c r="E122" s="266"/>
      <c r="F122" s="266"/>
      <c r="G122" s="266"/>
      <c r="H122" s="266"/>
      <c r="I122" s="263">
        <v>44593</v>
      </c>
    </row>
    <row r="123" spans="1:9" x14ac:dyDescent="0.25">
      <c r="A123" s="226" t="s">
        <v>810</v>
      </c>
      <c r="B123" s="228" t="s">
        <v>820</v>
      </c>
      <c r="C123" s="261"/>
      <c r="D123" s="266"/>
      <c r="E123" s="266"/>
      <c r="F123" s="266"/>
      <c r="G123" s="266"/>
      <c r="H123" s="266"/>
      <c r="I123" s="263">
        <v>44593</v>
      </c>
    </row>
    <row r="124" spans="1:9" x14ac:dyDescent="0.25">
      <c r="A124" s="226" t="s">
        <v>810</v>
      </c>
      <c r="B124" s="228" t="s">
        <v>823</v>
      </c>
      <c r="C124" s="261"/>
      <c r="D124" s="266"/>
      <c r="E124" s="266"/>
      <c r="F124" s="266"/>
      <c r="G124" s="266"/>
      <c r="H124" s="266"/>
      <c r="I124" s="263">
        <v>44593</v>
      </c>
    </row>
    <row r="125" spans="1:9" x14ac:dyDescent="0.25">
      <c r="A125" s="226" t="s">
        <v>810</v>
      </c>
      <c r="B125" s="228" t="s">
        <v>826</v>
      </c>
      <c r="C125" s="261"/>
      <c r="D125" s="266"/>
      <c r="E125" s="266"/>
      <c r="F125" s="266"/>
      <c r="G125" s="266"/>
      <c r="H125" s="266"/>
      <c r="I125" s="263">
        <v>44593</v>
      </c>
    </row>
    <row r="126" spans="1:9" x14ac:dyDescent="0.25">
      <c r="A126" s="226" t="s">
        <v>810</v>
      </c>
      <c r="B126" s="228" t="s">
        <v>829</v>
      </c>
      <c r="C126" s="261"/>
      <c r="D126" s="266"/>
      <c r="E126" s="266"/>
      <c r="F126" s="266"/>
      <c r="G126" s="266"/>
      <c r="H126" s="266"/>
      <c r="I126" s="263">
        <v>44593</v>
      </c>
    </row>
    <row r="127" spans="1:9" x14ac:dyDescent="0.25">
      <c r="A127" s="226" t="s">
        <v>810</v>
      </c>
      <c r="B127" s="228" t="s">
        <v>832</v>
      </c>
      <c r="C127" s="261"/>
      <c r="D127" s="266"/>
      <c r="E127" s="266"/>
      <c r="F127" s="266"/>
      <c r="G127" s="266"/>
      <c r="H127" s="266"/>
      <c r="I127" s="263">
        <v>44593</v>
      </c>
    </row>
    <row r="128" spans="1:9" x14ac:dyDescent="0.25">
      <c r="A128" s="226" t="s">
        <v>810</v>
      </c>
      <c r="B128" s="228" t="s">
        <v>835</v>
      </c>
      <c r="C128" s="261"/>
      <c r="D128" s="266"/>
      <c r="E128" s="266"/>
      <c r="F128" s="266"/>
      <c r="G128" s="266"/>
      <c r="H128" s="266"/>
      <c r="I128" s="263">
        <v>44593</v>
      </c>
    </row>
    <row r="129" spans="1:9" x14ac:dyDescent="0.25">
      <c r="A129" s="226" t="s">
        <v>810</v>
      </c>
      <c r="B129" s="228" t="s">
        <v>838</v>
      </c>
      <c r="C129" s="261"/>
      <c r="D129" s="266"/>
      <c r="E129" s="266"/>
      <c r="F129" s="266"/>
      <c r="G129" s="266"/>
      <c r="H129" s="266"/>
      <c r="I129" s="263">
        <v>44593</v>
      </c>
    </row>
    <row r="130" spans="1:9" x14ac:dyDescent="0.25">
      <c r="A130" s="226" t="s">
        <v>810</v>
      </c>
      <c r="B130" s="228" t="s">
        <v>841</v>
      </c>
      <c r="C130" s="261"/>
      <c r="D130" s="266"/>
      <c r="E130" s="266"/>
      <c r="F130" s="266"/>
      <c r="G130" s="266"/>
      <c r="H130" s="266"/>
      <c r="I130" s="263">
        <v>44593</v>
      </c>
    </row>
    <row r="131" spans="1:9" x14ac:dyDescent="0.25">
      <c r="A131" s="264" t="s">
        <v>810</v>
      </c>
      <c r="B131" s="264" t="s">
        <v>2702</v>
      </c>
      <c r="C131" s="265"/>
      <c r="D131" s="265"/>
      <c r="E131" s="265"/>
      <c r="F131" s="265"/>
      <c r="G131" s="265"/>
      <c r="H131" s="265"/>
      <c r="I131" s="265"/>
    </row>
    <row r="132" spans="1:9" x14ac:dyDescent="0.25">
      <c r="A132" s="264" t="s">
        <v>810</v>
      </c>
      <c r="B132" s="264" t="s">
        <v>2809</v>
      </c>
      <c r="C132" s="265"/>
      <c r="D132" s="265"/>
      <c r="E132" s="265"/>
      <c r="F132" s="265"/>
      <c r="G132" s="265"/>
      <c r="H132" s="265"/>
      <c r="I132" s="265"/>
    </row>
    <row r="133" spans="1:9" x14ac:dyDescent="0.25">
      <c r="A133" s="264" t="s">
        <v>810</v>
      </c>
      <c r="B133" s="264" t="s">
        <v>2811</v>
      </c>
      <c r="C133" s="265"/>
      <c r="D133" s="265"/>
      <c r="E133" s="265"/>
      <c r="F133" s="265"/>
      <c r="G133" s="265"/>
      <c r="H133" s="265"/>
      <c r="I133" s="265"/>
    </row>
    <row r="134" spans="1:9" x14ac:dyDescent="0.25">
      <c r="A134" s="264" t="s">
        <v>810</v>
      </c>
      <c r="B134" s="264" t="s">
        <v>2813</v>
      </c>
      <c r="C134" s="265"/>
      <c r="D134" s="265"/>
      <c r="E134" s="265"/>
      <c r="F134" s="265"/>
      <c r="G134" s="265"/>
      <c r="H134" s="265"/>
      <c r="I134" s="265"/>
    </row>
    <row r="135" spans="1:9" x14ac:dyDescent="0.25">
      <c r="A135" s="264" t="s">
        <v>810</v>
      </c>
      <c r="B135" s="264" t="s">
        <v>2815</v>
      </c>
      <c r="C135" s="265"/>
      <c r="D135" s="265"/>
      <c r="E135" s="265"/>
      <c r="F135" s="265"/>
      <c r="G135" s="265"/>
      <c r="H135" s="265"/>
      <c r="I135" s="265"/>
    </row>
    <row r="136" spans="1:9" x14ac:dyDescent="0.25">
      <c r="A136" s="264" t="s">
        <v>810</v>
      </c>
      <c r="B136" s="264" t="s">
        <v>2817</v>
      </c>
      <c r="C136" s="265"/>
      <c r="D136" s="265"/>
      <c r="E136" s="265"/>
      <c r="F136" s="265"/>
      <c r="G136" s="265"/>
      <c r="H136" s="265"/>
      <c r="I136" s="265"/>
    </row>
    <row r="137" spans="1:9" x14ac:dyDescent="0.25">
      <c r="A137" s="264" t="s">
        <v>810</v>
      </c>
      <c r="B137" s="264" t="s">
        <v>2819</v>
      </c>
      <c r="C137" s="265"/>
      <c r="D137" s="265"/>
      <c r="E137" s="265"/>
      <c r="F137" s="265"/>
      <c r="G137" s="265"/>
      <c r="H137" s="265"/>
      <c r="I137" s="265"/>
    </row>
    <row r="138" spans="1:9" x14ac:dyDescent="0.25">
      <c r="A138" s="264" t="s">
        <v>810</v>
      </c>
      <c r="B138" s="264" t="s">
        <v>2820</v>
      </c>
      <c r="C138" s="265"/>
      <c r="D138" s="265"/>
      <c r="E138" s="265"/>
      <c r="F138" s="265"/>
      <c r="G138" s="265"/>
      <c r="H138" s="265"/>
      <c r="I138" s="265"/>
    </row>
    <row r="139" spans="1:9" x14ac:dyDescent="0.25">
      <c r="A139" s="264" t="s">
        <v>810</v>
      </c>
      <c r="B139" s="264" t="s">
        <v>2864</v>
      </c>
      <c r="C139" s="265"/>
      <c r="D139" s="265"/>
      <c r="E139" s="265"/>
      <c r="F139" s="265"/>
      <c r="G139" s="265"/>
      <c r="H139" s="265"/>
      <c r="I139" s="265"/>
    </row>
    <row r="140" spans="1:9" x14ac:dyDescent="0.25">
      <c r="A140" s="264" t="s">
        <v>810</v>
      </c>
      <c r="B140" s="264" t="s">
        <v>2865</v>
      </c>
      <c r="C140" s="265"/>
      <c r="D140" s="265"/>
      <c r="E140" s="265"/>
      <c r="F140" s="265"/>
      <c r="G140" s="265"/>
      <c r="H140" s="265"/>
      <c r="I140" s="265"/>
    </row>
    <row r="141" spans="1:9" x14ac:dyDescent="0.25">
      <c r="A141" s="264" t="s">
        <v>810</v>
      </c>
      <c r="B141" s="264" t="s">
        <v>2866</v>
      </c>
      <c r="C141" s="265"/>
      <c r="D141" s="265"/>
      <c r="E141" s="265"/>
      <c r="F141" s="265"/>
      <c r="G141" s="265"/>
      <c r="H141" s="265"/>
      <c r="I141" s="265"/>
    </row>
    <row r="142" spans="1:9" x14ac:dyDescent="0.25">
      <c r="A142" s="264" t="s">
        <v>810</v>
      </c>
      <c r="B142" s="264" t="s">
        <v>2871</v>
      </c>
      <c r="C142" s="265"/>
      <c r="D142" s="265"/>
      <c r="E142" s="265"/>
      <c r="F142" s="265"/>
      <c r="G142" s="265"/>
      <c r="H142" s="265"/>
      <c r="I142" s="265"/>
    </row>
    <row r="143" spans="1:9" x14ac:dyDescent="0.25">
      <c r="A143" s="226" t="s">
        <v>845</v>
      </c>
      <c r="B143" s="228" t="s">
        <v>846</v>
      </c>
      <c r="C143" s="261"/>
      <c r="D143" s="266"/>
      <c r="E143" s="266"/>
      <c r="F143" s="266"/>
      <c r="G143" s="266"/>
      <c r="H143" s="266"/>
      <c r="I143" s="263">
        <v>44593</v>
      </c>
    </row>
    <row r="144" spans="1:9" x14ac:dyDescent="0.25">
      <c r="A144" s="226" t="s">
        <v>845</v>
      </c>
      <c r="B144" s="228" t="s">
        <v>849</v>
      </c>
      <c r="C144" s="261">
        <v>0.12</v>
      </c>
      <c r="D144" s="262">
        <v>44593</v>
      </c>
      <c r="E144" s="262">
        <v>44620</v>
      </c>
      <c r="F144" s="262"/>
      <c r="G144" s="262">
        <v>44593</v>
      </c>
      <c r="H144" s="262">
        <v>44620</v>
      </c>
      <c r="I144" s="263">
        <v>44593</v>
      </c>
    </row>
    <row r="145" spans="1:9" x14ac:dyDescent="0.25">
      <c r="A145" s="226" t="s">
        <v>845</v>
      </c>
      <c r="B145" s="228" t="s">
        <v>852</v>
      </c>
      <c r="C145" s="261"/>
      <c r="D145" s="266"/>
      <c r="E145" s="266"/>
      <c r="F145" s="266"/>
      <c r="G145" s="266"/>
      <c r="H145" s="266"/>
      <c r="I145" s="263">
        <v>44593</v>
      </c>
    </row>
    <row r="146" spans="1:9" x14ac:dyDescent="0.25">
      <c r="A146" s="226" t="s">
        <v>845</v>
      </c>
      <c r="B146" s="228" t="s">
        <v>855</v>
      </c>
      <c r="C146" s="261">
        <v>0.12</v>
      </c>
      <c r="D146" s="262">
        <v>44593</v>
      </c>
      <c r="E146" s="262">
        <v>44620</v>
      </c>
      <c r="F146" s="262"/>
      <c r="G146" s="262">
        <v>44593</v>
      </c>
      <c r="H146" s="262">
        <v>44620</v>
      </c>
      <c r="I146" s="263">
        <v>44593</v>
      </c>
    </row>
    <row r="147" spans="1:9" x14ac:dyDescent="0.25">
      <c r="A147" s="226" t="s">
        <v>845</v>
      </c>
      <c r="B147" s="228" t="s">
        <v>858</v>
      </c>
      <c r="C147" s="261">
        <v>0.12</v>
      </c>
      <c r="D147" s="262">
        <v>44593</v>
      </c>
      <c r="E147" s="262">
        <v>44620</v>
      </c>
      <c r="F147" s="262"/>
      <c r="G147" s="262">
        <v>44593</v>
      </c>
      <c r="H147" s="262">
        <v>44620</v>
      </c>
      <c r="I147" s="263">
        <v>44593</v>
      </c>
    </row>
    <row r="148" spans="1:9" x14ac:dyDescent="0.25">
      <c r="A148" s="226" t="s">
        <v>845</v>
      </c>
      <c r="B148" s="228" t="s">
        <v>861</v>
      </c>
      <c r="C148" s="261"/>
      <c r="D148" s="266"/>
      <c r="E148" s="266"/>
      <c r="F148" s="266"/>
      <c r="G148" s="266"/>
      <c r="H148" s="266"/>
      <c r="I148" s="263">
        <v>44593</v>
      </c>
    </row>
    <row r="149" spans="1:9" x14ac:dyDescent="0.25">
      <c r="A149" s="226" t="s">
        <v>845</v>
      </c>
      <c r="B149" s="228" t="s">
        <v>865</v>
      </c>
      <c r="C149" s="261"/>
      <c r="D149" s="266"/>
      <c r="E149" s="266"/>
      <c r="F149" s="266"/>
      <c r="G149" s="266"/>
      <c r="H149" s="266"/>
      <c r="I149" s="263">
        <v>44593</v>
      </c>
    </row>
    <row r="150" spans="1:9" x14ac:dyDescent="0.25">
      <c r="A150" s="226" t="s">
        <v>845</v>
      </c>
      <c r="B150" s="228" t="s">
        <v>868</v>
      </c>
      <c r="C150" s="261"/>
      <c r="D150" s="266"/>
      <c r="E150" s="266"/>
      <c r="F150" s="266"/>
      <c r="G150" s="266"/>
      <c r="H150" s="266"/>
      <c r="I150" s="263">
        <v>44593</v>
      </c>
    </row>
    <row r="151" spans="1:9" x14ac:dyDescent="0.25">
      <c r="A151" s="226" t="s">
        <v>845</v>
      </c>
      <c r="B151" s="228" t="s">
        <v>871</v>
      </c>
      <c r="C151" s="261">
        <v>0.1</v>
      </c>
      <c r="D151" s="262">
        <v>44593</v>
      </c>
      <c r="E151" s="262">
        <v>44620</v>
      </c>
      <c r="F151" s="262"/>
      <c r="G151" s="262">
        <v>44593</v>
      </c>
      <c r="H151" s="262">
        <v>44620</v>
      </c>
      <c r="I151" s="263">
        <v>44593</v>
      </c>
    </row>
    <row r="152" spans="1:9" x14ac:dyDescent="0.25">
      <c r="A152" s="226" t="s">
        <v>845</v>
      </c>
      <c r="B152" s="228" t="s">
        <v>874</v>
      </c>
      <c r="C152" s="261">
        <v>0.1</v>
      </c>
      <c r="D152" s="262">
        <v>44593</v>
      </c>
      <c r="E152" s="262">
        <v>44620</v>
      </c>
      <c r="F152" s="262"/>
      <c r="G152" s="262">
        <v>44593</v>
      </c>
      <c r="H152" s="262">
        <v>44620</v>
      </c>
      <c r="I152" s="263">
        <v>44593</v>
      </c>
    </row>
    <row r="153" spans="1:9" x14ac:dyDescent="0.25">
      <c r="A153" s="226" t="s">
        <v>845</v>
      </c>
      <c r="B153" s="228" t="s">
        <v>877</v>
      </c>
      <c r="C153" s="261">
        <v>0.1</v>
      </c>
      <c r="D153" s="262">
        <v>44593</v>
      </c>
      <c r="E153" s="262">
        <v>44620</v>
      </c>
      <c r="F153" s="262"/>
      <c r="G153" s="262">
        <v>44593</v>
      </c>
      <c r="H153" s="262">
        <v>44620</v>
      </c>
      <c r="I153" s="263">
        <v>44593</v>
      </c>
    </row>
    <row r="154" spans="1:9" x14ac:dyDescent="0.25">
      <c r="A154" s="226" t="s">
        <v>845</v>
      </c>
      <c r="B154" s="228" t="s">
        <v>880</v>
      </c>
      <c r="C154" s="261"/>
      <c r="D154" s="266"/>
      <c r="E154" s="266"/>
      <c r="F154" s="266"/>
      <c r="G154" s="266"/>
      <c r="H154" s="266"/>
      <c r="I154" s="263">
        <v>44593</v>
      </c>
    </row>
    <row r="155" spans="1:9" x14ac:dyDescent="0.25">
      <c r="A155" s="226" t="s">
        <v>845</v>
      </c>
      <c r="B155" s="228" t="s">
        <v>883</v>
      </c>
      <c r="C155" s="261"/>
      <c r="D155" s="266"/>
      <c r="E155" s="266"/>
      <c r="F155" s="266"/>
      <c r="G155" s="266"/>
      <c r="H155" s="266"/>
      <c r="I155" s="263">
        <v>44593</v>
      </c>
    </row>
    <row r="156" spans="1:9" x14ac:dyDescent="0.25">
      <c r="A156" s="264" t="s">
        <v>845</v>
      </c>
      <c r="B156" s="264" t="s">
        <v>3331</v>
      </c>
      <c r="C156" s="265"/>
      <c r="D156" s="265"/>
      <c r="E156" s="265"/>
      <c r="F156" s="265"/>
      <c r="G156" s="265"/>
      <c r="H156" s="265"/>
      <c r="I156" s="265"/>
    </row>
    <row r="157" spans="1:9" x14ac:dyDescent="0.25">
      <c r="A157" s="264" t="s">
        <v>845</v>
      </c>
      <c r="B157" s="264" t="s">
        <v>3333</v>
      </c>
      <c r="C157" s="265"/>
      <c r="D157" s="265"/>
      <c r="E157" s="265"/>
      <c r="F157" s="265"/>
      <c r="G157" s="265"/>
      <c r="H157" s="265"/>
      <c r="I157" s="265"/>
    </row>
    <row r="158" spans="1:9" x14ac:dyDescent="0.25">
      <c r="A158" s="264" t="s">
        <v>845</v>
      </c>
      <c r="B158" s="264" t="s">
        <v>3353</v>
      </c>
      <c r="C158" s="265"/>
      <c r="D158" s="265"/>
      <c r="E158" s="265"/>
      <c r="F158" s="265"/>
      <c r="G158" s="265"/>
      <c r="H158" s="265"/>
      <c r="I158" s="265"/>
    </row>
    <row r="159" spans="1:9" x14ac:dyDescent="0.25">
      <c r="A159" s="264" t="s">
        <v>845</v>
      </c>
      <c r="B159" s="264" t="s">
        <v>2738</v>
      </c>
      <c r="C159" s="265"/>
      <c r="D159" s="265"/>
      <c r="E159" s="265"/>
      <c r="F159" s="265"/>
      <c r="G159" s="265"/>
      <c r="H159" s="265"/>
      <c r="I159" s="265"/>
    </row>
    <row r="160" spans="1:9" x14ac:dyDescent="0.25">
      <c r="A160" s="226" t="s">
        <v>887</v>
      </c>
      <c r="B160" s="228" t="s">
        <v>889</v>
      </c>
      <c r="C160" s="261">
        <v>7.0000000000000007E-2</v>
      </c>
      <c r="D160" s="266">
        <v>44562</v>
      </c>
      <c r="E160" s="266">
        <v>44620</v>
      </c>
      <c r="F160" s="266"/>
      <c r="G160" s="266">
        <v>44562</v>
      </c>
      <c r="H160" s="266">
        <v>44620</v>
      </c>
      <c r="I160" s="263">
        <v>44593</v>
      </c>
    </row>
    <row r="161" spans="1:9" x14ac:dyDescent="0.25">
      <c r="A161" s="226" t="s">
        <v>887</v>
      </c>
      <c r="B161" s="228" t="s">
        <v>893</v>
      </c>
      <c r="C161" s="261">
        <v>7.0000000000000007E-2</v>
      </c>
      <c r="D161" s="266">
        <v>44562</v>
      </c>
      <c r="E161" s="266">
        <v>44620</v>
      </c>
      <c r="F161" s="266"/>
      <c r="G161" s="266">
        <v>44562</v>
      </c>
      <c r="H161" s="266">
        <v>44620</v>
      </c>
      <c r="I161" s="263">
        <v>44593</v>
      </c>
    </row>
    <row r="162" spans="1:9" x14ac:dyDescent="0.25">
      <c r="A162" s="226" t="s">
        <v>887</v>
      </c>
      <c r="B162" s="228" t="s">
        <v>897</v>
      </c>
      <c r="C162" s="261">
        <v>7.0000000000000007E-2</v>
      </c>
      <c r="D162" s="266">
        <v>44562</v>
      </c>
      <c r="E162" s="266">
        <v>44620</v>
      </c>
      <c r="F162" s="266"/>
      <c r="G162" s="266">
        <v>44562</v>
      </c>
      <c r="H162" s="266">
        <v>44620</v>
      </c>
      <c r="I162" s="263">
        <v>44593</v>
      </c>
    </row>
    <row r="163" spans="1:9" x14ac:dyDescent="0.25">
      <c r="A163" s="226" t="s">
        <v>887</v>
      </c>
      <c r="B163" s="228" t="s">
        <v>901</v>
      </c>
      <c r="C163" s="261">
        <v>7.0000000000000007E-2</v>
      </c>
      <c r="D163" s="266">
        <v>44562</v>
      </c>
      <c r="E163" s="266">
        <v>44620</v>
      </c>
      <c r="F163" s="266"/>
      <c r="G163" s="266">
        <v>44562</v>
      </c>
      <c r="H163" s="266">
        <v>44620</v>
      </c>
      <c r="I163" s="263">
        <v>44593</v>
      </c>
    </row>
    <row r="164" spans="1:9" x14ac:dyDescent="0.25">
      <c r="A164" s="226" t="s">
        <v>887</v>
      </c>
      <c r="B164" s="228" t="s">
        <v>904</v>
      </c>
      <c r="C164" s="261">
        <v>7.0000000000000007E-2</v>
      </c>
      <c r="D164" s="266">
        <v>44562</v>
      </c>
      <c r="E164" s="266">
        <v>44620</v>
      </c>
      <c r="F164" s="266"/>
      <c r="G164" s="266">
        <v>44562</v>
      </c>
      <c r="H164" s="266">
        <v>44620</v>
      </c>
      <c r="I164" s="263">
        <v>44593</v>
      </c>
    </row>
    <row r="165" spans="1:9" x14ac:dyDescent="0.25">
      <c r="A165" s="226" t="s">
        <v>887</v>
      </c>
      <c r="B165" s="228" t="s">
        <v>908</v>
      </c>
      <c r="C165" s="261">
        <v>7.0000000000000007E-2</v>
      </c>
      <c r="D165" s="266">
        <v>44562</v>
      </c>
      <c r="E165" s="266">
        <v>44620</v>
      </c>
      <c r="F165" s="266"/>
      <c r="G165" s="266">
        <v>44562</v>
      </c>
      <c r="H165" s="266">
        <v>44620</v>
      </c>
      <c r="I165" s="263">
        <v>44593</v>
      </c>
    </row>
    <row r="166" spans="1:9" x14ac:dyDescent="0.25">
      <c r="A166" s="226" t="s">
        <v>887</v>
      </c>
      <c r="B166" s="228" t="s">
        <v>912</v>
      </c>
      <c r="C166" s="261">
        <v>7.0000000000000007E-2</v>
      </c>
      <c r="D166" s="266">
        <v>44562</v>
      </c>
      <c r="E166" s="266">
        <v>44620</v>
      </c>
      <c r="F166" s="266"/>
      <c r="G166" s="266">
        <v>44562</v>
      </c>
      <c r="H166" s="266">
        <v>44620</v>
      </c>
      <c r="I166" s="263">
        <v>44593</v>
      </c>
    </row>
    <row r="167" spans="1:9" x14ac:dyDescent="0.25">
      <c r="A167" s="226" t="s">
        <v>887</v>
      </c>
      <c r="B167" s="228" t="s">
        <v>915</v>
      </c>
      <c r="C167" s="261">
        <v>7.0000000000000007E-2</v>
      </c>
      <c r="D167" s="266">
        <v>44562</v>
      </c>
      <c r="E167" s="266">
        <v>44620</v>
      </c>
      <c r="F167" s="266"/>
      <c r="G167" s="266">
        <v>44562</v>
      </c>
      <c r="H167" s="266">
        <v>44620</v>
      </c>
      <c r="I167" s="263">
        <v>44593</v>
      </c>
    </row>
    <row r="168" spans="1:9" x14ac:dyDescent="0.25">
      <c r="A168" s="226" t="s">
        <v>887</v>
      </c>
      <c r="B168" s="228" t="s">
        <v>918</v>
      </c>
      <c r="C168" s="261">
        <v>7.0000000000000007E-2</v>
      </c>
      <c r="D168" s="266">
        <v>44562</v>
      </c>
      <c r="E168" s="266">
        <v>44620</v>
      </c>
      <c r="F168" s="266"/>
      <c r="G168" s="266">
        <v>44562</v>
      </c>
      <c r="H168" s="266">
        <v>44620</v>
      </c>
      <c r="I168" s="263">
        <v>44593</v>
      </c>
    </row>
    <row r="169" spans="1:9" x14ac:dyDescent="0.25">
      <c r="A169" s="226" t="s">
        <v>887</v>
      </c>
      <c r="B169" s="228" t="s">
        <v>922</v>
      </c>
      <c r="C169" s="261">
        <v>7.0000000000000007E-2</v>
      </c>
      <c r="D169" s="266">
        <v>44562</v>
      </c>
      <c r="E169" s="266">
        <v>44620</v>
      </c>
      <c r="F169" s="266"/>
      <c r="G169" s="266">
        <v>44562</v>
      </c>
      <c r="H169" s="266">
        <v>44620</v>
      </c>
      <c r="I169" s="263">
        <v>44593</v>
      </c>
    </row>
    <row r="170" spans="1:9" x14ac:dyDescent="0.25">
      <c r="A170" s="226" t="s">
        <v>887</v>
      </c>
      <c r="B170" s="228" t="s">
        <v>925</v>
      </c>
      <c r="C170" s="261">
        <v>7.0000000000000007E-2</v>
      </c>
      <c r="D170" s="266">
        <v>44562</v>
      </c>
      <c r="E170" s="266">
        <v>44620</v>
      </c>
      <c r="F170" s="266"/>
      <c r="G170" s="266">
        <v>44562</v>
      </c>
      <c r="H170" s="266">
        <v>44620</v>
      </c>
      <c r="I170" s="263">
        <v>44593</v>
      </c>
    </row>
    <row r="171" spans="1:9" x14ac:dyDescent="0.25">
      <c r="A171" s="226" t="s">
        <v>887</v>
      </c>
      <c r="B171" s="228" t="s">
        <v>928</v>
      </c>
      <c r="C171" s="261">
        <v>7.0000000000000007E-2</v>
      </c>
      <c r="D171" s="266">
        <v>44562</v>
      </c>
      <c r="E171" s="266">
        <v>44620</v>
      </c>
      <c r="F171" s="266"/>
      <c r="G171" s="266">
        <v>44562</v>
      </c>
      <c r="H171" s="266">
        <v>44620</v>
      </c>
      <c r="I171" s="263">
        <v>44593</v>
      </c>
    </row>
    <row r="172" spans="1:9" x14ac:dyDescent="0.25">
      <c r="A172" s="226" t="s">
        <v>887</v>
      </c>
      <c r="B172" s="228" t="s">
        <v>931</v>
      </c>
      <c r="C172" s="261">
        <v>7.0000000000000007E-2</v>
      </c>
      <c r="D172" s="266">
        <v>44562</v>
      </c>
      <c r="E172" s="266">
        <v>44620</v>
      </c>
      <c r="F172" s="266"/>
      <c r="G172" s="266">
        <v>44562</v>
      </c>
      <c r="H172" s="266">
        <v>44620</v>
      </c>
      <c r="I172" s="263">
        <v>44593</v>
      </c>
    </row>
    <row r="173" spans="1:9" x14ac:dyDescent="0.25">
      <c r="A173" s="226" t="s">
        <v>887</v>
      </c>
      <c r="B173" s="228" t="s">
        <v>934</v>
      </c>
      <c r="C173" s="261">
        <v>7.0000000000000007E-2</v>
      </c>
      <c r="D173" s="266">
        <v>44562</v>
      </c>
      <c r="E173" s="266">
        <v>44620</v>
      </c>
      <c r="F173" s="266"/>
      <c r="G173" s="266">
        <v>44562</v>
      </c>
      <c r="H173" s="266">
        <v>44620</v>
      </c>
      <c r="I173" s="263">
        <v>44593</v>
      </c>
    </row>
    <row r="174" spans="1:9" x14ac:dyDescent="0.25">
      <c r="A174" s="226" t="s">
        <v>887</v>
      </c>
      <c r="B174" s="228" t="s">
        <v>937</v>
      </c>
      <c r="C174" s="261">
        <v>7.0000000000000007E-2</v>
      </c>
      <c r="D174" s="266">
        <v>44562</v>
      </c>
      <c r="E174" s="266">
        <v>44620</v>
      </c>
      <c r="F174" s="266"/>
      <c r="G174" s="266">
        <v>44562</v>
      </c>
      <c r="H174" s="266">
        <v>44620</v>
      </c>
      <c r="I174" s="263">
        <v>44593</v>
      </c>
    </row>
    <row r="175" spans="1:9" x14ac:dyDescent="0.25">
      <c r="A175" s="226" t="s">
        <v>887</v>
      </c>
      <c r="B175" s="228" t="s">
        <v>940</v>
      </c>
      <c r="C175" s="261">
        <v>7.0000000000000007E-2</v>
      </c>
      <c r="D175" s="266">
        <v>44562</v>
      </c>
      <c r="E175" s="266">
        <v>44620</v>
      </c>
      <c r="F175" s="266"/>
      <c r="G175" s="266">
        <v>44562</v>
      </c>
      <c r="H175" s="266">
        <v>44620</v>
      </c>
      <c r="I175" s="263">
        <v>44593</v>
      </c>
    </row>
    <row r="176" spans="1:9" x14ac:dyDescent="0.25">
      <c r="A176" s="226" t="s">
        <v>887</v>
      </c>
      <c r="B176" s="228" t="s">
        <v>943</v>
      </c>
      <c r="C176" s="261">
        <v>7.0000000000000007E-2</v>
      </c>
      <c r="D176" s="266">
        <v>44562</v>
      </c>
      <c r="E176" s="266">
        <v>44620</v>
      </c>
      <c r="F176" s="266"/>
      <c r="G176" s="266">
        <v>44562</v>
      </c>
      <c r="H176" s="266">
        <v>44620</v>
      </c>
      <c r="I176" s="263">
        <v>44593</v>
      </c>
    </row>
    <row r="177" spans="1:9" x14ac:dyDescent="0.25">
      <c r="A177" s="226" t="s">
        <v>887</v>
      </c>
      <c r="B177" s="228" t="s">
        <v>946</v>
      </c>
      <c r="C177" s="261">
        <v>7.0000000000000007E-2</v>
      </c>
      <c r="D177" s="266">
        <v>44562</v>
      </c>
      <c r="E177" s="266">
        <v>44620</v>
      </c>
      <c r="F177" s="266"/>
      <c r="G177" s="266">
        <v>44562</v>
      </c>
      <c r="H177" s="266">
        <v>44620</v>
      </c>
      <c r="I177" s="263">
        <v>44593</v>
      </c>
    </row>
    <row r="178" spans="1:9" x14ac:dyDescent="0.25">
      <c r="A178" s="226" t="s">
        <v>887</v>
      </c>
      <c r="B178" s="228" t="s">
        <v>949</v>
      </c>
      <c r="C178" s="261">
        <v>7.0000000000000007E-2</v>
      </c>
      <c r="D178" s="266">
        <v>44562</v>
      </c>
      <c r="E178" s="266">
        <v>44620</v>
      </c>
      <c r="F178" s="266"/>
      <c r="G178" s="266">
        <v>44562</v>
      </c>
      <c r="H178" s="266">
        <v>44620</v>
      </c>
      <c r="I178" s="263">
        <v>44593</v>
      </c>
    </row>
    <row r="179" spans="1:9" x14ac:dyDescent="0.25">
      <c r="A179" s="226" t="s">
        <v>887</v>
      </c>
      <c r="B179" s="228" t="s">
        <v>952</v>
      </c>
      <c r="C179" s="261">
        <v>7.0000000000000007E-2</v>
      </c>
      <c r="D179" s="266">
        <v>44562</v>
      </c>
      <c r="E179" s="266">
        <v>44620</v>
      </c>
      <c r="F179" s="266"/>
      <c r="G179" s="266">
        <v>44562</v>
      </c>
      <c r="H179" s="266">
        <v>44620</v>
      </c>
      <c r="I179" s="263">
        <v>44593</v>
      </c>
    </row>
    <row r="180" spans="1:9" x14ac:dyDescent="0.25">
      <c r="A180" s="264" t="s">
        <v>887</v>
      </c>
      <c r="B180" s="264" t="s">
        <v>2617</v>
      </c>
      <c r="C180" s="265"/>
      <c r="D180" s="265"/>
      <c r="E180" s="265"/>
      <c r="F180" s="265"/>
      <c r="G180" s="265"/>
      <c r="H180" s="265"/>
      <c r="I180" s="265"/>
    </row>
    <row r="181" spans="1:9" x14ac:dyDescent="0.25">
      <c r="A181" s="264" t="s">
        <v>887</v>
      </c>
      <c r="B181" s="264" t="s">
        <v>2626</v>
      </c>
      <c r="C181" s="265"/>
      <c r="D181" s="265"/>
      <c r="E181" s="265"/>
      <c r="F181" s="265"/>
      <c r="G181" s="265"/>
      <c r="H181" s="265"/>
      <c r="I181" s="265"/>
    </row>
    <row r="182" spans="1:9" x14ac:dyDescent="0.25">
      <c r="A182" s="264" t="s">
        <v>887</v>
      </c>
      <c r="B182" s="264" t="s">
        <v>2639</v>
      </c>
      <c r="C182" s="265"/>
      <c r="D182" s="265"/>
      <c r="E182" s="265"/>
      <c r="F182" s="265"/>
      <c r="G182" s="265"/>
      <c r="H182" s="265"/>
      <c r="I182" s="265"/>
    </row>
    <row r="183" spans="1:9" x14ac:dyDescent="0.25">
      <c r="A183" s="264" t="s">
        <v>887</v>
      </c>
      <c r="B183" s="264" t="s">
        <v>2643</v>
      </c>
      <c r="C183" s="265"/>
      <c r="D183" s="265"/>
      <c r="E183" s="265"/>
      <c r="F183" s="265"/>
      <c r="G183" s="265"/>
      <c r="H183" s="265"/>
      <c r="I183" s="265"/>
    </row>
    <row r="184" spans="1:9" x14ac:dyDescent="0.25">
      <c r="A184" s="264" t="s">
        <v>887</v>
      </c>
      <c r="B184" s="264" t="s">
        <v>2649</v>
      </c>
      <c r="C184" s="265"/>
      <c r="D184" s="265"/>
      <c r="E184" s="265"/>
      <c r="F184" s="265"/>
      <c r="G184" s="265"/>
      <c r="H184" s="265"/>
      <c r="I184" s="265"/>
    </row>
    <row r="185" spans="1:9" x14ac:dyDescent="0.25">
      <c r="A185" s="264" t="s">
        <v>887</v>
      </c>
      <c r="B185" s="264" t="s">
        <v>3458</v>
      </c>
      <c r="C185" s="265"/>
      <c r="D185" s="265"/>
      <c r="E185" s="265"/>
      <c r="F185" s="265"/>
      <c r="G185" s="265"/>
      <c r="H185" s="265"/>
      <c r="I185" s="265"/>
    </row>
    <row r="186" spans="1:9" x14ac:dyDescent="0.25">
      <c r="A186" s="264" t="s">
        <v>887</v>
      </c>
      <c r="B186" s="264" t="s">
        <v>3460</v>
      </c>
      <c r="C186" s="265"/>
      <c r="D186" s="265"/>
      <c r="E186" s="265"/>
      <c r="F186" s="265"/>
      <c r="G186" s="265"/>
      <c r="H186" s="265"/>
      <c r="I186" s="265"/>
    </row>
    <row r="187" spans="1:9" x14ac:dyDescent="0.25">
      <c r="A187" s="264" t="s">
        <v>887</v>
      </c>
      <c r="B187" s="264" t="s">
        <v>3462</v>
      </c>
      <c r="C187" s="265"/>
      <c r="D187" s="265"/>
      <c r="E187" s="265"/>
      <c r="F187" s="265"/>
      <c r="G187" s="265"/>
      <c r="H187" s="265"/>
      <c r="I187" s="265"/>
    </row>
    <row r="188" spans="1:9" x14ac:dyDescent="0.25">
      <c r="A188" s="264" t="s">
        <v>887</v>
      </c>
      <c r="B188" s="264" t="s">
        <v>3463</v>
      </c>
      <c r="C188" s="265"/>
      <c r="D188" s="265"/>
      <c r="E188" s="265"/>
      <c r="F188" s="265"/>
      <c r="G188" s="265"/>
      <c r="H188" s="265"/>
      <c r="I188" s="265"/>
    </row>
    <row r="189" spans="1:9" x14ac:dyDescent="0.25">
      <c r="A189" s="264" t="s">
        <v>887</v>
      </c>
      <c r="B189" s="264" t="s">
        <v>3465</v>
      </c>
      <c r="C189" s="265"/>
      <c r="D189" s="265"/>
      <c r="E189" s="265"/>
      <c r="F189" s="265"/>
      <c r="G189" s="265"/>
      <c r="H189" s="265"/>
      <c r="I189" s="265"/>
    </row>
    <row r="190" spans="1:9" x14ac:dyDescent="0.25">
      <c r="A190" s="264" t="s">
        <v>887</v>
      </c>
      <c r="B190" s="264" t="s">
        <v>3466</v>
      </c>
      <c r="C190" s="265"/>
      <c r="D190" s="265"/>
      <c r="E190" s="265"/>
      <c r="F190" s="265"/>
      <c r="G190" s="265"/>
      <c r="H190" s="265"/>
      <c r="I190" s="265"/>
    </row>
    <row r="191" spans="1:9" x14ac:dyDescent="0.25">
      <c r="A191" s="264" t="s">
        <v>887</v>
      </c>
      <c r="B191" s="264" t="s">
        <v>3467</v>
      </c>
      <c r="C191" s="265"/>
      <c r="D191" s="265"/>
      <c r="E191" s="265"/>
      <c r="F191" s="265"/>
      <c r="G191" s="265"/>
      <c r="H191" s="265"/>
      <c r="I191" s="265"/>
    </row>
    <row r="192" spans="1:9" x14ac:dyDescent="0.25">
      <c r="A192" s="264" t="s">
        <v>887</v>
      </c>
      <c r="B192" s="264" t="s">
        <v>3469</v>
      </c>
      <c r="C192" s="265"/>
      <c r="D192" s="265"/>
      <c r="E192" s="265"/>
      <c r="F192" s="265"/>
      <c r="G192" s="265"/>
      <c r="H192" s="265"/>
      <c r="I192" s="265"/>
    </row>
    <row r="193" spans="1:9" x14ac:dyDescent="0.25">
      <c r="A193" s="264" t="s">
        <v>887</v>
      </c>
      <c r="B193" s="264" t="s">
        <v>3471</v>
      </c>
      <c r="C193" s="265"/>
      <c r="D193" s="265"/>
      <c r="E193" s="265"/>
      <c r="F193" s="265"/>
      <c r="G193" s="265"/>
      <c r="H193" s="265"/>
      <c r="I193" s="265"/>
    </row>
    <row r="194" spans="1:9" x14ac:dyDescent="0.25">
      <c r="A194" s="264" t="s">
        <v>887</v>
      </c>
      <c r="B194" s="264" t="s">
        <v>3473</v>
      </c>
      <c r="C194" s="265"/>
      <c r="D194" s="265"/>
      <c r="E194" s="265"/>
      <c r="F194" s="265"/>
      <c r="G194" s="265"/>
      <c r="H194" s="265"/>
      <c r="I194" s="265"/>
    </row>
    <row r="195" spans="1:9" x14ac:dyDescent="0.25">
      <c r="A195" s="264" t="s">
        <v>887</v>
      </c>
      <c r="B195" s="264" t="s">
        <v>3475</v>
      </c>
      <c r="C195" s="265"/>
      <c r="D195" s="265"/>
      <c r="E195" s="265"/>
      <c r="F195" s="265"/>
      <c r="G195" s="265"/>
      <c r="H195" s="265"/>
      <c r="I195" s="265"/>
    </row>
    <row r="196" spans="1:9" x14ac:dyDescent="0.25">
      <c r="A196" s="264" t="s">
        <v>887</v>
      </c>
      <c r="B196" s="264" t="s">
        <v>3476</v>
      </c>
      <c r="C196" s="265"/>
      <c r="D196" s="265"/>
      <c r="E196" s="265"/>
      <c r="F196" s="265"/>
      <c r="G196" s="265"/>
      <c r="H196" s="265"/>
      <c r="I196" s="265"/>
    </row>
    <row r="197" spans="1:9" x14ac:dyDescent="0.25">
      <c r="A197" s="264" t="s">
        <v>887</v>
      </c>
      <c r="B197" s="264" t="s">
        <v>3477</v>
      </c>
      <c r="C197" s="265"/>
      <c r="D197" s="265"/>
      <c r="E197" s="265"/>
      <c r="F197" s="265"/>
      <c r="G197" s="265"/>
      <c r="H197" s="265"/>
      <c r="I197" s="265"/>
    </row>
    <row r="198" spans="1:9" x14ac:dyDescent="0.25">
      <c r="A198" s="264" t="s">
        <v>887</v>
      </c>
      <c r="B198" s="264" t="s">
        <v>3479</v>
      </c>
      <c r="C198" s="265"/>
      <c r="D198" s="265"/>
      <c r="E198" s="265"/>
      <c r="F198" s="265"/>
      <c r="G198" s="265"/>
      <c r="H198" s="265"/>
      <c r="I198" s="265"/>
    </row>
    <row r="199" spans="1:9" x14ac:dyDescent="0.25">
      <c r="A199" s="264" t="s">
        <v>887</v>
      </c>
      <c r="B199" s="264" t="s">
        <v>3480</v>
      </c>
      <c r="C199" s="265"/>
      <c r="D199" s="265"/>
      <c r="E199" s="265"/>
      <c r="F199" s="265"/>
      <c r="G199" s="265"/>
      <c r="H199" s="265"/>
      <c r="I199" s="265"/>
    </row>
    <row r="200" spans="1:9" x14ac:dyDescent="0.25">
      <c r="A200" s="264" t="s">
        <v>887</v>
      </c>
      <c r="B200" s="264" t="s">
        <v>3481</v>
      </c>
      <c r="C200" s="265"/>
      <c r="D200" s="265"/>
      <c r="E200" s="265"/>
      <c r="F200" s="265"/>
      <c r="G200" s="265"/>
      <c r="H200" s="265"/>
      <c r="I200" s="265"/>
    </row>
    <row r="201" spans="1:9" x14ac:dyDescent="0.25">
      <c r="A201" s="264" t="s">
        <v>887</v>
      </c>
      <c r="B201" s="264" t="s">
        <v>3483</v>
      </c>
      <c r="C201" s="265"/>
      <c r="D201" s="265"/>
      <c r="E201" s="265"/>
      <c r="F201" s="265"/>
      <c r="G201" s="265"/>
      <c r="H201" s="265"/>
      <c r="I201" s="265"/>
    </row>
    <row r="202" spans="1:9" x14ac:dyDescent="0.25">
      <c r="A202" s="226" t="s">
        <v>956</v>
      </c>
      <c r="B202" s="228" t="s">
        <v>958</v>
      </c>
      <c r="C202" s="261"/>
      <c r="D202" s="266"/>
      <c r="E202" s="266"/>
      <c r="F202" s="266"/>
      <c r="G202" s="266"/>
      <c r="H202" s="266"/>
      <c r="I202" s="263">
        <v>44593</v>
      </c>
    </row>
    <row r="203" spans="1:9" x14ac:dyDescent="0.25">
      <c r="A203" s="226" t="s">
        <v>956</v>
      </c>
      <c r="B203" s="228" t="s">
        <v>963</v>
      </c>
      <c r="C203" s="267"/>
      <c r="D203" s="266"/>
      <c r="E203" s="266"/>
      <c r="F203" s="266"/>
      <c r="G203" s="266"/>
      <c r="H203" s="266"/>
      <c r="I203" s="263">
        <v>44593</v>
      </c>
    </row>
    <row r="204" spans="1:9" x14ac:dyDescent="0.25">
      <c r="A204" s="264" t="s">
        <v>956</v>
      </c>
      <c r="B204" s="264" t="s">
        <v>2775</v>
      </c>
      <c r="C204" s="265"/>
      <c r="D204" s="265"/>
      <c r="E204" s="265"/>
      <c r="F204" s="265"/>
      <c r="G204" s="265"/>
      <c r="H204" s="265"/>
      <c r="I204" s="265"/>
    </row>
    <row r="205" spans="1:9" x14ac:dyDescent="0.25">
      <c r="A205" s="226" t="s">
        <v>86</v>
      </c>
      <c r="B205" s="228" t="s">
        <v>107</v>
      </c>
      <c r="C205" s="267"/>
      <c r="D205" s="266"/>
      <c r="E205" s="266"/>
      <c r="F205" s="266"/>
      <c r="G205" s="266"/>
      <c r="H205" s="266"/>
      <c r="I205" s="263">
        <v>44593</v>
      </c>
    </row>
    <row r="206" spans="1:9" x14ac:dyDescent="0.25">
      <c r="A206" s="226" t="s">
        <v>86</v>
      </c>
      <c r="B206" s="228" t="s">
        <v>116</v>
      </c>
      <c r="C206" s="267"/>
      <c r="D206" s="266"/>
      <c r="E206" s="266"/>
      <c r="F206" s="266"/>
      <c r="G206" s="266"/>
      <c r="H206" s="266"/>
      <c r="I206" s="263">
        <v>44593</v>
      </c>
    </row>
    <row r="207" spans="1:9" x14ac:dyDescent="0.25">
      <c r="A207" s="226" t="s">
        <v>86</v>
      </c>
      <c r="B207" s="228" t="s">
        <v>92</v>
      </c>
      <c r="C207" s="267"/>
      <c r="D207" s="266"/>
      <c r="E207" s="266"/>
      <c r="F207" s="266"/>
      <c r="G207" s="266"/>
      <c r="H207" s="266"/>
      <c r="I207" s="263">
        <v>44593</v>
      </c>
    </row>
    <row r="208" spans="1:9" x14ac:dyDescent="0.25">
      <c r="A208" s="226" t="s">
        <v>86</v>
      </c>
      <c r="B208" s="228" t="s">
        <v>104</v>
      </c>
      <c r="C208" s="267"/>
      <c r="D208" s="266"/>
      <c r="E208" s="266"/>
      <c r="F208" s="266"/>
      <c r="G208" s="266"/>
      <c r="H208" s="266"/>
      <c r="I208" s="263">
        <v>44593</v>
      </c>
    </row>
    <row r="209" spans="1:9" x14ac:dyDescent="0.25">
      <c r="A209" s="226" t="s">
        <v>86</v>
      </c>
      <c r="B209" s="228" t="s">
        <v>122</v>
      </c>
      <c r="C209" s="267"/>
      <c r="D209" s="266"/>
      <c r="E209" s="266"/>
      <c r="F209" s="266"/>
      <c r="G209" s="266"/>
      <c r="H209" s="266"/>
      <c r="I209" s="263">
        <v>44593</v>
      </c>
    </row>
    <row r="210" spans="1:9" x14ac:dyDescent="0.25">
      <c r="A210" s="226" t="s">
        <v>86</v>
      </c>
      <c r="B210" s="228" t="s">
        <v>113</v>
      </c>
      <c r="C210" s="267"/>
      <c r="D210" s="266"/>
      <c r="E210" s="266"/>
      <c r="F210" s="266"/>
      <c r="G210" s="266"/>
      <c r="H210" s="266"/>
      <c r="I210" s="263">
        <v>44593</v>
      </c>
    </row>
    <row r="211" spans="1:9" x14ac:dyDescent="0.25">
      <c r="A211" s="226" t="s">
        <v>86</v>
      </c>
      <c r="B211" s="228" t="s">
        <v>101</v>
      </c>
      <c r="C211" s="267"/>
      <c r="D211" s="266"/>
      <c r="E211" s="266"/>
      <c r="F211" s="266"/>
      <c r="G211" s="266"/>
      <c r="H211" s="266"/>
      <c r="I211" s="263">
        <v>44593</v>
      </c>
    </row>
    <row r="212" spans="1:9" x14ac:dyDescent="0.25">
      <c r="A212" s="226" t="s">
        <v>86</v>
      </c>
      <c r="B212" s="228" t="s">
        <v>95</v>
      </c>
      <c r="C212" s="267"/>
      <c r="D212" s="266"/>
      <c r="E212" s="266"/>
      <c r="F212" s="266"/>
      <c r="G212" s="266"/>
      <c r="H212" s="266"/>
      <c r="I212" s="263">
        <v>44593</v>
      </c>
    </row>
    <row r="213" spans="1:9" x14ac:dyDescent="0.25">
      <c r="A213" s="226" t="s">
        <v>86</v>
      </c>
      <c r="B213" s="228" t="s">
        <v>88</v>
      </c>
      <c r="C213" s="267"/>
      <c r="D213" s="266"/>
      <c r="E213" s="266"/>
      <c r="F213" s="266"/>
      <c r="G213" s="266"/>
      <c r="H213" s="266"/>
      <c r="I213" s="263">
        <v>44593</v>
      </c>
    </row>
    <row r="214" spans="1:9" x14ac:dyDescent="0.25">
      <c r="A214" s="226" t="s">
        <v>86</v>
      </c>
      <c r="B214" s="228" t="s">
        <v>119</v>
      </c>
      <c r="C214" s="267"/>
      <c r="D214" s="266"/>
      <c r="E214" s="266"/>
      <c r="F214" s="266"/>
      <c r="G214" s="266"/>
      <c r="H214" s="266"/>
      <c r="I214" s="263">
        <v>44593</v>
      </c>
    </row>
    <row r="215" spans="1:9" x14ac:dyDescent="0.25">
      <c r="A215" s="226" t="s">
        <v>86</v>
      </c>
      <c r="B215" s="228" t="s">
        <v>98</v>
      </c>
      <c r="C215" s="267"/>
      <c r="D215" s="266"/>
      <c r="E215" s="266"/>
      <c r="F215" s="266"/>
      <c r="G215" s="266"/>
      <c r="H215" s="266"/>
      <c r="I215" s="263">
        <v>44593</v>
      </c>
    </row>
    <row r="216" spans="1:9" x14ac:dyDescent="0.25">
      <c r="A216" s="226" t="s">
        <v>86</v>
      </c>
      <c r="B216" s="228" t="s">
        <v>110</v>
      </c>
      <c r="C216" s="267"/>
      <c r="D216" s="266"/>
      <c r="E216" s="266"/>
      <c r="F216" s="266"/>
      <c r="G216" s="266"/>
      <c r="H216" s="266"/>
      <c r="I216" s="263">
        <v>44593</v>
      </c>
    </row>
    <row r="217" spans="1:9" x14ac:dyDescent="0.25">
      <c r="A217" s="226" t="s">
        <v>86</v>
      </c>
      <c r="B217" s="228" t="s">
        <v>967</v>
      </c>
      <c r="C217" s="267"/>
      <c r="D217" s="266"/>
      <c r="E217" s="266"/>
      <c r="F217" s="266"/>
      <c r="G217" s="266"/>
      <c r="H217" s="266"/>
      <c r="I217" s="263">
        <v>44593</v>
      </c>
    </row>
    <row r="218" spans="1:9" x14ac:dyDescent="0.25">
      <c r="A218" s="264" t="s">
        <v>86</v>
      </c>
      <c r="B218" s="264" t="s">
        <v>2761</v>
      </c>
      <c r="C218" s="265"/>
      <c r="D218" s="265"/>
      <c r="E218" s="265"/>
      <c r="F218" s="265"/>
      <c r="G218" s="265"/>
      <c r="H218" s="265"/>
      <c r="I218" s="265"/>
    </row>
    <row r="219" spans="1:9" x14ac:dyDescent="0.25">
      <c r="A219" s="264" t="s">
        <v>86</v>
      </c>
      <c r="B219" s="264" t="s">
        <v>3450</v>
      </c>
      <c r="C219" s="265"/>
      <c r="D219" s="265"/>
      <c r="E219" s="265"/>
      <c r="F219" s="265"/>
      <c r="G219" s="265"/>
      <c r="H219" s="265"/>
      <c r="I219" s="265"/>
    </row>
    <row r="220" spans="1:9" x14ac:dyDescent="0.25">
      <c r="A220" s="264" t="s">
        <v>86</v>
      </c>
      <c r="B220" s="264" t="s">
        <v>3452</v>
      </c>
      <c r="C220" s="265"/>
      <c r="D220" s="265"/>
      <c r="E220" s="265"/>
      <c r="F220" s="265"/>
      <c r="G220" s="265"/>
      <c r="H220" s="265"/>
      <c r="I220" s="265"/>
    </row>
    <row r="221" spans="1:9" x14ac:dyDescent="0.25">
      <c r="A221" s="226" t="s">
        <v>971</v>
      </c>
      <c r="B221" s="228" t="s">
        <v>972</v>
      </c>
      <c r="C221" s="267"/>
      <c r="D221" s="266"/>
      <c r="E221" s="266"/>
      <c r="F221" s="266"/>
      <c r="G221" s="266"/>
      <c r="H221" s="266"/>
      <c r="I221" s="263">
        <v>44593</v>
      </c>
    </row>
    <row r="222" spans="1:9" x14ac:dyDescent="0.25">
      <c r="A222" s="226" t="s">
        <v>971</v>
      </c>
      <c r="B222" s="228" t="s">
        <v>975</v>
      </c>
      <c r="C222" s="267"/>
      <c r="D222" s="266"/>
      <c r="E222" s="266"/>
      <c r="F222" s="266"/>
      <c r="G222" s="266"/>
      <c r="H222" s="266"/>
      <c r="I222" s="263">
        <v>44593</v>
      </c>
    </row>
    <row r="223" spans="1:9" x14ac:dyDescent="0.25">
      <c r="A223" s="226" t="s">
        <v>971</v>
      </c>
      <c r="B223" s="228" t="s">
        <v>979</v>
      </c>
      <c r="C223" s="267"/>
      <c r="D223" s="266"/>
      <c r="E223" s="266"/>
      <c r="F223" s="266"/>
      <c r="G223" s="266"/>
      <c r="H223" s="266"/>
      <c r="I223" s="263">
        <v>44593</v>
      </c>
    </row>
    <row r="224" spans="1:9" x14ac:dyDescent="0.25">
      <c r="A224" s="226" t="s">
        <v>971</v>
      </c>
      <c r="B224" s="228" t="s">
        <v>982</v>
      </c>
      <c r="C224" s="267"/>
      <c r="D224" s="266"/>
      <c r="E224" s="266"/>
      <c r="F224" s="266"/>
      <c r="G224" s="266"/>
      <c r="H224" s="266"/>
      <c r="I224" s="263">
        <v>44593</v>
      </c>
    </row>
    <row r="225" spans="1:9" x14ac:dyDescent="0.25">
      <c r="A225" s="226" t="s">
        <v>971</v>
      </c>
      <c r="B225" s="228" t="s">
        <v>985</v>
      </c>
      <c r="C225" s="267"/>
      <c r="D225" s="266"/>
      <c r="E225" s="266"/>
      <c r="F225" s="266"/>
      <c r="G225" s="266"/>
      <c r="H225" s="266"/>
      <c r="I225" s="263">
        <v>44593</v>
      </c>
    </row>
    <row r="226" spans="1:9" x14ac:dyDescent="0.25">
      <c r="A226" s="226" t="s">
        <v>971</v>
      </c>
      <c r="B226" s="228" t="s">
        <v>988</v>
      </c>
      <c r="C226" s="267"/>
      <c r="D226" s="266"/>
      <c r="E226" s="266"/>
      <c r="F226" s="266"/>
      <c r="G226" s="266"/>
      <c r="H226" s="266"/>
      <c r="I226" s="263">
        <v>44593</v>
      </c>
    </row>
    <row r="227" spans="1:9" x14ac:dyDescent="0.25">
      <c r="A227" s="226" t="s">
        <v>971</v>
      </c>
      <c r="B227" s="228" t="s">
        <v>991</v>
      </c>
      <c r="C227" s="267"/>
      <c r="D227" s="266"/>
      <c r="E227" s="266"/>
      <c r="F227" s="266"/>
      <c r="G227" s="266"/>
      <c r="H227" s="266"/>
      <c r="I227" s="263">
        <v>44593</v>
      </c>
    </row>
    <row r="228" spans="1:9" x14ac:dyDescent="0.25">
      <c r="A228" s="226" t="s">
        <v>971</v>
      </c>
      <c r="B228" s="228" t="s">
        <v>994</v>
      </c>
      <c r="C228" s="267"/>
      <c r="D228" s="266"/>
      <c r="E228" s="266"/>
      <c r="F228" s="266"/>
      <c r="G228" s="266"/>
      <c r="H228" s="266"/>
      <c r="I228" s="263">
        <v>44593</v>
      </c>
    </row>
    <row r="229" spans="1:9" x14ac:dyDescent="0.25">
      <c r="A229" s="226" t="s">
        <v>971</v>
      </c>
      <c r="B229" s="228" t="s">
        <v>997</v>
      </c>
      <c r="C229" s="267"/>
      <c r="D229" s="266"/>
      <c r="E229" s="266"/>
      <c r="F229" s="266"/>
      <c r="G229" s="266"/>
      <c r="H229" s="266"/>
      <c r="I229" s="263">
        <v>44593</v>
      </c>
    </row>
    <row r="230" spans="1:9" x14ac:dyDescent="0.25">
      <c r="A230" s="226" t="s">
        <v>971</v>
      </c>
      <c r="B230" s="228" t="s">
        <v>1000</v>
      </c>
      <c r="C230" s="267"/>
      <c r="D230" s="266"/>
      <c r="E230" s="266"/>
      <c r="F230" s="266"/>
      <c r="G230" s="266"/>
      <c r="H230" s="266"/>
      <c r="I230" s="263">
        <v>44593</v>
      </c>
    </row>
    <row r="231" spans="1:9" x14ac:dyDescent="0.25">
      <c r="A231" s="226" t="s">
        <v>971</v>
      </c>
      <c r="B231" s="228" t="s">
        <v>1003</v>
      </c>
      <c r="C231" s="267"/>
      <c r="D231" s="266"/>
      <c r="E231" s="266"/>
      <c r="F231" s="266"/>
      <c r="G231" s="266"/>
      <c r="H231" s="266"/>
      <c r="I231" s="263">
        <v>44593</v>
      </c>
    </row>
    <row r="232" spans="1:9" x14ac:dyDescent="0.25">
      <c r="A232" s="226" t="s">
        <v>971</v>
      </c>
      <c r="B232" s="228" t="s">
        <v>1006</v>
      </c>
      <c r="C232" s="267"/>
      <c r="D232" s="266"/>
      <c r="E232" s="266"/>
      <c r="F232" s="266"/>
      <c r="G232" s="266"/>
      <c r="H232" s="266"/>
      <c r="I232" s="263">
        <v>44593</v>
      </c>
    </row>
    <row r="233" spans="1:9" x14ac:dyDescent="0.25">
      <c r="A233" s="226" t="s">
        <v>971</v>
      </c>
      <c r="B233" s="228" t="s">
        <v>1009</v>
      </c>
      <c r="C233" s="267"/>
      <c r="D233" s="266"/>
      <c r="E233" s="266"/>
      <c r="F233" s="266"/>
      <c r="G233" s="266"/>
      <c r="H233" s="266"/>
      <c r="I233" s="263">
        <v>44593</v>
      </c>
    </row>
    <row r="234" spans="1:9" x14ac:dyDescent="0.25">
      <c r="A234" s="264" t="s">
        <v>971</v>
      </c>
      <c r="B234" s="264" t="s">
        <v>2778</v>
      </c>
      <c r="C234" s="265"/>
      <c r="D234" s="265"/>
      <c r="E234" s="265"/>
      <c r="F234" s="265"/>
      <c r="G234" s="265"/>
      <c r="H234" s="265"/>
      <c r="I234" s="265"/>
    </row>
    <row r="235" spans="1:9" x14ac:dyDescent="0.25">
      <c r="A235" s="226" t="s">
        <v>1013</v>
      </c>
      <c r="B235" s="228" t="s">
        <v>1014</v>
      </c>
      <c r="C235" s="267"/>
      <c r="D235" s="266"/>
      <c r="E235" s="266"/>
      <c r="F235" s="266"/>
      <c r="G235" s="266"/>
      <c r="H235" s="266"/>
      <c r="I235" s="263">
        <v>44593</v>
      </c>
    </row>
    <row r="236" spans="1:9" x14ac:dyDescent="0.25">
      <c r="A236" s="226" t="s">
        <v>1013</v>
      </c>
      <c r="B236" s="228" t="s">
        <v>1018</v>
      </c>
      <c r="C236" s="267"/>
      <c r="D236" s="266"/>
      <c r="E236" s="266"/>
      <c r="F236" s="266"/>
      <c r="G236" s="266"/>
      <c r="H236" s="266"/>
      <c r="I236" s="263">
        <v>44593</v>
      </c>
    </row>
    <row r="237" spans="1:9" x14ac:dyDescent="0.25">
      <c r="A237" s="226" t="s">
        <v>1013</v>
      </c>
      <c r="B237" s="228" t="s">
        <v>1021</v>
      </c>
      <c r="C237" s="267">
        <v>0.1</v>
      </c>
      <c r="D237" s="266">
        <v>44607</v>
      </c>
      <c r="E237" s="266">
        <v>44625</v>
      </c>
      <c r="F237" s="266"/>
      <c r="G237" s="266">
        <v>44607</v>
      </c>
      <c r="H237" s="266">
        <v>44625</v>
      </c>
      <c r="I237" s="263">
        <v>44593</v>
      </c>
    </row>
    <row r="238" spans="1:9" x14ac:dyDescent="0.25">
      <c r="A238" s="226" t="s">
        <v>1013</v>
      </c>
      <c r="B238" s="228" t="s">
        <v>1024</v>
      </c>
      <c r="C238" s="267"/>
      <c r="D238" s="266">
        <v>44607</v>
      </c>
      <c r="E238" s="266">
        <v>44625</v>
      </c>
      <c r="F238" s="266"/>
      <c r="G238" s="266">
        <v>44607</v>
      </c>
      <c r="H238" s="266">
        <v>44625</v>
      </c>
      <c r="I238" s="263">
        <v>44593</v>
      </c>
    </row>
    <row r="239" spans="1:9" x14ac:dyDescent="0.25">
      <c r="A239" s="226" t="s">
        <v>1013</v>
      </c>
      <c r="B239" s="228" t="s">
        <v>1027</v>
      </c>
      <c r="C239" s="267"/>
      <c r="D239" s="266">
        <v>44607</v>
      </c>
      <c r="E239" s="266">
        <v>44625</v>
      </c>
      <c r="F239" s="266"/>
      <c r="G239" s="266">
        <v>44607</v>
      </c>
      <c r="H239" s="266">
        <v>44625</v>
      </c>
      <c r="I239" s="263">
        <v>44593</v>
      </c>
    </row>
    <row r="240" spans="1:9" x14ac:dyDescent="0.25">
      <c r="A240" s="226" t="s">
        <v>1013</v>
      </c>
      <c r="B240" s="228" t="s">
        <v>1030</v>
      </c>
      <c r="C240" s="267">
        <v>0.2</v>
      </c>
      <c r="D240" s="266">
        <v>44607</v>
      </c>
      <c r="E240" s="266">
        <v>44625</v>
      </c>
      <c r="F240" s="266"/>
      <c r="G240" s="266">
        <v>44607</v>
      </c>
      <c r="H240" s="266">
        <v>44625</v>
      </c>
      <c r="I240" s="263">
        <v>44593</v>
      </c>
    </row>
    <row r="241" spans="1:9" x14ac:dyDescent="0.25">
      <c r="A241" s="226" t="s">
        <v>1013</v>
      </c>
      <c r="B241" s="228" t="s">
        <v>1033</v>
      </c>
      <c r="C241" s="267"/>
      <c r="D241" s="266">
        <v>44607</v>
      </c>
      <c r="E241" s="266">
        <v>44625</v>
      </c>
      <c r="F241" s="266"/>
      <c r="G241" s="266">
        <v>44607</v>
      </c>
      <c r="H241" s="266">
        <v>44625</v>
      </c>
      <c r="I241" s="263">
        <v>44593</v>
      </c>
    </row>
    <row r="242" spans="1:9" x14ac:dyDescent="0.25">
      <c r="A242" s="226" t="s">
        <v>1013</v>
      </c>
      <c r="B242" s="228" t="s">
        <v>1036</v>
      </c>
      <c r="C242" s="267"/>
      <c r="D242" s="266"/>
      <c r="E242" s="266"/>
      <c r="F242" s="266"/>
      <c r="G242" s="266"/>
      <c r="H242" s="266"/>
      <c r="I242" s="263">
        <v>44593</v>
      </c>
    </row>
    <row r="243" spans="1:9" x14ac:dyDescent="0.25">
      <c r="A243" s="226" t="s">
        <v>1013</v>
      </c>
      <c r="B243" s="228" t="s">
        <v>1039</v>
      </c>
      <c r="C243" s="267"/>
      <c r="D243" s="266">
        <v>44607</v>
      </c>
      <c r="E243" s="266">
        <v>44625</v>
      </c>
      <c r="F243" s="266"/>
      <c r="G243" s="266">
        <v>44607</v>
      </c>
      <c r="H243" s="266">
        <v>44625</v>
      </c>
      <c r="I243" s="263">
        <v>44593</v>
      </c>
    </row>
    <row r="244" spans="1:9" x14ac:dyDescent="0.25">
      <c r="A244" s="226" t="s">
        <v>1013</v>
      </c>
      <c r="B244" s="228" t="s">
        <v>1042</v>
      </c>
      <c r="C244" s="267"/>
      <c r="D244" s="266">
        <v>44607</v>
      </c>
      <c r="E244" s="266">
        <v>44625</v>
      </c>
      <c r="F244" s="266"/>
      <c r="G244" s="266">
        <v>44607</v>
      </c>
      <c r="H244" s="266">
        <v>44625</v>
      </c>
      <c r="I244" s="263">
        <v>44593</v>
      </c>
    </row>
    <row r="245" spans="1:9" x14ac:dyDescent="0.25">
      <c r="A245" s="226" t="s">
        <v>1013</v>
      </c>
      <c r="B245" s="228" t="s">
        <v>1045</v>
      </c>
      <c r="C245" s="267"/>
      <c r="D245" s="266"/>
      <c r="E245" s="266"/>
      <c r="F245" s="266"/>
      <c r="G245" s="266"/>
      <c r="H245" s="266"/>
      <c r="I245" s="263">
        <v>44593</v>
      </c>
    </row>
    <row r="246" spans="1:9" x14ac:dyDescent="0.25">
      <c r="A246" s="226" t="s">
        <v>1013</v>
      </c>
      <c r="B246" s="228" t="s">
        <v>1048</v>
      </c>
      <c r="C246" s="267"/>
      <c r="D246" s="266">
        <v>44607</v>
      </c>
      <c r="E246" s="266">
        <v>44625</v>
      </c>
      <c r="F246" s="266"/>
      <c r="G246" s="266">
        <v>44607</v>
      </c>
      <c r="H246" s="266">
        <v>44625</v>
      </c>
      <c r="I246" s="263">
        <v>44593</v>
      </c>
    </row>
    <row r="247" spans="1:9" x14ac:dyDescent="0.25">
      <c r="A247" s="264" t="s">
        <v>1013</v>
      </c>
      <c r="B247" s="264" t="s">
        <v>2706</v>
      </c>
      <c r="C247" s="265"/>
      <c r="D247" s="265"/>
      <c r="E247" s="265"/>
      <c r="F247" s="265"/>
      <c r="G247" s="265"/>
      <c r="H247" s="265"/>
      <c r="I247" s="265"/>
    </row>
    <row r="248" spans="1:9" x14ac:dyDescent="0.25">
      <c r="A248" s="264" t="s">
        <v>1013</v>
      </c>
      <c r="B248" s="264" t="s">
        <v>2822</v>
      </c>
      <c r="C248" s="265"/>
      <c r="D248" s="265"/>
      <c r="E248" s="265"/>
      <c r="F248" s="265"/>
      <c r="G248" s="265"/>
      <c r="H248" s="265"/>
      <c r="I248" s="265"/>
    </row>
    <row r="249" spans="1:9" x14ac:dyDescent="0.25">
      <c r="A249" s="264" t="s">
        <v>1013</v>
      </c>
      <c r="B249" s="264" t="s">
        <v>2824</v>
      </c>
      <c r="C249" s="265"/>
      <c r="D249" s="265"/>
      <c r="E249" s="265"/>
      <c r="F249" s="265"/>
      <c r="G249" s="265"/>
      <c r="H249" s="265"/>
      <c r="I249" s="265"/>
    </row>
    <row r="250" spans="1:9" x14ac:dyDescent="0.25">
      <c r="A250" s="264" t="s">
        <v>1013</v>
      </c>
      <c r="B250" s="264" t="s">
        <v>2847</v>
      </c>
      <c r="C250" s="265"/>
      <c r="D250" s="265"/>
      <c r="E250" s="265"/>
      <c r="F250" s="265"/>
      <c r="G250" s="265"/>
      <c r="H250" s="265"/>
      <c r="I250" s="265"/>
    </row>
    <row r="251" spans="1:9" x14ac:dyDescent="0.25">
      <c r="A251" s="264" t="s">
        <v>1013</v>
      </c>
      <c r="B251" s="264" t="s">
        <v>2867</v>
      </c>
      <c r="C251" s="265"/>
      <c r="D251" s="265"/>
      <c r="E251" s="265"/>
      <c r="F251" s="265"/>
      <c r="G251" s="265"/>
      <c r="H251" s="265"/>
      <c r="I251" s="265"/>
    </row>
    <row r="252" spans="1:9" x14ac:dyDescent="0.25">
      <c r="A252" s="264" t="s">
        <v>1013</v>
      </c>
      <c r="B252" s="264" t="s">
        <v>2869</v>
      </c>
      <c r="C252" s="265"/>
      <c r="D252" s="265"/>
      <c r="E252" s="265"/>
      <c r="F252" s="265"/>
      <c r="G252" s="265"/>
      <c r="H252" s="265"/>
      <c r="I252" s="265"/>
    </row>
    <row r="253" spans="1:9" x14ac:dyDescent="0.25">
      <c r="A253" s="226" t="s">
        <v>1052</v>
      </c>
      <c r="B253" s="228" t="s">
        <v>1053</v>
      </c>
      <c r="C253" s="267">
        <v>0.15</v>
      </c>
      <c r="D253" s="266">
        <v>44607</v>
      </c>
      <c r="E253" s="266">
        <v>44628</v>
      </c>
      <c r="F253" s="266"/>
      <c r="G253" s="266">
        <v>44607</v>
      </c>
      <c r="H253" s="266">
        <v>44628</v>
      </c>
      <c r="I253" s="263">
        <v>44593</v>
      </c>
    </row>
    <row r="254" spans="1:9" x14ac:dyDescent="0.25">
      <c r="A254" s="226" t="s">
        <v>1052</v>
      </c>
      <c r="B254" s="228" t="s">
        <v>1056</v>
      </c>
      <c r="C254" s="267"/>
      <c r="D254" s="266"/>
      <c r="E254" s="266"/>
      <c r="F254" s="266"/>
      <c r="G254" s="266"/>
      <c r="H254" s="266"/>
      <c r="I254" s="263">
        <v>44593</v>
      </c>
    </row>
    <row r="255" spans="1:9" x14ac:dyDescent="0.25">
      <c r="A255" s="226" t="s">
        <v>1052</v>
      </c>
      <c r="B255" s="228" t="s">
        <v>1059</v>
      </c>
      <c r="C255" s="267"/>
      <c r="D255" s="266"/>
      <c r="E255" s="266"/>
      <c r="F255" s="266"/>
      <c r="G255" s="266"/>
      <c r="H255" s="266"/>
      <c r="I255" s="263">
        <v>44593</v>
      </c>
    </row>
    <row r="256" spans="1:9" x14ac:dyDescent="0.25">
      <c r="A256" s="226" t="s">
        <v>1052</v>
      </c>
      <c r="B256" s="228" t="s">
        <v>1062</v>
      </c>
      <c r="C256" s="267"/>
      <c r="D256" s="266"/>
      <c r="E256" s="266"/>
      <c r="F256" s="266"/>
      <c r="G256" s="266"/>
      <c r="H256" s="266"/>
      <c r="I256" s="263">
        <v>44593</v>
      </c>
    </row>
    <row r="257" spans="1:9" x14ac:dyDescent="0.25">
      <c r="A257" s="226" t="s">
        <v>1052</v>
      </c>
      <c r="B257" s="228" t="s">
        <v>1066</v>
      </c>
      <c r="C257" s="267">
        <v>0.15</v>
      </c>
      <c r="D257" s="266">
        <v>44607</v>
      </c>
      <c r="E257" s="266">
        <v>44628</v>
      </c>
      <c r="F257" s="266"/>
      <c r="G257" s="266">
        <v>44607</v>
      </c>
      <c r="H257" s="266">
        <v>44628</v>
      </c>
      <c r="I257" s="263">
        <v>44593</v>
      </c>
    </row>
    <row r="258" spans="1:9" x14ac:dyDescent="0.25">
      <c r="A258" s="226" t="s">
        <v>1052</v>
      </c>
      <c r="B258" s="228" t="s">
        <v>1069</v>
      </c>
      <c r="C258" s="267"/>
      <c r="D258" s="266"/>
      <c r="E258" s="266"/>
      <c r="F258" s="266"/>
      <c r="G258" s="266"/>
      <c r="H258" s="266"/>
      <c r="I258" s="263">
        <v>44593</v>
      </c>
    </row>
    <row r="259" spans="1:9" x14ac:dyDescent="0.25">
      <c r="A259" s="226" t="s">
        <v>1052</v>
      </c>
      <c r="B259" s="228" t="s">
        <v>1073</v>
      </c>
      <c r="C259" s="267"/>
      <c r="D259" s="266"/>
      <c r="E259" s="266"/>
      <c r="F259" s="266"/>
      <c r="G259" s="266"/>
      <c r="H259" s="266"/>
      <c r="I259" s="263">
        <v>44593</v>
      </c>
    </row>
    <row r="260" spans="1:9" x14ac:dyDescent="0.25">
      <c r="A260" s="226" t="s">
        <v>1052</v>
      </c>
      <c r="B260" s="228" t="s">
        <v>1076</v>
      </c>
      <c r="C260" s="267"/>
      <c r="D260" s="266"/>
      <c r="E260" s="266"/>
      <c r="F260" s="266"/>
      <c r="G260" s="266"/>
      <c r="H260" s="266"/>
      <c r="I260" s="263">
        <v>44593</v>
      </c>
    </row>
    <row r="261" spans="1:9" x14ac:dyDescent="0.25">
      <c r="A261" s="226" t="s">
        <v>1052</v>
      </c>
      <c r="B261" s="228" t="s">
        <v>1079</v>
      </c>
      <c r="C261" s="267"/>
      <c r="D261" s="266"/>
      <c r="E261" s="266"/>
      <c r="F261" s="266"/>
      <c r="G261" s="266"/>
      <c r="H261" s="266"/>
      <c r="I261" s="263">
        <v>44593</v>
      </c>
    </row>
    <row r="262" spans="1:9" x14ac:dyDescent="0.25">
      <c r="A262" s="226" t="s">
        <v>1052</v>
      </c>
      <c r="B262" s="228" t="s">
        <v>1082</v>
      </c>
      <c r="C262" s="267"/>
      <c r="D262" s="266">
        <v>44607</v>
      </c>
      <c r="E262" s="266">
        <v>44628</v>
      </c>
      <c r="F262" s="266"/>
      <c r="G262" s="266">
        <v>44607</v>
      </c>
      <c r="H262" s="266">
        <v>44628</v>
      </c>
      <c r="I262" s="263">
        <v>44593</v>
      </c>
    </row>
    <row r="263" spans="1:9" x14ac:dyDescent="0.25">
      <c r="A263" s="226" t="s">
        <v>1052</v>
      </c>
      <c r="B263" s="228" t="s">
        <v>1085</v>
      </c>
      <c r="C263" s="267"/>
      <c r="D263" s="266"/>
      <c r="E263" s="266"/>
      <c r="F263" s="266"/>
      <c r="G263" s="266"/>
      <c r="H263" s="266"/>
      <c r="I263" s="263">
        <v>44593</v>
      </c>
    </row>
    <row r="264" spans="1:9" x14ac:dyDescent="0.25">
      <c r="A264" s="226" t="s">
        <v>1052</v>
      </c>
      <c r="B264" s="228" t="s">
        <v>1088</v>
      </c>
      <c r="C264" s="267"/>
      <c r="D264" s="266"/>
      <c r="E264" s="266"/>
      <c r="F264" s="266"/>
      <c r="G264" s="266"/>
      <c r="H264" s="266"/>
      <c r="I264" s="263">
        <v>44593</v>
      </c>
    </row>
    <row r="265" spans="1:9" x14ac:dyDescent="0.25">
      <c r="A265" s="226" t="s">
        <v>1052</v>
      </c>
      <c r="B265" s="228" t="s">
        <v>1091</v>
      </c>
      <c r="C265" s="267"/>
      <c r="D265" s="266"/>
      <c r="E265" s="266"/>
      <c r="F265" s="266"/>
      <c r="G265" s="266"/>
      <c r="H265" s="266"/>
      <c r="I265" s="263">
        <v>44593</v>
      </c>
    </row>
    <row r="266" spans="1:9" x14ac:dyDescent="0.25">
      <c r="A266" s="226" t="s">
        <v>1052</v>
      </c>
      <c r="B266" s="228" t="s">
        <v>1094</v>
      </c>
      <c r="C266" s="267"/>
      <c r="D266" s="266">
        <v>44607</v>
      </c>
      <c r="E266" s="266">
        <v>44628</v>
      </c>
      <c r="F266" s="266"/>
      <c r="G266" s="266">
        <v>44607</v>
      </c>
      <c r="H266" s="266">
        <v>44628</v>
      </c>
      <c r="I266" s="263">
        <v>44593</v>
      </c>
    </row>
    <row r="267" spans="1:9" x14ac:dyDescent="0.25">
      <c r="A267" s="241" t="s">
        <v>1052</v>
      </c>
      <c r="B267" s="228" t="s">
        <v>1097</v>
      </c>
      <c r="C267" s="267"/>
      <c r="D267" s="266"/>
      <c r="E267" s="266"/>
      <c r="F267" s="266"/>
      <c r="G267" s="266"/>
      <c r="H267" s="266"/>
      <c r="I267" s="263">
        <v>44593</v>
      </c>
    </row>
    <row r="268" spans="1:9" x14ac:dyDescent="0.25">
      <c r="A268" s="226" t="s">
        <v>1052</v>
      </c>
      <c r="B268" s="228" t="s">
        <v>1100</v>
      </c>
      <c r="C268" s="267">
        <v>0.2</v>
      </c>
      <c r="D268" s="266">
        <v>44607</v>
      </c>
      <c r="E268" s="266">
        <v>44628</v>
      </c>
      <c r="F268" s="266"/>
      <c r="G268" s="266">
        <v>44607</v>
      </c>
      <c r="H268" s="266">
        <v>44628</v>
      </c>
      <c r="I268" s="263">
        <v>44593</v>
      </c>
    </row>
    <row r="269" spans="1:9" x14ac:dyDescent="0.25">
      <c r="A269" s="226" t="s">
        <v>1052</v>
      </c>
      <c r="B269" s="228" t="s">
        <v>1103</v>
      </c>
      <c r="C269" s="267"/>
      <c r="D269" s="266">
        <v>44607</v>
      </c>
      <c r="E269" s="266">
        <v>44628</v>
      </c>
      <c r="F269" s="266"/>
      <c r="G269" s="266">
        <v>44607</v>
      </c>
      <c r="H269" s="266">
        <v>44628</v>
      </c>
      <c r="I269" s="263">
        <v>44593</v>
      </c>
    </row>
    <row r="270" spans="1:9" x14ac:dyDescent="0.25">
      <c r="A270" s="226" t="s">
        <v>1052</v>
      </c>
      <c r="B270" s="228" t="s">
        <v>1106</v>
      </c>
      <c r="C270" s="267"/>
      <c r="D270" s="266">
        <v>44607</v>
      </c>
      <c r="E270" s="266">
        <v>44628</v>
      </c>
      <c r="F270" s="266"/>
      <c r="G270" s="266">
        <v>44607</v>
      </c>
      <c r="H270" s="266">
        <v>44628</v>
      </c>
      <c r="I270" s="263">
        <v>44593</v>
      </c>
    </row>
    <row r="271" spans="1:9" x14ac:dyDescent="0.25">
      <c r="A271" s="226" t="s">
        <v>1052</v>
      </c>
      <c r="B271" s="228" t="s">
        <v>1109</v>
      </c>
      <c r="C271" s="267"/>
      <c r="D271" s="266"/>
      <c r="E271" s="266"/>
      <c r="F271" s="266"/>
      <c r="G271" s="266"/>
      <c r="H271" s="266"/>
      <c r="I271" s="263">
        <v>44593</v>
      </c>
    </row>
    <row r="272" spans="1:9" x14ac:dyDescent="0.25">
      <c r="A272" s="226" t="s">
        <v>1052</v>
      </c>
      <c r="B272" s="228" t="s">
        <v>1112</v>
      </c>
      <c r="C272" s="267">
        <v>0.2</v>
      </c>
      <c r="D272" s="266">
        <v>44607</v>
      </c>
      <c r="E272" s="266">
        <v>44628</v>
      </c>
      <c r="F272" s="266"/>
      <c r="G272" s="266">
        <v>44607</v>
      </c>
      <c r="H272" s="266">
        <v>44628</v>
      </c>
      <c r="I272" s="263">
        <v>44593</v>
      </c>
    </row>
    <row r="273" spans="1:9" x14ac:dyDescent="0.25">
      <c r="A273" s="226" t="s">
        <v>1052</v>
      </c>
      <c r="B273" s="228" t="s">
        <v>1115</v>
      </c>
      <c r="C273" s="267"/>
      <c r="D273" s="266"/>
      <c r="E273" s="266"/>
      <c r="F273" s="266"/>
      <c r="G273" s="266"/>
      <c r="H273" s="266"/>
      <c r="I273" s="263">
        <v>44593</v>
      </c>
    </row>
    <row r="274" spans="1:9" x14ac:dyDescent="0.25">
      <c r="A274" s="226" t="s">
        <v>1052</v>
      </c>
      <c r="B274" s="228" t="s">
        <v>1118</v>
      </c>
      <c r="C274" s="267"/>
      <c r="D274" s="266"/>
      <c r="E274" s="266"/>
      <c r="F274" s="266"/>
      <c r="G274" s="266"/>
      <c r="H274" s="266"/>
      <c r="I274" s="263">
        <v>44593</v>
      </c>
    </row>
    <row r="275" spans="1:9" x14ac:dyDescent="0.25">
      <c r="A275" s="226" t="s">
        <v>1052</v>
      </c>
      <c r="B275" s="228" t="s">
        <v>1121</v>
      </c>
      <c r="C275" s="267">
        <v>0.15</v>
      </c>
      <c r="D275" s="266">
        <v>44607</v>
      </c>
      <c r="E275" s="266">
        <v>44628</v>
      </c>
      <c r="F275" s="266"/>
      <c r="G275" s="266">
        <v>44607</v>
      </c>
      <c r="H275" s="266">
        <v>44628</v>
      </c>
      <c r="I275" s="263">
        <v>44593</v>
      </c>
    </row>
    <row r="276" spans="1:9" x14ac:dyDescent="0.25">
      <c r="A276" s="226" t="s">
        <v>1052</v>
      </c>
      <c r="B276" s="228" t="s">
        <v>1124</v>
      </c>
      <c r="C276" s="267">
        <v>0.06</v>
      </c>
      <c r="D276" s="266">
        <v>44607</v>
      </c>
      <c r="E276" s="266">
        <v>44628</v>
      </c>
      <c r="F276" s="266"/>
      <c r="G276" s="266">
        <v>44607</v>
      </c>
      <c r="H276" s="266">
        <v>44628</v>
      </c>
      <c r="I276" s="263">
        <v>44593</v>
      </c>
    </row>
    <row r="277" spans="1:9" x14ac:dyDescent="0.25">
      <c r="A277" s="226" t="s">
        <v>1052</v>
      </c>
      <c r="B277" s="228" t="s">
        <v>1127</v>
      </c>
      <c r="C277" s="267">
        <v>0.06</v>
      </c>
      <c r="D277" s="266">
        <v>44607</v>
      </c>
      <c r="E277" s="266">
        <v>44628</v>
      </c>
      <c r="F277" s="266"/>
      <c r="G277" s="266">
        <v>44607</v>
      </c>
      <c r="H277" s="266">
        <v>44628</v>
      </c>
      <c r="I277" s="263">
        <v>44593</v>
      </c>
    </row>
    <row r="278" spans="1:9" x14ac:dyDescent="0.25">
      <c r="A278" s="226" t="s">
        <v>1052</v>
      </c>
      <c r="B278" s="228" t="s">
        <v>1130</v>
      </c>
      <c r="C278" s="267"/>
      <c r="D278" s="266"/>
      <c r="E278" s="266"/>
      <c r="F278" s="266"/>
      <c r="G278" s="266"/>
      <c r="H278" s="266"/>
      <c r="I278" s="263">
        <v>44593</v>
      </c>
    </row>
    <row r="279" spans="1:9" x14ac:dyDescent="0.25">
      <c r="A279" s="226" t="s">
        <v>1052</v>
      </c>
      <c r="B279" s="228" t="s">
        <v>1133</v>
      </c>
      <c r="C279" s="267">
        <v>0.21</v>
      </c>
      <c r="D279" s="266">
        <v>44607</v>
      </c>
      <c r="E279" s="266">
        <v>44628</v>
      </c>
      <c r="F279" s="266"/>
      <c r="G279" s="266">
        <v>44607</v>
      </c>
      <c r="H279" s="266">
        <v>44628</v>
      </c>
      <c r="I279" s="263">
        <v>44593</v>
      </c>
    </row>
    <row r="280" spans="1:9" x14ac:dyDescent="0.25">
      <c r="A280" s="264" t="s">
        <v>1052</v>
      </c>
      <c r="B280" s="264" t="s">
        <v>2710</v>
      </c>
      <c r="C280" s="265"/>
      <c r="D280" s="265"/>
      <c r="E280" s="265"/>
      <c r="F280" s="265"/>
      <c r="G280" s="265"/>
      <c r="H280" s="265"/>
      <c r="I280" s="265"/>
    </row>
    <row r="281" spans="1:9" x14ac:dyDescent="0.25">
      <c r="A281" s="264" t="s">
        <v>1052</v>
      </c>
      <c r="B281" s="264" t="s">
        <v>2714</v>
      </c>
      <c r="C281" s="265"/>
      <c r="D281" s="265"/>
      <c r="E281" s="265"/>
      <c r="F281" s="265"/>
      <c r="G281" s="265"/>
      <c r="H281" s="265"/>
      <c r="I281" s="265"/>
    </row>
    <row r="282" spans="1:9" x14ac:dyDescent="0.25">
      <c r="A282" s="264" t="s">
        <v>1052</v>
      </c>
      <c r="B282" s="264" t="s">
        <v>2790</v>
      </c>
      <c r="C282" s="265"/>
      <c r="D282" s="265"/>
      <c r="E282" s="265"/>
      <c r="F282" s="265"/>
      <c r="G282" s="265"/>
      <c r="H282" s="265"/>
      <c r="I282" s="265"/>
    </row>
    <row r="283" spans="1:9" x14ac:dyDescent="0.25">
      <c r="A283" s="264" t="s">
        <v>1052</v>
      </c>
      <c r="B283" s="264" t="s">
        <v>2793</v>
      </c>
      <c r="C283" s="265"/>
      <c r="D283" s="265"/>
      <c r="E283" s="265"/>
      <c r="F283" s="265"/>
      <c r="G283" s="265"/>
      <c r="H283" s="265"/>
      <c r="I283" s="265"/>
    </row>
    <row r="284" spans="1:9" x14ac:dyDescent="0.25">
      <c r="A284" s="264" t="s">
        <v>1052</v>
      </c>
      <c r="B284" s="264" t="s">
        <v>2856</v>
      </c>
      <c r="C284" s="265"/>
      <c r="D284" s="265"/>
      <c r="E284" s="265"/>
      <c r="F284" s="265"/>
      <c r="G284" s="265"/>
      <c r="H284" s="265"/>
      <c r="I284" s="265"/>
    </row>
    <row r="285" spans="1:9" x14ac:dyDescent="0.25">
      <c r="A285" s="264" t="s">
        <v>1052</v>
      </c>
      <c r="B285" s="264" t="s">
        <v>2875</v>
      </c>
      <c r="C285" s="265"/>
      <c r="D285" s="265"/>
      <c r="E285" s="265"/>
      <c r="F285" s="265"/>
      <c r="G285" s="265"/>
      <c r="H285" s="265"/>
      <c r="I285" s="265"/>
    </row>
    <row r="286" spans="1:9" x14ac:dyDescent="0.25">
      <c r="A286" s="264" t="s">
        <v>1052</v>
      </c>
      <c r="B286" s="264" t="s">
        <v>2877</v>
      </c>
      <c r="C286" s="265"/>
      <c r="D286" s="265"/>
      <c r="E286" s="265"/>
      <c r="F286" s="265"/>
      <c r="G286" s="265"/>
      <c r="H286" s="265"/>
      <c r="I286" s="265"/>
    </row>
    <row r="287" spans="1:9" x14ac:dyDescent="0.25">
      <c r="A287" s="226" t="s">
        <v>1137</v>
      </c>
      <c r="B287" s="228" t="s">
        <v>1138</v>
      </c>
      <c r="C287" s="267"/>
      <c r="D287" s="266">
        <v>44608</v>
      </c>
      <c r="E287" s="266">
        <v>44627</v>
      </c>
      <c r="F287" s="266"/>
      <c r="G287" s="266">
        <v>44608</v>
      </c>
      <c r="H287" s="266">
        <v>44627</v>
      </c>
      <c r="I287" s="263">
        <v>44593</v>
      </c>
    </row>
    <row r="288" spans="1:9" x14ac:dyDescent="0.25">
      <c r="A288" s="226" t="s">
        <v>1137</v>
      </c>
      <c r="B288" s="228" t="s">
        <v>1141</v>
      </c>
      <c r="C288" s="267"/>
      <c r="D288" s="266"/>
      <c r="E288" s="266"/>
      <c r="F288" s="266"/>
      <c r="G288" s="266"/>
      <c r="H288" s="266"/>
      <c r="I288" s="263">
        <v>44593</v>
      </c>
    </row>
    <row r="289" spans="1:9" x14ac:dyDescent="0.25">
      <c r="A289" s="226" t="s">
        <v>1137</v>
      </c>
      <c r="B289" s="228" t="s">
        <v>1144</v>
      </c>
      <c r="C289" s="267"/>
      <c r="D289" s="266"/>
      <c r="E289" s="266"/>
      <c r="F289" s="266"/>
      <c r="G289" s="266"/>
      <c r="H289" s="266"/>
      <c r="I289" s="263">
        <v>44593</v>
      </c>
    </row>
    <row r="290" spans="1:9" x14ac:dyDescent="0.25">
      <c r="A290" s="226" t="s">
        <v>1137</v>
      </c>
      <c r="B290" s="228" t="s">
        <v>1147</v>
      </c>
      <c r="C290" s="267"/>
      <c r="D290" s="266"/>
      <c r="E290" s="266"/>
      <c r="F290" s="266"/>
      <c r="G290" s="266"/>
      <c r="H290" s="266"/>
      <c r="I290" s="263">
        <v>44593</v>
      </c>
    </row>
    <row r="291" spans="1:9" x14ac:dyDescent="0.25">
      <c r="A291" s="226" t="s">
        <v>1137</v>
      </c>
      <c r="B291" s="228" t="s">
        <v>1150</v>
      </c>
      <c r="C291" s="267"/>
      <c r="D291" s="266"/>
      <c r="E291" s="266"/>
      <c r="F291" s="266"/>
      <c r="G291" s="266"/>
      <c r="H291" s="266"/>
      <c r="I291" s="263">
        <v>44593</v>
      </c>
    </row>
    <row r="292" spans="1:9" x14ac:dyDescent="0.25">
      <c r="A292" s="226" t="s">
        <v>1137</v>
      </c>
      <c r="B292" s="228" t="s">
        <v>1153</v>
      </c>
      <c r="C292" s="267"/>
      <c r="D292" s="266"/>
      <c r="E292" s="266"/>
      <c r="F292" s="266"/>
      <c r="G292" s="266"/>
      <c r="H292" s="266"/>
      <c r="I292" s="263">
        <v>44593</v>
      </c>
    </row>
    <row r="293" spans="1:9" x14ac:dyDescent="0.25">
      <c r="A293" s="226" t="s">
        <v>1137</v>
      </c>
      <c r="B293" s="228" t="s">
        <v>1156</v>
      </c>
      <c r="C293" s="267"/>
      <c r="D293" s="266"/>
      <c r="E293" s="266"/>
      <c r="F293" s="266"/>
      <c r="G293" s="266"/>
      <c r="H293" s="266"/>
      <c r="I293" s="263">
        <v>44593</v>
      </c>
    </row>
    <row r="294" spans="1:9" x14ac:dyDescent="0.25">
      <c r="A294" s="226" t="s">
        <v>1137</v>
      </c>
      <c r="B294" s="228" t="s">
        <v>1159</v>
      </c>
      <c r="C294" s="267"/>
      <c r="D294" s="266"/>
      <c r="E294" s="266"/>
      <c r="F294" s="266"/>
      <c r="G294" s="266"/>
      <c r="H294" s="266"/>
      <c r="I294" s="263">
        <v>44593</v>
      </c>
    </row>
    <row r="295" spans="1:9" x14ac:dyDescent="0.25">
      <c r="A295" s="226" t="s">
        <v>1137</v>
      </c>
      <c r="B295" s="228" t="s">
        <v>1162</v>
      </c>
      <c r="C295" s="267"/>
      <c r="D295" s="266"/>
      <c r="E295" s="266"/>
      <c r="F295" s="266"/>
      <c r="G295" s="266"/>
      <c r="H295" s="266"/>
      <c r="I295" s="263">
        <v>44593</v>
      </c>
    </row>
    <row r="296" spans="1:9" x14ac:dyDescent="0.25">
      <c r="A296" s="226" t="s">
        <v>1137</v>
      </c>
      <c r="B296" s="228" t="s">
        <v>1165</v>
      </c>
      <c r="C296" s="267"/>
      <c r="D296" s="266"/>
      <c r="E296" s="266"/>
      <c r="F296" s="266"/>
      <c r="G296" s="266"/>
      <c r="H296" s="266"/>
      <c r="I296" s="263">
        <v>44593</v>
      </c>
    </row>
    <row r="297" spans="1:9" x14ac:dyDescent="0.25">
      <c r="A297" s="226" t="s">
        <v>1137</v>
      </c>
      <c r="B297" s="228" t="s">
        <v>1168</v>
      </c>
      <c r="C297" s="267"/>
      <c r="D297" s="266"/>
      <c r="E297" s="266"/>
      <c r="F297" s="266"/>
      <c r="G297" s="266"/>
      <c r="H297" s="266"/>
      <c r="I297" s="263">
        <v>44593</v>
      </c>
    </row>
    <row r="298" spans="1:9" x14ac:dyDescent="0.25">
      <c r="A298" s="226" t="s">
        <v>1137</v>
      </c>
      <c r="B298" s="228" t="s">
        <v>1171</v>
      </c>
      <c r="C298" s="267"/>
      <c r="D298" s="266">
        <v>44608</v>
      </c>
      <c r="E298" s="266">
        <v>44627</v>
      </c>
      <c r="F298" s="266"/>
      <c r="G298" s="266">
        <v>44608</v>
      </c>
      <c r="H298" s="266">
        <v>44627</v>
      </c>
      <c r="I298" s="263">
        <v>44593</v>
      </c>
    </row>
    <row r="299" spans="1:9" x14ac:dyDescent="0.25">
      <c r="A299" s="226" t="s">
        <v>1137</v>
      </c>
      <c r="B299" s="228" t="s">
        <v>1174</v>
      </c>
      <c r="C299" s="267"/>
      <c r="D299" s="266"/>
      <c r="E299" s="266"/>
      <c r="F299" s="266"/>
      <c r="G299" s="266"/>
      <c r="H299" s="266"/>
      <c r="I299" s="263">
        <v>44593</v>
      </c>
    </row>
    <row r="300" spans="1:9" x14ac:dyDescent="0.25">
      <c r="A300" s="226" t="s">
        <v>1137</v>
      </c>
      <c r="B300" s="228" t="s">
        <v>1177</v>
      </c>
      <c r="C300" s="267">
        <v>0.15</v>
      </c>
      <c r="D300" s="266">
        <v>44608</v>
      </c>
      <c r="E300" s="266">
        <v>44627</v>
      </c>
      <c r="F300" s="266"/>
      <c r="G300" s="266">
        <v>44608</v>
      </c>
      <c r="H300" s="266">
        <v>44627</v>
      </c>
      <c r="I300" s="263">
        <v>44593</v>
      </c>
    </row>
    <row r="301" spans="1:9" x14ac:dyDescent="0.25">
      <c r="A301" s="226" t="s">
        <v>1137</v>
      </c>
      <c r="B301" s="228" t="s">
        <v>1180</v>
      </c>
      <c r="C301" s="267"/>
      <c r="D301" s="266"/>
      <c r="E301" s="266"/>
      <c r="F301" s="266"/>
      <c r="G301" s="266"/>
      <c r="H301" s="266"/>
      <c r="I301" s="263">
        <v>44593</v>
      </c>
    </row>
    <row r="302" spans="1:9" x14ac:dyDescent="0.25">
      <c r="A302" s="226" t="s">
        <v>1137</v>
      </c>
      <c r="B302" s="228" t="s">
        <v>1184</v>
      </c>
      <c r="C302" s="267"/>
      <c r="D302" s="266">
        <v>44608</v>
      </c>
      <c r="E302" s="266">
        <v>44627</v>
      </c>
      <c r="F302" s="266"/>
      <c r="G302" s="266">
        <v>44608</v>
      </c>
      <c r="H302" s="266">
        <v>44627</v>
      </c>
      <c r="I302" s="263">
        <v>44593</v>
      </c>
    </row>
    <row r="303" spans="1:9" x14ac:dyDescent="0.25">
      <c r="A303" s="226" t="s">
        <v>1137</v>
      </c>
      <c r="B303" s="228" t="s">
        <v>1187</v>
      </c>
      <c r="C303" s="267"/>
      <c r="D303" s="266"/>
      <c r="E303" s="266"/>
      <c r="F303" s="266"/>
      <c r="G303" s="266"/>
      <c r="H303" s="266"/>
      <c r="I303" s="263">
        <v>44593</v>
      </c>
    </row>
    <row r="304" spans="1:9" x14ac:dyDescent="0.25">
      <c r="A304" s="226" t="s">
        <v>1137</v>
      </c>
      <c r="B304" s="228" t="s">
        <v>1190</v>
      </c>
      <c r="C304" s="267"/>
      <c r="D304" s="266"/>
      <c r="E304" s="266"/>
      <c r="F304" s="266"/>
      <c r="G304" s="266"/>
      <c r="H304" s="266"/>
      <c r="I304" s="263">
        <v>44593</v>
      </c>
    </row>
    <row r="305" spans="1:9" x14ac:dyDescent="0.25">
      <c r="A305" s="226" t="s">
        <v>1137</v>
      </c>
      <c r="B305" s="228" t="s">
        <v>1193</v>
      </c>
      <c r="C305" s="267"/>
      <c r="D305" s="266">
        <v>44608</v>
      </c>
      <c r="E305" s="266">
        <v>44627</v>
      </c>
      <c r="F305" s="266"/>
      <c r="G305" s="266">
        <v>44608</v>
      </c>
      <c r="H305" s="266">
        <v>44627</v>
      </c>
      <c r="I305" s="263">
        <v>44593</v>
      </c>
    </row>
    <row r="306" spans="1:9" x14ac:dyDescent="0.25">
      <c r="A306" s="226" t="s">
        <v>1137</v>
      </c>
      <c r="B306" s="228" t="s">
        <v>1196</v>
      </c>
      <c r="C306" s="267"/>
      <c r="D306" s="266"/>
      <c r="E306" s="266"/>
      <c r="F306" s="266"/>
      <c r="G306" s="266"/>
      <c r="H306" s="266"/>
      <c r="I306" s="263">
        <v>44593</v>
      </c>
    </row>
    <row r="307" spans="1:9" x14ac:dyDescent="0.25">
      <c r="A307" s="226" t="s">
        <v>1137</v>
      </c>
      <c r="B307" s="228" t="s">
        <v>1199</v>
      </c>
      <c r="C307" s="267"/>
      <c r="D307" s="266"/>
      <c r="E307" s="266"/>
      <c r="F307" s="266"/>
      <c r="G307" s="266"/>
      <c r="H307" s="266"/>
      <c r="I307" s="263">
        <v>44593</v>
      </c>
    </row>
    <row r="308" spans="1:9" x14ac:dyDescent="0.25">
      <c r="A308" s="226" t="s">
        <v>1137</v>
      </c>
      <c r="B308" s="228" t="s">
        <v>1202</v>
      </c>
      <c r="C308" s="267"/>
      <c r="D308" s="266"/>
      <c r="E308" s="266"/>
      <c r="F308" s="266"/>
      <c r="G308" s="266"/>
      <c r="H308" s="266"/>
      <c r="I308" s="263">
        <v>44593</v>
      </c>
    </row>
    <row r="309" spans="1:9" x14ac:dyDescent="0.25">
      <c r="A309" s="226" t="s">
        <v>1137</v>
      </c>
      <c r="B309" s="228" t="s">
        <v>1205</v>
      </c>
      <c r="C309" s="267"/>
      <c r="D309" s="266">
        <v>44608</v>
      </c>
      <c r="E309" s="266">
        <v>44627</v>
      </c>
      <c r="F309" s="266"/>
      <c r="G309" s="266">
        <v>44608</v>
      </c>
      <c r="H309" s="266">
        <v>44627</v>
      </c>
      <c r="I309" s="263">
        <v>44593</v>
      </c>
    </row>
    <row r="310" spans="1:9" x14ac:dyDescent="0.25">
      <c r="A310" s="226" t="s">
        <v>1137</v>
      </c>
      <c r="B310" s="228" t="s">
        <v>1208</v>
      </c>
      <c r="C310" s="267">
        <v>0.15</v>
      </c>
      <c r="D310" s="266">
        <v>44608</v>
      </c>
      <c r="E310" s="266">
        <v>44627</v>
      </c>
      <c r="F310" s="266"/>
      <c r="G310" s="266">
        <v>44608</v>
      </c>
      <c r="H310" s="266">
        <v>44627</v>
      </c>
      <c r="I310" s="263">
        <v>44593</v>
      </c>
    </row>
    <row r="311" spans="1:9" x14ac:dyDescent="0.25">
      <c r="A311" s="226" t="s">
        <v>1137</v>
      </c>
      <c r="B311" s="228" t="s">
        <v>1212</v>
      </c>
      <c r="C311" s="267"/>
      <c r="D311" s="266"/>
      <c r="E311" s="266"/>
      <c r="F311" s="266"/>
      <c r="G311" s="266"/>
      <c r="H311" s="266"/>
      <c r="I311" s="263">
        <v>44593</v>
      </c>
    </row>
    <row r="312" spans="1:9" x14ac:dyDescent="0.25">
      <c r="A312" s="226" t="s">
        <v>1137</v>
      </c>
      <c r="B312" s="228" t="s">
        <v>1215</v>
      </c>
      <c r="C312" s="267"/>
      <c r="D312" s="266"/>
      <c r="E312" s="266"/>
      <c r="F312" s="266"/>
      <c r="G312" s="266"/>
      <c r="H312" s="266"/>
      <c r="I312" s="263">
        <v>44593</v>
      </c>
    </row>
    <row r="313" spans="1:9" x14ac:dyDescent="0.25">
      <c r="A313" s="226" t="s">
        <v>1137</v>
      </c>
      <c r="B313" s="228" t="s">
        <v>1218</v>
      </c>
      <c r="C313" s="267"/>
      <c r="D313" s="266">
        <v>44608</v>
      </c>
      <c r="E313" s="266">
        <v>44627</v>
      </c>
      <c r="F313" s="266"/>
      <c r="G313" s="266">
        <v>44608</v>
      </c>
      <c r="H313" s="266">
        <v>44627</v>
      </c>
      <c r="I313" s="263">
        <v>44593</v>
      </c>
    </row>
    <row r="314" spans="1:9" x14ac:dyDescent="0.25">
      <c r="A314" s="226" t="s">
        <v>1137</v>
      </c>
      <c r="B314" s="228" t="s">
        <v>1221</v>
      </c>
      <c r="C314" s="267"/>
      <c r="D314" s="266">
        <v>44608</v>
      </c>
      <c r="E314" s="266">
        <v>44627</v>
      </c>
      <c r="F314" s="266"/>
      <c r="G314" s="266">
        <v>44608</v>
      </c>
      <c r="H314" s="266">
        <v>44627</v>
      </c>
      <c r="I314" s="263">
        <v>44593</v>
      </c>
    </row>
    <row r="315" spans="1:9" x14ac:dyDescent="0.25">
      <c r="A315" s="226" t="s">
        <v>1137</v>
      </c>
      <c r="B315" s="228" t="s">
        <v>1224</v>
      </c>
      <c r="C315" s="267"/>
      <c r="D315" s="266">
        <v>44608</v>
      </c>
      <c r="E315" s="266">
        <v>44627</v>
      </c>
      <c r="F315" s="266"/>
      <c r="G315" s="266">
        <v>44608</v>
      </c>
      <c r="H315" s="266">
        <v>44627</v>
      </c>
      <c r="I315" s="263">
        <v>44593</v>
      </c>
    </row>
    <row r="316" spans="1:9" x14ac:dyDescent="0.25">
      <c r="A316" s="226" t="s">
        <v>1137</v>
      </c>
      <c r="B316" s="228" t="s">
        <v>1227</v>
      </c>
      <c r="C316" s="267"/>
      <c r="D316" s="266">
        <v>44608</v>
      </c>
      <c r="E316" s="266">
        <v>44627</v>
      </c>
      <c r="F316" s="266"/>
      <c r="G316" s="266">
        <v>44608</v>
      </c>
      <c r="H316" s="266">
        <v>44627</v>
      </c>
      <c r="I316" s="263">
        <v>44593</v>
      </c>
    </row>
    <row r="317" spans="1:9" x14ac:dyDescent="0.25">
      <c r="A317" s="226" t="s">
        <v>1137</v>
      </c>
      <c r="B317" s="228" t="s">
        <v>1230</v>
      </c>
      <c r="C317" s="267"/>
      <c r="D317" s="266"/>
      <c r="E317" s="266"/>
      <c r="F317" s="266"/>
      <c r="G317" s="266"/>
      <c r="H317" s="266"/>
      <c r="I317" s="263">
        <v>44593</v>
      </c>
    </row>
    <row r="318" spans="1:9" x14ac:dyDescent="0.25">
      <c r="A318" s="226" t="s">
        <v>1137</v>
      </c>
      <c r="B318" s="228" t="s">
        <v>1233</v>
      </c>
      <c r="C318" s="267">
        <v>0.15</v>
      </c>
      <c r="D318" s="266">
        <v>44608</v>
      </c>
      <c r="E318" s="266">
        <v>44627</v>
      </c>
      <c r="F318" s="266"/>
      <c r="G318" s="266">
        <v>44608</v>
      </c>
      <c r="H318" s="266">
        <v>44627</v>
      </c>
      <c r="I318" s="263">
        <v>44593</v>
      </c>
    </row>
    <row r="319" spans="1:9" x14ac:dyDescent="0.25">
      <c r="A319" s="226" t="s">
        <v>1137</v>
      </c>
      <c r="B319" s="228" t="s">
        <v>1236</v>
      </c>
      <c r="C319" s="267"/>
      <c r="D319" s="266"/>
      <c r="E319" s="266"/>
      <c r="F319" s="266"/>
      <c r="G319" s="266"/>
      <c r="H319" s="266"/>
      <c r="I319" s="263">
        <v>44593</v>
      </c>
    </row>
    <row r="320" spans="1:9" x14ac:dyDescent="0.25">
      <c r="A320" s="226" t="s">
        <v>1137</v>
      </c>
      <c r="B320" s="228" t="s">
        <v>1239</v>
      </c>
      <c r="C320" s="267"/>
      <c r="D320" s="266"/>
      <c r="E320" s="266"/>
      <c r="F320" s="266"/>
      <c r="G320" s="266"/>
      <c r="H320" s="266"/>
      <c r="I320" s="263">
        <v>44593</v>
      </c>
    </row>
    <row r="321" spans="1:9" x14ac:dyDescent="0.25">
      <c r="A321" s="226" t="s">
        <v>1137</v>
      </c>
      <c r="B321" s="228" t="s">
        <v>1242</v>
      </c>
      <c r="C321" s="267"/>
      <c r="D321" s="266"/>
      <c r="E321" s="266"/>
      <c r="F321" s="266"/>
      <c r="G321" s="266"/>
      <c r="H321" s="266"/>
      <c r="I321" s="263">
        <v>44593</v>
      </c>
    </row>
    <row r="322" spans="1:9" x14ac:dyDescent="0.25">
      <c r="A322" s="264" t="s">
        <v>1137</v>
      </c>
      <c r="B322" s="264" t="s">
        <v>2696</v>
      </c>
      <c r="C322" s="265"/>
      <c r="D322" s="265"/>
      <c r="E322" s="265"/>
      <c r="F322" s="265"/>
      <c r="G322" s="265"/>
      <c r="H322" s="265"/>
      <c r="I322" s="265"/>
    </row>
    <row r="323" spans="1:9" x14ac:dyDescent="0.25">
      <c r="A323" s="264" t="s">
        <v>1137</v>
      </c>
      <c r="B323" s="264" t="s">
        <v>2801</v>
      </c>
      <c r="C323" s="265"/>
      <c r="D323" s="265"/>
      <c r="E323" s="265"/>
      <c r="F323" s="265"/>
      <c r="G323" s="265"/>
      <c r="H323" s="265"/>
      <c r="I323" s="265"/>
    </row>
    <row r="324" spans="1:9" x14ac:dyDescent="0.25">
      <c r="A324" s="264" t="s">
        <v>1137</v>
      </c>
      <c r="B324" s="264" t="s">
        <v>2850</v>
      </c>
      <c r="C324" s="265"/>
      <c r="D324" s="265"/>
      <c r="E324" s="265"/>
      <c r="F324" s="265"/>
      <c r="G324" s="265"/>
      <c r="H324" s="265"/>
      <c r="I324" s="265"/>
    </row>
    <row r="325" spans="1:9" x14ac:dyDescent="0.25">
      <c r="A325" s="264" t="s">
        <v>1137</v>
      </c>
      <c r="B325" s="264" t="s">
        <v>2853</v>
      </c>
      <c r="C325" s="265"/>
      <c r="D325" s="265"/>
      <c r="E325" s="265"/>
      <c r="F325" s="265"/>
      <c r="G325" s="265"/>
      <c r="H325" s="265"/>
      <c r="I325" s="265"/>
    </row>
    <row r="326" spans="1:9" x14ac:dyDescent="0.25">
      <c r="A326" s="226" t="s">
        <v>1246</v>
      </c>
      <c r="B326" s="228" t="s">
        <v>1248</v>
      </c>
      <c r="C326" s="267"/>
      <c r="D326" s="266"/>
      <c r="E326" s="266"/>
      <c r="F326" s="266"/>
      <c r="G326" s="266"/>
      <c r="H326" s="266"/>
      <c r="I326" s="263">
        <v>44593</v>
      </c>
    </row>
    <row r="327" spans="1:9" x14ac:dyDescent="0.25">
      <c r="A327" s="226" t="s">
        <v>1246</v>
      </c>
      <c r="B327" s="228" t="s">
        <v>1251</v>
      </c>
      <c r="C327" s="267"/>
      <c r="D327" s="266"/>
      <c r="E327" s="266"/>
      <c r="F327" s="266"/>
      <c r="G327" s="266"/>
      <c r="H327" s="266"/>
      <c r="I327" s="263">
        <v>44593</v>
      </c>
    </row>
    <row r="328" spans="1:9" x14ac:dyDescent="0.25">
      <c r="A328" s="226" t="s">
        <v>1246</v>
      </c>
      <c r="B328" s="228" t="s">
        <v>1254</v>
      </c>
      <c r="C328" s="267"/>
      <c r="D328" s="266"/>
      <c r="E328" s="266"/>
      <c r="F328" s="266"/>
      <c r="G328" s="266"/>
      <c r="H328" s="266"/>
      <c r="I328" s="263">
        <v>44593</v>
      </c>
    </row>
    <row r="329" spans="1:9" x14ac:dyDescent="0.25">
      <c r="A329" s="226" t="s">
        <v>1246</v>
      </c>
      <c r="B329" s="228" t="s">
        <v>1257</v>
      </c>
      <c r="C329" s="267"/>
      <c r="D329" s="266"/>
      <c r="E329" s="266"/>
      <c r="F329" s="266"/>
      <c r="G329" s="266"/>
      <c r="H329" s="266"/>
      <c r="I329" s="263">
        <v>44593</v>
      </c>
    </row>
    <row r="330" spans="1:9" x14ac:dyDescent="0.25">
      <c r="A330" s="226" t="s">
        <v>1246</v>
      </c>
      <c r="B330" s="228" t="s">
        <v>1260</v>
      </c>
      <c r="C330" s="267"/>
      <c r="D330" s="266"/>
      <c r="E330" s="266"/>
      <c r="F330" s="266"/>
      <c r="G330" s="266"/>
      <c r="H330" s="266"/>
      <c r="I330" s="263">
        <v>44593</v>
      </c>
    </row>
    <row r="331" spans="1:9" x14ac:dyDescent="0.25">
      <c r="A331" s="264" t="s">
        <v>1246</v>
      </c>
      <c r="B331" s="264" t="s">
        <v>3390</v>
      </c>
      <c r="C331" s="265"/>
      <c r="D331" s="265"/>
      <c r="E331" s="265"/>
      <c r="F331" s="265"/>
      <c r="G331" s="265"/>
      <c r="H331" s="265"/>
      <c r="I331" s="265"/>
    </row>
    <row r="332" spans="1:9" x14ac:dyDescent="0.25">
      <c r="A332" s="264" t="s">
        <v>2636</v>
      </c>
      <c r="B332" s="264" t="s">
        <v>3380</v>
      </c>
      <c r="C332" s="265"/>
      <c r="D332" s="265"/>
      <c r="E332" s="265"/>
      <c r="F332" s="265"/>
      <c r="G332" s="265"/>
      <c r="H332" s="265"/>
      <c r="I332" s="265"/>
    </row>
    <row r="333" spans="1:9" x14ac:dyDescent="0.25">
      <c r="A333" s="264" t="s">
        <v>2636</v>
      </c>
      <c r="B333" s="264" t="s">
        <v>3383</v>
      </c>
      <c r="C333" s="265"/>
      <c r="D333" s="265"/>
      <c r="E333" s="265"/>
      <c r="F333" s="265"/>
      <c r="G333" s="265"/>
      <c r="H333" s="265"/>
      <c r="I333" s="265"/>
    </row>
    <row r="334" spans="1:9" x14ac:dyDescent="0.25">
      <c r="A334" s="264" t="s">
        <v>2636</v>
      </c>
      <c r="B334" s="264" t="s">
        <v>2633</v>
      </c>
      <c r="C334" s="265"/>
      <c r="D334" s="265"/>
      <c r="E334" s="265"/>
      <c r="F334" s="265"/>
      <c r="G334" s="265"/>
      <c r="H334" s="265"/>
      <c r="I334" s="265"/>
    </row>
    <row r="335" spans="1:9" x14ac:dyDescent="0.25">
      <c r="A335" s="264" t="s">
        <v>2636</v>
      </c>
      <c r="B335" s="264" t="s">
        <v>2646</v>
      </c>
      <c r="C335" s="265"/>
      <c r="D335" s="265"/>
      <c r="E335" s="265"/>
      <c r="F335" s="265"/>
      <c r="G335" s="265"/>
      <c r="H335" s="265"/>
      <c r="I335" s="265"/>
    </row>
    <row r="336" spans="1:9" x14ac:dyDescent="0.25">
      <c r="A336" s="264" t="s">
        <v>2636</v>
      </c>
      <c r="B336" s="264" t="s">
        <v>2660</v>
      </c>
      <c r="C336" s="265"/>
      <c r="D336" s="265"/>
      <c r="E336" s="265"/>
      <c r="F336" s="265"/>
      <c r="G336" s="265"/>
      <c r="H336" s="265"/>
      <c r="I336" s="265"/>
    </row>
    <row r="337" spans="1:9" x14ac:dyDescent="0.25">
      <c r="A337" s="264" t="s">
        <v>2636</v>
      </c>
      <c r="B337" s="264" t="s">
        <v>2668</v>
      </c>
      <c r="C337" s="265"/>
      <c r="D337" s="265"/>
      <c r="E337" s="265"/>
      <c r="F337" s="265"/>
      <c r="G337" s="265"/>
      <c r="H337" s="265"/>
      <c r="I337" s="265"/>
    </row>
    <row r="338" spans="1:9" x14ac:dyDescent="0.25">
      <c r="A338" s="264" t="s">
        <v>2636</v>
      </c>
      <c r="B338" s="264" t="s">
        <v>2803</v>
      </c>
      <c r="C338" s="265"/>
      <c r="D338" s="265"/>
      <c r="E338" s="265"/>
      <c r="F338" s="265"/>
      <c r="G338" s="265"/>
      <c r="H338" s="265"/>
      <c r="I338" s="265"/>
    </row>
    <row r="339" spans="1:9" x14ac:dyDescent="0.25">
      <c r="A339" s="226" t="s">
        <v>1264</v>
      </c>
      <c r="B339" s="228" t="s">
        <v>1266</v>
      </c>
      <c r="C339" s="267"/>
      <c r="D339" s="268"/>
      <c r="E339" s="268"/>
      <c r="F339" s="268"/>
      <c r="G339" s="268"/>
      <c r="H339" s="268"/>
      <c r="I339" s="263">
        <v>44593</v>
      </c>
    </row>
    <row r="340" spans="1:9" x14ac:dyDescent="0.25">
      <c r="A340" s="226" t="s">
        <v>1264</v>
      </c>
      <c r="B340" s="228" t="s">
        <v>1270</v>
      </c>
      <c r="C340" s="267"/>
      <c r="D340" s="268"/>
      <c r="E340" s="268"/>
      <c r="F340" s="268"/>
      <c r="G340" s="268"/>
      <c r="H340" s="268"/>
      <c r="I340" s="263">
        <v>44593</v>
      </c>
    </row>
    <row r="341" spans="1:9" x14ac:dyDescent="0.25">
      <c r="A341" s="226" t="s">
        <v>1264</v>
      </c>
      <c r="B341" s="228" t="s">
        <v>1273</v>
      </c>
      <c r="C341" s="267"/>
      <c r="D341" s="268"/>
      <c r="E341" s="268"/>
      <c r="F341" s="268"/>
      <c r="G341" s="268"/>
      <c r="H341" s="268"/>
      <c r="I341" s="263">
        <v>44593</v>
      </c>
    </row>
    <row r="342" spans="1:9" x14ac:dyDescent="0.25">
      <c r="A342" s="226" t="s">
        <v>1264</v>
      </c>
      <c r="B342" s="228" t="s">
        <v>1276</v>
      </c>
      <c r="C342" s="267"/>
      <c r="D342" s="268"/>
      <c r="E342" s="268"/>
      <c r="F342" s="268"/>
      <c r="G342" s="268"/>
      <c r="H342" s="268"/>
      <c r="I342" s="263">
        <v>44593</v>
      </c>
    </row>
    <row r="343" spans="1:9" x14ac:dyDescent="0.25">
      <c r="A343" s="226" t="s">
        <v>1264</v>
      </c>
      <c r="B343" s="228" t="s">
        <v>1279</v>
      </c>
      <c r="C343" s="267"/>
      <c r="D343" s="268"/>
      <c r="E343" s="268"/>
      <c r="F343" s="268"/>
      <c r="G343" s="268"/>
      <c r="H343" s="268"/>
      <c r="I343" s="263">
        <v>44593</v>
      </c>
    </row>
    <row r="344" spans="1:9" x14ac:dyDescent="0.25">
      <c r="A344" s="226" t="s">
        <v>1264</v>
      </c>
      <c r="B344" s="228" t="s">
        <v>1282</v>
      </c>
      <c r="C344" s="267"/>
      <c r="D344" s="268"/>
      <c r="E344" s="268"/>
      <c r="F344" s="268"/>
      <c r="G344" s="268"/>
      <c r="H344" s="268"/>
      <c r="I344" s="263">
        <v>44593</v>
      </c>
    </row>
    <row r="345" spans="1:9" x14ac:dyDescent="0.25">
      <c r="A345" s="226" t="s">
        <v>1264</v>
      </c>
      <c r="B345" s="228" t="s">
        <v>1285</v>
      </c>
      <c r="C345" s="267"/>
      <c r="D345" s="268"/>
      <c r="E345" s="268"/>
      <c r="F345" s="268"/>
      <c r="G345" s="268"/>
      <c r="H345" s="268"/>
      <c r="I345" s="263">
        <v>44593</v>
      </c>
    </row>
    <row r="346" spans="1:9" x14ac:dyDescent="0.25">
      <c r="A346" s="226" t="s">
        <v>1264</v>
      </c>
      <c r="B346" s="228" t="s">
        <v>1288</v>
      </c>
      <c r="C346" s="267">
        <v>0.1</v>
      </c>
      <c r="D346" s="268">
        <v>44608</v>
      </c>
      <c r="E346" s="268">
        <v>44636</v>
      </c>
      <c r="F346" s="268"/>
      <c r="G346" s="268">
        <v>44608</v>
      </c>
      <c r="H346" s="268">
        <v>44636</v>
      </c>
      <c r="I346" s="263">
        <v>44593</v>
      </c>
    </row>
    <row r="347" spans="1:9" x14ac:dyDescent="0.25">
      <c r="A347" s="226" t="s">
        <v>1264</v>
      </c>
      <c r="B347" s="228" t="s">
        <v>1291</v>
      </c>
      <c r="C347" s="267">
        <v>0.1</v>
      </c>
      <c r="D347" s="268">
        <v>44608</v>
      </c>
      <c r="E347" s="268">
        <v>44636</v>
      </c>
      <c r="F347" s="268"/>
      <c r="G347" s="268">
        <v>44608</v>
      </c>
      <c r="H347" s="268">
        <v>44636</v>
      </c>
      <c r="I347" s="263">
        <v>44593</v>
      </c>
    </row>
    <row r="348" spans="1:9" x14ac:dyDescent="0.25">
      <c r="A348" s="226" t="s">
        <v>1264</v>
      </c>
      <c r="B348" s="228" t="s">
        <v>1294</v>
      </c>
      <c r="C348" s="267">
        <v>0.1</v>
      </c>
      <c r="D348" s="268">
        <v>44608</v>
      </c>
      <c r="E348" s="268">
        <v>44636</v>
      </c>
      <c r="F348" s="268"/>
      <c r="G348" s="268">
        <v>44608</v>
      </c>
      <c r="H348" s="268">
        <v>44636</v>
      </c>
      <c r="I348" s="263">
        <v>44593</v>
      </c>
    </row>
    <row r="349" spans="1:9" x14ac:dyDescent="0.25">
      <c r="A349" s="226" t="s">
        <v>1264</v>
      </c>
      <c r="B349" s="228" t="s">
        <v>1297</v>
      </c>
      <c r="C349" s="267"/>
      <c r="D349" s="268"/>
      <c r="E349" s="268"/>
      <c r="F349" s="268"/>
      <c r="G349" s="268"/>
      <c r="H349" s="268"/>
      <c r="I349" s="263">
        <v>44593</v>
      </c>
    </row>
    <row r="350" spans="1:9" x14ac:dyDescent="0.25">
      <c r="A350" s="226" t="s">
        <v>1264</v>
      </c>
      <c r="B350" s="228" t="s">
        <v>1300</v>
      </c>
      <c r="C350" s="267"/>
      <c r="D350" s="268"/>
      <c r="E350" s="268"/>
      <c r="F350" s="268"/>
      <c r="G350" s="268"/>
      <c r="H350" s="268"/>
      <c r="I350" s="263">
        <v>44593</v>
      </c>
    </row>
    <row r="351" spans="1:9" x14ac:dyDescent="0.25">
      <c r="A351" s="226" t="s">
        <v>1264</v>
      </c>
      <c r="B351" s="228" t="s">
        <v>1303</v>
      </c>
      <c r="C351" s="267"/>
      <c r="D351" s="268"/>
      <c r="E351" s="268"/>
      <c r="F351" s="268"/>
      <c r="G351" s="268"/>
      <c r="H351" s="268"/>
      <c r="I351" s="263">
        <v>44593</v>
      </c>
    </row>
    <row r="352" spans="1:9" x14ac:dyDescent="0.25">
      <c r="A352" s="226" t="s">
        <v>1264</v>
      </c>
      <c r="B352" s="228" t="s">
        <v>1306</v>
      </c>
      <c r="C352" s="267"/>
      <c r="D352" s="268"/>
      <c r="E352" s="268"/>
      <c r="F352" s="268"/>
      <c r="G352" s="268"/>
      <c r="H352" s="268"/>
      <c r="I352" s="263">
        <v>44593</v>
      </c>
    </row>
    <row r="353" spans="1:9" x14ac:dyDescent="0.25">
      <c r="A353" s="226" t="s">
        <v>1264</v>
      </c>
      <c r="B353" s="228" t="s">
        <v>1309</v>
      </c>
      <c r="C353" s="267"/>
      <c r="D353" s="268"/>
      <c r="E353" s="268"/>
      <c r="F353" s="268"/>
      <c r="G353" s="268"/>
      <c r="H353" s="268"/>
      <c r="I353" s="263">
        <v>44593</v>
      </c>
    </row>
    <row r="354" spans="1:9" x14ac:dyDescent="0.25">
      <c r="A354" s="226" t="s">
        <v>1264</v>
      </c>
      <c r="B354" s="228" t="s">
        <v>1312</v>
      </c>
      <c r="C354" s="267"/>
      <c r="D354" s="268"/>
      <c r="E354" s="268"/>
      <c r="F354" s="268"/>
      <c r="G354" s="268"/>
      <c r="H354" s="268"/>
      <c r="I354" s="263">
        <v>44593</v>
      </c>
    </row>
    <row r="355" spans="1:9" x14ac:dyDescent="0.25">
      <c r="A355" s="226" t="s">
        <v>1316</v>
      </c>
      <c r="B355" s="228" t="s">
        <v>1317</v>
      </c>
      <c r="C355" s="267"/>
      <c r="D355" s="266"/>
      <c r="E355" s="266"/>
      <c r="F355" s="266"/>
      <c r="G355" s="266"/>
      <c r="H355" s="266"/>
      <c r="I355" s="263">
        <v>44593</v>
      </c>
    </row>
    <row r="356" spans="1:9" x14ac:dyDescent="0.25">
      <c r="A356" s="226" t="s">
        <v>1316</v>
      </c>
      <c r="B356" s="228" t="s">
        <v>1321</v>
      </c>
      <c r="C356" s="267"/>
      <c r="D356" s="266"/>
      <c r="E356" s="266"/>
      <c r="F356" s="266"/>
      <c r="G356" s="266"/>
      <c r="H356" s="266"/>
      <c r="I356" s="263">
        <v>44593</v>
      </c>
    </row>
    <row r="357" spans="1:9" x14ac:dyDescent="0.25">
      <c r="A357" s="226" t="s">
        <v>1316</v>
      </c>
      <c r="B357" s="228" t="s">
        <v>1324</v>
      </c>
      <c r="C357" s="267"/>
      <c r="D357" s="266"/>
      <c r="E357" s="266"/>
      <c r="F357" s="266"/>
      <c r="G357" s="266"/>
      <c r="H357" s="266"/>
      <c r="I357" s="263">
        <v>44593</v>
      </c>
    </row>
    <row r="358" spans="1:9" x14ac:dyDescent="0.25">
      <c r="A358" s="226" t="s">
        <v>1316</v>
      </c>
      <c r="B358" s="228" t="s">
        <v>1327</v>
      </c>
      <c r="C358" s="267"/>
      <c r="D358" s="266"/>
      <c r="E358" s="266"/>
      <c r="F358" s="266"/>
      <c r="G358" s="266"/>
      <c r="H358" s="266"/>
      <c r="I358" s="263">
        <v>44593</v>
      </c>
    </row>
    <row r="359" spans="1:9" x14ac:dyDescent="0.25">
      <c r="A359" s="226" t="s">
        <v>1316</v>
      </c>
      <c r="B359" s="228" t="s">
        <v>1330</v>
      </c>
      <c r="C359" s="267"/>
      <c r="D359" s="266"/>
      <c r="E359" s="266"/>
      <c r="F359" s="266"/>
      <c r="G359" s="266"/>
      <c r="H359" s="266"/>
      <c r="I359" s="263">
        <v>44593</v>
      </c>
    </row>
    <row r="360" spans="1:9" x14ac:dyDescent="0.25">
      <c r="A360" s="226" t="s">
        <v>1316</v>
      </c>
      <c r="B360" s="228" t="s">
        <v>1333</v>
      </c>
      <c r="C360" s="267"/>
      <c r="D360" s="266"/>
      <c r="E360" s="266"/>
      <c r="F360" s="266"/>
      <c r="G360" s="266"/>
      <c r="H360" s="266"/>
      <c r="I360" s="263">
        <v>44593</v>
      </c>
    </row>
    <row r="361" spans="1:9" x14ac:dyDescent="0.25">
      <c r="A361" s="264" t="s">
        <v>1316</v>
      </c>
      <c r="B361" s="264" t="s">
        <v>3323</v>
      </c>
      <c r="C361" s="265"/>
      <c r="D361" s="265"/>
      <c r="E361" s="265"/>
      <c r="F361" s="265"/>
      <c r="G361" s="265"/>
      <c r="H361" s="265"/>
      <c r="I361" s="265"/>
    </row>
    <row r="362" spans="1:9" x14ac:dyDescent="0.25">
      <c r="A362" s="226" t="s">
        <v>155</v>
      </c>
      <c r="B362" s="228" t="s">
        <v>157</v>
      </c>
      <c r="C362" s="267"/>
      <c r="D362" s="266"/>
      <c r="E362" s="266"/>
      <c r="F362" s="266"/>
      <c r="G362" s="266"/>
      <c r="H362" s="266"/>
      <c r="I362" s="263">
        <v>44593</v>
      </c>
    </row>
    <row r="363" spans="1:9" x14ac:dyDescent="0.25">
      <c r="A363" s="226" t="s">
        <v>155</v>
      </c>
      <c r="B363" s="228" t="s">
        <v>161</v>
      </c>
      <c r="C363" s="267"/>
      <c r="D363" s="266"/>
      <c r="E363" s="266"/>
      <c r="F363" s="266"/>
      <c r="G363" s="266"/>
      <c r="H363" s="266"/>
      <c r="I363" s="263">
        <v>44593</v>
      </c>
    </row>
    <row r="364" spans="1:9" x14ac:dyDescent="0.25">
      <c r="A364" s="264" t="s">
        <v>155</v>
      </c>
      <c r="B364" s="264" t="s">
        <v>2723</v>
      </c>
      <c r="C364" s="265"/>
      <c r="D364" s="265"/>
      <c r="E364" s="265"/>
      <c r="F364" s="265"/>
      <c r="G364" s="265"/>
      <c r="H364" s="265"/>
      <c r="I364" s="265"/>
    </row>
    <row r="365" spans="1:9" x14ac:dyDescent="0.25">
      <c r="A365" s="264" t="s">
        <v>155</v>
      </c>
      <c r="B365" s="264" t="s">
        <v>2726</v>
      </c>
      <c r="C365" s="265"/>
      <c r="D365" s="265"/>
      <c r="E365" s="265"/>
      <c r="F365" s="265"/>
      <c r="G365" s="265"/>
      <c r="H365" s="265"/>
      <c r="I365" s="265"/>
    </row>
    <row r="366" spans="1:9" x14ac:dyDescent="0.25">
      <c r="A366" s="226" t="s">
        <v>1339</v>
      </c>
      <c r="B366" s="228" t="s">
        <v>1340</v>
      </c>
      <c r="C366" s="267"/>
      <c r="D366" s="266"/>
      <c r="E366" s="266"/>
      <c r="F366" s="266"/>
      <c r="G366" s="266"/>
      <c r="H366" s="266"/>
      <c r="I366" s="263">
        <v>44593</v>
      </c>
    </row>
    <row r="367" spans="1:9" x14ac:dyDescent="0.25">
      <c r="A367" s="226" t="s">
        <v>1339</v>
      </c>
      <c r="B367" s="228" t="s">
        <v>1343</v>
      </c>
      <c r="C367" s="267"/>
      <c r="D367" s="266"/>
      <c r="E367" s="266"/>
      <c r="F367" s="266"/>
      <c r="G367" s="266"/>
      <c r="H367" s="266"/>
      <c r="I367" s="263">
        <v>44593</v>
      </c>
    </row>
    <row r="368" spans="1:9" x14ac:dyDescent="0.25">
      <c r="A368" s="226" t="s">
        <v>1339</v>
      </c>
      <c r="B368" s="228" t="s">
        <v>1346</v>
      </c>
      <c r="C368" s="267"/>
      <c r="D368" s="266"/>
      <c r="E368" s="266"/>
      <c r="F368" s="266"/>
      <c r="G368" s="266"/>
      <c r="H368" s="266"/>
      <c r="I368" s="263">
        <v>44593</v>
      </c>
    </row>
    <row r="369" spans="1:9" x14ac:dyDescent="0.25">
      <c r="A369" s="226" t="s">
        <v>1339</v>
      </c>
      <c r="B369" s="228" t="s">
        <v>1349</v>
      </c>
      <c r="C369" s="267"/>
      <c r="D369" s="266"/>
      <c r="E369" s="266"/>
      <c r="F369" s="266"/>
      <c r="G369" s="266"/>
      <c r="H369" s="266"/>
      <c r="I369" s="263">
        <v>44593</v>
      </c>
    </row>
    <row r="370" spans="1:9" x14ac:dyDescent="0.25">
      <c r="A370" s="226" t="s">
        <v>1339</v>
      </c>
      <c r="B370" s="228" t="s">
        <v>1352</v>
      </c>
      <c r="C370" s="267"/>
      <c r="D370" s="266"/>
      <c r="E370" s="266"/>
      <c r="F370" s="266"/>
      <c r="G370" s="266"/>
      <c r="H370" s="266"/>
      <c r="I370" s="263">
        <v>44593</v>
      </c>
    </row>
    <row r="371" spans="1:9" x14ac:dyDescent="0.25">
      <c r="A371" s="226" t="s">
        <v>1339</v>
      </c>
      <c r="B371" s="228" t="s">
        <v>1355</v>
      </c>
      <c r="C371" s="267"/>
      <c r="D371" s="266"/>
      <c r="E371" s="266"/>
      <c r="F371" s="266"/>
      <c r="G371" s="266"/>
      <c r="H371" s="266"/>
      <c r="I371" s="263">
        <v>44593</v>
      </c>
    </row>
    <row r="372" spans="1:9" x14ac:dyDescent="0.25">
      <c r="A372" s="226" t="s">
        <v>1339</v>
      </c>
      <c r="B372" s="228" t="s">
        <v>1358</v>
      </c>
      <c r="C372" s="267"/>
      <c r="D372" s="266"/>
      <c r="E372" s="266"/>
      <c r="F372" s="266"/>
      <c r="G372" s="266"/>
      <c r="H372" s="266"/>
      <c r="I372" s="263">
        <v>44593</v>
      </c>
    </row>
    <row r="373" spans="1:9" x14ac:dyDescent="0.25">
      <c r="A373" s="226" t="s">
        <v>1339</v>
      </c>
      <c r="B373" s="228" t="s">
        <v>1361</v>
      </c>
      <c r="C373" s="267"/>
      <c r="D373" s="266"/>
      <c r="E373" s="266"/>
      <c r="F373" s="266"/>
      <c r="G373" s="266"/>
      <c r="H373" s="266"/>
      <c r="I373" s="263">
        <v>44593</v>
      </c>
    </row>
    <row r="374" spans="1:9" x14ac:dyDescent="0.25">
      <c r="A374" s="226" t="s">
        <v>1339</v>
      </c>
      <c r="B374" s="228" t="s">
        <v>1364</v>
      </c>
      <c r="C374" s="267"/>
      <c r="D374" s="266"/>
      <c r="E374" s="266"/>
      <c r="F374" s="266"/>
      <c r="G374" s="266"/>
      <c r="H374" s="266"/>
      <c r="I374" s="263">
        <v>44593</v>
      </c>
    </row>
    <row r="375" spans="1:9" x14ac:dyDescent="0.25">
      <c r="A375" s="226" t="s">
        <v>1339</v>
      </c>
      <c r="B375" s="228" t="s">
        <v>1367</v>
      </c>
      <c r="C375" s="267"/>
      <c r="D375" s="266"/>
      <c r="E375" s="266"/>
      <c r="F375" s="266"/>
      <c r="G375" s="266"/>
      <c r="H375" s="266"/>
      <c r="I375" s="263">
        <v>44593</v>
      </c>
    </row>
    <row r="376" spans="1:9" x14ac:dyDescent="0.25">
      <c r="A376" s="226" t="s">
        <v>1339</v>
      </c>
      <c r="B376" s="228" t="s">
        <v>1370</v>
      </c>
      <c r="C376" s="267"/>
      <c r="D376" s="266"/>
      <c r="E376" s="266"/>
      <c r="F376" s="266"/>
      <c r="G376" s="266"/>
      <c r="H376" s="266"/>
      <c r="I376" s="263">
        <v>44593</v>
      </c>
    </row>
    <row r="377" spans="1:9" x14ac:dyDescent="0.25">
      <c r="A377" s="226" t="s">
        <v>1339</v>
      </c>
      <c r="B377" s="228" t="s">
        <v>1373</v>
      </c>
      <c r="C377" s="267"/>
      <c r="D377" s="266"/>
      <c r="E377" s="266"/>
      <c r="F377" s="266"/>
      <c r="G377" s="266"/>
      <c r="H377" s="266"/>
      <c r="I377" s="263">
        <v>44593</v>
      </c>
    </row>
    <row r="378" spans="1:9" x14ac:dyDescent="0.25">
      <c r="A378" s="226" t="s">
        <v>1339</v>
      </c>
      <c r="B378" s="228" t="s">
        <v>1376</v>
      </c>
      <c r="C378" s="267"/>
      <c r="D378" s="266"/>
      <c r="E378" s="266"/>
      <c r="F378" s="266"/>
      <c r="G378" s="266"/>
      <c r="H378" s="266"/>
      <c r="I378" s="263">
        <v>44593</v>
      </c>
    </row>
    <row r="379" spans="1:9" x14ac:dyDescent="0.25">
      <c r="A379" s="226" t="s">
        <v>1339</v>
      </c>
      <c r="B379" s="228" t="s">
        <v>1379</v>
      </c>
      <c r="C379" s="267"/>
      <c r="D379" s="266"/>
      <c r="E379" s="266"/>
      <c r="F379" s="266"/>
      <c r="G379" s="266"/>
      <c r="H379" s="266"/>
      <c r="I379" s="263">
        <v>44593</v>
      </c>
    </row>
    <row r="380" spans="1:9" x14ac:dyDescent="0.25">
      <c r="A380" s="226" t="s">
        <v>1339</v>
      </c>
      <c r="B380" s="228" t="s">
        <v>1382</v>
      </c>
      <c r="C380" s="267"/>
      <c r="D380" s="266"/>
      <c r="E380" s="266"/>
      <c r="F380" s="266"/>
      <c r="G380" s="266"/>
      <c r="H380" s="266"/>
      <c r="I380" s="263">
        <v>44593</v>
      </c>
    </row>
    <row r="381" spans="1:9" x14ac:dyDescent="0.25">
      <c r="A381" s="226" t="s">
        <v>1339</v>
      </c>
      <c r="B381" s="228" t="s">
        <v>1385</v>
      </c>
      <c r="C381" s="267"/>
      <c r="D381" s="266"/>
      <c r="E381" s="266"/>
      <c r="F381" s="266"/>
      <c r="G381" s="266"/>
      <c r="H381" s="266"/>
      <c r="I381" s="263">
        <v>44593</v>
      </c>
    </row>
    <row r="382" spans="1:9" x14ac:dyDescent="0.25">
      <c r="A382" s="226" t="s">
        <v>1339</v>
      </c>
      <c r="B382" s="228" t="s">
        <v>1388</v>
      </c>
      <c r="C382" s="267"/>
      <c r="D382" s="266"/>
      <c r="E382" s="266"/>
      <c r="F382" s="266"/>
      <c r="G382" s="266"/>
      <c r="H382" s="266"/>
      <c r="I382" s="263">
        <v>44593</v>
      </c>
    </row>
    <row r="383" spans="1:9" x14ac:dyDescent="0.25">
      <c r="A383" s="226" t="s">
        <v>1339</v>
      </c>
      <c r="B383" s="228" t="s">
        <v>1391</v>
      </c>
      <c r="C383" s="267"/>
      <c r="D383" s="266"/>
      <c r="E383" s="266"/>
      <c r="F383" s="266"/>
      <c r="G383" s="266"/>
      <c r="H383" s="266"/>
      <c r="I383" s="263">
        <v>44593</v>
      </c>
    </row>
    <row r="384" spans="1:9" x14ac:dyDescent="0.25">
      <c r="A384" s="264" t="s">
        <v>1339</v>
      </c>
      <c r="B384" s="264" t="s">
        <v>3286</v>
      </c>
      <c r="C384" s="265"/>
      <c r="D384" s="265"/>
      <c r="E384" s="265"/>
      <c r="F384" s="265"/>
      <c r="G384" s="265"/>
      <c r="H384" s="265"/>
      <c r="I384" s="265"/>
    </row>
    <row r="385" spans="1:9" x14ac:dyDescent="0.25">
      <c r="A385" s="264" t="s">
        <v>1339</v>
      </c>
      <c r="B385" s="264" t="s">
        <v>2677</v>
      </c>
      <c r="C385" s="265"/>
      <c r="D385" s="265"/>
      <c r="E385" s="265"/>
      <c r="F385" s="265"/>
      <c r="G385" s="265"/>
      <c r="H385" s="265"/>
      <c r="I385" s="265"/>
    </row>
    <row r="386" spans="1:9" x14ac:dyDescent="0.25">
      <c r="A386" s="264" t="s">
        <v>1339</v>
      </c>
      <c r="B386" s="264" t="s">
        <v>2806</v>
      </c>
      <c r="C386" s="265"/>
      <c r="D386" s="265"/>
      <c r="E386" s="265"/>
      <c r="F386" s="265"/>
      <c r="G386" s="265"/>
      <c r="H386" s="265"/>
      <c r="I386" s="265"/>
    </row>
    <row r="387" spans="1:9" x14ac:dyDescent="0.25">
      <c r="A387" s="264" t="s">
        <v>1339</v>
      </c>
      <c r="B387" s="264" t="s">
        <v>2859</v>
      </c>
      <c r="C387" s="265"/>
      <c r="D387" s="265"/>
      <c r="E387" s="265"/>
      <c r="F387" s="265"/>
      <c r="G387" s="265"/>
      <c r="H387" s="265"/>
      <c r="I387" s="265"/>
    </row>
    <row r="388" spans="1:9" x14ac:dyDescent="0.25">
      <c r="A388" s="226" t="s">
        <v>164</v>
      </c>
      <c r="B388" s="228" t="s">
        <v>172</v>
      </c>
      <c r="C388" s="267"/>
      <c r="D388" s="266">
        <v>44609</v>
      </c>
      <c r="E388" s="266">
        <v>44635</v>
      </c>
      <c r="F388" s="266"/>
      <c r="G388" s="266">
        <v>44609</v>
      </c>
      <c r="H388" s="266">
        <v>44635</v>
      </c>
      <c r="I388" s="263">
        <v>44593</v>
      </c>
    </row>
    <row r="389" spans="1:9" x14ac:dyDescent="0.25">
      <c r="A389" s="241" t="s">
        <v>164</v>
      </c>
      <c r="B389" s="228" t="s">
        <v>175</v>
      </c>
      <c r="C389" s="267"/>
      <c r="D389" s="266">
        <v>44609</v>
      </c>
      <c r="E389" s="266">
        <v>44635</v>
      </c>
      <c r="F389" s="266"/>
      <c r="G389" s="266">
        <v>44609</v>
      </c>
      <c r="H389" s="266">
        <v>44635</v>
      </c>
      <c r="I389" s="263">
        <v>44593</v>
      </c>
    </row>
    <row r="390" spans="1:9" x14ac:dyDescent="0.25">
      <c r="A390" s="241" t="s">
        <v>164</v>
      </c>
      <c r="B390" s="228" t="s">
        <v>178</v>
      </c>
      <c r="C390" s="267"/>
      <c r="D390" s="266"/>
      <c r="E390" s="266"/>
      <c r="F390" s="266"/>
      <c r="G390" s="266"/>
      <c r="H390" s="266"/>
      <c r="I390" s="263">
        <v>44593</v>
      </c>
    </row>
    <row r="391" spans="1:9" x14ac:dyDescent="0.25">
      <c r="A391" s="241" t="s">
        <v>164</v>
      </c>
      <c r="B391" s="228" t="s">
        <v>181</v>
      </c>
      <c r="C391" s="267"/>
      <c r="D391" s="266">
        <v>44609</v>
      </c>
      <c r="E391" s="266">
        <v>44635</v>
      </c>
      <c r="F391" s="266"/>
      <c r="G391" s="266">
        <v>44609</v>
      </c>
      <c r="H391" s="266">
        <v>44635</v>
      </c>
      <c r="I391" s="263">
        <v>44593</v>
      </c>
    </row>
    <row r="392" spans="1:9" x14ac:dyDescent="0.25">
      <c r="A392" s="241" t="s">
        <v>164</v>
      </c>
      <c r="B392" s="228" t="s">
        <v>184</v>
      </c>
      <c r="C392" s="267"/>
      <c r="D392" s="266">
        <v>44609</v>
      </c>
      <c r="E392" s="266">
        <v>44635</v>
      </c>
      <c r="F392" s="266"/>
      <c r="G392" s="266">
        <v>44609</v>
      </c>
      <c r="H392" s="266">
        <v>44635</v>
      </c>
      <c r="I392" s="263">
        <v>44593</v>
      </c>
    </row>
    <row r="393" spans="1:9" x14ac:dyDescent="0.25">
      <c r="A393" s="226" t="s">
        <v>164</v>
      </c>
      <c r="B393" s="228" t="s">
        <v>166</v>
      </c>
      <c r="C393" s="267"/>
      <c r="D393" s="266"/>
      <c r="E393" s="266"/>
      <c r="F393" s="266"/>
      <c r="G393" s="266"/>
      <c r="H393" s="266"/>
      <c r="I393" s="263">
        <v>44593</v>
      </c>
    </row>
    <row r="394" spans="1:9" x14ac:dyDescent="0.25">
      <c r="A394" s="226" t="s">
        <v>164</v>
      </c>
      <c r="B394" s="228" t="s">
        <v>169</v>
      </c>
      <c r="C394" s="267"/>
      <c r="D394" s="266"/>
      <c r="E394" s="266"/>
      <c r="F394" s="266"/>
      <c r="G394" s="266"/>
      <c r="H394" s="266"/>
      <c r="I394" s="263">
        <v>44593</v>
      </c>
    </row>
    <row r="395" spans="1:9" x14ac:dyDescent="0.25">
      <c r="A395" s="226" t="s">
        <v>164</v>
      </c>
      <c r="B395" s="228" t="s">
        <v>187</v>
      </c>
      <c r="C395" s="267"/>
      <c r="D395" s="266"/>
      <c r="E395" s="266"/>
      <c r="F395" s="266"/>
      <c r="G395" s="266"/>
      <c r="H395" s="266"/>
      <c r="I395" s="263">
        <v>44593</v>
      </c>
    </row>
    <row r="396" spans="1:9" x14ac:dyDescent="0.25">
      <c r="A396" s="226" t="s">
        <v>190</v>
      </c>
      <c r="B396" s="228" t="s">
        <v>204</v>
      </c>
      <c r="C396" s="267"/>
      <c r="D396" s="266"/>
      <c r="E396" s="266"/>
      <c r="F396" s="266"/>
      <c r="G396" s="266"/>
      <c r="H396" s="266"/>
      <c r="I396" s="263">
        <v>44593</v>
      </c>
    </row>
    <row r="397" spans="1:9" x14ac:dyDescent="0.25">
      <c r="A397" s="226" t="s">
        <v>190</v>
      </c>
      <c r="B397" s="228" t="s">
        <v>198</v>
      </c>
      <c r="C397" s="267"/>
      <c r="D397" s="266"/>
      <c r="E397" s="266"/>
      <c r="F397" s="266"/>
      <c r="G397" s="266"/>
      <c r="H397" s="266"/>
      <c r="I397" s="263">
        <v>44593</v>
      </c>
    </row>
    <row r="398" spans="1:9" x14ac:dyDescent="0.25">
      <c r="A398" s="226" t="s">
        <v>190</v>
      </c>
      <c r="B398" s="228" t="s">
        <v>207</v>
      </c>
      <c r="C398" s="267"/>
      <c r="D398" s="266"/>
      <c r="E398" s="266"/>
      <c r="F398" s="266"/>
      <c r="G398" s="266"/>
      <c r="H398" s="266"/>
      <c r="I398" s="263">
        <v>44593</v>
      </c>
    </row>
    <row r="399" spans="1:9" x14ac:dyDescent="0.25">
      <c r="A399" s="226" t="s">
        <v>190</v>
      </c>
      <c r="B399" s="228" t="s">
        <v>201</v>
      </c>
      <c r="C399" s="267">
        <v>0.17</v>
      </c>
      <c r="D399" s="266">
        <v>44593</v>
      </c>
      <c r="E399" s="266">
        <v>44620</v>
      </c>
      <c r="F399" s="266"/>
      <c r="G399" s="266">
        <v>44593</v>
      </c>
      <c r="H399" s="266">
        <v>44620</v>
      </c>
      <c r="I399" s="263">
        <v>44593</v>
      </c>
    </row>
    <row r="400" spans="1:9" x14ac:dyDescent="0.25">
      <c r="A400" s="226" t="s">
        <v>190</v>
      </c>
      <c r="B400" s="228" t="s">
        <v>195</v>
      </c>
      <c r="C400" s="267">
        <v>0.15</v>
      </c>
      <c r="D400" s="266">
        <v>44593</v>
      </c>
      <c r="E400" s="266">
        <v>44620</v>
      </c>
      <c r="F400" s="266"/>
      <c r="G400" s="266">
        <v>44593</v>
      </c>
      <c r="H400" s="266">
        <v>44620</v>
      </c>
      <c r="I400" s="263">
        <v>44593</v>
      </c>
    </row>
    <row r="401" spans="1:9" x14ac:dyDescent="0.25">
      <c r="A401" s="226" t="s">
        <v>190</v>
      </c>
      <c r="B401" s="228" t="s">
        <v>192</v>
      </c>
      <c r="C401" s="267">
        <v>0.12</v>
      </c>
      <c r="D401" s="266">
        <v>44593</v>
      </c>
      <c r="E401" s="266">
        <v>44620</v>
      </c>
      <c r="F401" s="266"/>
      <c r="G401" s="266">
        <v>44593</v>
      </c>
      <c r="H401" s="266">
        <v>44620</v>
      </c>
      <c r="I401" s="263">
        <v>44593</v>
      </c>
    </row>
    <row r="402" spans="1:9" x14ac:dyDescent="0.25">
      <c r="A402" s="226" t="s">
        <v>190</v>
      </c>
      <c r="B402" s="228" t="s">
        <v>213</v>
      </c>
      <c r="C402" s="267"/>
      <c r="D402" s="266"/>
      <c r="E402" s="266"/>
      <c r="F402" s="266"/>
      <c r="G402" s="266"/>
      <c r="H402" s="266"/>
      <c r="I402" s="263">
        <v>44593</v>
      </c>
    </row>
    <row r="403" spans="1:9" x14ac:dyDescent="0.25">
      <c r="A403" s="226" t="s">
        <v>190</v>
      </c>
      <c r="B403" s="228" t="s">
        <v>1400</v>
      </c>
      <c r="C403" s="267"/>
      <c r="D403" s="266"/>
      <c r="E403" s="266"/>
      <c r="F403" s="266"/>
      <c r="G403" s="266"/>
      <c r="H403" s="266"/>
      <c r="I403" s="263">
        <v>44593</v>
      </c>
    </row>
    <row r="404" spans="1:9" x14ac:dyDescent="0.25">
      <c r="A404" s="226" t="s">
        <v>190</v>
      </c>
      <c r="B404" s="228" t="s">
        <v>210</v>
      </c>
      <c r="C404" s="267">
        <v>0.15</v>
      </c>
      <c r="D404" s="266">
        <v>44593</v>
      </c>
      <c r="E404" s="266">
        <v>44620</v>
      </c>
      <c r="F404" s="266"/>
      <c r="G404" s="266">
        <v>44593</v>
      </c>
      <c r="H404" s="266">
        <v>44620</v>
      </c>
      <c r="I404" s="263">
        <v>44593</v>
      </c>
    </row>
    <row r="405" spans="1:9" x14ac:dyDescent="0.25">
      <c r="A405" s="264" t="s">
        <v>190</v>
      </c>
      <c r="B405" s="264" t="s">
        <v>3319</v>
      </c>
      <c r="C405" s="265"/>
      <c r="D405" s="265"/>
      <c r="E405" s="265"/>
      <c r="F405" s="265"/>
      <c r="G405" s="265"/>
      <c r="H405" s="265"/>
      <c r="I405" s="265"/>
    </row>
    <row r="406" spans="1:9" x14ac:dyDescent="0.25">
      <c r="A406" s="264" t="s">
        <v>190</v>
      </c>
      <c r="B406" s="264" t="s">
        <v>3326</v>
      </c>
      <c r="C406" s="265"/>
      <c r="D406" s="265"/>
      <c r="E406" s="265"/>
      <c r="F406" s="265"/>
      <c r="G406" s="265"/>
      <c r="H406" s="265"/>
      <c r="I406" s="265"/>
    </row>
    <row r="407" spans="1:9" x14ac:dyDescent="0.25">
      <c r="A407" s="264" t="s">
        <v>190</v>
      </c>
      <c r="B407" s="264" t="s">
        <v>3336</v>
      </c>
      <c r="C407" s="265"/>
      <c r="D407" s="265"/>
      <c r="E407" s="265"/>
      <c r="F407" s="265"/>
      <c r="G407" s="265"/>
      <c r="H407" s="265"/>
      <c r="I407" s="265"/>
    </row>
    <row r="408" spans="1:9" x14ac:dyDescent="0.25">
      <c r="A408" s="264" t="s">
        <v>190</v>
      </c>
      <c r="B408" s="264" t="s">
        <v>3339</v>
      </c>
      <c r="C408" s="265"/>
      <c r="D408" s="265"/>
      <c r="E408" s="265"/>
      <c r="F408" s="265"/>
      <c r="G408" s="265"/>
      <c r="H408" s="265"/>
      <c r="I408" s="265"/>
    </row>
    <row r="409" spans="1:9" x14ac:dyDescent="0.25">
      <c r="A409" s="226" t="s">
        <v>1405</v>
      </c>
      <c r="B409" s="228" t="s">
        <v>1407</v>
      </c>
      <c r="C409" s="267"/>
      <c r="D409" s="266"/>
      <c r="E409" s="266"/>
      <c r="F409" s="266"/>
      <c r="G409" s="266"/>
      <c r="H409" s="266"/>
      <c r="I409" s="263">
        <v>44593</v>
      </c>
    </row>
    <row r="410" spans="1:9" x14ac:dyDescent="0.25">
      <c r="A410" s="226" t="s">
        <v>1405</v>
      </c>
      <c r="B410" s="228" t="s">
        <v>1410</v>
      </c>
      <c r="C410" s="267"/>
      <c r="D410" s="266"/>
      <c r="E410" s="266"/>
      <c r="F410" s="266"/>
      <c r="G410" s="266"/>
      <c r="H410" s="266"/>
      <c r="I410" s="263">
        <v>44593</v>
      </c>
    </row>
    <row r="411" spans="1:9" x14ac:dyDescent="0.25">
      <c r="A411" s="226" t="s">
        <v>1405</v>
      </c>
      <c r="B411" s="228" t="s">
        <v>1413</v>
      </c>
      <c r="C411" s="267"/>
      <c r="D411" s="266"/>
      <c r="E411" s="266"/>
      <c r="F411" s="266"/>
      <c r="G411" s="266"/>
      <c r="H411" s="266"/>
      <c r="I411" s="263">
        <v>44593</v>
      </c>
    </row>
    <row r="412" spans="1:9" x14ac:dyDescent="0.25">
      <c r="A412" s="226" t="s">
        <v>1405</v>
      </c>
      <c r="B412" s="228" t="s">
        <v>1417</v>
      </c>
      <c r="C412" s="267"/>
      <c r="D412" s="266"/>
      <c r="E412" s="266"/>
      <c r="F412" s="266"/>
      <c r="G412" s="266"/>
      <c r="H412" s="266"/>
      <c r="I412" s="263">
        <v>44593</v>
      </c>
    </row>
    <row r="413" spans="1:9" x14ac:dyDescent="0.25">
      <c r="A413" s="226" t="s">
        <v>1405</v>
      </c>
      <c r="B413" s="228" t="s">
        <v>1420</v>
      </c>
      <c r="C413" s="267"/>
      <c r="D413" s="266"/>
      <c r="E413" s="266"/>
      <c r="F413" s="266"/>
      <c r="G413" s="266"/>
      <c r="H413" s="266"/>
      <c r="I413" s="263">
        <v>44593</v>
      </c>
    </row>
    <row r="414" spans="1:9" x14ac:dyDescent="0.25">
      <c r="A414" s="226" t="s">
        <v>1405</v>
      </c>
      <c r="B414" s="228" t="s">
        <v>1423</v>
      </c>
      <c r="C414" s="267"/>
      <c r="D414" s="266"/>
      <c r="E414" s="266"/>
      <c r="F414" s="266"/>
      <c r="G414" s="266"/>
      <c r="H414" s="266"/>
      <c r="I414" s="263">
        <v>44593</v>
      </c>
    </row>
    <row r="415" spans="1:9" x14ac:dyDescent="0.25">
      <c r="A415" s="226" t="s">
        <v>1405</v>
      </c>
      <c r="B415" s="228" t="s">
        <v>1426</v>
      </c>
      <c r="C415" s="267"/>
      <c r="D415" s="266"/>
      <c r="E415" s="266"/>
      <c r="F415" s="266"/>
      <c r="G415" s="266"/>
      <c r="H415" s="266"/>
      <c r="I415" s="263">
        <v>44593</v>
      </c>
    </row>
    <row r="416" spans="1:9" x14ac:dyDescent="0.25">
      <c r="A416" s="226" t="s">
        <v>1405</v>
      </c>
      <c r="B416" s="228" t="s">
        <v>1429</v>
      </c>
      <c r="C416" s="267"/>
      <c r="D416" s="266"/>
      <c r="E416" s="266"/>
      <c r="F416" s="266"/>
      <c r="G416" s="266"/>
      <c r="H416" s="266"/>
      <c r="I416" s="263">
        <v>44593</v>
      </c>
    </row>
    <row r="417" spans="1:9" x14ac:dyDescent="0.25">
      <c r="A417" s="226" t="s">
        <v>1405</v>
      </c>
      <c r="B417" s="228" t="s">
        <v>1432</v>
      </c>
      <c r="C417" s="267"/>
      <c r="D417" s="266"/>
      <c r="E417" s="266"/>
      <c r="F417" s="266"/>
      <c r="G417" s="266"/>
      <c r="H417" s="266"/>
      <c r="I417" s="263">
        <v>44593</v>
      </c>
    </row>
    <row r="418" spans="1:9" x14ac:dyDescent="0.25">
      <c r="A418" s="226" t="s">
        <v>1436</v>
      </c>
      <c r="B418" s="228" t="s">
        <v>1437</v>
      </c>
      <c r="C418" s="267"/>
      <c r="D418" s="266"/>
      <c r="E418" s="266"/>
      <c r="F418" s="266"/>
      <c r="G418" s="266"/>
      <c r="H418" s="266"/>
      <c r="I418" s="263">
        <v>44593</v>
      </c>
    </row>
    <row r="419" spans="1:9" x14ac:dyDescent="0.25">
      <c r="A419" s="226" t="s">
        <v>1436</v>
      </c>
      <c r="B419" s="228" t="s">
        <v>1440</v>
      </c>
      <c r="C419" s="267"/>
      <c r="D419" s="266">
        <v>44593</v>
      </c>
      <c r="E419" s="266">
        <v>44620</v>
      </c>
      <c r="F419" s="266"/>
      <c r="G419" s="266">
        <v>44593</v>
      </c>
      <c r="H419" s="266">
        <v>44620</v>
      </c>
      <c r="I419" s="263">
        <v>44593</v>
      </c>
    </row>
    <row r="420" spans="1:9" x14ac:dyDescent="0.25">
      <c r="A420" s="226" t="s">
        <v>1436</v>
      </c>
      <c r="B420" s="228" t="s">
        <v>1443</v>
      </c>
      <c r="C420" s="267"/>
      <c r="D420" s="266"/>
      <c r="E420" s="266"/>
      <c r="F420" s="266"/>
      <c r="G420" s="266"/>
      <c r="H420" s="266"/>
      <c r="I420" s="263">
        <v>44593</v>
      </c>
    </row>
    <row r="421" spans="1:9" x14ac:dyDescent="0.25">
      <c r="A421" s="226" t="s">
        <v>1436</v>
      </c>
      <c r="B421" s="228" t="s">
        <v>1446</v>
      </c>
      <c r="C421" s="267">
        <v>0.15</v>
      </c>
      <c r="D421" s="266">
        <v>44593</v>
      </c>
      <c r="E421" s="266">
        <v>44620</v>
      </c>
      <c r="F421" s="266"/>
      <c r="G421" s="266">
        <v>44593</v>
      </c>
      <c r="H421" s="266">
        <v>44620</v>
      </c>
      <c r="I421" s="263">
        <v>44593</v>
      </c>
    </row>
    <row r="422" spans="1:9" x14ac:dyDescent="0.25">
      <c r="A422" s="226" t="s">
        <v>1436</v>
      </c>
      <c r="B422" s="228" t="s">
        <v>1449</v>
      </c>
      <c r="C422" s="267">
        <v>0.2</v>
      </c>
      <c r="D422" s="266">
        <v>44593</v>
      </c>
      <c r="E422" s="266">
        <v>44620</v>
      </c>
      <c r="F422" s="266"/>
      <c r="G422" s="266">
        <v>44593</v>
      </c>
      <c r="H422" s="266">
        <v>44620</v>
      </c>
      <c r="I422" s="263">
        <v>44593</v>
      </c>
    </row>
    <row r="423" spans="1:9" x14ac:dyDescent="0.25">
      <c r="A423" s="226" t="s">
        <v>1436</v>
      </c>
      <c r="B423" s="228" t="s">
        <v>1452</v>
      </c>
      <c r="C423" s="267"/>
      <c r="D423" s="266"/>
      <c r="E423" s="266"/>
      <c r="F423" s="266"/>
      <c r="G423" s="266"/>
      <c r="H423" s="266"/>
      <c r="I423" s="263">
        <v>44593</v>
      </c>
    </row>
    <row r="424" spans="1:9" x14ac:dyDescent="0.25">
      <c r="A424" s="226" t="s">
        <v>1436</v>
      </c>
      <c r="B424" s="228" t="s">
        <v>1455</v>
      </c>
      <c r="C424" s="267"/>
      <c r="D424" s="266"/>
      <c r="E424" s="266"/>
      <c r="F424" s="266"/>
      <c r="G424" s="266"/>
      <c r="H424" s="266"/>
      <c r="I424" s="263">
        <v>44593</v>
      </c>
    </row>
    <row r="425" spans="1:9" x14ac:dyDescent="0.25">
      <c r="A425" s="226" t="s">
        <v>1436</v>
      </c>
      <c r="B425" s="228" t="s">
        <v>1458</v>
      </c>
      <c r="C425" s="267"/>
      <c r="D425" s="266"/>
      <c r="E425" s="266"/>
      <c r="F425" s="266"/>
      <c r="G425" s="266"/>
      <c r="H425" s="266"/>
      <c r="I425" s="263">
        <v>44593</v>
      </c>
    </row>
    <row r="426" spans="1:9" x14ac:dyDescent="0.25">
      <c r="A426" s="226" t="s">
        <v>1436</v>
      </c>
      <c r="B426" s="228" t="s">
        <v>1461</v>
      </c>
      <c r="C426" s="267"/>
      <c r="D426" s="266"/>
      <c r="E426" s="266"/>
      <c r="F426" s="266"/>
      <c r="G426" s="266"/>
      <c r="H426" s="266"/>
      <c r="I426" s="263">
        <v>44593</v>
      </c>
    </row>
    <row r="427" spans="1:9" x14ac:dyDescent="0.25">
      <c r="A427" s="226" t="s">
        <v>1436</v>
      </c>
      <c r="B427" s="228" t="s">
        <v>1464</v>
      </c>
      <c r="C427" s="267"/>
      <c r="D427" s="266"/>
      <c r="E427" s="266"/>
      <c r="F427" s="266"/>
      <c r="G427" s="266"/>
      <c r="H427" s="266"/>
      <c r="I427" s="263">
        <v>44593</v>
      </c>
    </row>
    <row r="428" spans="1:9" x14ac:dyDescent="0.25">
      <c r="A428" s="226" t="s">
        <v>1436</v>
      </c>
      <c r="B428" s="228" t="s">
        <v>1466</v>
      </c>
      <c r="C428" s="267"/>
      <c r="D428" s="266"/>
      <c r="E428" s="266"/>
      <c r="F428" s="266"/>
      <c r="G428" s="266"/>
      <c r="H428" s="266"/>
      <c r="I428" s="263">
        <v>44593</v>
      </c>
    </row>
    <row r="429" spans="1:9" x14ac:dyDescent="0.25">
      <c r="A429" s="226" t="s">
        <v>1436</v>
      </c>
      <c r="B429" s="228" t="s">
        <v>1468</v>
      </c>
      <c r="C429" s="267"/>
      <c r="D429" s="266"/>
      <c r="E429" s="266"/>
      <c r="F429" s="266"/>
      <c r="G429" s="266"/>
      <c r="H429" s="266"/>
      <c r="I429" s="263">
        <v>44593</v>
      </c>
    </row>
    <row r="430" spans="1:9" x14ac:dyDescent="0.25">
      <c r="A430" s="226" t="s">
        <v>1436</v>
      </c>
      <c r="B430" s="228" t="s">
        <v>1470</v>
      </c>
      <c r="C430" s="267"/>
      <c r="D430" s="266"/>
      <c r="E430" s="266"/>
      <c r="F430" s="266"/>
      <c r="G430" s="266"/>
      <c r="H430" s="266"/>
      <c r="I430" s="263">
        <v>44593</v>
      </c>
    </row>
    <row r="431" spans="1:9" x14ac:dyDescent="0.25">
      <c r="A431" s="226" t="s">
        <v>1436</v>
      </c>
      <c r="B431" s="228" t="s">
        <v>1473</v>
      </c>
      <c r="C431" s="267"/>
      <c r="D431" s="266"/>
      <c r="E431" s="266"/>
      <c r="F431" s="266"/>
      <c r="G431" s="266"/>
      <c r="H431" s="266"/>
      <c r="I431" s="263">
        <v>44593</v>
      </c>
    </row>
    <row r="432" spans="1:9" x14ac:dyDescent="0.25">
      <c r="A432" s="226" t="s">
        <v>1436</v>
      </c>
      <c r="B432" s="228" t="s">
        <v>1476</v>
      </c>
      <c r="C432" s="267"/>
      <c r="D432" s="266"/>
      <c r="E432" s="266"/>
      <c r="F432" s="266"/>
      <c r="G432" s="266"/>
      <c r="H432" s="266"/>
      <c r="I432" s="263">
        <v>44593</v>
      </c>
    </row>
    <row r="433" spans="1:9" x14ac:dyDescent="0.25">
      <c r="A433" s="264" t="s">
        <v>1436</v>
      </c>
      <c r="B433" s="264" t="s">
        <v>3402</v>
      </c>
      <c r="C433" s="265"/>
      <c r="D433" s="265"/>
      <c r="E433" s="265"/>
      <c r="F433" s="265"/>
      <c r="G433" s="265"/>
      <c r="H433" s="265"/>
      <c r="I433" s="265"/>
    </row>
    <row r="434" spans="1:9" x14ac:dyDescent="0.25">
      <c r="A434" s="264" t="s">
        <v>1436</v>
      </c>
      <c r="B434" s="264" t="s">
        <v>2688</v>
      </c>
      <c r="C434" s="265"/>
      <c r="D434" s="265"/>
      <c r="E434" s="265"/>
      <c r="F434" s="265"/>
      <c r="G434" s="265"/>
      <c r="H434" s="265"/>
      <c r="I434" s="265"/>
    </row>
    <row r="435" spans="1:9" x14ac:dyDescent="0.25">
      <c r="A435" s="226" t="s">
        <v>1480</v>
      </c>
      <c r="B435" s="228" t="s">
        <v>1482</v>
      </c>
      <c r="C435" s="267"/>
      <c r="D435" s="266"/>
      <c r="E435" s="266"/>
      <c r="F435" s="266"/>
      <c r="G435" s="266"/>
      <c r="H435" s="266"/>
      <c r="I435" s="263">
        <v>44593</v>
      </c>
    </row>
    <row r="436" spans="1:9" x14ac:dyDescent="0.25">
      <c r="A436" s="226" t="s">
        <v>1480</v>
      </c>
      <c r="B436" s="228" t="s">
        <v>1486</v>
      </c>
      <c r="C436" s="267"/>
      <c r="D436" s="266"/>
      <c r="E436" s="266"/>
      <c r="F436" s="266"/>
      <c r="G436" s="266"/>
      <c r="H436" s="266"/>
      <c r="I436" s="263">
        <v>44593</v>
      </c>
    </row>
    <row r="437" spans="1:9" x14ac:dyDescent="0.25">
      <c r="A437" s="226" t="s">
        <v>1480</v>
      </c>
      <c r="B437" s="228" t="s">
        <v>1489</v>
      </c>
      <c r="C437" s="267"/>
      <c r="D437" s="266"/>
      <c r="E437" s="266"/>
      <c r="F437" s="266"/>
      <c r="G437" s="266"/>
      <c r="H437" s="266"/>
      <c r="I437" s="263">
        <v>44593</v>
      </c>
    </row>
    <row r="438" spans="1:9" x14ac:dyDescent="0.25">
      <c r="A438" s="226" t="s">
        <v>1480</v>
      </c>
      <c r="B438" s="228" t="s">
        <v>1492</v>
      </c>
      <c r="C438" s="267"/>
      <c r="D438" s="266"/>
      <c r="E438" s="266"/>
      <c r="F438" s="266"/>
      <c r="G438" s="266"/>
      <c r="H438" s="266"/>
      <c r="I438" s="263">
        <v>44593</v>
      </c>
    </row>
    <row r="439" spans="1:9" x14ac:dyDescent="0.25">
      <c r="A439" s="226" t="s">
        <v>1496</v>
      </c>
      <c r="B439" s="228" t="s">
        <v>1497</v>
      </c>
      <c r="C439" s="267">
        <v>0.1</v>
      </c>
      <c r="D439" s="266">
        <v>44621</v>
      </c>
      <c r="E439" s="266">
        <v>44651</v>
      </c>
      <c r="F439" s="266"/>
      <c r="G439" s="266">
        <v>44621</v>
      </c>
      <c r="H439" s="266">
        <v>44651</v>
      </c>
      <c r="I439" s="263">
        <v>44593</v>
      </c>
    </row>
    <row r="440" spans="1:9" x14ac:dyDescent="0.25">
      <c r="A440" s="226" t="s">
        <v>1496</v>
      </c>
      <c r="B440" s="228" t="s">
        <v>1500</v>
      </c>
      <c r="C440" s="267">
        <v>0.2</v>
      </c>
      <c r="D440" s="266">
        <v>44600</v>
      </c>
      <c r="E440" s="266">
        <v>44620</v>
      </c>
      <c r="F440" s="266"/>
      <c r="G440" s="266">
        <v>44600</v>
      </c>
      <c r="H440" s="266">
        <v>44620</v>
      </c>
      <c r="I440" s="263">
        <v>44593</v>
      </c>
    </row>
    <row r="441" spans="1:9" x14ac:dyDescent="0.25">
      <c r="A441" s="226" t="s">
        <v>1496</v>
      </c>
      <c r="B441" s="228" t="s">
        <v>1503</v>
      </c>
      <c r="C441" s="267"/>
      <c r="D441" s="266"/>
      <c r="E441" s="266"/>
      <c r="F441" s="266"/>
      <c r="G441" s="266"/>
      <c r="H441" s="266"/>
      <c r="I441" s="263">
        <v>44593</v>
      </c>
    </row>
    <row r="442" spans="1:9" x14ac:dyDescent="0.25">
      <c r="A442" s="226" t="s">
        <v>1496</v>
      </c>
      <c r="B442" s="228" t="s">
        <v>1506</v>
      </c>
      <c r="C442" s="267"/>
      <c r="D442" s="266"/>
      <c r="E442" s="266"/>
      <c r="F442" s="266"/>
      <c r="G442" s="266"/>
      <c r="H442" s="266"/>
      <c r="I442" s="263">
        <v>44593</v>
      </c>
    </row>
    <row r="443" spans="1:9" x14ac:dyDescent="0.25">
      <c r="A443" s="226" t="s">
        <v>1496</v>
      </c>
      <c r="B443" s="228" t="s">
        <v>1509</v>
      </c>
      <c r="C443" s="267"/>
      <c r="D443" s="266"/>
      <c r="E443" s="266"/>
      <c r="F443" s="266"/>
      <c r="G443" s="266"/>
      <c r="H443" s="266"/>
      <c r="I443" s="263">
        <v>44593</v>
      </c>
    </row>
    <row r="444" spans="1:9" x14ac:dyDescent="0.25">
      <c r="A444" s="226" t="s">
        <v>1496</v>
      </c>
      <c r="B444" s="228" t="s">
        <v>1512</v>
      </c>
      <c r="C444" s="267"/>
      <c r="D444" s="266"/>
      <c r="E444" s="266"/>
      <c r="F444" s="266"/>
      <c r="G444" s="266"/>
      <c r="H444" s="266"/>
      <c r="I444" s="263">
        <v>44593</v>
      </c>
    </row>
    <row r="445" spans="1:9" x14ac:dyDescent="0.25">
      <c r="A445" s="226" t="s">
        <v>1496</v>
      </c>
      <c r="B445" s="228" t="s">
        <v>1515</v>
      </c>
      <c r="C445" s="267"/>
      <c r="D445" s="266"/>
      <c r="E445" s="266"/>
      <c r="F445" s="266"/>
      <c r="G445" s="266"/>
      <c r="H445" s="266"/>
      <c r="I445" s="263">
        <v>44593</v>
      </c>
    </row>
    <row r="446" spans="1:9" x14ac:dyDescent="0.25">
      <c r="A446" s="226" t="s">
        <v>1496</v>
      </c>
      <c r="B446" s="228" t="s">
        <v>1518</v>
      </c>
      <c r="C446" s="267"/>
      <c r="D446" s="266"/>
      <c r="E446" s="266"/>
      <c r="F446" s="266"/>
      <c r="G446" s="266"/>
      <c r="H446" s="266"/>
      <c r="I446" s="263">
        <v>44593</v>
      </c>
    </row>
    <row r="447" spans="1:9" x14ac:dyDescent="0.25">
      <c r="A447" s="226" t="s">
        <v>1496</v>
      </c>
      <c r="B447" s="228" t="s">
        <v>1521</v>
      </c>
      <c r="C447" s="267"/>
      <c r="D447" s="266"/>
      <c r="E447" s="266"/>
      <c r="F447" s="266"/>
      <c r="G447" s="266"/>
      <c r="H447" s="266"/>
      <c r="I447" s="263">
        <v>44593</v>
      </c>
    </row>
    <row r="448" spans="1:9" x14ac:dyDescent="0.25">
      <c r="A448" s="226" t="s">
        <v>1496</v>
      </c>
      <c r="B448" s="228" t="s">
        <v>1524</v>
      </c>
      <c r="C448" s="267">
        <v>0.15</v>
      </c>
      <c r="D448" s="266">
        <v>44600</v>
      </c>
      <c r="E448" s="266">
        <v>44620</v>
      </c>
      <c r="F448" s="266"/>
      <c r="G448" s="266">
        <v>44600</v>
      </c>
      <c r="H448" s="266">
        <v>44620</v>
      </c>
      <c r="I448" s="263">
        <v>44593</v>
      </c>
    </row>
    <row r="449" spans="1:9" x14ac:dyDescent="0.25">
      <c r="A449" s="226" t="s">
        <v>1496</v>
      </c>
      <c r="B449" s="228" t="s">
        <v>1527</v>
      </c>
      <c r="C449" s="267"/>
      <c r="D449" s="266"/>
      <c r="E449" s="266"/>
      <c r="F449" s="266"/>
      <c r="G449" s="266"/>
      <c r="H449" s="266"/>
      <c r="I449" s="263">
        <v>44593</v>
      </c>
    </row>
    <row r="450" spans="1:9" x14ac:dyDescent="0.25">
      <c r="A450" s="226" t="s">
        <v>1496</v>
      </c>
      <c r="B450" s="228" t="s">
        <v>1530</v>
      </c>
      <c r="C450" s="267">
        <v>0.2</v>
      </c>
      <c r="D450" s="266">
        <v>44621</v>
      </c>
      <c r="E450" s="266">
        <v>44651</v>
      </c>
      <c r="F450" s="266"/>
      <c r="G450" s="266">
        <v>44621</v>
      </c>
      <c r="H450" s="266">
        <v>44651</v>
      </c>
      <c r="I450" s="263">
        <v>44593</v>
      </c>
    </row>
    <row r="451" spans="1:9" x14ac:dyDescent="0.25">
      <c r="A451" s="226" t="s">
        <v>1496</v>
      </c>
      <c r="B451" s="228" t="s">
        <v>1533</v>
      </c>
      <c r="C451" s="267"/>
      <c r="D451" s="266"/>
      <c r="E451" s="266"/>
      <c r="F451" s="266"/>
      <c r="G451" s="266"/>
      <c r="H451" s="266"/>
      <c r="I451" s="263">
        <v>44593</v>
      </c>
    </row>
    <row r="452" spans="1:9" x14ac:dyDescent="0.25">
      <c r="A452" s="226" t="s">
        <v>1496</v>
      </c>
      <c r="B452" s="228" t="s">
        <v>1536</v>
      </c>
      <c r="C452" s="267"/>
      <c r="D452" s="266"/>
      <c r="E452" s="266"/>
      <c r="F452" s="266"/>
      <c r="G452" s="266"/>
      <c r="H452" s="266"/>
      <c r="I452" s="263">
        <v>44593</v>
      </c>
    </row>
    <row r="453" spans="1:9" x14ac:dyDescent="0.25">
      <c r="A453" s="226" t="s">
        <v>1496</v>
      </c>
      <c r="B453" s="228" t="s">
        <v>1539</v>
      </c>
      <c r="C453" s="267">
        <v>0.1</v>
      </c>
      <c r="D453" s="266">
        <v>44600</v>
      </c>
      <c r="E453" s="266">
        <v>44620</v>
      </c>
      <c r="F453" s="266"/>
      <c r="G453" s="266">
        <v>44600</v>
      </c>
      <c r="H453" s="266">
        <v>44620</v>
      </c>
      <c r="I453" s="263">
        <v>44593</v>
      </c>
    </row>
    <row r="454" spans="1:9" x14ac:dyDescent="0.25">
      <c r="A454" s="226" t="s">
        <v>1496</v>
      </c>
      <c r="B454" s="228" t="s">
        <v>1542</v>
      </c>
      <c r="C454" s="267">
        <v>0.25</v>
      </c>
      <c r="D454" s="266">
        <v>44621</v>
      </c>
      <c r="E454" s="266">
        <v>44651</v>
      </c>
      <c r="F454" s="266"/>
      <c r="G454" s="266">
        <v>44621</v>
      </c>
      <c r="H454" s="266">
        <v>44651</v>
      </c>
      <c r="I454" s="263">
        <v>44593</v>
      </c>
    </row>
    <row r="455" spans="1:9" x14ac:dyDescent="0.25">
      <c r="A455" s="226" t="s">
        <v>1496</v>
      </c>
      <c r="B455" s="228" t="s">
        <v>1545</v>
      </c>
      <c r="C455" s="267"/>
      <c r="D455" s="266"/>
      <c r="E455" s="266"/>
      <c r="F455" s="266"/>
      <c r="G455" s="266"/>
      <c r="H455" s="266"/>
      <c r="I455" s="263">
        <v>44593</v>
      </c>
    </row>
    <row r="456" spans="1:9" x14ac:dyDescent="0.25">
      <c r="A456" s="226" t="s">
        <v>1496</v>
      </c>
      <c r="B456" s="228" t="s">
        <v>1548</v>
      </c>
      <c r="C456" s="267"/>
      <c r="D456" s="266"/>
      <c r="E456" s="266"/>
      <c r="F456" s="266"/>
      <c r="G456" s="266"/>
      <c r="H456" s="266"/>
      <c r="I456" s="263">
        <v>44593</v>
      </c>
    </row>
    <row r="457" spans="1:9" x14ac:dyDescent="0.25">
      <c r="A457" s="226" t="s">
        <v>1496</v>
      </c>
      <c r="B457" s="228" t="s">
        <v>1551</v>
      </c>
      <c r="C457" s="267"/>
      <c r="D457" s="266"/>
      <c r="E457" s="266"/>
      <c r="F457" s="266"/>
      <c r="G457" s="266"/>
      <c r="H457" s="266"/>
      <c r="I457" s="263">
        <v>44593</v>
      </c>
    </row>
    <row r="458" spans="1:9" x14ac:dyDescent="0.25">
      <c r="A458" s="226" t="s">
        <v>1496</v>
      </c>
      <c r="B458" s="228" t="s">
        <v>1554</v>
      </c>
      <c r="C458" s="267">
        <v>0.15</v>
      </c>
      <c r="D458" s="266">
        <v>44600</v>
      </c>
      <c r="E458" s="266">
        <v>44620</v>
      </c>
      <c r="F458" s="266"/>
      <c r="G458" s="266">
        <v>44600</v>
      </c>
      <c r="H458" s="266">
        <v>44620</v>
      </c>
      <c r="I458" s="263">
        <v>44593</v>
      </c>
    </row>
    <row r="459" spans="1:9" x14ac:dyDescent="0.25">
      <c r="A459" s="226" t="s">
        <v>1496</v>
      </c>
      <c r="B459" s="228" t="s">
        <v>1557</v>
      </c>
      <c r="C459" s="267"/>
      <c r="D459" s="266"/>
      <c r="E459" s="266"/>
      <c r="F459" s="266"/>
      <c r="G459" s="266"/>
      <c r="H459" s="266"/>
      <c r="I459" s="263">
        <v>44593</v>
      </c>
    </row>
    <row r="460" spans="1:9" x14ac:dyDescent="0.25">
      <c r="A460" s="226" t="s">
        <v>1496</v>
      </c>
      <c r="B460" s="228" t="s">
        <v>1560</v>
      </c>
      <c r="C460" s="267">
        <v>0.15</v>
      </c>
      <c r="D460" s="266">
        <v>44621</v>
      </c>
      <c r="E460" s="266">
        <v>44651</v>
      </c>
      <c r="F460" s="266"/>
      <c r="G460" s="266">
        <v>44621</v>
      </c>
      <c r="H460" s="266">
        <v>44651</v>
      </c>
      <c r="I460" s="263">
        <v>44593</v>
      </c>
    </row>
    <row r="461" spans="1:9" x14ac:dyDescent="0.25">
      <c r="A461" s="226" t="s">
        <v>1496</v>
      </c>
      <c r="B461" s="228" t="s">
        <v>1563</v>
      </c>
      <c r="C461" s="267"/>
      <c r="D461" s="266"/>
      <c r="E461" s="266"/>
      <c r="F461" s="266"/>
      <c r="G461" s="266"/>
      <c r="H461" s="266"/>
      <c r="I461" s="263">
        <v>44593</v>
      </c>
    </row>
    <row r="462" spans="1:9" x14ac:dyDescent="0.25">
      <c r="A462" s="226" t="s">
        <v>1496</v>
      </c>
      <c r="B462" s="228" t="s">
        <v>1566</v>
      </c>
      <c r="C462" s="267">
        <v>0.2</v>
      </c>
      <c r="D462" s="266">
        <v>44621</v>
      </c>
      <c r="E462" s="266">
        <v>44651</v>
      </c>
      <c r="F462" s="266"/>
      <c r="G462" s="266">
        <v>44621</v>
      </c>
      <c r="H462" s="266">
        <v>44651</v>
      </c>
      <c r="I462" s="263">
        <v>44593</v>
      </c>
    </row>
    <row r="463" spans="1:9" x14ac:dyDescent="0.25">
      <c r="A463" s="226" t="s">
        <v>1496</v>
      </c>
      <c r="B463" s="228" t="s">
        <v>1569</v>
      </c>
      <c r="C463" s="267"/>
      <c r="D463" s="266"/>
      <c r="E463" s="266"/>
      <c r="F463" s="266"/>
      <c r="G463" s="266"/>
      <c r="H463" s="266"/>
      <c r="I463" s="263">
        <v>44593</v>
      </c>
    </row>
    <row r="464" spans="1:9" x14ac:dyDescent="0.25">
      <c r="A464" s="226" t="s">
        <v>1496</v>
      </c>
      <c r="B464" s="228" t="s">
        <v>1573</v>
      </c>
      <c r="C464" s="267">
        <v>0.2</v>
      </c>
      <c r="D464" s="268">
        <v>44621</v>
      </c>
      <c r="E464" s="268">
        <v>44651</v>
      </c>
      <c r="F464" s="268"/>
      <c r="G464" s="268">
        <v>44621</v>
      </c>
      <c r="H464" s="268">
        <v>44651</v>
      </c>
      <c r="I464" s="263">
        <v>44593</v>
      </c>
    </row>
    <row r="465" spans="1:9" x14ac:dyDescent="0.25">
      <c r="A465" s="226" t="s">
        <v>1496</v>
      </c>
      <c r="B465" s="228" t="s">
        <v>1576</v>
      </c>
      <c r="C465" s="267">
        <v>0.2</v>
      </c>
      <c r="D465" s="268">
        <v>44621</v>
      </c>
      <c r="E465" s="268">
        <v>44651</v>
      </c>
      <c r="F465" s="268"/>
      <c r="G465" s="268">
        <v>44621</v>
      </c>
      <c r="H465" s="268">
        <v>44651</v>
      </c>
      <c r="I465" s="263">
        <v>44593</v>
      </c>
    </row>
    <row r="466" spans="1:9" x14ac:dyDescent="0.25">
      <c r="A466" s="226" t="s">
        <v>1496</v>
      </c>
      <c r="B466" s="228" t="s">
        <v>1579</v>
      </c>
      <c r="C466" s="267"/>
      <c r="D466" s="268"/>
      <c r="E466" s="268"/>
      <c r="F466" s="268"/>
      <c r="G466" s="268"/>
      <c r="H466" s="268"/>
      <c r="I466" s="263">
        <v>44593</v>
      </c>
    </row>
    <row r="467" spans="1:9" x14ac:dyDescent="0.25">
      <c r="A467" s="226" t="s">
        <v>1496</v>
      </c>
      <c r="B467" s="228" t="s">
        <v>1582</v>
      </c>
      <c r="C467" s="267"/>
      <c r="D467" s="268"/>
      <c r="E467" s="268"/>
      <c r="F467" s="268"/>
      <c r="G467" s="268"/>
      <c r="H467" s="268"/>
      <c r="I467" s="263">
        <v>44593</v>
      </c>
    </row>
    <row r="468" spans="1:9" x14ac:dyDescent="0.25">
      <c r="A468" s="226" t="s">
        <v>1496</v>
      </c>
      <c r="B468" s="228" t="s">
        <v>1585</v>
      </c>
      <c r="C468" s="267">
        <v>0.2</v>
      </c>
      <c r="D468" s="268">
        <v>44621</v>
      </c>
      <c r="E468" s="268">
        <v>44651</v>
      </c>
      <c r="F468" s="268"/>
      <c r="G468" s="268">
        <v>44621</v>
      </c>
      <c r="H468" s="268">
        <v>44651</v>
      </c>
      <c r="I468" s="263">
        <v>44593</v>
      </c>
    </row>
    <row r="469" spans="1:9" x14ac:dyDescent="0.25">
      <c r="A469" s="226" t="s">
        <v>1496</v>
      </c>
      <c r="B469" s="228" t="s">
        <v>1588</v>
      </c>
      <c r="C469" s="267">
        <v>0.2</v>
      </c>
      <c r="D469" s="268">
        <v>44621</v>
      </c>
      <c r="E469" s="268">
        <v>44651</v>
      </c>
      <c r="F469" s="268"/>
      <c r="G469" s="268">
        <v>44621</v>
      </c>
      <c r="H469" s="268">
        <v>44651</v>
      </c>
      <c r="I469" s="263">
        <v>44593</v>
      </c>
    </row>
    <row r="470" spans="1:9" x14ac:dyDescent="0.25">
      <c r="A470" s="226" t="s">
        <v>1592</v>
      </c>
      <c r="B470" s="228" t="s">
        <v>1594</v>
      </c>
      <c r="C470" s="267"/>
      <c r="D470" s="268"/>
      <c r="E470" s="268"/>
      <c r="F470" s="268"/>
      <c r="G470" s="268"/>
      <c r="H470" s="268"/>
      <c r="I470" s="263">
        <v>44593</v>
      </c>
    </row>
    <row r="471" spans="1:9" x14ac:dyDescent="0.25">
      <c r="A471" s="226" t="s">
        <v>1592</v>
      </c>
      <c r="B471" s="228" t="s">
        <v>1598</v>
      </c>
      <c r="C471" s="267"/>
      <c r="D471" s="266"/>
      <c r="E471" s="266"/>
      <c r="F471" s="266"/>
      <c r="G471" s="266"/>
      <c r="H471" s="266"/>
      <c r="I471" s="263">
        <v>44593</v>
      </c>
    </row>
    <row r="472" spans="1:9" x14ac:dyDescent="0.25">
      <c r="A472" s="226" t="s">
        <v>1592</v>
      </c>
      <c r="B472" s="228" t="s">
        <v>1602</v>
      </c>
      <c r="C472" s="267"/>
      <c r="D472" s="266"/>
      <c r="E472" s="266"/>
      <c r="F472" s="266"/>
      <c r="G472" s="266"/>
      <c r="H472" s="266"/>
      <c r="I472" s="263">
        <v>44593</v>
      </c>
    </row>
    <row r="473" spans="1:9" x14ac:dyDescent="0.25">
      <c r="A473" s="226" t="s">
        <v>1592</v>
      </c>
      <c r="B473" s="228" t="s">
        <v>1606</v>
      </c>
      <c r="C473" s="267"/>
      <c r="D473" s="266"/>
      <c r="E473" s="266"/>
      <c r="F473" s="266"/>
      <c r="G473" s="266"/>
      <c r="H473" s="266"/>
      <c r="I473" s="263">
        <v>44593</v>
      </c>
    </row>
    <row r="474" spans="1:9" x14ac:dyDescent="0.25">
      <c r="A474" s="226" t="s">
        <v>1592</v>
      </c>
      <c r="B474" s="228" t="s">
        <v>1609</v>
      </c>
      <c r="C474" s="267"/>
      <c r="D474" s="266"/>
      <c r="E474" s="266"/>
      <c r="F474" s="266"/>
      <c r="G474" s="266"/>
      <c r="H474" s="266"/>
      <c r="I474" s="263">
        <v>44593</v>
      </c>
    </row>
    <row r="475" spans="1:9" x14ac:dyDescent="0.25">
      <c r="A475" s="226" t="s">
        <v>1592</v>
      </c>
      <c r="B475" s="228" t="s">
        <v>1612</v>
      </c>
      <c r="C475" s="267"/>
      <c r="D475" s="266"/>
      <c r="E475" s="266"/>
      <c r="F475" s="266"/>
      <c r="G475" s="266"/>
      <c r="H475" s="266"/>
      <c r="I475" s="263">
        <v>44593</v>
      </c>
    </row>
    <row r="476" spans="1:9" x14ac:dyDescent="0.25">
      <c r="A476" s="226" t="s">
        <v>1592</v>
      </c>
      <c r="B476" s="228" t="s">
        <v>1616</v>
      </c>
      <c r="C476" s="267"/>
      <c r="D476" s="266"/>
      <c r="E476" s="266"/>
      <c r="F476" s="266"/>
      <c r="G476" s="266"/>
      <c r="H476" s="266"/>
      <c r="I476" s="263">
        <v>44593</v>
      </c>
    </row>
    <row r="477" spans="1:9" x14ac:dyDescent="0.25">
      <c r="A477" s="226" t="s">
        <v>1592</v>
      </c>
      <c r="B477" s="228" t="s">
        <v>1619</v>
      </c>
      <c r="C477" s="267"/>
      <c r="D477" s="266"/>
      <c r="E477" s="266"/>
      <c r="F477" s="266"/>
      <c r="G477" s="266"/>
      <c r="H477" s="266"/>
      <c r="I477" s="263">
        <v>44593</v>
      </c>
    </row>
    <row r="478" spans="1:9" x14ac:dyDescent="0.25">
      <c r="A478" s="264" t="s">
        <v>1592</v>
      </c>
      <c r="B478" s="264" t="s">
        <v>3397</v>
      </c>
      <c r="C478" s="265"/>
      <c r="D478" s="265"/>
      <c r="E478" s="265"/>
      <c r="F478" s="265"/>
      <c r="G478" s="265"/>
      <c r="H478" s="265"/>
      <c r="I478" s="265"/>
    </row>
    <row r="479" spans="1:9" x14ac:dyDescent="0.25">
      <c r="A479" s="226" t="s">
        <v>1623</v>
      </c>
      <c r="B479" s="228" t="s">
        <v>1624</v>
      </c>
      <c r="C479" s="267"/>
      <c r="D479" s="266"/>
      <c r="E479" s="266"/>
      <c r="F479" s="266"/>
      <c r="G479" s="266"/>
      <c r="H479" s="266"/>
      <c r="I479" s="263">
        <v>44593</v>
      </c>
    </row>
    <row r="480" spans="1:9" x14ac:dyDescent="0.25">
      <c r="A480" s="226" t="s">
        <v>1623</v>
      </c>
      <c r="B480" s="228" t="s">
        <v>1628</v>
      </c>
      <c r="C480" s="267"/>
      <c r="D480" s="266"/>
      <c r="E480" s="266"/>
      <c r="F480" s="266"/>
      <c r="G480" s="266"/>
      <c r="H480" s="266"/>
      <c r="I480" s="263">
        <v>44593</v>
      </c>
    </row>
    <row r="481" spans="1:9" x14ac:dyDescent="0.25">
      <c r="A481" s="226" t="s">
        <v>1623</v>
      </c>
      <c r="B481" s="228" t="s">
        <v>1632</v>
      </c>
      <c r="C481" s="267"/>
      <c r="D481" s="266"/>
      <c r="E481" s="266"/>
      <c r="F481" s="266"/>
      <c r="G481" s="266"/>
      <c r="H481" s="266"/>
      <c r="I481" s="263">
        <v>44593</v>
      </c>
    </row>
    <row r="482" spans="1:9" x14ac:dyDescent="0.25">
      <c r="A482" s="226" t="s">
        <v>1623</v>
      </c>
      <c r="B482" s="228" t="s">
        <v>1635</v>
      </c>
      <c r="C482" s="267"/>
      <c r="D482" s="266"/>
      <c r="E482" s="266"/>
      <c r="F482" s="266"/>
      <c r="G482" s="266"/>
      <c r="H482" s="266"/>
      <c r="I482" s="263">
        <v>44593</v>
      </c>
    </row>
    <row r="483" spans="1:9" x14ac:dyDescent="0.25">
      <c r="A483" s="226" t="s">
        <v>1623</v>
      </c>
      <c r="B483" s="228" t="s">
        <v>1638</v>
      </c>
      <c r="C483" s="267"/>
      <c r="D483" s="266"/>
      <c r="E483" s="266"/>
      <c r="F483" s="266"/>
      <c r="G483" s="266"/>
      <c r="H483" s="266"/>
      <c r="I483" s="263">
        <v>44593</v>
      </c>
    </row>
    <row r="484" spans="1:9" x14ac:dyDescent="0.25">
      <c r="A484" s="226" t="s">
        <v>1623</v>
      </c>
      <c r="B484" s="228" t="s">
        <v>1641</v>
      </c>
      <c r="C484" s="267"/>
      <c r="D484" s="266"/>
      <c r="E484" s="266"/>
      <c r="F484" s="266"/>
      <c r="G484" s="266"/>
      <c r="H484" s="266"/>
      <c r="I484" s="263">
        <v>44593</v>
      </c>
    </row>
    <row r="485" spans="1:9" x14ac:dyDescent="0.25">
      <c r="A485" s="226" t="s">
        <v>1623</v>
      </c>
      <c r="B485" s="228" t="s">
        <v>1644</v>
      </c>
      <c r="C485" s="267"/>
      <c r="D485" s="266"/>
      <c r="E485" s="266"/>
      <c r="F485" s="266"/>
      <c r="G485" s="266"/>
      <c r="H485" s="266"/>
      <c r="I485" s="263">
        <v>44593</v>
      </c>
    </row>
    <row r="486" spans="1:9" x14ac:dyDescent="0.25">
      <c r="A486" s="226" t="s">
        <v>1623</v>
      </c>
      <c r="B486" s="228" t="s">
        <v>1647</v>
      </c>
      <c r="C486" s="267"/>
      <c r="D486" s="266"/>
      <c r="E486" s="266"/>
      <c r="F486" s="266"/>
      <c r="G486" s="266"/>
      <c r="H486" s="266"/>
      <c r="I486" s="263">
        <v>44593</v>
      </c>
    </row>
    <row r="487" spans="1:9" x14ac:dyDescent="0.25">
      <c r="A487" s="226" t="s">
        <v>1623</v>
      </c>
      <c r="B487" s="228" t="s">
        <v>1650</v>
      </c>
      <c r="C487" s="267"/>
      <c r="D487" s="266"/>
      <c r="E487" s="266"/>
      <c r="F487" s="266"/>
      <c r="G487" s="266"/>
      <c r="H487" s="266"/>
      <c r="I487" s="263">
        <v>44593</v>
      </c>
    </row>
    <row r="488" spans="1:9" x14ac:dyDescent="0.25">
      <c r="A488" s="226" t="s">
        <v>1623</v>
      </c>
      <c r="B488" s="228" t="s">
        <v>1653</v>
      </c>
      <c r="C488" s="267"/>
      <c r="D488" s="266"/>
      <c r="E488" s="266"/>
      <c r="F488" s="266"/>
      <c r="G488" s="266"/>
      <c r="H488" s="266"/>
      <c r="I488" s="263">
        <v>44593</v>
      </c>
    </row>
    <row r="489" spans="1:9" x14ac:dyDescent="0.25">
      <c r="A489" s="226" t="s">
        <v>1623</v>
      </c>
      <c r="B489" s="228" t="s">
        <v>1656</v>
      </c>
      <c r="C489" s="267"/>
      <c r="D489" s="266"/>
      <c r="E489" s="266"/>
      <c r="F489" s="266"/>
      <c r="G489" s="266"/>
      <c r="H489" s="266"/>
      <c r="I489" s="263">
        <v>44593</v>
      </c>
    </row>
    <row r="490" spans="1:9" x14ac:dyDescent="0.25">
      <c r="A490" s="226" t="s">
        <v>1623</v>
      </c>
      <c r="B490" s="228" t="s">
        <v>1659</v>
      </c>
      <c r="C490" s="267"/>
      <c r="D490" s="266"/>
      <c r="E490" s="266"/>
      <c r="F490" s="266"/>
      <c r="G490" s="266"/>
      <c r="H490" s="266"/>
      <c r="I490" s="263">
        <v>44593</v>
      </c>
    </row>
    <row r="491" spans="1:9" x14ac:dyDescent="0.25">
      <c r="A491" s="226" t="s">
        <v>1623</v>
      </c>
      <c r="B491" s="228" t="s">
        <v>1662</v>
      </c>
      <c r="C491" s="267"/>
      <c r="D491" s="266"/>
      <c r="E491" s="266"/>
      <c r="F491" s="266"/>
      <c r="G491" s="266"/>
      <c r="H491" s="266"/>
      <c r="I491" s="263">
        <v>44593</v>
      </c>
    </row>
    <row r="492" spans="1:9" x14ac:dyDescent="0.25">
      <c r="A492" s="226" t="s">
        <v>1623</v>
      </c>
      <c r="B492" s="228" t="s">
        <v>1665</v>
      </c>
      <c r="C492" s="267"/>
      <c r="D492" s="266"/>
      <c r="E492" s="266"/>
      <c r="F492" s="266"/>
      <c r="G492" s="266"/>
      <c r="H492" s="266"/>
      <c r="I492" s="263">
        <v>44593</v>
      </c>
    </row>
    <row r="493" spans="1:9" x14ac:dyDescent="0.25">
      <c r="A493" s="226" t="s">
        <v>1623</v>
      </c>
      <c r="B493" s="228" t="s">
        <v>1668</v>
      </c>
      <c r="C493" s="267"/>
      <c r="D493" s="266"/>
      <c r="E493" s="266"/>
      <c r="F493" s="266"/>
      <c r="G493" s="266"/>
      <c r="H493" s="266"/>
      <c r="I493" s="263">
        <v>44593</v>
      </c>
    </row>
    <row r="494" spans="1:9" x14ac:dyDescent="0.25">
      <c r="A494" s="226" t="s">
        <v>1623</v>
      </c>
      <c r="B494" s="228" t="s">
        <v>1671</v>
      </c>
      <c r="C494" s="267"/>
      <c r="D494" s="266"/>
      <c r="E494" s="266"/>
      <c r="F494" s="266"/>
      <c r="G494" s="266"/>
      <c r="H494" s="266"/>
      <c r="I494" s="263">
        <v>44593</v>
      </c>
    </row>
    <row r="495" spans="1:9" x14ac:dyDescent="0.25">
      <c r="A495" s="226" t="s">
        <v>1623</v>
      </c>
      <c r="B495" s="228" t="s">
        <v>1674</v>
      </c>
      <c r="C495" s="267"/>
      <c r="D495" s="266"/>
      <c r="E495" s="266"/>
      <c r="F495" s="266"/>
      <c r="G495" s="266"/>
      <c r="H495" s="266"/>
      <c r="I495" s="263">
        <v>44593</v>
      </c>
    </row>
    <row r="496" spans="1:9" x14ac:dyDescent="0.25">
      <c r="A496" s="226" t="s">
        <v>1623</v>
      </c>
      <c r="B496" s="228" t="s">
        <v>1677</v>
      </c>
      <c r="C496" s="267"/>
      <c r="D496" s="266"/>
      <c r="E496" s="266"/>
      <c r="F496" s="266"/>
      <c r="G496" s="266"/>
      <c r="H496" s="266"/>
      <c r="I496" s="263">
        <v>44593</v>
      </c>
    </row>
    <row r="497" spans="1:9" x14ac:dyDescent="0.25">
      <c r="A497" s="226" t="s">
        <v>1623</v>
      </c>
      <c r="B497" s="228" t="s">
        <v>1680</v>
      </c>
      <c r="C497" s="267"/>
      <c r="D497" s="266"/>
      <c r="E497" s="266"/>
      <c r="F497" s="266"/>
      <c r="G497" s="266"/>
      <c r="H497" s="266"/>
      <c r="I497" s="263">
        <v>44593</v>
      </c>
    </row>
    <row r="498" spans="1:9" x14ac:dyDescent="0.25">
      <c r="A498" s="226" t="s">
        <v>1623</v>
      </c>
      <c r="B498" s="228" t="s">
        <v>1683</v>
      </c>
      <c r="C498" s="267"/>
      <c r="D498" s="266"/>
      <c r="E498" s="266"/>
      <c r="F498" s="266"/>
      <c r="G498" s="266"/>
      <c r="H498" s="266"/>
      <c r="I498" s="263">
        <v>44593</v>
      </c>
    </row>
    <row r="499" spans="1:9" x14ac:dyDescent="0.25">
      <c r="A499" s="226" t="s">
        <v>1623</v>
      </c>
      <c r="B499" s="228" t="s">
        <v>1686</v>
      </c>
      <c r="C499" s="267"/>
      <c r="D499" s="266"/>
      <c r="E499" s="266"/>
      <c r="F499" s="266"/>
      <c r="G499" s="266"/>
      <c r="H499" s="266"/>
      <c r="I499" s="263">
        <v>44593</v>
      </c>
    </row>
    <row r="500" spans="1:9" x14ac:dyDescent="0.25">
      <c r="A500" s="264" t="s">
        <v>1623</v>
      </c>
      <c r="B500" s="264" t="s">
        <v>2757</v>
      </c>
      <c r="C500" s="265"/>
      <c r="D500" s="265"/>
      <c r="E500" s="265"/>
      <c r="F500" s="265"/>
      <c r="G500" s="265"/>
      <c r="H500" s="265"/>
      <c r="I500" s="265"/>
    </row>
    <row r="501" spans="1:9" x14ac:dyDescent="0.25">
      <c r="A501" s="264" t="s">
        <v>1623</v>
      </c>
      <c r="B501" s="264" t="s">
        <v>2759</v>
      </c>
      <c r="C501" s="265"/>
      <c r="D501" s="265"/>
      <c r="E501" s="265"/>
      <c r="F501" s="265"/>
      <c r="G501" s="265"/>
      <c r="H501" s="265"/>
      <c r="I501" s="265"/>
    </row>
    <row r="502" spans="1:9" x14ac:dyDescent="0.25">
      <c r="A502" s="264" t="s">
        <v>1623</v>
      </c>
      <c r="B502" s="264" t="s">
        <v>2763</v>
      </c>
      <c r="C502" s="265"/>
      <c r="D502" s="265"/>
      <c r="E502" s="265"/>
      <c r="F502" s="265"/>
      <c r="G502" s="265"/>
      <c r="H502" s="265"/>
      <c r="I502" s="265"/>
    </row>
    <row r="503" spans="1:9" x14ac:dyDescent="0.25">
      <c r="A503" s="264" t="s">
        <v>1623</v>
      </c>
      <c r="B503" s="264" t="s">
        <v>2766</v>
      </c>
      <c r="C503" s="265"/>
      <c r="D503" s="265"/>
      <c r="E503" s="265"/>
      <c r="F503" s="265"/>
      <c r="G503" s="265"/>
      <c r="H503" s="265"/>
      <c r="I503" s="265"/>
    </row>
    <row r="504" spans="1:9" x14ac:dyDescent="0.25">
      <c r="A504" s="264" t="s">
        <v>1623</v>
      </c>
      <c r="B504" s="264" t="s">
        <v>2769</v>
      </c>
      <c r="C504" s="265"/>
      <c r="D504" s="265"/>
      <c r="E504" s="265"/>
      <c r="F504" s="265"/>
      <c r="G504" s="265"/>
      <c r="H504" s="265"/>
      <c r="I504" s="265"/>
    </row>
    <row r="505" spans="1:9" x14ac:dyDescent="0.25">
      <c r="A505" s="264" t="s">
        <v>1623</v>
      </c>
      <c r="B505" s="264" t="s">
        <v>2772</v>
      </c>
      <c r="C505" s="265"/>
      <c r="D505" s="265"/>
      <c r="E505" s="265"/>
      <c r="F505" s="265"/>
      <c r="G505" s="265"/>
      <c r="H505" s="265"/>
      <c r="I505" s="265"/>
    </row>
    <row r="506" spans="1:9" x14ac:dyDescent="0.25">
      <c r="A506" s="226" t="s">
        <v>1690</v>
      </c>
      <c r="B506" s="228" t="s">
        <v>1691</v>
      </c>
      <c r="C506" s="267">
        <v>7.0000000000000007E-2</v>
      </c>
      <c r="D506" s="266">
        <v>44562</v>
      </c>
      <c r="E506" s="266">
        <v>44650</v>
      </c>
      <c r="F506" s="266"/>
      <c r="G506" s="266">
        <v>44562</v>
      </c>
      <c r="H506" s="266">
        <v>44650</v>
      </c>
      <c r="I506" s="263">
        <v>44593</v>
      </c>
    </row>
    <row r="507" spans="1:9" x14ac:dyDescent="0.25">
      <c r="A507" s="226" t="s">
        <v>1690</v>
      </c>
      <c r="B507" s="228" t="s">
        <v>1694</v>
      </c>
      <c r="C507" s="267">
        <v>7.0000000000000007E-2</v>
      </c>
      <c r="D507" s="266">
        <v>44562</v>
      </c>
      <c r="E507" s="266">
        <v>44650</v>
      </c>
      <c r="F507" s="266"/>
      <c r="G507" s="266">
        <v>44562</v>
      </c>
      <c r="H507" s="266">
        <v>44650</v>
      </c>
      <c r="I507" s="263">
        <v>44593</v>
      </c>
    </row>
    <row r="508" spans="1:9" x14ac:dyDescent="0.25">
      <c r="A508" s="226" t="s">
        <v>1690</v>
      </c>
      <c r="B508" s="228" t="s">
        <v>1697</v>
      </c>
      <c r="C508" s="267">
        <v>7.0000000000000007E-2</v>
      </c>
      <c r="D508" s="266">
        <v>44562</v>
      </c>
      <c r="E508" s="266">
        <v>44650</v>
      </c>
      <c r="F508" s="266"/>
      <c r="G508" s="266">
        <v>44562</v>
      </c>
      <c r="H508" s="266">
        <v>44650</v>
      </c>
      <c r="I508" s="263">
        <v>44593</v>
      </c>
    </row>
    <row r="509" spans="1:9" x14ac:dyDescent="0.25">
      <c r="A509" s="226" t="s">
        <v>1690</v>
      </c>
      <c r="B509" s="228" t="s">
        <v>1700</v>
      </c>
      <c r="C509" s="267">
        <v>0.1</v>
      </c>
      <c r="D509" s="266">
        <v>44562</v>
      </c>
      <c r="E509" s="266">
        <v>44650</v>
      </c>
      <c r="F509" s="266"/>
      <c r="G509" s="266">
        <v>44562</v>
      </c>
      <c r="H509" s="266">
        <v>44650</v>
      </c>
      <c r="I509" s="263">
        <v>44593</v>
      </c>
    </row>
    <row r="510" spans="1:9" x14ac:dyDescent="0.25">
      <c r="A510" s="226" t="s">
        <v>1690</v>
      </c>
      <c r="B510" s="228" t="s">
        <v>1703</v>
      </c>
      <c r="C510" s="267">
        <v>0.1</v>
      </c>
      <c r="D510" s="266">
        <v>44562</v>
      </c>
      <c r="E510" s="266">
        <v>44650</v>
      </c>
      <c r="F510" s="266"/>
      <c r="G510" s="266">
        <v>44562</v>
      </c>
      <c r="H510" s="266">
        <v>44650</v>
      </c>
      <c r="I510" s="263">
        <v>44593</v>
      </c>
    </row>
    <row r="511" spans="1:9" x14ac:dyDescent="0.25">
      <c r="A511" s="226" t="s">
        <v>1690</v>
      </c>
      <c r="B511" s="228" t="s">
        <v>1707</v>
      </c>
      <c r="C511" s="267">
        <v>0.1</v>
      </c>
      <c r="D511" s="266">
        <v>44562</v>
      </c>
      <c r="E511" s="266">
        <v>44650</v>
      </c>
      <c r="F511" s="266"/>
      <c r="G511" s="266">
        <v>44562</v>
      </c>
      <c r="H511" s="266">
        <v>44650</v>
      </c>
      <c r="I511" s="263">
        <v>44593</v>
      </c>
    </row>
    <row r="512" spans="1:9" x14ac:dyDescent="0.25">
      <c r="A512" s="226" t="s">
        <v>1690</v>
      </c>
      <c r="B512" s="228" t="s">
        <v>1710</v>
      </c>
      <c r="C512" s="267">
        <v>0.1</v>
      </c>
      <c r="D512" s="266">
        <v>44562</v>
      </c>
      <c r="E512" s="266">
        <v>44650</v>
      </c>
      <c r="F512" s="266"/>
      <c r="G512" s="266">
        <v>44562</v>
      </c>
      <c r="H512" s="266">
        <v>44650</v>
      </c>
      <c r="I512" s="263">
        <v>44593</v>
      </c>
    </row>
    <row r="513" spans="1:9" x14ac:dyDescent="0.25">
      <c r="A513" s="226" t="s">
        <v>1690</v>
      </c>
      <c r="B513" s="228" t="s">
        <v>1713</v>
      </c>
      <c r="C513" s="267">
        <v>0.1</v>
      </c>
      <c r="D513" s="266">
        <v>44562</v>
      </c>
      <c r="E513" s="266">
        <v>44650</v>
      </c>
      <c r="F513" s="266"/>
      <c r="G513" s="266">
        <v>44562</v>
      </c>
      <c r="H513" s="266">
        <v>44650</v>
      </c>
      <c r="I513" s="263">
        <v>44593</v>
      </c>
    </row>
    <row r="514" spans="1:9" x14ac:dyDescent="0.25">
      <c r="A514" s="264" t="s">
        <v>1690</v>
      </c>
      <c r="B514" s="264" t="s">
        <v>3373</v>
      </c>
      <c r="C514" s="265"/>
      <c r="D514" s="265"/>
      <c r="E514" s="265"/>
      <c r="F514" s="265"/>
      <c r="G514" s="265"/>
      <c r="H514" s="265"/>
      <c r="I514" s="265"/>
    </row>
    <row r="515" spans="1:9" x14ac:dyDescent="0.25">
      <c r="A515" s="226" t="s">
        <v>1717</v>
      </c>
      <c r="B515" s="228" t="s">
        <v>1718</v>
      </c>
      <c r="C515" s="267"/>
      <c r="D515" s="266"/>
      <c r="E515" s="266"/>
      <c r="F515" s="266"/>
      <c r="G515" s="266"/>
      <c r="H515" s="266"/>
      <c r="I515" s="263">
        <v>44593</v>
      </c>
    </row>
    <row r="516" spans="1:9" x14ac:dyDescent="0.25">
      <c r="A516" s="226" t="s">
        <v>1717</v>
      </c>
      <c r="B516" s="228" t="s">
        <v>1721</v>
      </c>
      <c r="C516" s="267"/>
      <c r="D516" s="266"/>
      <c r="E516" s="266"/>
      <c r="F516" s="266"/>
      <c r="G516" s="266"/>
      <c r="H516" s="266"/>
      <c r="I516" s="263">
        <v>44593</v>
      </c>
    </row>
    <row r="517" spans="1:9" x14ac:dyDescent="0.25">
      <c r="A517" s="226" t="s">
        <v>1717</v>
      </c>
      <c r="B517" s="228" t="s">
        <v>1724</v>
      </c>
      <c r="C517" s="267"/>
      <c r="D517" s="266"/>
      <c r="E517" s="266"/>
      <c r="F517" s="266"/>
      <c r="G517" s="266"/>
      <c r="H517" s="266"/>
      <c r="I517" s="263">
        <v>44593</v>
      </c>
    </row>
    <row r="518" spans="1:9" x14ac:dyDescent="0.25">
      <c r="A518" s="226" t="s">
        <v>1717</v>
      </c>
      <c r="B518" s="228" t="s">
        <v>1727</v>
      </c>
      <c r="C518" s="267"/>
      <c r="D518" s="266"/>
      <c r="E518" s="266"/>
      <c r="F518" s="266"/>
      <c r="G518" s="266"/>
      <c r="H518" s="266"/>
      <c r="I518" s="263">
        <v>44593</v>
      </c>
    </row>
    <row r="519" spans="1:9" x14ac:dyDescent="0.25">
      <c r="A519" s="226" t="s">
        <v>1717</v>
      </c>
      <c r="B519" s="228" t="s">
        <v>1730</v>
      </c>
      <c r="C519" s="267"/>
      <c r="D519" s="266"/>
      <c r="E519" s="266"/>
      <c r="F519" s="266"/>
      <c r="G519" s="266"/>
      <c r="H519" s="266"/>
      <c r="I519" s="263">
        <v>44593</v>
      </c>
    </row>
    <row r="520" spans="1:9" x14ac:dyDescent="0.25">
      <c r="A520" s="264" t="s">
        <v>1717</v>
      </c>
      <c r="B520" s="264" t="s">
        <v>3293</v>
      </c>
      <c r="C520" s="265"/>
      <c r="D520" s="265"/>
      <c r="E520" s="265"/>
      <c r="F520" s="265"/>
      <c r="G520" s="265"/>
      <c r="H520" s="265"/>
      <c r="I520" s="265"/>
    </row>
    <row r="521" spans="1:9" x14ac:dyDescent="0.25">
      <c r="A521" s="264" t="s">
        <v>1717</v>
      </c>
      <c r="B521" s="264" t="s">
        <v>3297</v>
      </c>
      <c r="C521" s="265"/>
      <c r="D521" s="265"/>
      <c r="E521" s="265"/>
      <c r="F521" s="265"/>
      <c r="G521" s="265"/>
      <c r="H521" s="265"/>
      <c r="I521" s="265"/>
    </row>
    <row r="522" spans="1:9" x14ac:dyDescent="0.25">
      <c r="A522" s="264" t="s">
        <v>1717</v>
      </c>
      <c r="B522" s="264" t="s">
        <v>3309</v>
      </c>
      <c r="C522" s="265"/>
      <c r="D522" s="265"/>
      <c r="E522" s="265"/>
      <c r="F522" s="265"/>
      <c r="G522" s="265"/>
      <c r="H522" s="265"/>
      <c r="I522" s="265"/>
    </row>
    <row r="523" spans="1:9" x14ac:dyDescent="0.25">
      <c r="A523" s="264" t="s">
        <v>1717</v>
      </c>
      <c r="B523" s="264" t="s">
        <v>3349</v>
      </c>
      <c r="C523" s="265"/>
      <c r="D523" s="265"/>
      <c r="E523" s="265"/>
      <c r="F523" s="265"/>
      <c r="G523" s="265"/>
      <c r="H523" s="265"/>
      <c r="I523" s="265"/>
    </row>
    <row r="524" spans="1:9" x14ac:dyDescent="0.25">
      <c r="A524" s="226" t="s">
        <v>1734</v>
      </c>
      <c r="B524" s="228" t="s">
        <v>1735</v>
      </c>
      <c r="C524" s="267"/>
      <c r="D524" s="266"/>
      <c r="E524" s="266"/>
      <c r="F524" s="266"/>
      <c r="G524" s="266"/>
      <c r="H524" s="266"/>
      <c r="I524" s="263">
        <v>44593</v>
      </c>
    </row>
    <row r="525" spans="1:9" x14ac:dyDescent="0.25">
      <c r="A525" s="226" t="s">
        <v>1734</v>
      </c>
      <c r="B525" s="228" t="s">
        <v>1740</v>
      </c>
      <c r="C525" s="267"/>
      <c r="D525" s="266"/>
      <c r="E525" s="266"/>
      <c r="F525" s="266"/>
      <c r="G525" s="266"/>
      <c r="H525" s="266"/>
      <c r="I525" s="263">
        <v>44593</v>
      </c>
    </row>
    <row r="526" spans="1:9" x14ac:dyDescent="0.25">
      <c r="A526" s="226" t="s">
        <v>1734</v>
      </c>
      <c r="B526" s="228" t="s">
        <v>1743</v>
      </c>
      <c r="C526" s="267"/>
      <c r="D526" s="266"/>
      <c r="E526" s="266"/>
      <c r="F526" s="266"/>
      <c r="G526" s="266"/>
      <c r="H526" s="266"/>
      <c r="I526" s="263">
        <v>44593</v>
      </c>
    </row>
    <row r="527" spans="1:9" x14ac:dyDescent="0.25">
      <c r="A527" s="226" t="s">
        <v>1734</v>
      </c>
      <c r="B527" s="228" t="s">
        <v>1746</v>
      </c>
      <c r="C527" s="267"/>
      <c r="D527" s="266"/>
      <c r="E527" s="266"/>
      <c r="F527" s="266"/>
      <c r="G527" s="266"/>
      <c r="H527" s="266"/>
      <c r="I527" s="263">
        <v>44593</v>
      </c>
    </row>
    <row r="528" spans="1:9" x14ac:dyDescent="0.25">
      <c r="A528" s="226" t="s">
        <v>1734</v>
      </c>
      <c r="B528" s="228" t="s">
        <v>1750</v>
      </c>
      <c r="C528" s="267"/>
      <c r="D528" s="266"/>
      <c r="E528" s="266"/>
      <c r="F528" s="266"/>
      <c r="G528" s="266"/>
      <c r="H528" s="266"/>
      <c r="I528" s="263">
        <v>44593</v>
      </c>
    </row>
    <row r="529" spans="1:9" x14ac:dyDescent="0.25">
      <c r="A529" s="226" t="s">
        <v>1734</v>
      </c>
      <c r="B529" s="228" t="s">
        <v>1753</v>
      </c>
      <c r="C529" s="267"/>
      <c r="D529" s="266"/>
      <c r="E529" s="266"/>
      <c r="F529" s="266"/>
      <c r="G529" s="266"/>
      <c r="H529" s="266"/>
      <c r="I529" s="263">
        <v>44593</v>
      </c>
    </row>
    <row r="530" spans="1:9" x14ac:dyDescent="0.25">
      <c r="A530" s="226" t="s">
        <v>1734</v>
      </c>
      <c r="B530" s="228" t="s">
        <v>1756</v>
      </c>
      <c r="C530" s="267"/>
      <c r="D530" s="266">
        <v>44600</v>
      </c>
      <c r="E530" s="266">
        <v>44620</v>
      </c>
      <c r="F530" s="266"/>
      <c r="G530" s="266">
        <v>44600</v>
      </c>
      <c r="H530" s="266">
        <v>44620</v>
      </c>
      <c r="I530" s="263">
        <v>44593</v>
      </c>
    </row>
    <row r="531" spans="1:9" x14ac:dyDescent="0.25">
      <c r="A531" s="226" t="s">
        <v>1734</v>
      </c>
      <c r="B531" s="228" t="s">
        <v>1759</v>
      </c>
      <c r="C531" s="267"/>
      <c r="D531" s="266">
        <v>44600</v>
      </c>
      <c r="E531" s="266">
        <v>44620</v>
      </c>
      <c r="F531" s="266"/>
      <c r="G531" s="266">
        <v>44600</v>
      </c>
      <c r="H531" s="266">
        <v>44620</v>
      </c>
      <c r="I531" s="263">
        <v>44593</v>
      </c>
    </row>
    <row r="532" spans="1:9" x14ac:dyDescent="0.25">
      <c r="A532" s="226" t="s">
        <v>1734</v>
      </c>
      <c r="B532" s="228" t="s">
        <v>1762</v>
      </c>
      <c r="C532" s="267"/>
      <c r="D532" s="266">
        <v>44600</v>
      </c>
      <c r="E532" s="266">
        <v>44620</v>
      </c>
      <c r="F532" s="266"/>
      <c r="G532" s="266">
        <v>44600</v>
      </c>
      <c r="H532" s="266">
        <v>44620</v>
      </c>
      <c r="I532" s="263">
        <v>44593</v>
      </c>
    </row>
    <row r="533" spans="1:9" x14ac:dyDescent="0.25">
      <c r="A533" s="226" t="s">
        <v>1734</v>
      </c>
      <c r="B533" s="228" t="s">
        <v>1765</v>
      </c>
      <c r="C533" s="267"/>
      <c r="D533" s="266">
        <v>44600</v>
      </c>
      <c r="E533" s="266">
        <v>44620</v>
      </c>
      <c r="F533" s="266"/>
      <c r="G533" s="266">
        <v>44600</v>
      </c>
      <c r="H533" s="266">
        <v>44620</v>
      </c>
      <c r="I533" s="263">
        <v>44593</v>
      </c>
    </row>
    <row r="534" spans="1:9" x14ac:dyDescent="0.25">
      <c r="A534" s="226" t="s">
        <v>1734</v>
      </c>
      <c r="B534" s="228" t="s">
        <v>1768</v>
      </c>
      <c r="C534" s="267"/>
      <c r="D534" s="266">
        <v>44600</v>
      </c>
      <c r="E534" s="266">
        <v>44620</v>
      </c>
      <c r="F534" s="266"/>
      <c r="G534" s="266">
        <v>44600</v>
      </c>
      <c r="H534" s="266">
        <v>44620</v>
      </c>
      <c r="I534" s="263">
        <v>44593</v>
      </c>
    </row>
    <row r="535" spans="1:9" x14ac:dyDescent="0.25">
      <c r="A535" s="226" t="s">
        <v>1734</v>
      </c>
      <c r="B535" s="228" t="s">
        <v>1771</v>
      </c>
      <c r="C535" s="267"/>
      <c r="D535" s="266">
        <v>44600</v>
      </c>
      <c r="E535" s="266">
        <v>44620</v>
      </c>
      <c r="F535" s="266"/>
      <c r="G535" s="266">
        <v>44600</v>
      </c>
      <c r="H535" s="266">
        <v>44620</v>
      </c>
      <c r="I535" s="263">
        <v>44593</v>
      </c>
    </row>
    <row r="536" spans="1:9" x14ac:dyDescent="0.25">
      <c r="A536" s="226" t="s">
        <v>1734</v>
      </c>
      <c r="B536" s="228" t="s">
        <v>1774</v>
      </c>
      <c r="C536" s="267"/>
      <c r="D536" s="266">
        <v>44600</v>
      </c>
      <c r="E536" s="266">
        <v>44620</v>
      </c>
      <c r="F536" s="266"/>
      <c r="G536" s="266">
        <v>44600</v>
      </c>
      <c r="H536" s="266">
        <v>44620</v>
      </c>
      <c r="I536" s="263">
        <v>44593</v>
      </c>
    </row>
    <row r="537" spans="1:9" x14ac:dyDescent="0.25">
      <c r="A537" s="226" t="s">
        <v>1734</v>
      </c>
      <c r="B537" s="228" t="s">
        <v>1777</v>
      </c>
      <c r="C537" s="267"/>
      <c r="D537" s="266">
        <v>44600</v>
      </c>
      <c r="E537" s="266">
        <v>44620</v>
      </c>
      <c r="F537" s="266"/>
      <c r="G537" s="266">
        <v>44600</v>
      </c>
      <c r="H537" s="266">
        <v>44620</v>
      </c>
      <c r="I537" s="263">
        <v>44593</v>
      </c>
    </row>
    <row r="538" spans="1:9" x14ac:dyDescent="0.25">
      <c r="A538" s="226" t="s">
        <v>1734</v>
      </c>
      <c r="B538" s="228" t="s">
        <v>1780</v>
      </c>
      <c r="C538" s="267"/>
      <c r="D538" s="266">
        <v>44600</v>
      </c>
      <c r="E538" s="266">
        <v>44620</v>
      </c>
      <c r="F538" s="266"/>
      <c r="G538" s="266">
        <v>44600</v>
      </c>
      <c r="H538" s="266">
        <v>44620</v>
      </c>
      <c r="I538" s="263">
        <v>44593</v>
      </c>
    </row>
    <row r="539" spans="1:9" x14ac:dyDescent="0.25">
      <c r="A539" s="226" t="s">
        <v>1734</v>
      </c>
      <c r="B539" s="228" t="s">
        <v>1783</v>
      </c>
      <c r="C539" s="267"/>
      <c r="D539" s="266">
        <v>44600</v>
      </c>
      <c r="E539" s="266">
        <v>44620</v>
      </c>
      <c r="F539" s="266"/>
      <c r="G539" s="266">
        <v>44600</v>
      </c>
      <c r="H539" s="266">
        <v>44620</v>
      </c>
      <c r="I539" s="263">
        <v>44593</v>
      </c>
    </row>
    <row r="540" spans="1:9" x14ac:dyDescent="0.25">
      <c r="A540" s="226" t="s">
        <v>1734</v>
      </c>
      <c r="B540" s="228" t="s">
        <v>1787</v>
      </c>
      <c r="C540" s="267"/>
      <c r="D540" s="266"/>
      <c r="E540" s="266"/>
      <c r="F540" s="266"/>
      <c r="G540" s="266"/>
      <c r="H540" s="266"/>
      <c r="I540" s="263">
        <v>44593</v>
      </c>
    </row>
    <row r="541" spans="1:9" x14ac:dyDescent="0.25">
      <c r="A541" s="226" t="s">
        <v>1734</v>
      </c>
      <c r="B541" s="228" t="s">
        <v>1790</v>
      </c>
      <c r="C541" s="267"/>
      <c r="D541" s="266">
        <v>44600</v>
      </c>
      <c r="E541" s="266">
        <v>44620</v>
      </c>
      <c r="F541" s="266"/>
      <c r="G541" s="266">
        <v>44600</v>
      </c>
      <c r="H541" s="266">
        <v>44620</v>
      </c>
      <c r="I541" s="263">
        <v>44593</v>
      </c>
    </row>
    <row r="542" spans="1:9" x14ac:dyDescent="0.25">
      <c r="A542" s="226" t="s">
        <v>1734</v>
      </c>
      <c r="B542" s="228" t="s">
        <v>1793</v>
      </c>
      <c r="C542" s="267"/>
      <c r="D542" s="266">
        <v>44600</v>
      </c>
      <c r="E542" s="266">
        <v>44620</v>
      </c>
      <c r="F542" s="266"/>
      <c r="G542" s="266">
        <v>44600</v>
      </c>
      <c r="H542" s="266">
        <v>44620</v>
      </c>
      <c r="I542" s="263">
        <v>44593</v>
      </c>
    </row>
    <row r="543" spans="1:9" x14ac:dyDescent="0.25">
      <c r="A543" s="226" t="s">
        <v>1734</v>
      </c>
      <c r="B543" s="228" t="s">
        <v>1797</v>
      </c>
      <c r="C543" s="267"/>
      <c r="D543" s="266">
        <v>44600</v>
      </c>
      <c r="E543" s="266">
        <v>44620</v>
      </c>
      <c r="F543" s="266"/>
      <c r="G543" s="266">
        <v>44600</v>
      </c>
      <c r="H543" s="266">
        <v>44620</v>
      </c>
      <c r="I543" s="263">
        <v>44593</v>
      </c>
    </row>
    <row r="544" spans="1:9" x14ac:dyDescent="0.25">
      <c r="A544" s="226" t="s">
        <v>1734</v>
      </c>
      <c r="B544" s="228" t="s">
        <v>1801</v>
      </c>
      <c r="C544" s="267"/>
      <c r="D544" s="266">
        <v>44600</v>
      </c>
      <c r="E544" s="266">
        <v>44620</v>
      </c>
      <c r="F544" s="266"/>
      <c r="G544" s="266">
        <v>44600</v>
      </c>
      <c r="H544" s="266">
        <v>44620</v>
      </c>
      <c r="I544" s="263">
        <v>44593</v>
      </c>
    </row>
    <row r="545" spans="1:9" x14ac:dyDescent="0.25">
      <c r="A545" s="226" t="s">
        <v>1734</v>
      </c>
      <c r="B545" s="228" t="s">
        <v>1804</v>
      </c>
      <c r="C545" s="267"/>
      <c r="D545" s="266">
        <v>44600</v>
      </c>
      <c r="E545" s="266">
        <v>44620</v>
      </c>
      <c r="F545" s="266"/>
      <c r="G545" s="266">
        <v>44600</v>
      </c>
      <c r="H545" s="266">
        <v>44620</v>
      </c>
      <c r="I545" s="263">
        <v>44593</v>
      </c>
    </row>
    <row r="546" spans="1:9" x14ac:dyDescent="0.25">
      <c r="A546" s="226" t="s">
        <v>1734</v>
      </c>
      <c r="B546" s="228" t="s">
        <v>1807</v>
      </c>
      <c r="C546" s="267"/>
      <c r="D546" s="266">
        <v>44600</v>
      </c>
      <c r="E546" s="266">
        <v>44620</v>
      </c>
      <c r="F546" s="266"/>
      <c r="G546" s="266">
        <v>44600</v>
      </c>
      <c r="H546" s="266">
        <v>44620</v>
      </c>
      <c r="I546" s="263">
        <v>44593</v>
      </c>
    </row>
    <row r="547" spans="1:9" x14ac:dyDescent="0.25">
      <c r="A547" s="226" t="s">
        <v>1734</v>
      </c>
      <c r="B547" s="228" t="s">
        <v>1810</v>
      </c>
      <c r="C547" s="267"/>
      <c r="D547" s="266">
        <v>44600</v>
      </c>
      <c r="E547" s="266">
        <v>44620</v>
      </c>
      <c r="F547" s="266"/>
      <c r="G547" s="266">
        <v>44600</v>
      </c>
      <c r="H547" s="266">
        <v>44620</v>
      </c>
      <c r="I547" s="263">
        <v>44593</v>
      </c>
    </row>
    <row r="548" spans="1:9" x14ac:dyDescent="0.25">
      <c r="A548" s="226" t="s">
        <v>1734</v>
      </c>
      <c r="B548" s="228" t="s">
        <v>1813</v>
      </c>
      <c r="C548" s="267"/>
      <c r="D548" s="266">
        <v>44600</v>
      </c>
      <c r="E548" s="266">
        <v>44620</v>
      </c>
      <c r="F548" s="266"/>
      <c r="G548" s="266">
        <v>44600</v>
      </c>
      <c r="H548" s="266">
        <v>44620</v>
      </c>
      <c r="I548" s="263">
        <v>44593</v>
      </c>
    </row>
    <row r="549" spans="1:9" x14ac:dyDescent="0.25">
      <c r="A549" s="226" t="s">
        <v>1734</v>
      </c>
      <c r="B549" s="228" t="s">
        <v>1816</v>
      </c>
      <c r="C549" s="267"/>
      <c r="D549" s="266">
        <v>44600</v>
      </c>
      <c r="E549" s="266">
        <v>44620</v>
      </c>
      <c r="F549" s="266"/>
      <c r="G549" s="266">
        <v>44600</v>
      </c>
      <c r="H549" s="266">
        <v>44620</v>
      </c>
      <c r="I549" s="263">
        <v>44593</v>
      </c>
    </row>
    <row r="550" spans="1:9" x14ac:dyDescent="0.25">
      <c r="A550" s="226" t="s">
        <v>1734</v>
      </c>
      <c r="B550" s="228" t="s">
        <v>1820</v>
      </c>
      <c r="C550" s="267"/>
      <c r="D550" s="266">
        <v>44600</v>
      </c>
      <c r="E550" s="266">
        <v>44620</v>
      </c>
      <c r="F550" s="266"/>
      <c r="G550" s="266">
        <v>44600</v>
      </c>
      <c r="H550" s="266">
        <v>44620</v>
      </c>
      <c r="I550" s="263">
        <v>44593</v>
      </c>
    </row>
    <row r="551" spans="1:9" x14ac:dyDescent="0.25">
      <c r="A551" s="226" t="s">
        <v>1734</v>
      </c>
      <c r="B551" s="228" t="s">
        <v>1823</v>
      </c>
      <c r="C551" s="267"/>
      <c r="D551" s="266">
        <v>44600</v>
      </c>
      <c r="E551" s="266">
        <v>44620</v>
      </c>
      <c r="F551" s="266"/>
      <c r="G551" s="266">
        <v>44600</v>
      </c>
      <c r="H551" s="266">
        <v>44620</v>
      </c>
      <c r="I551" s="263">
        <v>44593</v>
      </c>
    </row>
    <row r="552" spans="1:9" x14ac:dyDescent="0.25">
      <c r="A552" s="226" t="s">
        <v>1734</v>
      </c>
      <c r="B552" s="228" t="s">
        <v>1826</v>
      </c>
      <c r="C552" s="267"/>
      <c r="D552" s="266">
        <v>44600</v>
      </c>
      <c r="E552" s="266">
        <v>44620</v>
      </c>
      <c r="F552" s="266"/>
      <c r="G552" s="266">
        <v>44600</v>
      </c>
      <c r="H552" s="266">
        <v>44620</v>
      </c>
      <c r="I552" s="263">
        <v>44593</v>
      </c>
    </row>
    <row r="553" spans="1:9" x14ac:dyDescent="0.25">
      <c r="A553" s="226" t="s">
        <v>1734</v>
      </c>
      <c r="B553" s="228" t="s">
        <v>1829</v>
      </c>
      <c r="C553" s="267"/>
      <c r="D553" s="266">
        <v>44600</v>
      </c>
      <c r="E553" s="266">
        <v>44620</v>
      </c>
      <c r="F553" s="266"/>
      <c r="G553" s="266">
        <v>44600</v>
      </c>
      <c r="H553" s="266">
        <v>44620</v>
      </c>
      <c r="I553" s="263">
        <v>44593</v>
      </c>
    </row>
    <row r="554" spans="1:9" x14ac:dyDescent="0.25">
      <c r="A554" s="226" t="s">
        <v>1734</v>
      </c>
      <c r="B554" s="228" t="s">
        <v>1832</v>
      </c>
      <c r="C554" s="267"/>
      <c r="D554" s="266">
        <v>44600</v>
      </c>
      <c r="E554" s="266">
        <v>44620</v>
      </c>
      <c r="F554" s="266"/>
      <c r="G554" s="266">
        <v>44600</v>
      </c>
      <c r="H554" s="266">
        <v>44620</v>
      </c>
      <c r="I554" s="263">
        <v>44593</v>
      </c>
    </row>
    <row r="555" spans="1:9" x14ac:dyDescent="0.25">
      <c r="A555" s="226" t="s">
        <v>1734</v>
      </c>
      <c r="B555" s="228" t="s">
        <v>1835</v>
      </c>
      <c r="C555" s="267"/>
      <c r="D555" s="266">
        <v>44600</v>
      </c>
      <c r="E555" s="266">
        <v>44620</v>
      </c>
      <c r="F555" s="266"/>
      <c r="G555" s="266">
        <v>44600</v>
      </c>
      <c r="H555" s="266">
        <v>44620</v>
      </c>
      <c r="I555" s="263">
        <v>44593</v>
      </c>
    </row>
    <row r="556" spans="1:9" x14ac:dyDescent="0.25">
      <c r="A556" s="226" t="s">
        <v>1734</v>
      </c>
      <c r="B556" s="228" t="s">
        <v>1838</v>
      </c>
      <c r="C556" s="267"/>
      <c r="D556" s="266">
        <v>44600</v>
      </c>
      <c r="E556" s="266">
        <v>44620</v>
      </c>
      <c r="F556" s="266"/>
      <c r="G556" s="266">
        <v>44600</v>
      </c>
      <c r="H556" s="266">
        <v>44620</v>
      </c>
      <c r="I556" s="263">
        <v>44593</v>
      </c>
    </row>
    <row r="557" spans="1:9" x14ac:dyDescent="0.25">
      <c r="A557" s="226" t="s">
        <v>1734</v>
      </c>
      <c r="B557" s="228" t="s">
        <v>1842</v>
      </c>
      <c r="C557" s="267"/>
      <c r="D557" s="266">
        <v>44600</v>
      </c>
      <c r="E557" s="266">
        <v>44620</v>
      </c>
      <c r="F557" s="266"/>
      <c r="G557" s="266">
        <v>44600</v>
      </c>
      <c r="H557" s="266">
        <v>44620</v>
      </c>
      <c r="I557" s="263">
        <v>44593</v>
      </c>
    </row>
    <row r="558" spans="1:9" x14ac:dyDescent="0.25">
      <c r="A558" s="226" t="s">
        <v>1734</v>
      </c>
      <c r="B558" s="228" t="s">
        <v>1845</v>
      </c>
      <c r="C558" s="267"/>
      <c r="D558" s="266">
        <v>44600</v>
      </c>
      <c r="E558" s="266">
        <v>44620</v>
      </c>
      <c r="F558" s="266"/>
      <c r="G558" s="266">
        <v>44600</v>
      </c>
      <c r="H558" s="266">
        <v>44620</v>
      </c>
      <c r="I558" s="263">
        <v>44593</v>
      </c>
    </row>
    <row r="559" spans="1:9" x14ac:dyDescent="0.25">
      <c r="A559" s="226" t="s">
        <v>1734</v>
      </c>
      <c r="B559" s="228" t="s">
        <v>1848</v>
      </c>
      <c r="C559" s="267"/>
      <c r="D559" s="266">
        <v>44600</v>
      </c>
      <c r="E559" s="266">
        <v>44620</v>
      </c>
      <c r="F559" s="266"/>
      <c r="G559" s="266">
        <v>44600</v>
      </c>
      <c r="H559" s="266">
        <v>44620</v>
      </c>
      <c r="I559" s="263">
        <v>44593</v>
      </c>
    </row>
    <row r="560" spans="1:9" x14ac:dyDescent="0.25">
      <c r="A560" s="226" t="s">
        <v>1734</v>
      </c>
      <c r="B560" s="228" t="s">
        <v>1851</v>
      </c>
      <c r="C560" s="267"/>
      <c r="D560" s="266">
        <v>44600</v>
      </c>
      <c r="E560" s="266">
        <v>44620</v>
      </c>
      <c r="F560" s="266"/>
      <c r="G560" s="266">
        <v>44600</v>
      </c>
      <c r="H560" s="266">
        <v>44620</v>
      </c>
      <c r="I560" s="263">
        <v>44593</v>
      </c>
    </row>
    <row r="561" spans="1:9" x14ac:dyDescent="0.25">
      <c r="A561" s="226" t="s">
        <v>1734</v>
      </c>
      <c r="B561" s="228" t="s">
        <v>1854</v>
      </c>
      <c r="C561" s="267"/>
      <c r="D561" s="266">
        <v>44600</v>
      </c>
      <c r="E561" s="266">
        <v>44620</v>
      </c>
      <c r="F561" s="266"/>
      <c r="G561" s="266">
        <v>44600</v>
      </c>
      <c r="H561" s="266">
        <v>44620</v>
      </c>
      <c r="I561" s="263">
        <v>44593</v>
      </c>
    </row>
    <row r="562" spans="1:9" x14ac:dyDescent="0.25">
      <c r="A562" s="226" t="s">
        <v>1734</v>
      </c>
      <c r="B562" s="228" t="s">
        <v>1857</v>
      </c>
      <c r="C562" s="267"/>
      <c r="D562" s="266">
        <v>44600</v>
      </c>
      <c r="E562" s="266">
        <v>44620</v>
      </c>
      <c r="F562" s="266"/>
      <c r="G562" s="266">
        <v>44600</v>
      </c>
      <c r="H562" s="266">
        <v>44620</v>
      </c>
      <c r="I562" s="263">
        <v>44593</v>
      </c>
    </row>
    <row r="563" spans="1:9" x14ac:dyDescent="0.25">
      <c r="A563" s="226" t="s">
        <v>1734</v>
      </c>
      <c r="B563" s="228" t="s">
        <v>1860</v>
      </c>
      <c r="C563" s="267"/>
      <c r="D563" s="266"/>
      <c r="E563" s="266"/>
      <c r="F563" s="266"/>
      <c r="G563" s="266"/>
      <c r="H563" s="266"/>
      <c r="I563" s="263">
        <v>44593</v>
      </c>
    </row>
    <row r="564" spans="1:9" x14ac:dyDescent="0.25">
      <c r="A564" s="226" t="s">
        <v>1734</v>
      </c>
      <c r="B564" s="228" t="s">
        <v>1863</v>
      </c>
      <c r="C564" s="267"/>
      <c r="D564" s="266">
        <v>44608</v>
      </c>
      <c r="E564" s="266">
        <v>44635</v>
      </c>
      <c r="F564" s="266"/>
      <c r="G564" s="266">
        <v>44608</v>
      </c>
      <c r="H564" s="266">
        <v>44635</v>
      </c>
      <c r="I564" s="263">
        <v>44593</v>
      </c>
    </row>
    <row r="565" spans="1:9" x14ac:dyDescent="0.25">
      <c r="A565" s="226" t="s">
        <v>1734</v>
      </c>
      <c r="B565" s="228" t="s">
        <v>1866</v>
      </c>
      <c r="C565" s="267"/>
      <c r="D565" s="266">
        <v>44608</v>
      </c>
      <c r="E565" s="266">
        <v>44635</v>
      </c>
      <c r="F565" s="266"/>
      <c r="G565" s="266">
        <v>44608</v>
      </c>
      <c r="H565" s="266">
        <v>44635</v>
      </c>
      <c r="I565" s="263">
        <v>44593</v>
      </c>
    </row>
    <row r="566" spans="1:9" x14ac:dyDescent="0.25">
      <c r="A566" s="226" t="s">
        <v>1734</v>
      </c>
      <c r="B566" s="228" t="s">
        <v>1869</v>
      </c>
      <c r="C566" s="267"/>
      <c r="D566" s="266">
        <v>44600</v>
      </c>
      <c r="E566" s="266">
        <v>44620</v>
      </c>
      <c r="F566" s="266"/>
      <c r="G566" s="266">
        <v>44600</v>
      </c>
      <c r="H566" s="266">
        <v>44620</v>
      </c>
      <c r="I566" s="263">
        <v>44593</v>
      </c>
    </row>
    <row r="567" spans="1:9" x14ac:dyDescent="0.25">
      <c r="A567" s="226" t="s">
        <v>1734</v>
      </c>
      <c r="B567" s="228" t="s">
        <v>1872</v>
      </c>
      <c r="C567" s="267"/>
      <c r="D567" s="266">
        <v>44600</v>
      </c>
      <c r="E567" s="266">
        <v>44620</v>
      </c>
      <c r="F567" s="266"/>
      <c r="G567" s="266">
        <v>44600</v>
      </c>
      <c r="H567" s="266">
        <v>44620</v>
      </c>
      <c r="I567" s="263">
        <v>44593</v>
      </c>
    </row>
    <row r="568" spans="1:9" x14ac:dyDescent="0.25">
      <c r="A568" s="226" t="s">
        <v>1734</v>
      </c>
      <c r="B568" s="228" t="s">
        <v>1875</v>
      </c>
      <c r="C568" s="267"/>
      <c r="D568" s="266">
        <v>44600</v>
      </c>
      <c r="E568" s="266">
        <v>44620</v>
      </c>
      <c r="F568" s="266"/>
      <c r="G568" s="266">
        <v>44600</v>
      </c>
      <c r="H568" s="266">
        <v>44620</v>
      </c>
      <c r="I568" s="263">
        <v>44593</v>
      </c>
    </row>
    <row r="569" spans="1:9" x14ac:dyDescent="0.25">
      <c r="A569" s="226" t="s">
        <v>1734</v>
      </c>
      <c r="B569" s="228" t="s">
        <v>1878</v>
      </c>
      <c r="C569" s="267"/>
      <c r="D569" s="266">
        <v>44600</v>
      </c>
      <c r="E569" s="266">
        <v>44620</v>
      </c>
      <c r="F569" s="266"/>
      <c r="G569" s="266">
        <v>44600</v>
      </c>
      <c r="H569" s="266">
        <v>44620</v>
      </c>
      <c r="I569" s="263">
        <v>44593</v>
      </c>
    </row>
    <row r="570" spans="1:9" x14ac:dyDescent="0.25">
      <c r="A570" s="226" t="s">
        <v>1734</v>
      </c>
      <c r="B570" s="228" t="s">
        <v>1881</v>
      </c>
      <c r="C570" s="267"/>
      <c r="D570" s="266"/>
      <c r="E570" s="266"/>
      <c r="F570" s="266"/>
      <c r="G570" s="266"/>
      <c r="H570" s="266"/>
      <c r="I570" s="263">
        <v>44593</v>
      </c>
    </row>
    <row r="571" spans="1:9" x14ac:dyDescent="0.25">
      <c r="A571" s="226" t="s">
        <v>1734</v>
      </c>
      <c r="B571" s="228" t="s">
        <v>1884</v>
      </c>
      <c r="C571" s="267"/>
      <c r="D571" s="266">
        <v>44600</v>
      </c>
      <c r="E571" s="266">
        <v>44620</v>
      </c>
      <c r="F571" s="266"/>
      <c r="G571" s="266">
        <v>44600</v>
      </c>
      <c r="H571" s="266">
        <v>44620</v>
      </c>
      <c r="I571" s="263">
        <v>44593</v>
      </c>
    </row>
    <row r="572" spans="1:9" x14ac:dyDescent="0.25">
      <c r="A572" s="226" t="s">
        <v>1734</v>
      </c>
      <c r="B572" s="228" t="s">
        <v>1887</v>
      </c>
      <c r="C572" s="267"/>
      <c r="D572" s="266">
        <v>44600</v>
      </c>
      <c r="E572" s="266">
        <v>44620</v>
      </c>
      <c r="F572" s="266"/>
      <c r="G572" s="266">
        <v>44600</v>
      </c>
      <c r="H572" s="266">
        <v>44620</v>
      </c>
      <c r="I572" s="263">
        <v>44593</v>
      </c>
    </row>
    <row r="573" spans="1:9" x14ac:dyDescent="0.25">
      <c r="A573" s="226" t="s">
        <v>1734</v>
      </c>
      <c r="B573" s="228" t="s">
        <v>1890</v>
      </c>
      <c r="C573" s="267"/>
      <c r="D573" s="266">
        <v>44600</v>
      </c>
      <c r="E573" s="266">
        <v>44620</v>
      </c>
      <c r="F573" s="266"/>
      <c r="G573" s="266">
        <v>44600</v>
      </c>
      <c r="H573" s="266">
        <v>44620</v>
      </c>
      <c r="I573" s="263">
        <v>44593</v>
      </c>
    </row>
    <row r="574" spans="1:9" x14ac:dyDescent="0.25">
      <c r="A574" s="226" t="s">
        <v>1734</v>
      </c>
      <c r="B574" s="228" t="s">
        <v>1893</v>
      </c>
      <c r="C574" s="267"/>
      <c r="D574" s="266">
        <v>44600</v>
      </c>
      <c r="E574" s="266">
        <v>44620</v>
      </c>
      <c r="F574" s="266"/>
      <c r="G574" s="266">
        <v>44600</v>
      </c>
      <c r="H574" s="266">
        <v>44620</v>
      </c>
      <c r="I574" s="263">
        <v>44593</v>
      </c>
    </row>
    <row r="575" spans="1:9" x14ac:dyDescent="0.25">
      <c r="A575" s="226" t="s">
        <v>1734</v>
      </c>
      <c r="B575" s="228" t="s">
        <v>1896</v>
      </c>
      <c r="C575" s="267"/>
      <c r="D575" s="266">
        <v>44608</v>
      </c>
      <c r="E575" s="266">
        <v>44635</v>
      </c>
      <c r="F575" s="266"/>
      <c r="G575" s="266">
        <v>44608</v>
      </c>
      <c r="H575" s="266">
        <v>44635</v>
      </c>
      <c r="I575" s="263">
        <v>44593</v>
      </c>
    </row>
    <row r="576" spans="1:9" x14ac:dyDescent="0.25">
      <c r="A576" s="226" t="s">
        <v>1734</v>
      </c>
      <c r="B576" s="228" t="s">
        <v>1899</v>
      </c>
      <c r="C576" s="267"/>
      <c r="D576" s="266">
        <v>44600</v>
      </c>
      <c r="E576" s="266">
        <v>44620</v>
      </c>
      <c r="F576" s="266"/>
      <c r="G576" s="266">
        <v>44600</v>
      </c>
      <c r="H576" s="266">
        <v>44620</v>
      </c>
      <c r="I576" s="263">
        <v>44593</v>
      </c>
    </row>
    <row r="577" spans="1:9" x14ac:dyDescent="0.25">
      <c r="A577" s="226" t="s">
        <v>1734</v>
      </c>
      <c r="B577" s="228" t="s">
        <v>1903</v>
      </c>
      <c r="C577" s="267"/>
      <c r="D577" s="266">
        <v>44600</v>
      </c>
      <c r="E577" s="266">
        <v>44620</v>
      </c>
      <c r="F577" s="266"/>
      <c r="G577" s="266">
        <v>44600</v>
      </c>
      <c r="H577" s="266">
        <v>44620</v>
      </c>
      <c r="I577" s="263">
        <v>44593</v>
      </c>
    </row>
    <row r="578" spans="1:9" x14ac:dyDescent="0.25">
      <c r="A578" s="226" t="s">
        <v>1734</v>
      </c>
      <c r="B578" s="228" t="s">
        <v>1906</v>
      </c>
      <c r="C578" s="267"/>
      <c r="D578" s="266">
        <v>44600</v>
      </c>
      <c r="E578" s="266">
        <v>44620</v>
      </c>
      <c r="F578" s="266"/>
      <c r="G578" s="266">
        <v>44600</v>
      </c>
      <c r="H578" s="266">
        <v>44620</v>
      </c>
      <c r="I578" s="263">
        <v>44593</v>
      </c>
    </row>
    <row r="579" spans="1:9" x14ac:dyDescent="0.25">
      <c r="A579" s="226" t="s">
        <v>1734</v>
      </c>
      <c r="B579" s="228" t="s">
        <v>1909</v>
      </c>
      <c r="C579" s="267"/>
      <c r="D579" s="266"/>
      <c r="E579" s="266"/>
      <c r="F579" s="266"/>
      <c r="G579" s="266"/>
      <c r="H579" s="266"/>
      <c r="I579" s="263">
        <v>44593</v>
      </c>
    </row>
    <row r="580" spans="1:9" x14ac:dyDescent="0.25">
      <c r="A580" s="226" t="s">
        <v>1734</v>
      </c>
      <c r="B580" s="228" t="s">
        <v>1913</v>
      </c>
      <c r="C580" s="267"/>
      <c r="D580" s="266"/>
      <c r="E580" s="266"/>
      <c r="F580" s="266"/>
      <c r="G580" s="266"/>
      <c r="H580" s="266"/>
      <c r="I580" s="263">
        <v>44593</v>
      </c>
    </row>
    <row r="581" spans="1:9" x14ac:dyDescent="0.25">
      <c r="A581" s="226" t="s">
        <v>1734</v>
      </c>
      <c r="B581" s="228" t="s">
        <v>1916</v>
      </c>
      <c r="C581" s="267"/>
      <c r="D581" s="266"/>
      <c r="E581" s="266"/>
      <c r="F581" s="266"/>
      <c r="G581" s="266"/>
      <c r="H581" s="266"/>
      <c r="I581" s="263">
        <v>44593</v>
      </c>
    </row>
    <row r="582" spans="1:9" x14ac:dyDescent="0.25">
      <c r="A582" s="226" t="s">
        <v>1734</v>
      </c>
      <c r="B582" s="228" t="s">
        <v>1919</v>
      </c>
      <c r="C582" s="267"/>
      <c r="D582" s="266"/>
      <c r="E582" s="266"/>
      <c r="F582" s="266"/>
      <c r="G582" s="266"/>
      <c r="H582" s="266"/>
      <c r="I582" s="263">
        <v>44593</v>
      </c>
    </row>
    <row r="583" spans="1:9" x14ac:dyDescent="0.25">
      <c r="A583" s="226" t="s">
        <v>1734</v>
      </c>
      <c r="B583" s="228" t="s">
        <v>1922</v>
      </c>
      <c r="C583" s="267"/>
      <c r="D583" s="266"/>
      <c r="E583" s="266"/>
      <c r="F583" s="266"/>
      <c r="G583" s="266"/>
      <c r="H583" s="266"/>
      <c r="I583" s="263">
        <v>44593</v>
      </c>
    </row>
    <row r="584" spans="1:9" x14ac:dyDescent="0.25">
      <c r="A584" s="264" t="s">
        <v>1734</v>
      </c>
      <c r="B584" s="264" t="s">
        <v>3342</v>
      </c>
      <c r="C584" s="265"/>
      <c r="D584" s="265"/>
      <c r="E584" s="265"/>
      <c r="F584" s="265"/>
      <c r="G584" s="265"/>
      <c r="H584" s="265"/>
      <c r="I584" s="265"/>
    </row>
    <row r="585" spans="1:9" x14ac:dyDescent="0.25">
      <c r="A585" s="264" t="s">
        <v>1734</v>
      </c>
      <c r="B585" s="264" t="s">
        <v>3355</v>
      </c>
      <c r="C585" s="265"/>
      <c r="D585" s="265"/>
      <c r="E585" s="265"/>
      <c r="F585" s="265"/>
      <c r="G585" s="265"/>
      <c r="H585" s="265"/>
      <c r="I585" s="265"/>
    </row>
    <row r="586" spans="1:9" x14ac:dyDescent="0.25">
      <c r="A586" s="264" t="s">
        <v>1734</v>
      </c>
      <c r="B586" s="264" t="s">
        <v>3357</v>
      </c>
      <c r="C586" s="265"/>
      <c r="D586" s="265"/>
      <c r="E586" s="265"/>
      <c r="F586" s="265"/>
      <c r="G586" s="265"/>
      <c r="H586" s="265"/>
      <c r="I586" s="265"/>
    </row>
    <row r="587" spans="1:9" x14ac:dyDescent="0.25">
      <c r="A587" s="264" t="s">
        <v>1734</v>
      </c>
      <c r="B587" s="264" t="s">
        <v>3363</v>
      </c>
      <c r="C587" s="265"/>
      <c r="D587" s="265"/>
      <c r="E587" s="265"/>
      <c r="F587" s="265"/>
      <c r="G587" s="265"/>
      <c r="H587" s="265"/>
      <c r="I587" s="265"/>
    </row>
    <row r="588" spans="1:9" x14ac:dyDescent="0.25">
      <c r="A588" s="264" t="s">
        <v>1734</v>
      </c>
      <c r="B588" s="264" t="s">
        <v>3365</v>
      </c>
      <c r="C588" s="265"/>
      <c r="D588" s="265"/>
      <c r="E588" s="265"/>
      <c r="F588" s="265"/>
      <c r="G588" s="265"/>
      <c r="H588" s="265"/>
      <c r="I588" s="265"/>
    </row>
    <row r="589" spans="1:9" x14ac:dyDescent="0.25">
      <c r="A589" s="264" t="s">
        <v>1734</v>
      </c>
      <c r="B589" s="264" t="s">
        <v>3367</v>
      </c>
      <c r="C589" s="265"/>
      <c r="D589" s="265"/>
      <c r="E589" s="265"/>
      <c r="F589" s="265"/>
      <c r="G589" s="265"/>
      <c r="H589" s="265"/>
      <c r="I589" s="265"/>
    </row>
    <row r="590" spans="1:9" x14ac:dyDescent="0.25">
      <c r="A590" s="264" t="s">
        <v>1734</v>
      </c>
      <c r="B590" s="264" t="s">
        <v>3371</v>
      </c>
      <c r="C590" s="265"/>
      <c r="D590" s="265"/>
      <c r="E590" s="265"/>
      <c r="F590" s="265"/>
      <c r="G590" s="265"/>
      <c r="H590" s="265"/>
      <c r="I590" s="265"/>
    </row>
    <row r="591" spans="1:9" x14ac:dyDescent="0.25">
      <c r="A591" s="264" t="s">
        <v>1734</v>
      </c>
      <c r="B591" s="264" t="s">
        <v>2607</v>
      </c>
      <c r="C591" s="265"/>
      <c r="D591" s="265"/>
      <c r="E591" s="265"/>
      <c r="F591" s="265"/>
      <c r="G591" s="265"/>
      <c r="H591" s="265"/>
      <c r="I591" s="265"/>
    </row>
    <row r="592" spans="1:9" x14ac:dyDescent="0.25">
      <c r="A592" s="264" t="s">
        <v>1734</v>
      </c>
      <c r="B592" s="264" t="s">
        <v>2611</v>
      </c>
      <c r="C592" s="265"/>
      <c r="D592" s="265"/>
      <c r="E592" s="265"/>
      <c r="F592" s="265"/>
      <c r="G592" s="265"/>
      <c r="H592" s="265"/>
      <c r="I592" s="265"/>
    </row>
    <row r="593" spans="1:9" x14ac:dyDescent="0.25">
      <c r="A593" s="264" t="s">
        <v>1734</v>
      </c>
      <c r="B593" s="264" t="s">
        <v>2620</v>
      </c>
      <c r="C593" s="265"/>
      <c r="D593" s="265"/>
      <c r="E593" s="265"/>
      <c r="F593" s="265"/>
      <c r="G593" s="265"/>
      <c r="H593" s="265"/>
      <c r="I593" s="265"/>
    </row>
    <row r="594" spans="1:9" x14ac:dyDescent="0.25">
      <c r="A594" s="264" t="s">
        <v>1734</v>
      </c>
      <c r="B594" s="264" t="s">
        <v>2623</v>
      </c>
      <c r="C594" s="265"/>
      <c r="D594" s="265"/>
      <c r="E594" s="265"/>
      <c r="F594" s="265"/>
      <c r="G594" s="265"/>
      <c r="H594" s="265"/>
      <c r="I594" s="265"/>
    </row>
    <row r="595" spans="1:9" x14ac:dyDescent="0.25">
      <c r="A595" s="264" t="s">
        <v>1734</v>
      </c>
      <c r="B595" s="264" t="s">
        <v>3438</v>
      </c>
      <c r="C595" s="265"/>
      <c r="D595" s="265"/>
      <c r="E595" s="265"/>
      <c r="F595" s="265"/>
      <c r="G595" s="265"/>
      <c r="H595" s="265"/>
      <c r="I595" s="265"/>
    </row>
    <row r="596" spans="1:9" x14ac:dyDescent="0.25">
      <c r="A596" s="226" t="s">
        <v>74</v>
      </c>
      <c r="B596" s="228" t="s">
        <v>80</v>
      </c>
      <c r="C596" s="267"/>
      <c r="D596" s="266"/>
      <c r="E596" s="266"/>
      <c r="F596" s="266"/>
      <c r="G596" s="266"/>
      <c r="H596" s="266"/>
      <c r="I596" s="263">
        <v>44593</v>
      </c>
    </row>
    <row r="597" spans="1:9" x14ac:dyDescent="0.25">
      <c r="A597" s="226" t="s">
        <v>74</v>
      </c>
      <c r="B597" s="228" t="s">
        <v>76</v>
      </c>
      <c r="C597" s="267"/>
      <c r="D597" s="266"/>
      <c r="E597" s="266"/>
      <c r="F597" s="266"/>
      <c r="G597" s="266"/>
      <c r="H597" s="266"/>
      <c r="I597" s="263">
        <v>44593</v>
      </c>
    </row>
    <row r="598" spans="1:9" x14ac:dyDescent="0.25">
      <c r="A598" s="226" t="s">
        <v>74</v>
      </c>
      <c r="B598" s="228" t="s">
        <v>83</v>
      </c>
      <c r="C598" s="267"/>
      <c r="D598" s="266"/>
      <c r="E598" s="266"/>
      <c r="F598" s="266"/>
      <c r="G598" s="266"/>
      <c r="H598" s="266"/>
      <c r="I598" s="263">
        <v>44593</v>
      </c>
    </row>
    <row r="599" spans="1:9" x14ac:dyDescent="0.25">
      <c r="A599" s="226" t="s">
        <v>1927</v>
      </c>
      <c r="B599" s="228" t="s">
        <v>1928</v>
      </c>
      <c r="C599" s="267"/>
      <c r="D599" s="266"/>
      <c r="E599" s="266"/>
      <c r="F599" s="266"/>
      <c r="G599" s="266"/>
      <c r="H599" s="266"/>
      <c r="I599" s="263">
        <v>44593</v>
      </c>
    </row>
    <row r="600" spans="1:9" x14ac:dyDescent="0.25">
      <c r="A600" s="226" t="s">
        <v>1927</v>
      </c>
      <c r="B600" s="228" t="s">
        <v>1932</v>
      </c>
      <c r="C600" s="267"/>
      <c r="D600" s="266"/>
      <c r="E600" s="266"/>
      <c r="F600" s="266"/>
      <c r="G600" s="266"/>
      <c r="H600" s="266"/>
      <c r="I600" s="263">
        <v>44593</v>
      </c>
    </row>
    <row r="601" spans="1:9" x14ac:dyDescent="0.25">
      <c r="A601" s="226" t="s">
        <v>1927</v>
      </c>
      <c r="B601" s="228" t="s">
        <v>1935</v>
      </c>
      <c r="C601" s="267"/>
      <c r="D601" s="266"/>
      <c r="E601" s="266"/>
      <c r="F601" s="266"/>
      <c r="G601" s="266"/>
      <c r="H601" s="266"/>
      <c r="I601" s="263">
        <v>44593</v>
      </c>
    </row>
    <row r="602" spans="1:9" x14ac:dyDescent="0.25">
      <c r="A602" s="226" t="s">
        <v>1927</v>
      </c>
      <c r="B602" s="228" t="s">
        <v>1938</v>
      </c>
      <c r="C602" s="267"/>
      <c r="D602" s="266"/>
      <c r="E602" s="266"/>
      <c r="F602" s="266"/>
      <c r="G602" s="266"/>
      <c r="H602" s="266"/>
      <c r="I602" s="263">
        <v>44593</v>
      </c>
    </row>
    <row r="603" spans="1:9" x14ac:dyDescent="0.25">
      <c r="A603" s="226" t="s">
        <v>1927</v>
      </c>
      <c r="B603" s="228" t="s">
        <v>1941</v>
      </c>
      <c r="C603" s="267"/>
      <c r="D603" s="266"/>
      <c r="E603" s="266"/>
      <c r="F603" s="266"/>
      <c r="G603" s="266"/>
      <c r="H603" s="266"/>
      <c r="I603" s="263">
        <v>44593</v>
      </c>
    </row>
    <row r="604" spans="1:9" x14ac:dyDescent="0.25">
      <c r="A604" s="226" t="s">
        <v>1927</v>
      </c>
      <c r="B604" s="228" t="s">
        <v>1944</v>
      </c>
      <c r="C604" s="267"/>
      <c r="D604" s="266"/>
      <c r="E604" s="266"/>
      <c r="F604" s="266"/>
      <c r="G604" s="266"/>
      <c r="H604" s="266"/>
      <c r="I604" s="263">
        <v>44593</v>
      </c>
    </row>
    <row r="605" spans="1:9" x14ac:dyDescent="0.25">
      <c r="A605" s="226" t="s">
        <v>1927</v>
      </c>
      <c r="B605" s="228" t="s">
        <v>1947</v>
      </c>
      <c r="C605" s="267"/>
      <c r="D605" s="266"/>
      <c r="E605" s="266"/>
      <c r="F605" s="266"/>
      <c r="G605" s="266"/>
      <c r="H605" s="266"/>
      <c r="I605" s="263">
        <v>44593</v>
      </c>
    </row>
    <row r="606" spans="1:9" x14ac:dyDescent="0.25">
      <c r="A606" s="226" t="s">
        <v>1927</v>
      </c>
      <c r="B606" s="228" t="s">
        <v>1951</v>
      </c>
      <c r="C606" s="267"/>
      <c r="D606" s="266"/>
      <c r="E606" s="266"/>
      <c r="F606" s="266"/>
      <c r="G606" s="266"/>
      <c r="H606" s="266"/>
      <c r="I606" s="263">
        <v>44593</v>
      </c>
    </row>
    <row r="607" spans="1:9" x14ac:dyDescent="0.25">
      <c r="A607" s="226" t="s">
        <v>1927</v>
      </c>
      <c r="B607" s="228" t="s">
        <v>1954</v>
      </c>
      <c r="C607" s="267"/>
      <c r="D607" s="266"/>
      <c r="E607" s="266"/>
      <c r="F607" s="266"/>
      <c r="G607" s="266"/>
      <c r="H607" s="266"/>
      <c r="I607" s="263">
        <v>44593</v>
      </c>
    </row>
    <row r="608" spans="1:9" x14ac:dyDescent="0.25">
      <c r="A608" s="226" t="s">
        <v>1927</v>
      </c>
      <c r="B608" s="228" t="s">
        <v>1957</v>
      </c>
      <c r="C608" s="267"/>
      <c r="D608" s="266"/>
      <c r="E608" s="266"/>
      <c r="F608" s="266"/>
      <c r="G608" s="266"/>
      <c r="H608" s="266"/>
      <c r="I608" s="263">
        <v>44593</v>
      </c>
    </row>
    <row r="609" spans="1:9" x14ac:dyDescent="0.25">
      <c r="A609" s="264" t="s">
        <v>1927</v>
      </c>
      <c r="B609" s="264" t="s">
        <v>3351</v>
      </c>
      <c r="C609" s="265"/>
      <c r="D609" s="265"/>
      <c r="E609" s="265"/>
      <c r="F609" s="265"/>
      <c r="G609" s="265"/>
      <c r="H609" s="265"/>
      <c r="I609" s="265"/>
    </row>
    <row r="610" spans="1:9" x14ac:dyDescent="0.25">
      <c r="A610" s="264" t="s">
        <v>1927</v>
      </c>
      <c r="B610" s="264" t="s">
        <v>3436</v>
      </c>
      <c r="C610" s="265"/>
      <c r="D610" s="265"/>
      <c r="E610" s="265"/>
      <c r="F610" s="265"/>
      <c r="G610" s="265"/>
      <c r="H610" s="265"/>
      <c r="I610" s="265"/>
    </row>
    <row r="611" spans="1:9" x14ac:dyDescent="0.25">
      <c r="A611" s="226" t="s">
        <v>1961</v>
      </c>
      <c r="B611" s="228" t="s">
        <v>1962</v>
      </c>
      <c r="C611" s="267"/>
      <c r="D611" s="266"/>
      <c r="E611" s="266"/>
      <c r="F611" s="266"/>
      <c r="G611" s="266"/>
      <c r="H611" s="266"/>
      <c r="I611" s="263">
        <v>44593</v>
      </c>
    </row>
    <row r="612" spans="1:9" x14ac:dyDescent="0.25">
      <c r="A612" s="226" t="s">
        <v>1961</v>
      </c>
      <c r="B612" s="228" t="s">
        <v>1965</v>
      </c>
      <c r="C612" s="267">
        <v>0.12</v>
      </c>
      <c r="D612" s="266">
        <v>44600</v>
      </c>
      <c r="E612" s="266">
        <v>44620</v>
      </c>
      <c r="F612" s="266"/>
      <c r="G612" s="266">
        <v>44600</v>
      </c>
      <c r="H612" s="266">
        <v>44620</v>
      </c>
      <c r="I612" s="263">
        <v>44593</v>
      </c>
    </row>
    <row r="613" spans="1:9" x14ac:dyDescent="0.25">
      <c r="A613" s="226" t="s">
        <v>1961</v>
      </c>
      <c r="B613" s="228" t="s">
        <v>1968</v>
      </c>
      <c r="C613" s="267"/>
      <c r="D613" s="266"/>
      <c r="E613" s="266"/>
      <c r="F613" s="266"/>
      <c r="G613" s="266"/>
      <c r="H613" s="266"/>
      <c r="I613" s="263">
        <v>44593</v>
      </c>
    </row>
    <row r="614" spans="1:9" x14ac:dyDescent="0.25">
      <c r="A614" s="226" t="s">
        <v>1961</v>
      </c>
      <c r="B614" s="228" t="s">
        <v>1971</v>
      </c>
      <c r="C614" s="267"/>
      <c r="D614" s="266"/>
      <c r="E614" s="266"/>
      <c r="F614" s="266"/>
      <c r="G614" s="266"/>
      <c r="H614" s="266"/>
      <c r="I614" s="263">
        <v>44593</v>
      </c>
    </row>
    <row r="615" spans="1:9" x14ac:dyDescent="0.25">
      <c r="A615" s="264" t="s">
        <v>1961</v>
      </c>
      <c r="B615" s="264" t="s">
        <v>3344</v>
      </c>
      <c r="C615" s="265"/>
      <c r="D615" s="265"/>
      <c r="E615" s="265"/>
      <c r="F615" s="265"/>
      <c r="G615" s="265"/>
      <c r="H615" s="265"/>
      <c r="I615" s="265"/>
    </row>
    <row r="616" spans="1:9" x14ac:dyDescent="0.25">
      <c r="A616" s="226" t="s">
        <v>263</v>
      </c>
      <c r="B616" s="228" t="s">
        <v>283</v>
      </c>
      <c r="C616" s="267">
        <v>0.15</v>
      </c>
      <c r="D616" s="262">
        <v>44604</v>
      </c>
      <c r="E616" s="262">
        <v>44631</v>
      </c>
      <c r="F616" s="262"/>
      <c r="G616" s="262">
        <v>44604</v>
      </c>
      <c r="H616" s="262">
        <v>44631</v>
      </c>
      <c r="I616" s="263">
        <v>44593</v>
      </c>
    </row>
    <row r="617" spans="1:9" x14ac:dyDescent="0.25">
      <c r="A617" s="226" t="s">
        <v>263</v>
      </c>
      <c r="B617" s="228" t="s">
        <v>280</v>
      </c>
      <c r="C617" s="267">
        <v>0.15</v>
      </c>
      <c r="D617" s="262">
        <v>44604</v>
      </c>
      <c r="E617" s="262">
        <v>44631</v>
      </c>
      <c r="F617" s="262"/>
      <c r="G617" s="262">
        <v>44604</v>
      </c>
      <c r="H617" s="262">
        <v>44631</v>
      </c>
      <c r="I617" s="263">
        <v>44593</v>
      </c>
    </row>
    <row r="618" spans="1:9" x14ac:dyDescent="0.25">
      <c r="A618" s="226" t="s">
        <v>263</v>
      </c>
      <c r="B618" s="228" t="s">
        <v>277</v>
      </c>
      <c r="C618" s="267">
        <v>0.15</v>
      </c>
      <c r="D618" s="262">
        <v>44604</v>
      </c>
      <c r="E618" s="262">
        <v>44631</v>
      </c>
      <c r="F618" s="262"/>
      <c r="G618" s="262">
        <v>44604</v>
      </c>
      <c r="H618" s="262">
        <v>44631</v>
      </c>
      <c r="I618" s="263">
        <v>44593</v>
      </c>
    </row>
    <row r="619" spans="1:9" x14ac:dyDescent="0.25">
      <c r="A619" s="226" t="s">
        <v>263</v>
      </c>
      <c r="B619" s="228" t="s">
        <v>271</v>
      </c>
      <c r="C619" s="267">
        <v>0.15</v>
      </c>
      <c r="D619" s="262">
        <v>44604</v>
      </c>
      <c r="E619" s="262">
        <v>44631</v>
      </c>
      <c r="F619" s="262"/>
      <c r="G619" s="262">
        <v>44604</v>
      </c>
      <c r="H619" s="262">
        <v>44631</v>
      </c>
      <c r="I619" s="263">
        <v>44593</v>
      </c>
    </row>
    <row r="620" spans="1:9" x14ac:dyDescent="0.25">
      <c r="A620" s="226" t="s">
        <v>263</v>
      </c>
      <c r="B620" s="228" t="s">
        <v>274</v>
      </c>
      <c r="C620" s="267">
        <v>0.15</v>
      </c>
      <c r="D620" s="262">
        <v>44604</v>
      </c>
      <c r="E620" s="262">
        <v>44631</v>
      </c>
      <c r="F620" s="262"/>
      <c r="G620" s="262">
        <v>44604</v>
      </c>
      <c r="H620" s="262">
        <v>44631</v>
      </c>
      <c r="I620" s="263">
        <v>44593</v>
      </c>
    </row>
    <row r="621" spans="1:9" x14ac:dyDescent="0.25">
      <c r="A621" s="226" t="s">
        <v>263</v>
      </c>
      <c r="B621" s="228" t="s">
        <v>268</v>
      </c>
      <c r="C621" s="267">
        <v>0.1</v>
      </c>
      <c r="D621" s="262">
        <v>44604</v>
      </c>
      <c r="E621" s="262">
        <v>44631</v>
      </c>
      <c r="F621" s="262"/>
      <c r="G621" s="262">
        <v>44604</v>
      </c>
      <c r="H621" s="262">
        <v>44631</v>
      </c>
      <c r="I621" s="263">
        <v>44593</v>
      </c>
    </row>
    <row r="622" spans="1:9" x14ac:dyDescent="0.25">
      <c r="A622" s="226" t="s">
        <v>263</v>
      </c>
      <c r="B622" s="228" t="s">
        <v>325</v>
      </c>
      <c r="C622" s="267">
        <v>0.15</v>
      </c>
      <c r="D622" s="262">
        <v>44604</v>
      </c>
      <c r="E622" s="262">
        <v>44631</v>
      </c>
      <c r="F622" s="262"/>
      <c r="G622" s="262">
        <v>44604</v>
      </c>
      <c r="H622" s="262">
        <v>44631</v>
      </c>
      <c r="I622" s="263">
        <v>44593</v>
      </c>
    </row>
    <row r="623" spans="1:9" x14ac:dyDescent="0.25">
      <c r="A623" s="226" t="s">
        <v>263</v>
      </c>
      <c r="B623" s="228" t="s">
        <v>298</v>
      </c>
      <c r="C623" s="267">
        <v>0.25</v>
      </c>
      <c r="D623" s="262">
        <v>44604</v>
      </c>
      <c r="E623" s="262">
        <v>44631</v>
      </c>
      <c r="F623" s="262"/>
      <c r="G623" s="262">
        <v>44604</v>
      </c>
      <c r="H623" s="262">
        <v>44631</v>
      </c>
      <c r="I623" s="263">
        <v>44593</v>
      </c>
    </row>
    <row r="624" spans="1:9" x14ac:dyDescent="0.25">
      <c r="A624" s="226" t="s">
        <v>263</v>
      </c>
      <c r="B624" s="228" t="s">
        <v>307</v>
      </c>
      <c r="C624" s="267">
        <v>0.25</v>
      </c>
      <c r="D624" s="262">
        <v>44604</v>
      </c>
      <c r="E624" s="262">
        <v>44631</v>
      </c>
      <c r="F624" s="262"/>
      <c r="G624" s="262">
        <v>44604</v>
      </c>
      <c r="H624" s="262">
        <v>44631</v>
      </c>
      <c r="I624" s="263">
        <v>44593</v>
      </c>
    </row>
    <row r="625" spans="1:9" x14ac:dyDescent="0.25">
      <c r="A625" s="241" t="s">
        <v>263</v>
      </c>
      <c r="B625" s="228" t="s">
        <v>340</v>
      </c>
      <c r="C625" s="267">
        <v>0.08</v>
      </c>
      <c r="D625" s="262">
        <v>44604</v>
      </c>
      <c r="E625" s="262">
        <v>44631</v>
      </c>
      <c r="F625" s="262"/>
      <c r="G625" s="262">
        <v>44604</v>
      </c>
      <c r="H625" s="262">
        <v>44631</v>
      </c>
      <c r="I625" s="263">
        <v>44593</v>
      </c>
    </row>
    <row r="626" spans="1:9" x14ac:dyDescent="0.25">
      <c r="A626" s="241" t="s">
        <v>263</v>
      </c>
      <c r="B626" s="228" t="s">
        <v>343</v>
      </c>
      <c r="C626" s="267">
        <v>0.08</v>
      </c>
      <c r="D626" s="262">
        <v>44604</v>
      </c>
      <c r="E626" s="262">
        <v>44631</v>
      </c>
      <c r="F626" s="262"/>
      <c r="G626" s="262">
        <v>44604</v>
      </c>
      <c r="H626" s="262">
        <v>44631</v>
      </c>
      <c r="I626" s="263">
        <v>44593</v>
      </c>
    </row>
    <row r="627" spans="1:9" x14ac:dyDescent="0.25">
      <c r="A627" s="241" t="s">
        <v>263</v>
      </c>
      <c r="B627" s="228" t="s">
        <v>346</v>
      </c>
      <c r="C627" s="267"/>
      <c r="D627" s="266"/>
      <c r="E627" s="266"/>
      <c r="F627" s="266"/>
      <c r="G627" s="266"/>
      <c r="H627" s="266"/>
      <c r="I627" s="263">
        <v>44593</v>
      </c>
    </row>
    <row r="628" spans="1:9" x14ac:dyDescent="0.25">
      <c r="A628" s="241" t="s">
        <v>263</v>
      </c>
      <c r="B628" s="228" t="s">
        <v>349</v>
      </c>
      <c r="C628" s="267"/>
      <c r="D628" s="266"/>
      <c r="E628" s="266"/>
      <c r="F628" s="266"/>
      <c r="G628" s="266"/>
      <c r="H628" s="266"/>
      <c r="I628" s="263">
        <v>44593</v>
      </c>
    </row>
    <row r="629" spans="1:9" x14ac:dyDescent="0.25">
      <c r="A629" s="226" t="s">
        <v>263</v>
      </c>
      <c r="B629" s="228" t="s">
        <v>310</v>
      </c>
      <c r="C629" s="267">
        <v>0.3</v>
      </c>
      <c r="D629" s="262">
        <v>44604</v>
      </c>
      <c r="E629" s="262">
        <v>44631</v>
      </c>
      <c r="F629" s="262"/>
      <c r="G629" s="262">
        <v>44604</v>
      </c>
      <c r="H629" s="262">
        <v>44631</v>
      </c>
      <c r="I629" s="263">
        <v>44593</v>
      </c>
    </row>
    <row r="630" spans="1:9" x14ac:dyDescent="0.25">
      <c r="A630" s="226" t="s">
        <v>263</v>
      </c>
      <c r="B630" s="228" t="s">
        <v>319</v>
      </c>
      <c r="C630" s="267">
        <v>0.3</v>
      </c>
      <c r="D630" s="262">
        <v>44604</v>
      </c>
      <c r="E630" s="262">
        <v>44631</v>
      </c>
      <c r="F630" s="262"/>
      <c r="G630" s="262">
        <v>44604</v>
      </c>
      <c r="H630" s="262">
        <v>44631</v>
      </c>
      <c r="I630" s="263">
        <v>44593</v>
      </c>
    </row>
    <row r="631" spans="1:9" x14ac:dyDescent="0.25">
      <c r="A631" s="226" t="s">
        <v>263</v>
      </c>
      <c r="B631" s="228" t="s">
        <v>331</v>
      </c>
      <c r="C631" s="267">
        <v>0.15</v>
      </c>
      <c r="D631" s="262">
        <v>44604</v>
      </c>
      <c r="E631" s="262">
        <v>44631</v>
      </c>
      <c r="F631" s="262"/>
      <c r="G631" s="262">
        <v>44604</v>
      </c>
      <c r="H631" s="262">
        <v>44631</v>
      </c>
      <c r="I631" s="263">
        <v>44593</v>
      </c>
    </row>
    <row r="632" spans="1:9" x14ac:dyDescent="0.25">
      <c r="A632" s="226" t="s">
        <v>263</v>
      </c>
      <c r="B632" s="228" t="s">
        <v>334</v>
      </c>
      <c r="C632" s="267">
        <v>0.1</v>
      </c>
      <c r="D632" s="262">
        <v>44604</v>
      </c>
      <c r="E632" s="262">
        <v>44631</v>
      </c>
      <c r="F632" s="262"/>
      <c r="G632" s="262">
        <v>44604</v>
      </c>
      <c r="H632" s="262">
        <v>44631</v>
      </c>
      <c r="I632" s="263">
        <v>44593</v>
      </c>
    </row>
    <row r="633" spans="1:9" x14ac:dyDescent="0.25">
      <c r="A633" s="226" t="s">
        <v>263</v>
      </c>
      <c r="B633" s="228" t="s">
        <v>265</v>
      </c>
      <c r="C633" s="267">
        <v>0.15</v>
      </c>
      <c r="D633" s="262">
        <v>44604</v>
      </c>
      <c r="E633" s="262">
        <v>44631</v>
      </c>
      <c r="F633" s="262"/>
      <c r="G633" s="262">
        <v>44604</v>
      </c>
      <c r="H633" s="262">
        <v>44631</v>
      </c>
      <c r="I633" s="263">
        <v>44593</v>
      </c>
    </row>
    <row r="634" spans="1:9" x14ac:dyDescent="0.25">
      <c r="A634" s="226" t="s">
        <v>263</v>
      </c>
      <c r="B634" s="228" t="s">
        <v>289</v>
      </c>
      <c r="C634" s="267">
        <v>0.2</v>
      </c>
      <c r="D634" s="262">
        <v>44604</v>
      </c>
      <c r="E634" s="262">
        <v>44631</v>
      </c>
      <c r="F634" s="262"/>
      <c r="G634" s="262">
        <v>44604</v>
      </c>
      <c r="H634" s="262">
        <v>44631</v>
      </c>
      <c r="I634" s="263">
        <v>44593</v>
      </c>
    </row>
    <row r="635" spans="1:9" x14ac:dyDescent="0.25">
      <c r="A635" s="226" t="s">
        <v>263</v>
      </c>
      <c r="B635" s="228" t="s">
        <v>292</v>
      </c>
      <c r="C635" s="267">
        <v>0.2</v>
      </c>
      <c r="D635" s="262">
        <v>44604</v>
      </c>
      <c r="E635" s="262">
        <v>44631</v>
      </c>
      <c r="F635" s="262"/>
      <c r="G635" s="262">
        <v>44604</v>
      </c>
      <c r="H635" s="262">
        <v>44631</v>
      </c>
      <c r="I635" s="263">
        <v>44593</v>
      </c>
    </row>
    <row r="636" spans="1:9" x14ac:dyDescent="0.25">
      <c r="A636" s="226" t="s">
        <v>263</v>
      </c>
      <c r="B636" s="228" t="s">
        <v>322</v>
      </c>
      <c r="C636" s="267">
        <v>0.2</v>
      </c>
      <c r="D636" s="262">
        <v>44604</v>
      </c>
      <c r="E636" s="262">
        <v>44631</v>
      </c>
      <c r="F636" s="262"/>
      <c r="G636" s="262">
        <v>44604</v>
      </c>
      <c r="H636" s="262">
        <v>44631</v>
      </c>
      <c r="I636" s="263">
        <v>44593</v>
      </c>
    </row>
    <row r="637" spans="1:9" x14ac:dyDescent="0.25">
      <c r="A637" s="226" t="s">
        <v>263</v>
      </c>
      <c r="B637" s="228" t="s">
        <v>328</v>
      </c>
      <c r="C637" s="267">
        <v>0.2</v>
      </c>
      <c r="D637" s="262">
        <v>44604</v>
      </c>
      <c r="E637" s="262">
        <v>44631</v>
      </c>
      <c r="F637" s="262"/>
      <c r="G637" s="262">
        <v>44604</v>
      </c>
      <c r="H637" s="262">
        <v>44631</v>
      </c>
      <c r="I637" s="263">
        <v>44593</v>
      </c>
    </row>
    <row r="638" spans="1:9" x14ac:dyDescent="0.25">
      <c r="A638" s="226" t="s">
        <v>263</v>
      </c>
      <c r="B638" s="228" t="s">
        <v>313</v>
      </c>
      <c r="C638" s="267"/>
      <c r="D638" s="262"/>
      <c r="E638" s="262"/>
      <c r="F638" s="262"/>
      <c r="G638" s="262"/>
      <c r="H638" s="262"/>
      <c r="I638" s="263">
        <v>44593</v>
      </c>
    </row>
    <row r="639" spans="1:9" x14ac:dyDescent="0.25">
      <c r="A639" s="226" t="s">
        <v>263</v>
      </c>
      <c r="B639" s="228" t="s">
        <v>301</v>
      </c>
      <c r="C639" s="267"/>
      <c r="D639" s="262"/>
      <c r="E639" s="262"/>
      <c r="F639" s="262"/>
      <c r="G639" s="262"/>
      <c r="H639" s="262"/>
      <c r="I639" s="263">
        <v>44593</v>
      </c>
    </row>
    <row r="640" spans="1:9" x14ac:dyDescent="0.25">
      <c r="A640" s="226" t="s">
        <v>263</v>
      </c>
      <c r="B640" s="228" t="s">
        <v>295</v>
      </c>
      <c r="C640" s="267">
        <v>0.1</v>
      </c>
      <c r="D640" s="262">
        <v>44604</v>
      </c>
      <c r="E640" s="262">
        <v>44631</v>
      </c>
      <c r="F640" s="262"/>
      <c r="G640" s="262">
        <v>44604</v>
      </c>
      <c r="H640" s="262">
        <v>44631</v>
      </c>
      <c r="I640" s="263">
        <v>44593</v>
      </c>
    </row>
    <row r="641" spans="1:9" x14ac:dyDescent="0.25">
      <c r="A641" s="226" t="s">
        <v>263</v>
      </c>
      <c r="B641" s="228" t="s">
        <v>316</v>
      </c>
      <c r="C641" s="267">
        <v>0.25</v>
      </c>
      <c r="D641" s="262">
        <v>44604</v>
      </c>
      <c r="E641" s="262">
        <v>44631</v>
      </c>
      <c r="F641" s="262"/>
      <c r="G641" s="262">
        <v>44604</v>
      </c>
      <c r="H641" s="262">
        <v>44631</v>
      </c>
      <c r="I641" s="263">
        <v>44593</v>
      </c>
    </row>
    <row r="642" spans="1:9" x14ac:dyDescent="0.25">
      <c r="A642" s="226" t="s">
        <v>263</v>
      </c>
      <c r="B642" s="228" t="s">
        <v>304</v>
      </c>
      <c r="C642" s="267"/>
      <c r="D642" s="262"/>
      <c r="E642" s="262"/>
      <c r="F642" s="262"/>
      <c r="G642" s="262"/>
      <c r="H642" s="262"/>
      <c r="I642" s="263">
        <v>44593</v>
      </c>
    </row>
    <row r="643" spans="1:9" x14ac:dyDescent="0.25">
      <c r="A643" s="226" t="s">
        <v>263</v>
      </c>
      <c r="B643" s="228" t="s">
        <v>1984</v>
      </c>
      <c r="C643" s="267"/>
      <c r="D643" s="266"/>
      <c r="E643" s="266"/>
      <c r="F643" s="266"/>
      <c r="G643" s="266"/>
      <c r="H643" s="266"/>
      <c r="I643" s="263">
        <v>44593</v>
      </c>
    </row>
    <row r="644" spans="1:9" x14ac:dyDescent="0.25">
      <c r="A644" s="226" t="s">
        <v>263</v>
      </c>
      <c r="B644" s="228" t="s">
        <v>1987</v>
      </c>
      <c r="C644" s="267"/>
      <c r="D644" s="266"/>
      <c r="E644" s="266"/>
      <c r="F644" s="266"/>
      <c r="G644" s="266"/>
      <c r="H644" s="266"/>
      <c r="I644" s="263">
        <v>44593</v>
      </c>
    </row>
    <row r="645" spans="1:9" x14ac:dyDescent="0.25">
      <c r="A645" s="226" t="s">
        <v>263</v>
      </c>
      <c r="B645" s="228" t="s">
        <v>286</v>
      </c>
      <c r="C645" s="267"/>
      <c r="D645" s="266"/>
      <c r="E645" s="266"/>
      <c r="F645" s="266"/>
      <c r="G645" s="266"/>
      <c r="H645" s="266"/>
      <c r="I645" s="263">
        <v>44593</v>
      </c>
    </row>
    <row r="646" spans="1:9" x14ac:dyDescent="0.25">
      <c r="A646" s="226" t="s">
        <v>263</v>
      </c>
      <c r="B646" s="228" t="s">
        <v>1989</v>
      </c>
      <c r="C646" s="267"/>
      <c r="D646" s="266"/>
      <c r="E646" s="266"/>
      <c r="F646" s="266"/>
      <c r="G646" s="266"/>
      <c r="H646" s="266"/>
      <c r="I646" s="263">
        <v>44593</v>
      </c>
    </row>
    <row r="647" spans="1:9" x14ac:dyDescent="0.25">
      <c r="A647" s="226" t="s">
        <v>263</v>
      </c>
      <c r="B647" s="228" t="s">
        <v>1991</v>
      </c>
      <c r="C647" s="267"/>
      <c r="D647" s="266"/>
      <c r="E647" s="266"/>
      <c r="F647" s="266"/>
      <c r="G647" s="266"/>
      <c r="H647" s="266"/>
      <c r="I647" s="263">
        <v>44593</v>
      </c>
    </row>
    <row r="648" spans="1:9" x14ac:dyDescent="0.25">
      <c r="A648" s="226" t="s">
        <v>263</v>
      </c>
      <c r="B648" s="228" t="s">
        <v>1993</v>
      </c>
      <c r="C648" s="267"/>
      <c r="D648" s="262">
        <v>44604</v>
      </c>
      <c r="E648" s="262">
        <v>44631</v>
      </c>
      <c r="F648" s="262"/>
      <c r="G648" s="262">
        <v>44604</v>
      </c>
      <c r="H648" s="262">
        <v>44631</v>
      </c>
      <c r="I648" s="263">
        <v>44593</v>
      </c>
    </row>
    <row r="649" spans="1:9" x14ac:dyDescent="0.25">
      <c r="A649" s="226" t="s">
        <v>263</v>
      </c>
      <c r="B649" s="228" t="s">
        <v>1995</v>
      </c>
      <c r="C649" s="267"/>
      <c r="D649" s="266"/>
      <c r="E649" s="266"/>
      <c r="F649" s="266"/>
      <c r="G649" s="266"/>
      <c r="H649" s="266"/>
      <c r="I649" s="263">
        <v>44593</v>
      </c>
    </row>
    <row r="650" spans="1:9" x14ac:dyDescent="0.25">
      <c r="A650" s="226" t="s">
        <v>263</v>
      </c>
      <c r="B650" s="228" t="s">
        <v>1997</v>
      </c>
      <c r="C650" s="267"/>
      <c r="D650" s="266"/>
      <c r="E650" s="266"/>
      <c r="F650" s="266"/>
      <c r="G650" s="266"/>
      <c r="H650" s="266"/>
      <c r="I650" s="263">
        <v>44593</v>
      </c>
    </row>
    <row r="651" spans="1:9" x14ac:dyDescent="0.25">
      <c r="A651" s="241" t="s">
        <v>263</v>
      </c>
      <c r="B651" s="228" t="s">
        <v>352</v>
      </c>
      <c r="C651" s="267">
        <v>0.15</v>
      </c>
      <c r="D651" s="262">
        <v>44604</v>
      </c>
      <c r="E651" s="262">
        <v>44631</v>
      </c>
      <c r="F651" s="262"/>
      <c r="G651" s="262">
        <v>44604</v>
      </c>
      <c r="H651" s="262">
        <v>44631</v>
      </c>
      <c r="I651" s="263">
        <v>44593</v>
      </c>
    </row>
    <row r="652" spans="1:9" x14ac:dyDescent="0.25">
      <c r="A652" s="241" t="s">
        <v>263</v>
      </c>
      <c r="B652" s="228" t="s">
        <v>355</v>
      </c>
      <c r="C652" s="267"/>
      <c r="D652" s="262"/>
      <c r="E652" s="262"/>
      <c r="F652" s="262"/>
      <c r="G652" s="262"/>
      <c r="H652" s="262"/>
      <c r="I652" s="263">
        <v>44593</v>
      </c>
    </row>
    <row r="653" spans="1:9" x14ac:dyDescent="0.25">
      <c r="A653" s="241" t="s">
        <v>263</v>
      </c>
      <c r="B653" s="228" t="s">
        <v>358</v>
      </c>
      <c r="C653" s="267"/>
      <c r="D653" s="262"/>
      <c r="E653" s="262"/>
      <c r="F653" s="262"/>
      <c r="G653" s="262"/>
      <c r="H653" s="262"/>
      <c r="I653" s="263">
        <v>44593</v>
      </c>
    </row>
    <row r="654" spans="1:9" x14ac:dyDescent="0.25">
      <c r="A654" s="241" t="s">
        <v>263</v>
      </c>
      <c r="B654" s="228" t="s">
        <v>361</v>
      </c>
      <c r="C654" s="267">
        <v>0.15</v>
      </c>
      <c r="D654" s="262">
        <v>44604</v>
      </c>
      <c r="E654" s="262">
        <v>44631</v>
      </c>
      <c r="F654" s="262"/>
      <c r="G654" s="262">
        <v>44604</v>
      </c>
      <c r="H654" s="262">
        <v>44631</v>
      </c>
      <c r="I654" s="263">
        <v>44593</v>
      </c>
    </row>
    <row r="655" spans="1:9" x14ac:dyDescent="0.25">
      <c r="A655" s="241" t="s">
        <v>263</v>
      </c>
      <c r="B655" s="228" t="s">
        <v>364</v>
      </c>
      <c r="C655" s="267">
        <v>0.2</v>
      </c>
      <c r="D655" s="262">
        <v>44604</v>
      </c>
      <c r="E655" s="262">
        <v>44631</v>
      </c>
      <c r="F655" s="262"/>
      <c r="G655" s="262">
        <v>44604</v>
      </c>
      <c r="H655" s="262">
        <v>44631</v>
      </c>
      <c r="I655" s="263">
        <v>44593</v>
      </c>
    </row>
    <row r="656" spans="1:9" x14ac:dyDescent="0.25">
      <c r="A656" s="241" t="s">
        <v>263</v>
      </c>
      <c r="B656" s="228" t="s">
        <v>367</v>
      </c>
      <c r="C656" s="267">
        <v>0.2</v>
      </c>
      <c r="D656" s="262">
        <v>44604</v>
      </c>
      <c r="E656" s="262">
        <v>44631</v>
      </c>
      <c r="F656" s="262"/>
      <c r="G656" s="262">
        <v>44604</v>
      </c>
      <c r="H656" s="262">
        <v>44631</v>
      </c>
      <c r="I656" s="263">
        <v>44593</v>
      </c>
    </row>
    <row r="657" spans="1:9" x14ac:dyDescent="0.25">
      <c r="A657" s="241" t="s">
        <v>263</v>
      </c>
      <c r="B657" s="228" t="s">
        <v>370</v>
      </c>
      <c r="C657" s="267">
        <v>0.2</v>
      </c>
      <c r="D657" s="262">
        <v>44604</v>
      </c>
      <c r="E657" s="262">
        <v>44631</v>
      </c>
      <c r="F657" s="262"/>
      <c r="G657" s="262">
        <v>44604</v>
      </c>
      <c r="H657" s="262">
        <v>44631</v>
      </c>
      <c r="I657" s="263">
        <v>44593</v>
      </c>
    </row>
    <row r="658" spans="1:9" x14ac:dyDescent="0.25">
      <c r="A658" s="241" t="s">
        <v>263</v>
      </c>
      <c r="B658" s="228" t="s">
        <v>373</v>
      </c>
      <c r="C658" s="267">
        <v>0.1</v>
      </c>
      <c r="D658" s="262">
        <v>44604</v>
      </c>
      <c r="E658" s="262">
        <v>44631</v>
      </c>
      <c r="F658" s="262"/>
      <c r="G658" s="262">
        <v>44604</v>
      </c>
      <c r="H658" s="262">
        <v>44631</v>
      </c>
      <c r="I658" s="263">
        <v>44593</v>
      </c>
    </row>
    <row r="659" spans="1:9" x14ac:dyDescent="0.25">
      <c r="A659" s="241" t="s">
        <v>263</v>
      </c>
      <c r="B659" s="228" t="s">
        <v>337</v>
      </c>
      <c r="C659" s="267">
        <v>0.2</v>
      </c>
      <c r="D659" s="262">
        <v>44604</v>
      </c>
      <c r="E659" s="262">
        <v>44631</v>
      </c>
      <c r="F659" s="262"/>
      <c r="G659" s="262">
        <v>44604</v>
      </c>
      <c r="H659" s="262">
        <v>44631</v>
      </c>
      <c r="I659" s="263">
        <v>44593</v>
      </c>
    </row>
    <row r="660" spans="1:9" x14ac:dyDescent="0.25">
      <c r="A660" s="226" t="s">
        <v>2002</v>
      </c>
      <c r="B660" s="228" t="s">
        <v>2003</v>
      </c>
      <c r="C660" s="267"/>
      <c r="D660" s="262"/>
      <c r="E660" s="262"/>
      <c r="F660" s="262"/>
      <c r="G660" s="262"/>
      <c r="H660" s="262"/>
      <c r="I660" s="263">
        <v>44593</v>
      </c>
    </row>
    <row r="661" spans="1:9" x14ac:dyDescent="0.25">
      <c r="A661" s="226" t="s">
        <v>2002</v>
      </c>
      <c r="B661" s="228" t="s">
        <v>2006</v>
      </c>
      <c r="C661" s="267"/>
      <c r="D661" s="262"/>
      <c r="E661" s="262"/>
      <c r="F661" s="262"/>
      <c r="G661" s="262"/>
      <c r="H661" s="262"/>
      <c r="I661" s="263">
        <v>44593</v>
      </c>
    </row>
    <row r="662" spans="1:9" x14ac:dyDescent="0.25">
      <c r="A662" s="226" t="s">
        <v>2002</v>
      </c>
      <c r="B662" s="228" t="s">
        <v>2009</v>
      </c>
      <c r="C662" s="267"/>
      <c r="D662" s="262"/>
      <c r="E662" s="262"/>
      <c r="F662" s="262"/>
      <c r="G662" s="262"/>
      <c r="H662" s="262"/>
      <c r="I662" s="263">
        <v>44593</v>
      </c>
    </row>
    <row r="663" spans="1:9" x14ac:dyDescent="0.25">
      <c r="A663" s="226" t="s">
        <v>2002</v>
      </c>
      <c r="B663" s="228" t="s">
        <v>2012</v>
      </c>
      <c r="C663" s="267"/>
      <c r="D663" s="262"/>
      <c r="E663" s="262"/>
      <c r="F663" s="262"/>
      <c r="G663" s="262"/>
      <c r="H663" s="262"/>
      <c r="I663" s="263">
        <v>44593</v>
      </c>
    </row>
    <row r="664" spans="1:9" x14ac:dyDescent="0.25">
      <c r="A664" s="226" t="s">
        <v>2002</v>
      </c>
      <c r="B664" s="228" t="s">
        <v>2015</v>
      </c>
      <c r="C664" s="267"/>
      <c r="D664" s="262"/>
      <c r="E664" s="262"/>
      <c r="F664" s="262"/>
      <c r="G664" s="262"/>
      <c r="H664" s="262"/>
      <c r="I664" s="263">
        <v>44593</v>
      </c>
    </row>
    <row r="665" spans="1:9" x14ac:dyDescent="0.25">
      <c r="A665" s="226" t="s">
        <v>2002</v>
      </c>
      <c r="B665" s="228" t="s">
        <v>2018</v>
      </c>
      <c r="C665" s="267"/>
      <c r="D665" s="262"/>
      <c r="E665" s="262"/>
      <c r="F665" s="262"/>
      <c r="G665" s="262"/>
      <c r="H665" s="262"/>
      <c r="I665" s="263">
        <v>44593</v>
      </c>
    </row>
    <row r="666" spans="1:9" x14ac:dyDescent="0.25">
      <c r="A666" s="226" t="s">
        <v>2002</v>
      </c>
      <c r="B666" s="228" t="s">
        <v>2021</v>
      </c>
      <c r="C666" s="267"/>
      <c r="D666" s="262"/>
      <c r="E666" s="262"/>
      <c r="F666" s="262"/>
      <c r="G666" s="262"/>
      <c r="H666" s="262"/>
      <c r="I666" s="263">
        <v>44593</v>
      </c>
    </row>
    <row r="667" spans="1:9" x14ac:dyDescent="0.25">
      <c r="A667" s="226" t="s">
        <v>2002</v>
      </c>
      <c r="B667" s="228" t="s">
        <v>2024</v>
      </c>
      <c r="C667" s="267"/>
      <c r="D667" s="262"/>
      <c r="E667" s="262"/>
      <c r="F667" s="262"/>
      <c r="G667" s="262"/>
      <c r="H667" s="262"/>
      <c r="I667" s="263">
        <v>44593</v>
      </c>
    </row>
    <row r="668" spans="1:9" x14ac:dyDescent="0.25">
      <c r="A668" s="226" t="s">
        <v>2002</v>
      </c>
      <c r="B668" s="228" t="s">
        <v>2027</v>
      </c>
      <c r="C668" s="267"/>
      <c r="D668" s="262">
        <v>44607</v>
      </c>
      <c r="E668" s="262">
        <v>44634</v>
      </c>
      <c r="F668" s="262"/>
      <c r="G668" s="262">
        <v>44607</v>
      </c>
      <c r="H668" s="262">
        <v>44634</v>
      </c>
      <c r="I668" s="263">
        <v>44593</v>
      </c>
    </row>
    <row r="669" spans="1:9" x14ac:dyDescent="0.25">
      <c r="A669" s="226" t="s">
        <v>2002</v>
      </c>
      <c r="B669" s="228" t="s">
        <v>2030</v>
      </c>
      <c r="C669" s="267"/>
      <c r="D669" s="262">
        <v>44607</v>
      </c>
      <c r="E669" s="262">
        <v>44634</v>
      </c>
      <c r="F669" s="262"/>
      <c r="G669" s="262">
        <v>44607</v>
      </c>
      <c r="H669" s="262">
        <v>44634</v>
      </c>
      <c r="I669" s="263">
        <v>44593</v>
      </c>
    </row>
    <row r="670" spans="1:9" x14ac:dyDescent="0.25">
      <c r="A670" s="226" t="s">
        <v>2002</v>
      </c>
      <c r="B670" s="228" t="s">
        <v>2033</v>
      </c>
      <c r="C670" s="267"/>
      <c r="D670" s="262">
        <v>44607</v>
      </c>
      <c r="E670" s="262">
        <v>44634</v>
      </c>
      <c r="F670" s="262"/>
      <c r="G670" s="262">
        <v>44607</v>
      </c>
      <c r="H670" s="262">
        <v>44634</v>
      </c>
      <c r="I670" s="263">
        <v>44593</v>
      </c>
    </row>
    <row r="671" spans="1:9" x14ac:dyDescent="0.25">
      <c r="A671" s="226" t="s">
        <v>2002</v>
      </c>
      <c r="B671" s="228" t="s">
        <v>2036</v>
      </c>
      <c r="C671" s="267"/>
      <c r="D671" s="266"/>
      <c r="E671" s="266"/>
      <c r="F671" s="266"/>
      <c r="G671" s="266"/>
      <c r="H671" s="266"/>
      <c r="I671" s="263">
        <v>44593</v>
      </c>
    </row>
    <row r="672" spans="1:9" x14ac:dyDescent="0.25">
      <c r="A672" s="226" t="s">
        <v>2002</v>
      </c>
      <c r="B672" s="228" t="s">
        <v>2038</v>
      </c>
      <c r="C672" s="267"/>
      <c r="D672" s="262"/>
      <c r="E672" s="262"/>
      <c r="F672" s="262"/>
      <c r="G672" s="262"/>
      <c r="H672" s="262"/>
      <c r="I672" s="263">
        <v>44593</v>
      </c>
    </row>
    <row r="673" spans="1:9" x14ac:dyDescent="0.25">
      <c r="A673" s="226" t="s">
        <v>2002</v>
      </c>
      <c r="B673" s="228" t="s">
        <v>2041</v>
      </c>
      <c r="C673" s="267"/>
      <c r="D673" s="262"/>
      <c r="E673" s="262"/>
      <c r="F673" s="262"/>
      <c r="G673" s="262"/>
      <c r="H673" s="262"/>
      <c r="I673" s="263">
        <v>44593</v>
      </c>
    </row>
    <row r="674" spans="1:9" x14ac:dyDescent="0.25">
      <c r="A674" s="226" t="s">
        <v>2002</v>
      </c>
      <c r="B674" s="228" t="s">
        <v>2044</v>
      </c>
      <c r="C674" s="267"/>
      <c r="D674" s="262"/>
      <c r="E674" s="262"/>
      <c r="F674" s="262"/>
      <c r="G674" s="262"/>
      <c r="H674" s="262"/>
      <c r="I674" s="263">
        <v>44593</v>
      </c>
    </row>
    <row r="675" spans="1:9" x14ac:dyDescent="0.25">
      <c r="A675" s="226" t="s">
        <v>2002</v>
      </c>
      <c r="B675" s="228" t="s">
        <v>2047</v>
      </c>
      <c r="C675" s="267"/>
      <c r="D675" s="262"/>
      <c r="E675" s="262"/>
      <c r="F675" s="262"/>
      <c r="G675" s="262"/>
      <c r="H675" s="262"/>
      <c r="I675" s="263">
        <v>44593</v>
      </c>
    </row>
    <row r="676" spans="1:9" x14ac:dyDescent="0.25">
      <c r="A676" s="226" t="s">
        <v>2002</v>
      </c>
      <c r="B676" s="228" t="s">
        <v>2050</v>
      </c>
      <c r="C676" s="267"/>
      <c r="D676" s="262"/>
      <c r="E676" s="262"/>
      <c r="F676" s="262"/>
      <c r="G676" s="262"/>
      <c r="H676" s="262"/>
      <c r="I676" s="263">
        <v>44593</v>
      </c>
    </row>
    <row r="677" spans="1:9" x14ac:dyDescent="0.25">
      <c r="A677" s="226" t="s">
        <v>2002</v>
      </c>
      <c r="B677" s="228" t="s">
        <v>2053</v>
      </c>
      <c r="C677" s="267"/>
      <c r="D677" s="262">
        <v>44607</v>
      </c>
      <c r="E677" s="262">
        <v>44634</v>
      </c>
      <c r="F677" s="262"/>
      <c r="G677" s="262">
        <v>44607</v>
      </c>
      <c r="H677" s="262">
        <v>44634</v>
      </c>
      <c r="I677" s="263">
        <v>44593</v>
      </c>
    </row>
    <row r="678" spans="1:9" x14ac:dyDescent="0.25">
      <c r="A678" s="226" t="s">
        <v>2002</v>
      </c>
      <c r="B678" s="228" t="s">
        <v>2056</v>
      </c>
      <c r="C678" s="267"/>
      <c r="D678" s="262">
        <v>44607</v>
      </c>
      <c r="E678" s="262">
        <v>44634</v>
      </c>
      <c r="F678" s="262"/>
      <c r="G678" s="262">
        <v>44607</v>
      </c>
      <c r="H678" s="262">
        <v>44634</v>
      </c>
      <c r="I678" s="263">
        <v>44593</v>
      </c>
    </row>
    <row r="679" spans="1:9" x14ac:dyDescent="0.25">
      <c r="A679" s="226" t="s">
        <v>2002</v>
      </c>
      <c r="B679" s="228" t="s">
        <v>2059</v>
      </c>
      <c r="C679" s="267"/>
      <c r="D679" s="262"/>
      <c r="E679" s="262"/>
      <c r="F679" s="262"/>
      <c r="G679" s="262"/>
      <c r="H679" s="262"/>
      <c r="I679" s="263">
        <v>44593</v>
      </c>
    </row>
    <row r="680" spans="1:9" x14ac:dyDescent="0.25">
      <c r="A680" s="226" t="s">
        <v>69</v>
      </c>
      <c r="B680" s="253" t="s">
        <v>71</v>
      </c>
      <c r="C680" s="267"/>
      <c r="D680" s="262"/>
      <c r="E680" s="262"/>
      <c r="F680" s="262"/>
      <c r="G680" s="262"/>
      <c r="H680" s="262"/>
      <c r="I680" s="263">
        <v>44593</v>
      </c>
    </row>
    <row r="681" spans="1:9" x14ac:dyDescent="0.25">
      <c r="A681" s="226" t="s">
        <v>125</v>
      </c>
      <c r="B681" s="253" t="s">
        <v>152</v>
      </c>
      <c r="C681" s="267"/>
      <c r="D681" s="262"/>
      <c r="E681" s="262"/>
      <c r="F681" s="262"/>
      <c r="G681" s="262"/>
      <c r="H681" s="262"/>
      <c r="I681" s="263">
        <v>44593</v>
      </c>
    </row>
    <row r="682" spans="1:9" x14ac:dyDescent="0.25">
      <c r="A682" s="226" t="s">
        <v>125</v>
      </c>
      <c r="B682" s="253" t="s">
        <v>131</v>
      </c>
      <c r="C682" s="267"/>
      <c r="D682" s="262"/>
      <c r="E682" s="262"/>
      <c r="F682" s="262"/>
      <c r="G682" s="262"/>
      <c r="H682" s="262"/>
      <c r="I682" s="263">
        <v>44593</v>
      </c>
    </row>
    <row r="683" spans="1:9" x14ac:dyDescent="0.25">
      <c r="A683" s="226" t="s">
        <v>125</v>
      </c>
      <c r="B683" s="253" t="s">
        <v>134</v>
      </c>
      <c r="C683" s="267"/>
      <c r="D683" s="262"/>
      <c r="E683" s="262"/>
      <c r="F683" s="262"/>
      <c r="G683" s="262"/>
      <c r="H683" s="262"/>
      <c r="I683" s="263">
        <v>44593</v>
      </c>
    </row>
    <row r="684" spans="1:9" x14ac:dyDescent="0.25">
      <c r="A684" s="226" t="s">
        <v>125</v>
      </c>
      <c r="B684" s="253" t="s">
        <v>143</v>
      </c>
      <c r="C684" s="267"/>
      <c r="D684" s="262"/>
      <c r="E684" s="262"/>
      <c r="F684" s="262"/>
      <c r="G684" s="262"/>
      <c r="H684" s="262"/>
      <c r="I684" s="263">
        <v>44593</v>
      </c>
    </row>
    <row r="685" spans="1:9" x14ac:dyDescent="0.25">
      <c r="A685" s="226" t="s">
        <v>125</v>
      </c>
      <c r="B685" s="253" t="s">
        <v>146</v>
      </c>
      <c r="C685" s="267"/>
      <c r="D685" s="262"/>
      <c r="E685" s="262"/>
      <c r="F685" s="262"/>
      <c r="G685" s="262"/>
      <c r="H685" s="262"/>
      <c r="I685" s="263">
        <v>44593</v>
      </c>
    </row>
    <row r="686" spans="1:9" x14ac:dyDescent="0.25">
      <c r="A686" s="226" t="s">
        <v>125</v>
      </c>
      <c r="B686" s="253" t="s">
        <v>149</v>
      </c>
      <c r="C686" s="267"/>
      <c r="D686" s="262"/>
      <c r="E686" s="262"/>
      <c r="F686" s="262"/>
      <c r="G686" s="262"/>
      <c r="H686" s="262"/>
      <c r="I686" s="263">
        <v>44593</v>
      </c>
    </row>
    <row r="687" spans="1:9" x14ac:dyDescent="0.25">
      <c r="A687" s="226" t="s">
        <v>125</v>
      </c>
      <c r="B687" s="253" t="s">
        <v>140</v>
      </c>
      <c r="C687" s="267"/>
      <c r="D687" s="262"/>
      <c r="E687" s="262"/>
      <c r="F687" s="262"/>
      <c r="G687" s="262"/>
      <c r="H687" s="262"/>
      <c r="I687" s="263">
        <v>44593</v>
      </c>
    </row>
    <row r="688" spans="1:9" x14ac:dyDescent="0.25">
      <c r="A688" s="226" t="s">
        <v>125</v>
      </c>
      <c r="B688" s="253" t="s">
        <v>137</v>
      </c>
      <c r="C688" s="267"/>
      <c r="D688" s="262"/>
      <c r="E688" s="262"/>
      <c r="F688" s="262"/>
      <c r="G688" s="262"/>
      <c r="H688" s="262"/>
      <c r="I688" s="263">
        <v>44593</v>
      </c>
    </row>
    <row r="689" spans="1:9" x14ac:dyDescent="0.25">
      <c r="A689" s="226" t="s">
        <v>125</v>
      </c>
      <c r="B689" s="253" t="s">
        <v>127</v>
      </c>
      <c r="C689" s="267"/>
      <c r="D689" s="262"/>
      <c r="E689" s="262"/>
      <c r="F689" s="262"/>
      <c r="G689" s="262"/>
      <c r="H689" s="262"/>
      <c r="I689" s="263">
        <v>44593</v>
      </c>
    </row>
    <row r="690" spans="1:9" x14ac:dyDescent="0.25">
      <c r="A690" s="264" t="s">
        <v>125</v>
      </c>
      <c r="B690" s="264" t="s">
        <v>3442</v>
      </c>
      <c r="C690" s="265"/>
      <c r="D690" s="265"/>
      <c r="E690" s="265"/>
      <c r="F690" s="265"/>
      <c r="G690" s="265"/>
      <c r="H690" s="265"/>
      <c r="I690" s="265"/>
    </row>
    <row r="691" spans="1:9" x14ac:dyDescent="0.25">
      <c r="A691" s="226" t="s">
        <v>2065</v>
      </c>
      <c r="B691" s="253" t="s">
        <v>2066</v>
      </c>
      <c r="C691" s="267"/>
      <c r="D691" s="262"/>
      <c r="E691" s="262"/>
      <c r="F691" s="262"/>
      <c r="G691" s="262"/>
      <c r="H691" s="262"/>
      <c r="I691" s="263">
        <v>44593</v>
      </c>
    </row>
    <row r="692" spans="1:9" x14ac:dyDescent="0.25">
      <c r="A692" s="226" t="s">
        <v>2065</v>
      </c>
      <c r="B692" s="253" t="s">
        <v>2069</v>
      </c>
      <c r="C692" s="267"/>
      <c r="D692" s="262"/>
      <c r="E692" s="262"/>
      <c r="F692" s="262"/>
      <c r="G692" s="262"/>
      <c r="H692" s="262"/>
      <c r="I692" s="263">
        <v>44593</v>
      </c>
    </row>
    <row r="693" spans="1:9" x14ac:dyDescent="0.25">
      <c r="A693" s="226" t="s">
        <v>2065</v>
      </c>
      <c r="B693" s="253" t="s">
        <v>2072</v>
      </c>
      <c r="C693" s="267"/>
      <c r="D693" s="262"/>
      <c r="E693" s="262"/>
      <c r="F693" s="262"/>
      <c r="G693" s="262"/>
      <c r="H693" s="262"/>
      <c r="I693" s="263">
        <v>44593</v>
      </c>
    </row>
    <row r="694" spans="1:9" x14ac:dyDescent="0.25">
      <c r="A694" s="226" t="s">
        <v>2065</v>
      </c>
      <c r="B694" s="253" t="s">
        <v>2075</v>
      </c>
      <c r="C694" s="267"/>
      <c r="D694" s="262"/>
      <c r="E694" s="262"/>
      <c r="F694" s="262"/>
      <c r="G694" s="262"/>
      <c r="H694" s="262"/>
      <c r="I694" s="263">
        <v>44593</v>
      </c>
    </row>
    <row r="695" spans="1:9" x14ac:dyDescent="0.25">
      <c r="A695" s="226" t="s">
        <v>2065</v>
      </c>
      <c r="B695" s="253" t="s">
        <v>2078</v>
      </c>
      <c r="C695" s="267"/>
      <c r="D695" s="266"/>
      <c r="E695" s="266"/>
      <c r="F695" s="266"/>
      <c r="G695" s="266"/>
      <c r="H695" s="266"/>
      <c r="I695" s="263">
        <v>44593</v>
      </c>
    </row>
    <row r="696" spans="1:9" x14ac:dyDescent="0.25">
      <c r="A696" s="226" t="s">
        <v>2065</v>
      </c>
      <c r="B696" s="253" t="s">
        <v>2081</v>
      </c>
      <c r="C696" s="267"/>
      <c r="D696" s="262"/>
      <c r="E696" s="262"/>
      <c r="F696" s="262"/>
      <c r="G696" s="262"/>
      <c r="H696" s="262"/>
      <c r="I696" s="263">
        <v>44593</v>
      </c>
    </row>
    <row r="697" spans="1:9" x14ac:dyDescent="0.25">
      <c r="A697" s="226" t="s">
        <v>2065</v>
      </c>
      <c r="B697" s="253" t="s">
        <v>2084</v>
      </c>
      <c r="C697" s="267"/>
      <c r="D697" s="262"/>
      <c r="E697" s="262"/>
      <c r="F697" s="262"/>
      <c r="G697" s="262"/>
      <c r="H697" s="262"/>
      <c r="I697" s="263">
        <v>44593</v>
      </c>
    </row>
    <row r="698" spans="1:9" x14ac:dyDescent="0.25">
      <c r="A698" s="226" t="s">
        <v>2065</v>
      </c>
      <c r="B698" s="253" t="s">
        <v>2087</v>
      </c>
      <c r="C698" s="267"/>
      <c r="D698" s="262"/>
      <c r="E698" s="262"/>
      <c r="F698" s="262"/>
      <c r="G698" s="262"/>
      <c r="H698" s="262"/>
      <c r="I698" s="263">
        <v>44593</v>
      </c>
    </row>
    <row r="699" spans="1:9" x14ac:dyDescent="0.25">
      <c r="A699" s="226" t="s">
        <v>2065</v>
      </c>
      <c r="B699" s="253" t="s">
        <v>2090</v>
      </c>
      <c r="C699" s="267"/>
      <c r="D699" s="262"/>
      <c r="E699" s="262"/>
      <c r="F699" s="262"/>
      <c r="G699" s="262"/>
      <c r="H699" s="262"/>
      <c r="I699" s="263">
        <v>44593</v>
      </c>
    </row>
    <row r="700" spans="1:9" x14ac:dyDescent="0.25">
      <c r="A700" s="226" t="s">
        <v>2065</v>
      </c>
      <c r="B700" s="253" t="s">
        <v>2093</v>
      </c>
      <c r="C700" s="267"/>
      <c r="D700" s="262"/>
      <c r="E700" s="262"/>
      <c r="F700" s="262"/>
      <c r="G700" s="262"/>
      <c r="H700" s="262"/>
      <c r="I700" s="263">
        <v>44593</v>
      </c>
    </row>
    <row r="701" spans="1:9" x14ac:dyDescent="0.25">
      <c r="A701" s="226" t="s">
        <v>2065</v>
      </c>
      <c r="B701" s="253" t="s">
        <v>2096</v>
      </c>
      <c r="C701" s="267"/>
      <c r="D701" s="262"/>
      <c r="E701" s="262"/>
      <c r="F701" s="262"/>
      <c r="G701" s="262"/>
      <c r="H701" s="262"/>
      <c r="I701" s="263">
        <v>44593</v>
      </c>
    </row>
    <row r="702" spans="1:9" x14ac:dyDescent="0.25">
      <c r="A702" s="226" t="s">
        <v>2065</v>
      </c>
      <c r="B702" s="253" t="s">
        <v>2099</v>
      </c>
      <c r="C702" s="267"/>
      <c r="D702" s="262"/>
      <c r="E702" s="262"/>
      <c r="F702" s="262"/>
      <c r="G702" s="262"/>
      <c r="H702" s="262"/>
      <c r="I702" s="263">
        <v>44593</v>
      </c>
    </row>
    <row r="703" spans="1:9" x14ac:dyDescent="0.25">
      <c r="A703" s="226" t="s">
        <v>2065</v>
      </c>
      <c r="B703" s="253" t="s">
        <v>2102</v>
      </c>
      <c r="C703" s="267"/>
      <c r="D703" s="262"/>
      <c r="E703" s="262"/>
      <c r="F703" s="262"/>
      <c r="G703" s="262"/>
      <c r="H703" s="262"/>
      <c r="I703" s="263">
        <v>44593</v>
      </c>
    </row>
    <row r="704" spans="1:9" x14ac:dyDescent="0.25">
      <c r="A704" s="226" t="s">
        <v>2065</v>
      </c>
      <c r="B704" s="253" t="s">
        <v>2105</v>
      </c>
      <c r="C704" s="267"/>
      <c r="D704" s="262"/>
      <c r="E704" s="262"/>
      <c r="F704" s="262"/>
      <c r="G704" s="262"/>
      <c r="H704" s="262"/>
      <c r="I704" s="263">
        <v>44593</v>
      </c>
    </row>
    <row r="705" spans="1:9" x14ac:dyDescent="0.25">
      <c r="A705" s="226" t="s">
        <v>2065</v>
      </c>
      <c r="B705" s="253" t="s">
        <v>2108</v>
      </c>
      <c r="C705" s="267"/>
      <c r="D705" s="262"/>
      <c r="E705" s="262"/>
      <c r="F705" s="262"/>
      <c r="G705" s="262"/>
      <c r="H705" s="262"/>
      <c r="I705" s="263">
        <v>44593</v>
      </c>
    </row>
    <row r="706" spans="1:9" x14ac:dyDescent="0.25">
      <c r="A706" s="226" t="s">
        <v>2065</v>
      </c>
      <c r="B706" s="253" t="s">
        <v>2111</v>
      </c>
      <c r="C706" s="267"/>
      <c r="D706" s="262"/>
      <c r="E706" s="262"/>
      <c r="F706" s="262"/>
      <c r="G706" s="262"/>
      <c r="H706" s="262"/>
      <c r="I706" s="263">
        <v>44593</v>
      </c>
    </row>
    <row r="707" spans="1:9" x14ac:dyDescent="0.25">
      <c r="A707" s="226" t="s">
        <v>2065</v>
      </c>
      <c r="B707" s="253" t="s">
        <v>2114</v>
      </c>
      <c r="C707" s="267"/>
      <c r="D707" s="262"/>
      <c r="E707" s="262"/>
      <c r="F707" s="262"/>
      <c r="G707" s="262"/>
      <c r="H707" s="262"/>
      <c r="I707" s="263">
        <v>44593</v>
      </c>
    </row>
    <row r="708" spans="1:9" x14ac:dyDescent="0.25">
      <c r="A708" s="264" t="s">
        <v>2065</v>
      </c>
      <c r="B708" s="264" t="s">
        <v>3303</v>
      </c>
      <c r="C708" s="265"/>
      <c r="D708" s="265"/>
      <c r="E708" s="265"/>
      <c r="F708" s="265"/>
      <c r="G708" s="265"/>
      <c r="H708" s="265"/>
      <c r="I708" s="265"/>
    </row>
    <row r="709" spans="1:9" x14ac:dyDescent="0.25">
      <c r="A709" s="226" t="s">
        <v>2118</v>
      </c>
      <c r="B709" s="253" t="s">
        <v>2119</v>
      </c>
      <c r="C709" s="267"/>
      <c r="D709" s="266"/>
      <c r="E709" s="266"/>
      <c r="F709" s="266"/>
      <c r="G709" s="266"/>
      <c r="H709" s="266"/>
      <c r="I709" s="263">
        <v>44593</v>
      </c>
    </row>
    <row r="710" spans="1:9" x14ac:dyDescent="0.25">
      <c r="A710" s="226" t="s">
        <v>2118</v>
      </c>
      <c r="B710" s="253" t="s">
        <v>2121</v>
      </c>
      <c r="C710" s="267"/>
      <c r="D710" s="262"/>
      <c r="E710" s="262"/>
      <c r="F710" s="262"/>
      <c r="G710" s="262"/>
      <c r="H710" s="262"/>
      <c r="I710" s="263">
        <v>44593</v>
      </c>
    </row>
    <row r="711" spans="1:9" x14ac:dyDescent="0.25">
      <c r="A711" s="241" t="s">
        <v>2118</v>
      </c>
      <c r="B711" s="253" t="s">
        <v>2124</v>
      </c>
      <c r="C711" s="267"/>
      <c r="D711" s="266"/>
      <c r="E711" s="266"/>
      <c r="F711" s="266"/>
      <c r="G711" s="266"/>
      <c r="H711" s="266"/>
      <c r="I711" s="263">
        <v>44593</v>
      </c>
    </row>
    <row r="712" spans="1:9" x14ac:dyDescent="0.25">
      <c r="A712" s="226" t="s">
        <v>2118</v>
      </c>
      <c r="B712" s="253" t="s">
        <v>2127</v>
      </c>
      <c r="C712" s="267"/>
      <c r="D712" s="262"/>
      <c r="E712" s="262"/>
      <c r="F712" s="262"/>
      <c r="G712" s="262"/>
      <c r="H712" s="262"/>
      <c r="I712" s="263">
        <v>44593</v>
      </c>
    </row>
    <row r="713" spans="1:9" x14ac:dyDescent="0.25">
      <c r="A713" s="226" t="s">
        <v>2118</v>
      </c>
      <c r="B713" s="253" t="s">
        <v>2130</v>
      </c>
      <c r="C713" s="267"/>
      <c r="D713" s="262"/>
      <c r="E713" s="262"/>
      <c r="F713" s="262"/>
      <c r="G713" s="262"/>
      <c r="H713" s="262"/>
      <c r="I713" s="263">
        <v>44593</v>
      </c>
    </row>
    <row r="714" spans="1:9" x14ac:dyDescent="0.25">
      <c r="A714" s="226" t="s">
        <v>2118</v>
      </c>
      <c r="B714" s="253" t="s">
        <v>2133</v>
      </c>
      <c r="C714" s="267"/>
      <c r="D714" s="262"/>
      <c r="E714" s="262"/>
      <c r="F714" s="262"/>
      <c r="G714" s="262"/>
      <c r="H714" s="262"/>
      <c r="I714" s="263">
        <v>44593</v>
      </c>
    </row>
    <row r="715" spans="1:9" x14ac:dyDescent="0.25">
      <c r="A715" s="226" t="s">
        <v>2137</v>
      </c>
      <c r="B715" s="253" t="s">
        <v>2139</v>
      </c>
      <c r="C715" s="267"/>
      <c r="D715" s="262"/>
      <c r="E715" s="262"/>
      <c r="F715" s="262"/>
      <c r="G715" s="262"/>
      <c r="H715" s="262"/>
      <c r="I715" s="263">
        <v>44593</v>
      </c>
    </row>
    <row r="716" spans="1:9" x14ac:dyDescent="0.25">
      <c r="A716" s="226" t="s">
        <v>2137</v>
      </c>
      <c r="B716" s="253" t="s">
        <v>2142</v>
      </c>
      <c r="C716" s="267"/>
      <c r="D716" s="262"/>
      <c r="E716" s="262"/>
      <c r="F716" s="262"/>
      <c r="G716" s="262"/>
      <c r="H716" s="262"/>
      <c r="I716" s="263">
        <v>44593</v>
      </c>
    </row>
    <row r="717" spans="1:9" x14ac:dyDescent="0.25">
      <c r="A717" s="226" t="s">
        <v>2137</v>
      </c>
      <c r="B717" s="253" t="s">
        <v>2146</v>
      </c>
      <c r="C717" s="267"/>
      <c r="D717" s="262"/>
      <c r="E717" s="262"/>
      <c r="F717" s="262"/>
      <c r="G717" s="262"/>
      <c r="H717" s="262"/>
      <c r="I717" s="263">
        <v>44593</v>
      </c>
    </row>
    <row r="718" spans="1:9" x14ac:dyDescent="0.25">
      <c r="A718" s="226" t="s">
        <v>2137</v>
      </c>
      <c r="B718" s="253" t="s">
        <v>2150</v>
      </c>
      <c r="C718" s="267"/>
      <c r="D718" s="262"/>
      <c r="E718" s="262"/>
      <c r="F718" s="262"/>
      <c r="G718" s="262"/>
      <c r="H718" s="262"/>
      <c r="I718" s="263">
        <v>44593</v>
      </c>
    </row>
    <row r="719" spans="1:9" x14ac:dyDescent="0.25">
      <c r="A719" s="226" t="s">
        <v>2137</v>
      </c>
      <c r="B719" s="253" t="s">
        <v>2154</v>
      </c>
      <c r="C719" s="267"/>
      <c r="D719" s="262"/>
      <c r="E719" s="262"/>
      <c r="F719" s="262"/>
      <c r="G719" s="262"/>
      <c r="H719" s="262"/>
      <c r="I719" s="263">
        <v>44593</v>
      </c>
    </row>
    <row r="720" spans="1:9" x14ac:dyDescent="0.25">
      <c r="A720" s="226" t="s">
        <v>2137</v>
      </c>
      <c r="B720" s="253" t="s">
        <v>2157</v>
      </c>
      <c r="C720" s="267"/>
      <c r="D720" s="262"/>
      <c r="E720" s="262"/>
      <c r="F720" s="262"/>
      <c r="G720" s="262"/>
      <c r="H720" s="262"/>
      <c r="I720" s="263">
        <v>44593</v>
      </c>
    </row>
    <row r="721" spans="1:9" x14ac:dyDescent="0.25">
      <c r="A721" s="226" t="s">
        <v>2137</v>
      </c>
      <c r="B721" s="253" t="s">
        <v>2160</v>
      </c>
      <c r="C721" s="267"/>
      <c r="D721" s="262"/>
      <c r="E721" s="262"/>
      <c r="F721" s="262"/>
      <c r="G721" s="262"/>
      <c r="H721" s="262"/>
      <c r="I721" s="263">
        <v>44593</v>
      </c>
    </row>
    <row r="722" spans="1:9" x14ac:dyDescent="0.25">
      <c r="A722" s="264" t="s">
        <v>2137</v>
      </c>
      <c r="B722" s="264" t="s">
        <v>3312</v>
      </c>
      <c r="C722" s="265"/>
      <c r="D722" s="265"/>
      <c r="E722" s="265"/>
      <c r="F722" s="265"/>
      <c r="G722" s="265"/>
      <c r="H722" s="265"/>
      <c r="I722" s="265"/>
    </row>
    <row r="723" spans="1:9" x14ac:dyDescent="0.25">
      <c r="A723" s="226" t="s">
        <v>376</v>
      </c>
      <c r="B723" s="253" t="s">
        <v>412</v>
      </c>
      <c r="C723" s="267"/>
      <c r="D723" s="262"/>
      <c r="E723" s="262"/>
      <c r="F723" s="262"/>
      <c r="G723" s="262"/>
      <c r="H723" s="262"/>
      <c r="I723" s="263">
        <v>44593</v>
      </c>
    </row>
    <row r="724" spans="1:9" x14ac:dyDescent="0.25">
      <c r="A724" s="226" t="s">
        <v>376</v>
      </c>
      <c r="B724" s="253" t="s">
        <v>430</v>
      </c>
      <c r="C724" s="267"/>
      <c r="D724" s="262"/>
      <c r="E724" s="262"/>
      <c r="F724" s="262"/>
      <c r="G724" s="262"/>
      <c r="H724" s="262"/>
      <c r="I724" s="263">
        <v>44593</v>
      </c>
    </row>
    <row r="725" spans="1:9" x14ac:dyDescent="0.25">
      <c r="A725" s="226" t="s">
        <v>376</v>
      </c>
      <c r="B725" s="253" t="s">
        <v>418</v>
      </c>
      <c r="C725" s="267"/>
      <c r="D725" s="262"/>
      <c r="E725" s="262"/>
      <c r="F725" s="262"/>
      <c r="G725" s="262"/>
      <c r="H725" s="262"/>
      <c r="I725" s="263">
        <v>44593</v>
      </c>
    </row>
    <row r="726" spans="1:9" x14ac:dyDescent="0.25">
      <c r="A726" s="226" t="s">
        <v>376</v>
      </c>
      <c r="B726" s="253" t="s">
        <v>397</v>
      </c>
      <c r="C726" s="267"/>
      <c r="D726" s="262"/>
      <c r="E726" s="262"/>
      <c r="F726" s="262"/>
      <c r="G726" s="262"/>
      <c r="H726" s="262"/>
      <c r="I726" s="263">
        <v>44593</v>
      </c>
    </row>
    <row r="727" spans="1:9" x14ac:dyDescent="0.25">
      <c r="A727" s="226" t="s">
        <v>376</v>
      </c>
      <c r="B727" s="253" t="s">
        <v>388</v>
      </c>
      <c r="C727" s="267"/>
      <c r="D727" s="262"/>
      <c r="E727" s="262"/>
      <c r="F727" s="262"/>
      <c r="G727" s="262"/>
      <c r="H727" s="262"/>
      <c r="I727" s="263">
        <v>44593</v>
      </c>
    </row>
    <row r="728" spans="1:9" x14ac:dyDescent="0.25">
      <c r="A728" s="226" t="s">
        <v>376</v>
      </c>
      <c r="B728" s="253" t="s">
        <v>424</v>
      </c>
      <c r="C728" s="267"/>
      <c r="D728" s="262"/>
      <c r="E728" s="262"/>
      <c r="F728" s="262"/>
      <c r="G728" s="262"/>
      <c r="H728" s="262"/>
      <c r="I728" s="263">
        <v>44593</v>
      </c>
    </row>
    <row r="729" spans="1:9" x14ac:dyDescent="0.25">
      <c r="A729" s="226" t="s">
        <v>376</v>
      </c>
      <c r="B729" s="253" t="s">
        <v>394</v>
      </c>
      <c r="C729" s="267"/>
      <c r="D729" s="262"/>
      <c r="E729" s="262"/>
      <c r="F729" s="262"/>
      <c r="G729" s="262"/>
      <c r="H729" s="262"/>
      <c r="I729" s="263">
        <v>44593</v>
      </c>
    </row>
    <row r="730" spans="1:9" x14ac:dyDescent="0.25">
      <c r="A730" s="226" t="s">
        <v>376</v>
      </c>
      <c r="B730" s="253" t="s">
        <v>2167</v>
      </c>
      <c r="C730" s="267"/>
      <c r="D730" s="262"/>
      <c r="E730" s="262"/>
      <c r="F730" s="262"/>
      <c r="G730" s="262"/>
      <c r="H730" s="262"/>
      <c r="I730" s="263">
        <v>44593</v>
      </c>
    </row>
    <row r="731" spans="1:9" x14ac:dyDescent="0.25">
      <c r="A731" s="226" t="s">
        <v>376</v>
      </c>
      <c r="B731" s="253" t="s">
        <v>403</v>
      </c>
      <c r="C731" s="267"/>
      <c r="D731" s="262"/>
      <c r="E731" s="262"/>
      <c r="F731" s="262"/>
      <c r="G731" s="262"/>
      <c r="H731" s="262"/>
      <c r="I731" s="263">
        <v>44593</v>
      </c>
    </row>
    <row r="732" spans="1:9" x14ac:dyDescent="0.25">
      <c r="A732" s="226" t="s">
        <v>376</v>
      </c>
      <c r="B732" s="253" t="s">
        <v>415</v>
      </c>
      <c r="C732" s="267"/>
      <c r="D732" s="262"/>
      <c r="E732" s="262"/>
      <c r="F732" s="262"/>
      <c r="G732" s="262"/>
      <c r="H732" s="262"/>
      <c r="I732" s="263">
        <v>44593</v>
      </c>
    </row>
    <row r="733" spans="1:9" x14ac:dyDescent="0.25">
      <c r="A733" s="226" t="s">
        <v>376</v>
      </c>
      <c r="B733" s="253" t="s">
        <v>427</v>
      </c>
      <c r="C733" s="267"/>
      <c r="D733" s="262"/>
      <c r="E733" s="262"/>
      <c r="F733" s="262"/>
      <c r="G733" s="262"/>
      <c r="H733" s="262"/>
      <c r="I733" s="263">
        <v>44593</v>
      </c>
    </row>
    <row r="734" spans="1:9" x14ac:dyDescent="0.25">
      <c r="A734" s="226" t="s">
        <v>376</v>
      </c>
      <c r="B734" s="253" t="s">
        <v>400</v>
      </c>
      <c r="C734" s="267"/>
      <c r="D734" s="262"/>
      <c r="E734" s="262"/>
      <c r="F734" s="262"/>
      <c r="G734" s="262"/>
      <c r="H734" s="262"/>
      <c r="I734" s="263">
        <v>44593</v>
      </c>
    </row>
    <row r="735" spans="1:9" x14ac:dyDescent="0.25">
      <c r="A735" s="226" t="s">
        <v>376</v>
      </c>
      <c r="B735" s="253" t="s">
        <v>2170</v>
      </c>
      <c r="C735" s="267"/>
      <c r="D735" s="262"/>
      <c r="E735" s="262"/>
      <c r="F735" s="262"/>
      <c r="G735" s="262"/>
      <c r="H735" s="262"/>
      <c r="I735" s="263">
        <v>44593</v>
      </c>
    </row>
    <row r="736" spans="1:9" x14ac:dyDescent="0.25">
      <c r="A736" s="226" t="s">
        <v>376</v>
      </c>
      <c r="B736" s="253" t="s">
        <v>409</v>
      </c>
      <c r="C736" s="267"/>
      <c r="D736" s="262"/>
      <c r="E736" s="262"/>
      <c r="F736" s="262"/>
      <c r="G736" s="262"/>
      <c r="H736" s="262"/>
      <c r="I736" s="263">
        <v>44593</v>
      </c>
    </row>
    <row r="737" spans="1:9" x14ac:dyDescent="0.25">
      <c r="A737" s="226" t="s">
        <v>376</v>
      </c>
      <c r="B737" s="253" t="s">
        <v>2173</v>
      </c>
      <c r="C737" s="267"/>
      <c r="D737" s="262"/>
      <c r="E737" s="262"/>
      <c r="F737" s="262"/>
      <c r="G737" s="262"/>
      <c r="H737" s="262"/>
      <c r="I737" s="263">
        <v>44593</v>
      </c>
    </row>
    <row r="738" spans="1:9" x14ac:dyDescent="0.25">
      <c r="A738" s="226" t="s">
        <v>376</v>
      </c>
      <c r="B738" s="253" t="s">
        <v>421</v>
      </c>
      <c r="C738" s="267"/>
      <c r="D738" s="262"/>
      <c r="E738" s="262"/>
      <c r="F738" s="262"/>
      <c r="G738" s="262"/>
      <c r="H738" s="262"/>
      <c r="I738" s="263">
        <v>44593</v>
      </c>
    </row>
    <row r="739" spans="1:9" x14ac:dyDescent="0.25">
      <c r="A739" s="226" t="s">
        <v>376</v>
      </c>
      <c r="B739" s="253" t="s">
        <v>406</v>
      </c>
      <c r="C739" s="267"/>
      <c r="D739" s="262"/>
      <c r="E739" s="262"/>
      <c r="F739" s="262"/>
      <c r="G739" s="262"/>
      <c r="H739" s="262"/>
      <c r="I739" s="263">
        <v>44593</v>
      </c>
    </row>
    <row r="740" spans="1:9" x14ac:dyDescent="0.25">
      <c r="A740" s="241" t="s">
        <v>376</v>
      </c>
      <c r="B740" s="253" t="s">
        <v>378</v>
      </c>
      <c r="C740" s="267"/>
      <c r="D740" s="262"/>
      <c r="E740" s="262"/>
      <c r="F740" s="262"/>
      <c r="G740" s="262"/>
      <c r="H740" s="262"/>
      <c r="I740" s="263">
        <v>44593</v>
      </c>
    </row>
    <row r="741" spans="1:9" x14ac:dyDescent="0.25">
      <c r="A741" s="241" t="s">
        <v>376</v>
      </c>
      <c r="B741" s="253" t="s">
        <v>382</v>
      </c>
      <c r="C741" s="267"/>
      <c r="D741" s="262"/>
      <c r="E741" s="262"/>
      <c r="F741" s="262"/>
      <c r="G741" s="262"/>
      <c r="H741" s="262"/>
      <c r="I741" s="263">
        <v>44593</v>
      </c>
    </row>
    <row r="742" spans="1:9" x14ac:dyDescent="0.25">
      <c r="A742" s="226" t="s">
        <v>376</v>
      </c>
      <c r="B742" s="253" t="s">
        <v>391</v>
      </c>
      <c r="C742" s="267"/>
      <c r="D742" s="262"/>
      <c r="E742" s="262"/>
      <c r="F742" s="262"/>
      <c r="G742" s="262"/>
      <c r="H742" s="262"/>
      <c r="I742" s="263">
        <v>44593</v>
      </c>
    </row>
    <row r="743" spans="1:9" x14ac:dyDescent="0.25">
      <c r="A743" s="226" t="s">
        <v>376</v>
      </c>
      <c r="B743" s="253" t="s">
        <v>2176</v>
      </c>
      <c r="C743" s="267"/>
      <c r="D743" s="266"/>
      <c r="E743" s="266"/>
      <c r="F743" s="266"/>
      <c r="G743" s="266"/>
      <c r="H743" s="266"/>
      <c r="I743" s="263">
        <v>44593</v>
      </c>
    </row>
    <row r="744" spans="1:9" x14ac:dyDescent="0.25">
      <c r="A744" s="226" t="s">
        <v>376</v>
      </c>
      <c r="B744" s="253" t="s">
        <v>385</v>
      </c>
      <c r="C744" s="267"/>
      <c r="D744" s="266"/>
      <c r="E744" s="266"/>
      <c r="F744" s="266"/>
      <c r="G744" s="266"/>
      <c r="H744" s="266"/>
      <c r="I744" s="263">
        <v>44593</v>
      </c>
    </row>
    <row r="745" spans="1:9" x14ac:dyDescent="0.25">
      <c r="A745" s="226" t="s">
        <v>2180</v>
      </c>
      <c r="B745" s="253" t="s">
        <v>2181</v>
      </c>
      <c r="C745" s="267"/>
      <c r="D745" s="262"/>
      <c r="E745" s="262"/>
      <c r="F745" s="262"/>
      <c r="G745" s="262"/>
      <c r="H745" s="262"/>
      <c r="I745" s="263">
        <v>44593</v>
      </c>
    </row>
    <row r="746" spans="1:9" x14ac:dyDescent="0.25">
      <c r="A746" s="226" t="s">
        <v>2180</v>
      </c>
      <c r="B746" s="253" t="s">
        <v>2185</v>
      </c>
      <c r="C746" s="267"/>
      <c r="D746" s="262"/>
      <c r="E746" s="262"/>
      <c r="F746" s="262"/>
      <c r="G746" s="262"/>
      <c r="H746" s="262"/>
      <c r="I746" s="263">
        <v>44593</v>
      </c>
    </row>
    <row r="747" spans="1:9" x14ac:dyDescent="0.25">
      <c r="A747" s="226" t="s">
        <v>2180</v>
      </c>
      <c r="B747" s="253" t="s">
        <v>2188</v>
      </c>
      <c r="C747" s="267"/>
      <c r="D747" s="262"/>
      <c r="E747" s="262"/>
      <c r="F747" s="262"/>
      <c r="G747" s="262"/>
      <c r="H747" s="262"/>
      <c r="I747" s="263">
        <v>44593</v>
      </c>
    </row>
    <row r="748" spans="1:9" x14ac:dyDescent="0.25">
      <c r="A748" s="226" t="s">
        <v>2180</v>
      </c>
      <c r="B748" s="253" t="s">
        <v>2191</v>
      </c>
      <c r="C748" s="267"/>
      <c r="D748" s="262"/>
      <c r="E748" s="262"/>
      <c r="F748" s="262"/>
      <c r="G748" s="262"/>
      <c r="H748" s="262"/>
      <c r="I748" s="263">
        <v>44593</v>
      </c>
    </row>
    <row r="749" spans="1:9" x14ac:dyDescent="0.25">
      <c r="A749" s="226" t="s">
        <v>2195</v>
      </c>
      <c r="B749" s="253" t="s">
        <v>2196</v>
      </c>
      <c r="C749" s="267"/>
      <c r="D749" s="262"/>
      <c r="E749" s="262"/>
      <c r="F749" s="262"/>
      <c r="G749" s="262"/>
      <c r="H749" s="262"/>
      <c r="I749" s="263">
        <v>44593</v>
      </c>
    </row>
    <row r="750" spans="1:9" x14ac:dyDescent="0.25">
      <c r="A750" s="226" t="s">
        <v>2195</v>
      </c>
      <c r="B750" s="253" t="s">
        <v>2199</v>
      </c>
      <c r="C750" s="267"/>
      <c r="D750" s="262"/>
      <c r="E750" s="262"/>
      <c r="F750" s="262"/>
      <c r="G750" s="262"/>
      <c r="H750" s="262"/>
      <c r="I750" s="263">
        <v>44593</v>
      </c>
    </row>
    <row r="751" spans="1:9" x14ac:dyDescent="0.25">
      <c r="A751" s="226" t="s">
        <v>2195</v>
      </c>
      <c r="B751" s="253" t="s">
        <v>2201</v>
      </c>
      <c r="C751" s="267"/>
      <c r="D751" s="262"/>
      <c r="E751" s="262"/>
      <c r="F751" s="262"/>
      <c r="G751" s="262"/>
      <c r="H751" s="262"/>
      <c r="I751" s="263">
        <v>44593</v>
      </c>
    </row>
    <row r="752" spans="1:9" x14ac:dyDescent="0.25">
      <c r="A752" s="226" t="s">
        <v>2195</v>
      </c>
      <c r="B752" s="253" t="s">
        <v>2204</v>
      </c>
      <c r="C752" s="267"/>
      <c r="D752" s="262"/>
      <c r="E752" s="262"/>
      <c r="F752" s="262"/>
      <c r="G752" s="262"/>
      <c r="H752" s="262"/>
      <c r="I752" s="263">
        <v>44593</v>
      </c>
    </row>
    <row r="753" spans="1:9" x14ac:dyDescent="0.25">
      <c r="A753" s="226" t="s">
        <v>2195</v>
      </c>
      <c r="B753" s="253" t="s">
        <v>2207</v>
      </c>
      <c r="C753" s="267"/>
      <c r="D753" s="262"/>
      <c r="E753" s="262"/>
      <c r="F753" s="262"/>
      <c r="G753" s="262"/>
      <c r="H753" s="262"/>
      <c r="I753" s="263">
        <v>44593</v>
      </c>
    </row>
    <row r="754" spans="1:9" x14ac:dyDescent="0.25">
      <c r="A754" s="226" t="s">
        <v>2195</v>
      </c>
      <c r="B754" s="253" t="s">
        <v>2210</v>
      </c>
      <c r="C754" s="267"/>
      <c r="D754" s="262"/>
      <c r="E754" s="262"/>
      <c r="F754" s="262"/>
      <c r="G754" s="262"/>
      <c r="H754" s="262"/>
      <c r="I754" s="263">
        <v>44593</v>
      </c>
    </row>
    <row r="755" spans="1:9" x14ac:dyDescent="0.25">
      <c r="A755" s="226" t="s">
        <v>2195</v>
      </c>
      <c r="B755" s="253" t="s">
        <v>2213</v>
      </c>
      <c r="C755" s="267"/>
      <c r="D755" s="262"/>
      <c r="E755" s="262"/>
      <c r="F755" s="262"/>
      <c r="G755" s="262"/>
      <c r="H755" s="262"/>
      <c r="I755" s="263">
        <v>44593</v>
      </c>
    </row>
    <row r="756" spans="1:9" x14ac:dyDescent="0.25">
      <c r="A756" s="226" t="s">
        <v>2195</v>
      </c>
      <c r="B756" s="253" t="s">
        <v>2216</v>
      </c>
      <c r="C756" s="267"/>
      <c r="D756" s="262"/>
      <c r="E756" s="262"/>
      <c r="F756" s="262"/>
      <c r="G756" s="262"/>
      <c r="H756" s="262"/>
      <c r="I756" s="263">
        <v>44593</v>
      </c>
    </row>
    <row r="757" spans="1:9" x14ac:dyDescent="0.25">
      <c r="A757" s="226" t="s">
        <v>2195</v>
      </c>
      <c r="B757" s="253" t="s">
        <v>2219</v>
      </c>
      <c r="C757" s="267"/>
      <c r="D757" s="262"/>
      <c r="E757" s="262"/>
      <c r="F757" s="262"/>
      <c r="G757" s="262"/>
      <c r="H757" s="262"/>
      <c r="I757" s="263">
        <v>44593</v>
      </c>
    </row>
    <row r="758" spans="1:9" x14ac:dyDescent="0.25">
      <c r="A758" s="226" t="s">
        <v>2195</v>
      </c>
      <c r="B758" s="253" t="s">
        <v>2223</v>
      </c>
      <c r="C758" s="267"/>
      <c r="D758" s="262"/>
      <c r="E758" s="262"/>
      <c r="F758" s="262"/>
      <c r="G758" s="262"/>
      <c r="H758" s="262"/>
      <c r="I758" s="263">
        <v>44593</v>
      </c>
    </row>
    <row r="759" spans="1:9" x14ac:dyDescent="0.25">
      <c r="A759" s="241" t="s">
        <v>2195</v>
      </c>
      <c r="B759" s="253" t="s">
        <v>2226</v>
      </c>
      <c r="C759" s="267"/>
      <c r="D759" s="266"/>
      <c r="E759" s="266"/>
      <c r="F759" s="266"/>
      <c r="G759" s="266"/>
      <c r="H759" s="266"/>
      <c r="I759" s="263">
        <v>44593</v>
      </c>
    </row>
    <row r="760" spans="1:9" x14ac:dyDescent="0.25">
      <c r="A760" s="241" t="s">
        <v>2195</v>
      </c>
      <c r="B760" s="253" t="s">
        <v>2229</v>
      </c>
      <c r="C760" s="267"/>
      <c r="D760" s="266"/>
      <c r="E760" s="266"/>
      <c r="F760" s="266"/>
      <c r="G760" s="266"/>
      <c r="H760" s="266"/>
      <c r="I760" s="263">
        <v>44593</v>
      </c>
    </row>
    <row r="761" spans="1:9" x14ac:dyDescent="0.25">
      <c r="A761" s="226" t="s">
        <v>2195</v>
      </c>
      <c r="B761" s="253" t="s">
        <v>2232</v>
      </c>
      <c r="C761" s="267"/>
      <c r="D761" s="262"/>
      <c r="E761" s="262"/>
      <c r="F761" s="262"/>
      <c r="G761" s="262"/>
      <c r="H761" s="262"/>
      <c r="I761" s="263">
        <v>44593</v>
      </c>
    </row>
    <row r="762" spans="1:9" x14ac:dyDescent="0.25">
      <c r="A762" s="226" t="s">
        <v>2195</v>
      </c>
      <c r="B762" s="253" t="s">
        <v>2235</v>
      </c>
      <c r="C762" s="267"/>
      <c r="D762" s="262"/>
      <c r="E762" s="262"/>
      <c r="F762" s="262"/>
      <c r="G762" s="262"/>
      <c r="H762" s="262"/>
      <c r="I762" s="263">
        <v>44593</v>
      </c>
    </row>
    <row r="763" spans="1:9" x14ac:dyDescent="0.25">
      <c r="A763" s="226" t="s">
        <v>2195</v>
      </c>
      <c r="B763" s="253" t="s">
        <v>2238</v>
      </c>
      <c r="C763" s="267"/>
      <c r="D763" s="262"/>
      <c r="E763" s="262"/>
      <c r="F763" s="262"/>
      <c r="G763" s="262"/>
      <c r="H763" s="262"/>
      <c r="I763" s="263">
        <v>44593</v>
      </c>
    </row>
    <row r="764" spans="1:9" x14ac:dyDescent="0.25">
      <c r="A764" s="226" t="s">
        <v>2195</v>
      </c>
      <c r="B764" s="253" t="s">
        <v>2241</v>
      </c>
      <c r="C764" s="267"/>
      <c r="D764" s="262"/>
      <c r="E764" s="262"/>
      <c r="F764" s="262"/>
      <c r="G764" s="262"/>
      <c r="H764" s="262"/>
      <c r="I764" s="263">
        <v>44593</v>
      </c>
    </row>
    <row r="765" spans="1:9" x14ac:dyDescent="0.25">
      <c r="A765" s="226" t="s">
        <v>2195</v>
      </c>
      <c r="B765" s="253" t="s">
        <v>2244</v>
      </c>
      <c r="C765" s="267"/>
      <c r="D765" s="262"/>
      <c r="E765" s="262"/>
      <c r="F765" s="262"/>
      <c r="G765" s="262"/>
      <c r="H765" s="262"/>
      <c r="I765" s="263">
        <v>44593</v>
      </c>
    </row>
    <row r="766" spans="1:9" x14ac:dyDescent="0.25">
      <c r="A766" s="226" t="s">
        <v>2195</v>
      </c>
      <c r="B766" s="253" t="s">
        <v>2247</v>
      </c>
      <c r="C766" s="267"/>
      <c r="D766" s="262"/>
      <c r="E766" s="262"/>
      <c r="F766" s="262"/>
      <c r="G766" s="262"/>
      <c r="H766" s="262"/>
      <c r="I766" s="263">
        <v>44593</v>
      </c>
    </row>
    <row r="767" spans="1:9" x14ac:dyDescent="0.25">
      <c r="A767" s="226" t="s">
        <v>2195</v>
      </c>
      <c r="B767" s="253" t="s">
        <v>2250</v>
      </c>
      <c r="C767" s="267"/>
      <c r="D767" s="262"/>
      <c r="E767" s="262"/>
      <c r="F767" s="262"/>
      <c r="G767" s="262"/>
      <c r="H767" s="262"/>
      <c r="I767" s="263">
        <v>44593</v>
      </c>
    </row>
    <row r="768" spans="1:9" x14ac:dyDescent="0.25">
      <c r="A768" s="226" t="s">
        <v>2195</v>
      </c>
      <c r="B768" s="253" t="s">
        <v>2253</v>
      </c>
      <c r="C768" s="267"/>
      <c r="D768" s="262"/>
      <c r="E768" s="262"/>
      <c r="F768" s="262"/>
      <c r="G768" s="262"/>
      <c r="H768" s="262"/>
      <c r="I768" s="263">
        <v>44593</v>
      </c>
    </row>
    <row r="769" spans="1:9" x14ac:dyDescent="0.25">
      <c r="A769" s="226" t="s">
        <v>2195</v>
      </c>
      <c r="B769" s="253" t="s">
        <v>2256</v>
      </c>
      <c r="C769" s="267"/>
      <c r="D769" s="262"/>
      <c r="E769" s="262"/>
      <c r="F769" s="262"/>
      <c r="G769" s="262"/>
      <c r="H769" s="262"/>
      <c r="I769" s="263">
        <v>44593</v>
      </c>
    </row>
    <row r="770" spans="1:9" x14ac:dyDescent="0.25">
      <c r="A770" s="226" t="s">
        <v>2195</v>
      </c>
      <c r="B770" s="253" t="s">
        <v>2259</v>
      </c>
      <c r="C770" s="267"/>
      <c r="D770" s="262"/>
      <c r="E770" s="262"/>
      <c r="F770" s="262"/>
      <c r="G770" s="262"/>
      <c r="H770" s="262"/>
      <c r="I770" s="263">
        <v>44593</v>
      </c>
    </row>
    <row r="771" spans="1:9" x14ac:dyDescent="0.25">
      <c r="A771" s="226" t="s">
        <v>2195</v>
      </c>
      <c r="B771" s="253" t="s">
        <v>2262</v>
      </c>
      <c r="C771" s="267"/>
      <c r="D771" s="262"/>
      <c r="E771" s="262"/>
      <c r="F771" s="262"/>
      <c r="G771" s="262"/>
      <c r="H771" s="262"/>
      <c r="I771" s="263">
        <v>44593</v>
      </c>
    </row>
    <row r="772" spans="1:9" x14ac:dyDescent="0.25">
      <c r="A772" s="226" t="s">
        <v>2195</v>
      </c>
      <c r="B772" s="253" t="s">
        <v>2265</v>
      </c>
      <c r="C772" s="267"/>
      <c r="D772" s="262"/>
      <c r="E772" s="262"/>
      <c r="F772" s="262"/>
      <c r="G772" s="262"/>
      <c r="H772" s="262"/>
      <c r="I772" s="263">
        <v>44593</v>
      </c>
    </row>
    <row r="773" spans="1:9" x14ac:dyDescent="0.25">
      <c r="A773" s="226" t="s">
        <v>2195</v>
      </c>
      <c r="B773" s="253" t="s">
        <v>2268</v>
      </c>
      <c r="C773" s="267"/>
      <c r="D773" s="262"/>
      <c r="E773" s="262"/>
      <c r="F773" s="262"/>
      <c r="G773" s="262"/>
      <c r="H773" s="262"/>
      <c r="I773" s="263">
        <v>44593</v>
      </c>
    </row>
    <row r="774" spans="1:9" x14ac:dyDescent="0.25">
      <c r="A774" s="226" t="s">
        <v>2195</v>
      </c>
      <c r="B774" s="253" t="s">
        <v>2271</v>
      </c>
      <c r="C774" s="267"/>
      <c r="D774" s="262"/>
      <c r="E774" s="262"/>
      <c r="F774" s="262"/>
      <c r="G774" s="262"/>
      <c r="H774" s="262"/>
      <c r="I774" s="263">
        <v>44593</v>
      </c>
    </row>
    <row r="775" spans="1:9" x14ac:dyDescent="0.25">
      <c r="A775" s="226" t="s">
        <v>2195</v>
      </c>
      <c r="B775" s="253" t="s">
        <v>2274</v>
      </c>
      <c r="C775" s="267"/>
      <c r="D775" s="262"/>
      <c r="E775" s="262"/>
      <c r="F775" s="262"/>
      <c r="G775" s="262"/>
      <c r="H775" s="262"/>
      <c r="I775" s="263">
        <v>44593</v>
      </c>
    </row>
    <row r="776" spans="1:9" x14ac:dyDescent="0.25">
      <c r="A776" s="226" t="s">
        <v>2195</v>
      </c>
      <c r="B776" s="253" t="s">
        <v>2277</v>
      </c>
      <c r="C776" s="267"/>
      <c r="D776" s="262"/>
      <c r="E776" s="262"/>
      <c r="F776" s="262"/>
      <c r="G776" s="262"/>
      <c r="H776" s="262"/>
      <c r="I776" s="263">
        <v>44593</v>
      </c>
    </row>
    <row r="777" spans="1:9" x14ac:dyDescent="0.25">
      <c r="A777" s="226" t="s">
        <v>2195</v>
      </c>
      <c r="B777" s="253" t="s">
        <v>2280</v>
      </c>
      <c r="C777" s="267"/>
      <c r="D777" s="262"/>
      <c r="E777" s="262"/>
      <c r="F777" s="262"/>
      <c r="G777" s="262"/>
      <c r="H777" s="262"/>
      <c r="I777" s="263">
        <v>44593</v>
      </c>
    </row>
    <row r="778" spans="1:9" x14ac:dyDescent="0.25">
      <c r="A778" s="226" t="s">
        <v>2195</v>
      </c>
      <c r="B778" s="253" t="s">
        <v>2284</v>
      </c>
      <c r="C778" s="267"/>
      <c r="D778" s="262"/>
      <c r="E778" s="262"/>
      <c r="F778" s="262"/>
      <c r="G778" s="262"/>
      <c r="H778" s="262"/>
      <c r="I778" s="263">
        <v>44593</v>
      </c>
    </row>
    <row r="779" spans="1:9" x14ac:dyDescent="0.25">
      <c r="A779" s="226" t="s">
        <v>2195</v>
      </c>
      <c r="B779" s="253" t="s">
        <v>2287</v>
      </c>
      <c r="C779" s="267"/>
      <c r="D779" s="262"/>
      <c r="E779" s="262"/>
      <c r="F779" s="262"/>
      <c r="G779" s="262"/>
      <c r="H779" s="262"/>
      <c r="I779" s="263">
        <v>44593</v>
      </c>
    </row>
    <row r="780" spans="1:9" x14ac:dyDescent="0.25">
      <c r="A780" s="226" t="s">
        <v>2195</v>
      </c>
      <c r="B780" s="253" t="s">
        <v>2290</v>
      </c>
      <c r="C780" s="267"/>
      <c r="D780" s="262"/>
      <c r="E780" s="262"/>
      <c r="F780" s="262"/>
      <c r="G780" s="262"/>
      <c r="H780" s="262"/>
      <c r="I780" s="263">
        <v>44593</v>
      </c>
    </row>
    <row r="781" spans="1:9" x14ac:dyDescent="0.25">
      <c r="A781" s="226" t="s">
        <v>2195</v>
      </c>
      <c r="B781" s="253" t="s">
        <v>2293</v>
      </c>
      <c r="C781" s="267"/>
      <c r="D781" s="266"/>
      <c r="E781" s="266"/>
      <c r="F781" s="266"/>
      <c r="G781" s="266"/>
      <c r="H781" s="266"/>
      <c r="I781" s="263">
        <v>44593</v>
      </c>
    </row>
    <row r="782" spans="1:9" x14ac:dyDescent="0.25">
      <c r="A782" s="226" t="s">
        <v>2195</v>
      </c>
      <c r="B782" s="253" t="s">
        <v>2296</v>
      </c>
      <c r="C782" s="267"/>
      <c r="D782" s="266"/>
      <c r="E782" s="266"/>
      <c r="F782" s="266"/>
      <c r="G782" s="266"/>
      <c r="H782" s="266"/>
      <c r="I782" s="263">
        <v>44593</v>
      </c>
    </row>
    <row r="783" spans="1:9" x14ac:dyDescent="0.25">
      <c r="A783" s="226" t="s">
        <v>2195</v>
      </c>
      <c r="B783" s="253" t="s">
        <v>2299</v>
      </c>
      <c r="C783" s="267"/>
      <c r="D783" s="266"/>
      <c r="E783" s="266"/>
      <c r="F783" s="266"/>
      <c r="G783" s="266"/>
      <c r="H783" s="266"/>
      <c r="I783" s="263">
        <v>44593</v>
      </c>
    </row>
    <row r="784" spans="1:9" x14ac:dyDescent="0.25">
      <c r="A784" s="226" t="s">
        <v>2195</v>
      </c>
      <c r="B784" s="253" t="s">
        <v>2302</v>
      </c>
      <c r="C784" s="267"/>
      <c r="D784" s="266"/>
      <c r="E784" s="266"/>
      <c r="F784" s="266"/>
      <c r="G784" s="266"/>
      <c r="H784" s="266"/>
      <c r="I784" s="263">
        <v>44593</v>
      </c>
    </row>
    <row r="785" spans="1:9" x14ac:dyDescent="0.25">
      <c r="A785" s="226" t="s">
        <v>2195</v>
      </c>
      <c r="B785" s="253" t="s">
        <v>2305</v>
      </c>
      <c r="C785" s="267"/>
      <c r="D785" s="266"/>
      <c r="E785" s="266"/>
      <c r="F785" s="266"/>
      <c r="G785" s="266"/>
      <c r="H785" s="266"/>
      <c r="I785" s="263">
        <v>44593</v>
      </c>
    </row>
    <row r="786" spans="1:9" x14ac:dyDescent="0.25">
      <c r="A786" s="226" t="s">
        <v>2195</v>
      </c>
      <c r="B786" s="253" t="s">
        <v>2308</v>
      </c>
      <c r="C786" s="267"/>
      <c r="D786" s="266"/>
      <c r="E786" s="266"/>
      <c r="F786" s="266"/>
      <c r="G786" s="266"/>
      <c r="H786" s="266"/>
      <c r="I786" s="263">
        <v>44593</v>
      </c>
    </row>
    <row r="787" spans="1:9" x14ac:dyDescent="0.25">
      <c r="A787" s="226" t="s">
        <v>2312</v>
      </c>
      <c r="B787" s="253" t="s">
        <v>2313</v>
      </c>
      <c r="C787" s="267"/>
      <c r="D787" s="262">
        <v>44562</v>
      </c>
      <c r="E787" s="262" t="s">
        <v>2317</v>
      </c>
      <c r="F787" s="262"/>
      <c r="G787" s="262">
        <v>44562</v>
      </c>
      <c r="H787" s="262" t="s">
        <v>2317</v>
      </c>
      <c r="I787" s="263">
        <v>44593</v>
      </c>
    </row>
    <row r="788" spans="1:9" x14ac:dyDescent="0.25">
      <c r="A788" s="226" t="s">
        <v>2312</v>
      </c>
      <c r="B788" s="253" t="s">
        <v>2318</v>
      </c>
      <c r="C788" s="267"/>
      <c r="D788" s="262">
        <v>44562</v>
      </c>
      <c r="E788" s="262" t="s">
        <v>2317</v>
      </c>
      <c r="F788" s="262"/>
      <c r="G788" s="262">
        <v>44562</v>
      </c>
      <c r="H788" s="262" t="s">
        <v>2317</v>
      </c>
      <c r="I788" s="263">
        <v>44593</v>
      </c>
    </row>
    <row r="789" spans="1:9" x14ac:dyDescent="0.25">
      <c r="A789" s="226" t="s">
        <v>2312</v>
      </c>
      <c r="B789" s="253" t="s">
        <v>2322</v>
      </c>
      <c r="C789" s="267"/>
      <c r="D789" s="262">
        <v>44562</v>
      </c>
      <c r="E789" s="262" t="s">
        <v>2317</v>
      </c>
      <c r="F789" s="262"/>
      <c r="G789" s="262">
        <v>44562</v>
      </c>
      <c r="H789" s="262" t="s">
        <v>2317</v>
      </c>
      <c r="I789" s="263">
        <v>44593</v>
      </c>
    </row>
    <row r="790" spans="1:9" x14ac:dyDescent="0.25">
      <c r="A790" s="226" t="s">
        <v>2312</v>
      </c>
      <c r="B790" s="253" t="s">
        <v>2325</v>
      </c>
      <c r="C790" s="267"/>
      <c r="D790" s="262">
        <v>44562</v>
      </c>
      <c r="E790" s="262" t="s">
        <v>2317</v>
      </c>
      <c r="F790" s="262"/>
      <c r="G790" s="262">
        <v>44562</v>
      </c>
      <c r="H790" s="262" t="s">
        <v>2317</v>
      </c>
      <c r="I790" s="263">
        <v>44593</v>
      </c>
    </row>
    <row r="791" spans="1:9" x14ac:dyDescent="0.25">
      <c r="A791" s="226" t="s">
        <v>2312</v>
      </c>
      <c r="B791" s="253" t="s">
        <v>2328</v>
      </c>
      <c r="C791" s="267"/>
      <c r="D791" s="262">
        <v>44562</v>
      </c>
      <c r="E791" s="262" t="s">
        <v>2317</v>
      </c>
      <c r="F791" s="262"/>
      <c r="G791" s="262">
        <v>44562</v>
      </c>
      <c r="H791" s="262" t="s">
        <v>2317</v>
      </c>
      <c r="I791" s="263">
        <v>44593</v>
      </c>
    </row>
    <row r="792" spans="1:9" x14ac:dyDescent="0.25">
      <c r="A792" s="226" t="s">
        <v>2312</v>
      </c>
      <c r="B792" s="253" t="s">
        <v>2331</v>
      </c>
      <c r="C792" s="267"/>
      <c r="D792" s="262">
        <v>44562</v>
      </c>
      <c r="E792" s="262" t="s">
        <v>2317</v>
      </c>
      <c r="F792" s="262"/>
      <c r="G792" s="262">
        <v>44562</v>
      </c>
      <c r="H792" s="262" t="s">
        <v>2317</v>
      </c>
      <c r="I792" s="263">
        <v>44593</v>
      </c>
    </row>
    <row r="793" spans="1:9" x14ac:dyDescent="0.25">
      <c r="A793" s="226" t="s">
        <v>2312</v>
      </c>
      <c r="B793" s="253" t="s">
        <v>2334</v>
      </c>
      <c r="C793" s="267"/>
      <c r="D793" s="262">
        <v>44562</v>
      </c>
      <c r="E793" s="262" t="s">
        <v>2317</v>
      </c>
      <c r="F793" s="262"/>
      <c r="G793" s="262">
        <v>44562</v>
      </c>
      <c r="H793" s="262" t="s">
        <v>2317</v>
      </c>
      <c r="I793" s="263">
        <v>44593</v>
      </c>
    </row>
    <row r="794" spans="1:9" x14ac:dyDescent="0.25">
      <c r="A794" s="226" t="s">
        <v>2312</v>
      </c>
      <c r="B794" s="253" t="s">
        <v>2337</v>
      </c>
      <c r="C794" s="267"/>
      <c r="D794" s="262">
        <v>44562</v>
      </c>
      <c r="E794" s="262" t="s">
        <v>2317</v>
      </c>
      <c r="F794" s="262"/>
      <c r="G794" s="262">
        <v>44562</v>
      </c>
      <c r="H794" s="262" t="s">
        <v>2317</v>
      </c>
      <c r="I794" s="263">
        <v>44593</v>
      </c>
    </row>
    <row r="795" spans="1:9" x14ac:dyDescent="0.25">
      <c r="A795" s="264" t="s">
        <v>2312</v>
      </c>
      <c r="B795" s="264" t="s">
        <v>3375</v>
      </c>
      <c r="C795" s="265"/>
      <c r="D795" s="265"/>
      <c r="E795" s="265"/>
      <c r="F795" s="265"/>
      <c r="G795" s="265"/>
      <c r="H795" s="265"/>
      <c r="I795" s="265"/>
    </row>
    <row r="796" spans="1:9" x14ac:dyDescent="0.25">
      <c r="A796" s="226" t="s">
        <v>2341</v>
      </c>
      <c r="B796" s="253" t="s">
        <v>2342</v>
      </c>
      <c r="C796" s="267"/>
      <c r="D796" s="262"/>
      <c r="E796" s="262"/>
      <c r="F796" s="262"/>
      <c r="G796" s="262"/>
      <c r="H796" s="262"/>
      <c r="I796" s="263">
        <v>44593</v>
      </c>
    </row>
    <row r="797" spans="1:9" x14ac:dyDescent="0.25">
      <c r="A797" s="226" t="s">
        <v>2341</v>
      </c>
      <c r="B797" s="253" t="s">
        <v>2345</v>
      </c>
      <c r="C797" s="267"/>
      <c r="D797" s="262"/>
      <c r="E797" s="262"/>
      <c r="F797" s="262"/>
      <c r="G797" s="262"/>
      <c r="H797" s="262"/>
      <c r="I797" s="263">
        <v>44593</v>
      </c>
    </row>
    <row r="798" spans="1:9" x14ac:dyDescent="0.25">
      <c r="A798" s="226" t="s">
        <v>2341</v>
      </c>
      <c r="B798" s="253" t="s">
        <v>2348</v>
      </c>
      <c r="C798" s="267"/>
      <c r="D798" s="262"/>
      <c r="E798" s="262"/>
      <c r="F798" s="262"/>
      <c r="G798" s="262"/>
      <c r="H798" s="262"/>
      <c r="I798" s="263">
        <v>44593</v>
      </c>
    </row>
    <row r="799" spans="1:9" x14ac:dyDescent="0.25">
      <c r="A799" s="226" t="s">
        <v>2341</v>
      </c>
      <c r="B799" s="253" t="s">
        <v>2351</v>
      </c>
      <c r="C799" s="267"/>
      <c r="D799" s="262"/>
      <c r="E799" s="262"/>
      <c r="F799" s="262"/>
      <c r="G799" s="262"/>
      <c r="H799" s="262"/>
      <c r="I799" s="263">
        <v>44593</v>
      </c>
    </row>
    <row r="800" spans="1:9" x14ac:dyDescent="0.25">
      <c r="A800" s="226" t="s">
        <v>2341</v>
      </c>
      <c r="B800" s="253" t="s">
        <v>2354</v>
      </c>
      <c r="C800" s="267"/>
      <c r="D800" s="262"/>
      <c r="E800" s="262"/>
      <c r="F800" s="262"/>
      <c r="G800" s="262"/>
      <c r="H800" s="262"/>
      <c r="I800" s="263">
        <v>44593</v>
      </c>
    </row>
    <row r="801" spans="1:9" x14ac:dyDescent="0.25">
      <c r="A801" s="226" t="s">
        <v>2341</v>
      </c>
      <c r="B801" s="253" t="s">
        <v>2357</v>
      </c>
      <c r="C801" s="267"/>
      <c r="D801" s="262"/>
      <c r="E801" s="262"/>
      <c r="F801" s="262"/>
      <c r="G801" s="262"/>
      <c r="H801" s="262"/>
      <c r="I801" s="263">
        <v>44593</v>
      </c>
    </row>
    <row r="802" spans="1:9" x14ac:dyDescent="0.25">
      <c r="A802" s="226" t="s">
        <v>2341</v>
      </c>
      <c r="B802" s="253" t="s">
        <v>2360</v>
      </c>
      <c r="C802" s="267"/>
      <c r="D802" s="262"/>
      <c r="E802" s="262"/>
      <c r="F802" s="262"/>
      <c r="G802" s="262"/>
      <c r="H802" s="262"/>
      <c r="I802" s="263">
        <v>44593</v>
      </c>
    </row>
    <row r="803" spans="1:9" x14ac:dyDescent="0.25">
      <c r="A803" s="226" t="s">
        <v>2341</v>
      </c>
      <c r="B803" s="253" t="s">
        <v>2363</v>
      </c>
      <c r="C803" s="267"/>
      <c r="D803" s="262"/>
      <c r="E803" s="262"/>
      <c r="F803" s="262"/>
      <c r="G803" s="262"/>
      <c r="H803" s="262"/>
      <c r="I803" s="263">
        <v>44593</v>
      </c>
    </row>
    <row r="804" spans="1:9" x14ac:dyDescent="0.25">
      <c r="A804" s="226" t="s">
        <v>2341</v>
      </c>
      <c r="B804" s="253" t="s">
        <v>2366</v>
      </c>
      <c r="C804" s="267"/>
      <c r="D804" s="262"/>
      <c r="E804" s="262"/>
      <c r="F804" s="262"/>
      <c r="G804" s="262"/>
      <c r="H804" s="262"/>
      <c r="I804" s="263">
        <v>44593</v>
      </c>
    </row>
    <row r="805" spans="1:9" x14ac:dyDescent="0.25">
      <c r="A805" s="226" t="s">
        <v>2341</v>
      </c>
      <c r="B805" s="253" t="s">
        <v>2369</v>
      </c>
      <c r="C805" s="267"/>
      <c r="D805" s="262">
        <v>44915</v>
      </c>
      <c r="E805" s="262" t="s">
        <v>2372</v>
      </c>
      <c r="F805" s="262"/>
      <c r="G805" s="262">
        <v>44915</v>
      </c>
      <c r="H805" s="262" t="s">
        <v>2372</v>
      </c>
      <c r="I805" s="263">
        <v>44593</v>
      </c>
    </row>
    <row r="806" spans="1:9" x14ac:dyDescent="0.25">
      <c r="A806" s="226" t="s">
        <v>2341</v>
      </c>
      <c r="B806" s="253" t="s">
        <v>2373</v>
      </c>
      <c r="C806" s="267"/>
      <c r="D806" s="262"/>
      <c r="E806" s="262"/>
      <c r="F806" s="262"/>
      <c r="G806" s="262"/>
      <c r="H806" s="262"/>
      <c r="I806" s="263">
        <v>44593</v>
      </c>
    </row>
    <row r="807" spans="1:9" x14ac:dyDescent="0.25">
      <c r="A807" s="226" t="s">
        <v>2341</v>
      </c>
      <c r="B807" s="253" t="s">
        <v>2376</v>
      </c>
      <c r="C807" s="267"/>
      <c r="D807" s="262">
        <v>44915</v>
      </c>
      <c r="E807" s="262" t="s">
        <v>2372</v>
      </c>
      <c r="F807" s="262"/>
      <c r="G807" s="262">
        <v>44915</v>
      </c>
      <c r="H807" s="262" t="s">
        <v>2372</v>
      </c>
      <c r="I807" s="263">
        <v>44593</v>
      </c>
    </row>
    <row r="808" spans="1:9" x14ac:dyDescent="0.25">
      <c r="A808" s="226" t="s">
        <v>2341</v>
      </c>
      <c r="B808" s="253" t="s">
        <v>2379</v>
      </c>
      <c r="C808" s="267"/>
      <c r="D808" s="262"/>
      <c r="E808" s="262"/>
      <c r="F808" s="262"/>
      <c r="G808" s="262"/>
      <c r="H808" s="262"/>
      <c r="I808" s="263">
        <v>44593</v>
      </c>
    </row>
    <row r="809" spans="1:9" x14ac:dyDescent="0.25">
      <c r="A809" s="226" t="s">
        <v>2383</v>
      </c>
      <c r="B809" s="253" t="s">
        <v>2384</v>
      </c>
      <c r="C809" s="261"/>
      <c r="D809" s="266"/>
      <c r="E809" s="266"/>
      <c r="F809" s="266"/>
      <c r="G809" s="266"/>
      <c r="H809" s="266"/>
      <c r="I809" s="263">
        <v>44593</v>
      </c>
    </row>
    <row r="810" spans="1:9" x14ac:dyDescent="0.25">
      <c r="A810" s="226" t="s">
        <v>2383</v>
      </c>
      <c r="B810" s="253" t="s">
        <v>2387</v>
      </c>
      <c r="C810" s="261"/>
      <c r="D810" s="266"/>
      <c r="E810" s="266"/>
      <c r="F810" s="266"/>
      <c r="G810" s="266"/>
      <c r="H810" s="266"/>
      <c r="I810" s="263">
        <v>44593</v>
      </c>
    </row>
    <row r="811" spans="1:9" x14ac:dyDescent="0.25">
      <c r="A811" s="226" t="s">
        <v>2383</v>
      </c>
      <c r="B811" s="253" t="s">
        <v>2390</v>
      </c>
      <c r="C811" s="261"/>
      <c r="D811" s="262"/>
      <c r="E811" s="262"/>
      <c r="F811" s="262"/>
      <c r="G811" s="262"/>
      <c r="H811" s="262"/>
      <c r="I811" s="263">
        <v>44593</v>
      </c>
    </row>
    <row r="812" spans="1:9" x14ac:dyDescent="0.25">
      <c r="A812" s="226" t="s">
        <v>2383</v>
      </c>
      <c r="B812" s="253" t="s">
        <v>2393</v>
      </c>
      <c r="C812" s="261"/>
      <c r="D812" s="262"/>
      <c r="E812" s="262"/>
      <c r="F812" s="262"/>
      <c r="G812" s="262"/>
      <c r="H812" s="262"/>
      <c r="I812" s="263">
        <v>44593</v>
      </c>
    </row>
    <row r="813" spans="1:9" x14ac:dyDescent="0.25">
      <c r="A813" s="226" t="s">
        <v>2383</v>
      </c>
      <c r="B813" s="253" t="s">
        <v>2396</v>
      </c>
      <c r="C813" s="261"/>
      <c r="D813" s="262"/>
      <c r="E813" s="262"/>
      <c r="F813" s="262"/>
      <c r="G813" s="262"/>
      <c r="H813" s="262"/>
      <c r="I813" s="263">
        <v>44593</v>
      </c>
    </row>
    <row r="814" spans="1:9" x14ac:dyDescent="0.25">
      <c r="A814" s="226" t="s">
        <v>2383</v>
      </c>
      <c r="B814" s="253" t="s">
        <v>2399</v>
      </c>
      <c r="C814" s="261"/>
      <c r="D814" s="262"/>
      <c r="E814" s="262"/>
      <c r="F814" s="262"/>
      <c r="G814" s="262"/>
      <c r="H814" s="262"/>
      <c r="I814" s="263">
        <v>44593</v>
      </c>
    </row>
    <row r="815" spans="1:9" x14ac:dyDescent="0.25">
      <c r="A815" s="226" t="s">
        <v>2383</v>
      </c>
      <c r="B815" s="253" t="s">
        <v>2402</v>
      </c>
      <c r="C815" s="261"/>
      <c r="D815" s="262"/>
      <c r="E815" s="262"/>
      <c r="F815" s="262"/>
      <c r="G815" s="262"/>
      <c r="H815" s="262"/>
      <c r="I815" s="263">
        <v>44593</v>
      </c>
    </row>
    <row r="816" spans="1:9" x14ac:dyDescent="0.25">
      <c r="A816" s="226" t="s">
        <v>2383</v>
      </c>
      <c r="B816" s="253" t="s">
        <v>2405</v>
      </c>
      <c r="C816" s="261"/>
      <c r="D816" s="262"/>
      <c r="E816" s="262"/>
      <c r="F816" s="262"/>
      <c r="G816" s="262"/>
      <c r="H816" s="262"/>
      <c r="I816" s="263">
        <v>44593</v>
      </c>
    </row>
    <row r="817" spans="1:9" x14ac:dyDescent="0.25">
      <c r="A817" s="226" t="s">
        <v>2383</v>
      </c>
      <c r="B817" s="253" t="s">
        <v>2408</v>
      </c>
      <c r="C817" s="261"/>
      <c r="D817" s="262"/>
      <c r="E817" s="262"/>
      <c r="F817" s="262"/>
      <c r="G817" s="262"/>
      <c r="H817" s="262"/>
      <c r="I817" s="263">
        <v>44593</v>
      </c>
    </row>
    <row r="818" spans="1:9" x14ac:dyDescent="0.25">
      <c r="A818" s="226" t="s">
        <v>2383</v>
      </c>
      <c r="B818" s="253" t="s">
        <v>2411</v>
      </c>
      <c r="C818" s="261"/>
      <c r="D818" s="262"/>
      <c r="E818" s="262"/>
      <c r="F818" s="262"/>
      <c r="G818" s="262"/>
      <c r="H818" s="262"/>
      <c r="I818" s="263">
        <v>44593</v>
      </c>
    </row>
    <row r="819" spans="1:9" x14ac:dyDescent="0.25">
      <c r="A819" s="226" t="s">
        <v>2383</v>
      </c>
      <c r="B819" s="253" t="s">
        <v>2414</v>
      </c>
      <c r="C819" s="261"/>
      <c r="D819" s="262"/>
      <c r="E819" s="262"/>
      <c r="F819" s="262"/>
      <c r="G819" s="262"/>
      <c r="H819" s="262"/>
      <c r="I819" s="263">
        <v>44593</v>
      </c>
    </row>
    <row r="820" spans="1:9" x14ac:dyDescent="0.25">
      <c r="A820" s="226" t="s">
        <v>2383</v>
      </c>
      <c r="B820" s="253" t="s">
        <v>2417</v>
      </c>
      <c r="C820" s="261">
        <v>0.2</v>
      </c>
      <c r="D820" s="262">
        <v>44599</v>
      </c>
      <c r="E820" s="262">
        <v>44626</v>
      </c>
      <c r="F820" s="262"/>
      <c r="G820" s="262">
        <v>44599</v>
      </c>
      <c r="H820" s="262">
        <v>44626</v>
      </c>
      <c r="I820" s="263">
        <v>44593</v>
      </c>
    </row>
    <row r="821" spans="1:9" x14ac:dyDescent="0.25">
      <c r="A821" s="226" t="s">
        <v>2383</v>
      </c>
      <c r="B821" s="253" t="s">
        <v>2420</v>
      </c>
      <c r="C821" s="261">
        <v>0.2</v>
      </c>
      <c r="D821" s="262">
        <v>44599</v>
      </c>
      <c r="E821" s="262">
        <v>44626</v>
      </c>
      <c r="F821" s="262"/>
      <c r="G821" s="262">
        <v>44599</v>
      </c>
      <c r="H821" s="262">
        <v>44626</v>
      </c>
      <c r="I821" s="263">
        <v>44593</v>
      </c>
    </row>
    <row r="822" spans="1:9" x14ac:dyDescent="0.25">
      <c r="A822" s="226" t="s">
        <v>2383</v>
      </c>
      <c r="B822" s="253" t="s">
        <v>2423</v>
      </c>
      <c r="C822" s="261"/>
      <c r="D822" s="262"/>
      <c r="E822" s="262"/>
      <c r="F822" s="262"/>
      <c r="G822" s="262"/>
      <c r="H822" s="262"/>
      <c r="I822" s="263">
        <v>44593</v>
      </c>
    </row>
    <row r="823" spans="1:9" x14ac:dyDescent="0.25">
      <c r="A823" s="226" t="s">
        <v>2383</v>
      </c>
      <c r="B823" s="253" t="s">
        <v>2426</v>
      </c>
      <c r="C823" s="261"/>
      <c r="D823" s="262"/>
      <c r="E823" s="262"/>
      <c r="F823" s="262"/>
      <c r="G823" s="262"/>
      <c r="H823" s="262"/>
      <c r="I823" s="263">
        <v>44593</v>
      </c>
    </row>
    <row r="824" spans="1:9" x14ac:dyDescent="0.25">
      <c r="A824" s="226" t="s">
        <v>2383</v>
      </c>
      <c r="B824" s="253" t="s">
        <v>2430</v>
      </c>
      <c r="C824" s="261"/>
      <c r="D824" s="262"/>
      <c r="E824" s="262"/>
      <c r="F824" s="262"/>
      <c r="G824" s="262"/>
      <c r="H824" s="262"/>
      <c r="I824" s="263">
        <v>44593</v>
      </c>
    </row>
    <row r="825" spans="1:9" x14ac:dyDescent="0.25">
      <c r="A825" s="226" t="s">
        <v>2383</v>
      </c>
      <c r="B825" s="253" t="s">
        <v>2433</v>
      </c>
      <c r="C825" s="261"/>
      <c r="D825" s="262"/>
      <c r="E825" s="262"/>
      <c r="F825" s="262"/>
      <c r="G825" s="262"/>
      <c r="H825" s="262"/>
      <c r="I825" s="263">
        <v>44593</v>
      </c>
    </row>
    <row r="826" spans="1:9" x14ac:dyDescent="0.25">
      <c r="A826" s="226" t="s">
        <v>2383</v>
      </c>
      <c r="B826" s="253" t="s">
        <v>2436</v>
      </c>
      <c r="C826" s="261"/>
      <c r="D826" s="262"/>
      <c r="E826" s="262"/>
      <c r="F826" s="262"/>
      <c r="G826" s="262"/>
      <c r="H826" s="262"/>
      <c r="I826" s="263">
        <v>44593</v>
      </c>
    </row>
    <row r="827" spans="1:9" x14ac:dyDescent="0.25">
      <c r="A827" s="226" t="s">
        <v>2383</v>
      </c>
      <c r="B827" s="253" t="s">
        <v>2439</v>
      </c>
      <c r="C827" s="261"/>
      <c r="D827" s="262"/>
      <c r="E827" s="262"/>
      <c r="F827" s="262"/>
      <c r="G827" s="262"/>
      <c r="H827" s="262"/>
      <c r="I827" s="263">
        <v>44593</v>
      </c>
    </row>
    <row r="828" spans="1:9" x14ac:dyDescent="0.25">
      <c r="A828" s="226" t="s">
        <v>2383</v>
      </c>
      <c r="B828" s="253" t="s">
        <v>2442</v>
      </c>
      <c r="C828" s="261"/>
      <c r="D828" s="262"/>
      <c r="E828" s="262"/>
      <c r="F828" s="262"/>
      <c r="G828" s="262"/>
      <c r="H828" s="262"/>
      <c r="I828" s="263">
        <v>44593</v>
      </c>
    </row>
    <row r="829" spans="1:9" x14ac:dyDescent="0.25">
      <c r="A829" s="226" t="s">
        <v>2383</v>
      </c>
      <c r="B829" s="253" t="s">
        <v>2445</v>
      </c>
      <c r="C829" s="261"/>
      <c r="D829" s="262"/>
      <c r="E829" s="262"/>
      <c r="F829" s="262"/>
      <c r="G829" s="262"/>
      <c r="H829" s="262"/>
      <c r="I829" s="263">
        <v>44593</v>
      </c>
    </row>
    <row r="830" spans="1:9" x14ac:dyDescent="0.25">
      <c r="A830" s="226" t="s">
        <v>2383</v>
      </c>
      <c r="B830" s="253" t="s">
        <v>2448</v>
      </c>
      <c r="C830" s="261"/>
      <c r="D830" s="262"/>
      <c r="E830" s="262"/>
      <c r="F830" s="262"/>
      <c r="G830" s="262"/>
      <c r="H830" s="262"/>
      <c r="I830" s="263">
        <v>44593</v>
      </c>
    </row>
    <row r="831" spans="1:9" x14ac:dyDescent="0.25">
      <c r="A831" s="226" t="s">
        <v>2383</v>
      </c>
      <c r="B831" s="253" t="s">
        <v>2451</v>
      </c>
      <c r="C831" s="261"/>
      <c r="D831" s="262"/>
      <c r="E831" s="262"/>
      <c r="F831" s="262"/>
      <c r="G831" s="262"/>
      <c r="H831" s="262"/>
      <c r="I831" s="263">
        <v>44593</v>
      </c>
    </row>
    <row r="832" spans="1:9" x14ac:dyDescent="0.25">
      <c r="A832" s="226" t="s">
        <v>2383</v>
      </c>
      <c r="B832" s="253" t="s">
        <v>2454</v>
      </c>
      <c r="C832" s="261"/>
      <c r="D832" s="262"/>
      <c r="E832" s="262"/>
      <c r="F832" s="262"/>
      <c r="G832" s="262"/>
      <c r="H832" s="262"/>
      <c r="I832" s="263">
        <v>44593</v>
      </c>
    </row>
    <row r="833" spans="1:9" x14ac:dyDescent="0.25">
      <c r="A833" s="226" t="s">
        <v>2383</v>
      </c>
      <c r="B833" s="253" t="s">
        <v>2457</v>
      </c>
      <c r="C833" s="261"/>
      <c r="D833" s="262"/>
      <c r="E833" s="262"/>
      <c r="F833" s="262"/>
      <c r="G833" s="262"/>
      <c r="H833" s="262"/>
      <c r="I833" s="263">
        <v>44593</v>
      </c>
    </row>
    <row r="834" spans="1:9" x14ac:dyDescent="0.25">
      <c r="A834" s="226" t="s">
        <v>2383</v>
      </c>
      <c r="B834" s="253" t="s">
        <v>2460</v>
      </c>
      <c r="C834" s="261"/>
      <c r="D834" s="262"/>
      <c r="E834" s="262"/>
      <c r="F834" s="262"/>
      <c r="G834" s="262"/>
      <c r="H834" s="262"/>
      <c r="I834" s="263">
        <v>44593</v>
      </c>
    </row>
    <row r="835" spans="1:9" x14ac:dyDescent="0.25">
      <c r="A835" s="226" t="s">
        <v>2383</v>
      </c>
      <c r="B835" s="253" t="s">
        <v>2463</v>
      </c>
      <c r="C835" s="261">
        <v>0.2</v>
      </c>
      <c r="D835" s="262">
        <v>44599</v>
      </c>
      <c r="E835" s="262">
        <v>44626</v>
      </c>
      <c r="F835" s="262"/>
      <c r="G835" s="262">
        <v>44599</v>
      </c>
      <c r="H835" s="262">
        <v>44626</v>
      </c>
      <c r="I835" s="263">
        <v>44593</v>
      </c>
    </row>
    <row r="836" spans="1:9" x14ac:dyDescent="0.25">
      <c r="A836" s="226" t="s">
        <v>2383</v>
      </c>
      <c r="B836" s="253" t="s">
        <v>2466</v>
      </c>
      <c r="C836" s="261"/>
      <c r="D836" s="262"/>
      <c r="E836" s="262"/>
      <c r="F836" s="262"/>
      <c r="G836" s="262"/>
      <c r="H836" s="262"/>
      <c r="I836" s="263">
        <v>44593</v>
      </c>
    </row>
    <row r="837" spans="1:9" x14ac:dyDescent="0.25">
      <c r="A837" s="226" t="s">
        <v>2383</v>
      </c>
      <c r="B837" s="253" t="s">
        <v>2469</v>
      </c>
      <c r="C837" s="261"/>
      <c r="D837" s="262"/>
      <c r="E837" s="262"/>
      <c r="F837" s="262"/>
      <c r="G837" s="262"/>
      <c r="H837" s="262"/>
      <c r="I837" s="263">
        <v>44593</v>
      </c>
    </row>
    <row r="838" spans="1:9" x14ac:dyDescent="0.25">
      <c r="A838" s="226" t="s">
        <v>2383</v>
      </c>
      <c r="B838" s="253" t="s">
        <v>2472</v>
      </c>
      <c r="C838" s="261"/>
      <c r="D838" s="262"/>
      <c r="E838" s="262"/>
      <c r="F838" s="262"/>
      <c r="G838" s="262"/>
      <c r="H838" s="262"/>
      <c r="I838" s="263">
        <v>44593</v>
      </c>
    </row>
    <row r="839" spans="1:9" x14ac:dyDescent="0.25">
      <c r="A839" s="226" t="s">
        <v>2383</v>
      </c>
      <c r="B839" s="253" t="s">
        <v>2475</v>
      </c>
      <c r="C839" s="261"/>
      <c r="D839" s="262"/>
      <c r="E839" s="262"/>
      <c r="F839" s="262"/>
      <c r="G839" s="262"/>
      <c r="H839" s="262"/>
      <c r="I839" s="263">
        <v>44593</v>
      </c>
    </row>
    <row r="840" spans="1:9" x14ac:dyDescent="0.25">
      <c r="A840" s="226" t="s">
        <v>2383</v>
      </c>
      <c r="B840" s="253" t="s">
        <v>2478</v>
      </c>
      <c r="C840" s="261">
        <v>0.2</v>
      </c>
      <c r="D840" s="262">
        <v>44599</v>
      </c>
      <c r="E840" s="262">
        <v>44626</v>
      </c>
      <c r="F840" s="262"/>
      <c r="G840" s="262">
        <v>44599</v>
      </c>
      <c r="H840" s="262">
        <v>44626</v>
      </c>
      <c r="I840" s="263">
        <v>44593</v>
      </c>
    </row>
    <row r="841" spans="1:9" x14ac:dyDescent="0.25">
      <c r="A841" s="226" t="s">
        <v>2383</v>
      </c>
      <c r="B841" s="253" t="s">
        <v>2481</v>
      </c>
      <c r="C841" s="261"/>
      <c r="D841" s="262"/>
      <c r="E841" s="262"/>
      <c r="F841" s="262"/>
      <c r="G841" s="262"/>
      <c r="H841" s="262"/>
      <c r="I841" s="263">
        <v>44593</v>
      </c>
    </row>
    <row r="842" spans="1:9" x14ac:dyDescent="0.25">
      <c r="A842" s="226" t="s">
        <v>2383</v>
      </c>
      <c r="B842" s="253" t="s">
        <v>2484</v>
      </c>
      <c r="C842" s="261"/>
      <c r="D842" s="262"/>
      <c r="E842" s="262"/>
      <c r="F842" s="262"/>
      <c r="G842" s="262"/>
      <c r="H842" s="262"/>
      <c r="I842" s="263">
        <v>44593</v>
      </c>
    </row>
    <row r="843" spans="1:9" x14ac:dyDescent="0.25">
      <c r="A843" s="226" t="s">
        <v>2383</v>
      </c>
      <c r="B843" s="253" t="s">
        <v>2487</v>
      </c>
      <c r="C843" s="261"/>
      <c r="D843" s="262"/>
      <c r="E843" s="262"/>
      <c r="F843" s="262"/>
      <c r="G843" s="262"/>
      <c r="H843" s="262"/>
      <c r="I843" s="263">
        <v>44593</v>
      </c>
    </row>
    <row r="844" spans="1:9" x14ac:dyDescent="0.25">
      <c r="A844" s="226" t="s">
        <v>2383</v>
      </c>
      <c r="B844" s="253" t="s">
        <v>2490</v>
      </c>
      <c r="C844" s="261"/>
      <c r="D844" s="262"/>
      <c r="E844" s="262"/>
      <c r="F844" s="262"/>
      <c r="G844" s="262"/>
      <c r="H844" s="262"/>
      <c r="I844" s="263">
        <v>44593</v>
      </c>
    </row>
    <row r="845" spans="1:9" x14ac:dyDescent="0.25">
      <c r="A845" s="226" t="s">
        <v>2383</v>
      </c>
      <c r="B845" s="253" t="s">
        <v>2493</v>
      </c>
      <c r="C845" s="261"/>
      <c r="D845" s="262"/>
      <c r="E845" s="262"/>
      <c r="F845" s="262"/>
      <c r="G845" s="262"/>
      <c r="H845" s="262"/>
      <c r="I845" s="263">
        <v>44593</v>
      </c>
    </row>
    <row r="846" spans="1:9" x14ac:dyDescent="0.25">
      <c r="A846" s="226" t="s">
        <v>2383</v>
      </c>
      <c r="B846" s="253" t="s">
        <v>2496</v>
      </c>
      <c r="C846" s="261"/>
      <c r="D846" s="262"/>
      <c r="E846" s="262"/>
      <c r="F846" s="262"/>
      <c r="G846" s="262"/>
      <c r="H846" s="262"/>
      <c r="I846" s="263">
        <v>44593</v>
      </c>
    </row>
    <row r="847" spans="1:9" x14ac:dyDescent="0.25">
      <c r="A847" s="226" t="s">
        <v>2383</v>
      </c>
      <c r="B847" s="253" t="s">
        <v>2499</v>
      </c>
      <c r="C847" s="261"/>
      <c r="D847" s="262"/>
      <c r="E847" s="262"/>
      <c r="F847" s="262"/>
      <c r="G847" s="262"/>
      <c r="H847" s="262"/>
      <c r="I847" s="263">
        <v>44593</v>
      </c>
    </row>
    <row r="848" spans="1:9" x14ac:dyDescent="0.25">
      <c r="A848" s="226" t="s">
        <v>2383</v>
      </c>
      <c r="B848" s="253" t="s">
        <v>2502</v>
      </c>
      <c r="C848" s="261"/>
      <c r="D848" s="262"/>
      <c r="E848" s="262"/>
      <c r="F848" s="262"/>
      <c r="G848" s="262"/>
      <c r="H848" s="262"/>
      <c r="I848" s="263">
        <v>44593</v>
      </c>
    </row>
    <row r="849" spans="1:9" x14ac:dyDescent="0.25">
      <c r="A849" s="226" t="s">
        <v>2383</v>
      </c>
      <c r="B849" s="253" t="s">
        <v>2505</v>
      </c>
      <c r="C849" s="261"/>
      <c r="D849" s="262"/>
      <c r="E849" s="262"/>
      <c r="F849" s="262"/>
      <c r="G849" s="262"/>
      <c r="H849" s="262"/>
      <c r="I849" s="263">
        <v>44593</v>
      </c>
    </row>
    <row r="850" spans="1:9" x14ac:dyDescent="0.25">
      <c r="A850" s="226" t="s">
        <v>2383</v>
      </c>
      <c r="B850" s="253" t="s">
        <v>2508</v>
      </c>
      <c r="C850" s="261"/>
      <c r="D850" s="262"/>
      <c r="E850" s="262"/>
      <c r="F850" s="262"/>
      <c r="G850" s="262"/>
      <c r="H850" s="262"/>
      <c r="I850" s="263">
        <v>44593</v>
      </c>
    </row>
    <row r="851" spans="1:9" x14ac:dyDescent="0.25">
      <c r="A851" s="226" t="s">
        <v>2383</v>
      </c>
      <c r="B851" s="253" t="s">
        <v>2511</v>
      </c>
      <c r="C851" s="261"/>
      <c r="D851" s="262"/>
      <c r="E851" s="262"/>
      <c r="F851" s="262"/>
      <c r="G851" s="262"/>
      <c r="H851" s="262"/>
      <c r="I851" s="263">
        <v>44593</v>
      </c>
    </row>
    <row r="852" spans="1:9" x14ac:dyDescent="0.25">
      <c r="A852" s="226" t="s">
        <v>2383</v>
      </c>
      <c r="B852" s="253" t="s">
        <v>2514</v>
      </c>
      <c r="C852" s="261"/>
      <c r="D852" s="262"/>
      <c r="E852" s="262"/>
      <c r="F852" s="262"/>
      <c r="G852" s="262"/>
      <c r="H852" s="262"/>
      <c r="I852" s="263">
        <v>44593</v>
      </c>
    </row>
    <row r="853" spans="1:9" x14ac:dyDescent="0.25">
      <c r="A853" s="226" t="s">
        <v>2383</v>
      </c>
      <c r="B853" s="253" t="s">
        <v>2517</v>
      </c>
      <c r="C853" s="261"/>
      <c r="D853" s="262"/>
      <c r="E853" s="262"/>
      <c r="F853" s="262"/>
      <c r="G853" s="262"/>
      <c r="H853" s="262"/>
      <c r="I853" s="263">
        <v>44593</v>
      </c>
    </row>
    <row r="854" spans="1:9" x14ac:dyDescent="0.25">
      <c r="A854" s="226" t="s">
        <v>2383</v>
      </c>
      <c r="B854" s="253" t="s">
        <v>2520</v>
      </c>
      <c r="C854" s="261"/>
      <c r="D854" s="262"/>
      <c r="E854" s="262"/>
      <c r="F854" s="262"/>
      <c r="G854" s="262"/>
      <c r="H854" s="262"/>
      <c r="I854" s="263">
        <v>44593</v>
      </c>
    </row>
    <row r="855" spans="1:9" x14ac:dyDescent="0.25">
      <c r="A855" s="226" t="s">
        <v>2383</v>
      </c>
      <c r="B855" s="253" t="s">
        <v>2523</v>
      </c>
      <c r="C855" s="261"/>
      <c r="D855" s="262"/>
      <c r="E855" s="262"/>
      <c r="F855" s="262"/>
      <c r="G855" s="262"/>
      <c r="H855" s="262"/>
      <c r="I855" s="263">
        <v>44593</v>
      </c>
    </row>
    <row r="856" spans="1:9" x14ac:dyDescent="0.25">
      <c r="A856" s="226" t="s">
        <v>2383</v>
      </c>
      <c r="B856" s="253" t="s">
        <v>2526</v>
      </c>
      <c r="C856" s="261"/>
      <c r="D856" s="262"/>
      <c r="E856" s="262"/>
      <c r="F856" s="262"/>
      <c r="G856" s="262"/>
      <c r="H856" s="262"/>
      <c r="I856" s="263">
        <v>44593</v>
      </c>
    </row>
    <row r="857" spans="1:9" x14ac:dyDescent="0.25">
      <c r="A857" s="264" t="s">
        <v>2383</v>
      </c>
      <c r="B857" s="264" t="s">
        <v>2656</v>
      </c>
      <c r="C857" s="265"/>
      <c r="D857" s="265"/>
      <c r="E857" s="265"/>
      <c r="F857" s="265"/>
      <c r="G857" s="265"/>
      <c r="H857" s="265"/>
      <c r="I857" s="265"/>
    </row>
    <row r="858" spans="1:9" x14ac:dyDescent="0.25">
      <c r="A858" s="264" t="s">
        <v>2969</v>
      </c>
      <c r="B858" s="264" t="s">
        <v>3359</v>
      </c>
      <c r="C858" s="265"/>
      <c r="D858" s="265"/>
      <c r="E858" s="265"/>
      <c r="F858" s="265"/>
      <c r="G858" s="265"/>
      <c r="H858" s="265"/>
      <c r="I858" s="265"/>
    </row>
    <row r="859" spans="1:9" x14ac:dyDescent="0.25">
      <c r="A859" s="264" t="s">
        <v>3021</v>
      </c>
      <c r="B859" s="264" t="s">
        <v>3369</v>
      </c>
      <c r="C859" s="265"/>
      <c r="D859" s="265"/>
      <c r="E859" s="265"/>
      <c r="F859" s="265"/>
      <c r="G859" s="265"/>
      <c r="H859" s="265"/>
      <c r="I859" s="265"/>
    </row>
    <row r="860" spans="1:9" x14ac:dyDescent="0.25">
      <c r="A860" s="226" t="s">
        <v>2530</v>
      </c>
      <c r="B860" s="253" t="s">
        <v>2531</v>
      </c>
      <c r="C860" s="261"/>
      <c r="D860" s="262"/>
      <c r="E860" s="262"/>
      <c r="F860" s="262"/>
      <c r="G860" s="262"/>
      <c r="H860" s="262"/>
      <c r="I860" s="263">
        <v>44593</v>
      </c>
    </row>
    <row r="861" spans="1:9" x14ac:dyDescent="0.25">
      <c r="A861" s="226" t="s">
        <v>2530</v>
      </c>
      <c r="B861" s="253" t="s">
        <v>2535</v>
      </c>
      <c r="C861" s="261"/>
      <c r="D861" s="262"/>
      <c r="E861" s="262"/>
      <c r="F861" s="262"/>
      <c r="G861" s="262"/>
      <c r="H861" s="262"/>
      <c r="I861" s="263">
        <v>44593</v>
      </c>
    </row>
    <row r="862" spans="1:9" x14ac:dyDescent="0.25">
      <c r="A862" s="226" t="s">
        <v>2530</v>
      </c>
      <c r="B862" s="253" t="s">
        <v>2538</v>
      </c>
      <c r="C862" s="261"/>
      <c r="D862" s="262"/>
      <c r="E862" s="262"/>
      <c r="F862" s="262"/>
      <c r="G862" s="262"/>
      <c r="H862" s="262"/>
      <c r="I862" s="263">
        <v>44593</v>
      </c>
    </row>
    <row r="863" spans="1:9" x14ac:dyDescent="0.25">
      <c r="A863" s="241" t="s">
        <v>433</v>
      </c>
      <c r="B863" s="253" t="s">
        <v>434</v>
      </c>
      <c r="C863" s="261"/>
      <c r="D863" s="262"/>
      <c r="E863" s="262"/>
      <c r="F863" s="262"/>
      <c r="G863" s="262"/>
      <c r="H863" s="262"/>
      <c r="I863" s="263">
        <v>44593</v>
      </c>
    </row>
    <row r="864" spans="1:9" x14ac:dyDescent="0.25">
      <c r="A864" s="241" t="s">
        <v>433</v>
      </c>
      <c r="B864" s="253" t="s">
        <v>467</v>
      </c>
      <c r="C864" s="261"/>
      <c r="D864" s="262"/>
      <c r="E864" s="262"/>
      <c r="F864" s="262"/>
      <c r="G864" s="262"/>
      <c r="H864" s="262"/>
      <c r="I864" s="263">
        <v>44593</v>
      </c>
    </row>
    <row r="865" spans="1:9" x14ac:dyDescent="0.25">
      <c r="A865" s="241" t="s">
        <v>433</v>
      </c>
      <c r="B865" s="253" t="s">
        <v>437</v>
      </c>
      <c r="C865" s="261"/>
      <c r="D865" s="262"/>
      <c r="E865" s="262"/>
      <c r="F865" s="262"/>
      <c r="G865" s="262"/>
      <c r="H865" s="262"/>
      <c r="I865" s="263">
        <v>44593</v>
      </c>
    </row>
    <row r="866" spans="1:9" x14ac:dyDescent="0.25">
      <c r="A866" s="241" t="s">
        <v>433</v>
      </c>
      <c r="B866" s="253" t="s">
        <v>461</v>
      </c>
      <c r="C866" s="261"/>
      <c r="D866" s="262"/>
      <c r="E866" s="262"/>
      <c r="F866" s="262"/>
      <c r="G866" s="262"/>
      <c r="H866" s="262"/>
      <c r="I866" s="263">
        <v>44593</v>
      </c>
    </row>
    <row r="867" spans="1:9" x14ac:dyDescent="0.25">
      <c r="A867" s="241" t="s">
        <v>433</v>
      </c>
      <c r="B867" s="253" t="s">
        <v>458</v>
      </c>
      <c r="C867" s="261"/>
      <c r="D867" s="262"/>
      <c r="E867" s="262"/>
      <c r="F867" s="262"/>
      <c r="G867" s="262"/>
      <c r="H867" s="262"/>
      <c r="I867" s="263">
        <v>44593</v>
      </c>
    </row>
    <row r="868" spans="1:9" x14ac:dyDescent="0.25">
      <c r="A868" s="241" t="s">
        <v>433</v>
      </c>
      <c r="B868" s="253" t="s">
        <v>464</v>
      </c>
      <c r="C868" s="261"/>
      <c r="D868" s="262"/>
      <c r="E868" s="262"/>
      <c r="F868" s="262"/>
      <c r="G868" s="262"/>
      <c r="H868" s="262"/>
      <c r="I868" s="263">
        <v>44593</v>
      </c>
    </row>
    <row r="869" spans="1:9" x14ac:dyDescent="0.25">
      <c r="A869" s="241" t="s">
        <v>433</v>
      </c>
      <c r="B869" s="253" t="s">
        <v>440</v>
      </c>
      <c r="C869" s="261"/>
      <c r="D869" s="262"/>
      <c r="E869" s="262"/>
      <c r="F869" s="262"/>
      <c r="G869" s="262"/>
      <c r="H869" s="262"/>
      <c r="I869" s="263">
        <v>44593</v>
      </c>
    </row>
    <row r="870" spans="1:9" x14ac:dyDescent="0.25">
      <c r="A870" s="241" t="s">
        <v>433</v>
      </c>
      <c r="B870" s="253" t="s">
        <v>455</v>
      </c>
      <c r="C870" s="261"/>
      <c r="D870" s="262"/>
      <c r="E870" s="262"/>
      <c r="F870" s="262"/>
      <c r="G870" s="262"/>
      <c r="H870" s="262"/>
      <c r="I870" s="263">
        <v>44593</v>
      </c>
    </row>
    <row r="871" spans="1:9" x14ac:dyDescent="0.25">
      <c r="A871" s="241" t="s">
        <v>433</v>
      </c>
      <c r="B871" s="253" t="s">
        <v>452</v>
      </c>
      <c r="C871" s="261"/>
      <c r="D871" s="262"/>
      <c r="E871" s="262"/>
      <c r="F871" s="262"/>
      <c r="G871" s="262"/>
      <c r="H871" s="262"/>
      <c r="I871" s="263">
        <v>44593</v>
      </c>
    </row>
    <row r="872" spans="1:9" x14ac:dyDescent="0.25">
      <c r="A872" s="241" t="s">
        <v>433</v>
      </c>
      <c r="B872" s="253" t="s">
        <v>446</v>
      </c>
      <c r="C872" s="261"/>
      <c r="D872" s="262"/>
      <c r="E872" s="262"/>
      <c r="F872" s="262"/>
      <c r="G872" s="262"/>
      <c r="H872" s="262"/>
      <c r="I872" s="263">
        <v>44593</v>
      </c>
    </row>
    <row r="873" spans="1:9" x14ac:dyDescent="0.25">
      <c r="A873" s="241" t="s">
        <v>433</v>
      </c>
      <c r="B873" s="253" t="s">
        <v>443</v>
      </c>
      <c r="C873" s="261"/>
      <c r="D873" s="262"/>
      <c r="E873" s="262"/>
      <c r="F873" s="262"/>
      <c r="G873" s="262"/>
      <c r="H873" s="262"/>
      <c r="I873" s="263">
        <v>44593</v>
      </c>
    </row>
    <row r="874" spans="1:9" x14ac:dyDescent="0.25">
      <c r="A874" s="241" t="s">
        <v>433</v>
      </c>
      <c r="B874" s="253" t="s">
        <v>449</v>
      </c>
      <c r="C874" s="261"/>
      <c r="D874" s="262"/>
      <c r="E874" s="262"/>
      <c r="F874" s="262"/>
      <c r="G874" s="262"/>
      <c r="H874" s="262"/>
      <c r="I874" s="263">
        <v>44593</v>
      </c>
    </row>
    <row r="875" spans="1:9" x14ac:dyDescent="0.25">
      <c r="A875" s="264" t="s">
        <v>433</v>
      </c>
      <c r="B875" s="264" t="s">
        <v>3426</v>
      </c>
      <c r="C875" s="265"/>
      <c r="D875" s="265"/>
      <c r="E875" s="265"/>
      <c r="F875" s="265"/>
      <c r="G875" s="265"/>
      <c r="H875" s="265"/>
      <c r="I875" s="265"/>
    </row>
    <row r="876" spans="1:9" x14ac:dyDescent="0.25">
      <c r="A876" s="264" t="s">
        <v>433</v>
      </c>
      <c r="B876" s="264" t="s">
        <v>3429</v>
      </c>
      <c r="C876" s="265"/>
      <c r="D876" s="265"/>
      <c r="E876" s="265"/>
      <c r="F876" s="265"/>
      <c r="G876" s="265"/>
      <c r="H876" s="265"/>
      <c r="I876" s="265"/>
    </row>
    <row r="877" spans="1:9" x14ac:dyDescent="0.25">
      <c r="A877" s="241" t="s">
        <v>2543</v>
      </c>
      <c r="B877" s="253" t="s">
        <v>2544</v>
      </c>
      <c r="C877" s="261"/>
      <c r="D877" s="262"/>
      <c r="E877" s="262"/>
      <c r="F877" s="262"/>
      <c r="G877" s="262"/>
      <c r="H877" s="262"/>
      <c r="I877" s="263">
        <v>44593</v>
      </c>
    </row>
    <row r="878" spans="1:9" x14ac:dyDescent="0.25">
      <c r="A878" s="241" t="s">
        <v>2543</v>
      </c>
      <c r="B878" s="253" t="s">
        <v>2547</v>
      </c>
      <c r="C878" s="261">
        <v>0.15</v>
      </c>
      <c r="D878" s="262">
        <v>44562</v>
      </c>
      <c r="E878" s="262">
        <v>44620</v>
      </c>
      <c r="F878" s="262"/>
      <c r="G878" s="262">
        <v>44562</v>
      </c>
      <c r="H878" s="262">
        <v>44620</v>
      </c>
      <c r="I878" s="263">
        <v>44593</v>
      </c>
    </row>
    <row r="879" spans="1:9" x14ac:dyDescent="0.25">
      <c r="A879" s="241" t="s">
        <v>2551</v>
      </c>
      <c r="B879" s="253" t="s">
        <v>2552</v>
      </c>
      <c r="C879" s="261"/>
      <c r="D879" s="262"/>
      <c r="E879" s="262"/>
      <c r="F879" s="262"/>
      <c r="G879" s="262"/>
      <c r="H879" s="262"/>
      <c r="I879" s="263">
        <v>44593</v>
      </c>
    </row>
    <row r="880" spans="1:9" x14ac:dyDescent="0.25">
      <c r="A880" s="241" t="s">
        <v>2551</v>
      </c>
      <c r="B880" s="253" t="s">
        <v>2555</v>
      </c>
      <c r="C880" s="261"/>
      <c r="D880" s="266"/>
      <c r="E880" s="266"/>
      <c r="F880" s="266"/>
      <c r="G880" s="266"/>
      <c r="H880" s="266"/>
      <c r="I880" s="263">
        <v>44593</v>
      </c>
    </row>
    <row r="881" spans="1:9" x14ac:dyDescent="0.25">
      <c r="A881" s="241" t="s">
        <v>2551</v>
      </c>
      <c r="B881" s="253" t="s">
        <v>2558</v>
      </c>
      <c r="C881" s="261"/>
      <c r="D881" s="266"/>
      <c r="E881" s="266"/>
      <c r="F881" s="266"/>
      <c r="G881" s="266"/>
      <c r="H881" s="266"/>
      <c r="I881" s="263">
        <v>44593</v>
      </c>
    </row>
    <row r="882" spans="1:9" x14ac:dyDescent="0.25">
      <c r="A882" s="241" t="s">
        <v>2551</v>
      </c>
      <c r="B882" s="253" t="s">
        <v>2561</v>
      </c>
      <c r="C882" s="261"/>
      <c r="D882" s="262"/>
      <c r="E882" s="262"/>
      <c r="F882" s="262"/>
      <c r="G882" s="262"/>
      <c r="H882" s="262"/>
      <c r="I882" s="263">
        <v>44593</v>
      </c>
    </row>
  </sheetData>
  <autoFilter ref="A1:I752" xr:uid="{C98A4B4C-6479-4C5A-B5E3-79BF57805D6F}"/>
  <sortState xmlns:xlrd2="http://schemas.microsoft.com/office/spreadsheetml/2017/richdata2" ref="A3:I882">
    <sortCondition ref="A2:A882"/>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61F7F4-3444-4D9E-8120-AF74CEC934E1}">
  <sheetPr codeName="Sheet12">
    <tabColor theme="1" tint="4.9989318521683403E-2"/>
  </sheetPr>
  <dimension ref="A1:H42"/>
  <sheetViews>
    <sheetView tabSelected="1" topLeftCell="A31" zoomScale="130" zoomScaleNormal="130" workbookViewId="0">
      <selection activeCell="K8" sqref="K8"/>
    </sheetView>
  </sheetViews>
  <sheetFormatPr defaultColWidth="9.140625" defaultRowHeight="15.75" x14ac:dyDescent="0.25"/>
  <cols>
    <col min="1" max="16384" width="9.140625" style="3"/>
  </cols>
  <sheetData>
    <row r="1" spans="1:1" x14ac:dyDescent="0.25">
      <c r="A1" s="76" t="s">
        <v>3069</v>
      </c>
    </row>
    <row r="2" spans="1:1" x14ac:dyDescent="0.25">
      <c r="A2" s="3" t="s">
        <v>3178</v>
      </c>
    </row>
    <row r="3" spans="1:1" x14ac:dyDescent="0.25">
      <c r="A3" s="76" t="s">
        <v>3070</v>
      </c>
    </row>
    <row r="4" spans="1:1" x14ac:dyDescent="0.25">
      <c r="A4" s="3" t="s">
        <v>3086</v>
      </c>
    </row>
    <row r="5" spans="1:1" x14ac:dyDescent="0.25">
      <c r="A5" s="76" t="s">
        <v>3072</v>
      </c>
    </row>
    <row r="6" spans="1:1" x14ac:dyDescent="0.25">
      <c r="A6" s="3" t="s">
        <v>3494</v>
      </c>
    </row>
    <row r="7" spans="1:1" x14ac:dyDescent="0.25">
      <c r="A7" s="76" t="s">
        <v>3075</v>
      </c>
    </row>
    <row r="8" spans="1:1" x14ac:dyDescent="0.25">
      <c r="A8" s="76" t="s">
        <v>3076</v>
      </c>
    </row>
    <row r="9" spans="1:1" x14ac:dyDescent="0.25">
      <c r="A9" s="76" t="s">
        <v>3077</v>
      </c>
    </row>
    <row r="10" spans="1:1" x14ac:dyDescent="0.25">
      <c r="A10" s="76" t="s">
        <v>3078</v>
      </c>
    </row>
    <row r="11" spans="1:1" x14ac:dyDescent="0.25">
      <c r="A11" s="3" t="s">
        <v>3087</v>
      </c>
    </row>
    <row r="12" spans="1:1" x14ac:dyDescent="0.25">
      <c r="A12" s="76" t="s">
        <v>3079</v>
      </c>
    </row>
    <row r="13" spans="1:1" x14ac:dyDescent="0.25">
      <c r="A13" s="76" t="s">
        <v>3080</v>
      </c>
    </row>
    <row r="14" spans="1:1" x14ac:dyDescent="0.25">
      <c r="A14" s="3" t="s">
        <v>3180</v>
      </c>
    </row>
    <row r="15" spans="1:1" x14ac:dyDescent="0.25">
      <c r="A15" s="76" t="s">
        <v>3081</v>
      </c>
    </row>
    <row r="16" spans="1:1" x14ac:dyDescent="0.25">
      <c r="A16" s="3" t="s">
        <v>3088</v>
      </c>
    </row>
    <row r="17" spans="1:8" x14ac:dyDescent="0.25">
      <c r="A17" s="76" t="s">
        <v>3082</v>
      </c>
    </row>
    <row r="18" spans="1:8" x14ac:dyDescent="0.25">
      <c r="A18" s="3" t="s">
        <v>3089</v>
      </c>
    </row>
    <row r="19" spans="1:8" x14ac:dyDescent="0.25">
      <c r="A19" s="76" t="s">
        <v>3083</v>
      </c>
    </row>
    <row r="20" spans="1:8" x14ac:dyDescent="0.25">
      <c r="A20" s="3" t="s">
        <v>3090</v>
      </c>
    </row>
    <row r="21" spans="1:8" x14ac:dyDescent="0.25">
      <c r="A21" s="76" t="s">
        <v>3084</v>
      </c>
    </row>
    <row r="22" spans="1:8" x14ac:dyDescent="0.25">
      <c r="A22" s="3" t="s">
        <v>3119</v>
      </c>
    </row>
    <row r="23" spans="1:8" x14ac:dyDescent="0.25">
      <c r="A23" s="76" t="s">
        <v>3111</v>
      </c>
    </row>
    <row r="24" spans="1:8" x14ac:dyDescent="0.25">
      <c r="A24" s="3" t="s">
        <v>3112</v>
      </c>
    </row>
    <row r="25" spans="1:8" x14ac:dyDescent="0.25">
      <c r="A25" s="76" t="s">
        <v>3113</v>
      </c>
    </row>
    <row r="26" spans="1:8" x14ac:dyDescent="0.25">
      <c r="A26" s="3" t="s">
        <v>3114</v>
      </c>
    </row>
    <row r="27" spans="1:8" x14ac:dyDescent="0.25">
      <c r="A27" s="76" t="s">
        <v>3177</v>
      </c>
    </row>
    <row r="28" spans="1:8" s="147" customFormat="1" x14ac:dyDescent="0.25">
      <c r="A28" s="147" t="s">
        <v>3179</v>
      </c>
    </row>
    <row r="29" spans="1:8" x14ac:dyDescent="0.25">
      <c r="A29" s="76" t="s">
        <v>3154</v>
      </c>
      <c r="H29" s="3" t="s">
        <v>3158</v>
      </c>
    </row>
    <row r="30" spans="1:8" x14ac:dyDescent="0.25">
      <c r="A30" s="3" t="str">
        <f>"SELECT * FROM [KET_QUA$] WHERE ([Tổng SL giao] &lt;&gt; 0) AND ([Mã NCC] = '"&amp;MA_NCC&amp;"')"</f>
        <v>SELECT * FROM [KET_QUA$] WHERE ([Tổng SL giao] &lt;&gt; 0) AND ([Mã NCC] = '3000386')</v>
      </c>
    </row>
    <row r="31" spans="1:8" x14ac:dyDescent="0.25">
      <c r="A31" s="76" t="s">
        <v>3155</v>
      </c>
    </row>
    <row r="32" spans="1:8" x14ac:dyDescent="0.25">
      <c r="A32" s="3" t="s">
        <v>3156</v>
      </c>
    </row>
    <row r="33" spans="1:1" x14ac:dyDescent="0.25">
      <c r="A33" s="76" t="s">
        <v>3176</v>
      </c>
    </row>
    <row r="34" spans="1:1" x14ac:dyDescent="0.25">
      <c r="A34" s="3" t="str">
        <f>"INSERT INTO [TONG_HOP$] SELECT * FROM [KET_QUA$] WHERE [Tổng SL giao] &lt;&gt; 0"</f>
        <v>INSERT INTO [TONG_HOP$] SELECT * FROM [KET_QUA$] WHERE [Tổng SL giao] &lt;&gt; 0</v>
      </c>
    </row>
    <row r="35" spans="1:1" x14ac:dyDescent="0.25">
      <c r="A35" s="76" t="s">
        <v>3181</v>
      </c>
    </row>
    <row r="36" spans="1:1" x14ac:dyDescent="0.25">
      <c r="A36" s="3" t="str">
        <f>"INSERT INTO [GOP_DAT_HANG$] SELECT * FROM [KET_QUA$] WHERE [Tổng SL giao] &lt;&gt; 0"</f>
        <v>INSERT INTO [GOP_DAT_HANG$] SELECT * FROM [KET_QUA$] WHERE [Tổng SL giao] &lt;&gt; 0</v>
      </c>
    </row>
    <row r="37" spans="1:1" x14ac:dyDescent="0.25">
      <c r="A37" s="76" t="s">
        <v>3231</v>
      </c>
    </row>
    <row r="38" spans="1:1" x14ac:dyDescent="0.25">
      <c r="A38" s="3" t="s">
        <v>3232</v>
      </c>
    </row>
    <row r="39" spans="1:1" x14ac:dyDescent="0.25">
      <c r="A39" s="76" t="s">
        <v>3490</v>
      </c>
    </row>
    <row r="40" spans="1:1" x14ac:dyDescent="0.25">
      <c r="A40" s="3" t="s">
        <v>3491</v>
      </c>
    </row>
    <row r="41" spans="1:1" x14ac:dyDescent="0.25">
      <c r="A41" s="3" t="s">
        <v>3492</v>
      </c>
    </row>
    <row r="42" spans="1:1" x14ac:dyDescent="0.25">
      <c r="A42" s="3" t="s">
        <v>3493</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49FC96-9420-43D1-8728-DE17F36470FA}">
  <sheetPr codeName="Sheet13">
    <tabColor theme="1" tint="4.9989318521683403E-2"/>
  </sheetPr>
  <dimension ref="A1:AZ265"/>
  <sheetViews>
    <sheetView workbookViewId="0">
      <selection activeCell="C2" sqref="C2"/>
    </sheetView>
  </sheetViews>
  <sheetFormatPr defaultColWidth="9.140625" defaultRowHeight="15.75" x14ac:dyDescent="0.25"/>
  <cols>
    <col min="1" max="1" width="11.85546875" style="128" bestFit="1" customWidth="1"/>
    <col min="2" max="7" width="9.140625" style="128"/>
    <col min="8" max="10" width="9.140625" style="146"/>
    <col min="11" max="11" width="9.140625" style="128"/>
    <col min="12" max="20" width="9.140625" style="146"/>
    <col min="21" max="21" width="11.140625" style="146" bestFit="1" customWidth="1"/>
    <col min="22" max="22" width="10" style="146" bestFit="1" customWidth="1"/>
    <col min="23" max="23" width="11.140625" style="146" bestFit="1" customWidth="1"/>
    <col min="24" max="24" width="10" style="146" bestFit="1" customWidth="1"/>
    <col min="25" max="25" width="11.140625" style="146" bestFit="1" customWidth="1"/>
    <col min="26" max="26" width="9.140625" style="128"/>
    <col min="27" max="35" width="9.140625" style="146"/>
    <col min="36" max="36" width="11.140625" style="146" bestFit="1" customWidth="1"/>
    <col min="37" max="37" width="10" style="146" bestFit="1" customWidth="1"/>
    <col min="38" max="38" width="11.140625" style="146" bestFit="1" customWidth="1"/>
    <col min="39" max="39" width="10" style="146" bestFit="1" customWidth="1"/>
    <col min="40" max="40" width="11.140625" style="146" bestFit="1" customWidth="1"/>
    <col min="41" max="41" width="9.140625" style="128"/>
    <col min="42" max="50" width="9.140625" style="146"/>
    <col min="51" max="52" width="9.140625" style="128"/>
    <col min="53" max="16384" width="9.140625" style="3"/>
  </cols>
  <sheetData>
    <row r="1" spans="1:52" x14ac:dyDescent="0.25">
      <c r="A1" t="s">
        <v>25</v>
      </c>
      <c r="B1"/>
      <c r="C1"/>
      <c r="D1"/>
      <c r="E1"/>
      <c r="F1"/>
      <c r="G1"/>
      <c r="H1"/>
      <c r="I1"/>
      <c r="J1"/>
      <c r="K1"/>
      <c r="L1"/>
      <c r="M1"/>
      <c r="N1"/>
      <c r="O1"/>
      <c r="P1"/>
      <c r="Q1"/>
      <c r="R1"/>
      <c r="S1"/>
      <c r="T1"/>
      <c r="U1"/>
      <c r="V1"/>
      <c r="W1"/>
      <c r="X1"/>
      <c r="Y1"/>
      <c r="Z1"/>
      <c r="AA1"/>
      <c r="AB1"/>
      <c r="AC1"/>
      <c r="AD1"/>
      <c r="AE1"/>
      <c r="AF1"/>
      <c r="AG1"/>
      <c r="AH1"/>
      <c r="AI1"/>
      <c r="AJ1"/>
      <c r="AK1"/>
      <c r="AL1"/>
      <c r="AM1"/>
      <c r="AN1"/>
      <c r="AO1"/>
      <c r="AP1"/>
      <c r="AQ1"/>
      <c r="AR1"/>
      <c r="AS1"/>
      <c r="AT1"/>
      <c r="AU1"/>
      <c r="AV1"/>
      <c r="AW1"/>
      <c r="AX1"/>
      <c r="AY1"/>
      <c r="AZ1"/>
    </row>
    <row r="2" spans="1:52" x14ac:dyDescent="0.25">
      <c r="A2" s="20" t="s">
        <v>44</v>
      </c>
      <c r="B2"/>
      <c r="C2"/>
      <c r="D2"/>
      <c r="E2"/>
      <c r="F2"/>
      <c r="G2"/>
      <c r="H2"/>
      <c r="I2"/>
      <c r="J2"/>
      <c r="K2"/>
      <c r="L2"/>
      <c r="M2"/>
      <c r="N2"/>
      <c r="O2"/>
      <c r="P2"/>
      <c r="Q2"/>
      <c r="R2"/>
      <c r="S2"/>
      <c r="T2"/>
      <c r="U2"/>
      <c r="V2"/>
      <c r="W2"/>
      <c r="X2"/>
      <c r="Y2"/>
      <c r="Z2"/>
      <c r="AA2"/>
      <c r="AB2"/>
      <c r="AC2"/>
      <c r="AD2"/>
      <c r="AE2"/>
      <c r="AF2"/>
      <c r="AG2"/>
      <c r="AH2"/>
      <c r="AI2"/>
      <c r="AJ2"/>
      <c r="AK2"/>
      <c r="AL2"/>
      <c r="AM2"/>
      <c r="AN2"/>
      <c r="AO2"/>
      <c r="AP2"/>
      <c r="AQ2"/>
      <c r="AR2"/>
      <c r="AS2"/>
      <c r="AT2"/>
      <c r="AU2"/>
      <c r="AV2"/>
      <c r="AW2"/>
      <c r="AX2"/>
      <c r="AY2"/>
      <c r="AZ2"/>
    </row>
    <row r="3" spans="1:52" x14ac:dyDescent="0.25">
      <c r="A3" s="20" t="s">
        <v>216</v>
      </c>
      <c r="B3"/>
      <c r="C3"/>
      <c r="D3"/>
      <c r="E3"/>
      <c r="F3"/>
      <c r="G3"/>
      <c r="H3"/>
      <c r="I3"/>
      <c r="J3"/>
      <c r="K3"/>
      <c r="L3"/>
      <c r="M3"/>
      <c r="N3"/>
      <c r="O3"/>
      <c r="P3"/>
      <c r="Q3"/>
      <c r="R3"/>
      <c r="S3"/>
      <c r="T3"/>
      <c r="U3"/>
      <c r="V3"/>
      <c r="W3"/>
      <c r="X3"/>
      <c r="Y3"/>
      <c r="Z3"/>
      <c r="AA3"/>
      <c r="AB3"/>
      <c r="AC3"/>
      <c r="AD3"/>
      <c r="AE3"/>
      <c r="AF3"/>
      <c r="AG3"/>
      <c r="AH3"/>
      <c r="AI3"/>
      <c r="AJ3"/>
      <c r="AK3"/>
      <c r="AL3"/>
      <c r="AM3"/>
      <c r="AN3"/>
      <c r="AO3"/>
      <c r="AP3"/>
      <c r="AQ3"/>
      <c r="AR3"/>
      <c r="AS3"/>
      <c r="AT3"/>
      <c r="AU3"/>
      <c r="AV3"/>
      <c r="AW3"/>
      <c r="AX3"/>
      <c r="AY3"/>
      <c r="AZ3"/>
    </row>
    <row r="4" spans="1:52" x14ac:dyDescent="0.25">
      <c r="A4" s="20" t="s">
        <v>86</v>
      </c>
      <c r="B4"/>
      <c r="C4"/>
      <c r="D4"/>
      <c r="E4"/>
      <c r="F4"/>
      <c r="G4"/>
      <c r="H4"/>
      <c r="I4"/>
      <c r="J4"/>
      <c r="K4"/>
      <c r="L4"/>
      <c r="M4"/>
      <c r="N4"/>
      <c r="O4"/>
      <c r="P4"/>
      <c r="Q4"/>
      <c r="R4"/>
      <c r="S4"/>
      <c r="T4"/>
      <c r="U4"/>
      <c r="V4"/>
      <c r="W4"/>
      <c r="X4"/>
      <c r="Y4"/>
      <c r="Z4"/>
      <c r="AA4"/>
      <c r="AB4"/>
      <c r="AC4"/>
      <c r="AD4"/>
      <c r="AE4"/>
      <c r="AF4"/>
      <c r="AG4"/>
      <c r="AH4"/>
      <c r="AI4"/>
      <c r="AJ4"/>
      <c r="AK4"/>
      <c r="AL4"/>
      <c r="AM4"/>
      <c r="AN4"/>
      <c r="AO4"/>
      <c r="AP4"/>
      <c r="AQ4"/>
      <c r="AR4"/>
      <c r="AS4"/>
      <c r="AT4"/>
      <c r="AU4"/>
      <c r="AV4"/>
      <c r="AW4"/>
      <c r="AX4"/>
      <c r="AY4"/>
      <c r="AZ4"/>
    </row>
    <row r="5" spans="1:52" x14ac:dyDescent="0.25">
      <c r="A5" s="20" t="s">
        <v>155</v>
      </c>
      <c r="B5"/>
      <c r="C5"/>
      <c r="D5"/>
      <c r="E5"/>
      <c r="F5"/>
      <c r="G5"/>
      <c r="H5"/>
      <c r="I5"/>
      <c r="J5"/>
      <c r="K5"/>
      <c r="L5"/>
      <c r="M5"/>
      <c r="N5"/>
      <c r="O5"/>
      <c r="P5"/>
      <c r="Q5"/>
      <c r="R5"/>
      <c r="S5"/>
      <c r="T5"/>
      <c r="U5"/>
      <c r="V5"/>
      <c r="W5"/>
      <c r="X5"/>
      <c r="Y5"/>
      <c r="Z5"/>
      <c r="AA5"/>
      <c r="AB5"/>
      <c r="AC5"/>
      <c r="AD5"/>
      <c r="AE5"/>
      <c r="AF5"/>
      <c r="AG5"/>
      <c r="AH5"/>
      <c r="AI5"/>
      <c r="AJ5"/>
      <c r="AK5"/>
      <c r="AL5"/>
      <c r="AM5"/>
      <c r="AN5"/>
      <c r="AO5"/>
      <c r="AP5"/>
      <c r="AQ5"/>
      <c r="AR5"/>
      <c r="AS5"/>
      <c r="AT5"/>
      <c r="AU5"/>
      <c r="AV5"/>
      <c r="AW5"/>
      <c r="AX5"/>
      <c r="AY5"/>
      <c r="AZ5"/>
    </row>
    <row r="6" spans="1:52" x14ac:dyDescent="0.25">
      <c r="A6" s="20" t="s">
        <v>164</v>
      </c>
      <c r="B6"/>
      <c r="C6"/>
      <c r="D6"/>
      <c r="E6"/>
      <c r="F6"/>
      <c r="G6"/>
      <c r="H6"/>
      <c r="I6"/>
      <c r="J6"/>
      <c r="K6"/>
      <c r="L6"/>
      <c r="M6"/>
      <c r="N6"/>
      <c r="O6"/>
      <c r="P6"/>
      <c r="Q6"/>
      <c r="R6"/>
      <c r="S6"/>
      <c r="T6"/>
      <c r="U6"/>
      <c r="V6"/>
      <c r="W6"/>
      <c r="X6"/>
      <c r="Y6"/>
      <c r="Z6"/>
      <c r="AA6"/>
      <c r="AB6"/>
      <c r="AC6"/>
      <c r="AD6"/>
      <c r="AE6"/>
      <c r="AF6"/>
      <c r="AG6"/>
      <c r="AH6"/>
      <c r="AI6"/>
      <c r="AJ6"/>
      <c r="AK6"/>
      <c r="AL6"/>
      <c r="AM6"/>
      <c r="AN6"/>
      <c r="AO6"/>
      <c r="AP6"/>
      <c r="AQ6"/>
      <c r="AR6"/>
      <c r="AS6"/>
      <c r="AT6"/>
      <c r="AU6"/>
      <c r="AV6"/>
      <c r="AW6"/>
      <c r="AX6"/>
      <c r="AY6"/>
      <c r="AZ6"/>
    </row>
    <row r="7" spans="1:52" x14ac:dyDescent="0.25">
      <c r="A7" s="20" t="s">
        <v>190</v>
      </c>
      <c r="B7"/>
      <c r="C7"/>
      <c r="D7"/>
      <c r="E7"/>
      <c r="F7"/>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row>
    <row r="8" spans="1:52" x14ac:dyDescent="0.25">
      <c r="A8" s="20" t="s">
        <v>74</v>
      </c>
      <c r="B8"/>
      <c r="C8"/>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row>
    <row r="9" spans="1:52" x14ac:dyDescent="0.25">
      <c r="A9" s="20" t="s">
        <v>263</v>
      </c>
      <c r="B9"/>
      <c r="C9"/>
      <c r="D9"/>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row>
    <row r="10" spans="1:52" x14ac:dyDescent="0.25">
      <c r="A10" s="20" t="s">
        <v>69</v>
      </c>
      <c r="B10"/>
      <c r="C10"/>
      <c r="D10"/>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row>
    <row r="11" spans="1:52" x14ac:dyDescent="0.25">
      <c r="A11" s="20" t="s">
        <v>125</v>
      </c>
      <c r="B11"/>
      <c r="C11"/>
      <c r="D11"/>
      <c r="E11"/>
      <c r="F11"/>
      <c r="G11"/>
      <c r="H11"/>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row>
    <row r="12" spans="1:52" x14ac:dyDescent="0.25">
      <c r="A12" s="20" t="s">
        <v>376</v>
      </c>
      <c r="B12"/>
      <c r="C12"/>
      <c r="D12"/>
      <c r="E12"/>
      <c r="F12"/>
      <c r="G12"/>
      <c r="H12"/>
      <c r="I12"/>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row>
    <row r="13" spans="1:52" x14ac:dyDescent="0.25">
      <c r="A13" s="20" t="s">
        <v>433</v>
      </c>
      <c r="B13"/>
      <c r="C13"/>
      <c r="D13"/>
      <c r="E13"/>
      <c r="F13"/>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row>
    <row r="14" spans="1:52" x14ac:dyDescent="0.25">
      <c r="A14" s="20"/>
      <c r="B14"/>
      <c r="C14"/>
      <c r="D14"/>
      <c r="E14"/>
      <c r="F14"/>
      <c r="G14"/>
      <c r="H14"/>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row>
    <row r="15" spans="1:52" x14ac:dyDescent="0.25">
      <c r="A15" s="20"/>
      <c r="B15"/>
      <c r="C15"/>
      <c r="D15"/>
      <c r="E15"/>
      <c r="F15"/>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row>
    <row r="16" spans="1:52" x14ac:dyDescent="0.25">
      <c r="A16" s="20"/>
      <c r="B16"/>
      <c r="C16"/>
      <c r="D16"/>
      <c r="E16"/>
      <c r="F16"/>
      <c r="G16"/>
      <c r="H16"/>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row>
    <row r="17" spans="1:52" x14ac:dyDescent="0.25">
      <c r="A17" s="20"/>
      <c r="B17"/>
      <c r="C17"/>
      <c r="D17"/>
      <c r="E17"/>
      <c r="F17"/>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row>
    <row r="18" spans="1:52" x14ac:dyDescent="0.25">
      <c r="A18" s="20"/>
      <c r="B18"/>
      <c r="C18"/>
      <c r="D18"/>
      <c r="E18"/>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row>
    <row r="19" spans="1:52" x14ac:dyDescent="0.25">
      <c r="A19" s="20"/>
      <c r="B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row>
    <row r="20" spans="1:52" x14ac:dyDescent="0.25">
      <c r="A20" s="20"/>
      <c r="B20"/>
      <c r="C20"/>
      <c r="D20"/>
      <c r="E20"/>
      <c r="F20"/>
      <c r="G20"/>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row>
    <row r="21" spans="1:52" x14ac:dyDescent="0.25">
      <c r="A21" s="20"/>
      <c r="B21"/>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row>
    <row r="22" spans="1:52" x14ac:dyDescent="0.25">
      <c r="A22" s="20"/>
      <c r="B22"/>
      <c r="C22"/>
      <c r="D22"/>
      <c r="E22"/>
      <c r="F22"/>
      <c r="G22"/>
      <c r="H22"/>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row>
    <row r="23" spans="1:52" x14ac:dyDescent="0.25">
      <c r="A23" s="20"/>
      <c r="B23"/>
      <c r="C23"/>
      <c r="D23"/>
      <c r="E23"/>
      <c r="F23"/>
      <c r="G23"/>
      <c r="H23"/>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row>
    <row r="24" spans="1:52" x14ac:dyDescent="0.25">
      <c r="A24" s="20"/>
      <c r="B24"/>
      <c r="C24"/>
      <c r="D24"/>
      <c r="E24"/>
      <c r="F24"/>
      <c r="G24"/>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row>
    <row r="25" spans="1:52" x14ac:dyDescent="0.25">
      <c r="A25" s="20"/>
      <c r="B25"/>
      <c r="C25"/>
      <c r="D25"/>
      <c r="E25"/>
      <c r="F25"/>
      <c r="G25"/>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row>
    <row r="26" spans="1:52" x14ac:dyDescent="0.25">
      <c r="A26" s="20"/>
      <c r="B26"/>
      <c r="C26"/>
      <c r="D26"/>
      <c r="E26"/>
      <c r="F26"/>
      <c r="G26"/>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row>
    <row r="27" spans="1:52" x14ac:dyDescent="0.25">
      <c r="A27" s="20"/>
      <c r="B27"/>
      <c r="C27"/>
      <c r="D27"/>
      <c r="E27"/>
      <c r="F27"/>
      <c r="G27"/>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row>
    <row r="28" spans="1:52" x14ac:dyDescent="0.25">
      <c r="A28" s="20"/>
      <c r="B28"/>
      <c r="C28"/>
      <c r="D28"/>
      <c r="E28"/>
      <c r="F28"/>
      <c r="G28"/>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row>
    <row r="29" spans="1:52" x14ac:dyDescent="0.25">
      <c r="A29" s="20"/>
      <c r="B29"/>
      <c r="C29"/>
      <c r="D29"/>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row>
    <row r="30" spans="1:52" x14ac:dyDescent="0.25">
      <c r="A30" s="20"/>
      <c r="B30"/>
      <c r="C30"/>
      <c r="D30"/>
      <c r="E30"/>
      <c r="F30"/>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row>
    <row r="31" spans="1:52" x14ac:dyDescent="0.25">
      <c r="A31" s="20"/>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row>
    <row r="32" spans="1:52" x14ac:dyDescent="0.25">
      <c r="A32" s="20"/>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c r="AY32"/>
      <c r="AZ32"/>
    </row>
    <row r="33" spans="1:52" x14ac:dyDescent="0.25">
      <c r="A33" s="20"/>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c r="AZ33"/>
    </row>
    <row r="34" spans="1:52" x14ac:dyDescent="0.25">
      <c r="A34" s="20"/>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c r="AZ34"/>
    </row>
    <row r="35" spans="1:52" x14ac:dyDescent="0.25">
      <c r="A35" s="20"/>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c r="AY35"/>
      <c r="AZ35"/>
    </row>
    <row r="36" spans="1:52" x14ac:dyDescent="0.25">
      <c r="A36" s="20"/>
      <c r="B36"/>
      <c r="C36"/>
      <c r="D36"/>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c r="AZ36"/>
    </row>
    <row r="37" spans="1:52" x14ac:dyDescent="0.25">
      <c r="A37" s="20"/>
      <c r="B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row>
    <row r="38" spans="1:52" x14ac:dyDescent="0.25">
      <c r="A38" s="20"/>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row>
    <row r="39" spans="1:52" x14ac:dyDescent="0.25">
      <c r="A39" s="20"/>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row>
    <row r="40" spans="1:52" x14ac:dyDescent="0.25">
      <c r="A40" s="20"/>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row>
    <row r="41" spans="1:52" x14ac:dyDescent="0.25">
      <c r="A41" s="20"/>
      <c r="B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row>
    <row r="42" spans="1:52" x14ac:dyDescent="0.25">
      <c r="A42" s="20"/>
      <c r="B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row>
    <row r="43" spans="1:52" x14ac:dyDescent="0.25">
      <c r="A43" s="20"/>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row>
    <row r="44" spans="1:52" x14ac:dyDescent="0.25">
      <c r="A44" s="20"/>
      <c r="B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row>
    <row r="45" spans="1:52" x14ac:dyDescent="0.25">
      <c r="A45" s="20"/>
      <c r="B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row>
    <row r="46" spans="1:52" x14ac:dyDescent="0.25">
      <c r="A46" s="20"/>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row>
    <row r="47" spans="1:52" x14ac:dyDescent="0.25">
      <c r="A47" s="20"/>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row>
    <row r="48" spans="1:52" x14ac:dyDescent="0.25">
      <c r="A48" s="20"/>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row>
    <row r="49" spans="1:52" x14ac:dyDescent="0.25">
      <c r="A49" s="20"/>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row>
    <row r="50" spans="1:52" x14ac:dyDescent="0.25">
      <c r="A50" s="20"/>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row>
    <row r="51" spans="1:52" x14ac:dyDescent="0.25">
      <c r="A51" s="20"/>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row>
    <row r="52" spans="1:52" x14ac:dyDescent="0.25">
      <c r="A52" s="20"/>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row>
    <row r="53" spans="1:52" x14ac:dyDescent="0.25">
      <c r="A53" s="20"/>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row>
    <row r="54" spans="1:52" x14ac:dyDescent="0.25">
      <c r="A54" s="20"/>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row>
    <row r="55" spans="1:52" x14ac:dyDescent="0.25">
      <c r="A55" s="20"/>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row>
    <row r="56" spans="1:52" x14ac:dyDescent="0.25">
      <c r="A56" s="20"/>
      <c r="B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row>
    <row r="57" spans="1:52" x14ac:dyDescent="0.25">
      <c r="A57" s="20"/>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row>
    <row r="58" spans="1:52" x14ac:dyDescent="0.25">
      <c r="A58" s="20"/>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row>
    <row r="59" spans="1:52" x14ac:dyDescent="0.25">
      <c r="A59" s="20"/>
      <c r="B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row>
    <row r="60" spans="1:52" x14ac:dyDescent="0.25">
      <c r="A60" s="2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row>
    <row r="61" spans="1:52" x14ac:dyDescent="0.25">
      <c r="A61" s="20"/>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row>
    <row r="62" spans="1:52" x14ac:dyDescent="0.25">
      <c r="A62" s="20"/>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row>
    <row r="63" spans="1:52" x14ac:dyDescent="0.25">
      <c r="A63" s="20"/>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row>
    <row r="64" spans="1:52" x14ac:dyDescent="0.25">
      <c r="A64" s="20"/>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row>
    <row r="65" spans="1:52" x14ac:dyDescent="0.25">
      <c r="A65" s="20"/>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row>
    <row r="66" spans="1:52" x14ac:dyDescent="0.25">
      <c r="A66" s="20"/>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row>
    <row r="67" spans="1:52" x14ac:dyDescent="0.25">
      <c r="A67" s="20"/>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row>
    <row r="68" spans="1:52" x14ac:dyDescent="0.25">
      <c r="A68" s="20"/>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row>
    <row r="69" spans="1:52" x14ac:dyDescent="0.25">
      <c r="A69" s="20"/>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row>
    <row r="70" spans="1:52" x14ac:dyDescent="0.25">
      <c r="A70" s="2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row>
    <row r="71" spans="1:52" x14ac:dyDescent="0.25">
      <c r="A71" s="20"/>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row>
    <row r="72" spans="1:52" x14ac:dyDescent="0.25">
      <c r="A72" s="20"/>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row>
    <row r="73" spans="1:52" x14ac:dyDescent="0.25">
      <c r="A73" s="20"/>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row>
    <row r="74" spans="1:52" x14ac:dyDescent="0.25">
      <c r="A74" s="20"/>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row>
    <row r="75" spans="1:52" x14ac:dyDescent="0.25">
      <c r="A75" s="20"/>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row>
    <row r="76" spans="1:52" x14ac:dyDescent="0.25">
      <c r="A76" s="20"/>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row>
    <row r="77" spans="1:52" x14ac:dyDescent="0.25">
      <c r="A77" s="20"/>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row>
    <row r="78" spans="1:52" x14ac:dyDescent="0.25">
      <c r="A78" s="20"/>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row>
    <row r="79" spans="1:52" x14ac:dyDescent="0.25">
      <c r="A79" s="20"/>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row>
    <row r="80" spans="1:52" x14ac:dyDescent="0.25">
      <c r="A80" s="2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row>
    <row r="81" spans="1:52" x14ac:dyDescent="0.25">
      <c r="A81" s="20"/>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row>
    <row r="82" spans="1:52" x14ac:dyDescent="0.25">
      <c r="A82" s="20"/>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row>
    <row r="83" spans="1:52" x14ac:dyDescent="0.25">
      <c r="A83" s="20"/>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row>
    <row r="84" spans="1:52" x14ac:dyDescent="0.25">
      <c r="A84" s="20"/>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row>
    <row r="85" spans="1:52" x14ac:dyDescent="0.25">
      <c r="A85" s="20"/>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row>
    <row r="86" spans="1:52" x14ac:dyDescent="0.25">
      <c r="A86" s="20"/>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row>
    <row r="87" spans="1:52" x14ac:dyDescent="0.25">
      <c r="A87" s="20"/>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row>
    <row r="88" spans="1:52" x14ac:dyDescent="0.25">
      <c r="A88" s="20"/>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row>
    <row r="89" spans="1:52" x14ac:dyDescent="0.25">
      <c r="A89" s="20"/>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row>
    <row r="90" spans="1:52" x14ac:dyDescent="0.25">
      <c r="A90" s="2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row>
    <row r="91" spans="1:52" x14ac:dyDescent="0.25">
      <c r="A91" s="20"/>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row>
    <row r="92" spans="1:52" x14ac:dyDescent="0.25">
      <c r="A92" s="20"/>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row>
    <row r="93" spans="1:52" x14ac:dyDescent="0.25">
      <c r="A93" s="20"/>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row>
    <row r="94" spans="1:52" x14ac:dyDescent="0.25">
      <c r="A94" s="20"/>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row>
    <row r="95" spans="1:52" x14ac:dyDescent="0.25">
      <c r="A95" s="20"/>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row>
    <row r="96" spans="1:52" x14ac:dyDescent="0.25">
      <c r="A96" s="20"/>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row>
    <row r="97" spans="1:52" x14ac:dyDescent="0.25">
      <c r="A97" s="20"/>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row>
    <row r="98" spans="1:52" x14ac:dyDescent="0.25">
      <c r="A98" s="20"/>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row>
    <row r="99" spans="1:52" x14ac:dyDescent="0.25">
      <c r="A99" s="20"/>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row>
    <row r="100" spans="1:52" x14ac:dyDescent="0.25">
      <c r="A100" s="2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row>
    <row r="101" spans="1:52" x14ac:dyDescent="0.25">
      <c r="A101" s="20"/>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row>
    <row r="102" spans="1:52" x14ac:dyDescent="0.25">
      <c r="A102" s="20"/>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row>
    <row r="103" spans="1:52" x14ac:dyDescent="0.25">
      <c r="A103" s="20"/>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row>
    <row r="104" spans="1:52" x14ac:dyDescent="0.25">
      <c r="A104" s="20"/>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row>
    <row r="105" spans="1:52" x14ac:dyDescent="0.25">
      <c r="A105" s="20"/>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row>
    <row r="106" spans="1:52" x14ac:dyDescent="0.25">
      <c r="A106" s="20"/>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row>
    <row r="107" spans="1:52" x14ac:dyDescent="0.25">
      <c r="A107" s="20"/>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row>
    <row r="108" spans="1:52" x14ac:dyDescent="0.25">
      <c r="A108" s="20"/>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row>
    <row r="109" spans="1:52" x14ac:dyDescent="0.25">
      <c r="A109" s="20"/>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row>
    <row r="110" spans="1:52" x14ac:dyDescent="0.25">
      <c r="A110" s="2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row>
    <row r="111" spans="1:52" x14ac:dyDescent="0.25">
      <c r="A111" s="20"/>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row>
    <row r="112" spans="1:52" x14ac:dyDescent="0.25">
      <c r="A112" s="20"/>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row>
    <row r="113" spans="1:52" x14ac:dyDescent="0.25">
      <c r="A113" s="20"/>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row>
    <row r="114" spans="1:52" x14ac:dyDescent="0.25">
      <c r="A114" s="20"/>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row>
    <row r="115" spans="1:52" x14ac:dyDescent="0.25">
      <c r="A115" s="20"/>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row>
    <row r="116" spans="1:52" x14ac:dyDescent="0.25">
      <c r="A116" s="20"/>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row>
    <row r="117" spans="1:52" x14ac:dyDescent="0.25">
      <c r="A117" s="20"/>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row>
    <row r="118" spans="1:52" x14ac:dyDescent="0.25">
      <c r="A118" s="20"/>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row>
    <row r="119" spans="1:52" x14ac:dyDescent="0.25">
      <c r="A119" s="20"/>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row>
    <row r="120" spans="1:52" x14ac:dyDescent="0.25">
      <c r="A120" s="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row>
    <row r="121" spans="1:52" x14ac:dyDescent="0.25">
      <c r="A121" s="20"/>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row>
    <row r="122" spans="1:52" x14ac:dyDescent="0.25">
      <c r="A122" s="20"/>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row>
    <row r="123" spans="1:52" x14ac:dyDescent="0.25">
      <c r="A123" s="20"/>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row>
    <row r="124" spans="1:52" x14ac:dyDescent="0.25">
      <c r="A124" s="20"/>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row>
    <row r="125" spans="1:52" x14ac:dyDescent="0.25">
      <c r="A125" s="20"/>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row>
    <row r="126" spans="1:52" x14ac:dyDescent="0.25">
      <c r="A126" s="20"/>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row>
    <row r="127" spans="1:52" x14ac:dyDescent="0.25">
      <c r="A127" s="20"/>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row>
    <row r="128" spans="1:52" x14ac:dyDescent="0.25">
      <c r="A128" s="20"/>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row>
    <row r="129" spans="1:52" x14ac:dyDescent="0.25">
      <c r="A129" s="20"/>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row>
    <row r="130" spans="1:52" x14ac:dyDescent="0.25">
      <c r="A130" s="2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row>
    <row r="131" spans="1:52" x14ac:dyDescent="0.25">
      <c r="A131" s="20"/>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row>
    <row r="132" spans="1:52" x14ac:dyDescent="0.25">
      <c r="A132" s="20"/>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row>
    <row r="133" spans="1:52" x14ac:dyDescent="0.25">
      <c r="A133" s="20"/>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row>
    <row r="134" spans="1:52" x14ac:dyDescent="0.25">
      <c r="A134" s="20"/>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row>
    <row r="135" spans="1:52" x14ac:dyDescent="0.25">
      <c r="A135" s="20"/>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row>
    <row r="136" spans="1:52" x14ac:dyDescent="0.25">
      <c r="A136" s="20"/>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row>
    <row r="137" spans="1:52" x14ac:dyDescent="0.25">
      <c r="A137" s="20"/>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row>
    <row r="138" spans="1:52" x14ac:dyDescent="0.25">
      <c r="A138" s="20"/>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row>
    <row r="139" spans="1:52" x14ac:dyDescent="0.25">
      <c r="A139" s="20"/>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row>
    <row r="140" spans="1:52" x14ac:dyDescent="0.25">
      <c r="A140" s="20"/>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row>
    <row r="141" spans="1:52" x14ac:dyDescent="0.25">
      <c r="A141" s="20"/>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row>
    <row r="142" spans="1:52" x14ac:dyDescent="0.25">
      <c r="A142" s="20"/>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row>
    <row r="143" spans="1:52" x14ac:dyDescent="0.25">
      <c r="A143" s="20"/>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row>
    <row r="144" spans="1:52" x14ac:dyDescent="0.25">
      <c r="A144" s="20"/>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row>
    <row r="145" spans="1:52" x14ac:dyDescent="0.25">
      <c r="A145" s="20"/>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row>
    <row r="146" spans="1:52" x14ac:dyDescent="0.25">
      <c r="A146" s="20"/>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row>
    <row r="147" spans="1:52" x14ac:dyDescent="0.25">
      <c r="A147" s="20"/>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row>
    <row r="148" spans="1:52" x14ac:dyDescent="0.25">
      <c r="A148" s="20"/>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row>
    <row r="149" spans="1:52" x14ac:dyDescent="0.25">
      <c r="A149" s="20"/>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row>
    <row r="150" spans="1:52" x14ac:dyDescent="0.25">
      <c r="A150" s="2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row>
    <row r="151" spans="1:52" x14ac:dyDescent="0.25">
      <c r="A151" s="20"/>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row>
    <row r="152" spans="1:52" x14ac:dyDescent="0.25">
      <c r="A152" s="20"/>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row>
    <row r="153" spans="1:52" x14ac:dyDescent="0.25">
      <c r="A153" s="20"/>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row>
    <row r="154" spans="1:52" x14ac:dyDescent="0.25">
      <c r="A154" s="20"/>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row>
    <row r="155" spans="1:52" x14ac:dyDescent="0.25">
      <c r="A155" s="20"/>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row>
    <row r="156" spans="1:52" x14ac:dyDescent="0.25">
      <c r="A156" s="20"/>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row>
    <row r="157" spans="1:52" x14ac:dyDescent="0.25">
      <c r="A157" s="20"/>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row>
    <row r="158" spans="1:52" x14ac:dyDescent="0.25">
      <c r="A158" s="20"/>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row>
    <row r="159" spans="1:52" x14ac:dyDescent="0.25">
      <c r="A159" s="20"/>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row>
    <row r="160" spans="1:52" x14ac:dyDescent="0.25">
      <c r="A160" s="2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row>
    <row r="161" spans="1:52" x14ac:dyDescent="0.25">
      <c r="A161" s="20"/>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row>
    <row r="162" spans="1:52" x14ac:dyDescent="0.25">
      <c r="A162" s="20"/>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row>
    <row r="163" spans="1:52" x14ac:dyDescent="0.25">
      <c r="A163" s="20"/>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row>
    <row r="164" spans="1:52" x14ac:dyDescent="0.25">
      <c r="A164" s="20"/>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row>
    <row r="165" spans="1:52" x14ac:dyDescent="0.25">
      <c r="A165" s="20"/>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row>
    <row r="166" spans="1:52" x14ac:dyDescent="0.25">
      <c r="A166" s="20"/>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row>
    <row r="167" spans="1:52" x14ac:dyDescent="0.25">
      <c r="A167" s="20"/>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row>
    <row r="168" spans="1:52" x14ac:dyDescent="0.25">
      <c r="A168" s="20"/>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row>
    <row r="169" spans="1:52" x14ac:dyDescent="0.25">
      <c r="A169" s="20"/>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row>
    <row r="170" spans="1:52" x14ac:dyDescent="0.25">
      <c r="A170" s="2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row>
    <row r="171" spans="1:52" x14ac:dyDescent="0.25">
      <c r="A171" s="20"/>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row>
    <row r="172" spans="1:52" x14ac:dyDescent="0.25">
      <c r="A172" s="20"/>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row>
    <row r="173" spans="1:52" x14ac:dyDescent="0.25">
      <c r="A173" s="20"/>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row>
    <row r="174" spans="1:52" x14ac:dyDescent="0.25">
      <c r="A174" s="20"/>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row>
    <row r="175" spans="1:52" x14ac:dyDescent="0.25">
      <c r="A175" s="20"/>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row>
    <row r="176" spans="1:52" x14ac:dyDescent="0.25">
      <c r="A176" s="20"/>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row>
    <row r="177" spans="1:52" x14ac:dyDescent="0.25">
      <c r="A177" s="20"/>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row>
    <row r="178" spans="1:52" x14ac:dyDescent="0.25">
      <c r="A178" s="20"/>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row>
    <row r="179" spans="1:52" x14ac:dyDescent="0.25">
      <c r="A179" s="20"/>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row>
    <row r="180" spans="1:52" x14ac:dyDescent="0.25">
      <c r="A180" s="2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row>
    <row r="181" spans="1:52" x14ac:dyDescent="0.25">
      <c r="A181" s="20"/>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row>
    <row r="182" spans="1:52" x14ac:dyDescent="0.25">
      <c r="A182" s="20"/>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row>
    <row r="183" spans="1:52" x14ac:dyDescent="0.25">
      <c r="A183" s="20"/>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row>
    <row r="184" spans="1:52" x14ac:dyDescent="0.25">
      <c r="A184" s="20"/>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row>
    <row r="185" spans="1:52" x14ac:dyDescent="0.25">
      <c r="A185" s="20"/>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row>
    <row r="186" spans="1:52" x14ac:dyDescent="0.25">
      <c r="A186" s="20"/>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row>
    <row r="187" spans="1:52" x14ac:dyDescent="0.25">
      <c r="A187" s="20"/>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row>
    <row r="188" spans="1:52" x14ac:dyDescent="0.25">
      <c r="A188" s="20"/>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row>
    <row r="189" spans="1:52" x14ac:dyDescent="0.25">
      <c r="A189" s="20"/>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row>
    <row r="190" spans="1:52" x14ac:dyDescent="0.25">
      <c r="A190" s="2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row>
    <row r="191" spans="1:52" x14ac:dyDescent="0.25">
      <c r="A191" s="20"/>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row>
    <row r="192" spans="1:52" x14ac:dyDescent="0.25">
      <c r="A192" s="20"/>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row>
    <row r="193" spans="1:52" x14ac:dyDescent="0.25">
      <c r="A193" s="20"/>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row>
    <row r="194" spans="1:52" x14ac:dyDescent="0.25">
      <c r="A194" s="20"/>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row>
    <row r="195" spans="1:52" x14ac:dyDescent="0.25">
      <c r="A195" s="20"/>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row>
    <row r="196" spans="1:52" x14ac:dyDescent="0.25">
      <c r="A196" s="20"/>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row>
    <row r="197" spans="1:52" x14ac:dyDescent="0.25">
      <c r="A197" s="20"/>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row>
    <row r="198" spans="1:52" x14ac:dyDescent="0.25">
      <c r="A198" s="20"/>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row>
    <row r="199" spans="1:52" x14ac:dyDescent="0.25">
      <c r="A199" s="20"/>
      <c r="B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row>
    <row r="200" spans="1:52" x14ac:dyDescent="0.25">
      <c r="A200" s="20"/>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row>
    <row r="201" spans="1:52" x14ac:dyDescent="0.25">
      <c r="A201" s="20"/>
      <c r="B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row>
    <row r="202" spans="1:52" x14ac:dyDescent="0.25">
      <c r="A202" s="20"/>
      <c r="B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row>
    <row r="203" spans="1:52" x14ac:dyDescent="0.25">
      <c r="A203" s="20"/>
      <c r="B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row>
    <row r="204" spans="1:52" x14ac:dyDescent="0.25">
      <c r="A204" s="20"/>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row>
    <row r="205" spans="1:52" x14ac:dyDescent="0.25">
      <c r="A205" s="20"/>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row>
    <row r="206" spans="1:52" x14ac:dyDescent="0.25">
      <c r="A206" s="20"/>
      <c r="B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row>
    <row r="207" spans="1:52" x14ac:dyDescent="0.25">
      <c r="A207" s="20"/>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row>
    <row r="208" spans="1:52" x14ac:dyDescent="0.25">
      <c r="A208" s="20"/>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row>
    <row r="209" spans="1:52" x14ac:dyDescent="0.25">
      <c r="A209" s="20"/>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row>
    <row r="210" spans="1:52" x14ac:dyDescent="0.25">
      <c r="A210" s="20"/>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row>
    <row r="211" spans="1:52" x14ac:dyDescent="0.25">
      <c r="A211" s="20"/>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row>
    <row r="212" spans="1:52" x14ac:dyDescent="0.25">
      <c r="A212" s="20"/>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row>
    <row r="213" spans="1:52" x14ac:dyDescent="0.25">
      <c r="A213" s="20"/>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row>
    <row r="214" spans="1:52" x14ac:dyDescent="0.25">
      <c r="A214" s="20"/>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row>
    <row r="215" spans="1:52" x14ac:dyDescent="0.25">
      <c r="A215" s="20"/>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row>
    <row r="216" spans="1:52" x14ac:dyDescent="0.25">
      <c r="A216" s="20"/>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row>
    <row r="217" spans="1:52" x14ac:dyDescent="0.25">
      <c r="A217" s="20"/>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row>
    <row r="218" spans="1:52" x14ac:dyDescent="0.25">
      <c r="A218" s="20"/>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row>
    <row r="219" spans="1:52" x14ac:dyDescent="0.25">
      <c r="A219" s="20"/>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row>
    <row r="220" spans="1:52" x14ac:dyDescent="0.25">
      <c r="A220" s="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row>
    <row r="221" spans="1:52" x14ac:dyDescent="0.25">
      <c r="A221" s="20"/>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row>
    <row r="222" spans="1:52" x14ac:dyDescent="0.25">
      <c r="A222" s="20"/>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row>
    <row r="223" spans="1:52" x14ac:dyDescent="0.25">
      <c r="A223" s="20"/>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row>
    <row r="224" spans="1:52" x14ac:dyDescent="0.25">
      <c r="A224" s="20"/>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row>
    <row r="225" spans="1:52" x14ac:dyDescent="0.25">
      <c r="A225" s="20"/>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row>
    <row r="226" spans="1:52" x14ac:dyDescent="0.25">
      <c r="A226" s="20"/>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row>
    <row r="227" spans="1:52" x14ac:dyDescent="0.25">
      <c r="A227" s="20"/>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row>
    <row r="228" spans="1:52" x14ac:dyDescent="0.25">
      <c r="A228" s="20"/>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row>
    <row r="229" spans="1:52" x14ac:dyDescent="0.25">
      <c r="A229" s="20"/>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row>
    <row r="230" spans="1:52" x14ac:dyDescent="0.25">
      <c r="A230" s="2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row>
    <row r="231" spans="1:52" x14ac:dyDescent="0.25">
      <c r="A231" s="20"/>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row>
    <row r="232" spans="1:52" x14ac:dyDescent="0.25">
      <c r="A232" s="20"/>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row>
    <row r="233" spans="1:52" x14ac:dyDescent="0.25">
      <c r="A233" s="20"/>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row>
    <row r="234" spans="1:52" x14ac:dyDescent="0.25">
      <c r="A234" s="20"/>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row>
    <row r="235" spans="1:52" x14ac:dyDescent="0.25">
      <c r="A235" s="20"/>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row>
    <row r="236" spans="1:52" x14ac:dyDescent="0.25">
      <c r="A236" s="20"/>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row>
    <row r="237" spans="1:52" x14ac:dyDescent="0.25">
      <c r="A237" s="20"/>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row>
    <row r="238" spans="1:52" x14ac:dyDescent="0.25">
      <c r="A238" s="20"/>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row>
    <row r="239" spans="1:52" x14ac:dyDescent="0.25">
      <c r="A239" s="20"/>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row>
    <row r="240" spans="1:52" x14ac:dyDescent="0.25">
      <c r="A240" s="2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row>
    <row r="241" spans="1:52" x14ac:dyDescent="0.25">
      <c r="A241" s="20"/>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row>
    <row r="242" spans="1:52" x14ac:dyDescent="0.25">
      <c r="A242" s="20"/>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row>
    <row r="243" spans="1:52" x14ac:dyDescent="0.25">
      <c r="A243" s="20"/>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row>
    <row r="244" spans="1:52" x14ac:dyDescent="0.25">
      <c r="A244" s="20"/>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row>
    <row r="245" spans="1:52" x14ac:dyDescent="0.25">
      <c r="A245" s="20"/>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row>
    <row r="246" spans="1:52" x14ac:dyDescent="0.25">
      <c r="A246" s="20"/>
      <c r="B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row>
    <row r="247" spans="1:52" x14ac:dyDescent="0.25">
      <c r="A247" s="20"/>
      <c r="B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row>
    <row r="248" spans="1:52" x14ac:dyDescent="0.25">
      <c r="A248" s="20"/>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row>
    <row r="249" spans="1:52" x14ac:dyDescent="0.25">
      <c r="A249" s="20"/>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row>
    <row r="250" spans="1:52" x14ac:dyDescent="0.25">
      <c r="A250" s="2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row>
    <row r="251" spans="1:52" x14ac:dyDescent="0.25">
      <c r="A251" s="20"/>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row>
    <row r="252" spans="1:52" x14ac:dyDescent="0.25">
      <c r="A252" s="20"/>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row>
    <row r="253" spans="1:52" x14ac:dyDescent="0.25">
      <c r="A253" s="20"/>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row>
    <row r="254" spans="1:52" x14ac:dyDescent="0.25">
      <c r="A254" s="20"/>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row>
    <row r="255" spans="1:52" x14ac:dyDescent="0.25">
      <c r="A255" s="20"/>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row>
    <row r="256" spans="1:52" x14ac:dyDescent="0.25">
      <c r="A256" s="20"/>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row>
    <row r="257" spans="1:52" x14ac:dyDescent="0.25">
      <c r="A257" s="20"/>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row>
    <row r="258" spans="1:52" x14ac:dyDescent="0.25">
      <c r="A258" s="20"/>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row>
    <row r="259" spans="1:52" x14ac:dyDescent="0.25">
      <c r="A259" s="20"/>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row>
    <row r="260" spans="1:52" x14ac:dyDescent="0.25">
      <c r="A260" s="2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row>
    <row r="261" spans="1:52" x14ac:dyDescent="0.25">
      <c r="A261" s="20"/>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row>
    <row r="262" spans="1:52" x14ac:dyDescent="0.25">
      <c r="A262" s="20"/>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row>
    <row r="263" spans="1:52" x14ac:dyDescent="0.25">
      <c r="A263" s="20"/>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row>
    <row r="264" spans="1:52" x14ac:dyDescent="0.25">
      <c r="A264" s="20"/>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row>
    <row r="265" spans="1:52" x14ac:dyDescent="0.25">
      <c r="A265" s="20"/>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13F3CA-8CB5-4745-92B1-5BFA995CA878}">
  <sheetPr codeName="Sheet21">
    <tabColor theme="5"/>
  </sheetPr>
  <dimension ref="A1:AF752"/>
  <sheetViews>
    <sheetView workbookViewId="0">
      <selection activeCell="D10" sqref="A1:XFD1048576"/>
    </sheetView>
  </sheetViews>
  <sheetFormatPr defaultColWidth="8.7109375" defaultRowHeight="15" x14ac:dyDescent="0.25"/>
  <cols>
    <col min="1" max="1" width="3.42578125" style="1" customWidth="1"/>
    <col min="2" max="2" width="19.42578125" style="1" customWidth="1"/>
    <col min="3" max="3" width="8.140625" style="1" bestFit="1" customWidth="1"/>
    <col min="4" max="4" width="12.140625" style="1" customWidth="1"/>
    <col min="5" max="9" width="12.5703125" style="1" customWidth="1"/>
    <col min="10" max="10" width="9.42578125" style="1" customWidth="1"/>
    <col min="11" max="11" width="14.42578125" style="1" bestFit="1" customWidth="1"/>
    <col min="12" max="12" width="16.42578125" style="1" customWidth="1"/>
    <col min="13" max="13" width="39.42578125" style="1" customWidth="1"/>
    <col min="14" max="14" width="14.5703125" style="1" customWidth="1"/>
    <col min="15" max="15" width="6.28515625" style="1" bestFit="1" customWidth="1"/>
    <col min="16" max="16" width="9.42578125" style="1" customWidth="1"/>
    <col min="17" max="18" width="14.42578125" style="1" customWidth="1"/>
    <col min="19" max="19" width="1" style="1" customWidth="1"/>
    <col min="20" max="20" width="17.42578125" style="1" customWidth="1"/>
    <col min="21" max="21" width="9.42578125" style="1" customWidth="1"/>
    <col min="22" max="22" width="0.85546875" style="1" customWidth="1"/>
    <col min="23" max="23" width="9.42578125" style="1" customWidth="1"/>
    <col min="24" max="24" width="11.7109375" style="1" bestFit="1" customWidth="1"/>
    <col min="25" max="25" width="0.85546875" style="1" customWidth="1"/>
    <col min="26" max="26" width="9.28515625" style="1" bestFit="1" customWidth="1"/>
    <col min="27" max="27" width="10.140625" style="1" customWidth="1"/>
    <col min="28" max="28" width="10.42578125" style="1" bestFit="1" customWidth="1"/>
    <col min="29" max="29" width="15.85546875" style="1" bestFit="1" customWidth="1"/>
    <col min="30" max="30" width="10.140625" style="1" customWidth="1"/>
    <col min="31" max="31" width="10.42578125" style="1" bestFit="1" customWidth="1"/>
    <col min="32" max="32" width="12.85546875" style="1" customWidth="1"/>
    <col min="33" max="16384" width="8.7109375" style="1"/>
  </cols>
  <sheetData>
    <row r="1" spans="1:32" s="27" customFormat="1" ht="38.25" x14ac:dyDescent="0.25">
      <c r="A1" s="22" t="s">
        <v>470</v>
      </c>
      <c r="B1" s="22" t="s">
        <v>471</v>
      </c>
      <c r="C1" s="22" t="s">
        <v>25</v>
      </c>
      <c r="D1" s="22" t="s">
        <v>472</v>
      </c>
      <c r="E1" s="23" t="s">
        <v>473</v>
      </c>
      <c r="F1" s="23" t="s">
        <v>474</v>
      </c>
      <c r="G1" s="23" t="s">
        <v>475</v>
      </c>
      <c r="H1" s="23" t="s">
        <v>476</v>
      </c>
      <c r="I1" s="23" t="s">
        <v>477</v>
      </c>
      <c r="J1" s="23" t="s">
        <v>27</v>
      </c>
      <c r="K1" s="24" t="s">
        <v>478</v>
      </c>
      <c r="L1" s="24" t="s">
        <v>479</v>
      </c>
      <c r="M1" s="23" t="s">
        <v>480</v>
      </c>
      <c r="N1" s="23" t="s">
        <v>481</v>
      </c>
      <c r="O1" s="23" t="s">
        <v>482</v>
      </c>
      <c r="P1" s="25" t="s">
        <v>483</v>
      </c>
      <c r="Q1" s="23" t="s">
        <v>484</v>
      </c>
      <c r="R1" s="23" t="s">
        <v>485</v>
      </c>
      <c r="S1" s="1"/>
      <c r="T1" s="23" t="s">
        <v>486</v>
      </c>
      <c r="U1" s="23" t="s">
        <v>487</v>
      </c>
      <c r="V1" s="26"/>
      <c r="W1" s="23" t="s">
        <v>488</v>
      </c>
      <c r="X1" s="23" t="s">
        <v>489</v>
      </c>
      <c r="Y1" s="1"/>
      <c r="Z1" s="78" t="s">
        <v>490</v>
      </c>
      <c r="AA1" s="29" t="s">
        <v>505</v>
      </c>
      <c r="AB1" s="30" t="s">
        <v>506</v>
      </c>
      <c r="AC1" s="79" t="s">
        <v>491</v>
      </c>
      <c r="AD1" s="29" t="s">
        <v>505</v>
      </c>
      <c r="AE1" s="30" t="s">
        <v>506</v>
      </c>
      <c r="AF1" s="30" t="s">
        <v>3071</v>
      </c>
    </row>
    <row r="2" spans="1:32" s="21" customFormat="1" ht="15" customHeight="1" x14ac:dyDescent="0.25">
      <c r="A2" s="31">
        <v>1</v>
      </c>
      <c r="B2" s="32" t="s">
        <v>508</v>
      </c>
      <c r="C2" s="32" t="s">
        <v>509</v>
      </c>
      <c r="D2" s="32"/>
      <c r="E2" s="33"/>
      <c r="F2" s="33"/>
      <c r="G2" s="33"/>
      <c r="H2" s="33"/>
      <c r="I2" s="33" t="s">
        <v>510</v>
      </c>
      <c r="J2" s="34" t="s">
        <v>511</v>
      </c>
      <c r="K2" s="34" t="s">
        <v>512</v>
      </c>
      <c r="L2" s="34"/>
      <c r="M2" s="34" t="s">
        <v>513</v>
      </c>
      <c r="N2" s="34"/>
      <c r="O2" s="33" t="s">
        <v>514</v>
      </c>
      <c r="P2" s="35">
        <v>10</v>
      </c>
      <c r="Q2" s="33" t="s">
        <v>515</v>
      </c>
      <c r="R2" s="87">
        <v>0.08</v>
      </c>
      <c r="S2" s="1"/>
      <c r="T2" s="33" t="s">
        <v>516</v>
      </c>
      <c r="U2" s="33">
        <v>6</v>
      </c>
      <c r="V2" s="26"/>
      <c r="W2" s="186">
        <v>0.05</v>
      </c>
      <c r="X2" s="36">
        <v>0</v>
      </c>
      <c r="Y2" s="1"/>
      <c r="Z2" s="37">
        <v>0.2</v>
      </c>
      <c r="AA2" s="38">
        <v>44593</v>
      </c>
      <c r="AB2" s="38">
        <v>44620</v>
      </c>
      <c r="AC2" s="38" t="s">
        <v>517</v>
      </c>
      <c r="AD2" s="38">
        <v>44593</v>
      </c>
      <c r="AE2" s="38">
        <v>44620</v>
      </c>
      <c r="AF2" s="80">
        <v>44593</v>
      </c>
    </row>
    <row r="3" spans="1:32" s="21" customFormat="1" ht="15" customHeight="1" x14ac:dyDescent="0.25">
      <c r="A3" s="31">
        <v>2</v>
      </c>
      <c r="B3" s="32" t="s">
        <v>508</v>
      </c>
      <c r="C3" s="32" t="s">
        <v>509</v>
      </c>
      <c r="D3" s="32"/>
      <c r="E3" s="33"/>
      <c r="F3" s="33"/>
      <c r="G3" s="33"/>
      <c r="H3" s="33"/>
      <c r="I3" s="33" t="s">
        <v>510</v>
      </c>
      <c r="J3" s="34" t="s">
        <v>518</v>
      </c>
      <c r="K3" s="34" t="s">
        <v>519</v>
      </c>
      <c r="L3" s="34"/>
      <c r="M3" s="34" t="s">
        <v>520</v>
      </c>
      <c r="N3" s="34"/>
      <c r="O3" s="33" t="s">
        <v>514</v>
      </c>
      <c r="P3" s="35">
        <v>10</v>
      </c>
      <c r="Q3" s="33" t="s">
        <v>515</v>
      </c>
      <c r="R3" s="87">
        <v>0.08</v>
      </c>
      <c r="S3" s="1"/>
      <c r="T3" s="33" t="s">
        <v>516</v>
      </c>
      <c r="U3" s="33">
        <v>6</v>
      </c>
      <c r="V3" s="26"/>
      <c r="W3" s="186">
        <v>0.05</v>
      </c>
      <c r="X3" s="36">
        <v>0</v>
      </c>
      <c r="Y3" s="1"/>
      <c r="Z3" s="37"/>
      <c r="AA3" s="38">
        <v>44593</v>
      </c>
      <c r="AB3" s="38">
        <v>44620</v>
      </c>
      <c r="AC3" s="38"/>
      <c r="AD3" s="38">
        <v>44593</v>
      </c>
      <c r="AE3" s="38">
        <v>44620</v>
      </c>
      <c r="AF3" s="80">
        <v>44593</v>
      </c>
    </row>
    <row r="4" spans="1:32" s="21" customFormat="1" ht="15" customHeight="1" x14ac:dyDescent="0.25">
      <c r="A4" s="31">
        <v>3</v>
      </c>
      <c r="B4" s="32" t="s">
        <v>508</v>
      </c>
      <c r="C4" s="32" t="s">
        <v>509</v>
      </c>
      <c r="D4" s="32"/>
      <c r="E4" s="33"/>
      <c r="F4" s="33"/>
      <c r="G4" s="33"/>
      <c r="H4" s="33"/>
      <c r="I4" s="33" t="s">
        <v>510</v>
      </c>
      <c r="J4" s="34" t="s">
        <v>521</v>
      </c>
      <c r="K4" s="34" t="s">
        <v>522</v>
      </c>
      <c r="L4" s="34"/>
      <c r="M4" s="34" t="s">
        <v>523</v>
      </c>
      <c r="N4" s="34"/>
      <c r="O4" s="33" t="s">
        <v>514</v>
      </c>
      <c r="P4" s="35">
        <v>10</v>
      </c>
      <c r="Q4" s="33" t="s">
        <v>515</v>
      </c>
      <c r="R4" s="87">
        <v>0.08</v>
      </c>
      <c r="S4" s="1"/>
      <c r="T4" s="33" t="s">
        <v>516</v>
      </c>
      <c r="U4" s="33">
        <v>6</v>
      </c>
      <c r="V4" s="26"/>
      <c r="W4" s="186">
        <v>0.05</v>
      </c>
      <c r="X4" s="36">
        <v>0</v>
      </c>
      <c r="Y4" s="1"/>
      <c r="Z4" s="37"/>
      <c r="AA4" s="38">
        <v>44593</v>
      </c>
      <c r="AB4" s="38">
        <v>44620</v>
      </c>
      <c r="AC4" s="38"/>
      <c r="AD4" s="38">
        <v>44593</v>
      </c>
      <c r="AE4" s="38">
        <v>44620</v>
      </c>
      <c r="AF4" s="80">
        <v>44593</v>
      </c>
    </row>
    <row r="5" spans="1:32" s="21" customFormat="1" ht="15" customHeight="1" x14ac:dyDescent="0.25">
      <c r="A5" s="31">
        <v>1</v>
      </c>
      <c r="B5" s="32" t="s">
        <v>524</v>
      </c>
      <c r="C5" s="32" t="s">
        <v>44</v>
      </c>
      <c r="D5" s="32"/>
      <c r="E5" s="33"/>
      <c r="F5" s="33"/>
      <c r="G5" s="33"/>
      <c r="H5" s="33"/>
      <c r="I5" s="33" t="s">
        <v>525</v>
      </c>
      <c r="J5" s="34" t="s">
        <v>51</v>
      </c>
      <c r="K5" s="34" t="s">
        <v>52</v>
      </c>
      <c r="L5" s="34"/>
      <c r="M5" s="34" t="s">
        <v>53</v>
      </c>
      <c r="N5" s="34"/>
      <c r="O5" s="33" t="s">
        <v>514</v>
      </c>
      <c r="P5" s="35">
        <v>5</v>
      </c>
      <c r="Q5" s="33" t="s">
        <v>526</v>
      </c>
      <c r="R5" s="87">
        <v>0.08</v>
      </c>
      <c r="S5" s="1"/>
      <c r="T5" s="33" t="s">
        <v>527</v>
      </c>
      <c r="U5" s="33">
        <v>12</v>
      </c>
      <c r="V5" s="26"/>
      <c r="W5" s="186">
        <v>0.1</v>
      </c>
      <c r="X5" s="36">
        <v>0.1</v>
      </c>
      <c r="Y5" s="1"/>
      <c r="Z5" s="37"/>
      <c r="AA5" s="38"/>
      <c r="AB5" s="38"/>
      <c r="AC5" s="38"/>
      <c r="AD5" s="38"/>
      <c r="AE5" s="38"/>
      <c r="AF5" s="80">
        <v>44593</v>
      </c>
    </row>
    <row r="6" spans="1:32" s="21" customFormat="1" ht="15" customHeight="1" x14ac:dyDescent="0.25">
      <c r="A6" s="31">
        <v>2</v>
      </c>
      <c r="B6" s="32" t="s">
        <v>524</v>
      </c>
      <c r="C6" s="32" t="s">
        <v>44</v>
      </c>
      <c r="D6" s="32"/>
      <c r="E6" s="33"/>
      <c r="F6" s="33"/>
      <c r="G6" s="33"/>
      <c r="H6" s="33"/>
      <c r="I6" s="33" t="s">
        <v>525</v>
      </c>
      <c r="J6" s="34" t="s">
        <v>60</v>
      </c>
      <c r="K6" s="34" t="s">
        <v>61</v>
      </c>
      <c r="L6" s="34"/>
      <c r="M6" s="34" t="s">
        <v>62</v>
      </c>
      <c r="N6" s="34"/>
      <c r="O6" s="33" t="s">
        <v>514</v>
      </c>
      <c r="P6" s="35">
        <v>5</v>
      </c>
      <c r="Q6" s="33" t="s">
        <v>526</v>
      </c>
      <c r="R6" s="87">
        <v>0.08</v>
      </c>
      <c r="S6" s="1"/>
      <c r="T6" s="33" t="s">
        <v>527</v>
      </c>
      <c r="U6" s="33">
        <v>12</v>
      </c>
      <c r="V6" s="26"/>
      <c r="W6" s="186">
        <v>0.1</v>
      </c>
      <c r="X6" s="36">
        <v>0.1</v>
      </c>
      <c r="Y6" s="1"/>
      <c r="Z6" s="37"/>
      <c r="AA6" s="38"/>
      <c r="AB6" s="38"/>
      <c r="AC6" s="38"/>
      <c r="AD6" s="38"/>
      <c r="AE6" s="38"/>
      <c r="AF6" s="80">
        <v>44593</v>
      </c>
    </row>
    <row r="7" spans="1:32" s="21" customFormat="1" ht="15" customHeight="1" x14ac:dyDescent="0.25">
      <c r="A7" s="31">
        <v>3</v>
      </c>
      <c r="B7" s="32" t="s">
        <v>524</v>
      </c>
      <c r="C7" s="32" t="s">
        <v>44</v>
      </c>
      <c r="D7" s="32"/>
      <c r="E7" s="33"/>
      <c r="F7" s="33"/>
      <c r="G7" s="33"/>
      <c r="H7" s="33"/>
      <c r="I7" s="33" t="s">
        <v>525</v>
      </c>
      <c r="J7" s="34" t="s">
        <v>57</v>
      </c>
      <c r="K7" s="34" t="s">
        <v>58</v>
      </c>
      <c r="L7" s="34"/>
      <c r="M7" s="39" t="s">
        <v>59</v>
      </c>
      <c r="N7" s="39"/>
      <c r="O7" s="33" t="s">
        <v>514</v>
      </c>
      <c r="P7" s="35">
        <v>5</v>
      </c>
      <c r="Q7" s="33" t="s">
        <v>526</v>
      </c>
      <c r="R7" s="87">
        <v>0.08</v>
      </c>
      <c r="S7" s="1"/>
      <c r="T7" s="33" t="s">
        <v>527</v>
      </c>
      <c r="U7" s="33">
        <v>12</v>
      </c>
      <c r="V7" s="26"/>
      <c r="W7" s="187">
        <v>0.1</v>
      </c>
      <c r="X7" s="36">
        <v>0.1</v>
      </c>
      <c r="Y7" s="1"/>
      <c r="Z7" s="37"/>
      <c r="AA7" s="40"/>
      <c r="AB7" s="40"/>
      <c r="AC7" s="40"/>
      <c r="AD7" s="40"/>
      <c r="AE7" s="40"/>
      <c r="AF7" s="80">
        <v>44593</v>
      </c>
    </row>
    <row r="8" spans="1:32" s="21" customFormat="1" ht="15" customHeight="1" x14ac:dyDescent="0.25">
      <c r="A8" s="31">
        <v>4</v>
      </c>
      <c r="B8" s="32" t="s">
        <v>524</v>
      </c>
      <c r="C8" s="32" t="s">
        <v>44</v>
      </c>
      <c r="D8" s="32"/>
      <c r="E8" s="33"/>
      <c r="F8" s="33"/>
      <c r="G8" s="33"/>
      <c r="H8" s="33"/>
      <c r="I8" s="33" t="s">
        <v>525</v>
      </c>
      <c r="J8" s="34" t="s">
        <v>46</v>
      </c>
      <c r="K8" s="34" t="s">
        <v>47</v>
      </c>
      <c r="L8" s="34"/>
      <c r="M8" s="34" t="s">
        <v>48</v>
      </c>
      <c r="N8" s="34"/>
      <c r="O8" s="33" t="s">
        <v>514</v>
      </c>
      <c r="P8" s="35">
        <v>5</v>
      </c>
      <c r="Q8" s="33" t="s">
        <v>526</v>
      </c>
      <c r="R8" s="87">
        <v>0.08</v>
      </c>
      <c r="S8" s="1"/>
      <c r="T8" s="33" t="s">
        <v>527</v>
      </c>
      <c r="U8" s="33">
        <v>12</v>
      </c>
      <c r="V8" s="26"/>
      <c r="W8" s="186">
        <v>0.1</v>
      </c>
      <c r="X8" s="36">
        <v>0.1</v>
      </c>
      <c r="Y8" s="1"/>
      <c r="Z8" s="37"/>
      <c r="AA8" s="38"/>
      <c r="AB8" s="38"/>
      <c r="AC8" s="38"/>
      <c r="AD8" s="38"/>
      <c r="AE8" s="38"/>
      <c r="AF8" s="80">
        <v>44593</v>
      </c>
    </row>
    <row r="9" spans="1:32" s="21" customFormat="1" ht="15" customHeight="1" x14ac:dyDescent="0.25">
      <c r="A9" s="31">
        <v>5</v>
      </c>
      <c r="B9" s="32" t="s">
        <v>524</v>
      </c>
      <c r="C9" s="32" t="s">
        <v>44</v>
      </c>
      <c r="D9" s="32"/>
      <c r="E9" s="33"/>
      <c r="F9" s="33"/>
      <c r="G9" s="33"/>
      <c r="H9" s="33"/>
      <c r="I9" s="33" t="s">
        <v>525</v>
      </c>
      <c r="J9" s="34" t="s">
        <v>54</v>
      </c>
      <c r="K9" s="34" t="s">
        <v>55</v>
      </c>
      <c r="L9" s="34"/>
      <c r="M9" s="34" t="s">
        <v>56</v>
      </c>
      <c r="N9" s="34"/>
      <c r="O9" s="33" t="s">
        <v>514</v>
      </c>
      <c r="P9" s="35">
        <v>5</v>
      </c>
      <c r="Q9" s="33" t="s">
        <v>526</v>
      </c>
      <c r="R9" s="87">
        <v>0.08</v>
      </c>
      <c r="S9" s="1"/>
      <c r="T9" s="33" t="s">
        <v>527</v>
      </c>
      <c r="U9" s="33">
        <v>12</v>
      </c>
      <c r="V9" s="26"/>
      <c r="W9" s="186">
        <v>0.1</v>
      </c>
      <c r="X9" s="36">
        <v>0.1</v>
      </c>
      <c r="Y9" s="1"/>
      <c r="Z9" s="37"/>
      <c r="AA9" s="38"/>
      <c r="AB9" s="38"/>
      <c r="AC9" s="38"/>
      <c r="AD9" s="38"/>
      <c r="AE9" s="38"/>
      <c r="AF9" s="80">
        <v>44593</v>
      </c>
    </row>
    <row r="10" spans="1:32" s="21" customFormat="1" ht="15" customHeight="1" x14ac:dyDescent="0.25">
      <c r="A10" s="31">
        <v>6</v>
      </c>
      <c r="B10" s="32" t="s">
        <v>524</v>
      </c>
      <c r="C10" s="32" t="s">
        <v>44</v>
      </c>
      <c r="D10" s="32"/>
      <c r="E10" s="33"/>
      <c r="F10" s="33"/>
      <c r="G10" s="33"/>
      <c r="H10" s="33"/>
      <c r="I10" s="33" t="s">
        <v>525</v>
      </c>
      <c r="J10" s="34" t="s">
        <v>63</v>
      </c>
      <c r="K10" s="34" t="s">
        <v>64</v>
      </c>
      <c r="L10" s="34"/>
      <c r="M10" s="34" t="s">
        <v>65</v>
      </c>
      <c r="N10" s="34"/>
      <c r="O10" s="33" t="s">
        <v>514</v>
      </c>
      <c r="P10" s="35">
        <v>5</v>
      </c>
      <c r="Q10" s="33" t="s">
        <v>526</v>
      </c>
      <c r="R10" s="87">
        <v>0.08</v>
      </c>
      <c r="S10" s="1"/>
      <c r="T10" s="33" t="s">
        <v>527</v>
      </c>
      <c r="U10" s="33">
        <v>12</v>
      </c>
      <c r="V10" s="26"/>
      <c r="W10" s="186">
        <v>0.1</v>
      </c>
      <c r="X10" s="36">
        <v>0.1</v>
      </c>
      <c r="Y10" s="1"/>
      <c r="Z10" s="37"/>
      <c r="AA10" s="38"/>
      <c r="AB10" s="38"/>
      <c r="AC10" s="38"/>
      <c r="AD10" s="38"/>
      <c r="AE10" s="38"/>
      <c r="AF10" s="80">
        <v>44593</v>
      </c>
    </row>
    <row r="11" spans="1:32" s="21" customFormat="1" ht="15" customHeight="1" x14ac:dyDescent="0.25">
      <c r="A11" s="31">
        <v>7</v>
      </c>
      <c r="B11" s="32" t="s">
        <v>524</v>
      </c>
      <c r="C11" s="32" t="s">
        <v>44</v>
      </c>
      <c r="D11" s="32"/>
      <c r="E11" s="33"/>
      <c r="F11" s="33"/>
      <c r="G11" s="33"/>
      <c r="H11" s="33"/>
      <c r="I11" s="33" t="s">
        <v>525</v>
      </c>
      <c r="J11" s="34" t="s">
        <v>66</v>
      </c>
      <c r="K11" s="34" t="s">
        <v>67</v>
      </c>
      <c r="L11" s="34"/>
      <c r="M11" s="34" t="s">
        <v>68</v>
      </c>
      <c r="N11" s="34"/>
      <c r="O11" s="33" t="s">
        <v>514</v>
      </c>
      <c r="P11" s="35">
        <v>5</v>
      </c>
      <c r="Q11" s="33" t="s">
        <v>526</v>
      </c>
      <c r="R11" s="87">
        <v>0.08</v>
      </c>
      <c r="S11" s="1"/>
      <c r="T11" s="33" t="s">
        <v>527</v>
      </c>
      <c r="U11" s="33">
        <v>12</v>
      </c>
      <c r="V11" s="26"/>
      <c r="W11" s="186">
        <v>0.1</v>
      </c>
      <c r="X11" s="36">
        <v>0.1</v>
      </c>
      <c r="Y11" s="1"/>
      <c r="Z11" s="37"/>
      <c r="AA11" s="38"/>
      <c r="AB11" s="38"/>
      <c r="AC11" s="38"/>
      <c r="AD11" s="38"/>
      <c r="AE11" s="38"/>
      <c r="AF11" s="80">
        <v>44593</v>
      </c>
    </row>
    <row r="12" spans="1:32" s="21" customFormat="1" ht="15" customHeight="1" x14ac:dyDescent="0.25">
      <c r="A12" s="31">
        <v>1</v>
      </c>
      <c r="B12" s="32" t="s">
        <v>528</v>
      </c>
      <c r="C12" s="32" t="s">
        <v>216</v>
      </c>
      <c r="D12" s="32"/>
      <c r="E12" s="33"/>
      <c r="F12" s="33"/>
      <c r="G12" s="33"/>
      <c r="H12" s="33"/>
      <c r="I12" s="33" t="s">
        <v>529</v>
      </c>
      <c r="J12" s="34" t="s">
        <v>221</v>
      </c>
      <c r="K12" s="34" t="s">
        <v>222</v>
      </c>
      <c r="L12" s="34"/>
      <c r="M12" s="39" t="s">
        <v>223</v>
      </c>
      <c r="N12" s="39"/>
      <c r="O12" s="33" t="s">
        <v>514</v>
      </c>
      <c r="P12" s="35">
        <v>20</v>
      </c>
      <c r="Q12" s="33" t="s">
        <v>526</v>
      </c>
      <c r="R12" s="87">
        <v>0.08</v>
      </c>
      <c r="S12" s="1"/>
      <c r="T12" s="33" t="s">
        <v>530</v>
      </c>
      <c r="U12" s="33">
        <v>15</v>
      </c>
      <c r="V12" s="26"/>
      <c r="W12" s="187">
        <v>0.05</v>
      </c>
      <c r="X12" s="36">
        <v>0</v>
      </c>
      <c r="Y12" s="1"/>
      <c r="Z12" s="37"/>
      <c r="AA12" s="40">
        <v>44562</v>
      </c>
      <c r="AB12" s="40">
        <v>44592</v>
      </c>
      <c r="AC12" s="40"/>
      <c r="AD12" s="40">
        <v>44562</v>
      </c>
      <c r="AE12" s="40">
        <v>44592</v>
      </c>
      <c r="AF12" s="80">
        <v>44593</v>
      </c>
    </row>
    <row r="13" spans="1:32" s="21" customFormat="1" ht="15" customHeight="1" x14ac:dyDescent="0.25">
      <c r="A13" s="31">
        <v>2</v>
      </c>
      <c r="B13" s="32" t="s">
        <v>528</v>
      </c>
      <c r="C13" s="32" t="s">
        <v>216</v>
      </c>
      <c r="D13" s="32"/>
      <c r="E13" s="33"/>
      <c r="F13" s="33"/>
      <c r="G13" s="33"/>
      <c r="H13" s="33"/>
      <c r="I13" s="33" t="s">
        <v>531</v>
      </c>
      <c r="J13" s="34" t="s">
        <v>254</v>
      </c>
      <c r="K13" s="34" t="s">
        <v>255</v>
      </c>
      <c r="L13" s="34"/>
      <c r="M13" s="39" t="s">
        <v>256</v>
      </c>
      <c r="N13" s="39"/>
      <c r="O13" s="33" t="s">
        <v>514</v>
      </c>
      <c r="P13" s="35">
        <v>20</v>
      </c>
      <c r="Q13" s="33" t="s">
        <v>526</v>
      </c>
      <c r="R13" s="87">
        <v>0.08</v>
      </c>
      <c r="S13" s="1"/>
      <c r="T13" s="33" t="s">
        <v>530</v>
      </c>
      <c r="U13" s="33">
        <v>15</v>
      </c>
      <c r="V13" s="26"/>
      <c r="W13" s="187">
        <v>0.05</v>
      </c>
      <c r="X13" s="36">
        <v>0</v>
      </c>
      <c r="Y13" s="1"/>
      <c r="Z13" s="37"/>
      <c r="AA13" s="40">
        <v>44562</v>
      </c>
      <c r="AB13" s="40">
        <v>44592</v>
      </c>
      <c r="AC13" s="40"/>
      <c r="AD13" s="40">
        <v>44562</v>
      </c>
      <c r="AE13" s="40">
        <v>44592</v>
      </c>
      <c r="AF13" s="80">
        <v>44593</v>
      </c>
    </row>
    <row r="14" spans="1:32" s="21" customFormat="1" ht="15" customHeight="1" x14ac:dyDescent="0.25">
      <c r="A14" s="31">
        <v>3</v>
      </c>
      <c r="B14" s="32" t="s">
        <v>528</v>
      </c>
      <c r="C14" s="32" t="s">
        <v>216</v>
      </c>
      <c r="D14" s="32"/>
      <c r="E14" s="33"/>
      <c r="F14" s="33"/>
      <c r="G14" s="33"/>
      <c r="H14" s="33"/>
      <c r="I14" s="33" t="s">
        <v>529</v>
      </c>
      <c r="J14" s="34" t="s">
        <v>218</v>
      </c>
      <c r="K14" s="34" t="s">
        <v>219</v>
      </c>
      <c r="L14" s="34"/>
      <c r="M14" s="39" t="s">
        <v>220</v>
      </c>
      <c r="N14" s="39"/>
      <c r="O14" s="33" t="s">
        <v>514</v>
      </c>
      <c r="P14" s="35">
        <v>20</v>
      </c>
      <c r="Q14" s="33" t="s">
        <v>526</v>
      </c>
      <c r="R14" s="87">
        <v>0.08</v>
      </c>
      <c r="S14" s="1"/>
      <c r="T14" s="33" t="s">
        <v>530</v>
      </c>
      <c r="U14" s="33">
        <v>15</v>
      </c>
      <c r="V14" s="26"/>
      <c r="W14" s="187">
        <v>0.05</v>
      </c>
      <c r="X14" s="36">
        <v>0</v>
      </c>
      <c r="Y14" s="1"/>
      <c r="Z14" s="37">
        <v>0.2</v>
      </c>
      <c r="AA14" s="40">
        <v>44562</v>
      </c>
      <c r="AB14" s="40">
        <v>44592</v>
      </c>
      <c r="AC14" s="40"/>
      <c r="AD14" s="40">
        <v>44562</v>
      </c>
      <c r="AE14" s="40">
        <v>44592</v>
      </c>
      <c r="AF14" s="80">
        <v>44593</v>
      </c>
    </row>
    <row r="15" spans="1:32" s="21" customFormat="1" ht="15" customHeight="1" x14ac:dyDescent="0.25">
      <c r="A15" s="31">
        <v>4</v>
      </c>
      <c r="B15" s="32" t="s">
        <v>528</v>
      </c>
      <c r="C15" s="32" t="s">
        <v>216</v>
      </c>
      <c r="D15" s="32"/>
      <c r="E15" s="33"/>
      <c r="F15" s="33"/>
      <c r="G15" s="33"/>
      <c r="H15" s="33"/>
      <c r="I15" s="33" t="s">
        <v>529</v>
      </c>
      <c r="J15" s="34" t="s">
        <v>260</v>
      </c>
      <c r="K15" s="34" t="s">
        <v>261</v>
      </c>
      <c r="L15" s="34"/>
      <c r="M15" s="39" t="s">
        <v>262</v>
      </c>
      <c r="N15" s="39"/>
      <c r="O15" s="33" t="s">
        <v>514</v>
      </c>
      <c r="P15" s="35">
        <v>20</v>
      </c>
      <c r="Q15" s="33" t="s">
        <v>526</v>
      </c>
      <c r="R15" s="87">
        <v>0.08</v>
      </c>
      <c r="S15" s="1"/>
      <c r="T15" s="33" t="s">
        <v>530</v>
      </c>
      <c r="U15" s="33">
        <v>15</v>
      </c>
      <c r="V15" s="26"/>
      <c r="W15" s="187">
        <v>0.05</v>
      </c>
      <c r="X15" s="36">
        <v>0</v>
      </c>
      <c r="Y15" s="1"/>
      <c r="Z15" s="37">
        <v>0.2</v>
      </c>
      <c r="AA15" s="40">
        <v>44562</v>
      </c>
      <c r="AB15" s="40">
        <v>44592</v>
      </c>
      <c r="AC15" s="40"/>
      <c r="AD15" s="40">
        <v>44562</v>
      </c>
      <c r="AE15" s="40">
        <v>44592</v>
      </c>
      <c r="AF15" s="80">
        <v>44593</v>
      </c>
    </row>
    <row r="16" spans="1:32" s="21" customFormat="1" ht="15" customHeight="1" x14ac:dyDescent="0.25">
      <c r="A16" s="31">
        <v>5</v>
      </c>
      <c r="B16" s="32" t="s">
        <v>528</v>
      </c>
      <c r="C16" s="32" t="s">
        <v>216</v>
      </c>
      <c r="D16" s="32"/>
      <c r="E16" s="33"/>
      <c r="F16" s="33"/>
      <c r="G16" s="33"/>
      <c r="H16" s="33"/>
      <c r="I16" s="33" t="s">
        <v>531</v>
      </c>
      <c r="J16" s="34" t="s">
        <v>245</v>
      </c>
      <c r="K16" s="34" t="s">
        <v>246</v>
      </c>
      <c r="L16" s="34"/>
      <c r="M16" s="39" t="s">
        <v>247</v>
      </c>
      <c r="N16" s="39"/>
      <c r="O16" s="33" t="s">
        <v>514</v>
      </c>
      <c r="P16" s="35">
        <v>40</v>
      </c>
      <c r="Q16" s="33" t="s">
        <v>526</v>
      </c>
      <c r="R16" s="87">
        <v>0.08</v>
      </c>
      <c r="S16" s="1"/>
      <c r="T16" s="33" t="s">
        <v>532</v>
      </c>
      <c r="U16" s="33">
        <v>15</v>
      </c>
      <c r="V16" s="26"/>
      <c r="W16" s="187">
        <v>0.05</v>
      </c>
      <c r="X16" s="36">
        <v>0</v>
      </c>
      <c r="Y16" s="1"/>
      <c r="Z16" s="37"/>
      <c r="AA16" s="40">
        <v>44562</v>
      </c>
      <c r="AB16" s="40">
        <v>44592</v>
      </c>
      <c r="AC16" s="40"/>
      <c r="AD16" s="40">
        <v>44562</v>
      </c>
      <c r="AE16" s="40">
        <v>44592</v>
      </c>
      <c r="AF16" s="80">
        <v>44593</v>
      </c>
    </row>
    <row r="17" spans="1:32" s="21" customFormat="1" ht="15" customHeight="1" x14ac:dyDescent="0.25">
      <c r="A17" s="31">
        <v>6</v>
      </c>
      <c r="B17" s="32" t="s">
        <v>528</v>
      </c>
      <c r="C17" s="32" t="s">
        <v>216</v>
      </c>
      <c r="D17" s="32"/>
      <c r="E17" s="33"/>
      <c r="F17" s="33"/>
      <c r="G17" s="33"/>
      <c r="H17" s="33"/>
      <c r="I17" s="33" t="s">
        <v>531</v>
      </c>
      <c r="J17" s="34" t="s">
        <v>242</v>
      </c>
      <c r="K17" s="34" t="s">
        <v>243</v>
      </c>
      <c r="L17" s="34"/>
      <c r="M17" s="39" t="s">
        <v>244</v>
      </c>
      <c r="N17" s="39"/>
      <c r="O17" s="33" t="s">
        <v>514</v>
      </c>
      <c r="P17" s="35">
        <v>20</v>
      </c>
      <c r="Q17" s="33" t="s">
        <v>526</v>
      </c>
      <c r="R17" s="87">
        <v>0.08</v>
      </c>
      <c r="S17" s="1"/>
      <c r="T17" s="33" t="s">
        <v>530</v>
      </c>
      <c r="U17" s="33">
        <v>15</v>
      </c>
      <c r="V17" s="26"/>
      <c r="W17" s="187">
        <v>0.05</v>
      </c>
      <c r="X17" s="36">
        <v>0</v>
      </c>
      <c r="Y17" s="1"/>
      <c r="Z17" s="37"/>
      <c r="AA17" s="40">
        <v>44562</v>
      </c>
      <c r="AB17" s="40">
        <v>44592</v>
      </c>
      <c r="AC17" s="40"/>
      <c r="AD17" s="40">
        <v>44562</v>
      </c>
      <c r="AE17" s="40">
        <v>44592</v>
      </c>
      <c r="AF17" s="80">
        <v>44593</v>
      </c>
    </row>
    <row r="18" spans="1:32" s="21" customFormat="1" x14ac:dyDescent="0.25">
      <c r="A18" s="31">
        <v>7</v>
      </c>
      <c r="B18" s="32" t="s">
        <v>528</v>
      </c>
      <c r="C18" s="41" t="s">
        <v>216</v>
      </c>
      <c r="D18" s="32"/>
      <c r="E18" s="33"/>
      <c r="F18" s="33"/>
      <c r="G18" s="33"/>
      <c r="H18" s="33"/>
      <c r="I18" s="33" t="s">
        <v>533</v>
      </c>
      <c r="J18" s="34" t="s">
        <v>534</v>
      </c>
      <c r="K18" s="34" t="s">
        <v>535</v>
      </c>
      <c r="L18" s="34"/>
      <c r="M18" s="39" t="s">
        <v>536</v>
      </c>
      <c r="N18" s="39"/>
      <c r="O18" s="33" t="s">
        <v>514</v>
      </c>
      <c r="P18" s="35">
        <v>10</v>
      </c>
      <c r="Q18" s="33" t="s">
        <v>526</v>
      </c>
      <c r="R18" s="87">
        <v>0.08</v>
      </c>
      <c r="S18" s="1"/>
      <c r="T18" s="33" t="s">
        <v>530</v>
      </c>
      <c r="U18" s="33">
        <v>15</v>
      </c>
      <c r="V18" s="26"/>
      <c r="W18" s="187">
        <v>0.05</v>
      </c>
      <c r="X18" s="36">
        <v>0</v>
      </c>
      <c r="Y18" s="1"/>
      <c r="Z18" s="37"/>
      <c r="AA18" s="40"/>
      <c r="AB18" s="40"/>
      <c r="AC18" s="40"/>
      <c r="AD18" s="40"/>
      <c r="AE18" s="40"/>
      <c r="AF18" s="80">
        <v>44593</v>
      </c>
    </row>
    <row r="19" spans="1:32" s="21" customFormat="1" ht="15" customHeight="1" x14ac:dyDescent="0.25">
      <c r="A19" s="31">
        <v>8</v>
      </c>
      <c r="B19" s="32" t="s">
        <v>528</v>
      </c>
      <c r="C19" s="32" t="s">
        <v>216</v>
      </c>
      <c r="D19" s="32"/>
      <c r="E19" s="33"/>
      <c r="F19" s="33"/>
      <c r="G19" s="33"/>
      <c r="H19" s="33"/>
      <c r="I19" s="33" t="s">
        <v>533</v>
      </c>
      <c r="J19" s="34" t="s">
        <v>236</v>
      </c>
      <c r="K19" s="34" t="s">
        <v>237</v>
      </c>
      <c r="L19" s="34"/>
      <c r="M19" s="39" t="s">
        <v>238</v>
      </c>
      <c r="N19" s="39"/>
      <c r="O19" s="33" t="s">
        <v>514</v>
      </c>
      <c r="P19" s="35">
        <v>30</v>
      </c>
      <c r="Q19" s="33" t="s">
        <v>526</v>
      </c>
      <c r="R19" s="87">
        <v>0.08</v>
      </c>
      <c r="S19" s="1"/>
      <c r="T19" s="33" t="s">
        <v>530</v>
      </c>
      <c r="U19" s="33">
        <v>15</v>
      </c>
      <c r="V19" s="26"/>
      <c r="W19" s="187">
        <v>0.05</v>
      </c>
      <c r="X19" s="36">
        <v>0</v>
      </c>
      <c r="Y19" s="1"/>
      <c r="Z19" s="37">
        <v>0.2</v>
      </c>
      <c r="AA19" s="40">
        <v>44562</v>
      </c>
      <c r="AB19" s="40">
        <v>44592</v>
      </c>
      <c r="AC19" s="40"/>
      <c r="AD19" s="40">
        <v>44562</v>
      </c>
      <c r="AE19" s="40">
        <v>44592</v>
      </c>
      <c r="AF19" s="80">
        <v>44593</v>
      </c>
    </row>
    <row r="20" spans="1:32" s="21" customFormat="1" ht="15" customHeight="1" x14ac:dyDescent="0.25">
      <c r="A20" s="31">
        <v>9</v>
      </c>
      <c r="B20" s="32" t="s">
        <v>528</v>
      </c>
      <c r="C20" s="32" t="s">
        <v>216</v>
      </c>
      <c r="D20" s="32"/>
      <c r="E20" s="33"/>
      <c r="F20" s="33"/>
      <c r="G20" s="33"/>
      <c r="H20" s="33"/>
      <c r="I20" s="33" t="s">
        <v>533</v>
      </c>
      <c r="J20" s="34" t="s">
        <v>227</v>
      </c>
      <c r="K20" s="34" t="s">
        <v>228</v>
      </c>
      <c r="L20" s="34"/>
      <c r="M20" s="39" t="s">
        <v>229</v>
      </c>
      <c r="N20" s="39"/>
      <c r="O20" s="33" t="s">
        <v>514</v>
      </c>
      <c r="P20" s="35">
        <v>24</v>
      </c>
      <c r="Q20" s="33" t="s">
        <v>526</v>
      </c>
      <c r="R20" s="87">
        <v>0.08</v>
      </c>
      <c r="S20" s="1"/>
      <c r="T20" s="33" t="s">
        <v>530</v>
      </c>
      <c r="U20" s="33">
        <v>15</v>
      </c>
      <c r="V20" s="26"/>
      <c r="W20" s="187">
        <v>0.05</v>
      </c>
      <c r="X20" s="36">
        <v>0</v>
      </c>
      <c r="Y20" s="1"/>
      <c r="Z20" s="37"/>
      <c r="AA20" s="40"/>
      <c r="AB20" s="40"/>
      <c r="AC20" s="40"/>
      <c r="AD20" s="40"/>
      <c r="AE20" s="40"/>
      <c r="AF20" s="80">
        <v>44593</v>
      </c>
    </row>
    <row r="21" spans="1:32" s="21" customFormat="1" ht="15" customHeight="1" x14ac:dyDescent="0.25">
      <c r="A21" s="31">
        <v>10</v>
      </c>
      <c r="B21" s="32" t="s">
        <v>528</v>
      </c>
      <c r="C21" s="32" t="s">
        <v>216</v>
      </c>
      <c r="D21" s="32"/>
      <c r="E21" s="33"/>
      <c r="F21" s="33"/>
      <c r="G21" s="33"/>
      <c r="H21" s="33"/>
      <c r="I21" s="33" t="s">
        <v>529</v>
      </c>
      <c r="J21" s="34" t="s">
        <v>251</v>
      </c>
      <c r="K21" s="34" t="s">
        <v>252</v>
      </c>
      <c r="L21" s="34"/>
      <c r="M21" s="39" t="s">
        <v>253</v>
      </c>
      <c r="N21" s="39"/>
      <c r="O21" s="33" t="s">
        <v>514</v>
      </c>
      <c r="P21" s="35">
        <v>20</v>
      </c>
      <c r="Q21" s="33" t="s">
        <v>526</v>
      </c>
      <c r="R21" s="87">
        <v>0.08</v>
      </c>
      <c r="S21" s="1"/>
      <c r="T21" s="33" t="s">
        <v>530</v>
      </c>
      <c r="U21" s="33">
        <v>15</v>
      </c>
      <c r="V21" s="26"/>
      <c r="W21" s="187">
        <v>0.05</v>
      </c>
      <c r="X21" s="36">
        <v>0</v>
      </c>
      <c r="Y21" s="1"/>
      <c r="Z21" s="37">
        <v>0.05</v>
      </c>
      <c r="AA21" s="40">
        <v>44562</v>
      </c>
      <c r="AB21" s="40">
        <v>44592</v>
      </c>
      <c r="AC21" s="40"/>
      <c r="AD21" s="40">
        <v>44562</v>
      </c>
      <c r="AE21" s="40">
        <v>44592</v>
      </c>
      <c r="AF21" s="80">
        <v>44593</v>
      </c>
    </row>
    <row r="22" spans="1:32" s="21" customFormat="1" ht="15" customHeight="1" x14ac:dyDescent="0.25">
      <c r="A22" s="31">
        <v>11</v>
      </c>
      <c r="B22" s="32" t="s">
        <v>528</v>
      </c>
      <c r="C22" s="32" t="s">
        <v>216</v>
      </c>
      <c r="D22" s="32"/>
      <c r="E22" s="33"/>
      <c r="F22" s="33"/>
      <c r="G22" s="33"/>
      <c r="H22" s="33"/>
      <c r="I22" s="33" t="s">
        <v>533</v>
      </c>
      <c r="J22" s="34" t="s">
        <v>239</v>
      </c>
      <c r="K22" s="34" t="s">
        <v>240</v>
      </c>
      <c r="L22" s="34"/>
      <c r="M22" s="39" t="s">
        <v>241</v>
      </c>
      <c r="N22" s="39"/>
      <c r="O22" s="33" t="s">
        <v>514</v>
      </c>
      <c r="P22" s="35">
        <v>30</v>
      </c>
      <c r="Q22" s="33" t="s">
        <v>526</v>
      </c>
      <c r="R22" s="87">
        <v>0.08</v>
      </c>
      <c r="S22" s="1"/>
      <c r="T22" s="33" t="s">
        <v>530</v>
      </c>
      <c r="U22" s="33">
        <v>15</v>
      </c>
      <c r="V22" s="26"/>
      <c r="W22" s="187">
        <v>0.05</v>
      </c>
      <c r="X22" s="36">
        <v>0</v>
      </c>
      <c r="Y22" s="1"/>
      <c r="Z22" s="37"/>
      <c r="AA22" s="40"/>
      <c r="AB22" s="40"/>
      <c r="AC22" s="40"/>
      <c r="AD22" s="40"/>
      <c r="AE22" s="40"/>
      <c r="AF22" s="80">
        <v>44593</v>
      </c>
    </row>
    <row r="23" spans="1:32" s="21" customFormat="1" ht="15" customHeight="1" x14ac:dyDescent="0.25">
      <c r="A23" s="31">
        <v>12</v>
      </c>
      <c r="B23" s="32" t="s">
        <v>528</v>
      </c>
      <c r="C23" s="32" t="s">
        <v>216</v>
      </c>
      <c r="D23" s="32"/>
      <c r="E23" s="33"/>
      <c r="F23" s="33"/>
      <c r="G23" s="33"/>
      <c r="H23" s="33"/>
      <c r="I23" s="33" t="s">
        <v>533</v>
      </c>
      <c r="J23" s="34" t="s">
        <v>233</v>
      </c>
      <c r="K23" s="34" t="s">
        <v>234</v>
      </c>
      <c r="L23" s="34"/>
      <c r="M23" s="39" t="s">
        <v>235</v>
      </c>
      <c r="N23" s="39"/>
      <c r="O23" s="33" t="s">
        <v>514</v>
      </c>
      <c r="P23" s="35">
        <v>32</v>
      </c>
      <c r="Q23" s="33" t="s">
        <v>526</v>
      </c>
      <c r="R23" s="87">
        <v>0.08</v>
      </c>
      <c r="S23" s="1"/>
      <c r="T23" s="33" t="s">
        <v>530</v>
      </c>
      <c r="U23" s="33">
        <v>15</v>
      </c>
      <c r="V23" s="26"/>
      <c r="W23" s="187">
        <v>0.05</v>
      </c>
      <c r="X23" s="36">
        <v>0</v>
      </c>
      <c r="Y23" s="1"/>
      <c r="Z23" s="37"/>
      <c r="AA23" s="40"/>
      <c r="AB23" s="40"/>
      <c r="AC23" s="40"/>
      <c r="AD23" s="40"/>
      <c r="AE23" s="40"/>
      <c r="AF23" s="80">
        <v>44593</v>
      </c>
    </row>
    <row r="24" spans="1:32" s="21" customFormat="1" ht="15" customHeight="1" x14ac:dyDescent="0.25">
      <c r="A24" s="31">
        <v>13</v>
      </c>
      <c r="B24" s="32" t="s">
        <v>528</v>
      </c>
      <c r="C24" s="32" t="s">
        <v>216</v>
      </c>
      <c r="D24" s="32"/>
      <c r="E24" s="33"/>
      <c r="F24" s="33"/>
      <c r="G24" s="33"/>
      <c r="H24" s="33"/>
      <c r="I24" s="33" t="s">
        <v>533</v>
      </c>
      <c r="J24" s="34" t="s">
        <v>248</v>
      </c>
      <c r="K24" s="34" t="s">
        <v>249</v>
      </c>
      <c r="L24" s="34"/>
      <c r="M24" s="39" t="s">
        <v>250</v>
      </c>
      <c r="N24" s="39"/>
      <c r="O24" s="33" t="s">
        <v>514</v>
      </c>
      <c r="P24" s="35">
        <v>30</v>
      </c>
      <c r="Q24" s="33" t="s">
        <v>526</v>
      </c>
      <c r="R24" s="87">
        <v>0.08</v>
      </c>
      <c r="S24" s="1"/>
      <c r="T24" s="33" t="s">
        <v>530</v>
      </c>
      <c r="U24" s="33">
        <v>15</v>
      </c>
      <c r="V24" s="26"/>
      <c r="W24" s="187">
        <v>0.05</v>
      </c>
      <c r="X24" s="36">
        <v>0</v>
      </c>
      <c r="Y24" s="1"/>
      <c r="Z24" s="37"/>
      <c r="AA24" s="40"/>
      <c r="AB24" s="40"/>
      <c r="AC24" s="40"/>
      <c r="AD24" s="40"/>
      <c r="AE24" s="40"/>
      <c r="AF24" s="80">
        <v>44593</v>
      </c>
    </row>
    <row r="25" spans="1:32" s="21" customFormat="1" ht="15" customHeight="1" x14ac:dyDescent="0.25">
      <c r="A25" s="31">
        <v>14</v>
      </c>
      <c r="B25" s="32" t="s">
        <v>528</v>
      </c>
      <c r="C25" s="32" t="s">
        <v>216</v>
      </c>
      <c r="D25" s="32"/>
      <c r="E25" s="33"/>
      <c r="F25" s="33"/>
      <c r="G25" s="33"/>
      <c r="H25" s="33"/>
      <c r="I25" s="33" t="s">
        <v>531</v>
      </c>
      <c r="J25" s="34" t="s">
        <v>257</v>
      </c>
      <c r="K25" s="34" t="s">
        <v>258</v>
      </c>
      <c r="L25" s="34"/>
      <c r="M25" s="39" t="s">
        <v>259</v>
      </c>
      <c r="N25" s="39"/>
      <c r="O25" s="33" t="s">
        <v>514</v>
      </c>
      <c r="P25" s="35">
        <v>20</v>
      </c>
      <c r="Q25" s="33" t="s">
        <v>526</v>
      </c>
      <c r="R25" s="87">
        <v>0.08</v>
      </c>
      <c r="S25" s="1"/>
      <c r="T25" s="33" t="s">
        <v>532</v>
      </c>
      <c r="U25" s="33">
        <v>15</v>
      </c>
      <c r="V25" s="26"/>
      <c r="W25" s="187">
        <v>0.05</v>
      </c>
      <c r="X25" s="36">
        <v>0</v>
      </c>
      <c r="Y25" s="1"/>
      <c r="Z25" s="37"/>
      <c r="AA25" s="40"/>
      <c r="AB25" s="40"/>
      <c r="AC25" s="40"/>
      <c r="AD25" s="40"/>
      <c r="AE25" s="40"/>
      <c r="AF25" s="80">
        <v>44593</v>
      </c>
    </row>
    <row r="26" spans="1:32" s="21" customFormat="1" ht="15" customHeight="1" x14ac:dyDescent="0.25">
      <c r="A26" s="31">
        <v>15</v>
      </c>
      <c r="B26" s="32" t="s">
        <v>528</v>
      </c>
      <c r="C26" s="32" t="s">
        <v>216</v>
      </c>
      <c r="D26" s="32"/>
      <c r="E26" s="33"/>
      <c r="F26" s="33"/>
      <c r="G26" s="33"/>
      <c r="H26" s="33"/>
      <c r="I26" s="33" t="s">
        <v>533</v>
      </c>
      <c r="J26" s="34" t="s">
        <v>230</v>
      </c>
      <c r="K26" s="34" t="s">
        <v>231</v>
      </c>
      <c r="L26" s="34"/>
      <c r="M26" s="39" t="s">
        <v>232</v>
      </c>
      <c r="N26" s="39"/>
      <c r="O26" s="33" t="s">
        <v>514</v>
      </c>
      <c r="P26" s="35">
        <v>30</v>
      </c>
      <c r="Q26" s="33" t="s">
        <v>526</v>
      </c>
      <c r="R26" s="87">
        <v>0.08</v>
      </c>
      <c r="S26" s="1"/>
      <c r="T26" s="33" t="s">
        <v>530</v>
      </c>
      <c r="U26" s="33">
        <v>15</v>
      </c>
      <c r="V26" s="26"/>
      <c r="W26" s="187">
        <v>0.05</v>
      </c>
      <c r="X26" s="36">
        <v>0</v>
      </c>
      <c r="Y26" s="1"/>
      <c r="Z26" s="37">
        <v>0.15</v>
      </c>
      <c r="AA26" s="40">
        <v>44562</v>
      </c>
      <c r="AB26" s="40">
        <v>44592</v>
      </c>
      <c r="AC26" s="40"/>
      <c r="AD26" s="40">
        <v>44562</v>
      </c>
      <c r="AE26" s="40">
        <v>44592</v>
      </c>
      <c r="AF26" s="80">
        <v>44593</v>
      </c>
    </row>
    <row r="27" spans="1:32" s="21" customFormat="1" ht="15" customHeight="1" x14ac:dyDescent="0.25">
      <c r="A27" s="31">
        <v>16</v>
      </c>
      <c r="B27" s="32" t="s">
        <v>528</v>
      </c>
      <c r="C27" s="32" t="s">
        <v>216</v>
      </c>
      <c r="D27" s="32"/>
      <c r="E27" s="33"/>
      <c r="F27" s="33"/>
      <c r="G27" s="33"/>
      <c r="H27" s="33"/>
      <c r="I27" s="33" t="s">
        <v>537</v>
      </c>
      <c r="J27" s="34" t="s">
        <v>224</v>
      </c>
      <c r="K27" s="34" t="s">
        <v>225</v>
      </c>
      <c r="L27" s="34"/>
      <c r="M27" s="39" t="s">
        <v>226</v>
      </c>
      <c r="N27" s="39"/>
      <c r="O27" s="33" t="s">
        <v>514</v>
      </c>
      <c r="P27" s="35">
        <v>30</v>
      </c>
      <c r="Q27" s="33" t="s">
        <v>526</v>
      </c>
      <c r="R27" s="87">
        <v>0.08</v>
      </c>
      <c r="S27" s="1"/>
      <c r="T27" s="33" t="s">
        <v>530</v>
      </c>
      <c r="U27" s="33">
        <v>15</v>
      </c>
      <c r="V27" s="26"/>
      <c r="W27" s="187">
        <v>0.05</v>
      </c>
      <c r="X27" s="36">
        <v>0</v>
      </c>
      <c r="Y27" s="1"/>
      <c r="Z27" s="37"/>
      <c r="AA27" s="40"/>
      <c r="AB27" s="40"/>
      <c r="AC27" s="40"/>
      <c r="AD27" s="40"/>
      <c r="AE27" s="40"/>
      <c r="AF27" s="80">
        <v>44593</v>
      </c>
    </row>
    <row r="28" spans="1:32" s="21" customFormat="1" ht="15" customHeight="1" x14ac:dyDescent="0.25">
      <c r="A28" s="31">
        <v>1</v>
      </c>
      <c r="B28" s="32" t="s">
        <v>538</v>
      </c>
      <c r="C28" s="32" t="s">
        <v>539</v>
      </c>
      <c r="D28" s="32"/>
      <c r="E28" s="33"/>
      <c r="F28" s="33"/>
      <c r="G28" s="33"/>
      <c r="H28" s="33"/>
      <c r="I28" s="33" t="s">
        <v>540</v>
      </c>
      <c r="J28" s="34" t="s">
        <v>541</v>
      </c>
      <c r="K28" s="34" t="s">
        <v>542</v>
      </c>
      <c r="L28" s="34"/>
      <c r="M28" s="39" t="s">
        <v>543</v>
      </c>
      <c r="N28" s="39"/>
      <c r="O28" s="33" t="s">
        <v>544</v>
      </c>
      <c r="P28" s="35">
        <v>10</v>
      </c>
      <c r="Q28" s="33" t="s">
        <v>515</v>
      </c>
      <c r="R28" s="87">
        <v>0.08</v>
      </c>
      <c r="S28" s="1"/>
      <c r="T28" s="33">
        <v>50</v>
      </c>
      <c r="U28" s="33">
        <v>6</v>
      </c>
      <c r="V28" s="26"/>
      <c r="W28" s="187">
        <v>0.01</v>
      </c>
      <c r="X28" s="36">
        <v>0</v>
      </c>
      <c r="Y28" s="1"/>
      <c r="Z28" s="37"/>
      <c r="AA28" s="38">
        <v>44593</v>
      </c>
      <c r="AB28" s="38">
        <v>44620</v>
      </c>
      <c r="AC28" s="38"/>
      <c r="AD28" s="38">
        <v>44593</v>
      </c>
      <c r="AE28" s="38">
        <v>44620</v>
      </c>
      <c r="AF28" s="80">
        <v>44593</v>
      </c>
    </row>
    <row r="29" spans="1:32" s="21" customFormat="1" ht="15" customHeight="1" x14ac:dyDescent="0.25">
      <c r="A29" s="31">
        <v>2</v>
      </c>
      <c r="B29" s="32" t="s">
        <v>538</v>
      </c>
      <c r="C29" s="32" t="s">
        <v>539</v>
      </c>
      <c r="D29" s="32"/>
      <c r="E29" s="33"/>
      <c r="F29" s="33"/>
      <c r="G29" s="33"/>
      <c r="H29" s="33"/>
      <c r="I29" s="33" t="s">
        <v>545</v>
      </c>
      <c r="J29" s="34" t="s">
        <v>546</v>
      </c>
      <c r="K29" s="34" t="s">
        <v>547</v>
      </c>
      <c r="L29" s="34"/>
      <c r="M29" s="39" t="s">
        <v>548</v>
      </c>
      <c r="N29" s="39"/>
      <c r="O29" s="33" t="s">
        <v>549</v>
      </c>
      <c r="P29" s="35">
        <v>48</v>
      </c>
      <c r="Q29" s="33" t="s">
        <v>515</v>
      </c>
      <c r="R29" s="87">
        <v>0.08</v>
      </c>
      <c r="S29" s="1"/>
      <c r="T29" s="33">
        <v>45</v>
      </c>
      <c r="U29" s="33">
        <v>6</v>
      </c>
      <c r="V29" s="26"/>
      <c r="W29" s="187">
        <v>0.01</v>
      </c>
      <c r="X29" s="36">
        <v>0</v>
      </c>
      <c r="Y29" s="1"/>
      <c r="Z29" s="37"/>
      <c r="AA29" s="38">
        <v>44593</v>
      </c>
      <c r="AB29" s="38">
        <v>44620</v>
      </c>
      <c r="AC29" s="38"/>
      <c r="AD29" s="38">
        <v>44593</v>
      </c>
      <c r="AE29" s="38">
        <v>44620</v>
      </c>
      <c r="AF29" s="80">
        <v>44593</v>
      </c>
    </row>
    <row r="30" spans="1:32" s="21" customFormat="1" ht="15" customHeight="1" x14ac:dyDescent="0.25">
      <c r="A30" s="31">
        <v>3</v>
      </c>
      <c r="B30" s="32" t="s">
        <v>538</v>
      </c>
      <c r="C30" s="32" t="s">
        <v>539</v>
      </c>
      <c r="D30" s="32"/>
      <c r="E30" s="33"/>
      <c r="F30" s="33"/>
      <c r="G30" s="33"/>
      <c r="H30" s="33"/>
      <c r="I30" s="33" t="s">
        <v>545</v>
      </c>
      <c r="J30" s="34" t="s">
        <v>550</v>
      </c>
      <c r="K30" s="34" t="s">
        <v>551</v>
      </c>
      <c r="L30" s="34"/>
      <c r="M30" s="39" t="s">
        <v>552</v>
      </c>
      <c r="N30" s="39"/>
      <c r="O30" s="33" t="s">
        <v>549</v>
      </c>
      <c r="P30" s="35">
        <v>48</v>
      </c>
      <c r="Q30" s="33" t="s">
        <v>515</v>
      </c>
      <c r="R30" s="87">
        <v>0.08</v>
      </c>
      <c r="S30" s="1"/>
      <c r="T30" s="33">
        <v>45</v>
      </c>
      <c r="U30" s="33">
        <v>6</v>
      </c>
      <c r="V30" s="26"/>
      <c r="W30" s="187">
        <v>0.01</v>
      </c>
      <c r="X30" s="36">
        <v>0</v>
      </c>
      <c r="Y30" s="1"/>
      <c r="Z30" s="37"/>
      <c r="AA30" s="38">
        <v>44593</v>
      </c>
      <c r="AB30" s="38">
        <v>44620</v>
      </c>
      <c r="AC30" s="38"/>
      <c r="AD30" s="38">
        <v>44593</v>
      </c>
      <c r="AE30" s="38">
        <v>44620</v>
      </c>
      <c r="AF30" s="80">
        <v>44593</v>
      </c>
    </row>
    <row r="31" spans="1:32" s="21" customFormat="1" ht="15" customHeight="1" x14ac:dyDescent="0.25">
      <c r="A31" s="31">
        <v>4</v>
      </c>
      <c r="B31" s="32" t="s">
        <v>538</v>
      </c>
      <c r="C31" s="32" t="s">
        <v>539</v>
      </c>
      <c r="D31" s="32"/>
      <c r="E31" s="33"/>
      <c r="F31" s="33"/>
      <c r="G31" s="33"/>
      <c r="H31" s="33"/>
      <c r="I31" s="33" t="s">
        <v>553</v>
      </c>
      <c r="J31" s="34" t="s">
        <v>554</v>
      </c>
      <c r="K31" s="34" t="s">
        <v>555</v>
      </c>
      <c r="L31" s="34"/>
      <c r="M31" s="39" t="s">
        <v>556</v>
      </c>
      <c r="N31" s="39"/>
      <c r="O31" s="33" t="s">
        <v>549</v>
      </c>
      <c r="P31" s="35">
        <v>48</v>
      </c>
      <c r="Q31" s="33" t="s">
        <v>515</v>
      </c>
      <c r="R31" s="87">
        <v>0.08</v>
      </c>
      <c r="S31" s="1"/>
      <c r="T31" s="33">
        <v>45</v>
      </c>
      <c r="U31" s="33">
        <v>6</v>
      </c>
      <c r="V31" s="26"/>
      <c r="W31" s="187">
        <v>0.01</v>
      </c>
      <c r="X31" s="36">
        <v>0</v>
      </c>
      <c r="Y31" s="1"/>
      <c r="Z31" s="37"/>
      <c r="AA31" s="38">
        <v>44593</v>
      </c>
      <c r="AB31" s="38">
        <v>44620</v>
      </c>
      <c r="AC31" s="38"/>
      <c r="AD31" s="38">
        <v>44593</v>
      </c>
      <c r="AE31" s="38">
        <v>44620</v>
      </c>
      <c r="AF31" s="80">
        <v>44593</v>
      </c>
    </row>
    <row r="32" spans="1:32" s="21" customFormat="1" ht="15" customHeight="1" x14ac:dyDescent="0.25">
      <c r="A32" s="31">
        <v>5</v>
      </c>
      <c r="B32" s="32" t="s">
        <v>538</v>
      </c>
      <c r="C32" s="32" t="s">
        <v>539</v>
      </c>
      <c r="D32" s="32"/>
      <c r="E32" s="33"/>
      <c r="F32" s="33"/>
      <c r="G32" s="33"/>
      <c r="H32" s="33"/>
      <c r="I32" s="33" t="s">
        <v>553</v>
      </c>
      <c r="J32" s="34" t="s">
        <v>557</v>
      </c>
      <c r="K32" s="34" t="s">
        <v>558</v>
      </c>
      <c r="L32" s="34"/>
      <c r="M32" s="39" t="s">
        <v>559</v>
      </c>
      <c r="N32" s="39"/>
      <c r="O32" s="33" t="s">
        <v>549</v>
      </c>
      <c r="P32" s="35">
        <v>48</v>
      </c>
      <c r="Q32" s="33" t="s">
        <v>515</v>
      </c>
      <c r="R32" s="87">
        <v>0.08</v>
      </c>
      <c r="S32" s="1"/>
      <c r="T32" s="33">
        <v>45</v>
      </c>
      <c r="U32" s="33">
        <v>6</v>
      </c>
      <c r="V32" s="26"/>
      <c r="W32" s="187">
        <v>0.01</v>
      </c>
      <c r="X32" s="36">
        <v>0</v>
      </c>
      <c r="Y32" s="1"/>
      <c r="Z32" s="37"/>
      <c r="AA32" s="38">
        <v>44593</v>
      </c>
      <c r="AB32" s="38">
        <v>44620</v>
      </c>
      <c r="AC32" s="38"/>
      <c r="AD32" s="38">
        <v>44593</v>
      </c>
      <c r="AE32" s="38">
        <v>44620</v>
      </c>
      <c r="AF32" s="80">
        <v>44593</v>
      </c>
    </row>
    <row r="33" spans="1:32" s="21" customFormat="1" ht="15" customHeight="1" x14ac:dyDescent="0.25">
      <c r="A33" s="31">
        <v>6</v>
      </c>
      <c r="B33" s="32" t="s">
        <v>538</v>
      </c>
      <c r="C33" s="32" t="s">
        <v>539</v>
      </c>
      <c r="D33" s="32"/>
      <c r="E33" s="33"/>
      <c r="F33" s="33"/>
      <c r="G33" s="33"/>
      <c r="H33" s="33"/>
      <c r="I33" s="33" t="s">
        <v>545</v>
      </c>
      <c r="J33" s="34" t="s">
        <v>560</v>
      </c>
      <c r="K33" s="34" t="s">
        <v>561</v>
      </c>
      <c r="L33" s="34"/>
      <c r="M33" s="39" t="s">
        <v>562</v>
      </c>
      <c r="N33" s="39"/>
      <c r="O33" s="33" t="s">
        <v>549</v>
      </c>
      <c r="P33" s="35">
        <v>48</v>
      </c>
      <c r="Q33" s="33" t="s">
        <v>515</v>
      </c>
      <c r="R33" s="87">
        <v>0.08</v>
      </c>
      <c r="S33" s="1"/>
      <c r="T33" s="33">
        <v>45</v>
      </c>
      <c r="U33" s="33">
        <v>6</v>
      </c>
      <c r="V33" s="26"/>
      <c r="W33" s="187">
        <v>0.01</v>
      </c>
      <c r="X33" s="36">
        <v>0</v>
      </c>
      <c r="Y33" s="1"/>
      <c r="Z33" s="37"/>
      <c r="AA33" s="38">
        <v>44593</v>
      </c>
      <c r="AB33" s="38">
        <v>44620</v>
      </c>
      <c r="AC33" s="38"/>
      <c r="AD33" s="38">
        <v>44593</v>
      </c>
      <c r="AE33" s="38">
        <v>44620</v>
      </c>
      <c r="AF33" s="80">
        <v>44593</v>
      </c>
    </row>
    <row r="34" spans="1:32" s="21" customFormat="1" ht="15" customHeight="1" x14ac:dyDescent="0.25">
      <c r="A34" s="31">
        <v>1</v>
      </c>
      <c r="B34" s="32" t="s">
        <v>563</v>
      </c>
      <c r="C34" s="32" t="s">
        <v>564</v>
      </c>
      <c r="D34" s="32"/>
      <c r="E34" s="33"/>
      <c r="F34" s="33"/>
      <c r="G34" s="33"/>
      <c r="H34" s="33"/>
      <c r="I34" s="33" t="s">
        <v>565</v>
      </c>
      <c r="J34" s="34" t="s">
        <v>566</v>
      </c>
      <c r="K34" s="34" t="s">
        <v>567</v>
      </c>
      <c r="L34" s="34"/>
      <c r="M34" s="39" t="s">
        <v>568</v>
      </c>
      <c r="N34" s="39"/>
      <c r="O34" s="33" t="s">
        <v>569</v>
      </c>
      <c r="P34" s="35">
        <v>9</v>
      </c>
      <c r="Q34" s="33" t="s">
        <v>570</v>
      </c>
      <c r="R34" s="87">
        <v>0.08</v>
      </c>
      <c r="S34" s="1"/>
      <c r="T34" s="33" t="s">
        <v>571</v>
      </c>
      <c r="U34" s="33">
        <v>15</v>
      </c>
      <c r="V34" s="26"/>
      <c r="W34" s="187">
        <v>0</v>
      </c>
      <c r="X34" s="36">
        <v>0</v>
      </c>
      <c r="Y34" s="1"/>
      <c r="Z34" s="37"/>
      <c r="AA34" s="40"/>
      <c r="AB34" s="40"/>
      <c r="AC34" s="40"/>
      <c r="AD34" s="40"/>
      <c r="AE34" s="40"/>
      <c r="AF34" s="80">
        <v>44593</v>
      </c>
    </row>
    <row r="35" spans="1:32" s="21" customFormat="1" ht="15" customHeight="1" x14ac:dyDescent="0.25">
      <c r="A35" s="31">
        <v>2</v>
      </c>
      <c r="B35" s="32" t="s">
        <v>563</v>
      </c>
      <c r="C35" s="32" t="s">
        <v>564</v>
      </c>
      <c r="D35" s="32"/>
      <c r="E35" s="33"/>
      <c r="F35" s="33"/>
      <c r="G35" s="33"/>
      <c r="H35" s="33"/>
      <c r="I35" s="33" t="s">
        <v>572</v>
      </c>
      <c r="J35" s="34" t="s">
        <v>573</v>
      </c>
      <c r="K35" s="34" t="s">
        <v>574</v>
      </c>
      <c r="L35" s="34"/>
      <c r="M35" s="39" t="s">
        <v>575</v>
      </c>
      <c r="N35" s="39"/>
      <c r="O35" s="33" t="s">
        <v>569</v>
      </c>
      <c r="P35" s="35">
        <v>8</v>
      </c>
      <c r="Q35" s="33" t="s">
        <v>570</v>
      </c>
      <c r="R35" s="87">
        <v>0.08</v>
      </c>
      <c r="S35" s="1"/>
      <c r="T35" s="33" t="s">
        <v>571</v>
      </c>
      <c r="U35" s="33">
        <v>12</v>
      </c>
      <c r="V35" s="26"/>
      <c r="W35" s="187">
        <v>0</v>
      </c>
      <c r="X35" s="36">
        <v>0</v>
      </c>
      <c r="Y35" s="1"/>
      <c r="Z35" s="37"/>
      <c r="AA35" s="40"/>
      <c r="AB35" s="40"/>
      <c r="AC35" s="40"/>
      <c r="AD35" s="40"/>
      <c r="AE35" s="40"/>
      <c r="AF35" s="80">
        <v>44593</v>
      </c>
    </row>
    <row r="36" spans="1:32" s="21" customFormat="1" ht="15" customHeight="1" x14ac:dyDescent="0.25">
      <c r="A36" s="31">
        <v>3</v>
      </c>
      <c r="B36" s="32" t="s">
        <v>563</v>
      </c>
      <c r="C36" s="32" t="s">
        <v>564</v>
      </c>
      <c r="D36" s="32"/>
      <c r="E36" s="33"/>
      <c r="F36" s="33"/>
      <c r="G36" s="33"/>
      <c r="H36" s="33"/>
      <c r="I36" s="33" t="s">
        <v>533</v>
      </c>
      <c r="J36" s="34" t="s">
        <v>576</v>
      </c>
      <c r="K36" s="34" t="s">
        <v>577</v>
      </c>
      <c r="L36" s="34"/>
      <c r="M36" s="39" t="s">
        <v>578</v>
      </c>
      <c r="N36" s="39"/>
      <c r="O36" s="33" t="s">
        <v>569</v>
      </c>
      <c r="P36" s="35">
        <v>18</v>
      </c>
      <c r="Q36" s="33" t="s">
        <v>570</v>
      </c>
      <c r="R36" s="87">
        <v>0.08</v>
      </c>
      <c r="S36" s="1"/>
      <c r="T36" s="33" t="s">
        <v>571</v>
      </c>
      <c r="U36" s="33">
        <v>15</v>
      </c>
      <c r="V36" s="26"/>
      <c r="W36" s="187">
        <v>0</v>
      </c>
      <c r="X36" s="36">
        <v>0</v>
      </c>
      <c r="Y36" s="1"/>
      <c r="Z36" s="37"/>
      <c r="AA36" s="40"/>
      <c r="AB36" s="40"/>
      <c r="AC36" s="40"/>
      <c r="AD36" s="40"/>
      <c r="AE36" s="40"/>
      <c r="AF36" s="80">
        <v>44593</v>
      </c>
    </row>
    <row r="37" spans="1:32" s="21" customFormat="1" ht="15" customHeight="1" x14ac:dyDescent="0.25">
      <c r="A37" s="31">
        <v>4</v>
      </c>
      <c r="B37" s="32" t="s">
        <v>563</v>
      </c>
      <c r="C37" s="32" t="s">
        <v>564</v>
      </c>
      <c r="D37" s="32"/>
      <c r="E37" s="33"/>
      <c r="F37" s="33"/>
      <c r="G37" s="33"/>
      <c r="H37" s="33"/>
      <c r="I37" s="33" t="s">
        <v>579</v>
      </c>
      <c r="J37" s="34" t="s">
        <v>580</v>
      </c>
      <c r="K37" s="34" t="s">
        <v>581</v>
      </c>
      <c r="L37" s="34"/>
      <c r="M37" s="39" t="s">
        <v>582</v>
      </c>
      <c r="N37" s="39"/>
      <c r="O37" s="33" t="s">
        <v>569</v>
      </c>
      <c r="P37" s="35">
        <v>9</v>
      </c>
      <c r="Q37" s="33" t="s">
        <v>570</v>
      </c>
      <c r="R37" s="87">
        <v>0.08</v>
      </c>
      <c r="S37" s="1"/>
      <c r="T37" s="33" t="s">
        <v>571</v>
      </c>
      <c r="U37" s="33">
        <v>15</v>
      </c>
      <c r="V37" s="26"/>
      <c r="W37" s="187">
        <v>0</v>
      </c>
      <c r="X37" s="36">
        <v>0</v>
      </c>
      <c r="Y37" s="1"/>
      <c r="Z37" s="37"/>
      <c r="AA37" s="40"/>
      <c r="AB37" s="40"/>
      <c r="AC37" s="40"/>
      <c r="AD37" s="40"/>
      <c r="AE37" s="40"/>
      <c r="AF37" s="80">
        <v>44593</v>
      </c>
    </row>
    <row r="38" spans="1:32" s="21" customFormat="1" ht="15" customHeight="1" x14ac:dyDescent="0.25">
      <c r="A38" s="31">
        <v>5</v>
      </c>
      <c r="B38" s="32" t="s">
        <v>563</v>
      </c>
      <c r="C38" s="32" t="s">
        <v>564</v>
      </c>
      <c r="D38" s="32"/>
      <c r="E38" s="33"/>
      <c r="F38" s="33"/>
      <c r="G38" s="33"/>
      <c r="H38" s="33"/>
      <c r="I38" s="33" t="s">
        <v>565</v>
      </c>
      <c r="J38" s="34" t="s">
        <v>583</v>
      </c>
      <c r="K38" s="34" t="s">
        <v>584</v>
      </c>
      <c r="L38" s="34"/>
      <c r="M38" s="39" t="s">
        <v>585</v>
      </c>
      <c r="N38" s="39"/>
      <c r="O38" s="33" t="s">
        <v>569</v>
      </c>
      <c r="P38" s="35">
        <v>9</v>
      </c>
      <c r="Q38" s="33" t="s">
        <v>570</v>
      </c>
      <c r="R38" s="87">
        <v>0.08</v>
      </c>
      <c r="S38" s="1"/>
      <c r="T38" s="33" t="s">
        <v>571</v>
      </c>
      <c r="U38" s="33">
        <v>15</v>
      </c>
      <c r="V38" s="26"/>
      <c r="W38" s="187">
        <v>0</v>
      </c>
      <c r="X38" s="36">
        <v>0</v>
      </c>
      <c r="Y38" s="1"/>
      <c r="Z38" s="37"/>
      <c r="AA38" s="40"/>
      <c r="AB38" s="40"/>
      <c r="AC38" s="40"/>
      <c r="AD38" s="40"/>
      <c r="AE38" s="40"/>
      <c r="AF38" s="80">
        <v>44593</v>
      </c>
    </row>
    <row r="39" spans="1:32" s="21" customFormat="1" ht="15" customHeight="1" x14ac:dyDescent="0.25">
      <c r="A39" s="31">
        <v>6</v>
      </c>
      <c r="B39" s="32" t="s">
        <v>563</v>
      </c>
      <c r="C39" s="32" t="s">
        <v>564</v>
      </c>
      <c r="D39" s="32"/>
      <c r="E39" s="33"/>
      <c r="F39" s="33"/>
      <c r="G39" s="33"/>
      <c r="H39" s="33"/>
      <c r="I39" s="33" t="s">
        <v>586</v>
      </c>
      <c r="J39" s="34" t="s">
        <v>587</v>
      </c>
      <c r="K39" s="34" t="s">
        <v>588</v>
      </c>
      <c r="L39" s="34"/>
      <c r="M39" s="39" t="s">
        <v>589</v>
      </c>
      <c r="N39" s="39"/>
      <c r="O39" s="33" t="s">
        <v>569</v>
      </c>
      <c r="P39" s="35">
        <v>22</v>
      </c>
      <c r="Q39" s="33" t="s">
        <v>570</v>
      </c>
      <c r="R39" s="87">
        <v>0.08</v>
      </c>
      <c r="S39" s="1"/>
      <c r="T39" s="33" t="s">
        <v>571</v>
      </c>
      <c r="U39" s="33">
        <v>15</v>
      </c>
      <c r="V39" s="26"/>
      <c r="W39" s="187">
        <v>0</v>
      </c>
      <c r="X39" s="36">
        <v>0</v>
      </c>
      <c r="Y39" s="1"/>
      <c r="Z39" s="37"/>
      <c r="AA39" s="40"/>
      <c r="AB39" s="40"/>
      <c r="AC39" s="40"/>
      <c r="AD39" s="40"/>
      <c r="AE39" s="40"/>
      <c r="AF39" s="80">
        <v>44593</v>
      </c>
    </row>
    <row r="40" spans="1:32" s="21" customFormat="1" ht="15" customHeight="1" x14ac:dyDescent="0.25">
      <c r="A40" s="31">
        <v>7</v>
      </c>
      <c r="B40" s="32" t="s">
        <v>563</v>
      </c>
      <c r="C40" s="32" t="s">
        <v>564</v>
      </c>
      <c r="D40" s="32"/>
      <c r="E40" s="33"/>
      <c r="F40" s="33"/>
      <c r="G40" s="33"/>
      <c r="H40" s="33"/>
      <c r="I40" s="33" t="s">
        <v>586</v>
      </c>
      <c r="J40" s="34" t="s">
        <v>590</v>
      </c>
      <c r="K40" s="34" t="s">
        <v>591</v>
      </c>
      <c r="L40" s="34"/>
      <c r="M40" s="39" t="s">
        <v>592</v>
      </c>
      <c r="N40" s="39"/>
      <c r="O40" s="33" t="s">
        <v>569</v>
      </c>
      <c r="P40" s="35">
        <v>9</v>
      </c>
      <c r="Q40" s="33" t="s">
        <v>570</v>
      </c>
      <c r="R40" s="87">
        <v>0.08</v>
      </c>
      <c r="S40" s="1"/>
      <c r="T40" s="33" t="s">
        <v>571</v>
      </c>
      <c r="U40" s="33">
        <v>15</v>
      </c>
      <c r="V40" s="26"/>
      <c r="W40" s="187">
        <v>0</v>
      </c>
      <c r="X40" s="36">
        <v>0</v>
      </c>
      <c r="Y40" s="1"/>
      <c r="Z40" s="37"/>
      <c r="AA40" s="40"/>
      <c r="AB40" s="40"/>
      <c r="AC40" s="40"/>
      <c r="AD40" s="40"/>
      <c r="AE40" s="40"/>
      <c r="AF40" s="80">
        <v>44593</v>
      </c>
    </row>
    <row r="41" spans="1:32" s="21" customFormat="1" ht="15" customHeight="1" x14ac:dyDescent="0.25">
      <c r="A41" s="31">
        <v>8</v>
      </c>
      <c r="B41" s="32" t="s">
        <v>563</v>
      </c>
      <c r="C41" s="32" t="s">
        <v>564</v>
      </c>
      <c r="D41" s="32"/>
      <c r="E41" s="33"/>
      <c r="F41" s="33"/>
      <c r="G41" s="33"/>
      <c r="H41" s="33"/>
      <c r="I41" s="33" t="s">
        <v>586</v>
      </c>
      <c r="J41" s="34" t="s">
        <v>593</v>
      </c>
      <c r="K41" s="34" t="s">
        <v>594</v>
      </c>
      <c r="L41" s="34"/>
      <c r="M41" s="39" t="s">
        <v>595</v>
      </c>
      <c r="N41" s="39"/>
      <c r="O41" s="33" t="s">
        <v>569</v>
      </c>
      <c r="P41" s="35">
        <v>24</v>
      </c>
      <c r="Q41" s="33" t="s">
        <v>570</v>
      </c>
      <c r="R41" s="87">
        <v>0.08</v>
      </c>
      <c r="S41" s="1"/>
      <c r="T41" s="33" t="s">
        <v>571</v>
      </c>
      <c r="U41" s="33">
        <v>15</v>
      </c>
      <c r="V41" s="26"/>
      <c r="W41" s="187">
        <v>0</v>
      </c>
      <c r="X41" s="36">
        <v>0</v>
      </c>
      <c r="Y41" s="1"/>
      <c r="Z41" s="37"/>
      <c r="AA41" s="40"/>
      <c r="AB41" s="40"/>
      <c r="AC41" s="40"/>
      <c r="AD41" s="40"/>
      <c r="AE41" s="40"/>
      <c r="AF41" s="80">
        <v>44593</v>
      </c>
    </row>
    <row r="42" spans="1:32" s="21" customFormat="1" ht="15" customHeight="1" x14ac:dyDescent="0.25">
      <c r="A42" s="31">
        <v>9</v>
      </c>
      <c r="B42" s="32" t="s">
        <v>563</v>
      </c>
      <c r="C42" s="32" t="s">
        <v>564</v>
      </c>
      <c r="D42" s="32"/>
      <c r="E42" s="33"/>
      <c r="F42" s="33"/>
      <c r="G42" s="33"/>
      <c r="H42" s="33"/>
      <c r="I42" s="33" t="s">
        <v>586</v>
      </c>
      <c r="J42" s="34" t="s">
        <v>596</v>
      </c>
      <c r="K42" s="34" t="s">
        <v>597</v>
      </c>
      <c r="L42" s="34"/>
      <c r="M42" s="39" t="s">
        <v>598</v>
      </c>
      <c r="N42" s="39"/>
      <c r="O42" s="33" t="s">
        <v>569</v>
      </c>
      <c r="P42" s="35">
        <v>15</v>
      </c>
      <c r="Q42" s="33" t="s">
        <v>570</v>
      </c>
      <c r="R42" s="87">
        <v>0.08</v>
      </c>
      <c r="S42" s="1"/>
      <c r="T42" s="33" t="s">
        <v>571</v>
      </c>
      <c r="U42" s="33">
        <v>15</v>
      </c>
      <c r="V42" s="26"/>
      <c r="W42" s="187">
        <v>0</v>
      </c>
      <c r="X42" s="36">
        <v>0</v>
      </c>
      <c r="Y42" s="1"/>
      <c r="Z42" s="37"/>
      <c r="AA42" s="40"/>
      <c r="AB42" s="40"/>
      <c r="AC42" s="40"/>
      <c r="AD42" s="40"/>
      <c r="AE42" s="40"/>
      <c r="AF42" s="80">
        <v>44593</v>
      </c>
    </row>
    <row r="43" spans="1:32" s="21" customFormat="1" ht="15" customHeight="1" x14ac:dyDescent="0.25">
      <c r="A43" s="31">
        <v>10</v>
      </c>
      <c r="B43" s="32" t="s">
        <v>563</v>
      </c>
      <c r="C43" s="32" t="s">
        <v>564</v>
      </c>
      <c r="D43" s="32"/>
      <c r="E43" s="33"/>
      <c r="F43" s="33"/>
      <c r="G43" s="33"/>
      <c r="H43" s="33"/>
      <c r="I43" s="33" t="s">
        <v>586</v>
      </c>
      <c r="J43" s="34" t="s">
        <v>599</v>
      </c>
      <c r="K43" s="34" t="s">
        <v>600</v>
      </c>
      <c r="L43" s="34"/>
      <c r="M43" s="39" t="s">
        <v>601</v>
      </c>
      <c r="N43" s="39"/>
      <c r="O43" s="33" t="s">
        <v>569</v>
      </c>
      <c r="P43" s="35">
        <v>12</v>
      </c>
      <c r="Q43" s="33" t="s">
        <v>570</v>
      </c>
      <c r="R43" s="87">
        <v>0.08</v>
      </c>
      <c r="S43" s="1"/>
      <c r="T43" s="33" t="s">
        <v>571</v>
      </c>
      <c r="U43" s="33">
        <v>15</v>
      </c>
      <c r="V43" s="26"/>
      <c r="W43" s="187">
        <v>0</v>
      </c>
      <c r="X43" s="36">
        <v>0</v>
      </c>
      <c r="Y43" s="1"/>
      <c r="Z43" s="37"/>
      <c r="AA43" s="40"/>
      <c r="AB43" s="40"/>
      <c r="AC43" s="40"/>
      <c r="AD43" s="40"/>
      <c r="AE43" s="40"/>
      <c r="AF43" s="80">
        <v>44593</v>
      </c>
    </row>
    <row r="44" spans="1:32" s="21" customFormat="1" ht="15" customHeight="1" x14ac:dyDescent="0.25">
      <c r="A44" s="31">
        <v>11</v>
      </c>
      <c r="B44" s="32" t="s">
        <v>563</v>
      </c>
      <c r="C44" s="32" t="s">
        <v>564</v>
      </c>
      <c r="D44" s="32"/>
      <c r="E44" s="33"/>
      <c r="F44" s="33"/>
      <c r="G44" s="33"/>
      <c r="H44" s="33"/>
      <c r="I44" s="33" t="s">
        <v>525</v>
      </c>
      <c r="J44" s="34" t="s">
        <v>602</v>
      </c>
      <c r="K44" s="34" t="s">
        <v>603</v>
      </c>
      <c r="L44" s="34"/>
      <c r="M44" s="39" t="s">
        <v>604</v>
      </c>
      <c r="N44" s="39"/>
      <c r="O44" s="33" t="s">
        <v>549</v>
      </c>
      <c r="P44" s="35">
        <v>8</v>
      </c>
      <c r="Q44" s="33" t="s">
        <v>570</v>
      </c>
      <c r="R44" s="87">
        <v>0.08</v>
      </c>
      <c r="S44" s="1"/>
      <c r="T44" s="33" t="s">
        <v>605</v>
      </c>
      <c r="U44" s="33">
        <v>15</v>
      </c>
      <c r="V44" s="26"/>
      <c r="W44" s="187">
        <v>0</v>
      </c>
      <c r="X44" s="36">
        <v>0</v>
      </c>
      <c r="Y44" s="1"/>
      <c r="Z44" s="37"/>
      <c r="AA44" s="40"/>
      <c r="AB44" s="40"/>
      <c r="AC44" s="40"/>
      <c r="AD44" s="40"/>
      <c r="AE44" s="40"/>
      <c r="AF44" s="80">
        <v>44593</v>
      </c>
    </row>
    <row r="45" spans="1:32" s="21" customFormat="1" ht="15" customHeight="1" x14ac:dyDescent="0.25">
      <c r="A45" s="31">
        <v>12</v>
      </c>
      <c r="B45" s="32" t="s">
        <v>563</v>
      </c>
      <c r="C45" s="32" t="s">
        <v>564</v>
      </c>
      <c r="D45" s="32"/>
      <c r="E45" s="33"/>
      <c r="F45" s="33"/>
      <c r="G45" s="33"/>
      <c r="H45" s="33"/>
      <c r="I45" s="33" t="s">
        <v>525</v>
      </c>
      <c r="J45" s="34" t="s">
        <v>606</v>
      </c>
      <c r="K45" s="34" t="s">
        <v>607</v>
      </c>
      <c r="L45" s="34"/>
      <c r="M45" s="39" t="s">
        <v>608</v>
      </c>
      <c r="N45" s="39"/>
      <c r="O45" s="33" t="s">
        <v>549</v>
      </c>
      <c r="P45" s="35">
        <v>8</v>
      </c>
      <c r="Q45" s="33" t="s">
        <v>570</v>
      </c>
      <c r="R45" s="87">
        <v>0.08</v>
      </c>
      <c r="S45" s="1"/>
      <c r="T45" s="33" t="s">
        <v>605</v>
      </c>
      <c r="U45" s="33">
        <v>15</v>
      </c>
      <c r="V45" s="26"/>
      <c r="W45" s="187">
        <v>0</v>
      </c>
      <c r="X45" s="36">
        <v>0</v>
      </c>
      <c r="Y45" s="1"/>
      <c r="Z45" s="37"/>
      <c r="AA45" s="40"/>
      <c r="AB45" s="40"/>
      <c r="AC45" s="40"/>
      <c r="AD45" s="40"/>
      <c r="AE45" s="40"/>
      <c r="AF45" s="80">
        <v>44593</v>
      </c>
    </row>
    <row r="46" spans="1:32" s="21" customFormat="1" ht="15" customHeight="1" x14ac:dyDescent="0.25">
      <c r="A46" s="31">
        <v>13</v>
      </c>
      <c r="B46" s="32" t="s">
        <v>563</v>
      </c>
      <c r="C46" s="32" t="s">
        <v>564</v>
      </c>
      <c r="D46" s="32"/>
      <c r="E46" s="33"/>
      <c r="F46" s="33"/>
      <c r="G46" s="33"/>
      <c r="H46" s="33"/>
      <c r="I46" s="33" t="s">
        <v>525</v>
      </c>
      <c r="J46" s="34" t="s">
        <v>609</v>
      </c>
      <c r="K46" s="34" t="s">
        <v>610</v>
      </c>
      <c r="L46" s="34"/>
      <c r="M46" s="39" t="s">
        <v>611</v>
      </c>
      <c r="N46" s="39"/>
      <c r="O46" s="33" t="s">
        <v>549</v>
      </c>
      <c r="P46" s="35">
        <v>8</v>
      </c>
      <c r="Q46" s="33" t="s">
        <v>570</v>
      </c>
      <c r="R46" s="87">
        <v>0.08</v>
      </c>
      <c r="S46" s="1"/>
      <c r="T46" s="33" t="s">
        <v>605</v>
      </c>
      <c r="U46" s="33">
        <v>15</v>
      </c>
      <c r="V46" s="26"/>
      <c r="W46" s="187">
        <v>0</v>
      </c>
      <c r="X46" s="36">
        <v>0</v>
      </c>
      <c r="Y46" s="1"/>
      <c r="Z46" s="37"/>
      <c r="AA46" s="40"/>
      <c r="AB46" s="40"/>
      <c r="AC46" s="40"/>
      <c r="AD46" s="40"/>
      <c r="AE46" s="40"/>
      <c r="AF46" s="80">
        <v>44593</v>
      </c>
    </row>
    <row r="47" spans="1:32" s="21" customFormat="1" ht="15" customHeight="1" x14ac:dyDescent="0.25">
      <c r="A47" s="31">
        <v>14</v>
      </c>
      <c r="B47" s="32" t="s">
        <v>563</v>
      </c>
      <c r="C47" s="32" t="s">
        <v>564</v>
      </c>
      <c r="D47" s="32"/>
      <c r="E47" s="33"/>
      <c r="F47" s="33"/>
      <c r="G47" s="33"/>
      <c r="H47" s="33"/>
      <c r="I47" s="33" t="s">
        <v>525</v>
      </c>
      <c r="J47" s="34" t="s">
        <v>612</v>
      </c>
      <c r="K47" s="34" t="s">
        <v>613</v>
      </c>
      <c r="L47" s="34"/>
      <c r="M47" s="39" t="s">
        <v>614</v>
      </c>
      <c r="N47" s="39"/>
      <c r="O47" s="33" t="s">
        <v>549</v>
      </c>
      <c r="P47" s="35">
        <v>8</v>
      </c>
      <c r="Q47" s="33" t="s">
        <v>570</v>
      </c>
      <c r="R47" s="87">
        <v>0.08</v>
      </c>
      <c r="S47" s="1"/>
      <c r="T47" s="33" t="s">
        <v>605</v>
      </c>
      <c r="U47" s="33">
        <v>15</v>
      </c>
      <c r="V47" s="26"/>
      <c r="W47" s="187">
        <v>0</v>
      </c>
      <c r="X47" s="36">
        <v>0</v>
      </c>
      <c r="Y47" s="1"/>
      <c r="Z47" s="37"/>
      <c r="AA47" s="40"/>
      <c r="AB47" s="40"/>
      <c r="AC47" s="40"/>
      <c r="AD47" s="40"/>
      <c r="AE47" s="40"/>
      <c r="AF47" s="80">
        <v>44593</v>
      </c>
    </row>
    <row r="48" spans="1:32" s="21" customFormat="1" ht="15" customHeight="1" x14ac:dyDescent="0.25">
      <c r="A48" s="31">
        <v>15</v>
      </c>
      <c r="B48" s="32" t="s">
        <v>563</v>
      </c>
      <c r="C48" s="32" t="s">
        <v>564</v>
      </c>
      <c r="D48" s="32"/>
      <c r="E48" s="33"/>
      <c r="F48" s="33"/>
      <c r="G48" s="33"/>
      <c r="H48" s="33"/>
      <c r="I48" s="33" t="s">
        <v>615</v>
      </c>
      <c r="J48" s="34" t="s">
        <v>616</v>
      </c>
      <c r="K48" s="34" t="s">
        <v>617</v>
      </c>
      <c r="L48" s="34"/>
      <c r="M48" s="39" t="s">
        <v>618</v>
      </c>
      <c r="N48" s="39"/>
      <c r="O48" s="33" t="s">
        <v>514</v>
      </c>
      <c r="P48" s="35">
        <v>14</v>
      </c>
      <c r="Q48" s="33" t="s">
        <v>570</v>
      </c>
      <c r="R48" s="87">
        <v>0.08</v>
      </c>
      <c r="S48" s="1"/>
      <c r="T48" s="33" t="s">
        <v>571</v>
      </c>
      <c r="U48" s="33">
        <v>15</v>
      </c>
      <c r="V48" s="26"/>
      <c r="W48" s="187">
        <v>0</v>
      </c>
      <c r="X48" s="36">
        <v>0</v>
      </c>
      <c r="Y48" s="1"/>
      <c r="Z48" s="37"/>
      <c r="AA48" s="40"/>
      <c r="AB48" s="40"/>
      <c r="AC48" s="40"/>
      <c r="AD48" s="40"/>
      <c r="AE48" s="40"/>
      <c r="AF48" s="80">
        <v>44593</v>
      </c>
    </row>
    <row r="49" spans="1:32" s="21" customFormat="1" ht="15" customHeight="1" x14ac:dyDescent="0.25">
      <c r="A49" s="31">
        <v>16</v>
      </c>
      <c r="B49" s="32" t="s">
        <v>563</v>
      </c>
      <c r="C49" s="32" t="s">
        <v>564</v>
      </c>
      <c r="D49" s="32"/>
      <c r="E49" s="33"/>
      <c r="F49" s="33"/>
      <c r="G49" s="33"/>
      <c r="H49" s="33"/>
      <c r="I49" s="33" t="s">
        <v>529</v>
      </c>
      <c r="J49" s="34" t="s">
        <v>619</v>
      </c>
      <c r="K49" s="34" t="s">
        <v>620</v>
      </c>
      <c r="L49" s="34"/>
      <c r="M49" s="39" t="s">
        <v>621</v>
      </c>
      <c r="N49" s="39"/>
      <c r="O49" s="33" t="s">
        <v>514</v>
      </c>
      <c r="P49" s="35">
        <v>10</v>
      </c>
      <c r="Q49" s="33" t="s">
        <v>570</v>
      </c>
      <c r="R49" s="87">
        <v>0.08</v>
      </c>
      <c r="S49" s="1"/>
      <c r="T49" s="33" t="s">
        <v>571</v>
      </c>
      <c r="U49" s="33">
        <v>15</v>
      </c>
      <c r="V49" s="26"/>
      <c r="W49" s="187">
        <v>0</v>
      </c>
      <c r="X49" s="36">
        <v>0</v>
      </c>
      <c r="Y49" s="1"/>
      <c r="Z49" s="37"/>
      <c r="AA49" s="40"/>
      <c r="AB49" s="40"/>
      <c r="AC49" s="40"/>
      <c r="AD49" s="40"/>
      <c r="AE49" s="40"/>
      <c r="AF49" s="80">
        <v>44593</v>
      </c>
    </row>
    <row r="50" spans="1:32" s="21" customFormat="1" ht="15" customHeight="1" x14ac:dyDescent="0.25">
      <c r="A50" s="31">
        <v>17</v>
      </c>
      <c r="B50" s="32" t="s">
        <v>563</v>
      </c>
      <c r="C50" s="32" t="s">
        <v>564</v>
      </c>
      <c r="D50" s="32"/>
      <c r="E50" s="33"/>
      <c r="F50" s="33"/>
      <c r="G50" s="33"/>
      <c r="H50" s="33"/>
      <c r="I50" s="33" t="s">
        <v>622</v>
      </c>
      <c r="J50" s="34" t="s">
        <v>623</v>
      </c>
      <c r="K50" s="34" t="s">
        <v>624</v>
      </c>
      <c r="L50" s="34"/>
      <c r="M50" s="39" t="s">
        <v>625</v>
      </c>
      <c r="N50" s="39"/>
      <c r="O50" s="33" t="s">
        <v>514</v>
      </c>
      <c r="P50" s="35">
        <v>24</v>
      </c>
      <c r="Q50" s="33" t="s">
        <v>570</v>
      </c>
      <c r="R50" s="87">
        <v>0.08</v>
      </c>
      <c r="S50" s="1"/>
      <c r="T50" s="33" t="s">
        <v>571</v>
      </c>
      <c r="U50" s="33">
        <v>15</v>
      </c>
      <c r="V50" s="26"/>
      <c r="W50" s="187">
        <v>0</v>
      </c>
      <c r="X50" s="36">
        <v>0</v>
      </c>
      <c r="Y50" s="1"/>
      <c r="Z50" s="37"/>
      <c r="AA50" s="40"/>
      <c r="AB50" s="40"/>
      <c r="AC50" s="40"/>
      <c r="AD50" s="40"/>
      <c r="AE50" s="40"/>
      <c r="AF50" s="80">
        <v>44593</v>
      </c>
    </row>
    <row r="51" spans="1:32" s="21" customFormat="1" ht="15" customHeight="1" x14ac:dyDescent="0.25">
      <c r="A51" s="31">
        <v>18</v>
      </c>
      <c r="B51" s="32" t="s">
        <v>563</v>
      </c>
      <c r="C51" s="32" t="s">
        <v>564</v>
      </c>
      <c r="D51" s="32"/>
      <c r="E51" s="33"/>
      <c r="F51" s="33"/>
      <c r="G51" s="33"/>
      <c r="H51" s="33"/>
      <c r="I51" s="33" t="s">
        <v>626</v>
      </c>
      <c r="J51" s="34" t="s">
        <v>627</v>
      </c>
      <c r="K51" s="34" t="s">
        <v>628</v>
      </c>
      <c r="L51" s="34"/>
      <c r="M51" s="39" t="s">
        <v>629</v>
      </c>
      <c r="N51" s="39"/>
      <c r="O51" s="33" t="s">
        <v>514</v>
      </c>
      <c r="P51" s="35">
        <v>5</v>
      </c>
      <c r="Q51" s="33" t="s">
        <v>570</v>
      </c>
      <c r="R51" s="87">
        <v>0.08</v>
      </c>
      <c r="S51" s="1"/>
      <c r="T51" s="33" t="s">
        <v>571</v>
      </c>
      <c r="U51" s="33">
        <v>15</v>
      </c>
      <c r="V51" s="26"/>
      <c r="W51" s="187">
        <v>0</v>
      </c>
      <c r="X51" s="36">
        <v>0</v>
      </c>
      <c r="Y51" s="1"/>
      <c r="Z51" s="37"/>
      <c r="AA51" s="40"/>
      <c r="AB51" s="40"/>
      <c r="AC51" s="40"/>
      <c r="AD51" s="40"/>
      <c r="AE51" s="40"/>
      <c r="AF51" s="80">
        <v>44593</v>
      </c>
    </row>
    <row r="52" spans="1:32" s="21" customFormat="1" ht="15" customHeight="1" x14ac:dyDescent="0.25">
      <c r="A52" s="31">
        <v>19</v>
      </c>
      <c r="B52" s="32" t="s">
        <v>563</v>
      </c>
      <c r="C52" s="32" t="s">
        <v>564</v>
      </c>
      <c r="D52" s="32"/>
      <c r="E52" s="33"/>
      <c r="F52" s="33"/>
      <c r="G52" s="33"/>
      <c r="H52" s="33"/>
      <c r="I52" s="33" t="s">
        <v>630</v>
      </c>
      <c r="J52" s="34" t="s">
        <v>631</v>
      </c>
      <c r="K52" s="34" t="s">
        <v>632</v>
      </c>
      <c r="L52" s="34"/>
      <c r="M52" s="39" t="s">
        <v>633</v>
      </c>
      <c r="N52" s="39"/>
      <c r="O52" s="33" t="s">
        <v>514</v>
      </c>
      <c r="P52" s="35">
        <v>10</v>
      </c>
      <c r="Q52" s="33" t="s">
        <v>570</v>
      </c>
      <c r="R52" s="87">
        <v>0.08</v>
      </c>
      <c r="S52" s="1"/>
      <c r="T52" s="33" t="s">
        <v>634</v>
      </c>
      <c r="U52" s="33">
        <v>15</v>
      </c>
      <c r="V52" s="26"/>
      <c r="W52" s="187">
        <v>0</v>
      </c>
      <c r="X52" s="36">
        <v>0</v>
      </c>
      <c r="Y52" s="1"/>
      <c r="Z52" s="37"/>
      <c r="AA52" s="40"/>
      <c r="AB52" s="40"/>
      <c r="AC52" s="40"/>
      <c r="AD52" s="40"/>
      <c r="AE52" s="40"/>
      <c r="AF52" s="80">
        <v>44593</v>
      </c>
    </row>
    <row r="53" spans="1:32" s="21" customFormat="1" ht="15" customHeight="1" x14ac:dyDescent="0.25">
      <c r="A53" s="31">
        <v>20</v>
      </c>
      <c r="B53" s="32" t="s">
        <v>563</v>
      </c>
      <c r="C53" s="32" t="s">
        <v>564</v>
      </c>
      <c r="D53" s="32"/>
      <c r="E53" s="33"/>
      <c r="F53" s="33"/>
      <c r="G53" s="33"/>
      <c r="H53" s="33"/>
      <c r="I53" s="33" t="s">
        <v>626</v>
      </c>
      <c r="J53" s="34" t="s">
        <v>635</v>
      </c>
      <c r="K53" s="34" t="s">
        <v>636</v>
      </c>
      <c r="L53" s="34"/>
      <c r="M53" s="39" t="s">
        <v>637</v>
      </c>
      <c r="N53" s="39"/>
      <c r="O53" s="33" t="s">
        <v>514</v>
      </c>
      <c r="P53" s="35">
        <v>10</v>
      </c>
      <c r="Q53" s="33" t="s">
        <v>570</v>
      </c>
      <c r="R53" s="87">
        <v>0.08</v>
      </c>
      <c r="S53" s="1"/>
      <c r="T53" s="33" t="s">
        <v>571</v>
      </c>
      <c r="U53" s="33">
        <v>15</v>
      </c>
      <c r="V53" s="26"/>
      <c r="W53" s="187">
        <v>0</v>
      </c>
      <c r="X53" s="36">
        <v>0</v>
      </c>
      <c r="Y53" s="1"/>
      <c r="Z53" s="37"/>
      <c r="AA53" s="40"/>
      <c r="AB53" s="40"/>
      <c r="AC53" s="40"/>
      <c r="AD53" s="40"/>
      <c r="AE53" s="40"/>
      <c r="AF53" s="80">
        <v>44593</v>
      </c>
    </row>
    <row r="54" spans="1:32" s="21" customFormat="1" ht="15" customHeight="1" x14ac:dyDescent="0.25">
      <c r="A54" s="31">
        <v>21</v>
      </c>
      <c r="B54" s="32" t="s">
        <v>563</v>
      </c>
      <c r="C54" s="32" t="s">
        <v>564</v>
      </c>
      <c r="D54" s="32"/>
      <c r="E54" s="33"/>
      <c r="F54" s="33"/>
      <c r="G54" s="33"/>
      <c r="H54" s="33"/>
      <c r="I54" s="33" t="s">
        <v>638</v>
      </c>
      <c r="J54" s="34" t="s">
        <v>639</v>
      </c>
      <c r="K54" s="34" t="s">
        <v>640</v>
      </c>
      <c r="L54" s="34"/>
      <c r="M54" s="39" t="s">
        <v>641</v>
      </c>
      <c r="N54" s="39"/>
      <c r="O54" s="33" t="s">
        <v>514</v>
      </c>
      <c r="P54" s="35">
        <v>14</v>
      </c>
      <c r="Q54" s="33" t="s">
        <v>570</v>
      </c>
      <c r="R54" s="87">
        <v>0.08</v>
      </c>
      <c r="S54" s="1"/>
      <c r="T54" s="33" t="s">
        <v>571</v>
      </c>
      <c r="U54" s="33">
        <v>15</v>
      </c>
      <c r="V54" s="26"/>
      <c r="W54" s="187">
        <v>0</v>
      </c>
      <c r="X54" s="36">
        <v>0</v>
      </c>
      <c r="Y54" s="1"/>
      <c r="Z54" s="37"/>
      <c r="AA54" s="40"/>
      <c r="AB54" s="40"/>
      <c r="AC54" s="40"/>
      <c r="AD54" s="40"/>
      <c r="AE54" s="40"/>
      <c r="AF54" s="80">
        <v>44593</v>
      </c>
    </row>
    <row r="55" spans="1:32" s="21" customFormat="1" ht="15" customHeight="1" x14ac:dyDescent="0.25">
      <c r="A55" s="31">
        <v>22</v>
      </c>
      <c r="B55" s="32" t="s">
        <v>563</v>
      </c>
      <c r="C55" s="32" t="s">
        <v>564</v>
      </c>
      <c r="D55" s="32"/>
      <c r="E55" s="33"/>
      <c r="F55" s="33"/>
      <c r="G55" s="33"/>
      <c r="H55" s="33"/>
      <c r="I55" s="33" t="s">
        <v>642</v>
      </c>
      <c r="J55" s="34" t="s">
        <v>643</v>
      </c>
      <c r="K55" s="34" t="s">
        <v>644</v>
      </c>
      <c r="L55" s="34"/>
      <c r="M55" s="39" t="s">
        <v>645</v>
      </c>
      <c r="N55" s="39"/>
      <c r="O55" s="33" t="s">
        <v>514</v>
      </c>
      <c r="P55" s="35">
        <v>12</v>
      </c>
      <c r="Q55" s="33" t="s">
        <v>570</v>
      </c>
      <c r="R55" s="87">
        <v>0.08</v>
      </c>
      <c r="S55" s="1"/>
      <c r="T55" s="33" t="s">
        <v>571</v>
      </c>
      <c r="U55" s="33">
        <v>15</v>
      </c>
      <c r="V55" s="26"/>
      <c r="W55" s="187">
        <v>0</v>
      </c>
      <c r="X55" s="36">
        <v>0</v>
      </c>
      <c r="Y55" s="1"/>
      <c r="Z55" s="37"/>
      <c r="AA55" s="40"/>
      <c r="AB55" s="40"/>
      <c r="AC55" s="40"/>
      <c r="AD55" s="40"/>
      <c r="AE55" s="40"/>
      <c r="AF55" s="80">
        <v>44593</v>
      </c>
    </row>
    <row r="56" spans="1:32" s="21" customFormat="1" ht="15" customHeight="1" x14ac:dyDescent="0.25">
      <c r="A56" s="31">
        <v>23</v>
      </c>
      <c r="B56" s="32" t="s">
        <v>563</v>
      </c>
      <c r="C56" s="32" t="s">
        <v>564</v>
      </c>
      <c r="D56" s="32"/>
      <c r="E56" s="33"/>
      <c r="F56" s="33"/>
      <c r="G56" s="33"/>
      <c r="H56" s="33"/>
      <c r="I56" s="33" t="s">
        <v>646</v>
      </c>
      <c r="J56" s="34" t="s">
        <v>647</v>
      </c>
      <c r="K56" s="34" t="s">
        <v>648</v>
      </c>
      <c r="L56" s="34"/>
      <c r="M56" s="39" t="s">
        <v>649</v>
      </c>
      <c r="N56" s="39"/>
      <c r="O56" s="33" t="s">
        <v>514</v>
      </c>
      <c r="P56" s="35">
        <v>12</v>
      </c>
      <c r="Q56" s="33" t="s">
        <v>570</v>
      </c>
      <c r="R56" s="87">
        <v>0.08</v>
      </c>
      <c r="S56" s="1"/>
      <c r="T56" s="33" t="s">
        <v>605</v>
      </c>
      <c r="U56" s="33">
        <v>15</v>
      </c>
      <c r="V56" s="26"/>
      <c r="W56" s="187">
        <v>0</v>
      </c>
      <c r="X56" s="36">
        <v>0</v>
      </c>
      <c r="Y56" s="1"/>
      <c r="Z56" s="37"/>
      <c r="AA56" s="40"/>
      <c r="AB56" s="40"/>
      <c r="AC56" s="40"/>
      <c r="AD56" s="40"/>
      <c r="AE56" s="40"/>
      <c r="AF56" s="80">
        <v>44593</v>
      </c>
    </row>
    <row r="57" spans="1:32" s="21" customFormat="1" ht="15" customHeight="1" x14ac:dyDescent="0.25">
      <c r="A57" s="31">
        <v>24</v>
      </c>
      <c r="B57" s="32" t="s">
        <v>563</v>
      </c>
      <c r="C57" s="32" t="s">
        <v>564</v>
      </c>
      <c r="D57" s="32"/>
      <c r="E57" s="33"/>
      <c r="F57" s="33"/>
      <c r="G57" s="33"/>
      <c r="H57" s="33"/>
      <c r="I57" s="33" t="s">
        <v>642</v>
      </c>
      <c r="J57" s="34" t="s">
        <v>650</v>
      </c>
      <c r="K57" s="34" t="s">
        <v>651</v>
      </c>
      <c r="L57" s="34"/>
      <c r="M57" s="39" t="s">
        <v>652</v>
      </c>
      <c r="N57" s="39"/>
      <c r="O57" s="33" t="s">
        <v>514</v>
      </c>
      <c r="P57" s="35">
        <v>10</v>
      </c>
      <c r="Q57" s="33" t="s">
        <v>570</v>
      </c>
      <c r="R57" s="87">
        <v>0.08</v>
      </c>
      <c r="S57" s="1"/>
      <c r="T57" s="33" t="s">
        <v>571</v>
      </c>
      <c r="U57" s="33">
        <v>15</v>
      </c>
      <c r="V57" s="26"/>
      <c r="W57" s="187">
        <v>0</v>
      </c>
      <c r="X57" s="36">
        <v>0</v>
      </c>
      <c r="Y57" s="1"/>
      <c r="Z57" s="37"/>
      <c r="AA57" s="40"/>
      <c r="AB57" s="40"/>
      <c r="AC57" s="40"/>
      <c r="AD57" s="40"/>
      <c r="AE57" s="40"/>
      <c r="AF57" s="80">
        <v>44593</v>
      </c>
    </row>
    <row r="58" spans="1:32" s="21" customFormat="1" ht="15" customHeight="1" x14ac:dyDescent="0.25">
      <c r="A58" s="31">
        <v>25</v>
      </c>
      <c r="B58" s="32" t="s">
        <v>563</v>
      </c>
      <c r="C58" s="32" t="s">
        <v>564</v>
      </c>
      <c r="D58" s="32"/>
      <c r="E58" s="33"/>
      <c r="F58" s="33"/>
      <c r="G58" s="33"/>
      <c r="H58" s="33"/>
      <c r="I58" s="33" t="s">
        <v>642</v>
      </c>
      <c r="J58" s="34" t="s">
        <v>653</v>
      </c>
      <c r="K58" s="34" t="s">
        <v>654</v>
      </c>
      <c r="L58" s="34"/>
      <c r="M58" s="39" t="s">
        <v>655</v>
      </c>
      <c r="N58" s="39"/>
      <c r="O58" s="33" t="s">
        <v>514</v>
      </c>
      <c r="P58" s="35">
        <v>28</v>
      </c>
      <c r="Q58" s="33" t="s">
        <v>570</v>
      </c>
      <c r="R58" s="87">
        <v>0.08</v>
      </c>
      <c r="S58" s="1"/>
      <c r="T58" s="33" t="s">
        <v>605</v>
      </c>
      <c r="U58" s="33">
        <v>15</v>
      </c>
      <c r="V58" s="26"/>
      <c r="W58" s="187">
        <v>0</v>
      </c>
      <c r="X58" s="36">
        <v>0</v>
      </c>
      <c r="Y58" s="1"/>
      <c r="Z58" s="37"/>
      <c r="AA58" s="40"/>
      <c r="AB58" s="40"/>
      <c r="AC58" s="40"/>
      <c r="AD58" s="40"/>
      <c r="AE58" s="40"/>
      <c r="AF58" s="80">
        <v>44593</v>
      </c>
    </row>
    <row r="59" spans="1:32" s="21" customFormat="1" ht="15" customHeight="1" x14ac:dyDescent="0.25">
      <c r="A59" s="31">
        <v>26</v>
      </c>
      <c r="B59" s="32" t="s">
        <v>563</v>
      </c>
      <c r="C59" s="32" t="s">
        <v>564</v>
      </c>
      <c r="D59" s="32"/>
      <c r="E59" s="33"/>
      <c r="F59" s="33"/>
      <c r="G59" s="33"/>
      <c r="H59" s="33"/>
      <c r="I59" s="33" t="s">
        <v>615</v>
      </c>
      <c r="J59" s="34" t="s">
        <v>656</v>
      </c>
      <c r="K59" s="34" t="s">
        <v>657</v>
      </c>
      <c r="L59" s="34"/>
      <c r="M59" s="39" t="s">
        <v>658</v>
      </c>
      <c r="N59" s="39"/>
      <c r="O59" s="33" t="s">
        <v>514</v>
      </c>
      <c r="P59" s="35">
        <v>14</v>
      </c>
      <c r="Q59" s="33" t="s">
        <v>570</v>
      </c>
      <c r="R59" s="87">
        <v>0.08</v>
      </c>
      <c r="S59" s="1"/>
      <c r="T59" s="33" t="s">
        <v>571</v>
      </c>
      <c r="U59" s="33">
        <v>15</v>
      </c>
      <c r="V59" s="26"/>
      <c r="W59" s="187">
        <v>0</v>
      </c>
      <c r="X59" s="36">
        <v>0</v>
      </c>
      <c r="Y59" s="1"/>
      <c r="Z59" s="37"/>
      <c r="AA59" s="40"/>
      <c r="AB59" s="40"/>
      <c r="AC59" s="40"/>
      <c r="AD59" s="40"/>
      <c r="AE59" s="40"/>
      <c r="AF59" s="80">
        <v>44593</v>
      </c>
    </row>
    <row r="60" spans="1:32" s="21" customFormat="1" ht="15" customHeight="1" x14ac:dyDescent="0.25">
      <c r="A60" s="31">
        <v>27</v>
      </c>
      <c r="B60" s="32" t="s">
        <v>563</v>
      </c>
      <c r="C60" s="32" t="s">
        <v>564</v>
      </c>
      <c r="D60" s="32"/>
      <c r="E60" s="33"/>
      <c r="F60" s="33"/>
      <c r="G60" s="33"/>
      <c r="H60" s="33"/>
      <c r="I60" s="33" t="s">
        <v>622</v>
      </c>
      <c r="J60" s="34" t="s">
        <v>659</v>
      </c>
      <c r="K60" s="34" t="s">
        <v>660</v>
      </c>
      <c r="L60" s="34"/>
      <c r="M60" s="39" t="s">
        <v>661</v>
      </c>
      <c r="N60" s="39"/>
      <c r="O60" s="33" t="s">
        <v>514</v>
      </c>
      <c r="P60" s="35">
        <v>25</v>
      </c>
      <c r="Q60" s="33" t="s">
        <v>570</v>
      </c>
      <c r="R60" s="87">
        <v>0.08</v>
      </c>
      <c r="S60" s="1"/>
      <c r="T60" s="33" t="s">
        <v>571</v>
      </c>
      <c r="U60" s="33">
        <v>15</v>
      </c>
      <c r="V60" s="26"/>
      <c r="W60" s="187">
        <v>0</v>
      </c>
      <c r="X60" s="36">
        <v>0</v>
      </c>
      <c r="Y60" s="1"/>
      <c r="Z60" s="37"/>
      <c r="AA60" s="40"/>
      <c r="AB60" s="40"/>
      <c r="AC60" s="40"/>
      <c r="AD60" s="40"/>
      <c r="AE60" s="40"/>
      <c r="AF60" s="80">
        <v>44593</v>
      </c>
    </row>
    <row r="61" spans="1:32" s="21" customFormat="1" ht="15" customHeight="1" x14ac:dyDescent="0.25">
      <c r="A61" s="31">
        <v>28</v>
      </c>
      <c r="B61" s="32" t="s">
        <v>563</v>
      </c>
      <c r="C61" s="32" t="s">
        <v>564</v>
      </c>
      <c r="D61" s="32"/>
      <c r="E61" s="33"/>
      <c r="F61" s="33"/>
      <c r="G61" s="33"/>
      <c r="H61" s="33"/>
      <c r="I61" s="33" t="s">
        <v>662</v>
      </c>
      <c r="J61" s="34" t="s">
        <v>663</v>
      </c>
      <c r="K61" s="34" t="s">
        <v>664</v>
      </c>
      <c r="L61" s="34"/>
      <c r="M61" s="39" t="s">
        <v>665</v>
      </c>
      <c r="N61" s="39"/>
      <c r="O61" s="33" t="s">
        <v>514</v>
      </c>
      <c r="P61" s="35">
        <v>12</v>
      </c>
      <c r="Q61" s="33" t="s">
        <v>570</v>
      </c>
      <c r="R61" s="87">
        <v>0.08</v>
      </c>
      <c r="S61" s="1"/>
      <c r="T61" s="33" t="s">
        <v>571</v>
      </c>
      <c r="U61" s="33">
        <v>15</v>
      </c>
      <c r="V61" s="26"/>
      <c r="W61" s="187">
        <v>0</v>
      </c>
      <c r="X61" s="36">
        <v>0</v>
      </c>
      <c r="Y61" s="1"/>
      <c r="Z61" s="37"/>
      <c r="AA61" s="40"/>
      <c r="AB61" s="40"/>
      <c r="AC61" s="40"/>
      <c r="AD61" s="40"/>
      <c r="AE61" s="40"/>
      <c r="AF61" s="80">
        <v>44593</v>
      </c>
    </row>
    <row r="62" spans="1:32" s="21" customFormat="1" ht="15" customHeight="1" x14ac:dyDescent="0.25">
      <c r="A62" s="31">
        <v>29</v>
      </c>
      <c r="B62" s="32" t="s">
        <v>563</v>
      </c>
      <c r="C62" s="32" t="s">
        <v>564</v>
      </c>
      <c r="D62" s="32"/>
      <c r="E62" s="33"/>
      <c r="F62" s="33"/>
      <c r="G62" s="33"/>
      <c r="H62" s="33"/>
      <c r="I62" s="33" t="s">
        <v>533</v>
      </c>
      <c r="J62" s="34" t="s">
        <v>666</v>
      </c>
      <c r="K62" s="34" t="s">
        <v>667</v>
      </c>
      <c r="L62" s="34"/>
      <c r="M62" s="39" t="s">
        <v>668</v>
      </c>
      <c r="N62" s="39"/>
      <c r="O62" s="33" t="s">
        <v>514</v>
      </c>
      <c r="P62" s="35">
        <v>24</v>
      </c>
      <c r="Q62" s="33" t="s">
        <v>570</v>
      </c>
      <c r="R62" s="87">
        <v>0.08</v>
      </c>
      <c r="S62" s="1"/>
      <c r="T62" s="33" t="s">
        <v>571</v>
      </c>
      <c r="U62" s="33">
        <v>15</v>
      </c>
      <c r="V62" s="26"/>
      <c r="W62" s="187">
        <v>0</v>
      </c>
      <c r="X62" s="36">
        <v>0</v>
      </c>
      <c r="Y62" s="1"/>
      <c r="Z62" s="37"/>
      <c r="AA62" s="40"/>
      <c r="AB62" s="40"/>
      <c r="AC62" s="40"/>
      <c r="AD62" s="40"/>
      <c r="AE62" s="40"/>
      <c r="AF62" s="80">
        <v>44593</v>
      </c>
    </row>
    <row r="63" spans="1:32" s="21" customFormat="1" ht="15" customHeight="1" x14ac:dyDescent="0.25">
      <c r="A63" s="31">
        <v>30</v>
      </c>
      <c r="B63" s="32" t="s">
        <v>563</v>
      </c>
      <c r="C63" s="32" t="s">
        <v>564</v>
      </c>
      <c r="D63" s="32"/>
      <c r="E63" s="33"/>
      <c r="F63" s="33"/>
      <c r="G63" s="33"/>
      <c r="H63" s="33"/>
      <c r="I63" s="33" t="s">
        <v>533</v>
      </c>
      <c r="J63" s="34" t="s">
        <v>669</v>
      </c>
      <c r="K63" s="34" t="s">
        <v>670</v>
      </c>
      <c r="L63" s="34"/>
      <c r="M63" s="39" t="s">
        <v>671</v>
      </c>
      <c r="N63" s="39"/>
      <c r="O63" s="33" t="s">
        <v>514</v>
      </c>
      <c r="P63" s="35">
        <v>4</v>
      </c>
      <c r="Q63" s="33" t="s">
        <v>570</v>
      </c>
      <c r="R63" s="87">
        <v>0.08</v>
      </c>
      <c r="S63" s="1"/>
      <c r="T63" s="33" t="s">
        <v>571</v>
      </c>
      <c r="U63" s="33">
        <v>15</v>
      </c>
      <c r="V63" s="26"/>
      <c r="W63" s="187">
        <v>0</v>
      </c>
      <c r="X63" s="36">
        <v>0</v>
      </c>
      <c r="Y63" s="1"/>
      <c r="Z63" s="37"/>
      <c r="AA63" s="40"/>
      <c r="AB63" s="40"/>
      <c r="AC63" s="40"/>
      <c r="AD63" s="40"/>
      <c r="AE63" s="40"/>
      <c r="AF63" s="80">
        <v>44593</v>
      </c>
    </row>
    <row r="64" spans="1:32" s="21" customFormat="1" ht="15" customHeight="1" x14ac:dyDescent="0.25">
      <c r="A64" s="31">
        <v>31</v>
      </c>
      <c r="B64" s="32" t="s">
        <v>563</v>
      </c>
      <c r="C64" s="32" t="s">
        <v>564</v>
      </c>
      <c r="D64" s="32"/>
      <c r="E64" s="33"/>
      <c r="F64" s="33"/>
      <c r="G64" s="33"/>
      <c r="H64" s="33"/>
      <c r="I64" s="33" t="s">
        <v>672</v>
      </c>
      <c r="J64" s="34" t="s">
        <v>673</v>
      </c>
      <c r="K64" s="34" t="s">
        <v>674</v>
      </c>
      <c r="L64" s="34"/>
      <c r="M64" s="39" t="s">
        <v>675</v>
      </c>
      <c r="N64" s="39"/>
      <c r="O64" s="33" t="s">
        <v>514</v>
      </c>
      <c r="P64" s="35">
        <v>8</v>
      </c>
      <c r="Q64" s="33" t="s">
        <v>570</v>
      </c>
      <c r="R64" s="87">
        <v>0.08</v>
      </c>
      <c r="S64" s="1"/>
      <c r="T64" s="33" t="s">
        <v>571</v>
      </c>
      <c r="U64" s="33">
        <v>15</v>
      </c>
      <c r="V64" s="26"/>
      <c r="W64" s="187">
        <v>0</v>
      </c>
      <c r="X64" s="36">
        <v>0</v>
      </c>
      <c r="Y64" s="1"/>
      <c r="Z64" s="37"/>
      <c r="AA64" s="40"/>
      <c r="AB64" s="40"/>
      <c r="AC64" s="40"/>
      <c r="AD64" s="40"/>
      <c r="AE64" s="40"/>
      <c r="AF64" s="80">
        <v>44593</v>
      </c>
    </row>
    <row r="65" spans="1:32" s="21" customFormat="1" ht="15" customHeight="1" x14ac:dyDescent="0.25">
      <c r="A65" s="31">
        <v>32</v>
      </c>
      <c r="B65" s="32" t="s">
        <v>563</v>
      </c>
      <c r="C65" s="32" t="s">
        <v>564</v>
      </c>
      <c r="D65" s="32"/>
      <c r="E65" s="33"/>
      <c r="F65" s="33"/>
      <c r="G65" s="33"/>
      <c r="H65" s="33"/>
      <c r="I65" s="33" t="s">
        <v>533</v>
      </c>
      <c r="J65" s="34" t="s">
        <v>676</v>
      </c>
      <c r="K65" s="34" t="s">
        <v>677</v>
      </c>
      <c r="L65" s="34"/>
      <c r="M65" s="39" t="s">
        <v>678</v>
      </c>
      <c r="N65" s="39"/>
      <c r="O65" s="33" t="s">
        <v>514</v>
      </c>
      <c r="P65" s="35">
        <v>22</v>
      </c>
      <c r="Q65" s="33" t="s">
        <v>570</v>
      </c>
      <c r="R65" s="87">
        <v>0.08</v>
      </c>
      <c r="S65" s="1"/>
      <c r="T65" s="33" t="s">
        <v>571</v>
      </c>
      <c r="U65" s="33">
        <v>15</v>
      </c>
      <c r="V65" s="26"/>
      <c r="W65" s="187">
        <v>0</v>
      </c>
      <c r="X65" s="36">
        <v>0</v>
      </c>
      <c r="Y65" s="1"/>
      <c r="Z65" s="37"/>
      <c r="AA65" s="40"/>
      <c r="AB65" s="40"/>
      <c r="AC65" s="40"/>
      <c r="AD65" s="40"/>
      <c r="AE65" s="40"/>
      <c r="AF65" s="80">
        <v>44593</v>
      </c>
    </row>
    <row r="66" spans="1:32" s="21" customFormat="1" ht="15" customHeight="1" x14ac:dyDescent="0.25">
      <c r="A66" s="31">
        <v>33</v>
      </c>
      <c r="B66" s="32" t="s">
        <v>563</v>
      </c>
      <c r="C66" s="32" t="s">
        <v>564</v>
      </c>
      <c r="D66" s="32"/>
      <c r="E66" s="33"/>
      <c r="F66" s="33"/>
      <c r="G66" s="33"/>
      <c r="H66" s="33"/>
      <c r="I66" s="33" t="s">
        <v>642</v>
      </c>
      <c r="J66" s="34" t="s">
        <v>679</v>
      </c>
      <c r="K66" s="34" t="s">
        <v>680</v>
      </c>
      <c r="L66" s="34"/>
      <c r="M66" s="39" t="s">
        <v>681</v>
      </c>
      <c r="N66" s="39"/>
      <c r="O66" s="33" t="s">
        <v>514</v>
      </c>
      <c r="P66" s="35">
        <v>10</v>
      </c>
      <c r="Q66" s="33" t="s">
        <v>570</v>
      </c>
      <c r="R66" s="87">
        <v>0.08</v>
      </c>
      <c r="S66" s="1"/>
      <c r="T66" s="33" t="s">
        <v>571</v>
      </c>
      <c r="U66" s="33">
        <v>15</v>
      </c>
      <c r="V66" s="26"/>
      <c r="W66" s="187">
        <v>0</v>
      </c>
      <c r="X66" s="36">
        <v>0</v>
      </c>
      <c r="Y66" s="1"/>
      <c r="Z66" s="37"/>
      <c r="AA66" s="40"/>
      <c r="AB66" s="40"/>
      <c r="AC66" s="40"/>
      <c r="AD66" s="40"/>
      <c r="AE66" s="40"/>
      <c r="AF66" s="80">
        <v>44593</v>
      </c>
    </row>
    <row r="67" spans="1:32" s="21" customFormat="1" ht="15" customHeight="1" x14ac:dyDescent="0.25">
      <c r="A67" s="31">
        <v>34</v>
      </c>
      <c r="B67" s="32" t="s">
        <v>563</v>
      </c>
      <c r="C67" s="32" t="s">
        <v>564</v>
      </c>
      <c r="D67" s="32"/>
      <c r="E67" s="33"/>
      <c r="F67" s="33"/>
      <c r="G67" s="33"/>
      <c r="H67" s="33"/>
      <c r="I67" s="33" t="s">
        <v>662</v>
      </c>
      <c r="J67" s="34" t="s">
        <v>682</v>
      </c>
      <c r="K67" s="34" t="s">
        <v>683</v>
      </c>
      <c r="L67" s="34"/>
      <c r="M67" s="39" t="s">
        <v>684</v>
      </c>
      <c r="N67" s="39"/>
      <c r="O67" s="33" t="s">
        <v>514</v>
      </c>
      <c r="P67" s="35">
        <v>10</v>
      </c>
      <c r="Q67" s="33" t="s">
        <v>570</v>
      </c>
      <c r="R67" s="87">
        <v>0.08</v>
      </c>
      <c r="S67" s="1"/>
      <c r="T67" s="33" t="s">
        <v>571</v>
      </c>
      <c r="U67" s="33">
        <v>15</v>
      </c>
      <c r="V67" s="26"/>
      <c r="W67" s="187">
        <v>0</v>
      </c>
      <c r="X67" s="36">
        <v>0</v>
      </c>
      <c r="Y67" s="1"/>
      <c r="Z67" s="37"/>
      <c r="AA67" s="40"/>
      <c r="AB67" s="40"/>
      <c r="AC67" s="40"/>
      <c r="AD67" s="40"/>
      <c r="AE67" s="40"/>
      <c r="AF67" s="80">
        <v>44593</v>
      </c>
    </row>
    <row r="68" spans="1:32" s="21" customFormat="1" ht="15" customHeight="1" x14ac:dyDescent="0.25">
      <c r="A68" s="31">
        <v>35</v>
      </c>
      <c r="B68" s="32" t="s">
        <v>563</v>
      </c>
      <c r="C68" s="32" t="s">
        <v>564</v>
      </c>
      <c r="D68" s="32"/>
      <c r="E68" s="33"/>
      <c r="F68" s="33"/>
      <c r="G68" s="33"/>
      <c r="H68" s="33"/>
      <c r="I68" s="33" t="s">
        <v>537</v>
      </c>
      <c r="J68" s="34" t="s">
        <v>685</v>
      </c>
      <c r="K68" s="34" t="s">
        <v>686</v>
      </c>
      <c r="L68" s="34"/>
      <c r="M68" s="39" t="s">
        <v>687</v>
      </c>
      <c r="N68" s="39"/>
      <c r="O68" s="33" t="s">
        <v>514</v>
      </c>
      <c r="P68" s="35">
        <v>20</v>
      </c>
      <c r="Q68" s="33" t="s">
        <v>570</v>
      </c>
      <c r="R68" s="87">
        <v>0.08</v>
      </c>
      <c r="S68" s="1"/>
      <c r="T68" s="33" t="s">
        <v>571</v>
      </c>
      <c r="U68" s="33">
        <v>15</v>
      </c>
      <c r="V68" s="26"/>
      <c r="W68" s="187">
        <v>0</v>
      </c>
      <c r="X68" s="36">
        <v>0</v>
      </c>
      <c r="Y68" s="1"/>
      <c r="Z68" s="37"/>
      <c r="AA68" s="40"/>
      <c r="AB68" s="40"/>
      <c r="AC68" s="40"/>
      <c r="AD68" s="40"/>
      <c r="AE68" s="40"/>
      <c r="AF68" s="80">
        <v>44593</v>
      </c>
    </row>
    <row r="69" spans="1:32" s="21" customFormat="1" ht="15" customHeight="1" x14ac:dyDescent="0.25">
      <c r="A69" s="31">
        <v>36</v>
      </c>
      <c r="B69" s="32" t="s">
        <v>563</v>
      </c>
      <c r="C69" s="32" t="s">
        <v>564</v>
      </c>
      <c r="D69" s="32"/>
      <c r="E69" s="33"/>
      <c r="F69" s="33"/>
      <c r="G69" s="33"/>
      <c r="H69" s="33"/>
      <c r="I69" s="33" t="s">
        <v>622</v>
      </c>
      <c r="J69" s="34" t="s">
        <v>688</v>
      </c>
      <c r="K69" s="34" t="s">
        <v>689</v>
      </c>
      <c r="L69" s="34"/>
      <c r="M69" s="39" t="s">
        <v>690</v>
      </c>
      <c r="N69" s="39"/>
      <c r="O69" s="33" t="s">
        <v>514</v>
      </c>
      <c r="P69" s="35">
        <v>20</v>
      </c>
      <c r="Q69" s="33" t="s">
        <v>570</v>
      </c>
      <c r="R69" s="87">
        <v>0.08</v>
      </c>
      <c r="S69" s="1"/>
      <c r="T69" s="33" t="s">
        <v>571</v>
      </c>
      <c r="U69" s="33">
        <v>15</v>
      </c>
      <c r="V69" s="26"/>
      <c r="W69" s="187">
        <v>0</v>
      </c>
      <c r="X69" s="36">
        <v>0</v>
      </c>
      <c r="Y69" s="1"/>
      <c r="Z69" s="37"/>
      <c r="AA69" s="40"/>
      <c r="AB69" s="40"/>
      <c r="AC69" s="40"/>
      <c r="AD69" s="40"/>
      <c r="AE69" s="40"/>
      <c r="AF69" s="80">
        <v>44593</v>
      </c>
    </row>
    <row r="70" spans="1:32" s="21" customFormat="1" ht="15" customHeight="1" x14ac:dyDescent="0.25">
      <c r="A70" s="31">
        <v>37</v>
      </c>
      <c r="B70" s="32" t="s">
        <v>563</v>
      </c>
      <c r="C70" s="32" t="s">
        <v>564</v>
      </c>
      <c r="D70" s="32"/>
      <c r="E70" s="33"/>
      <c r="F70" s="33"/>
      <c r="G70" s="33"/>
      <c r="H70" s="33"/>
      <c r="I70" s="33" t="s">
        <v>572</v>
      </c>
      <c r="J70" s="34" t="s">
        <v>691</v>
      </c>
      <c r="K70" s="34" t="s">
        <v>692</v>
      </c>
      <c r="L70" s="34"/>
      <c r="M70" s="39" t="s">
        <v>693</v>
      </c>
      <c r="N70" s="39"/>
      <c r="O70" s="33" t="s">
        <v>514</v>
      </c>
      <c r="P70" s="35">
        <v>16</v>
      </c>
      <c r="Q70" s="33" t="s">
        <v>570</v>
      </c>
      <c r="R70" s="87">
        <v>0.08</v>
      </c>
      <c r="S70" s="1"/>
      <c r="T70" s="33" t="s">
        <v>571</v>
      </c>
      <c r="U70" s="33">
        <v>12</v>
      </c>
      <c r="V70" s="26"/>
      <c r="W70" s="187">
        <v>0</v>
      </c>
      <c r="X70" s="36">
        <v>0</v>
      </c>
      <c r="Y70" s="1"/>
      <c r="Z70" s="37"/>
      <c r="AA70" s="40"/>
      <c r="AB70" s="40"/>
      <c r="AC70" s="40"/>
      <c r="AD70" s="40"/>
      <c r="AE70" s="40"/>
      <c r="AF70" s="80">
        <v>44593</v>
      </c>
    </row>
    <row r="71" spans="1:32" s="21" customFormat="1" ht="15" customHeight="1" x14ac:dyDescent="0.25">
      <c r="A71" s="31">
        <v>38</v>
      </c>
      <c r="B71" s="32" t="s">
        <v>563</v>
      </c>
      <c r="C71" s="32" t="s">
        <v>564</v>
      </c>
      <c r="D71" s="32"/>
      <c r="E71" s="33"/>
      <c r="F71" s="33"/>
      <c r="G71" s="33"/>
      <c r="H71" s="33"/>
      <c r="I71" s="33" t="s">
        <v>672</v>
      </c>
      <c r="J71" s="34" t="s">
        <v>694</v>
      </c>
      <c r="K71" s="34" t="s">
        <v>695</v>
      </c>
      <c r="L71" s="34"/>
      <c r="M71" s="39" t="s">
        <v>696</v>
      </c>
      <c r="N71" s="39"/>
      <c r="O71" s="33" t="s">
        <v>514</v>
      </c>
      <c r="P71" s="35">
        <v>8</v>
      </c>
      <c r="Q71" s="33" t="s">
        <v>570</v>
      </c>
      <c r="R71" s="87">
        <v>0.08</v>
      </c>
      <c r="S71" s="1"/>
      <c r="T71" s="33" t="s">
        <v>571</v>
      </c>
      <c r="U71" s="33">
        <v>15</v>
      </c>
      <c r="V71" s="26"/>
      <c r="W71" s="187">
        <v>0</v>
      </c>
      <c r="X71" s="36">
        <v>0</v>
      </c>
      <c r="Y71" s="1"/>
      <c r="Z71" s="37"/>
      <c r="AA71" s="40"/>
      <c r="AB71" s="40"/>
      <c r="AC71" s="40"/>
      <c r="AD71" s="40"/>
      <c r="AE71" s="40"/>
      <c r="AF71" s="80">
        <v>44593</v>
      </c>
    </row>
    <row r="72" spans="1:32" s="21" customFormat="1" ht="15" customHeight="1" x14ac:dyDescent="0.25">
      <c r="A72" s="31">
        <v>39</v>
      </c>
      <c r="B72" s="32" t="s">
        <v>563</v>
      </c>
      <c r="C72" s="32" t="s">
        <v>564</v>
      </c>
      <c r="D72" s="32"/>
      <c r="E72" s="33"/>
      <c r="F72" s="33"/>
      <c r="G72" s="33"/>
      <c r="H72" s="33"/>
      <c r="I72" s="33" t="s">
        <v>662</v>
      </c>
      <c r="J72" s="34" t="s">
        <v>697</v>
      </c>
      <c r="K72" s="34" t="s">
        <v>698</v>
      </c>
      <c r="L72" s="34"/>
      <c r="M72" s="39" t="s">
        <v>699</v>
      </c>
      <c r="N72" s="39"/>
      <c r="O72" s="33" t="s">
        <v>514</v>
      </c>
      <c r="P72" s="35">
        <v>12</v>
      </c>
      <c r="Q72" s="33" t="s">
        <v>570</v>
      </c>
      <c r="R72" s="87">
        <v>0.08</v>
      </c>
      <c r="S72" s="1"/>
      <c r="T72" s="33" t="s">
        <v>571</v>
      </c>
      <c r="U72" s="33">
        <v>15</v>
      </c>
      <c r="V72" s="26"/>
      <c r="W72" s="187">
        <v>0</v>
      </c>
      <c r="X72" s="36">
        <v>0</v>
      </c>
      <c r="Y72" s="1"/>
      <c r="Z72" s="37"/>
      <c r="AA72" s="40"/>
      <c r="AB72" s="40"/>
      <c r="AC72" s="40"/>
      <c r="AD72" s="40"/>
      <c r="AE72" s="40"/>
      <c r="AF72" s="80">
        <v>44593</v>
      </c>
    </row>
    <row r="73" spans="1:32" s="21" customFormat="1" ht="15" customHeight="1" x14ac:dyDescent="0.25">
      <c r="A73" s="31">
        <v>40</v>
      </c>
      <c r="B73" s="32" t="s">
        <v>563</v>
      </c>
      <c r="C73" s="32" t="s">
        <v>564</v>
      </c>
      <c r="D73" s="32"/>
      <c r="E73" s="33"/>
      <c r="F73" s="33"/>
      <c r="G73" s="33"/>
      <c r="H73" s="33"/>
      <c r="I73" s="33" t="s">
        <v>533</v>
      </c>
      <c r="J73" s="34" t="s">
        <v>700</v>
      </c>
      <c r="K73" s="34" t="s">
        <v>701</v>
      </c>
      <c r="L73" s="34"/>
      <c r="M73" s="39" t="s">
        <v>702</v>
      </c>
      <c r="N73" s="39"/>
      <c r="O73" s="33" t="s">
        <v>514</v>
      </c>
      <c r="P73" s="35">
        <v>12</v>
      </c>
      <c r="Q73" s="33" t="s">
        <v>570</v>
      </c>
      <c r="R73" s="87">
        <v>0.08</v>
      </c>
      <c r="S73" s="1"/>
      <c r="T73" s="33" t="s">
        <v>571</v>
      </c>
      <c r="U73" s="33">
        <v>15</v>
      </c>
      <c r="V73" s="26"/>
      <c r="W73" s="187">
        <v>0</v>
      </c>
      <c r="X73" s="36">
        <v>0</v>
      </c>
      <c r="Y73" s="1"/>
      <c r="Z73" s="37"/>
      <c r="AA73" s="40"/>
      <c r="AB73" s="40"/>
      <c r="AC73" s="40"/>
      <c r="AD73" s="40"/>
      <c r="AE73" s="40"/>
      <c r="AF73" s="80">
        <v>44593</v>
      </c>
    </row>
    <row r="74" spans="1:32" s="21" customFormat="1" ht="15" customHeight="1" x14ac:dyDescent="0.25">
      <c r="A74" s="31">
        <v>41</v>
      </c>
      <c r="B74" s="32" t="s">
        <v>563</v>
      </c>
      <c r="C74" s="32" t="s">
        <v>564</v>
      </c>
      <c r="D74" s="32"/>
      <c r="E74" s="33"/>
      <c r="F74" s="33"/>
      <c r="G74" s="33"/>
      <c r="H74" s="33"/>
      <c r="I74" s="33" t="s">
        <v>533</v>
      </c>
      <c r="J74" s="34" t="s">
        <v>703</v>
      </c>
      <c r="K74" s="34" t="s">
        <v>704</v>
      </c>
      <c r="L74" s="34"/>
      <c r="M74" s="39" t="s">
        <v>705</v>
      </c>
      <c r="N74" s="39"/>
      <c r="O74" s="33" t="s">
        <v>514</v>
      </c>
      <c r="P74" s="35">
        <v>6</v>
      </c>
      <c r="Q74" s="33" t="s">
        <v>570</v>
      </c>
      <c r="R74" s="87">
        <v>0.08</v>
      </c>
      <c r="S74" s="1"/>
      <c r="T74" s="33" t="s">
        <v>571</v>
      </c>
      <c r="U74" s="33">
        <v>15</v>
      </c>
      <c r="V74" s="26"/>
      <c r="W74" s="187">
        <v>0</v>
      </c>
      <c r="X74" s="36">
        <v>0</v>
      </c>
      <c r="Y74" s="1"/>
      <c r="Z74" s="37"/>
      <c r="AA74" s="40"/>
      <c r="AB74" s="40"/>
      <c r="AC74" s="40"/>
      <c r="AD74" s="40"/>
      <c r="AE74" s="40"/>
      <c r="AF74" s="80">
        <v>44593</v>
      </c>
    </row>
    <row r="75" spans="1:32" s="21" customFormat="1" ht="15" customHeight="1" x14ac:dyDescent="0.25">
      <c r="A75" s="31">
        <v>42</v>
      </c>
      <c r="B75" s="32" t="s">
        <v>563</v>
      </c>
      <c r="C75" s="32" t="s">
        <v>564</v>
      </c>
      <c r="D75" s="32"/>
      <c r="E75" s="33"/>
      <c r="F75" s="33"/>
      <c r="G75" s="33"/>
      <c r="H75" s="33"/>
      <c r="I75" s="33" t="s">
        <v>642</v>
      </c>
      <c r="J75" s="34" t="s">
        <v>706</v>
      </c>
      <c r="K75" s="34" t="s">
        <v>707</v>
      </c>
      <c r="L75" s="34"/>
      <c r="M75" s="39" t="s">
        <v>708</v>
      </c>
      <c r="N75" s="39"/>
      <c r="O75" s="33" t="s">
        <v>514</v>
      </c>
      <c r="P75" s="35">
        <v>10</v>
      </c>
      <c r="Q75" s="33" t="s">
        <v>570</v>
      </c>
      <c r="R75" s="87">
        <v>0.08</v>
      </c>
      <c r="S75" s="1"/>
      <c r="T75" s="33" t="s">
        <v>571</v>
      </c>
      <c r="U75" s="33">
        <v>15</v>
      </c>
      <c r="V75" s="26"/>
      <c r="W75" s="187">
        <v>0</v>
      </c>
      <c r="X75" s="36">
        <v>0</v>
      </c>
      <c r="Y75" s="1"/>
      <c r="Z75" s="37"/>
      <c r="AA75" s="40"/>
      <c r="AB75" s="40"/>
      <c r="AC75" s="40"/>
      <c r="AD75" s="40"/>
      <c r="AE75" s="40"/>
      <c r="AF75" s="80">
        <v>44593</v>
      </c>
    </row>
    <row r="76" spans="1:32" s="21" customFormat="1" ht="15" customHeight="1" x14ac:dyDescent="0.25">
      <c r="A76" s="31">
        <v>43</v>
      </c>
      <c r="B76" s="32" t="s">
        <v>563</v>
      </c>
      <c r="C76" s="32" t="s">
        <v>564</v>
      </c>
      <c r="D76" s="32"/>
      <c r="E76" s="33"/>
      <c r="F76" s="33"/>
      <c r="G76" s="33"/>
      <c r="H76" s="33"/>
      <c r="I76" s="33" t="s">
        <v>642</v>
      </c>
      <c r="J76" s="34" t="s">
        <v>709</v>
      </c>
      <c r="K76" s="34" t="s">
        <v>710</v>
      </c>
      <c r="L76" s="34"/>
      <c r="M76" s="39" t="s">
        <v>711</v>
      </c>
      <c r="N76" s="39"/>
      <c r="O76" s="33" t="s">
        <v>514</v>
      </c>
      <c r="P76" s="35">
        <v>10</v>
      </c>
      <c r="Q76" s="33" t="s">
        <v>570</v>
      </c>
      <c r="R76" s="87">
        <v>0.08</v>
      </c>
      <c r="S76" s="1"/>
      <c r="T76" s="33" t="s">
        <v>571</v>
      </c>
      <c r="U76" s="33">
        <v>15</v>
      </c>
      <c r="V76" s="26"/>
      <c r="W76" s="187">
        <v>0</v>
      </c>
      <c r="X76" s="36">
        <v>0</v>
      </c>
      <c r="Y76" s="1"/>
      <c r="Z76" s="37"/>
      <c r="AA76" s="40"/>
      <c r="AB76" s="40"/>
      <c r="AC76" s="40"/>
      <c r="AD76" s="40"/>
      <c r="AE76" s="40"/>
      <c r="AF76" s="80">
        <v>44593</v>
      </c>
    </row>
    <row r="77" spans="1:32" s="21" customFormat="1" ht="15" customHeight="1" x14ac:dyDescent="0.25">
      <c r="A77" s="31">
        <v>44</v>
      </c>
      <c r="B77" s="32" t="s">
        <v>563</v>
      </c>
      <c r="C77" s="32" t="s">
        <v>564</v>
      </c>
      <c r="D77" s="32"/>
      <c r="E77" s="33"/>
      <c r="F77" s="33"/>
      <c r="G77" s="33"/>
      <c r="H77" s="33"/>
      <c r="I77" s="33" t="s">
        <v>712</v>
      </c>
      <c r="J77" s="34" t="s">
        <v>713</v>
      </c>
      <c r="K77" s="34" t="s">
        <v>714</v>
      </c>
      <c r="L77" s="34"/>
      <c r="M77" s="39" t="s">
        <v>715</v>
      </c>
      <c r="N77" s="39"/>
      <c r="O77" s="33" t="s">
        <v>514</v>
      </c>
      <c r="P77" s="35">
        <v>10</v>
      </c>
      <c r="Q77" s="33" t="s">
        <v>570</v>
      </c>
      <c r="R77" s="87">
        <v>0.08</v>
      </c>
      <c r="S77" s="1"/>
      <c r="T77" s="33" t="s">
        <v>571</v>
      </c>
      <c r="U77" s="33">
        <v>15</v>
      </c>
      <c r="V77" s="26"/>
      <c r="W77" s="187">
        <v>0</v>
      </c>
      <c r="X77" s="36">
        <v>0</v>
      </c>
      <c r="Y77" s="1"/>
      <c r="Z77" s="37"/>
      <c r="AA77" s="40"/>
      <c r="AB77" s="40"/>
      <c r="AC77" s="40"/>
      <c r="AD77" s="40"/>
      <c r="AE77" s="40"/>
      <c r="AF77" s="80">
        <v>44593</v>
      </c>
    </row>
    <row r="78" spans="1:32" s="21" customFormat="1" ht="15" customHeight="1" x14ac:dyDescent="0.25">
      <c r="A78" s="31">
        <v>45</v>
      </c>
      <c r="B78" s="32" t="s">
        <v>563</v>
      </c>
      <c r="C78" s="32" t="s">
        <v>564</v>
      </c>
      <c r="D78" s="32"/>
      <c r="E78" s="33"/>
      <c r="F78" s="33"/>
      <c r="G78" s="33"/>
      <c r="H78" s="33"/>
      <c r="I78" s="33" t="s">
        <v>642</v>
      </c>
      <c r="J78" s="34" t="s">
        <v>716</v>
      </c>
      <c r="K78" s="34" t="s">
        <v>717</v>
      </c>
      <c r="L78" s="34"/>
      <c r="M78" s="39" t="s">
        <v>718</v>
      </c>
      <c r="N78" s="39"/>
      <c r="O78" s="33" t="s">
        <v>514</v>
      </c>
      <c r="P78" s="35">
        <v>8</v>
      </c>
      <c r="Q78" s="33" t="s">
        <v>570</v>
      </c>
      <c r="R78" s="87">
        <v>0.08</v>
      </c>
      <c r="S78" s="1"/>
      <c r="T78" s="33" t="s">
        <v>571</v>
      </c>
      <c r="U78" s="33">
        <v>15</v>
      </c>
      <c r="V78" s="26"/>
      <c r="W78" s="187">
        <v>0</v>
      </c>
      <c r="X78" s="36">
        <v>0</v>
      </c>
      <c r="Y78" s="1"/>
      <c r="Z78" s="37"/>
      <c r="AA78" s="40"/>
      <c r="AB78" s="40"/>
      <c r="AC78" s="40"/>
      <c r="AD78" s="40"/>
      <c r="AE78" s="40"/>
      <c r="AF78" s="80">
        <v>44593</v>
      </c>
    </row>
    <row r="79" spans="1:32" s="21" customFormat="1" ht="15" customHeight="1" x14ac:dyDescent="0.25">
      <c r="A79" s="31">
        <v>46</v>
      </c>
      <c r="B79" s="32" t="s">
        <v>563</v>
      </c>
      <c r="C79" s="32" t="s">
        <v>564</v>
      </c>
      <c r="D79" s="32"/>
      <c r="E79" s="33"/>
      <c r="F79" s="33"/>
      <c r="G79" s="33"/>
      <c r="H79" s="33"/>
      <c r="I79" s="33" t="s">
        <v>529</v>
      </c>
      <c r="J79" s="34" t="s">
        <v>719</v>
      </c>
      <c r="K79" s="34" t="s">
        <v>720</v>
      </c>
      <c r="L79" s="34"/>
      <c r="M79" s="39" t="s">
        <v>721</v>
      </c>
      <c r="N79" s="39"/>
      <c r="O79" s="33" t="s">
        <v>514</v>
      </c>
      <c r="P79" s="35">
        <v>12</v>
      </c>
      <c r="Q79" s="33" t="s">
        <v>570</v>
      </c>
      <c r="R79" s="87">
        <v>0.08</v>
      </c>
      <c r="S79" s="1"/>
      <c r="T79" s="33" t="s">
        <v>571</v>
      </c>
      <c r="U79" s="33">
        <v>15</v>
      </c>
      <c r="V79" s="26"/>
      <c r="W79" s="187">
        <v>0</v>
      </c>
      <c r="X79" s="36">
        <v>0</v>
      </c>
      <c r="Y79" s="1"/>
      <c r="Z79" s="37"/>
      <c r="AA79" s="40"/>
      <c r="AB79" s="40"/>
      <c r="AC79" s="40"/>
      <c r="AD79" s="40"/>
      <c r="AE79" s="40"/>
      <c r="AF79" s="80">
        <v>44593</v>
      </c>
    </row>
    <row r="80" spans="1:32" s="21" customFormat="1" ht="15" customHeight="1" x14ac:dyDescent="0.25">
      <c r="A80" s="31">
        <v>47</v>
      </c>
      <c r="B80" s="32" t="s">
        <v>563</v>
      </c>
      <c r="C80" s="32" t="s">
        <v>564</v>
      </c>
      <c r="D80" s="32"/>
      <c r="E80" s="33"/>
      <c r="F80" s="33"/>
      <c r="G80" s="33"/>
      <c r="H80" s="33"/>
      <c r="I80" s="33" t="s">
        <v>642</v>
      </c>
      <c r="J80" s="34" t="s">
        <v>722</v>
      </c>
      <c r="K80" s="34" t="s">
        <v>723</v>
      </c>
      <c r="L80" s="34"/>
      <c r="M80" s="39" t="s">
        <v>724</v>
      </c>
      <c r="N80" s="39"/>
      <c r="O80" s="33" t="s">
        <v>514</v>
      </c>
      <c r="P80" s="35">
        <v>12</v>
      </c>
      <c r="Q80" s="33" t="s">
        <v>570</v>
      </c>
      <c r="R80" s="87">
        <v>0.08</v>
      </c>
      <c r="S80" s="1"/>
      <c r="T80" s="33" t="s">
        <v>605</v>
      </c>
      <c r="U80" s="33">
        <v>15</v>
      </c>
      <c r="V80" s="26"/>
      <c r="W80" s="187">
        <v>0</v>
      </c>
      <c r="X80" s="36">
        <v>0</v>
      </c>
      <c r="Y80" s="1"/>
      <c r="Z80" s="37"/>
      <c r="AA80" s="40"/>
      <c r="AB80" s="40"/>
      <c r="AC80" s="40"/>
      <c r="AD80" s="40"/>
      <c r="AE80" s="40"/>
      <c r="AF80" s="80">
        <v>44593</v>
      </c>
    </row>
    <row r="81" spans="1:32" s="21" customFormat="1" ht="15" customHeight="1" x14ac:dyDescent="0.25">
      <c r="A81" s="31">
        <v>48</v>
      </c>
      <c r="B81" s="32" t="s">
        <v>563</v>
      </c>
      <c r="C81" s="32" t="s">
        <v>564</v>
      </c>
      <c r="D81" s="32"/>
      <c r="E81" s="33"/>
      <c r="F81" s="33"/>
      <c r="G81" s="33"/>
      <c r="H81" s="33"/>
      <c r="I81" s="33" t="s">
        <v>533</v>
      </c>
      <c r="J81" s="34" t="s">
        <v>725</v>
      </c>
      <c r="K81" s="34" t="s">
        <v>726</v>
      </c>
      <c r="L81" s="34"/>
      <c r="M81" s="39" t="s">
        <v>727</v>
      </c>
      <c r="N81" s="39"/>
      <c r="O81" s="33" t="s">
        <v>514</v>
      </c>
      <c r="P81" s="35">
        <v>30</v>
      </c>
      <c r="Q81" s="33" t="s">
        <v>570</v>
      </c>
      <c r="R81" s="87">
        <v>0.08</v>
      </c>
      <c r="S81" s="1"/>
      <c r="T81" s="33" t="s">
        <v>571</v>
      </c>
      <c r="U81" s="33">
        <v>15</v>
      </c>
      <c r="V81" s="26"/>
      <c r="W81" s="187">
        <v>0</v>
      </c>
      <c r="X81" s="36">
        <v>0</v>
      </c>
      <c r="Y81" s="1"/>
      <c r="Z81" s="37"/>
      <c r="AA81" s="40"/>
      <c r="AB81" s="40"/>
      <c r="AC81" s="40"/>
      <c r="AD81" s="40"/>
      <c r="AE81" s="40"/>
      <c r="AF81" s="80">
        <v>44593</v>
      </c>
    </row>
    <row r="82" spans="1:32" s="21" customFormat="1" ht="15" customHeight="1" x14ac:dyDescent="0.25">
      <c r="A82" s="31">
        <v>49</v>
      </c>
      <c r="B82" s="32" t="s">
        <v>563</v>
      </c>
      <c r="C82" s="32" t="s">
        <v>564</v>
      </c>
      <c r="D82" s="32"/>
      <c r="E82" s="33"/>
      <c r="F82" s="33"/>
      <c r="G82" s="33"/>
      <c r="H82" s="33"/>
      <c r="I82" s="33" t="s">
        <v>642</v>
      </c>
      <c r="J82" s="34" t="s">
        <v>728</v>
      </c>
      <c r="K82" s="34" t="s">
        <v>729</v>
      </c>
      <c r="L82" s="34"/>
      <c r="M82" s="39" t="s">
        <v>730</v>
      </c>
      <c r="N82" s="39"/>
      <c r="O82" s="33" t="s">
        <v>514</v>
      </c>
      <c r="P82" s="35">
        <v>10</v>
      </c>
      <c r="Q82" s="33" t="s">
        <v>570</v>
      </c>
      <c r="R82" s="87">
        <v>0.08</v>
      </c>
      <c r="S82" s="1"/>
      <c r="T82" s="33" t="s">
        <v>571</v>
      </c>
      <c r="U82" s="33">
        <v>15</v>
      </c>
      <c r="V82" s="26"/>
      <c r="W82" s="187">
        <v>0</v>
      </c>
      <c r="X82" s="36">
        <v>0</v>
      </c>
      <c r="Y82" s="1"/>
      <c r="Z82" s="37"/>
      <c r="AA82" s="40"/>
      <c r="AB82" s="40"/>
      <c r="AC82" s="40"/>
      <c r="AD82" s="40"/>
      <c r="AE82" s="40"/>
      <c r="AF82" s="80">
        <v>44593</v>
      </c>
    </row>
    <row r="83" spans="1:32" s="21" customFormat="1" ht="15" customHeight="1" x14ac:dyDescent="0.25">
      <c r="A83" s="31">
        <v>50</v>
      </c>
      <c r="B83" s="32" t="s">
        <v>563</v>
      </c>
      <c r="C83" s="32" t="s">
        <v>564</v>
      </c>
      <c r="D83" s="32"/>
      <c r="E83" s="33"/>
      <c r="F83" s="33"/>
      <c r="G83" s="33"/>
      <c r="H83" s="33"/>
      <c r="I83" s="33" t="s">
        <v>638</v>
      </c>
      <c r="J83" s="34" t="s">
        <v>731</v>
      </c>
      <c r="K83" s="34" t="s">
        <v>732</v>
      </c>
      <c r="L83" s="34"/>
      <c r="M83" s="39" t="s">
        <v>733</v>
      </c>
      <c r="N83" s="39"/>
      <c r="O83" s="33" t="s">
        <v>514</v>
      </c>
      <c r="P83" s="35">
        <v>10</v>
      </c>
      <c r="Q83" s="33" t="s">
        <v>570</v>
      </c>
      <c r="R83" s="87">
        <v>0.08</v>
      </c>
      <c r="S83" s="1"/>
      <c r="T83" s="33" t="s">
        <v>571</v>
      </c>
      <c r="U83" s="33">
        <v>15</v>
      </c>
      <c r="V83" s="26"/>
      <c r="W83" s="187">
        <v>0</v>
      </c>
      <c r="X83" s="36">
        <v>0</v>
      </c>
      <c r="Y83" s="1"/>
      <c r="Z83" s="37"/>
      <c r="AA83" s="40"/>
      <c r="AB83" s="40"/>
      <c r="AC83" s="40"/>
      <c r="AD83" s="40"/>
      <c r="AE83" s="40"/>
      <c r="AF83" s="80">
        <v>44593</v>
      </c>
    </row>
    <row r="84" spans="1:32" s="21" customFormat="1" ht="15" customHeight="1" x14ac:dyDescent="0.25">
      <c r="A84" s="31">
        <v>51</v>
      </c>
      <c r="B84" s="32" t="s">
        <v>563</v>
      </c>
      <c r="C84" s="32" t="s">
        <v>564</v>
      </c>
      <c r="D84" s="32"/>
      <c r="E84" s="33"/>
      <c r="F84" s="33"/>
      <c r="G84" s="33"/>
      <c r="H84" s="33"/>
      <c r="I84" s="33" t="s">
        <v>638</v>
      </c>
      <c r="J84" s="34" t="s">
        <v>734</v>
      </c>
      <c r="K84" s="34" t="s">
        <v>735</v>
      </c>
      <c r="L84" s="34"/>
      <c r="M84" s="39" t="s">
        <v>736</v>
      </c>
      <c r="N84" s="39"/>
      <c r="O84" s="33" t="s">
        <v>514</v>
      </c>
      <c r="P84" s="35">
        <v>10</v>
      </c>
      <c r="Q84" s="33" t="s">
        <v>570</v>
      </c>
      <c r="R84" s="87">
        <v>0.08</v>
      </c>
      <c r="S84" s="1"/>
      <c r="T84" s="33" t="s">
        <v>571</v>
      </c>
      <c r="U84" s="33">
        <v>15</v>
      </c>
      <c r="V84" s="26"/>
      <c r="W84" s="187">
        <v>0</v>
      </c>
      <c r="X84" s="36">
        <v>0</v>
      </c>
      <c r="Y84" s="1"/>
      <c r="Z84" s="37"/>
      <c r="AA84" s="40"/>
      <c r="AB84" s="40"/>
      <c r="AC84" s="40"/>
      <c r="AD84" s="40"/>
      <c r="AE84" s="40"/>
      <c r="AF84" s="80">
        <v>44593</v>
      </c>
    </row>
    <row r="85" spans="1:32" s="21" customFormat="1" ht="15" customHeight="1" x14ac:dyDescent="0.25">
      <c r="A85" s="31">
        <v>52</v>
      </c>
      <c r="B85" s="32" t="s">
        <v>563</v>
      </c>
      <c r="C85" s="32" t="s">
        <v>564</v>
      </c>
      <c r="D85" s="32"/>
      <c r="E85" s="33"/>
      <c r="F85" s="33"/>
      <c r="G85" s="33"/>
      <c r="H85" s="33"/>
      <c r="I85" s="33" t="s">
        <v>737</v>
      </c>
      <c r="J85" s="34" t="s">
        <v>738</v>
      </c>
      <c r="K85" s="34" t="s">
        <v>739</v>
      </c>
      <c r="L85" s="34"/>
      <c r="M85" s="39" t="s">
        <v>740</v>
      </c>
      <c r="N85" s="39"/>
      <c r="O85" s="33" t="s">
        <v>514</v>
      </c>
      <c r="P85" s="35">
        <v>7</v>
      </c>
      <c r="Q85" s="33" t="s">
        <v>570</v>
      </c>
      <c r="R85" s="87">
        <v>0.08</v>
      </c>
      <c r="S85" s="1"/>
      <c r="T85" s="33" t="s">
        <v>571</v>
      </c>
      <c r="U85" s="33">
        <v>15</v>
      </c>
      <c r="V85" s="26"/>
      <c r="W85" s="187">
        <v>0</v>
      </c>
      <c r="X85" s="36">
        <v>0</v>
      </c>
      <c r="Y85" s="1"/>
      <c r="Z85" s="37"/>
      <c r="AA85" s="40"/>
      <c r="AB85" s="40"/>
      <c r="AC85" s="40"/>
      <c r="AD85" s="40"/>
      <c r="AE85" s="40"/>
      <c r="AF85" s="80">
        <v>44593</v>
      </c>
    </row>
    <row r="86" spans="1:32" s="21" customFormat="1" ht="15" customHeight="1" x14ac:dyDescent="0.25">
      <c r="A86" s="31">
        <v>53</v>
      </c>
      <c r="B86" s="32" t="s">
        <v>563</v>
      </c>
      <c r="C86" s="32" t="s">
        <v>564</v>
      </c>
      <c r="D86" s="32"/>
      <c r="E86" s="33"/>
      <c r="F86" s="33"/>
      <c r="G86" s="33"/>
      <c r="H86" s="33"/>
      <c r="I86" s="33" t="s">
        <v>642</v>
      </c>
      <c r="J86" s="34" t="s">
        <v>741</v>
      </c>
      <c r="K86" s="34" t="s">
        <v>742</v>
      </c>
      <c r="L86" s="34"/>
      <c r="M86" s="39" t="s">
        <v>743</v>
      </c>
      <c r="N86" s="39"/>
      <c r="O86" s="33" t="s">
        <v>514</v>
      </c>
      <c r="P86" s="35">
        <v>28</v>
      </c>
      <c r="Q86" s="33" t="s">
        <v>570</v>
      </c>
      <c r="R86" s="87">
        <v>0.08</v>
      </c>
      <c r="S86" s="1"/>
      <c r="T86" s="33" t="s">
        <v>571</v>
      </c>
      <c r="U86" s="33">
        <v>15</v>
      </c>
      <c r="V86" s="26"/>
      <c r="W86" s="187">
        <v>0</v>
      </c>
      <c r="X86" s="36">
        <v>0</v>
      </c>
      <c r="Y86" s="1"/>
      <c r="Z86" s="37"/>
      <c r="AA86" s="40"/>
      <c r="AB86" s="40"/>
      <c r="AC86" s="40"/>
      <c r="AD86" s="40"/>
      <c r="AE86" s="40"/>
      <c r="AF86" s="80">
        <v>44593</v>
      </c>
    </row>
    <row r="87" spans="1:32" s="21" customFormat="1" ht="15" customHeight="1" x14ac:dyDescent="0.25">
      <c r="A87" s="31">
        <v>54</v>
      </c>
      <c r="B87" s="32" t="s">
        <v>563</v>
      </c>
      <c r="C87" s="32" t="s">
        <v>564</v>
      </c>
      <c r="D87" s="32"/>
      <c r="E87" s="33"/>
      <c r="F87" s="33"/>
      <c r="G87" s="33"/>
      <c r="H87" s="33"/>
      <c r="I87" s="33" t="s">
        <v>529</v>
      </c>
      <c r="J87" s="34" t="s">
        <v>744</v>
      </c>
      <c r="K87" s="34" t="s">
        <v>745</v>
      </c>
      <c r="L87" s="34"/>
      <c r="M87" s="39" t="s">
        <v>746</v>
      </c>
      <c r="N87" s="39"/>
      <c r="O87" s="33" t="s">
        <v>514</v>
      </c>
      <c r="P87" s="35">
        <v>16</v>
      </c>
      <c r="Q87" s="33" t="s">
        <v>570</v>
      </c>
      <c r="R87" s="87">
        <v>0.08</v>
      </c>
      <c r="S87" s="1"/>
      <c r="T87" s="33" t="s">
        <v>571</v>
      </c>
      <c r="U87" s="33">
        <v>15</v>
      </c>
      <c r="V87" s="26"/>
      <c r="W87" s="187">
        <v>0</v>
      </c>
      <c r="X87" s="36">
        <v>0</v>
      </c>
      <c r="Y87" s="1"/>
      <c r="Z87" s="37"/>
      <c r="AA87" s="40"/>
      <c r="AB87" s="40"/>
      <c r="AC87" s="40"/>
      <c r="AD87" s="40"/>
      <c r="AE87" s="40"/>
      <c r="AF87" s="80">
        <v>44593</v>
      </c>
    </row>
    <row r="88" spans="1:32" s="21" customFormat="1" ht="15" customHeight="1" x14ac:dyDescent="0.25">
      <c r="A88" s="31">
        <v>55</v>
      </c>
      <c r="B88" s="32" t="s">
        <v>563</v>
      </c>
      <c r="C88" s="32" t="s">
        <v>564</v>
      </c>
      <c r="D88" s="32"/>
      <c r="E88" s="33"/>
      <c r="F88" s="33"/>
      <c r="G88" s="33"/>
      <c r="H88" s="33"/>
      <c r="I88" s="33" t="s">
        <v>646</v>
      </c>
      <c r="J88" s="34" t="s">
        <v>747</v>
      </c>
      <c r="K88" s="34" t="s">
        <v>748</v>
      </c>
      <c r="L88" s="34"/>
      <c r="M88" s="39" t="s">
        <v>749</v>
      </c>
      <c r="N88" s="39"/>
      <c r="O88" s="33" t="s">
        <v>514</v>
      </c>
      <c r="P88" s="35">
        <v>12</v>
      </c>
      <c r="Q88" s="33" t="s">
        <v>570</v>
      </c>
      <c r="R88" s="87">
        <v>0.08</v>
      </c>
      <c r="S88" s="1"/>
      <c r="T88" s="33" t="s">
        <v>571</v>
      </c>
      <c r="U88" s="33">
        <v>15</v>
      </c>
      <c r="V88" s="26"/>
      <c r="W88" s="187">
        <v>0</v>
      </c>
      <c r="X88" s="36">
        <v>0</v>
      </c>
      <c r="Y88" s="1"/>
      <c r="Z88" s="37"/>
      <c r="AA88" s="40"/>
      <c r="AB88" s="40"/>
      <c r="AC88" s="40"/>
      <c r="AD88" s="40"/>
      <c r="AE88" s="40"/>
      <c r="AF88" s="80">
        <v>44593</v>
      </c>
    </row>
    <row r="89" spans="1:32" s="21" customFormat="1" ht="15" customHeight="1" x14ac:dyDescent="0.25">
      <c r="A89" s="31">
        <v>56</v>
      </c>
      <c r="B89" s="32" t="s">
        <v>563</v>
      </c>
      <c r="C89" s="32" t="s">
        <v>564</v>
      </c>
      <c r="D89" s="32"/>
      <c r="E89" s="33"/>
      <c r="F89" s="33"/>
      <c r="G89" s="33"/>
      <c r="H89" s="33"/>
      <c r="I89" s="33" t="s">
        <v>646</v>
      </c>
      <c r="J89" s="34" t="s">
        <v>750</v>
      </c>
      <c r="K89" s="34" t="s">
        <v>751</v>
      </c>
      <c r="L89" s="34"/>
      <c r="M89" s="39" t="s">
        <v>752</v>
      </c>
      <c r="N89" s="39"/>
      <c r="O89" s="33" t="s">
        <v>514</v>
      </c>
      <c r="P89" s="35">
        <v>12</v>
      </c>
      <c r="Q89" s="33" t="s">
        <v>570</v>
      </c>
      <c r="R89" s="87">
        <v>0.08</v>
      </c>
      <c r="S89" s="1"/>
      <c r="T89" s="33" t="s">
        <v>571</v>
      </c>
      <c r="U89" s="33">
        <v>15</v>
      </c>
      <c r="V89" s="26"/>
      <c r="W89" s="187">
        <v>0</v>
      </c>
      <c r="X89" s="36">
        <v>0</v>
      </c>
      <c r="Y89" s="1"/>
      <c r="Z89" s="37"/>
      <c r="AA89" s="40"/>
      <c r="AB89" s="40"/>
      <c r="AC89" s="40"/>
      <c r="AD89" s="40"/>
      <c r="AE89" s="40"/>
      <c r="AF89" s="80">
        <v>44593</v>
      </c>
    </row>
    <row r="90" spans="1:32" s="21" customFormat="1" ht="15" customHeight="1" x14ac:dyDescent="0.25">
      <c r="A90" s="31">
        <v>57</v>
      </c>
      <c r="B90" s="32" t="s">
        <v>563</v>
      </c>
      <c r="C90" s="32" t="s">
        <v>564</v>
      </c>
      <c r="D90" s="32"/>
      <c r="E90" s="33"/>
      <c r="F90" s="33"/>
      <c r="G90" s="33"/>
      <c r="H90" s="33"/>
      <c r="I90" s="33" t="s">
        <v>646</v>
      </c>
      <c r="J90" s="34" t="s">
        <v>753</v>
      </c>
      <c r="K90" s="34" t="s">
        <v>754</v>
      </c>
      <c r="L90" s="34"/>
      <c r="M90" s="39" t="s">
        <v>755</v>
      </c>
      <c r="N90" s="39"/>
      <c r="O90" s="33" t="s">
        <v>514</v>
      </c>
      <c r="P90" s="35">
        <v>10</v>
      </c>
      <c r="Q90" s="33" t="s">
        <v>570</v>
      </c>
      <c r="R90" s="87">
        <v>0.08</v>
      </c>
      <c r="S90" s="1"/>
      <c r="T90" s="33" t="s">
        <v>571</v>
      </c>
      <c r="U90" s="33">
        <v>15</v>
      </c>
      <c r="V90" s="26"/>
      <c r="W90" s="187">
        <v>0</v>
      </c>
      <c r="X90" s="36">
        <v>0</v>
      </c>
      <c r="Y90" s="1"/>
      <c r="Z90" s="37"/>
      <c r="AA90" s="40"/>
      <c r="AB90" s="40"/>
      <c r="AC90" s="40"/>
      <c r="AD90" s="40"/>
      <c r="AE90" s="40"/>
      <c r="AF90" s="80">
        <v>44593</v>
      </c>
    </row>
    <row r="91" spans="1:32" s="21" customFormat="1" ht="15" customHeight="1" x14ac:dyDescent="0.25">
      <c r="A91" s="31">
        <v>58</v>
      </c>
      <c r="B91" s="32" t="s">
        <v>563</v>
      </c>
      <c r="C91" s="32" t="s">
        <v>564</v>
      </c>
      <c r="D91" s="32"/>
      <c r="E91" s="33"/>
      <c r="F91" s="33"/>
      <c r="G91" s="33"/>
      <c r="H91" s="33"/>
      <c r="I91" s="33" t="s">
        <v>586</v>
      </c>
      <c r="J91" s="34" t="s">
        <v>756</v>
      </c>
      <c r="K91" s="34" t="s">
        <v>757</v>
      </c>
      <c r="L91" s="34"/>
      <c r="M91" s="39" t="s">
        <v>758</v>
      </c>
      <c r="N91" s="39"/>
      <c r="O91" s="33" t="s">
        <v>514</v>
      </c>
      <c r="P91" s="35">
        <v>12</v>
      </c>
      <c r="Q91" s="33" t="s">
        <v>570</v>
      </c>
      <c r="R91" s="87">
        <v>0.08</v>
      </c>
      <c r="S91" s="1"/>
      <c r="T91" s="33" t="s">
        <v>571</v>
      </c>
      <c r="U91" s="33">
        <v>15</v>
      </c>
      <c r="V91" s="26"/>
      <c r="W91" s="187">
        <v>0</v>
      </c>
      <c r="X91" s="36">
        <v>0</v>
      </c>
      <c r="Y91" s="1"/>
      <c r="Z91" s="37"/>
      <c r="AA91" s="40"/>
      <c r="AB91" s="40"/>
      <c r="AC91" s="40"/>
      <c r="AD91" s="40"/>
      <c r="AE91" s="40"/>
      <c r="AF91" s="80">
        <v>44593</v>
      </c>
    </row>
    <row r="92" spans="1:32" s="21" customFormat="1" ht="15" customHeight="1" x14ac:dyDescent="0.25">
      <c r="A92" s="31">
        <v>59</v>
      </c>
      <c r="B92" s="32" t="s">
        <v>563</v>
      </c>
      <c r="C92" s="32" t="s">
        <v>564</v>
      </c>
      <c r="D92" s="32"/>
      <c r="E92" s="33"/>
      <c r="F92" s="33"/>
      <c r="G92" s="33"/>
      <c r="H92" s="33"/>
      <c r="I92" s="33" t="s">
        <v>646</v>
      </c>
      <c r="J92" s="34" t="s">
        <v>759</v>
      </c>
      <c r="K92" s="34" t="s">
        <v>760</v>
      </c>
      <c r="L92" s="34"/>
      <c r="M92" s="39" t="s">
        <v>761</v>
      </c>
      <c r="N92" s="39"/>
      <c r="O92" s="33" t="s">
        <v>514</v>
      </c>
      <c r="P92" s="35">
        <v>12</v>
      </c>
      <c r="Q92" s="33" t="s">
        <v>570</v>
      </c>
      <c r="R92" s="87">
        <v>0.08</v>
      </c>
      <c r="S92" s="1"/>
      <c r="T92" s="33" t="s">
        <v>571</v>
      </c>
      <c r="U92" s="33">
        <v>15</v>
      </c>
      <c r="V92" s="26"/>
      <c r="W92" s="187">
        <v>0</v>
      </c>
      <c r="X92" s="36">
        <v>0</v>
      </c>
      <c r="Y92" s="1"/>
      <c r="Z92" s="37"/>
      <c r="AA92" s="40"/>
      <c r="AB92" s="40"/>
      <c r="AC92" s="40"/>
      <c r="AD92" s="40"/>
      <c r="AE92" s="40"/>
      <c r="AF92" s="80">
        <v>44593</v>
      </c>
    </row>
    <row r="93" spans="1:32" s="21" customFormat="1" ht="15" customHeight="1" x14ac:dyDescent="0.25">
      <c r="A93" s="31">
        <v>60</v>
      </c>
      <c r="B93" s="32" t="s">
        <v>563</v>
      </c>
      <c r="C93" s="32" t="s">
        <v>564</v>
      </c>
      <c r="D93" s="32"/>
      <c r="E93" s="33"/>
      <c r="F93" s="33"/>
      <c r="G93" s="33"/>
      <c r="H93" s="33"/>
      <c r="I93" s="33" t="s">
        <v>646</v>
      </c>
      <c r="J93" s="34" t="s">
        <v>762</v>
      </c>
      <c r="K93" s="34" t="s">
        <v>763</v>
      </c>
      <c r="L93" s="34"/>
      <c r="M93" s="39" t="s">
        <v>764</v>
      </c>
      <c r="N93" s="39"/>
      <c r="O93" s="33" t="s">
        <v>514</v>
      </c>
      <c r="P93" s="35">
        <v>8</v>
      </c>
      <c r="Q93" s="33" t="s">
        <v>570</v>
      </c>
      <c r="R93" s="87">
        <v>0.08</v>
      </c>
      <c r="S93" s="1"/>
      <c r="T93" s="33" t="s">
        <v>571</v>
      </c>
      <c r="U93" s="33">
        <v>15</v>
      </c>
      <c r="V93" s="26"/>
      <c r="W93" s="187">
        <v>0</v>
      </c>
      <c r="X93" s="36">
        <v>0</v>
      </c>
      <c r="Y93" s="1"/>
      <c r="Z93" s="37"/>
      <c r="AA93" s="40"/>
      <c r="AB93" s="40"/>
      <c r="AC93" s="40"/>
      <c r="AD93" s="40"/>
      <c r="AE93" s="40"/>
      <c r="AF93" s="80">
        <v>44593</v>
      </c>
    </row>
    <row r="94" spans="1:32" s="21" customFormat="1" ht="15" customHeight="1" x14ac:dyDescent="0.25">
      <c r="A94" s="31">
        <v>61</v>
      </c>
      <c r="B94" s="32" t="s">
        <v>563</v>
      </c>
      <c r="C94" s="32" t="s">
        <v>564</v>
      </c>
      <c r="D94" s="32"/>
      <c r="E94" s="33"/>
      <c r="F94" s="33"/>
      <c r="G94" s="33"/>
      <c r="H94" s="33"/>
      <c r="I94" s="33" t="s">
        <v>626</v>
      </c>
      <c r="J94" s="34" t="s">
        <v>765</v>
      </c>
      <c r="K94" s="34" t="s">
        <v>766</v>
      </c>
      <c r="L94" s="34"/>
      <c r="M94" s="39" t="s">
        <v>767</v>
      </c>
      <c r="N94" s="39"/>
      <c r="O94" s="33" t="s">
        <v>768</v>
      </c>
      <c r="P94" s="35">
        <v>6</v>
      </c>
      <c r="Q94" s="33" t="s">
        <v>570</v>
      </c>
      <c r="R94" s="87">
        <v>0.08</v>
      </c>
      <c r="S94" s="1"/>
      <c r="T94" s="33" t="s">
        <v>571</v>
      </c>
      <c r="U94" s="33">
        <v>15</v>
      </c>
      <c r="V94" s="26"/>
      <c r="W94" s="187">
        <v>0</v>
      </c>
      <c r="X94" s="36">
        <v>0</v>
      </c>
      <c r="Y94" s="1"/>
      <c r="Z94" s="42"/>
      <c r="AA94" s="40"/>
      <c r="AB94" s="40"/>
      <c r="AC94" s="40"/>
      <c r="AD94" s="40"/>
      <c r="AE94" s="40"/>
      <c r="AF94" s="80">
        <v>44593</v>
      </c>
    </row>
    <row r="95" spans="1:32" s="21" customFormat="1" ht="15" customHeight="1" x14ac:dyDescent="0.25">
      <c r="A95" s="31">
        <v>62</v>
      </c>
      <c r="B95" s="32" t="s">
        <v>563</v>
      </c>
      <c r="C95" s="32" t="s">
        <v>564</v>
      </c>
      <c r="D95" s="32"/>
      <c r="E95" s="33"/>
      <c r="F95" s="33"/>
      <c r="G95" s="33"/>
      <c r="H95" s="33"/>
      <c r="I95" s="33" t="s">
        <v>626</v>
      </c>
      <c r="J95" s="34" t="s">
        <v>769</v>
      </c>
      <c r="K95" s="34" t="s">
        <v>770</v>
      </c>
      <c r="L95" s="34"/>
      <c r="M95" s="39" t="s">
        <v>771</v>
      </c>
      <c r="N95" s="39"/>
      <c r="O95" s="33" t="s">
        <v>768</v>
      </c>
      <c r="P95" s="35">
        <v>6</v>
      </c>
      <c r="Q95" s="33" t="s">
        <v>570</v>
      </c>
      <c r="R95" s="87">
        <v>0.08</v>
      </c>
      <c r="S95" s="1"/>
      <c r="T95" s="33" t="s">
        <v>571</v>
      </c>
      <c r="U95" s="33">
        <v>15</v>
      </c>
      <c r="V95" s="26"/>
      <c r="W95" s="187">
        <v>0</v>
      </c>
      <c r="X95" s="36">
        <v>0</v>
      </c>
      <c r="Y95" s="1"/>
      <c r="Z95" s="37"/>
      <c r="AA95" s="40"/>
      <c r="AB95" s="40"/>
      <c r="AC95" s="40"/>
      <c r="AD95" s="40"/>
      <c r="AE95" s="40"/>
      <c r="AF95" s="80">
        <v>44593</v>
      </c>
    </row>
    <row r="96" spans="1:32" s="21" customFormat="1" ht="15" customHeight="1" x14ac:dyDescent="0.25">
      <c r="A96" s="31">
        <v>1</v>
      </c>
      <c r="B96" s="32" t="s">
        <v>772</v>
      </c>
      <c r="C96" s="32" t="s">
        <v>773</v>
      </c>
      <c r="D96" s="32"/>
      <c r="E96" s="33"/>
      <c r="F96" s="33"/>
      <c r="G96" s="33"/>
      <c r="H96" s="33"/>
      <c r="I96" s="33" t="s">
        <v>626</v>
      </c>
      <c r="J96" s="34" t="s">
        <v>774</v>
      </c>
      <c r="K96" s="34" t="s">
        <v>775</v>
      </c>
      <c r="L96" s="34"/>
      <c r="M96" s="39" t="s">
        <v>776</v>
      </c>
      <c r="N96" s="39"/>
      <c r="O96" s="33" t="s">
        <v>514</v>
      </c>
      <c r="P96" s="35">
        <v>4</v>
      </c>
      <c r="Q96" s="33" t="s">
        <v>777</v>
      </c>
      <c r="R96" s="87">
        <v>0.08</v>
      </c>
      <c r="S96" s="1"/>
      <c r="T96" s="33"/>
      <c r="U96" s="33">
        <v>15</v>
      </c>
      <c r="V96" s="26"/>
      <c r="W96" s="187">
        <v>0</v>
      </c>
      <c r="X96" s="36">
        <v>0</v>
      </c>
      <c r="Y96" s="1"/>
      <c r="Z96" s="37"/>
      <c r="AA96" s="40"/>
      <c r="AB96" s="40"/>
      <c r="AC96" s="40"/>
      <c r="AD96" s="40"/>
      <c r="AE96" s="40"/>
      <c r="AF96" s="80">
        <v>44593</v>
      </c>
    </row>
    <row r="97" spans="1:32" s="21" customFormat="1" ht="15" customHeight="1" x14ac:dyDescent="0.25">
      <c r="A97" s="31">
        <v>2</v>
      </c>
      <c r="B97" s="32" t="s">
        <v>772</v>
      </c>
      <c r="C97" s="32" t="s">
        <v>773</v>
      </c>
      <c r="D97" s="32"/>
      <c r="E97" s="33"/>
      <c r="F97" s="33"/>
      <c r="G97" s="33"/>
      <c r="H97" s="33"/>
      <c r="I97" s="33" t="s">
        <v>778</v>
      </c>
      <c r="J97" s="34" t="s">
        <v>779</v>
      </c>
      <c r="K97" s="34" t="s">
        <v>780</v>
      </c>
      <c r="L97" s="34"/>
      <c r="M97" s="39" t="s">
        <v>781</v>
      </c>
      <c r="N97" s="39"/>
      <c r="O97" s="33" t="s">
        <v>514</v>
      </c>
      <c r="P97" s="35">
        <v>20</v>
      </c>
      <c r="Q97" s="33" t="s">
        <v>777</v>
      </c>
      <c r="R97" s="87">
        <v>0.08</v>
      </c>
      <c r="S97" s="1"/>
      <c r="T97" s="33"/>
      <c r="U97" s="33">
        <v>15</v>
      </c>
      <c r="V97" s="26"/>
      <c r="W97" s="187">
        <v>0</v>
      </c>
      <c r="X97" s="36">
        <v>0</v>
      </c>
      <c r="Y97" s="1"/>
      <c r="Z97" s="37">
        <v>0.1</v>
      </c>
      <c r="AA97" s="38">
        <v>44593</v>
      </c>
      <c r="AB97" s="38">
        <v>44620</v>
      </c>
      <c r="AC97" s="38"/>
      <c r="AD97" s="38">
        <v>44593</v>
      </c>
      <c r="AE97" s="38">
        <v>44620</v>
      </c>
      <c r="AF97" s="80">
        <v>44593</v>
      </c>
    </row>
    <row r="98" spans="1:32" s="21" customFormat="1" ht="15" customHeight="1" x14ac:dyDescent="0.25">
      <c r="A98" s="31">
        <v>3</v>
      </c>
      <c r="B98" s="32" t="s">
        <v>772</v>
      </c>
      <c r="C98" s="32" t="s">
        <v>773</v>
      </c>
      <c r="D98" s="32"/>
      <c r="E98" s="33"/>
      <c r="F98" s="33"/>
      <c r="G98" s="33"/>
      <c r="H98" s="33"/>
      <c r="I98" s="33" t="s">
        <v>537</v>
      </c>
      <c r="J98" s="34" t="s">
        <v>782</v>
      </c>
      <c r="K98" s="34" t="s">
        <v>783</v>
      </c>
      <c r="L98" s="34"/>
      <c r="M98" s="39" t="s">
        <v>784</v>
      </c>
      <c r="N98" s="39"/>
      <c r="O98" s="33" t="s">
        <v>514</v>
      </c>
      <c r="P98" s="35">
        <v>30</v>
      </c>
      <c r="Q98" s="33" t="s">
        <v>777</v>
      </c>
      <c r="R98" s="87">
        <v>0.08</v>
      </c>
      <c r="S98" s="1"/>
      <c r="T98" s="33"/>
      <c r="U98" s="33">
        <v>15</v>
      </c>
      <c r="V98" s="26"/>
      <c r="W98" s="187">
        <v>0</v>
      </c>
      <c r="X98" s="36">
        <v>0</v>
      </c>
      <c r="Y98" s="1"/>
      <c r="Z98" s="37"/>
      <c r="AA98" s="40"/>
      <c r="AB98" s="40"/>
      <c r="AC98" s="40"/>
      <c r="AD98" s="40"/>
      <c r="AE98" s="40"/>
      <c r="AF98" s="80">
        <v>44593</v>
      </c>
    </row>
    <row r="99" spans="1:32" s="21" customFormat="1" ht="15" customHeight="1" x14ac:dyDescent="0.25">
      <c r="A99" s="31">
        <v>4</v>
      </c>
      <c r="B99" s="32" t="s">
        <v>772</v>
      </c>
      <c r="C99" s="32" t="s">
        <v>773</v>
      </c>
      <c r="D99" s="32"/>
      <c r="E99" s="33"/>
      <c r="F99" s="33"/>
      <c r="G99" s="33"/>
      <c r="H99" s="33"/>
      <c r="I99" s="33" t="s">
        <v>533</v>
      </c>
      <c r="J99" s="34" t="s">
        <v>785</v>
      </c>
      <c r="K99" s="34" t="s">
        <v>786</v>
      </c>
      <c r="L99" s="34"/>
      <c r="M99" s="39" t="s">
        <v>787</v>
      </c>
      <c r="N99" s="39"/>
      <c r="O99" s="33" t="s">
        <v>514</v>
      </c>
      <c r="P99" s="35">
        <v>25</v>
      </c>
      <c r="Q99" s="33" t="s">
        <v>777</v>
      </c>
      <c r="R99" s="87">
        <v>0.08</v>
      </c>
      <c r="S99" s="1"/>
      <c r="T99" s="33"/>
      <c r="U99" s="33">
        <v>15</v>
      </c>
      <c r="V99" s="26"/>
      <c r="W99" s="187">
        <v>0</v>
      </c>
      <c r="X99" s="36">
        <v>0</v>
      </c>
      <c r="Y99" s="1"/>
      <c r="Z99" s="37"/>
      <c r="AA99" s="40"/>
      <c r="AB99" s="40"/>
      <c r="AC99" s="40"/>
      <c r="AD99" s="40"/>
      <c r="AE99" s="40"/>
      <c r="AF99" s="80">
        <v>44593</v>
      </c>
    </row>
    <row r="100" spans="1:32" s="21" customFormat="1" ht="15" customHeight="1" x14ac:dyDescent="0.25">
      <c r="A100" s="31">
        <v>5</v>
      </c>
      <c r="B100" s="32" t="s">
        <v>772</v>
      </c>
      <c r="C100" s="32" t="s">
        <v>773</v>
      </c>
      <c r="D100" s="32"/>
      <c r="E100" s="33"/>
      <c r="F100" s="33"/>
      <c r="G100" s="33"/>
      <c r="H100" s="33"/>
      <c r="I100" s="33" t="s">
        <v>533</v>
      </c>
      <c r="J100" s="34" t="s">
        <v>788</v>
      </c>
      <c r="K100" s="34" t="s">
        <v>789</v>
      </c>
      <c r="L100" s="34"/>
      <c r="M100" s="39" t="s">
        <v>790</v>
      </c>
      <c r="N100" s="39"/>
      <c r="O100" s="33" t="s">
        <v>514</v>
      </c>
      <c r="P100" s="35">
        <v>30</v>
      </c>
      <c r="Q100" s="33" t="s">
        <v>777</v>
      </c>
      <c r="R100" s="87">
        <v>0.08</v>
      </c>
      <c r="S100" s="1"/>
      <c r="T100" s="33"/>
      <c r="U100" s="33">
        <v>15</v>
      </c>
      <c r="V100" s="26"/>
      <c r="W100" s="187">
        <v>0</v>
      </c>
      <c r="X100" s="36">
        <v>0</v>
      </c>
      <c r="Y100" s="1"/>
      <c r="Z100" s="37"/>
      <c r="AA100" s="40"/>
      <c r="AB100" s="40"/>
      <c r="AC100" s="40"/>
      <c r="AD100" s="40"/>
      <c r="AE100" s="40"/>
      <c r="AF100" s="80">
        <v>44593</v>
      </c>
    </row>
    <row r="101" spans="1:32" s="21" customFormat="1" ht="15" customHeight="1" x14ac:dyDescent="0.25">
      <c r="A101" s="31">
        <v>6</v>
      </c>
      <c r="B101" s="32" t="s">
        <v>772</v>
      </c>
      <c r="C101" s="32" t="s">
        <v>773</v>
      </c>
      <c r="D101" s="32"/>
      <c r="E101" s="33"/>
      <c r="F101" s="33"/>
      <c r="G101" s="33"/>
      <c r="H101" s="33"/>
      <c r="I101" s="33" t="s">
        <v>622</v>
      </c>
      <c r="J101" s="34" t="s">
        <v>791</v>
      </c>
      <c r="K101" s="34" t="s">
        <v>792</v>
      </c>
      <c r="L101" s="34"/>
      <c r="M101" s="39" t="s">
        <v>793</v>
      </c>
      <c r="N101" s="39"/>
      <c r="O101" s="33" t="s">
        <v>514</v>
      </c>
      <c r="P101" s="35">
        <v>24</v>
      </c>
      <c r="Q101" s="33" t="s">
        <v>777</v>
      </c>
      <c r="R101" s="87">
        <v>0.08</v>
      </c>
      <c r="S101" s="1"/>
      <c r="T101" s="33"/>
      <c r="U101" s="33">
        <v>15</v>
      </c>
      <c r="V101" s="26"/>
      <c r="W101" s="187">
        <v>0</v>
      </c>
      <c r="X101" s="36">
        <v>0</v>
      </c>
      <c r="Y101" s="1"/>
      <c r="Z101" s="37"/>
      <c r="AA101" s="40"/>
      <c r="AB101" s="40"/>
      <c r="AC101" s="40"/>
      <c r="AD101" s="40"/>
      <c r="AE101" s="40"/>
      <c r="AF101" s="80">
        <v>44593</v>
      </c>
    </row>
    <row r="102" spans="1:32" s="21" customFormat="1" ht="15" customHeight="1" x14ac:dyDescent="0.25">
      <c r="A102" s="31">
        <v>7</v>
      </c>
      <c r="B102" s="32" t="s">
        <v>772</v>
      </c>
      <c r="C102" s="32" t="s">
        <v>773</v>
      </c>
      <c r="D102" s="32"/>
      <c r="E102" s="33"/>
      <c r="F102" s="33"/>
      <c r="G102" s="33"/>
      <c r="H102" s="33"/>
      <c r="I102" s="33" t="s">
        <v>533</v>
      </c>
      <c r="J102" s="34" t="s">
        <v>794</v>
      </c>
      <c r="K102" s="34" t="s">
        <v>795</v>
      </c>
      <c r="L102" s="34"/>
      <c r="M102" s="39" t="s">
        <v>796</v>
      </c>
      <c r="N102" s="39"/>
      <c r="O102" s="33" t="s">
        <v>514</v>
      </c>
      <c r="P102" s="35">
        <v>24</v>
      </c>
      <c r="Q102" s="33" t="s">
        <v>777</v>
      </c>
      <c r="R102" s="87">
        <v>0.08</v>
      </c>
      <c r="S102" s="1"/>
      <c r="T102" s="33"/>
      <c r="U102" s="33">
        <v>15</v>
      </c>
      <c r="V102" s="26"/>
      <c r="W102" s="187">
        <v>0</v>
      </c>
      <c r="X102" s="36">
        <v>0</v>
      </c>
      <c r="Y102" s="1"/>
      <c r="Z102" s="37">
        <v>0.1</v>
      </c>
      <c r="AA102" s="38">
        <v>44593</v>
      </c>
      <c r="AB102" s="38">
        <v>44620</v>
      </c>
      <c r="AC102" s="38"/>
      <c r="AD102" s="38">
        <v>44593</v>
      </c>
      <c r="AE102" s="38">
        <v>44620</v>
      </c>
      <c r="AF102" s="80">
        <v>44593</v>
      </c>
    </row>
    <row r="103" spans="1:32" s="21" customFormat="1" ht="15" customHeight="1" x14ac:dyDescent="0.25">
      <c r="A103" s="31">
        <v>8</v>
      </c>
      <c r="B103" s="32" t="s">
        <v>772</v>
      </c>
      <c r="C103" s="32" t="s">
        <v>773</v>
      </c>
      <c r="D103" s="32"/>
      <c r="E103" s="33"/>
      <c r="F103" s="33"/>
      <c r="G103" s="33"/>
      <c r="H103" s="33"/>
      <c r="I103" s="33" t="s">
        <v>646</v>
      </c>
      <c r="J103" s="34" t="s">
        <v>797</v>
      </c>
      <c r="K103" s="34" t="s">
        <v>798</v>
      </c>
      <c r="L103" s="34"/>
      <c r="M103" s="39" t="s">
        <v>799</v>
      </c>
      <c r="N103" s="39"/>
      <c r="O103" s="33" t="s">
        <v>514</v>
      </c>
      <c r="P103" s="35">
        <v>12</v>
      </c>
      <c r="Q103" s="33" t="s">
        <v>777</v>
      </c>
      <c r="R103" s="87">
        <v>0.08</v>
      </c>
      <c r="S103" s="1"/>
      <c r="T103" s="33"/>
      <c r="U103" s="33">
        <v>15</v>
      </c>
      <c r="V103" s="26"/>
      <c r="W103" s="187">
        <v>0</v>
      </c>
      <c r="X103" s="36">
        <v>0</v>
      </c>
      <c r="Y103" s="1"/>
      <c r="Z103" s="37">
        <v>0.1</v>
      </c>
      <c r="AA103" s="38">
        <v>44593</v>
      </c>
      <c r="AB103" s="38">
        <v>44620</v>
      </c>
      <c r="AC103" s="38"/>
      <c r="AD103" s="38">
        <v>44593</v>
      </c>
      <c r="AE103" s="38">
        <v>44620</v>
      </c>
      <c r="AF103" s="80">
        <v>44593</v>
      </c>
    </row>
    <row r="104" spans="1:32" s="21" customFormat="1" ht="15" customHeight="1" x14ac:dyDescent="0.25">
      <c r="A104" s="31">
        <v>9</v>
      </c>
      <c r="B104" s="32" t="s">
        <v>772</v>
      </c>
      <c r="C104" s="32" t="s">
        <v>773</v>
      </c>
      <c r="D104" s="32"/>
      <c r="E104" s="33"/>
      <c r="F104" s="33"/>
      <c r="G104" s="33"/>
      <c r="H104" s="33"/>
      <c r="I104" s="33" t="s">
        <v>533</v>
      </c>
      <c r="J104" s="34" t="s">
        <v>800</v>
      </c>
      <c r="K104" s="34" t="s">
        <v>801</v>
      </c>
      <c r="L104" s="34"/>
      <c r="M104" s="39" t="s">
        <v>802</v>
      </c>
      <c r="N104" s="39"/>
      <c r="O104" s="33" t="s">
        <v>514</v>
      </c>
      <c r="P104" s="35">
        <v>22</v>
      </c>
      <c r="Q104" s="33" t="s">
        <v>777</v>
      </c>
      <c r="R104" s="87">
        <v>0.08</v>
      </c>
      <c r="S104" s="1"/>
      <c r="T104" s="33"/>
      <c r="U104" s="33">
        <v>15</v>
      </c>
      <c r="V104" s="26"/>
      <c r="W104" s="187">
        <v>0</v>
      </c>
      <c r="X104" s="36">
        <v>0</v>
      </c>
      <c r="Y104" s="1"/>
      <c r="Z104" s="37"/>
      <c r="AA104" s="40"/>
      <c r="AB104" s="40"/>
      <c r="AC104" s="40"/>
      <c r="AD104" s="40"/>
      <c r="AE104" s="40"/>
      <c r="AF104" s="80">
        <v>44593</v>
      </c>
    </row>
    <row r="105" spans="1:32" s="21" customFormat="1" ht="15" customHeight="1" x14ac:dyDescent="0.25">
      <c r="A105" s="31">
        <v>10</v>
      </c>
      <c r="B105" s="32" t="s">
        <v>772</v>
      </c>
      <c r="C105" s="32" t="s">
        <v>773</v>
      </c>
      <c r="D105" s="32"/>
      <c r="E105" s="33"/>
      <c r="F105" s="33"/>
      <c r="G105" s="33"/>
      <c r="H105" s="33"/>
      <c r="I105" s="33" t="s">
        <v>533</v>
      </c>
      <c r="J105" s="34" t="s">
        <v>803</v>
      </c>
      <c r="K105" s="34" t="s">
        <v>804</v>
      </c>
      <c r="L105" s="34"/>
      <c r="M105" s="39" t="s">
        <v>805</v>
      </c>
      <c r="N105" s="39"/>
      <c r="O105" s="33" t="s">
        <v>514</v>
      </c>
      <c r="P105" s="35">
        <v>25</v>
      </c>
      <c r="Q105" s="33" t="s">
        <v>777</v>
      </c>
      <c r="R105" s="87">
        <v>0.08</v>
      </c>
      <c r="S105" s="1"/>
      <c r="T105" s="33"/>
      <c r="U105" s="33">
        <v>15</v>
      </c>
      <c r="V105" s="26"/>
      <c r="W105" s="187">
        <v>0</v>
      </c>
      <c r="X105" s="36">
        <v>0</v>
      </c>
      <c r="Y105" s="1"/>
      <c r="Z105" s="37"/>
      <c r="AA105" s="40"/>
      <c r="AB105" s="40"/>
      <c r="AC105" s="40"/>
      <c r="AD105" s="40"/>
      <c r="AE105" s="40"/>
      <c r="AF105" s="80">
        <v>44593</v>
      </c>
    </row>
    <row r="106" spans="1:32" s="21" customFormat="1" ht="15" customHeight="1" x14ac:dyDescent="0.25">
      <c r="A106" s="31">
        <v>11</v>
      </c>
      <c r="B106" s="32" t="s">
        <v>772</v>
      </c>
      <c r="C106" s="32" t="s">
        <v>773</v>
      </c>
      <c r="D106" s="32"/>
      <c r="E106" s="33"/>
      <c r="F106" s="33"/>
      <c r="G106" s="33"/>
      <c r="H106" s="33"/>
      <c r="I106" s="33" t="s">
        <v>510</v>
      </c>
      <c r="J106" s="34" t="s">
        <v>806</v>
      </c>
      <c r="K106" s="34" t="s">
        <v>807</v>
      </c>
      <c r="L106" s="34"/>
      <c r="M106" s="39" t="s">
        <v>808</v>
      </c>
      <c r="N106" s="39"/>
      <c r="O106" s="33" t="s">
        <v>514</v>
      </c>
      <c r="P106" s="35">
        <v>10</v>
      </c>
      <c r="Q106" s="33" t="s">
        <v>777</v>
      </c>
      <c r="R106" s="87">
        <v>0.08</v>
      </c>
      <c r="S106" s="1"/>
      <c r="T106" s="33"/>
      <c r="U106" s="33">
        <v>6</v>
      </c>
      <c r="V106" s="26"/>
      <c r="W106" s="187">
        <v>0</v>
      </c>
      <c r="X106" s="36">
        <v>0</v>
      </c>
      <c r="Y106" s="1"/>
      <c r="Z106" s="37">
        <v>0.1</v>
      </c>
      <c r="AA106" s="38">
        <v>44593</v>
      </c>
      <c r="AB106" s="38">
        <v>44620</v>
      </c>
      <c r="AC106" s="38"/>
      <c r="AD106" s="38">
        <v>44593</v>
      </c>
      <c r="AE106" s="38">
        <v>44620</v>
      </c>
      <c r="AF106" s="80">
        <v>44593</v>
      </c>
    </row>
    <row r="107" spans="1:32" s="21" customFormat="1" ht="15" customHeight="1" x14ac:dyDescent="0.25">
      <c r="A107" s="31">
        <v>1</v>
      </c>
      <c r="B107" s="32" t="s">
        <v>809</v>
      </c>
      <c r="C107" s="32" t="s">
        <v>810</v>
      </c>
      <c r="D107" s="32"/>
      <c r="E107" s="33"/>
      <c r="F107" s="33"/>
      <c r="G107" s="33"/>
      <c r="H107" s="33"/>
      <c r="I107" s="33" t="s">
        <v>565</v>
      </c>
      <c r="J107" s="34" t="s">
        <v>811</v>
      </c>
      <c r="K107" s="34" t="s">
        <v>812</v>
      </c>
      <c r="L107" s="34"/>
      <c r="M107" s="39" t="s">
        <v>813</v>
      </c>
      <c r="N107" s="39"/>
      <c r="O107" s="33" t="s">
        <v>569</v>
      </c>
      <c r="P107" s="35">
        <v>10</v>
      </c>
      <c r="Q107" s="33" t="s">
        <v>570</v>
      </c>
      <c r="R107" s="87">
        <v>0.08</v>
      </c>
      <c r="S107" s="1"/>
      <c r="T107" s="33"/>
      <c r="U107" s="33">
        <v>15</v>
      </c>
      <c r="V107" s="26"/>
      <c r="W107" s="187">
        <v>0.05</v>
      </c>
      <c r="X107" s="36">
        <v>0</v>
      </c>
      <c r="Y107" s="1"/>
      <c r="Z107" s="37"/>
      <c r="AA107" s="40"/>
      <c r="AB107" s="40"/>
      <c r="AC107" s="40"/>
      <c r="AD107" s="40"/>
      <c r="AE107" s="40"/>
      <c r="AF107" s="80">
        <v>44593</v>
      </c>
    </row>
    <row r="108" spans="1:32" s="21" customFormat="1" ht="15" customHeight="1" x14ac:dyDescent="0.25">
      <c r="A108" s="31">
        <v>2</v>
      </c>
      <c r="B108" s="32" t="s">
        <v>809</v>
      </c>
      <c r="C108" s="32" t="s">
        <v>810</v>
      </c>
      <c r="D108" s="32"/>
      <c r="E108" s="33"/>
      <c r="F108" s="33"/>
      <c r="G108" s="33"/>
      <c r="H108" s="33"/>
      <c r="I108" s="33" t="s">
        <v>565</v>
      </c>
      <c r="J108" s="34" t="s">
        <v>814</v>
      </c>
      <c r="K108" s="34" t="s">
        <v>815</v>
      </c>
      <c r="L108" s="34"/>
      <c r="M108" s="39" t="s">
        <v>816</v>
      </c>
      <c r="N108" s="39"/>
      <c r="O108" s="33" t="s">
        <v>569</v>
      </c>
      <c r="P108" s="35">
        <v>10</v>
      </c>
      <c r="Q108" s="33" t="s">
        <v>570</v>
      </c>
      <c r="R108" s="87">
        <v>0.08</v>
      </c>
      <c r="S108" s="1"/>
      <c r="T108" s="33"/>
      <c r="U108" s="33">
        <v>15</v>
      </c>
      <c r="V108" s="26"/>
      <c r="W108" s="187">
        <v>0.05</v>
      </c>
      <c r="X108" s="36">
        <v>0</v>
      </c>
      <c r="Y108" s="1"/>
      <c r="Z108" s="37"/>
      <c r="AA108" s="40"/>
      <c r="AB108" s="40"/>
      <c r="AC108" s="40"/>
      <c r="AD108" s="40"/>
      <c r="AE108" s="40"/>
      <c r="AF108" s="80">
        <v>44593</v>
      </c>
    </row>
    <row r="109" spans="1:32" s="21" customFormat="1" ht="15" customHeight="1" x14ac:dyDescent="0.25">
      <c r="A109" s="31">
        <v>3</v>
      </c>
      <c r="B109" s="32" t="s">
        <v>809</v>
      </c>
      <c r="C109" s="32" t="s">
        <v>810</v>
      </c>
      <c r="D109" s="32"/>
      <c r="E109" s="33"/>
      <c r="F109" s="33"/>
      <c r="G109" s="33"/>
      <c r="H109" s="33"/>
      <c r="I109" s="33" t="s">
        <v>565</v>
      </c>
      <c r="J109" s="34" t="s">
        <v>817</v>
      </c>
      <c r="K109" s="34" t="s">
        <v>818</v>
      </c>
      <c r="L109" s="34"/>
      <c r="M109" s="39" t="s">
        <v>819</v>
      </c>
      <c r="N109" s="39"/>
      <c r="O109" s="33" t="s">
        <v>569</v>
      </c>
      <c r="P109" s="35">
        <v>10</v>
      </c>
      <c r="Q109" s="33" t="s">
        <v>570</v>
      </c>
      <c r="R109" s="87">
        <v>0.08</v>
      </c>
      <c r="S109" s="1"/>
      <c r="T109" s="33"/>
      <c r="U109" s="33">
        <v>15</v>
      </c>
      <c r="V109" s="26"/>
      <c r="W109" s="187">
        <v>0.05</v>
      </c>
      <c r="X109" s="36">
        <v>0</v>
      </c>
      <c r="Y109" s="1"/>
      <c r="Z109" s="37"/>
      <c r="AA109" s="40"/>
      <c r="AB109" s="40"/>
      <c r="AC109" s="40"/>
      <c r="AD109" s="40"/>
      <c r="AE109" s="40"/>
      <c r="AF109" s="80">
        <v>44593</v>
      </c>
    </row>
    <row r="110" spans="1:32" s="21" customFormat="1" ht="15" customHeight="1" x14ac:dyDescent="0.25">
      <c r="A110" s="31">
        <v>4</v>
      </c>
      <c r="B110" s="32" t="s">
        <v>809</v>
      </c>
      <c r="C110" s="32" t="s">
        <v>810</v>
      </c>
      <c r="D110" s="32"/>
      <c r="E110" s="33"/>
      <c r="F110" s="33"/>
      <c r="G110" s="33"/>
      <c r="H110" s="33"/>
      <c r="I110" s="33" t="s">
        <v>565</v>
      </c>
      <c r="J110" s="34" t="s">
        <v>820</v>
      </c>
      <c r="K110" s="34" t="s">
        <v>821</v>
      </c>
      <c r="L110" s="34"/>
      <c r="M110" s="39" t="s">
        <v>822</v>
      </c>
      <c r="N110" s="39"/>
      <c r="O110" s="33" t="s">
        <v>569</v>
      </c>
      <c r="P110" s="35">
        <v>10</v>
      </c>
      <c r="Q110" s="33" t="s">
        <v>570</v>
      </c>
      <c r="R110" s="87">
        <v>0.08</v>
      </c>
      <c r="S110" s="1"/>
      <c r="T110" s="33"/>
      <c r="U110" s="33">
        <v>15</v>
      </c>
      <c r="V110" s="26"/>
      <c r="W110" s="187">
        <v>0.05</v>
      </c>
      <c r="X110" s="36">
        <v>0</v>
      </c>
      <c r="Y110" s="1"/>
      <c r="Z110" s="37"/>
      <c r="AA110" s="40"/>
      <c r="AB110" s="40"/>
      <c r="AC110" s="40"/>
      <c r="AD110" s="40"/>
      <c r="AE110" s="40"/>
      <c r="AF110" s="80">
        <v>44593</v>
      </c>
    </row>
    <row r="111" spans="1:32" s="21" customFormat="1" ht="15" customHeight="1" x14ac:dyDescent="0.25">
      <c r="A111" s="31">
        <v>5</v>
      </c>
      <c r="B111" s="32" t="s">
        <v>809</v>
      </c>
      <c r="C111" s="32" t="s">
        <v>810</v>
      </c>
      <c r="D111" s="32"/>
      <c r="E111" s="33"/>
      <c r="F111" s="33"/>
      <c r="G111" s="33"/>
      <c r="H111" s="33"/>
      <c r="I111" s="33" t="s">
        <v>712</v>
      </c>
      <c r="J111" s="34" t="s">
        <v>823</v>
      </c>
      <c r="K111" s="34" t="s">
        <v>824</v>
      </c>
      <c r="L111" s="34"/>
      <c r="M111" s="39" t="s">
        <v>825</v>
      </c>
      <c r="N111" s="39"/>
      <c r="O111" s="33" t="s">
        <v>569</v>
      </c>
      <c r="P111" s="35">
        <v>10</v>
      </c>
      <c r="Q111" s="33" t="s">
        <v>570</v>
      </c>
      <c r="R111" s="87">
        <v>0.08</v>
      </c>
      <c r="S111" s="1"/>
      <c r="T111" s="33"/>
      <c r="U111" s="33">
        <v>15</v>
      </c>
      <c r="V111" s="26"/>
      <c r="W111" s="187">
        <v>0.05</v>
      </c>
      <c r="X111" s="36">
        <v>0</v>
      </c>
      <c r="Y111" s="1"/>
      <c r="Z111" s="37"/>
      <c r="AA111" s="40"/>
      <c r="AB111" s="40"/>
      <c r="AC111" s="40"/>
      <c r="AD111" s="40"/>
      <c r="AE111" s="40"/>
      <c r="AF111" s="80">
        <v>44593</v>
      </c>
    </row>
    <row r="112" spans="1:32" s="21" customFormat="1" ht="15" customHeight="1" x14ac:dyDescent="0.25">
      <c r="A112" s="31">
        <v>6</v>
      </c>
      <c r="B112" s="32" t="s">
        <v>809</v>
      </c>
      <c r="C112" s="32" t="s">
        <v>810</v>
      </c>
      <c r="D112" s="32"/>
      <c r="E112" s="33"/>
      <c r="F112" s="33"/>
      <c r="G112" s="33"/>
      <c r="H112" s="33"/>
      <c r="I112" s="33" t="s">
        <v>537</v>
      </c>
      <c r="J112" s="34" t="s">
        <v>826</v>
      </c>
      <c r="K112" s="34" t="s">
        <v>827</v>
      </c>
      <c r="L112" s="34"/>
      <c r="M112" s="39" t="s">
        <v>828</v>
      </c>
      <c r="N112" s="39"/>
      <c r="O112" s="33" t="s">
        <v>514</v>
      </c>
      <c r="P112" s="35">
        <v>20</v>
      </c>
      <c r="Q112" s="33" t="s">
        <v>570</v>
      </c>
      <c r="R112" s="87">
        <v>0.08</v>
      </c>
      <c r="S112" s="1"/>
      <c r="T112" s="33"/>
      <c r="U112" s="33">
        <v>15</v>
      </c>
      <c r="V112" s="26"/>
      <c r="W112" s="187">
        <v>0.05</v>
      </c>
      <c r="X112" s="36">
        <v>0</v>
      </c>
      <c r="Y112" s="1"/>
      <c r="Z112" s="37"/>
      <c r="AA112" s="40"/>
      <c r="AB112" s="40"/>
      <c r="AC112" s="40"/>
      <c r="AD112" s="40"/>
      <c r="AE112" s="40"/>
      <c r="AF112" s="80">
        <v>44593</v>
      </c>
    </row>
    <row r="113" spans="1:32" s="21" customFormat="1" ht="15" customHeight="1" x14ac:dyDescent="0.25">
      <c r="A113" s="31">
        <v>7</v>
      </c>
      <c r="B113" s="32" t="s">
        <v>809</v>
      </c>
      <c r="C113" s="32" t="s">
        <v>810</v>
      </c>
      <c r="D113" s="32"/>
      <c r="E113" s="33"/>
      <c r="F113" s="33"/>
      <c r="G113" s="33"/>
      <c r="H113" s="33"/>
      <c r="I113" s="33" t="s">
        <v>638</v>
      </c>
      <c r="J113" s="34" t="s">
        <v>829</v>
      </c>
      <c r="K113" s="34" t="s">
        <v>830</v>
      </c>
      <c r="L113" s="34"/>
      <c r="M113" s="39" t="s">
        <v>831</v>
      </c>
      <c r="N113" s="39"/>
      <c r="O113" s="33" t="s">
        <v>514</v>
      </c>
      <c r="P113" s="35">
        <v>10</v>
      </c>
      <c r="Q113" s="33" t="s">
        <v>570</v>
      </c>
      <c r="R113" s="87">
        <v>0.08</v>
      </c>
      <c r="S113" s="1"/>
      <c r="T113" s="33"/>
      <c r="U113" s="33">
        <v>15</v>
      </c>
      <c r="V113" s="26"/>
      <c r="W113" s="187">
        <v>0.05</v>
      </c>
      <c r="X113" s="36">
        <v>0</v>
      </c>
      <c r="Y113" s="1"/>
      <c r="Z113" s="37"/>
      <c r="AA113" s="40"/>
      <c r="AB113" s="40"/>
      <c r="AC113" s="40"/>
      <c r="AD113" s="40"/>
      <c r="AE113" s="40"/>
      <c r="AF113" s="80">
        <v>44593</v>
      </c>
    </row>
    <row r="114" spans="1:32" s="21" customFormat="1" ht="15" customHeight="1" x14ac:dyDescent="0.25">
      <c r="A114" s="31">
        <v>8</v>
      </c>
      <c r="B114" s="32" t="s">
        <v>809</v>
      </c>
      <c r="C114" s="32" t="s">
        <v>810</v>
      </c>
      <c r="D114" s="32"/>
      <c r="E114" s="33"/>
      <c r="F114" s="33"/>
      <c r="G114" s="33"/>
      <c r="H114" s="33"/>
      <c r="I114" s="33" t="s">
        <v>529</v>
      </c>
      <c r="J114" s="34" t="s">
        <v>832</v>
      </c>
      <c r="K114" s="34" t="s">
        <v>833</v>
      </c>
      <c r="L114" s="34"/>
      <c r="M114" s="39" t="s">
        <v>834</v>
      </c>
      <c r="N114" s="39"/>
      <c r="O114" s="33" t="s">
        <v>514</v>
      </c>
      <c r="P114" s="35">
        <v>10</v>
      </c>
      <c r="Q114" s="33" t="s">
        <v>570</v>
      </c>
      <c r="R114" s="87">
        <v>0.08</v>
      </c>
      <c r="S114" s="1"/>
      <c r="T114" s="33"/>
      <c r="U114" s="33">
        <v>15</v>
      </c>
      <c r="V114" s="26"/>
      <c r="W114" s="187">
        <v>0.05</v>
      </c>
      <c r="X114" s="36">
        <v>0</v>
      </c>
      <c r="Y114" s="1"/>
      <c r="Z114" s="37"/>
      <c r="AA114" s="40"/>
      <c r="AB114" s="40"/>
      <c r="AC114" s="40"/>
      <c r="AD114" s="40"/>
      <c r="AE114" s="40"/>
      <c r="AF114" s="80">
        <v>44593</v>
      </c>
    </row>
    <row r="115" spans="1:32" s="21" customFormat="1" ht="15" customHeight="1" x14ac:dyDescent="0.25">
      <c r="A115" s="31">
        <v>9</v>
      </c>
      <c r="B115" s="32" t="s">
        <v>809</v>
      </c>
      <c r="C115" s="32" t="s">
        <v>810</v>
      </c>
      <c r="D115" s="32"/>
      <c r="E115" s="33"/>
      <c r="F115" s="33"/>
      <c r="G115" s="33"/>
      <c r="H115" s="33"/>
      <c r="I115" s="33" t="s">
        <v>529</v>
      </c>
      <c r="J115" s="34" t="s">
        <v>835</v>
      </c>
      <c r="K115" s="34" t="s">
        <v>836</v>
      </c>
      <c r="L115" s="34"/>
      <c r="M115" s="39" t="s">
        <v>837</v>
      </c>
      <c r="N115" s="39"/>
      <c r="O115" s="33" t="s">
        <v>514</v>
      </c>
      <c r="P115" s="35">
        <v>10</v>
      </c>
      <c r="Q115" s="33" t="s">
        <v>570</v>
      </c>
      <c r="R115" s="87">
        <v>0.08</v>
      </c>
      <c r="S115" s="1"/>
      <c r="T115" s="33"/>
      <c r="U115" s="33">
        <v>15</v>
      </c>
      <c r="V115" s="26"/>
      <c r="W115" s="187">
        <v>0.05</v>
      </c>
      <c r="X115" s="36">
        <v>0</v>
      </c>
      <c r="Y115" s="1"/>
      <c r="Z115" s="37"/>
      <c r="AA115" s="40"/>
      <c r="AB115" s="40"/>
      <c r="AC115" s="40"/>
      <c r="AD115" s="40"/>
      <c r="AE115" s="40"/>
      <c r="AF115" s="80">
        <v>44593</v>
      </c>
    </row>
    <row r="116" spans="1:32" s="21" customFormat="1" ht="15" customHeight="1" x14ac:dyDescent="0.25">
      <c r="A116" s="31">
        <v>10</v>
      </c>
      <c r="B116" s="32" t="s">
        <v>809</v>
      </c>
      <c r="C116" s="32" t="s">
        <v>810</v>
      </c>
      <c r="D116" s="32"/>
      <c r="E116" s="33"/>
      <c r="F116" s="33"/>
      <c r="G116" s="33"/>
      <c r="H116" s="33"/>
      <c r="I116" s="33" t="s">
        <v>529</v>
      </c>
      <c r="J116" s="34" t="s">
        <v>838</v>
      </c>
      <c r="K116" s="34" t="s">
        <v>839</v>
      </c>
      <c r="L116" s="34"/>
      <c r="M116" s="39" t="s">
        <v>840</v>
      </c>
      <c r="N116" s="39"/>
      <c r="O116" s="33" t="s">
        <v>514</v>
      </c>
      <c r="P116" s="35">
        <v>20</v>
      </c>
      <c r="Q116" s="33" t="s">
        <v>570</v>
      </c>
      <c r="R116" s="87">
        <v>0.08</v>
      </c>
      <c r="S116" s="1"/>
      <c r="T116" s="33"/>
      <c r="U116" s="33">
        <v>15</v>
      </c>
      <c r="V116" s="26"/>
      <c r="W116" s="187">
        <v>0.05</v>
      </c>
      <c r="X116" s="36">
        <v>0</v>
      </c>
      <c r="Y116" s="1"/>
      <c r="Z116" s="37"/>
      <c r="AA116" s="40"/>
      <c r="AB116" s="40"/>
      <c r="AC116" s="40"/>
      <c r="AD116" s="40"/>
      <c r="AE116" s="40"/>
      <c r="AF116" s="80">
        <v>44593</v>
      </c>
    </row>
    <row r="117" spans="1:32" s="21" customFormat="1" ht="15" customHeight="1" x14ac:dyDescent="0.25">
      <c r="A117" s="31">
        <v>11</v>
      </c>
      <c r="B117" s="32" t="s">
        <v>809</v>
      </c>
      <c r="C117" s="32" t="s">
        <v>810</v>
      </c>
      <c r="D117" s="32"/>
      <c r="E117" s="33"/>
      <c r="F117" s="33"/>
      <c r="G117" s="33"/>
      <c r="H117" s="33"/>
      <c r="I117" s="33" t="s">
        <v>529</v>
      </c>
      <c r="J117" s="34" t="s">
        <v>841</v>
      </c>
      <c r="K117" s="34" t="s">
        <v>842</v>
      </c>
      <c r="L117" s="34"/>
      <c r="M117" s="39" t="s">
        <v>843</v>
      </c>
      <c r="N117" s="39"/>
      <c r="O117" s="33" t="s">
        <v>514</v>
      </c>
      <c r="P117" s="35">
        <v>10</v>
      </c>
      <c r="Q117" s="33" t="s">
        <v>570</v>
      </c>
      <c r="R117" s="87">
        <v>0.08</v>
      </c>
      <c r="S117" s="1"/>
      <c r="T117" s="33"/>
      <c r="U117" s="33">
        <v>15</v>
      </c>
      <c r="V117" s="26"/>
      <c r="W117" s="187">
        <v>0.05</v>
      </c>
      <c r="X117" s="36">
        <v>0</v>
      </c>
      <c r="Y117" s="1"/>
      <c r="Z117" s="37"/>
      <c r="AA117" s="40"/>
      <c r="AB117" s="40"/>
      <c r="AC117" s="40"/>
      <c r="AD117" s="40"/>
      <c r="AE117" s="40"/>
      <c r="AF117" s="80">
        <v>44593</v>
      </c>
    </row>
    <row r="118" spans="1:32" s="21" customFormat="1" ht="15" customHeight="1" x14ac:dyDescent="0.25">
      <c r="A118" s="31">
        <v>1</v>
      </c>
      <c r="B118" s="32" t="s">
        <v>844</v>
      </c>
      <c r="C118" s="32" t="s">
        <v>845</v>
      </c>
      <c r="D118" s="32"/>
      <c r="E118" s="33"/>
      <c r="F118" s="33"/>
      <c r="G118" s="33"/>
      <c r="H118" s="33"/>
      <c r="I118" s="33" t="s">
        <v>540</v>
      </c>
      <c r="J118" s="34" t="s">
        <v>846</v>
      </c>
      <c r="K118" s="34" t="s">
        <v>847</v>
      </c>
      <c r="L118" s="34"/>
      <c r="M118" s="39" t="s">
        <v>848</v>
      </c>
      <c r="N118" s="39"/>
      <c r="O118" s="33" t="s">
        <v>544</v>
      </c>
      <c r="P118" s="35">
        <v>8</v>
      </c>
      <c r="Q118" s="33" t="s">
        <v>777</v>
      </c>
      <c r="R118" s="87">
        <v>0.08</v>
      </c>
      <c r="S118" s="1"/>
      <c r="T118" s="33">
        <v>40</v>
      </c>
      <c r="U118" s="33">
        <v>6</v>
      </c>
      <c r="V118" s="26"/>
      <c r="W118" s="187">
        <v>0.04</v>
      </c>
      <c r="X118" s="36">
        <v>0.1</v>
      </c>
      <c r="Y118" s="1"/>
      <c r="Z118" s="37"/>
      <c r="AA118" s="40"/>
      <c r="AB118" s="40"/>
      <c r="AC118" s="40"/>
      <c r="AD118" s="40"/>
      <c r="AE118" s="40"/>
      <c r="AF118" s="80">
        <v>44593</v>
      </c>
    </row>
    <row r="119" spans="1:32" s="21" customFormat="1" ht="15" customHeight="1" x14ac:dyDescent="0.25">
      <c r="A119" s="31">
        <v>2</v>
      </c>
      <c r="B119" s="32" t="s">
        <v>844</v>
      </c>
      <c r="C119" s="32" t="s">
        <v>845</v>
      </c>
      <c r="D119" s="32"/>
      <c r="E119" s="33"/>
      <c r="F119" s="33"/>
      <c r="G119" s="33"/>
      <c r="H119" s="33"/>
      <c r="I119" s="33" t="s">
        <v>540</v>
      </c>
      <c r="J119" s="34" t="s">
        <v>849</v>
      </c>
      <c r="K119" s="34" t="s">
        <v>850</v>
      </c>
      <c r="L119" s="34"/>
      <c r="M119" s="39" t="s">
        <v>851</v>
      </c>
      <c r="N119" s="39"/>
      <c r="O119" s="33" t="s">
        <v>544</v>
      </c>
      <c r="P119" s="35">
        <v>12</v>
      </c>
      <c r="Q119" s="33" t="s">
        <v>777</v>
      </c>
      <c r="R119" s="87">
        <v>0.08</v>
      </c>
      <c r="S119" s="1"/>
      <c r="T119" s="33">
        <v>40</v>
      </c>
      <c r="U119" s="33">
        <v>6</v>
      </c>
      <c r="V119" s="26"/>
      <c r="W119" s="187">
        <v>0.04</v>
      </c>
      <c r="X119" s="36">
        <v>0.1</v>
      </c>
      <c r="Y119" s="1"/>
      <c r="Z119" s="37">
        <v>0.12</v>
      </c>
      <c r="AA119" s="38">
        <v>44593</v>
      </c>
      <c r="AB119" s="38">
        <v>44620</v>
      </c>
      <c r="AC119" s="38"/>
      <c r="AD119" s="38">
        <v>44593</v>
      </c>
      <c r="AE119" s="38">
        <v>44620</v>
      </c>
      <c r="AF119" s="80">
        <v>44593</v>
      </c>
    </row>
    <row r="120" spans="1:32" s="21" customFormat="1" ht="15" customHeight="1" x14ac:dyDescent="0.25">
      <c r="A120" s="31">
        <v>3</v>
      </c>
      <c r="B120" s="32" t="s">
        <v>844</v>
      </c>
      <c r="C120" s="32" t="s">
        <v>845</v>
      </c>
      <c r="D120" s="32"/>
      <c r="E120" s="33"/>
      <c r="F120" s="33"/>
      <c r="G120" s="33"/>
      <c r="H120" s="33"/>
      <c r="I120" s="33" t="s">
        <v>540</v>
      </c>
      <c r="J120" s="34" t="s">
        <v>852</v>
      </c>
      <c r="K120" s="34" t="s">
        <v>853</v>
      </c>
      <c r="L120" s="34"/>
      <c r="M120" s="39" t="s">
        <v>854</v>
      </c>
      <c r="N120" s="39"/>
      <c r="O120" s="33" t="s">
        <v>544</v>
      </c>
      <c r="P120" s="35">
        <v>12</v>
      </c>
      <c r="Q120" s="33" t="s">
        <v>777</v>
      </c>
      <c r="R120" s="87">
        <v>0.08</v>
      </c>
      <c r="S120" s="1"/>
      <c r="T120" s="33">
        <v>40</v>
      </c>
      <c r="U120" s="33">
        <v>6</v>
      </c>
      <c r="V120" s="26"/>
      <c r="W120" s="187">
        <v>0.04</v>
      </c>
      <c r="X120" s="36">
        <v>0.1</v>
      </c>
      <c r="Y120" s="1"/>
      <c r="Z120" s="37"/>
      <c r="AA120" s="40"/>
      <c r="AB120" s="40"/>
      <c r="AC120" s="40"/>
      <c r="AD120" s="40"/>
      <c r="AE120" s="40"/>
      <c r="AF120" s="80">
        <v>44593</v>
      </c>
    </row>
    <row r="121" spans="1:32" s="21" customFormat="1" ht="15" customHeight="1" x14ac:dyDescent="0.25">
      <c r="A121" s="31">
        <v>4</v>
      </c>
      <c r="B121" s="32" t="s">
        <v>844</v>
      </c>
      <c r="C121" s="32" t="s">
        <v>845</v>
      </c>
      <c r="D121" s="32"/>
      <c r="E121" s="33"/>
      <c r="F121" s="33"/>
      <c r="G121" s="33"/>
      <c r="H121" s="33"/>
      <c r="I121" s="33" t="s">
        <v>540</v>
      </c>
      <c r="J121" s="34" t="s">
        <v>855</v>
      </c>
      <c r="K121" s="34" t="s">
        <v>856</v>
      </c>
      <c r="L121" s="34"/>
      <c r="M121" s="39" t="s">
        <v>857</v>
      </c>
      <c r="N121" s="39"/>
      <c r="O121" s="33" t="s">
        <v>544</v>
      </c>
      <c r="P121" s="35">
        <v>12</v>
      </c>
      <c r="Q121" s="33" t="s">
        <v>777</v>
      </c>
      <c r="R121" s="87">
        <v>0.08</v>
      </c>
      <c r="S121" s="1"/>
      <c r="T121" s="33">
        <v>40</v>
      </c>
      <c r="U121" s="33">
        <v>6</v>
      </c>
      <c r="V121" s="26"/>
      <c r="W121" s="187">
        <v>0.04</v>
      </c>
      <c r="X121" s="36">
        <v>0.1</v>
      </c>
      <c r="Y121" s="1"/>
      <c r="Z121" s="37">
        <v>0.12</v>
      </c>
      <c r="AA121" s="38">
        <v>44593</v>
      </c>
      <c r="AB121" s="38">
        <v>44620</v>
      </c>
      <c r="AC121" s="38"/>
      <c r="AD121" s="38">
        <v>44593</v>
      </c>
      <c r="AE121" s="38">
        <v>44620</v>
      </c>
      <c r="AF121" s="80">
        <v>44593</v>
      </c>
    </row>
    <row r="122" spans="1:32" s="21" customFormat="1" ht="15" customHeight="1" x14ac:dyDescent="0.25">
      <c r="A122" s="31">
        <v>5</v>
      </c>
      <c r="B122" s="32" t="s">
        <v>844</v>
      </c>
      <c r="C122" s="32" t="s">
        <v>845</v>
      </c>
      <c r="D122" s="32"/>
      <c r="E122" s="33"/>
      <c r="F122" s="33"/>
      <c r="G122" s="33"/>
      <c r="H122" s="33"/>
      <c r="I122" s="33" t="s">
        <v>540</v>
      </c>
      <c r="J122" s="34" t="s">
        <v>858</v>
      </c>
      <c r="K122" s="34" t="s">
        <v>859</v>
      </c>
      <c r="L122" s="34"/>
      <c r="M122" s="39" t="s">
        <v>860</v>
      </c>
      <c r="N122" s="39"/>
      <c r="O122" s="33" t="s">
        <v>544</v>
      </c>
      <c r="P122" s="35">
        <v>12</v>
      </c>
      <c r="Q122" s="33" t="s">
        <v>777</v>
      </c>
      <c r="R122" s="87">
        <v>0.08</v>
      </c>
      <c r="S122" s="1"/>
      <c r="T122" s="33">
        <v>40</v>
      </c>
      <c r="U122" s="33">
        <v>6</v>
      </c>
      <c r="V122" s="26"/>
      <c r="W122" s="187">
        <v>0.04</v>
      </c>
      <c r="X122" s="36">
        <v>0.1</v>
      </c>
      <c r="Y122" s="1"/>
      <c r="Z122" s="37">
        <v>0.12</v>
      </c>
      <c r="AA122" s="38">
        <v>44593</v>
      </c>
      <c r="AB122" s="38">
        <v>44620</v>
      </c>
      <c r="AC122" s="38"/>
      <c r="AD122" s="38">
        <v>44593</v>
      </c>
      <c r="AE122" s="38">
        <v>44620</v>
      </c>
      <c r="AF122" s="80">
        <v>44593</v>
      </c>
    </row>
    <row r="123" spans="1:32" s="21" customFormat="1" ht="15" customHeight="1" x14ac:dyDescent="0.25">
      <c r="A123" s="31">
        <v>6</v>
      </c>
      <c r="B123" s="32" t="s">
        <v>844</v>
      </c>
      <c r="C123" s="32" t="s">
        <v>845</v>
      </c>
      <c r="D123" s="32"/>
      <c r="E123" s="33"/>
      <c r="F123" s="33"/>
      <c r="G123" s="33"/>
      <c r="H123" s="33"/>
      <c r="I123" s="33" t="s">
        <v>540</v>
      </c>
      <c r="J123" s="34" t="s">
        <v>861</v>
      </c>
      <c r="K123" s="34" t="s">
        <v>862</v>
      </c>
      <c r="L123" s="34"/>
      <c r="M123" s="39" t="s">
        <v>863</v>
      </c>
      <c r="N123" s="39"/>
      <c r="O123" s="33" t="s">
        <v>864</v>
      </c>
      <c r="P123" s="35">
        <v>6</v>
      </c>
      <c r="Q123" s="33" t="s">
        <v>777</v>
      </c>
      <c r="R123" s="87">
        <v>0.08</v>
      </c>
      <c r="S123" s="1"/>
      <c r="T123" s="33">
        <v>40</v>
      </c>
      <c r="U123" s="33">
        <v>6</v>
      </c>
      <c r="V123" s="26"/>
      <c r="W123" s="187">
        <v>0.04</v>
      </c>
      <c r="X123" s="36">
        <v>0.1</v>
      </c>
      <c r="Y123" s="1"/>
      <c r="Z123" s="37"/>
      <c r="AA123" s="40"/>
      <c r="AB123" s="40"/>
      <c r="AC123" s="40"/>
      <c r="AD123" s="40"/>
      <c r="AE123" s="40"/>
      <c r="AF123" s="80">
        <v>44593</v>
      </c>
    </row>
    <row r="124" spans="1:32" s="21" customFormat="1" ht="15" customHeight="1" x14ac:dyDescent="0.25">
      <c r="A124" s="31">
        <v>7</v>
      </c>
      <c r="B124" s="32" t="s">
        <v>844</v>
      </c>
      <c r="C124" s="32" t="s">
        <v>845</v>
      </c>
      <c r="D124" s="32"/>
      <c r="E124" s="33"/>
      <c r="F124" s="33"/>
      <c r="G124" s="33"/>
      <c r="H124" s="33"/>
      <c r="I124" s="33" t="s">
        <v>540</v>
      </c>
      <c r="J124" s="34" t="s">
        <v>865</v>
      </c>
      <c r="K124" s="34" t="s">
        <v>866</v>
      </c>
      <c r="L124" s="34"/>
      <c r="M124" s="39" t="s">
        <v>867</v>
      </c>
      <c r="N124" s="39"/>
      <c r="O124" s="33" t="s">
        <v>864</v>
      </c>
      <c r="P124" s="35">
        <v>6</v>
      </c>
      <c r="Q124" s="33" t="s">
        <v>777</v>
      </c>
      <c r="R124" s="87">
        <v>0.08</v>
      </c>
      <c r="S124" s="1"/>
      <c r="T124" s="33">
        <v>40</v>
      </c>
      <c r="U124" s="33">
        <v>6</v>
      </c>
      <c r="V124" s="26"/>
      <c r="W124" s="187">
        <v>0.04</v>
      </c>
      <c r="X124" s="36">
        <v>0.1</v>
      </c>
      <c r="Y124" s="1"/>
      <c r="Z124" s="37"/>
      <c r="AA124" s="40"/>
      <c r="AB124" s="40"/>
      <c r="AC124" s="40"/>
      <c r="AD124" s="40"/>
      <c r="AE124" s="40"/>
      <c r="AF124" s="80">
        <v>44593</v>
      </c>
    </row>
    <row r="125" spans="1:32" s="21" customFormat="1" ht="15" customHeight="1" x14ac:dyDescent="0.25">
      <c r="A125" s="31">
        <v>8</v>
      </c>
      <c r="B125" s="32" t="s">
        <v>844</v>
      </c>
      <c r="C125" s="32" t="s">
        <v>845</v>
      </c>
      <c r="D125" s="32"/>
      <c r="E125" s="33"/>
      <c r="F125" s="33"/>
      <c r="G125" s="33"/>
      <c r="H125" s="33"/>
      <c r="I125" s="33" t="s">
        <v>540</v>
      </c>
      <c r="J125" s="34" t="s">
        <v>868</v>
      </c>
      <c r="K125" s="34" t="s">
        <v>869</v>
      </c>
      <c r="L125" s="34"/>
      <c r="M125" s="39" t="s">
        <v>870</v>
      </c>
      <c r="N125" s="39"/>
      <c r="O125" s="33" t="s">
        <v>864</v>
      </c>
      <c r="P125" s="35">
        <v>6</v>
      </c>
      <c r="Q125" s="33" t="s">
        <v>777</v>
      </c>
      <c r="R125" s="87">
        <v>0.08</v>
      </c>
      <c r="S125" s="1"/>
      <c r="T125" s="33">
        <v>40</v>
      </c>
      <c r="U125" s="33">
        <v>6</v>
      </c>
      <c r="V125" s="26"/>
      <c r="W125" s="187">
        <v>0.04</v>
      </c>
      <c r="X125" s="36">
        <v>0.1</v>
      </c>
      <c r="Y125" s="1"/>
      <c r="Z125" s="37"/>
      <c r="AA125" s="40"/>
      <c r="AB125" s="40"/>
      <c r="AC125" s="40"/>
      <c r="AD125" s="40"/>
      <c r="AE125" s="40"/>
      <c r="AF125" s="80">
        <v>44593</v>
      </c>
    </row>
    <row r="126" spans="1:32" s="21" customFormat="1" ht="15" customHeight="1" x14ac:dyDescent="0.25">
      <c r="A126" s="31">
        <v>9</v>
      </c>
      <c r="B126" s="32" t="s">
        <v>844</v>
      </c>
      <c r="C126" s="32" t="s">
        <v>845</v>
      </c>
      <c r="D126" s="32"/>
      <c r="E126" s="33"/>
      <c r="F126" s="33"/>
      <c r="G126" s="33"/>
      <c r="H126" s="33"/>
      <c r="I126" s="33" t="s">
        <v>540</v>
      </c>
      <c r="J126" s="34" t="s">
        <v>871</v>
      </c>
      <c r="K126" s="34" t="s">
        <v>872</v>
      </c>
      <c r="L126" s="34"/>
      <c r="M126" s="39" t="s">
        <v>873</v>
      </c>
      <c r="N126" s="39"/>
      <c r="O126" s="33" t="s">
        <v>864</v>
      </c>
      <c r="P126" s="35">
        <v>6</v>
      </c>
      <c r="Q126" s="33" t="s">
        <v>777</v>
      </c>
      <c r="R126" s="87">
        <v>0.08</v>
      </c>
      <c r="S126" s="1"/>
      <c r="T126" s="33">
        <v>40</v>
      </c>
      <c r="U126" s="33">
        <v>6</v>
      </c>
      <c r="V126" s="26"/>
      <c r="W126" s="187">
        <v>0.04</v>
      </c>
      <c r="X126" s="36">
        <v>0.1</v>
      </c>
      <c r="Y126" s="1"/>
      <c r="Z126" s="37">
        <v>0.1</v>
      </c>
      <c r="AA126" s="38">
        <v>44593</v>
      </c>
      <c r="AB126" s="38">
        <v>44620</v>
      </c>
      <c r="AC126" s="38"/>
      <c r="AD126" s="38">
        <v>44593</v>
      </c>
      <c r="AE126" s="38">
        <v>44620</v>
      </c>
      <c r="AF126" s="80">
        <v>44593</v>
      </c>
    </row>
    <row r="127" spans="1:32" s="21" customFormat="1" ht="15" customHeight="1" x14ac:dyDescent="0.25">
      <c r="A127" s="31">
        <v>10</v>
      </c>
      <c r="B127" s="32" t="s">
        <v>844</v>
      </c>
      <c r="C127" s="32" t="s">
        <v>845</v>
      </c>
      <c r="D127" s="32"/>
      <c r="E127" s="33"/>
      <c r="F127" s="33"/>
      <c r="G127" s="33"/>
      <c r="H127" s="33"/>
      <c r="I127" s="33" t="s">
        <v>540</v>
      </c>
      <c r="J127" s="34" t="s">
        <v>874</v>
      </c>
      <c r="K127" s="34" t="s">
        <v>875</v>
      </c>
      <c r="L127" s="34"/>
      <c r="M127" s="39" t="s">
        <v>876</v>
      </c>
      <c r="N127" s="39"/>
      <c r="O127" s="33" t="s">
        <v>864</v>
      </c>
      <c r="P127" s="35">
        <v>6</v>
      </c>
      <c r="Q127" s="33" t="s">
        <v>777</v>
      </c>
      <c r="R127" s="87">
        <v>0.08</v>
      </c>
      <c r="S127" s="1"/>
      <c r="T127" s="33">
        <v>40</v>
      </c>
      <c r="U127" s="33">
        <v>6</v>
      </c>
      <c r="V127" s="26"/>
      <c r="W127" s="187">
        <v>0.04</v>
      </c>
      <c r="X127" s="36">
        <v>0.1</v>
      </c>
      <c r="Y127" s="1"/>
      <c r="Z127" s="37">
        <v>0.1</v>
      </c>
      <c r="AA127" s="38">
        <v>44593</v>
      </c>
      <c r="AB127" s="38">
        <v>44620</v>
      </c>
      <c r="AC127" s="38"/>
      <c r="AD127" s="38">
        <v>44593</v>
      </c>
      <c r="AE127" s="38">
        <v>44620</v>
      </c>
      <c r="AF127" s="80">
        <v>44593</v>
      </c>
    </row>
    <row r="128" spans="1:32" s="21" customFormat="1" ht="15" customHeight="1" x14ac:dyDescent="0.25">
      <c r="A128" s="31">
        <v>11</v>
      </c>
      <c r="B128" s="32" t="s">
        <v>844</v>
      </c>
      <c r="C128" s="32" t="s">
        <v>845</v>
      </c>
      <c r="D128" s="32"/>
      <c r="E128" s="33"/>
      <c r="F128" s="33"/>
      <c r="G128" s="33"/>
      <c r="H128" s="33"/>
      <c r="I128" s="33" t="s">
        <v>540</v>
      </c>
      <c r="J128" s="34" t="s">
        <v>877</v>
      </c>
      <c r="K128" s="34" t="s">
        <v>878</v>
      </c>
      <c r="L128" s="34"/>
      <c r="M128" s="39" t="s">
        <v>879</v>
      </c>
      <c r="N128" s="39"/>
      <c r="O128" s="33" t="s">
        <v>864</v>
      </c>
      <c r="P128" s="35">
        <v>6</v>
      </c>
      <c r="Q128" s="33" t="s">
        <v>777</v>
      </c>
      <c r="R128" s="87">
        <v>0.08</v>
      </c>
      <c r="S128" s="1"/>
      <c r="T128" s="33">
        <v>40</v>
      </c>
      <c r="U128" s="33">
        <v>6</v>
      </c>
      <c r="V128" s="26"/>
      <c r="W128" s="187">
        <v>0.04</v>
      </c>
      <c r="X128" s="36">
        <v>0.1</v>
      </c>
      <c r="Y128" s="1"/>
      <c r="Z128" s="37">
        <v>0.1</v>
      </c>
      <c r="AA128" s="38">
        <v>44593</v>
      </c>
      <c r="AB128" s="38">
        <v>44620</v>
      </c>
      <c r="AC128" s="38"/>
      <c r="AD128" s="38">
        <v>44593</v>
      </c>
      <c r="AE128" s="38">
        <v>44620</v>
      </c>
      <c r="AF128" s="80">
        <v>44593</v>
      </c>
    </row>
    <row r="129" spans="1:32" s="21" customFormat="1" ht="15" customHeight="1" x14ac:dyDescent="0.25">
      <c r="A129" s="31">
        <v>12</v>
      </c>
      <c r="B129" s="32" t="s">
        <v>844</v>
      </c>
      <c r="C129" s="32" t="s">
        <v>845</v>
      </c>
      <c r="D129" s="32"/>
      <c r="E129" s="33"/>
      <c r="F129" s="33"/>
      <c r="G129" s="33"/>
      <c r="H129" s="33"/>
      <c r="I129" s="33" t="s">
        <v>540</v>
      </c>
      <c r="J129" s="34" t="s">
        <v>880</v>
      </c>
      <c r="K129" s="34" t="s">
        <v>881</v>
      </c>
      <c r="L129" s="34"/>
      <c r="M129" s="39" t="s">
        <v>882</v>
      </c>
      <c r="N129" s="39"/>
      <c r="O129" s="33" t="s">
        <v>864</v>
      </c>
      <c r="P129" s="35">
        <v>24</v>
      </c>
      <c r="Q129" s="33" t="s">
        <v>777</v>
      </c>
      <c r="R129" s="87">
        <v>0.08</v>
      </c>
      <c r="S129" s="1"/>
      <c r="T129" s="33">
        <v>40</v>
      </c>
      <c r="U129" s="33">
        <v>6</v>
      </c>
      <c r="V129" s="26"/>
      <c r="W129" s="187">
        <v>0.04</v>
      </c>
      <c r="X129" s="36">
        <v>0.1</v>
      </c>
      <c r="Y129" s="1"/>
      <c r="Z129" s="37"/>
      <c r="AA129" s="40"/>
      <c r="AB129" s="40"/>
      <c r="AC129" s="40"/>
      <c r="AD129" s="40"/>
      <c r="AE129" s="40"/>
      <c r="AF129" s="80">
        <v>44593</v>
      </c>
    </row>
    <row r="130" spans="1:32" s="21" customFormat="1" ht="15" customHeight="1" x14ac:dyDescent="0.25">
      <c r="A130" s="31">
        <v>13</v>
      </c>
      <c r="B130" s="32" t="s">
        <v>844</v>
      </c>
      <c r="C130" s="32" t="s">
        <v>845</v>
      </c>
      <c r="D130" s="32"/>
      <c r="E130" s="33"/>
      <c r="F130" s="33"/>
      <c r="G130" s="33"/>
      <c r="H130" s="33"/>
      <c r="I130" s="33" t="s">
        <v>540</v>
      </c>
      <c r="J130" s="34" t="s">
        <v>883</v>
      </c>
      <c r="K130" s="34" t="s">
        <v>884</v>
      </c>
      <c r="L130" s="34"/>
      <c r="M130" s="39" t="s">
        <v>885</v>
      </c>
      <c r="N130" s="39"/>
      <c r="O130" s="33" t="s">
        <v>864</v>
      </c>
      <c r="P130" s="35">
        <v>24</v>
      </c>
      <c r="Q130" s="33" t="s">
        <v>777</v>
      </c>
      <c r="R130" s="87">
        <v>0.08</v>
      </c>
      <c r="S130" s="1"/>
      <c r="T130" s="33">
        <v>40</v>
      </c>
      <c r="U130" s="33">
        <v>6</v>
      </c>
      <c r="V130" s="26"/>
      <c r="W130" s="187">
        <v>0.04</v>
      </c>
      <c r="X130" s="36">
        <v>0.1</v>
      </c>
      <c r="Y130" s="1"/>
      <c r="Z130" s="37"/>
      <c r="AA130" s="40"/>
      <c r="AB130" s="40"/>
      <c r="AC130" s="40"/>
      <c r="AD130" s="40"/>
      <c r="AE130" s="40"/>
      <c r="AF130" s="80">
        <v>44593</v>
      </c>
    </row>
    <row r="131" spans="1:32" s="21" customFormat="1" ht="15" customHeight="1" x14ac:dyDescent="0.25">
      <c r="A131" s="31">
        <v>1</v>
      </c>
      <c r="B131" s="32" t="s">
        <v>886</v>
      </c>
      <c r="C131" s="32" t="s">
        <v>887</v>
      </c>
      <c r="D131" s="32"/>
      <c r="E131" s="33"/>
      <c r="F131" s="33"/>
      <c r="G131" s="33"/>
      <c r="H131" s="33"/>
      <c r="I131" s="33" t="s">
        <v>888</v>
      </c>
      <c r="J131" s="34" t="s">
        <v>889</v>
      </c>
      <c r="K131" s="34" t="s">
        <v>890</v>
      </c>
      <c r="L131" s="34"/>
      <c r="M131" s="39" t="s">
        <v>891</v>
      </c>
      <c r="N131" s="39"/>
      <c r="O131" s="33" t="s">
        <v>549</v>
      </c>
      <c r="P131" s="35">
        <v>8</v>
      </c>
      <c r="Q131" s="33" t="s">
        <v>777</v>
      </c>
      <c r="R131" s="87">
        <v>0.08</v>
      </c>
      <c r="S131" s="1"/>
      <c r="T131" s="33" t="s">
        <v>892</v>
      </c>
      <c r="U131" s="33">
        <v>12</v>
      </c>
      <c r="V131" s="26"/>
      <c r="W131" s="187">
        <v>0</v>
      </c>
      <c r="X131" s="36">
        <v>0</v>
      </c>
      <c r="Y131" s="1"/>
      <c r="Z131" s="37">
        <v>7.0000000000000007E-2</v>
      </c>
      <c r="AA131" s="40">
        <v>44562</v>
      </c>
      <c r="AB131" s="40">
        <v>44620</v>
      </c>
      <c r="AC131" s="40"/>
      <c r="AD131" s="40">
        <v>44562</v>
      </c>
      <c r="AE131" s="40">
        <v>44620</v>
      </c>
      <c r="AF131" s="80">
        <v>44593</v>
      </c>
    </row>
    <row r="132" spans="1:32" s="21" customFormat="1" ht="15" customHeight="1" x14ac:dyDescent="0.25">
      <c r="A132" s="31">
        <v>2</v>
      </c>
      <c r="B132" s="32" t="s">
        <v>886</v>
      </c>
      <c r="C132" s="32" t="s">
        <v>887</v>
      </c>
      <c r="D132" s="32"/>
      <c r="E132" s="33"/>
      <c r="F132" s="33"/>
      <c r="G132" s="33"/>
      <c r="H132" s="33"/>
      <c r="I132" s="33" t="s">
        <v>888</v>
      </c>
      <c r="J132" s="34" t="s">
        <v>893</v>
      </c>
      <c r="K132" s="34" t="s">
        <v>894</v>
      </c>
      <c r="L132" s="34"/>
      <c r="M132" s="39" t="s">
        <v>895</v>
      </c>
      <c r="N132" s="39"/>
      <c r="O132" s="33" t="s">
        <v>549</v>
      </c>
      <c r="P132" s="35">
        <v>6</v>
      </c>
      <c r="Q132" s="33" t="s">
        <v>777</v>
      </c>
      <c r="R132" s="87">
        <v>0.08</v>
      </c>
      <c r="S132" s="1"/>
      <c r="T132" s="33" t="s">
        <v>892</v>
      </c>
      <c r="U132" s="33">
        <v>12</v>
      </c>
      <c r="V132" s="26"/>
      <c r="W132" s="187">
        <v>0</v>
      </c>
      <c r="X132" s="36">
        <v>0</v>
      </c>
      <c r="Y132" s="1"/>
      <c r="Z132" s="37">
        <v>7.0000000000000007E-2</v>
      </c>
      <c r="AA132" s="40">
        <v>44562</v>
      </c>
      <c r="AB132" s="40">
        <v>44620</v>
      </c>
      <c r="AC132" s="40"/>
      <c r="AD132" s="40">
        <v>44562</v>
      </c>
      <c r="AE132" s="40">
        <v>44620</v>
      </c>
      <c r="AF132" s="80">
        <v>44593</v>
      </c>
    </row>
    <row r="133" spans="1:32" s="21" customFormat="1" ht="15" customHeight="1" x14ac:dyDescent="0.25">
      <c r="A133" s="31">
        <v>3</v>
      </c>
      <c r="B133" s="32" t="s">
        <v>886</v>
      </c>
      <c r="C133" s="32" t="s">
        <v>887</v>
      </c>
      <c r="D133" s="32"/>
      <c r="E133" s="33"/>
      <c r="F133" s="33"/>
      <c r="G133" s="33"/>
      <c r="H133" s="33"/>
      <c r="I133" s="33" t="s">
        <v>896</v>
      </c>
      <c r="J133" s="34" t="s">
        <v>897</v>
      </c>
      <c r="K133" s="34" t="s">
        <v>898</v>
      </c>
      <c r="L133" s="34"/>
      <c r="M133" s="39" t="s">
        <v>899</v>
      </c>
      <c r="N133" s="39"/>
      <c r="O133" s="33" t="s">
        <v>768</v>
      </c>
      <c r="P133" s="35">
        <v>25</v>
      </c>
      <c r="Q133" s="33" t="s">
        <v>777</v>
      </c>
      <c r="R133" s="87">
        <v>0.08</v>
      </c>
      <c r="S133" s="1"/>
      <c r="T133" s="33" t="s">
        <v>892</v>
      </c>
      <c r="U133" s="33">
        <v>12</v>
      </c>
      <c r="V133" s="26"/>
      <c r="W133" s="187">
        <v>0</v>
      </c>
      <c r="X133" s="36">
        <v>0</v>
      </c>
      <c r="Y133" s="1"/>
      <c r="Z133" s="37">
        <v>7.0000000000000007E-2</v>
      </c>
      <c r="AA133" s="40">
        <v>44562</v>
      </c>
      <c r="AB133" s="40">
        <v>44620</v>
      </c>
      <c r="AC133" s="40"/>
      <c r="AD133" s="40">
        <v>44562</v>
      </c>
      <c r="AE133" s="40">
        <v>44620</v>
      </c>
      <c r="AF133" s="80">
        <v>44593</v>
      </c>
    </row>
    <row r="134" spans="1:32" s="21" customFormat="1" ht="15" customHeight="1" x14ac:dyDescent="0.25">
      <c r="A134" s="31">
        <v>4</v>
      </c>
      <c r="B134" s="32" t="s">
        <v>886</v>
      </c>
      <c r="C134" s="32" t="s">
        <v>887</v>
      </c>
      <c r="D134" s="32"/>
      <c r="E134" s="33"/>
      <c r="F134" s="33"/>
      <c r="G134" s="33"/>
      <c r="H134" s="33"/>
      <c r="I134" s="33" t="s">
        <v>900</v>
      </c>
      <c r="J134" s="34" t="s">
        <v>901</v>
      </c>
      <c r="K134" s="34" t="s">
        <v>902</v>
      </c>
      <c r="L134" s="34"/>
      <c r="M134" s="39" t="s">
        <v>903</v>
      </c>
      <c r="N134" s="39"/>
      <c r="O134" s="33" t="s">
        <v>768</v>
      </c>
      <c r="P134" s="35">
        <v>36</v>
      </c>
      <c r="Q134" s="33" t="s">
        <v>777</v>
      </c>
      <c r="R134" s="87">
        <v>0.08</v>
      </c>
      <c r="S134" s="1"/>
      <c r="T134" s="33" t="s">
        <v>892</v>
      </c>
      <c r="U134" s="33">
        <v>12</v>
      </c>
      <c r="V134" s="26"/>
      <c r="W134" s="187">
        <v>0</v>
      </c>
      <c r="X134" s="36">
        <v>0</v>
      </c>
      <c r="Y134" s="1"/>
      <c r="Z134" s="37">
        <v>7.0000000000000007E-2</v>
      </c>
      <c r="AA134" s="40">
        <v>44562</v>
      </c>
      <c r="AB134" s="40">
        <v>44620</v>
      </c>
      <c r="AC134" s="40"/>
      <c r="AD134" s="40">
        <v>44562</v>
      </c>
      <c r="AE134" s="40">
        <v>44620</v>
      </c>
      <c r="AF134" s="80">
        <v>44593</v>
      </c>
    </row>
    <row r="135" spans="1:32" s="21" customFormat="1" ht="15" customHeight="1" x14ac:dyDescent="0.25">
      <c r="A135" s="31">
        <v>5</v>
      </c>
      <c r="B135" s="32" t="s">
        <v>886</v>
      </c>
      <c r="C135" s="32" t="s">
        <v>887</v>
      </c>
      <c r="D135" s="32"/>
      <c r="E135" s="33"/>
      <c r="F135" s="33"/>
      <c r="G135" s="33"/>
      <c r="H135" s="33"/>
      <c r="I135" s="33" t="s">
        <v>900</v>
      </c>
      <c r="J135" s="34" t="s">
        <v>904</v>
      </c>
      <c r="K135" s="34" t="s">
        <v>905</v>
      </c>
      <c r="L135" s="34"/>
      <c r="M135" s="39" t="s">
        <v>906</v>
      </c>
      <c r="N135" s="39"/>
      <c r="O135" s="33" t="s">
        <v>768</v>
      </c>
      <c r="P135" s="35">
        <v>32</v>
      </c>
      <c r="Q135" s="33" t="s">
        <v>777</v>
      </c>
      <c r="R135" s="87">
        <v>0.08</v>
      </c>
      <c r="S135" s="1"/>
      <c r="T135" s="33" t="s">
        <v>892</v>
      </c>
      <c r="U135" s="33">
        <v>12</v>
      </c>
      <c r="V135" s="26"/>
      <c r="W135" s="187">
        <v>0</v>
      </c>
      <c r="X135" s="36">
        <v>0</v>
      </c>
      <c r="Y135" s="1"/>
      <c r="Z135" s="37">
        <v>7.0000000000000007E-2</v>
      </c>
      <c r="AA135" s="40">
        <v>44562</v>
      </c>
      <c r="AB135" s="40">
        <v>44620</v>
      </c>
      <c r="AC135" s="40"/>
      <c r="AD135" s="40">
        <v>44562</v>
      </c>
      <c r="AE135" s="40">
        <v>44620</v>
      </c>
      <c r="AF135" s="80">
        <v>44593</v>
      </c>
    </row>
    <row r="136" spans="1:32" s="21" customFormat="1" ht="15" customHeight="1" x14ac:dyDescent="0.25">
      <c r="A136" s="31">
        <v>6</v>
      </c>
      <c r="B136" s="32" t="s">
        <v>886</v>
      </c>
      <c r="C136" s="32" t="s">
        <v>887</v>
      </c>
      <c r="D136" s="32"/>
      <c r="E136" s="33"/>
      <c r="F136" s="33"/>
      <c r="G136" s="33"/>
      <c r="H136" s="33"/>
      <c r="I136" s="33" t="s">
        <v>907</v>
      </c>
      <c r="J136" s="34" t="s">
        <v>908</v>
      </c>
      <c r="K136" s="34" t="s">
        <v>909</v>
      </c>
      <c r="L136" s="34"/>
      <c r="M136" s="39" t="s">
        <v>910</v>
      </c>
      <c r="N136" s="39"/>
      <c r="O136" s="33" t="s">
        <v>768</v>
      </c>
      <c r="P136" s="35">
        <v>24</v>
      </c>
      <c r="Q136" s="33" t="s">
        <v>777</v>
      </c>
      <c r="R136" s="87">
        <v>0.08</v>
      </c>
      <c r="S136" s="1"/>
      <c r="T136" s="33" t="s">
        <v>892</v>
      </c>
      <c r="U136" s="33">
        <v>12</v>
      </c>
      <c r="V136" s="26"/>
      <c r="W136" s="187">
        <v>0</v>
      </c>
      <c r="X136" s="36">
        <v>0</v>
      </c>
      <c r="Y136" s="1"/>
      <c r="Z136" s="37">
        <v>7.0000000000000007E-2</v>
      </c>
      <c r="AA136" s="40">
        <v>44562</v>
      </c>
      <c r="AB136" s="40">
        <v>44620</v>
      </c>
      <c r="AC136" s="40"/>
      <c r="AD136" s="40">
        <v>44562</v>
      </c>
      <c r="AE136" s="40">
        <v>44620</v>
      </c>
      <c r="AF136" s="80">
        <v>44593</v>
      </c>
    </row>
    <row r="137" spans="1:32" s="21" customFormat="1" ht="15" customHeight="1" x14ac:dyDescent="0.25">
      <c r="A137" s="31">
        <v>7</v>
      </c>
      <c r="B137" s="32" t="s">
        <v>886</v>
      </c>
      <c r="C137" s="32" t="s">
        <v>887</v>
      </c>
      <c r="D137" s="32"/>
      <c r="E137" s="33"/>
      <c r="F137" s="33"/>
      <c r="G137" s="33"/>
      <c r="H137" s="33"/>
      <c r="I137" s="33" t="s">
        <v>911</v>
      </c>
      <c r="J137" s="34" t="s">
        <v>912</v>
      </c>
      <c r="K137" s="34" t="s">
        <v>913</v>
      </c>
      <c r="L137" s="34"/>
      <c r="M137" s="39" t="s">
        <v>914</v>
      </c>
      <c r="N137" s="39"/>
      <c r="O137" s="33" t="s">
        <v>768</v>
      </c>
      <c r="P137" s="35">
        <v>24</v>
      </c>
      <c r="Q137" s="33" t="s">
        <v>777</v>
      </c>
      <c r="R137" s="87">
        <v>0.08</v>
      </c>
      <c r="S137" s="1"/>
      <c r="T137" s="33" t="s">
        <v>892</v>
      </c>
      <c r="U137" s="33">
        <v>12</v>
      </c>
      <c r="V137" s="26"/>
      <c r="W137" s="187">
        <v>0</v>
      </c>
      <c r="X137" s="36">
        <v>0</v>
      </c>
      <c r="Y137" s="1"/>
      <c r="Z137" s="37">
        <v>7.0000000000000007E-2</v>
      </c>
      <c r="AA137" s="40">
        <v>44562</v>
      </c>
      <c r="AB137" s="40">
        <v>44620</v>
      </c>
      <c r="AC137" s="40"/>
      <c r="AD137" s="40">
        <v>44562</v>
      </c>
      <c r="AE137" s="40">
        <v>44620</v>
      </c>
      <c r="AF137" s="80">
        <v>44593</v>
      </c>
    </row>
    <row r="138" spans="1:32" s="21" customFormat="1" ht="15" customHeight="1" x14ac:dyDescent="0.25">
      <c r="A138" s="31">
        <v>8</v>
      </c>
      <c r="B138" s="32" t="s">
        <v>886</v>
      </c>
      <c r="C138" s="32" t="s">
        <v>887</v>
      </c>
      <c r="D138" s="32"/>
      <c r="E138" s="33"/>
      <c r="F138" s="33"/>
      <c r="G138" s="33"/>
      <c r="H138" s="33"/>
      <c r="I138" s="33" t="s">
        <v>907</v>
      </c>
      <c r="J138" s="34" t="s">
        <v>915</v>
      </c>
      <c r="K138" s="34" t="s">
        <v>916</v>
      </c>
      <c r="L138" s="34"/>
      <c r="M138" s="39" t="s">
        <v>917</v>
      </c>
      <c r="N138" s="39"/>
      <c r="O138" s="33" t="s">
        <v>768</v>
      </c>
      <c r="P138" s="35">
        <v>24</v>
      </c>
      <c r="Q138" s="33" t="s">
        <v>777</v>
      </c>
      <c r="R138" s="87">
        <v>0.08</v>
      </c>
      <c r="S138" s="1"/>
      <c r="T138" s="33" t="s">
        <v>892</v>
      </c>
      <c r="U138" s="33">
        <v>12</v>
      </c>
      <c r="V138" s="26"/>
      <c r="W138" s="187">
        <v>0</v>
      </c>
      <c r="X138" s="36">
        <v>0</v>
      </c>
      <c r="Y138" s="1"/>
      <c r="Z138" s="37">
        <v>7.0000000000000007E-2</v>
      </c>
      <c r="AA138" s="40">
        <v>44562</v>
      </c>
      <c r="AB138" s="40">
        <v>44620</v>
      </c>
      <c r="AC138" s="40"/>
      <c r="AD138" s="40">
        <v>44562</v>
      </c>
      <c r="AE138" s="40">
        <v>44620</v>
      </c>
      <c r="AF138" s="80">
        <v>44593</v>
      </c>
    </row>
    <row r="139" spans="1:32" s="21" customFormat="1" ht="15" customHeight="1" x14ac:dyDescent="0.25">
      <c r="A139" s="31">
        <v>9</v>
      </c>
      <c r="B139" s="32" t="s">
        <v>886</v>
      </c>
      <c r="C139" s="32" t="s">
        <v>887</v>
      </c>
      <c r="D139" s="32"/>
      <c r="E139" s="33"/>
      <c r="F139" s="33"/>
      <c r="G139" s="33"/>
      <c r="H139" s="33"/>
      <c r="I139" s="33" t="s">
        <v>911</v>
      </c>
      <c r="J139" s="34" t="s">
        <v>918</v>
      </c>
      <c r="K139" s="34" t="s">
        <v>919</v>
      </c>
      <c r="L139" s="34"/>
      <c r="M139" s="39" t="s">
        <v>920</v>
      </c>
      <c r="N139" s="39"/>
      <c r="O139" s="33" t="s">
        <v>768</v>
      </c>
      <c r="P139" s="35">
        <v>24</v>
      </c>
      <c r="Q139" s="33" t="s">
        <v>777</v>
      </c>
      <c r="R139" s="87">
        <v>0.08</v>
      </c>
      <c r="S139" s="1"/>
      <c r="T139" s="33" t="s">
        <v>892</v>
      </c>
      <c r="U139" s="33">
        <v>12</v>
      </c>
      <c r="V139" s="26"/>
      <c r="W139" s="187">
        <v>0</v>
      </c>
      <c r="X139" s="36">
        <v>0</v>
      </c>
      <c r="Y139" s="1"/>
      <c r="Z139" s="37">
        <v>7.0000000000000007E-2</v>
      </c>
      <c r="AA139" s="40">
        <v>44562</v>
      </c>
      <c r="AB139" s="40">
        <v>44620</v>
      </c>
      <c r="AC139" s="40"/>
      <c r="AD139" s="40">
        <v>44562</v>
      </c>
      <c r="AE139" s="40">
        <v>44620</v>
      </c>
      <c r="AF139" s="80">
        <v>44593</v>
      </c>
    </row>
    <row r="140" spans="1:32" s="21" customFormat="1" ht="15" customHeight="1" x14ac:dyDescent="0.25">
      <c r="A140" s="31">
        <v>10</v>
      </c>
      <c r="B140" s="32" t="s">
        <v>886</v>
      </c>
      <c r="C140" s="32" t="s">
        <v>887</v>
      </c>
      <c r="D140" s="32"/>
      <c r="E140" s="33"/>
      <c r="F140" s="33"/>
      <c r="G140" s="33"/>
      <c r="H140" s="33"/>
      <c r="I140" s="33" t="s">
        <v>921</v>
      </c>
      <c r="J140" s="34" t="s">
        <v>922</v>
      </c>
      <c r="K140" s="34" t="s">
        <v>923</v>
      </c>
      <c r="L140" s="34"/>
      <c r="M140" s="39" t="s">
        <v>924</v>
      </c>
      <c r="N140" s="39"/>
      <c r="O140" s="33" t="s">
        <v>768</v>
      </c>
      <c r="P140" s="35">
        <v>40</v>
      </c>
      <c r="Q140" s="33" t="s">
        <v>777</v>
      </c>
      <c r="R140" s="87">
        <v>0.08</v>
      </c>
      <c r="S140" s="1"/>
      <c r="T140" s="33" t="s">
        <v>892</v>
      </c>
      <c r="U140" s="33">
        <v>12</v>
      </c>
      <c r="V140" s="26"/>
      <c r="W140" s="187">
        <v>0</v>
      </c>
      <c r="X140" s="36">
        <v>0</v>
      </c>
      <c r="Y140" s="1"/>
      <c r="Z140" s="37">
        <v>7.0000000000000007E-2</v>
      </c>
      <c r="AA140" s="40">
        <v>44562</v>
      </c>
      <c r="AB140" s="40">
        <v>44620</v>
      </c>
      <c r="AC140" s="40"/>
      <c r="AD140" s="40">
        <v>44562</v>
      </c>
      <c r="AE140" s="40">
        <v>44620</v>
      </c>
      <c r="AF140" s="80">
        <v>44593</v>
      </c>
    </row>
    <row r="141" spans="1:32" s="21" customFormat="1" ht="15" customHeight="1" x14ac:dyDescent="0.25">
      <c r="A141" s="31">
        <v>11</v>
      </c>
      <c r="B141" s="32" t="s">
        <v>886</v>
      </c>
      <c r="C141" s="32" t="s">
        <v>887</v>
      </c>
      <c r="D141" s="32"/>
      <c r="E141" s="33"/>
      <c r="F141" s="33"/>
      <c r="G141" s="33"/>
      <c r="H141" s="33"/>
      <c r="I141" s="33" t="s">
        <v>896</v>
      </c>
      <c r="J141" s="34" t="s">
        <v>925</v>
      </c>
      <c r="K141" s="34" t="s">
        <v>926</v>
      </c>
      <c r="L141" s="34"/>
      <c r="M141" s="39" t="s">
        <v>927</v>
      </c>
      <c r="N141" s="39"/>
      <c r="O141" s="33" t="s">
        <v>768</v>
      </c>
      <c r="P141" s="35">
        <v>25</v>
      </c>
      <c r="Q141" s="33" t="s">
        <v>777</v>
      </c>
      <c r="R141" s="87">
        <v>0.08</v>
      </c>
      <c r="S141" s="1"/>
      <c r="T141" s="33" t="s">
        <v>892</v>
      </c>
      <c r="U141" s="33">
        <v>12</v>
      </c>
      <c r="V141" s="26"/>
      <c r="W141" s="187">
        <v>0</v>
      </c>
      <c r="X141" s="36">
        <v>0</v>
      </c>
      <c r="Y141" s="1"/>
      <c r="Z141" s="37">
        <v>7.0000000000000007E-2</v>
      </c>
      <c r="AA141" s="40">
        <v>44562</v>
      </c>
      <c r="AB141" s="40">
        <v>44620</v>
      </c>
      <c r="AC141" s="40"/>
      <c r="AD141" s="40">
        <v>44562</v>
      </c>
      <c r="AE141" s="40">
        <v>44620</v>
      </c>
      <c r="AF141" s="80">
        <v>44593</v>
      </c>
    </row>
    <row r="142" spans="1:32" s="21" customFormat="1" ht="15" customHeight="1" x14ac:dyDescent="0.25">
      <c r="A142" s="31">
        <v>12</v>
      </c>
      <c r="B142" s="32" t="s">
        <v>886</v>
      </c>
      <c r="C142" s="32" t="s">
        <v>887</v>
      </c>
      <c r="D142" s="32"/>
      <c r="E142" s="33"/>
      <c r="F142" s="33"/>
      <c r="G142" s="33"/>
      <c r="H142" s="33"/>
      <c r="I142" s="33" t="s">
        <v>907</v>
      </c>
      <c r="J142" s="34" t="s">
        <v>928</v>
      </c>
      <c r="K142" s="34" t="s">
        <v>929</v>
      </c>
      <c r="L142" s="34"/>
      <c r="M142" s="39" t="s">
        <v>930</v>
      </c>
      <c r="N142" s="39"/>
      <c r="O142" s="33" t="s">
        <v>768</v>
      </c>
      <c r="P142" s="35">
        <v>24</v>
      </c>
      <c r="Q142" s="33" t="s">
        <v>777</v>
      </c>
      <c r="R142" s="87">
        <v>0.08</v>
      </c>
      <c r="S142" s="1"/>
      <c r="T142" s="33" t="s">
        <v>892</v>
      </c>
      <c r="U142" s="33">
        <v>12</v>
      </c>
      <c r="V142" s="26"/>
      <c r="W142" s="187">
        <v>0</v>
      </c>
      <c r="X142" s="36">
        <v>0</v>
      </c>
      <c r="Y142" s="1"/>
      <c r="Z142" s="37">
        <v>7.0000000000000007E-2</v>
      </c>
      <c r="AA142" s="40">
        <v>44562</v>
      </c>
      <c r="AB142" s="40">
        <v>44620</v>
      </c>
      <c r="AC142" s="40"/>
      <c r="AD142" s="40">
        <v>44562</v>
      </c>
      <c r="AE142" s="40">
        <v>44620</v>
      </c>
      <c r="AF142" s="80">
        <v>44593</v>
      </c>
    </row>
    <row r="143" spans="1:32" s="21" customFormat="1" ht="15" customHeight="1" x14ac:dyDescent="0.25">
      <c r="A143" s="31">
        <v>13</v>
      </c>
      <c r="B143" s="32" t="s">
        <v>886</v>
      </c>
      <c r="C143" s="32" t="s">
        <v>887</v>
      </c>
      <c r="D143" s="32"/>
      <c r="E143" s="33"/>
      <c r="F143" s="33"/>
      <c r="G143" s="33"/>
      <c r="H143" s="33"/>
      <c r="I143" s="33" t="s">
        <v>900</v>
      </c>
      <c r="J143" s="34" t="s">
        <v>931</v>
      </c>
      <c r="K143" s="34" t="s">
        <v>932</v>
      </c>
      <c r="L143" s="34"/>
      <c r="M143" s="39" t="s">
        <v>933</v>
      </c>
      <c r="N143" s="39"/>
      <c r="O143" s="33" t="s">
        <v>768</v>
      </c>
      <c r="P143" s="35">
        <v>60</v>
      </c>
      <c r="Q143" s="33" t="s">
        <v>777</v>
      </c>
      <c r="R143" s="87">
        <v>0.08</v>
      </c>
      <c r="S143" s="1"/>
      <c r="T143" s="33" t="s">
        <v>892</v>
      </c>
      <c r="U143" s="33">
        <v>12</v>
      </c>
      <c r="V143" s="26"/>
      <c r="W143" s="187">
        <v>0</v>
      </c>
      <c r="X143" s="36">
        <v>0</v>
      </c>
      <c r="Y143" s="1"/>
      <c r="Z143" s="37">
        <v>7.0000000000000007E-2</v>
      </c>
      <c r="AA143" s="40">
        <v>44562</v>
      </c>
      <c r="AB143" s="40">
        <v>44620</v>
      </c>
      <c r="AC143" s="40"/>
      <c r="AD143" s="40">
        <v>44562</v>
      </c>
      <c r="AE143" s="40">
        <v>44620</v>
      </c>
      <c r="AF143" s="80">
        <v>44593</v>
      </c>
    </row>
    <row r="144" spans="1:32" s="21" customFormat="1" ht="15" customHeight="1" x14ac:dyDescent="0.25">
      <c r="A144" s="31">
        <v>14</v>
      </c>
      <c r="B144" s="32" t="s">
        <v>886</v>
      </c>
      <c r="C144" s="32" t="s">
        <v>887</v>
      </c>
      <c r="D144" s="32"/>
      <c r="E144" s="33"/>
      <c r="F144" s="33"/>
      <c r="G144" s="33"/>
      <c r="H144" s="33"/>
      <c r="I144" s="33" t="s">
        <v>900</v>
      </c>
      <c r="J144" s="34" t="s">
        <v>934</v>
      </c>
      <c r="K144" s="34" t="s">
        <v>935</v>
      </c>
      <c r="L144" s="34"/>
      <c r="M144" s="39" t="s">
        <v>936</v>
      </c>
      <c r="N144" s="39"/>
      <c r="O144" s="33" t="s">
        <v>768</v>
      </c>
      <c r="P144" s="35">
        <v>30</v>
      </c>
      <c r="Q144" s="33" t="s">
        <v>777</v>
      </c>
      <c r="R144" s="87">
        <v>0.08</v>
      </c>
      <c r="S144" s="1"/>
      <c r="T144" s="33" t="s">
        <v>892</v>
      </c>
      <c r="U144" s="33">
        <v>12</v>
      </c>
      <c r="V144" s="26"/>
      <c r="W144" s="187">
        <v>0</v>
      </c>
      <c r="X144" s="36">
        <v>0</v>
      </c>
      <c r="Y144" s="1"/>
      <c r="Z144" s="37">
        <v>7.0000000000000007E-2</v>
      </c>
      <c r="AA144" s="40">
        <v>44562</v>
      </c>
      <c r="AB144" s="40">
        <v>44620</v>
      </c>
      <c r="AC144" s="40"/>
      <c r="AD144" s="40">
        <v>44562</v>
      </c>
      <c r="AE144" s="40">
        <v>44620</v>
      </c>
      <c r="AF144" s="80">
        <v>44593</v>
      </c>
    </row>
    <row r="145" spans="1:32" s="21" customFormat="1" ht="15" customHeight="1" x14ac:dyDescent="0.25">
      <c r="A145" s="31">
        <v>15</v>
      </c>
      <c r="B145" s="32" t="s">
        <v>886</v>
      </c>
      <c r="C145" s="32" t="s">
        <v>887</v>
      </c>
      <c r="D145" s="32"/>
      <c r="E145" s="33"/>
      <c r="F145" s="33"/>
      <c r="G145" s="33"/>
      <c r="H145" s="33"/>
      <c r="I145" s="33" t="s">
        <v>907</v>
      </c>
      <c r="J145" s="34" t="s">
        <v>937</v>
      </c>
      <c r="K145" s="34" t="s">
        <v>938</v>
      </c>
      <c r="L145" s="34"/>
      <c r="M145" s="39" t="s">
        <v>939</v>
      </c>
      <c r="N145" s="39"/>
      <c r="O145" s="33" t="s">
        <v>768</v>
      </c>
      <c r="P145" s="35">
        <v>6</v>
      </c>
      <c r="Q145" s="33" t="s">
        <v>777</v>
      </c>
      <c r="R145" s="87">
        <v>0.08</v>
      </c>
      <c r="S145" s="1"/>
      <c r="T145" s="33" t="s">
        <v>892</v>
      </c>
      <c r="U145" s="33">
        <v>12</v>
      </c>
      <c r="V145" s="26"/>
      <c r="W145" s="187">
        <v>0</v>
      </c>
      <c r="X145" s="36">
        <v>0</v>
      </c>
      <c r="Y145" s="1"/>
      <c r="Z145" s="37">
        <v>7.0000000000000007E-2</v>
      </c>
      <c r="AA145" s="40">
        <v>44562</v>
      </c>
      <c r="AB145" s="40">
        <v>44620</v>
      </c>
      <c r="AC145" s="40"/>
      <c r="AD145" s="40">
        <v>44562</v>
      </c>
      <c r="AE145" s="40">
        <v>44620</v>
      </c>
      <c r="AF145" s="80">
        <v>44593</v>
      </c>
    </row>
    <row r="146" spans="1:32" s="21" customFormat="1" ht="15" customHeight="1" x14ac:dyDescent="0.25">
      <c r="A146" s="31">
        <v>16</v>
      </c>
      <c r="B146" s="32" t="s">
        <v>886</v>
      </c>
      <c r="C146" s="32" t="s">
        <v>887</v>
      </c>
      <c r="D146" s="32"/>
      <c r="E146" s="33"/>
      <c r="F146" s="33"/>
      <c r="G146" s="33"/>
      <c r="H146" s="33"/>
      <c r="I146" s="33" t="s">
        <v>911</v>
      </c>
      <c r="J146" s="34" t="s">
        <v>940</v>
      </c>
      <c r="K146" s="34" t="s">
        <v>941</v>
      </c>
      <c r="L146" s="34"/>
      <c r="M146" s="39" t="s">
        <v>942</v>
      </c>
      <c r="N146" s="39"/>
      <c r="O146" s="33" t="s">
        <v>768</v>
      </c>
      <c r="P146" s="35">
        <v>6</v>
      </c>
      <c r="Q146" s="33" t="s">
        <v>777</v>
      </c>
      <c r="R146" s="87">
        <v>0.08</v>
      </c>
      <c r="S146" s="1"/>
      <c r="T146" s="33" t="s">
        <v>892</v>
      </c>
      <c r="U146" s="33">
        <v>12</v>
      </c>
      <c r="V146" s="26"/>
      <c r="W146" s="187">
        <v>0</v>
      </c>
      <c r="X146" s="36">
        <v>0</v>
      </c>
      <c r="Y146" s="1"/>
      <c r="Z146" s="37">
        <v>7.0000000000000007E-2</v>
      </c>
      <c r="AA146" s="40">
        <v>44562</v>
      </c>
      <c r="AB146" s="40">
        <v>44620</v>
      </c>
      <c r="AC146" s="40"/>
      <c r="AD146" s="40">
        <v>44562</v>
      </c>
      <c r="AE146" s="40">
        <v>44620</v>
      </c>
      <c r="AF146" s="80">
        <v>44593</v>
      </c>
    </row>
    <row r="147" spans="1:32" s="21" customFormat="1" ht="15" customHeight="1" x14ac:dyDescent="0.25">
      <c r="A147" s="31">
        <v>17</v>
      </c>
      <c r="B147" s="32" t="s">
        <v>886</v>
      </c>
      <c r="C147" s="32" t="s">
        <v>887</v>
      </c>
      <c r="D147" s="32"/>
      <c r="E147" s="33"/>
      <c r="F147" s="33"/>
      <c r="G147" s="33"/>
      <c r="H147" s="33"/>
      <c r="I147" s="33" t="s">
        <v>911</v>
      </c>
      <c r="J147" s="34" t="s">
        <v>943</v>
      </c>
      <c r="K147" s="34" t="s">
        <v>944</v>
      </c>
      <c r="L147" s="34"/>
      <c r="M147" s="39" t="s">
        <v>945</v>
      </c>
      <c r="N147" s="39"/>
      <c r="O147" s="33" t="s">
        <v>768</v>
      </c>
      <c r="P147" s="35">
        <v>6</v>
      </c>
      <c r="Q147" s="33" t="s">
        <v>777</v>
      </c>
      <c r="R147" s="87">
        <v>0.08</v>
      </c>
      <c r="S147" s="1"/>
      <c r="T147" s="33" t="s">
        <v>892</v>
      </c>
      <c r="U147" s="33">
        <v>12</v>
      </c>
      <c r="V147" s="26"/>
      <c r="W147" s="187">
        <v>0</v>
      </c>
      <c r="X147" s="36">
        <v>0</v>
      </c>
      <c r="Y147" s="1"/>
      <c r="Z147" s="37">
        <v>7.0000000000000007E-2</v>
      </c>
      <c r="AA147" s="40">
        <v>44562</v>
      </c>
      <c r="AB147" s="40">
        <v>44620</v>
      </c>
      <c r="AC147" s="40"/>
      <c r="AD147" s="40">
        <v>44562</v>
      </c>
      <c r="AE147" s="40">
        <v>44620</v>
      </c>
      <c r="AF147" s="80">
        <v>44593</v>
      </c>
    </row>
    <row r="148" spans="1:32" s="21" customFormat="1" ht="15" customHeight="1" x14ac:dyDescent="0.25">
      <c r="A148" s="31">
        <v>18</v>
      </c>
      <c r="B148" s="32" t="s">
        <v>886</v>
      </c>
      <c r="C148" s="32" t="s">
        <v>887</v>
      </c>
      <c r="D148" s="32"/>
      <c r="E148" s="33"/>
      <c r="F148" s="33"/>
      <c r="G148" s="33"/>
      <c r="H148" s="33"/>
      <c r="I148" s="33" t="s">
        <v>900</v>
      </c>
      <c r="J148" s="34" t="s">
        <v>946</v>
      </c>
      <c r="K148" s="34" t="s">
        <v>947</v>
      </c>
      <c r="L148" s="34"/>
      <c r="M148" s="43" t="s">
        <v>948</v>
      </c>
      <c r="N148" s="43"/>
      <c r="O148" s="33" t="s">
        <v>768</v>
      </c>
      <c r="P148" s="35">
        <v>30</v>
      </c>
      <c r="Q148" s="33" t="s">
        <v>777</v>
      </c>
      <c r="R148" s="87">
        <v>0.08</v>
      </c>
      <c r="S148" s="1"/>
      <c r="T148" s="33" t="s">
        <v>892</v>
      </c>
      <c r="U148" s="33">
        <v>12</v>
      </c>
      <c r="V148" s="26"/>
      <c r="W148" s="187">
        <v>0</v>
      </c>
      <c r="X148" s="36">
        <v>0</v>
      </c>
      <c r="Y148" s="1"/>
      <c r="Z148" s="37">
        <v>7.0000000000000007E-2</v>
      </c>
      <c r="AA148" s="40">
        <v>44562</v>
      </c>
      <c r="AB148" s="40">
        <v>44620</v>
      </c>
      <c r="AC148" s="40"/>
      <c r="AD148" s="40">
        <v>44562</v>
      </c>
      <c r="AE148" s="40">
        <v>44620</v>
      </c>
      <c r="AF148" s="80">
        <v>44593</v>
      </c>
    </row>
    <row r="149" spans="1:32" s="21" customFormat="1" ht="15" customHeight="1" x14ac:dyDescent="0.25">
      <c r="A149" s="31">
        <v>19</v>
      </c>
      <c r="B149" s="32" t="s">
        <v>886</v>
      </c>
      <c r="C149" s="32" t="s">
        <v>887</v>
      </c>
      <c r="D149" s="32"/>
      <c r="E149" s="33"/>
      <c r="F149" s="33"/>
      <c r="G149" s="33"/>
      <c r="H149" s="33"/>
      <c r="I149" s="33" t="s">
        <v>911</v>
      </c>
      <c r="J149" s="34" t="s">
        <v>949</v>
      </c>
      <c r="K149" s="34" t="s">
        <v>950</v>
      </c>
      <c r="L149" s="34"/>
      <c r="M149" s="43" t="s">
        <v>951</v>
      </c>
      <c r="N149" s="43"/>
      <c r="O149" s="33" t="s">
        <v>768</v>
      </c>
      <c r="P149" s="35">
        <v>24</v>
      </c>
      <c r="Q149" s="33" t="s">
        <v>777</v>
      </c>
      <c r="R149" s="87">
        <v>0.08</v>
      </c>
      <c r="S149" s="1"/>
      <c r="T149" s="33" t="s">
        <v>892</v>
      </c>
      <c r="U149" s="33">
        <v>12</v>
      </c>
      <c r="V149" s="26"/>
      <c r="W149" s="187">
        <v>0</v>
      </c>
      <c r="X149" s="36">
        <v>0</v>
      </c>
      <c r="Y149" s="1"/>
      <c r="Z149" s="37">
        <v>7.0000000000000007E-2</v>
      </c>
      <c r="AA149" s="40">
        <v>44562</v>
      </c>
      <c r="AB149" s="40">
        <v>44620</v>
      </c>
      <c r="AC149" s="40"/>
      <c r="AD149" s="40">
        <v>44562</v>
      </c>
      <c r="AE149" s="40">
        <v>44620</v>
      </c>
      <c r="AF149" s="80">
        <v>44593</v>
      </c>
    </row>
    <row r="150" spans="1:32" s="21" customFormat="1" ht="15" customHeight="1" x14ac:dyDescent="0.25">
      <c r="A150" s="31">
        <v>20</v>
      </c>
      <c r="B150" s="32" t="s">
        <v>886</v>
      </c>
      <c r="C150" s="32" t="s">
        <v>887</v>
      </c>
      <c r="D150" s="32"/>
      <c r="E150" s="33"/>
      <c r="F150" s="33"/>
      <c r="G150" s="33"/>
      <c r="H150" s="33"/>
      <c r="I150" s="33" t="s">
        <v>900</v>
      </c>
      <c r="J150" s="34" t="s">
        <v>952</v>
      </c>
      <c r="K150" s="34" t="s">
        <v>953</v>
      </c>
      <c r="L150" s="34"/>
      <c r="M150" s="43" t="s">
        <v>954</v>
      </c>
      <c r="N150" s="43"/>
      <c r="O150" s="33" t="s">
        <v>768</v>
      </c>
      <c r="P150" s="35">
        <v>30</v>
      </c>
      <c r="Q150" s="33" t="s">
        <v>777</v>
      </c>
      <c r="R150" s="87">
        <v>0.08</v>
      </c>
      <c r="S150" s="1"/>
      <c r="T150" s="33" t="s">
        <v>892</v>
      </c>
      <c r="U150" s="33">
        <v>12</v>
      </c>
      <c r="V150" s="26"/>
      <c r="W150" s="187">
        <v>0</v>
      </c>
      <c r="X150" s="36">
        <v>0</v>
      </c>
      <c r="Y150" s="1"/>
      <c r="Z150" s="37">
        <v>7.0000000000000007E-2</v>
      </c>
      <c r="AA150" s="40">
        <v>44562</v>
      </c>
      <c r="AB150" s="40">
        <v>44620</v>
      </c>
      <c r="AC150" s="40"/>
      <c r="AD150" s="40">
        <v>44562</v>
      </c>
      <c r="AE150" s="40">
        <v>44620</v>
      </c>
      <c r="AF150" s="80">
        <v>44593</v>
      </c>
    </row>
    <row r="151" spans="1:32" s="21" customFormat="1" ht="15" customHeight="1" x14ac:dyDescent="0.25">
      <c r="A151" s="31">
        <v>1</v>
      </c>
      <c r="B151" s="32" t="s">
        <v>955</v>
      </c>
      <c r="C151" s="32" t="s">
        <v>956</v>
      </c>
      <c r="D151" s="32"/>
      <c r="E151" s="33"/>
      <c r="F151" s="33"/>
      <c r="G151" s="33"/>
      <c r="H151" s="33"/>
      <c r="I151" s="33" t="s">
        <v>957</v>
      </c>
      <c r="J151" s="34" t="s">
        <v>958</v>
      </c>
      <c r="K151" s="34" t="s">
        <v>959</v>
      </c>
      <c r="L151" s="34"/>
      <c r="M151" s="39" t="s">
        <v>960</v>
      </c>
      <c r="N151" s="39"/>
      <c r="O151" s="33" t="s">
        <v>514</v>
      </c>
      <c r="P151" s="35">
        <v>10</v>
      </c>
      <c r="Q151" s="33" t="s">
        <v>961</v>
      </c>
      <c r="R151" s="87">
        <v>0.08</v>
      </c>
      <c r="S151" s="1"/>
      <c r="T151" s="33" t="s">
        <v>962</v>
      </c>
      <c r="U151" s="33">
        <v>12</v>
      </c>
      <c r="V151" s="26"/>
      <c r="W151" s="187">
        <v>0.05</v>
      </c>
      <c r="X151" s="36">
        <v>0.05</v>
      </c>
      <c r="Y151" s="1"/>
      <c r="Z151" s="37"/>
      <c r="AA151" s="40"/>
      <c r="AB151" s="40"/>
      <c r="AC151" s="40"/>
      <c r="AD151" s="40"/>
      <c r="AE151" s="40"/>
      <c r="AF151" s="80">
        <v>44593</v>
      </c>
    </row>
    <row r="152" spans="1:32" s="21" customFormat="1" ht="15" customHeight="1" x14ac:dyDescent="0.25">
      <c r="A152" s="31">
        <v>2</v>
      </c>
      <c r="B152" s="32" t="s">
        <v>955</v>
      </c>
      <c r="C152" s="32" t="s">
        <v>956</v>
      </c>
      <c r="D152" s="32"/>
      <c r="E152" s="33"/>
      <c r="F152" s="33"/>
      <c r="G152" s="33"/>
      <c r="H152" s="33"/>
      <c r="I152" s="33" t="s">
        <v>957</v>
      </c>
      <c r="J152" s="34" t="s">
        <v>963</v>
      </c>
      <c r="K152" s="34" t="s">
        <v>964</v>
      </c>
      <c r="L152" s="34"/>
      <c r="M152" s="39" t="s">
        <v>965</v>
      </c>
      <c r="N152" s="39"/>
      <c r="O152" s="33" t="s">
        <v>514</v>
      </c>
      <c r="P152" s="35">
        <v>10</v>
      </c>
      <c r="Q152" s="33" t="s">
        <v>961</v>
      </c>
      <c r="R152" s="87">
        <v>0.08</v>
      </c>
      <c r="S152" s="1"/>
      <c r="T152" s="33" t="s">
        <v>962</v>
      </c>
      <c r="U152" s="33">
        <v>12</v>
      </c>
      <c r="V152" s="26"/>
      <c r="W152" s="187">
        <v>0.05</v>
      </c>
      <c r="X152" s="36">
        <v>0.05</v>
      </c>
      <c r="Y152" s="1"/>
      <c r="Z152" s="44"/>
      <c r="AA152" s="40"/>
      <c r="AB152" s="40"/>
      <c r="AC152" s="40"/>
      <c r="AD152" s="40"/>
      <c r="AE152" s="40"/>
      <c r="AF152" s="80">
        <v>44593</v>
      </c>
    </row>
    <row r="153" spans="1:32" s="21" customFormat="1" ht="15" customHeight="1" x14ac:dyDescent="0.25">
      <c r="A153" s="31">
        <v>1</v>
      </c>
      <c r="B153" s="32" t="s">
        <v>966</v>
      </c>
      <c r="C153" s="32" t="s">
        <v>86</v>
      </c>
      <c r="D153" s="32"/>
      <c r="E153" s="33"/>
      <c r="F153" s="33"/>
      <c r="G153" s="33"/>
      <c r="H153" s="33"/>
      <c r="I153" s="33" t="s">
        <v>525</v>
      </c>
      <c r="J153" s="34" t="s">
        <v>107</v>
      </c>
      <c r="K153" s="34" t="s">
        <v>108</v>
      </c>
      <c r="L153" s="34"/>
      <c r="M153" s="39" t="s">
        <v>109</v>
      </c>
      <c r="N153" s="39"/>
      <c r="O153" s="33" t="s">
        <v>514</v>
      </c>
      <c r="P153" s="35">
        <v>5</v>
      </c>
      <c r="Q153" s="33" t="s">
        <v>526</v>
      </c>
      <c r="R153" s="87">
        <v>0.08</v>
      </c>
      <c r="S153" s="1"/>
      <c r="T153" s="33">
        <v>30</v>
      </c>
      <c r="U153" s="33">
        <v>8</v>
      </c>
      <c r="V153" s="26"/>
      <c r="W153" s="187">
        <v>0.03</v>
      </c>
      <c r="X153" s="36">
        <v>0.1</v>
      </c>
      <c r="Y153" s="1"/>
      <c r="Z153" s="44"/>
      <c r="AA153" s="40"/>
      <c r="AB153" s="40"/>
      <c r="AC153" s="40"/>
      <c r="AD153" s="40"/>
      <c r="AE153" s="40"/>
      <c r="AF153" s="80">
        <v>44593</v>
      </c>
    </row>
    <row r="154" spans="1:32" s="21" customFormat="1" ht="15" customHeight="1" x14ac:dyDescent="0.25">
      <c r="A154" s="31">
        <v>2</v>
      </c>
      <c r="B154" s="32" t="s">
        <v>966</v>
      </c>
      <c r="C154" s="32" t="s">
        <v>86</v>
      </c>
      <c r="D154" s="32"/>
      <c r="E154" s="33"/>
      <c r="F154" s="33"/>
      <c r="G154" s="33"/>
      <c r="H154" s="33"/>
      <c r="I154" s="33" t="s">
        <v>525</v>
      </c>
      <c r="J154" s="34" t="s">
        <v>116</v>
      </c>
      <c r="K154" s="34" t="s">
        <v>117</v>
      </c>
      <c r="L154" s="34"/>
      <c r="M154" s="39" t="s">
        <v>118</v>
      </c>
      <c r="N154" s="39"/>
      <c r="O154" s="33" t="s">
        <v>514</v>
      </c>
      <c r="P154" s="35">
        <v>5</v>
      </c>
      <c r="Q154" s="33" t="s">
        <v>526</v>
      </c>
      <c r="R154" s="87">
        <v>0.08</v>
      </c>
      <c r="S154" s="1"/>
      <c r="T154" s="33">
        <v>30</v>
      </c>
      <c r="U154" s="33">
        <v>8</v>
      </c>
      <c r="V154" s="26"/>
      <c r="W154" s="187">
        <v>0.03</v>
      </c>
      <c r="X154" s="36">
        <v>0.1</v>
      </c>
      <c r="Y154" s="1"/>
      <c r="Z154" s="44"/>
      <c r="AA154" s="40"/>
      <c r="AB154" s="40"/>
      <c r="AC154" s="40"/>
      <c r="AD154" s="40"/>
      <c r="AE154" s="40"/>
      <c r="AF154" s="80">
        <v>44593</v>
      </c>
    </row>
    <row r="155" spans="1:32" s="21" customFormat="1" ht="15" customHeight="1" x14ac:dyDescent="0.25">
      <c r="A155" s="31">
        <v>3</v>
      </c>
      <c r="B155" s="32" t="s">
        <v>966</v>
      </c>
      <c r="C155" s="32" t="s">
        <v>86</v>
      </c>
      <c r="D155" s="32"/>
      <c r="E155" s="33"/>
      <c r="F155" s="33"/>
      <c r="G155" s="33"/>
      <c r="H155" s="33"/>
      <c r="I155" s="33" t="s">
        <v>525</v>
      </c>
      <c r="J155" s="34" t="s">
        <v>92</v>
      </c>
      <c r="K155" s="34" t="s">
        <v>93</v>
      </c>
      <c r="L155" s="34"/>
      <c r="M155" s="39" t="s">
        <v>94</v>
      </c>
      <c r="N155" s="39"/>
      <c r="O155" s="33" t="s">
        <v>514</v>
      </c>
      <c r="P155" s="35">
        <v>5</v>
      </c>
      <c r="Q155" s="33" t="s">
        <v>526</v>
      </c>
      <c r="R155" s="87">
        <v>0.08</v>
      </c>
      <c r="S155" s="1"/>
      <c r="T155" s="33">
        <v>30</v>
      </c>
      <c r="U155" s="33">
        <v>8</v>
      </c>
      <c r="V155" s="26"/>
      <c r="W155" s="187">
        <v>0.03</v>
      </c>
      <c r="X155" s="36">
        <v>0.1</v>
      </c>
      <c r="Y155" s="1"/>
      <c r="Z155" s="44"/>
      <c r="AA155" s="40"/>
      <c r="AB155" s="40"/>
      <c r="AC155" s="40"/>
      <c r="AD155" s="40"/>
      <c r="AE155" s="40"/>
      <c r="AF155" s="80">
        <v>44593</v>
      </c>
    </row>
    <row r="156" spans="1:32" s="21" customFormat="1" ht="15" customHeight="1" x14ac:dyDescent="0.25">
      <c r="A156" s="31">
        <v>4</v>
      </c>
      <c r="B156" s="32" t="s">
        <v>966</v>
      </c>
      <c r="C156" s="32" t="s">
        <v>86</v>
      </c>
      <c r="D156" s="32"/>
      <c r="E156" s="33"/>
      <c r="F156" s="33"/>
      <c r="G156" s="33"/>
      <c r="H156" s="33"/>
      <c r="I156" s="33" t="s">
        <v>525</v>
      </c>
      <c r="J156" s="34" t="s">
        <v>104</v>
      </c>
      <c r="K156" s="34" t="s">
        <v>105</v>
      </c>
      <c r="L156" s="34"/>
      <c r="M156" s="39" t="s">
        <v>106</v>
      </c>
      <c r="N156" s="39"/>
      <c r="O156" s="33" t="s">
        <v>514</v>
      </c>
      <c r="P156" s="35">
        <v>5</v>
      </c>
      <c r="Q156" s="33" t="s">
        <v>526</v>
      </c>
      <c r="R156" s="87">
        <v>0.08</v>
      </c>
      <c r="S156" s="1"/>
      <c r="T156" s="33">
        <v>30</v>
      </c>
      <c r="U156" s="33">
        <v>8</v>
      </c>
      <c r="V156" s="26"/>
      <c r="W156" s="187">
        <v>0.03</v>
      </c>
      <c r="X156" s="36">
        <v>0.1</v>
      </c>
      <c r="Y156" s="1"/>
      <c r="Z156" s="44"/>
      <c r="AA156" s="40"/>
      <c r="AB156" s="40"/>
      <c r="AC156" s="40"/>
      <c r="AD156" s="40"/>
      <c r="AE156" s="40"/>
      <c r="AF156" s="80">
        <v>44593</v>
      </c>
    </row>
    <row r="157" spans="1:32" s="21" customFormat="1" ht="15" customHeight="1" x14ac:dyDescent="0.25">
      <c r="A157" s="31">
        <v>5</v>
      </c>
      <c r="B157" s="32" t="s">
        <v>966</v>
      </c>
      <c r="C157" s="32" t="s">
        <v>86</v>
      </c>
      <c r="D157" s="32"/>
      <c r="E157" s="33"/>
      <c r="F157" s="33"/>
      <c r="G157" s="33"/>
      <c r="H157" s="33"/>
      <c r="I157" s="33" t="s">
        <v>525</v>
      </c>
      <c r="J157" s="34" t="s">
        <v>122</v>
      </c>
      <c r="K157" s="34" t="s">
        <v>123</v>
      </c>
      <c r="L157" s="34"/>
      <c r="M157" s="39" t="s">
        <v>124</v>
      </c>
      <c r="N157" s="39"/>
      <c r="O157" s="33" t="s">
        <v>514</v>
      </c>
      <c r="P157" s="35">
        <v>5</v>
      </c>
      <c r="Q157" s="33" t="s">
        <v>526</v>
      </c>
      <c r="R157" s="87">
        <v>0.08</v>
      </c>
      <c r="S157" s="1"/>
      <c r="T157" s="33">
        <v>30</v>
      </c>
      <c r="U157" s="33">
        <v>8</v>
      </c>
      <c r="V157" s="26"/>
      <c r="W157" s="187">
        <v>0.03</v>
      </c>
      <c r="X157" s="36">
        <v>0.1</v>
      </c>
      <c r="Y157" s="1"/>
      <c r="Z157" s="44"/>
      <c r="AA157" s="40"/>
      <c r="AB157" s="40"/>
      <c r="AC157" s="40"/>
      <c r="AD157" s="40"/>
      <c r="AE157" s="40"/>
      <c r="AF157" s="80">
        <v>44593</v>
      </c>
    </row>
    <row r="158" spans="1:32" s="21" customFormat="1" ht="15" customHeight="1" x14ac:dyDescent="0.25">
      <c r="A158" s="31">
        <v>6</v>
      </c>
      <c r="B158" s="32" t="s">
        <v>966</v>
      </c>
      <c r="C158" s="32" t="s">
        <v>86</v>
      </c>
      <c r="D158" s="32"/>
      <c r="E158" s="33"/>
      <c r="F158" s="33"/>
      <c r="G158" s="33"/>
      <c r="H158" s="33"/>
      <c r="I158" s="33" t="s">
        <v>525</v>
      </c>
      <c r="J158" s="34" t="s">
        <v>113</v>
      </c>
      <c r="K158" s="34" t="s">
        <v>114</v>
      </c>
      <c r="L158" s="34"/>
      <c r="M158" s="39" t="s">
        <v>115</v>
      </c>
      <c r="N158" s="39"/>
      <c r="O158" s="33" t="s">
        <v>514</v>
      </c>
      <c r="P158" s="35">
        <v>5</v>
      </c>
      <c r="Q158" s="33" t="s">
        <v>526</v>
      </c>
      <c r="R158" s="87">
        <v>0.08</v>
      </c>
      <c r="S158" s="1"/>
      <c r="T158" s="33">
        <v>30</v>
      </c>
      <c r="U158" s="33">
        <v>8</v>
      </c>
      <c r="V158" s="26"/>
      <c r="W158" s="187">
        <v>0.03</v>
      </c>
      <c r="X158" s="36">
        <v>0.1</v>
      </c>
      <c r="Y158" s="1"/>
      <c r="Z158" s="44"/>
      <c r="AA158" s="40"/>
      <c r="AB158" s="40"/>
      <c r="AC158" s="40"/>
      <c r="AD158" s="40"/>
      <c r="AE158" s="40"/>
      <c r="AF158" s="80">
        <v>44593</v>
      </c>
    </row>
    <row r="159" spans="1:32" s="21" customFormat="1" ht="15" customHeight="1" x14ac:dyDescent="0.25">
      <c r="A159" s="31">
        <v>7</v>
      </c>
      <c r="B159" s="32" t="s">
        <v>966</v>
      </c>
      <c r="C159" s="32" t="s">
        <v>86</v>
      </c>
      <c r="D159" s="32"/>
      <c r="E159" s="33"/>
      <c r="F159" s="33"/>
      <c r="G159" s="33"/>
      <c r="H159" s="33"/>
      <c r="I159" s="33" t="s">
        <v>525</v>
      </c>
      <c r="J159" s="34" t="s">
        <v>101</v>
      </c>
      <c r="K159" s="34" t="s">
        <v>102</v>
      </c>
      <c r="L159" s="34"/>
      <c r="M159" s="39" t="s">
        <v>103</v>
      </c>
      <c r="N159" s="39"/>
      <c r="O159" s="33" t="s">
        <v>514</v>
      </c>
      <c r="P159" s="35">
        <v>5</v>
      </c>
      <c r="Q159" s="33" t="s">
        <v>526</v>
      </c>
      <c r="R159" s="87">
        <v>0.08</v>
      </c>
      <c r="S159" s="1"/>
      <c r="T159" s="33">
        <v>30</v>
      </c>
      <c r="U159" s="33">
        <v>8</v>
      </c>
      <c r="V159" s="26"/>
      <c r="W159" s="187">
        <v>0.03</v>
      </c>
      <c r="X159" s="36">
        <v>0.1</v>
      </c>
      <c r="Y159" s="1"/>
      <c r="Z159" s="44"/>
      <c r="AA159" s="40"/>
      <c r="AB159" s="40"/>
      <c r="AC159" s="40"/>
      <c r="AD159" s="40"/>
      <c r="AE159" s="40"/>
      <c r="AF159" s="80">
        <v>44593</v>
      </c>
    </row>
    <row r="160" spans="1:32" s="21" customFormat="1" ht="15" customHeight="1" x14ac:dyDescent="0.25">
      <c r="A160" s="31">
        <v>8</v>
      </c>
      <c r="B160" s="32" t="s">
        <v>966</v>
      </c>
      <c r="C160" s="32" t="s">
        <v>86</v>
      </c>
      <c r="D160" s="32"/>
      <c r="E160" s="33"/>
      <c r="F160" s="33"/>
      <c r="G160" s="33"/>
      <c r="H160" s="33"/>
      <c r="I160" s="33" t="s">
        <v>525</v>
      </c>
      <c r="J160" s="34" t="s">
        <v>95</v>
      </c>
      <c r="K160" s="34" t="s">
        <v>96</v>
      </c>
      <c r="L160" s="34"/>
      <c r="M160" s="39" t="s">
        <v>97</v>
      </c>
      <c r="N160" s="39"/>
      <c r="O160" s="33" t="s">
        <v>514</v>
      </c>
      <c r="P160" s="35">
        <v>5</v>
      </c>
      <c r="Q160" s="33" t="s">
        <v>526</v>
      </c>
      <c r="R160" s="87">
        <v>0.08</v>
      </c>
      <c r="S160" s="1"/>
      <c r="T160" s="33">
        <v>30</v>
      </c>
      <c r="U160" s="33">
        <v>8</v>
      </c>
      <c r="V160" s="26"/>
      <c r="W160" s="187">
        <v>0.03</v>
      </c>
      <c r="X160" s="36">
        <v>0.1</v>
      </c>
      <c r="Y160" s="1"/>
      <c r="Z160" s="44"/>
      <c r="AA160" s="40"/>
      <c r="AB160" s="40"/>
      <c r="AC160" s="40"/>
      <c r="AD160" s="40"/>
      <c r="AE160" s="40"/>
      <c r="AF160" s="80">
        <v>44593</v>
      </c>
    </row>
    <row r="161" spans="1:32" s="21" customFormat="1" ht="15" customHeight="1" x14ac:dyDescent="0.25">
      <c r="A161" s="31">
        <v>9</v>
      </c>
      <c r="B161" s="32" t="s">
        <v>966</v>
      </c>
      <c r="C161" s="32" t="s">
        <v>86</v>
      </c>
      <c r="D161" s="32"/>
      <c r="E161" s="33"/>
      <c r="F161" s="33"/>
      <c r="G161" s="33"/>
      <c r="H161" s="33"/>
      <c r="I161" s="33" t="s">
        <v>525</v>
      </c>
      <c r="J161" s="34" t="s">
        <v>88</v>
      </c>
      <c r="K161" s="34" t="s">
        <v>89</v>
      </c>
      <c r="L161" s="34"/>
      <c r="M161" s="39" t="s">
        <v>90</v>
      </c>
      <c r="N161" s="39"/>
      <c r="O161" s="33" t="s">
        <v>514</v>
      </c>
      <c r="P161" s="35">
        <v>5</v>
      </c>
      <c r="Q161" s="33" t="s">
        <v>526</v>
      </c>
      <c r="R161" s="87">
        <v>0.08</v>
      </c>
      <c r="S161" s="1"/>
      <c r="T161" s="33">
        <v>30</v>
      </c>
      <c r="U161" s="33">
        <v>8</v>
      </c>
      <c r="V161" s="26"/>
      <c r="W161" s="187">
        <v>0.03</v>
      </c>
      <c r="X161" s="36">
        <v>0.1</v>
      </c>
      <c r="Y161" s="1"/>
      <c r="Z161" s="44"/>
      <c r="AA161" s="40"/>
      <c r="AB161" s="40"/>
      <c r="AC161" s="40"/>
      <c r="AD161" s="40"/>
      <c r="AE161" s="40"/>
      <c r="AF161" s="80">
        <v>44593</v>
      </c>
    </row>
    <row r="162" spans="1:32" s="21" customFormat="1" ht="15" customHeight="1" x14ac:dyDescent="0.25">
      <c r="A162" s="31">
        <v>10</v>
      </c>
      <c r="B162" s="32" t="s">
        <v>966</v>
      </c>
      <c r="C162" s="32" t="s">
        <v>86</v>
      </c>
      <c r="D162" s="32"/>
      <c r="E162" s="33"/>
      <c r="F162" s="33"/>
      <c r="G162" s="33"/>
      <c r="H162" s="33"/>
      <c r="I162" s="33" t="s">
        <v>525</v>
      </c>
      <c r="J162" s="34" t="s">
        <v>119</v>
      </c>
      <c r="K162" s="34" t="s">
        <v>120</v>
      </c>
      <c r="L162" s="34"/>
      <c r="M162" s="39" t="s">
        <v>121</v>
      </c>
      <c r="N162" s="39"/>
      <c r="O162" s="33" t="s">
        <v>514</v>
      </c>
      <c r="P162" s="35">
        <v>10</v>
      </c>
      <c r="Q162" s="33" t="s">
        <v>526</v>
      </c>
      <c r="R162" s="87">
        <v>0.08</v>
      </c>
      <c r="S162" s="1"/>
      <c r="T162" s="33">
        <v>30</v>
      </c>
      <c r="U162" s="33">
        <v>8</v>
      </c>
      <c r="V162" s="26"/>
      <c r="W162" s="187">
        <v>0.03</v>
      </c>
      <c r="X162" s="36">
        <v>0.1</v>
      </c>
      <c r="Y162" s="1"/>
      <c r="Z162" s="44"/>
      <c r="AA162" s="40"/>
      <c r="AB162" s="40"/>
      <c r="AC162" s="40"/>
      <c r="AD162" s="40"/>
      <c r="AE162" s="40"/>
      <c r="AF162" s="80">
        <v>44593</v>
      </c>
    </row>
    <row r="163" spans="1:32" s="21" customFormat="1" ht="15" customHeight="1" x14ac:dyDescent="0.25">
      <c r="A163" s="31">
        <v>11</v>
      </c>
      <c r="B163" s="32" t="s">
        <v>966</v>
      </c>
      <c r="C163" s="32" t="s">
        <v>86</v>
      </c>
      <c r="D163" s="32"/>
      <c r="E163" s="33"/>
      <c r="F163" s="33"/>
      <c r="G163" s="33"/>
      <c r="H163" s="33"/>
      <c r="I163" s="33" t="s">
        <v>525</v>
      </c>
      <c r="J163" s="34" t="s">
        <v>98</v>
      </c>
      <c r="K163" s="34" t="s">
        <v>99</v>
      </c>
      <c r="L163" s="34"/>
      <c r="M163" s="39" t="s">
        <v>100</v>
      </c>
      <c r="N163" s="39"/>
      <c r="O163" s="33" t="s">
        <v>514</v>
      </c>
      <c r="P163" s="35">
        <v>5</v>
      </c>
      <c r="Q163" s="33" t="s">
        <v>526</v>
      </c>
      <c r="R163" s="87">
        <v>0.08</v>
      </c>
      <c r="S163" s="1"/>
      <c r="T163" s="33">
        <v>30</v>
      </c>
      <c r="U163" s="33">
        <v>8</v>
      </c>
      <c r="V163" s="26"/>
      <c r="W163" s="187">
        <v>0.03</v>
      </c>
      <c r="X163" s="36">
        <v>0.1</v>
      </c>
      <c r="Y163" s="1"/>
      <c r="Z163" s="44"/>
      <c r="AA163" s="40"/>
      <c r="AB163" s="40"/>
      <c r="AC163" s="40"/>
      <c r="AD163" s="40"/>
      <c r="AE163" s="40"/>
      <c r="AF163" s="80">
        <v>44593</v>
      </c>
    </row>
    <row r="164" spans="1:32" s="21" customFormat="1" ht="15" customHeight="1" x14ac:dyDescent="0.25">
      <c r="A164" s="31">
        <v>12</v>
      </c>
      <c r="B164" s="32" t="s">
        <v>966</v>
      </c>
      <c r="C164" s="32" t="s">
        <v>86</v>
      </c>
      <c r="D164" s="32"/>
      <c r="E164" s="33"/>
      <c r="F164" s="33"/>
      <c r="G164" s="33"/>
      <c r="H164" s="33"/>
      <c r="I164" s="33" t="s">
        <v>525</v>
      </c>
      <c r="J164" s="34" t="s">
        <v>110</v>
      </c>
      <c r="K164" s="34" t="s">
        <v>111</v>
      </c>
      <c r="L164" s="34"/>
      <c r="M164" s="39" t="s">
        <v>112</v>
      </c>
      <c r="N164" s="39"/>
      <c r="O164" s="33" t="s">
        <v>514</v>
      </c>
      <c r="P164" s="35">
        <v>5</v>
      </c>
      <c r="Q164" s="33" t="s">
        <v>526</v>
      </c>
      <c r="R164" s="87">
        <v>0.08</v>
      </c>
      <c r="S164" s="1"/>
      <c r="T164" s="33">
        <v>30</v>
      </c>
      <c r="U164" s="33">
        <v>8</v>
      </c>
      <c r="V164" s="26"/>
      <c r="W164" s="187">
        <v>0.03</v>
      </c>
      <c r="X164" s="36">
        <v>0.1</v>
      </c>
      <c r="Y164" s="1"/>
      <c r="Z164" s="44"/>
      <c r="AA164" s="40"/>
      <c r="AB164" s="40"/>
      <c r="AC164" s="40"/>
      <c r="AD164" s="40"/>
      <c r="AE164" s="40"/>
      <c r="AF164" s="80">
        <v>44593</v>
      </c>
    </row>
    <row r="165" spans="1:32" s="21" customFormat="1" ht="15" customHeight="1" x14ac:dyDescent="0.25">
      <c r="A165" s="31">
        <v>13</v>
      </c>
      <c r="B165" s="32" t="s">
        <v>966</v>
      </c>
      <c r="C165" s="32" t="s">
        <v>86</v>
      </c>
      <c r="D165" s="32"/>
      <c r="E165" s="33"/>
      <c r="F165" s="33"/>
      <c r="G165" s="33"/>
      <c r="H165" s="33"/>
      <c r="I165" s="33" t="s">
        <v>525</v>
      </c>
      <c r="J165" s="34" t="s">
        <v>967</v>
      </c>
      <c r="K165" s="39" t="s">
        <v>968</v>
      </c>
      <c r="L165" s="39"/>
      <c r="M165" s="39" t="s">
        <v>969</v>
      </c>
      <c r="N165" s="39"/>
      <c r="O165" s="33" t="s">
        <v>514</v>
      </c>
      <c r="P165" s="35">
        <v>10</v>
      </c>
      <c r="Q165" s="33" t="s">
        <v>526</v>
      </c>
      <c r="R165" s="87">
        <v>0.08</v>
      </c>
      <c r="S165" s="1"/>
      <c r="T165" s="33">
        <v>10</v>
      </c>
      <c r="U165" s="33">
        <v>8</v>
      </c>
      <c r="V165" s="26"/>
      <c r="W165" s="187">
        <v>0.03</v>
      </c>
      <c r="X165" s="36">
        <v>0.1</v>
      </c>
      <c r="Y165" s="1"/>
      <c r="Z165" s="44"/>
      <c r="AA165" s="40"/>
      <c r="AB165" s="40"/>
      <c r="AC165" s="40"/>
      <c r="AD165" s="40"/>
      <c r="AE165" s="40"/>
      <c r="AF165" s="80">
        <v>44593</v>
      </c>
    </row>
    <row r="166" spans="1:32" s="21" customFormat="1" ht="15" customHeight="1" x14ac:dyDescent="0.25">
      <c r="A166" s="31">
        <v>1</v>
      </c>
      <c r="B166" s="32" t="s">
        <v>970</v>
      </c>
      <c r="C166" s="32" t="s">
        <v>971</v>
      </c>
      <c r="D166" s="32"/>
      <c r="E166" s="33"/>
      <c r="F166" s="33"/>
      <c r="G166" s="33"/>
      <c r="H166" s="33"/>
      <c r="I166" s="33" t="s">
        <v>615</v>
      </c>
      <c r="J166" s="34" t="s">
        <v>972</v>
      </c>
      <c r="K166" s="34" t="s">
        <v>973</v>
      </c>
      <c r="L166" s="34"/>
      <c r="M166" s="39" t="s">
        <v>974</v>
      </c>
      <c r="N166" s="39"/>
      <c r="O166" s="33" t="s">
        <v>514</v>
      </c>
      <c r="P166" s="35">
        <v>14</v>
      </c>
      <c r="Q166" s="33" t="s">
        <v>777</v>
      </c>
      <c r="R166" s="87">
        <v>0.08</v>
      </c>
      <c r="S166" s="1"/>
      <c r="T166" s="33" t="s">
        <v>530</v>
      </c>
      <c r="U166" s="33">
        <v>15</v>
      </c>
      <c r="V166" s="26"/>
      <c r="W166" s="187">
        <v>0.06</v>
      </c>
      <c r="X166" s="36">
        <v>0.1</v>
      </c>
      <c r="Y166" s="1"/>
      <c r="Z166" s="44"/>
      <c r="AA166" s="40"/>
      <c r="AB166" s="40"/>
      <c r="AC166" s="40"/>
      <c r="AD166" s="40"/>
      <c r="AE166" s="40"/>
      <c r="AF166" s="80">
        <v>44593</v>
      </c>
    </row>
    <row r="167" spans="1:32" s="21" customFormat="1" ht="15" customHeight="1" x14ac:dyDescent="0.25">
      <c r="A167" s="31">
        <v>2</v>
      </c>
      <c r="B167" s="32" t="s">
        <v>970</v>
      </c>
      <c r="C167" s="32" t="s">
        <v>971</v>
      </c>
      <c r="D167" s="32"/>
      <c r="E167" s="33"/>
      <c r="F167" s="33"/>
      <c r="G167" s="33"/>
      <c r="H167" s="33"/>
      <c r="I167" s="33" t="s">
        <v>672</v>
      </c>
      <c r="J167" s="34" t="s">
        <v>975</v>
      </c>
      <c r="K167" s="34" t="s">
        <v>976</v>
      </c>
      <c r="L167" s="34"/>
      <c r="M167" s="39" t="s">
        <v>977</v>
      </c>
      <c r="N167" s="39"/>
      <c r="O167" s="33" t="s">
        <v>514</v>
      </c>
      <c r="P167" s="35">
        <v>20</v>
      </c>
      <c r="Q167" s="33" t="s">
        <v>777</v>
      </c>
      <c r="R167" s="87">
        <v>0.08</v>
      </c>
      <c r="S167" s="1"/>
      <c r="T167" s="33" t="s">
        <v>978</v>
      </c>
      <c r="U167" s="33">
        <v>15</v>
      </c>
      <c r="V167" s="26"/>
      <c r="W167" s="187">
        <v>0.06</v>
      </c>
      <c r="X167" s="36">
        <v>0.1</v>
      </c>
      <c r="Y167" s="1"/>
      <c r="Z167" s="44"/>
      <c r="AA167" s="40"/>
      <c r="AB167" s="40"/>
      <c r="AC167" s="40"/>
      <c r="AD167" s="40"/>
      <c r="AE167" s="40"/>
      <c r="AF167" s="80">
        <v>44593</v>
      </c>
    </row>
    <row r="168" spans="1:32" s="21" customFormat="1" ht="15" customHeight="1" x14ac:dyDescent="0.25">
      <c r="A168" s="31">
        <v>3</v>
      </c>
      <c r="B168" s="32" t="s">
        <v>970</v>
      </c>
      <c r="C168" s="32" t="s">
        <v>971</v>
      </c>
      <c r="D168" s="32"/>
      <c r="E168" s="33"/>
      <c r="F168" s="33"/>
      <c r="G168" s="33"/>
      <c r="H168" s="33"/>
      <c r="I168" s="33" t="s">
        <v>662</v>
      </c>
      <c r="J168" s="34" t="s">
        <v>979</v>
      </c>
      <c r="K168" s="34" t="s">
        <v>980</v>
      </c>
      <c r="L168" s="34"/>
      <c r="M168" s="39" t="s">
        <v>981</v>
      </c>
      <c r="N168" s="39"/>
      <c r="O168" s="33" t="s">
        <v>514</v>
      </c>
      <c r="P168" s="35">
        <v>20</v>
      </c>
      <c r="Q168" s="33" t="s">
        <v>777</v>
      </c>
      <c r="R168" s="87">
        <v>0.08</v>
      </c>
      <c r="S168" s="1"/>
      <c r="T168" s="33" t="s">
        <v>978</v>
      </c>
      <c r="U168" s="33">
        <v>15</v>
      </c>
      <c r="V168" s="26"/>
      <c r="W168" s="187">
        <v>0.06</v>
      </c>
      <c r="X168" s="36">
        <v>0.1</v>
      </c>
      <c r="Y168" s="1"/>
      <c r="Z168" s="44"/>
      <c r="AA168" s="40"/>
      <c r="AB168" s="40"/>
      <c r="AC168" s="40"/>
      <c r="AD168" s="40"/>
      <c r="AE168" s="40"/>
      <c r="AF168" s="80">
        <v>44593</v>
      </c>
    </row>
    <row r="169" spans="1:32" s="21" customFormat="1" ht="15" customHeight="1" x14ac:dyDescent="0.25">
      <c r="A169" s="31">
        <v>4</v>
      </c>
      <c r="B169" s="32" t="s">
        <v>970</v>
      </c>
      <c r="C169" s="32" t="s">
        <v>971</v>
      </c>
      <c r="D169" s="32"/>
      <c r="E169" s="33"/>
      <c r="F169" s="33"/>
      <c r="G169" s="33"/>
      <c r="H169" s="33"/>
      <c r="I169" s="33" t="s">
        <v>778</v>
      </c>
      <c r="J169" s="34" t="s">
        <v>982</v>
      </c>
      <c r="K169" s="34" t="s">
        <v>983</v>
      </c>
      <c r="L169" s="34"/>
      <c r="M169" s="39" t="s">
        <v>984</v>
      </c>
      <c r="N169" s="39"/>
      <c r="O169" s="33" t="s">
        <v>514</v>
      </c>
      <c r="P169" s="35">
        <v>20</v>
      </c>
      <c r="Q169" s="33" t="s">
        <v>777</v>
      </c>
      <c r="R169" s="87">
        <v>0.08</v>
      </c>
      <c r="S169" s="1"/>
      <c r="T169" s="33" t="s">
        <v>978</v>
      </c>
      <c r="U169" s="33">
        <v>15</v>
      </c>
      <c r="V169" s="26"/>
      <c r="W169" s="187">
        <v>0.06</v>
      </c>
      <c r="X169" s="36">
        <v>0.1</v>
      </c>
      <c r="Y169" s="1"/>
      <c r="Z169" s="44"/>
      <c r="AA169" s="40"/>
      <c r="AB169" s="40"/>
      <c r="AC169" s="40"/>
      <c r="AD169" s="40"/>
      <c r="AE169" s="40"/>
      <c r="AF169" s="80">
        <v>44593</v>
      </c>
    </row>
    <row r="170" spans="1:32" s="21" customFormat="1" ht="15" customHeight="1" x14ac:dyDescent="0.25">
      <c r="A170" s="31">
        <v>5</v>
      </c>
      <c r="B170" s="32" t="s">
        <v>970</v>
      </c>
      <c r="C170" s="32" t="s">
        <v>971</v>
      </c>
      <c r="D170" s="32"/>
      <c r="E170" s="33"/>
      <c r="F170" s="33"/>
      <c r="G170" s="33"/>
      <c r="H170" s="33"/>
      <c r="I170" s="33" t="s">
        <v>662</v>
      </c>
      <c r="J170" s="34" t="s">
        <v>985</v>
      </c>
      <c r="K170" s="34" t="s">
        <v>986</v>
      </c>
      <c r="L170" s="34"/>
      <c r="M170" s="39" t="s">
        <v>987</v>
      </c>
      <c r="N170" s="39"/>
      <c r="O170" s="33" t="s">
        <v>514</v>
      </c>
      <c r="P170" s="35">
        <v>20</v>
      </c>
      <c r="Q170" s="33" t="s">
        <v>777</v>
      </c>
      <c r="R170" s="87">
        <v>0.08</v>
      </c>
      <c r="S170" s="1"/>
      <c r="T170" s="33" t="s">
        <v>978</v>
      </c>
      <c r="U170" s="33">
        <v>15</v>
      </c>
      <c r="V170" s="26"/>
      <c r="W170" s="187">
        <v>0.06</v>
      </c>
      <c r="X170" s="36">
        <v>0.1</v>
      </c>
      <c r="Y170" s="1"/>
      <c r="Z170" s="44"/>
      <c r="AA170" s="40"/>
      <c r="AB170" s="40"/>
      <c r="AC170" s="40"/>
      <c r="AD170" s="40"/>
      <c r="AE170" s="40"/>
      <c r="AF170" s="80">
        <v>44593</v>
      </c>
    </row>
    <row r="171" spans="1:32" s="21" customFormat="1" ht="15" customHeight="1" x14ac:dyDescent="0.25">
      <c r="A171" s="31">
        <v>6</v>
      </c>
      <c r="B171" s="32" t="s">
        <v>970</v>
      </c>
      <c r="C171" s="32" t="s">
        <v>971</v>
      </c>
      <c r="D171" s="32"/>
      <c r="E171" s="33"/>
      <c r="F171" s="33"/>
      <c r="G171" s="33"/>
      <c r="H171" s="33"/>
      <c r="I171" s="33" t="s">
        <v>630</v>
      </c>
      <c r="J171" s="34" t="s">
        <v>988</v>
      </c>
      <c r="K171" s="34" t="s">
        <v>989</v>
      </c>
      <c r="L171" s="34"/>
      <c r="M171" s="39" t="s">
        <v>990</v>
      </c>
      <c r="N171" s="39"/>
      <c r="O171" s="33" t="s">
        <v>514</v>
      </c>
      <c r="P171" s="35">
        <v>30</v>
      </c>
      <c r="Q171" s="33" t="s">
        <v>777</v>
      </c>
      <c r="R171" s="87">
        <v>0.08</v>
      </c>
      <c r="S171" s="1"/>
      <c r="T171" s="33" t="s">
        <v>530</v>
      </c>
      <c r="U171" s="33">
        <v>15</v>
      </c>
      <c r="V171" s="26"/>
      <c r="W171" s="187">
        <v>0.06</v>
      </c>
      <c r="X171" s="36">
        <v>0.1</v>
      </c>
      <c r="Y171" s="1"/>
      <c r="Z171" s="44"/>
      <c r="AA171" s="40"/>
      <c r="AB171" s="40"/>
      <c r="AC171" s="40"/>
      <c r="AD171" s="40"/>
      <c r="AE171" s="40"/>
      <c r="AF171" s="80">
        <v>44593</v>
      </c>
    </row>
    <row r="172" spans="1:32" s="21" customFormat="1" ht="15" customHeight="1" x14ac:dyDescent="0.25">
      <c r="A172" s="31">
        <v>7</v>
      </c>
      <c r="B172" s="32" t="s">
        <v>970</v>
      </c>
      <c r="C172" s="32" t="s">
        <v>971</v>
      </c>
      <c r="D172" s="32"/>
      <c r="E172" s="33"/>
      <c r="F172" s="33"/>
      <c r="G172" s="33"/>
      <c r="H172" s="33"/>
      <c r="I172" s="33" t="s">
        <v>737</v>
      </c>
      <c r="J172" s="34" t="s">
        <v>991</v>
      </c>
      <c r="K172" s="34" t="s">
        <v>992</v>
      </c>
      <c r="L172" s="34"/>
      <c r="M172" s="39" t="s">
        <v>993</v>
      </c>
      <c r="N172" s="39"/>
      <c r="O172" s="33" t="s">
        <v>514</v>
      </c>
      <c r="P172" s="35">
        <v>30</v>
      </c>
      <c r="Q172" s="33" t="s">
        <v>777</v>
      </c>
      <c r="R172" s="87">
        <v>0.08</v>
      </c>
      <c r="S172" s="1"/>
      <c r="T172" s="33" t="s">
        <v>530</v>
      </c>
      <c r="U172" s="33">
        <v>15</v>
      </c>
      <c r="V172" s="26"/>
      <c r="W172" s="187">
        <v>0.06</v>
      </c>
      <c r="X172" s="36">
        <v>0.1</v>
      </c>
      <c r="Y172" s="1"/>
      <c r="Z172" s="44"/>
      <c r="AA172" s="40"/>
      <c r="AB172" s="40"/>
      <c r="AC172" s="40"/>
      <c r="AD172" s="40"/>
      <c r="AE172" s="40"/>
      <c r="AF172" s="80">
        <v>44593</v>
      </c>
    </row>
    <row r="173" spans="1:32" s="21" customFormat="1" ht="15" customHeight="1" x14ac:dyDescent="0.25">
      <c r="A173" s="31">
        <v>8</v>
      </c>
      <c r="B173" s="32" t="s">
        <v>970</v>
      </c>
      <c r="C173" s="32" t="s">
        <v>971</v>
      </c>
      <c r="D173" s="32"/>
      <c r="E173" s="33"/>
      <c r="F173" s="33"/>
      <c r="G173" s="33"/>
      <c r="H173" s="33"/>
      <c r="I173" s="33" t="s">
        <v>737</v>
      </c>
      <c r="J173" s="34" t="s">
        <v>994</v>
      </c>
      <c r="K173" s="34" t="s">
        <v>995</v>
      </c>
      <c r="L173" s="34"/>
      <c r="M173" s="39" t="s">
        <v>996</v>
      </c>
      <c r="N173" s="39"/>
      <c r="O173" s="33" t="s">
        <v>514</v>
      </c>
      <c r="P173" s="35">
        <v>16</v>
      </c>
      <c r="Q173" s="33" t="s">
        <v>777</v>
      </c>
      <c r="R173" s="87">
        <v>0.08</v>
      </c>
      <c r="S173" s="1"/>
      <c r="T173" s="33" t="s">
        <v>530</v>
      </c>
      <c r="U173" s="33">
        <v>15</v>
      </c>
      <c r="V173" s="26"/>
      <c r="W173" s="187">
        <v>0.06</v>
      </c>
      <c r="X173" s="36">
        <v>0.1</v>
      </c>
      <c r="Y173" s="1"/>
      <c r="Z173" s="44"/>
      <c r="AA173" s="40"/>
      <c r="AB173" s="40"/>
      <c r="AC173" s="40"/>
      <c r="AD173" s="40"/>
      <c r="AE173" s="40"/>
      <c r="AF173" s="80">
        <v>44593</v>
      </c>
    </row>
    <row r="174" spans="1:32" s="21" customFormat="1" ht="15" customHeight="1" x14ac:dyDescent="0.25">
      <c r="A174" s="31">
        <v>9</v>
      </c>
      <c r="B174" s="32" t="s">
        <v>970</v>
      </c>
      <c r="C174" s="32" t="s">
        <v>971</v>
      </c>
      <c r="D174" s="32"/>
      <c r="E174" s="33"/>
      <c r="F174" s="33"/>
      <c r="G174" s="33"/>
      <c r="H174" s="33"/>
      <c r="I174" s="33" t="s">
        <v>630</v>
      </c>
      <c r="J174" s="34" t="s">
        <v>997</v>
      </c>
      <c r="K174" s="34" t="s">
        <v>998</v>
      </c>
      <c r="L174" s="34"/>
      <c r="M174" s="39" t="s">
        <v>999</v>
      </c>
      <c r="N174" s="39"/>
      <c r="O174" s="33" t="s">
        <v>514</v>
      </c>
      <c r="P174" s="35">
        <v>12</v>
      </c>
      <c r="Q174" s="33" t="s">
        <v>777</v>
      </c>
      <c r="R174" s="87">
        <v>0.08</v>
      </c>
      <c r="S174" s="1"/>
      <c r="T174" s="33" t="s">
        <v>530</v>
      </c>
      <c r="U174" s="33">
        <v>15</v>
      </c>
      <c r="V174" s="26"/>
      <c r="W174" s="187">
        <v>0.06</v>
      </c>
      <c r="X174" s="36">
        <v>0.1</v>
      </c>
      <c r="Y174" s="1"/>
      <c r="Z174" s="44"/>
      <c r="AA174" s="40"/>
      <c r="AB174" s="40"/>
      <c r="AC174" s="40"/>
      <c r="AD174" s="40"/>
      <c r="AE174" s="40"/>
      <c r="AF174" s="80">
        <v>44593</v>
      </c>
    </row>
    <row r="175" spans="1:32" s="21" customFormat="1" ht="15" customHeight="1" x14ac:dyDescent="0.25">
      <c r="A175" s="31">
        <v>10</v>
      </c>
      <c r="B175" s="32" t="s">
        <v>970</v>
      </c>
      <c r="C175" s="32" t="s">
        <v>971</v>
      </c>
      <c r="D175" s="32"/>
      <c r="E175" s="33"/>
      <c r="F175" s="33"/>
      <c r="G175" s="33"/>
      <c r="H175" s="33"/>
      <c r="I175" s="33" t="s">
        <v>529</v>
      </c>
      <c r="J175" s="34" t="s">
        <v>1000</v>
      </c>
      <c r="K175" s="34" t="s">
        <v>1001</v>
      </c>
      <c r="L175" s="34"/>
      <c r="M175" s="39" t="s">
        <v>1002</v>
      </c>
      <c r="N175" s="39"/>
      <c r="O175" s="33" t="s">
        <v>514</v>
      </c>
      <c r="P175" s="35">
        <v>30</v>
      </c>
      <c r="Q175" s="33" t="s">
        <v>777</v>
      </c>
      <c r="R175" s="87">
        <v>0.08</v>
      </c>
      <c r="S175" s="1"/>
      <c r="T175" s="33" t="s">
        <v>530</v>
      </c>
      <c r="U175" s="33">
        <v>15</v>
      </c>
      <c r="V175" s="26"/>
      <c r="W175" s="187">
        <v>0.06</v>
      </c>
      <c r="X175" s="36">
        <v>0.1</v>
      </c>
      <c r="Y175" s="1"/>
      <c r="Z175" s="44"/>
      <c r="AA175" s="40"/>
      <c r="AB175" s="40"/>
      <c r="AC175" s="40"/>
      <c r="AD175" s="40"/>
      <c r="AE175" s="40"/>
      <c r="AF175" s="80">
        <v>44593</v>
      </c>
    </row>
    <row r="176" spans="1:32" s="21" customFormat="1" ht="15" customHeight="1" x14ac:dyDescent="0.25">
      <c r="A176" s="31">
        <v>11</v>
      </c>
      <c r="B176" s="32" t="s">
        <v>970</v>
      </c>
      <c r="C176" s="32" t="s">
        <v>971</v>
      </c>
      <c r="D176" s="32"/>
      <c r="E176" s="33"/>
      <c r="F176" s="33"/>
      <c r="G176" s="33"/>
      <c r="H176" s="33"/>
      <c r="I176" s="33" t="s">
        <v>662</v>
      </c>
      <c r="J176" s="34" t="s">
        <v>1003</v>
      </c>
      <c r="K176" s="34" t="s">
        <v>1004</v>
      </c>
      <c r="L176" s="34"/>
      <c r="M176" s="39" t="s">
        <v>1005</v>
      </c>
      <c r="N176" s="39"/>
      <c r="O176" s="33" t="s">
        <v>514</v>
      </c>
      <c r="P176" s="35">
        <v>16</v>
      </c>
      <c r="Q176" s="33" t="s">
        <v>777</v>
      </c>
      <c r="R176" s="87">
        <v>0.08</v>
      </c>
      <c r="S176" s="1"/>
      <c r="T176" s="33" t="s">
        <v>978</v>
      </c>
      <c r="U176" s="33">
        <v>15</v>
      </c>
      <c r="V176" s="26"/>
      <c r="W176" s="187">
        <v>0.06</v>
      </c>
      <c r="X176" s="36">
        <v>0.1</v>
      </c>
      <c r="Y176" s="1"/>
      <c r="Z176" s="44"/>
      <c r="AA176" s="40"/>
      <c r="AB176" s="40"/>
      <c r="AC176" s="40"/>
      <c r="AD176" s="40"/>
      <c r="AE176" s="40"/>
      <c r="AF176" s="80">
        <v>44593</v>
      </c>
    </row>
    <row r="177" spans="1:32" s="21" customFormat="1" ht="15" customHeight="1" x14ac:dyDescent="0.25">
      <c r="A177" s="31">
        <v>12</v>
      </c>
      <c r="B177" s="32" t="s">
        <v>970</v>
      </c>
      <c r="C177" s="32" t="s">
        <v>971</v>
      </c>
      <c r="D177" s="32"/>
      <c r="E177" s="33"/>
      <c r="F177" s="33"/>
      <c r="G177" s="33"/>
      <c r="H177" s="33"/>
      <c r="I177" s="33" t="s">
        <v>778</v>
      </c>
      <c r="J177" s="34" t="s">
        <v>1006</v>
      </c>
      <c r="K177" s="34" t="s">
        <v>1007</v>
      </c>
      <c r="L177" s="34"/>
      <c r="M177" s="39" t="s">
        <v>1008</v>
      </c>
      <c r="N177" s="39"/>
      <c r="O177" s="33" t="s">
        <v>514</v>
      </c>
      <c r="P177" s="35">
        <v>20</v>
      </c>
      <c r="Q177" s="33" t="s">
        <v>777</v>
      </c>
      <c r="R177" s="87">
        <v>0.08</v>
      </c>
      <c r="S177" s="1"/>
      <c r="T177" s="33" t="s">
        <v>530</v>
      </c>
      <c r="U177" s="33">
        <v>15</v>
      </c>
      <c r="V177" s="26"/>
      <c r="W177" s="187">
        <v>0.06</v>
      </c>
      <c r="X177" s="36">
        <v>0.1</v>
      </c>
      <c r="Y177" s="1"/>
      <c r="Z177" s="44"/>
      <c r="AA177" s="40"/>
      <c r="AB177" s="40"/>
      <c r="AC177" s="40"/>
      <c r="AD177" s="40"/>
      <c r="AE177" s="40"/>
      <c r="AF177" s="80">
        <v>44593</v>
      </c>
    </row>
    <row r="178" spans="1:32" s="21" customFormat="1" ht="15" customHeight="1" x14ac:dyDescent="0.25">
      <c r="A178" s="31">
        <v>13</v>
      </c>
      <c r="B178" s="32" t="s">
        <v>970</v>
      </c>
      <c r="C178" s="32" t="s">
        <v>971</v>
      </c>
      <c r="D178" s="32"/>
      <c r="E178" s="33"/>
      <c r="F178" s="33"/>
      <c r="G178" s="33"/>
      <c r="H178" s="33"/>
      <c r="I178" s="33" t="s">
        <v>778</v>
      </c>
      <c r="J178" s="34" t="s">
        <v>1009</v>
      </c>
      <c r="K178" s="34" t="s">
        <v>1010</v>
      </c>
      <c r="L178" s="34"/>
      <c r="M178" s="39" t="s">
        <v>1011</v>
      </c>
      <c r="N178" s="39"/>
      <c r="O178" s="33" t="s">
        <v>514</v>
      </c>
      <c r="P178" s="35">
        <v>10</v>
      </c>
      <c r="Q178" s="33" t="s">
        <v>777</v>
      </c>
      <c r="R178" s="87">
        <v>0.08</v>
      </c>
      <c r="S178" s="1"/>
      <c r="T178" s="33" t="s">
        <v>530</v>
      </c>
      <c r="U178" s="33">
        <v>15</v>
      </c>
      <c r="V178" s="26"/>
      <c r="W178" s="187">
        <v>0.06</v>
      </c>
      <c r="X178" s="36">
        <v>0.1</v>
      </c>
      <c r="Y178" s="1"/>
      <c r="Z178" s="44"/>
      <c r="AA178" s="40"/>
      <c r="AB178" s="40"/>
      <c r="AC178" s="40"/>
      <c r="AD178" s="40"/>
      <c r="AE178" s="40"/>
      <c r="AF178" s="80">
        <v>44593</v>
      </c>
    </row>
    <row r="179" spans="1:32" s="21" customFormat="1" ht="15" customHeight="1" x14ac:dyDescent="0.25">
      <c r="A179" s="31">
        <v>1</v>
      </c>
      <c r="B179" s="32" t="s">
        <v>1012</v>
      </c>
      <c r="C179" s="32" t="s">
        <v>1013</v>
      </c>
      <c r="D179" s="32"/>
      <c r="E179" s="33"/>
      <c r="F179" s="33"/>
      <c r="G179" s="33"/>
      <c r="H179" s="33"/>
      <c r="I179" s="33" t="s">
        <v>638</v>
      </c>
      <c r="J179" s="34" t="s">
        <v>1014</v>
      </c>
      <c r="K179" s="34" t="s">
        <v>1015</v>
      </c>
      <c r="L179" s="34"/>
      <c r="M179" s="39" t="s">
        <v>1016</v>
      </c>
      <c r="N179" s="39"/>
      <c r="O179" s="33" t="s">
        <v>569</v>
      </c>
      <c r="P179" s="35">
        <v>5</v>
      </c>
      <c r="Q179" s="33" t="s">
        <v>961</v>
      </c>
      <c r="R179" s="87">
        <v>0.08</v>
      </c>
      <c r="S179" s="1"/>
      <c r="T179" s="33" t="s">
        <v>1017</v>
      </c>
      <c r="U179" s="33">
        <v>15</v>
      </c>
      <c r="V179" s="26"/>
      <c r="W179" s="187">
        <v>0.05</v>
      </c>
      <c r="X179" s="36">
        <v>0.1</v>
      </c>
      <c r="Y179" s="1"/>
      <c r="Z179" s="44"/>
      <c r="AA179" s="40"/>
      <c r="AB179" s="40"/>
      <c r="AC179" s="40"/>
      <c r="AD179" s="40"/>
      <c r="AE179" s="40"/>
      <c r="AF179" s="80">
        <v>44593</v>
      </c>
    </row>
    <row r="180" spans="1:32" s="21" customFormat="1" ht="15" customHeight="1" x14ac:dyDescent="0.25">
      <c r="A180" s="31">
        <v>2</v>
      </c>
      <c r="B180" s="32" t="s">
        <v>1012</v>
      </c>
      <c r="C180" s="32" t="s">
        <v>1013</v>
      </c>
      <c r="D180" s="32"/>
      <c r="E180" s="33"/>
      <c r="F180" s="33"/>
      <c r="G180" s="33"/>
      <c r="H180" s="33"/>
      <c r="I180" s="33" t="s">
        <v>529</v>
      </c>
      <c r="J180" s="34" t="s">
        <v>1018</v>
      </c>
      <c r="K180" s="34" t="s">
        <v>1019</v>
      </c>
      <c r="L180" s="34"/>
      <c r="M180" s="39" t="s">
        <v>1020</v>
      </c>
      <c r="N180" s="39"/>
      <c r="O180" s="33" t="s">
        <v>514</v>
      </c>
      <c r="P180" s="35">
        <v>5</v>
      </c>
      <c r="Q180" s="33" t="s">
        <v>961</v>
      </c>
      <c r="R180" s="87">
        <v>0.08</v>
      </c>
      <c r="S180" s="1"/>
      <c r="T180" s="33" t="s">
        <v>1017</v>
      </c>
      <c r="U180" s="33">
        <v>15</v>
      </c>
      <c r="V180" s="26"/>
      <c r="W180" s="187">
        <v>0.05</v>
      </c>
      <c r="X180" s="36">
        <v>0.1</v>
      </c>
      <c r="Y180" s="1"/>
      <c r="Z180" s="44"/>
      <c r="AA180" s="40"/>
      <c r="AB180" s="40"/>
      <c r="AC180" s="40"/>
      <c r="AD180" s="40"/>
      <c r="AE180" s="40"/>
      <c r="AF180" s="80">
        <v>44593</v>
      </c>
    </row>
    <row r="181" spans="1:32" s="21" customFormat="1" ht="15" customHeight="1" x14ac:dyDescent="0.25">
      <c r="A181" s="31">
        <v>3</v>
      </c>
      <c r="B181" s="32" t="s">
        <v>1012</v>
      </c>
      <c r="C181" s="32" t="s">
        <v>1013</v>
      </c>
      <c r="D181" s="32"/>
      <c r="E181" s="33"/>
      <c r="F181" s="33"/>
      <c r="G181" s="33"/>
      <c r="H181" s="33"/>
      <c r="I181" s="33" t="s">
        <v>529</v>
      </c>
      <c r="J181" s="34" t="s">
        <v>1021</v>
      </c>
      <c r="K181" s="34" t="s">
        <v>1022</v>
      </c>
      <c r="L181" s="34"/>
      <c r="M181" s="39" t="s">
        <v>1023</v>
      </c>
      <c r="N181" s="39"/>
      <c r="O181" s="33" t="s">
        <v>514</v>
      </c>
      <c r="P181" s="35">
        <v>5</v>
      </c>
      <c r="Q181" s="33" t="s">
        <v>961</v>
      </c>
      <c r="R181" s="87">
        <v>0.08</v>
      </c>
      <c r="S181" s="1"/>
      <c r="T181" s="33" t="s">
        <v>1017</v>
      </c>
      <c r="U181" s="33">
        <v>15</v>
      </c>
      <c r="V181" s="26"/>
      <c r="W181" s="187">
        <v>0.05</v>
      </c>
      <c r="X181" s="36">
        <v>0.1</v>
      </c>
      <c r="Y181" s="1"/>
      <c r="Z181" s="44">
        <v>0.1</v>
      </c>
      <c r="AA181" s="40">
        <v>44607</v>
      </c>
      <c r="AB181" s="40">
        <v>44625</v>
      </c>
      <c r="AC181" s="40"/>
      <c r="AD181" s="40">
        <v>44607</v>
      </c>
      <c r="AE181" s="40">
        <v>44625</v>
      </c>
      <c r="AF181" s="80">
        <v>44593</v>
      </c>
    </row>
    <row r="182" spans="1:32" s="21" customFormat="1" ht="15" customHeight="1" x14ac:dyDescent="0.25">
      <c r="A182" s="31">
        <v>4</v>
      </c>
      <c r="B182" s="32" t="s">
        <v>1012</v>
      </c>
      <c r="C182" s="32" t="s">
        <v>1013</v>
      </c>
      <c r="D182" s="32"/>
      <c r="E182" s="33"/>
      <c r="F182" s="33"/>
      <c r="G182" s="33"/>
      <c r="H182" s="33"/>
      <c r="I182" s="33" t="s">
        <v>529</v>
      </c>
      <c r="J182" s="34" t="s">
        <v>1024</v>
      </c>
      <c r="K182" s="34" t="s">
        <v>1025</v>
      </c>
      <c r="L182" s="34"/>
      <c r="M182" s="39" t="s">
        <v>1026</v>
      </c>
      <c r="N182" s="39"/>
      <c r="O182" s="33" t="s">
        <v>514</v>
      </c>
      <c r="P182" s="35">
        <v>5</v>
      </c>
      <c r="Q182" s="33" t="s">
        <v>961</v>
      </c>
      <c r="R182" s="87">
        <v>0.08</v>
      </c>
      <c r="S182" s="1"/>
      <c r="T182" s="33" t="s">
        <v>1017</v>
      </c>
      <c r="U182" s="33">
        <v>15</v>
      </c>
      <c r="V182" s="26"/>
      <c r="W182" s="187">
        <v>0.05</v>
      </c>
      <c r="X182" s="36">
        <v>0.1</v>
      </c>
      <c r="Y182" s="1"/>
      <c r="Z182" s="44"/>
      <c r="AA182" s="40">
        <v>44607</v>
      </c>
      <c r="AB182" s="40">
        <v>44625</v>
      </c>
      <c r="AC182" s="40"/>
      <c r="AD182" s="40">
        <v>44607</v>
      </c>
      <c r="AE182" s="40">
        <v>44625</v>
      </c>
      <c r="AF182" s="80">
        <v>44593</v>
      </c>
    </row>
    <row r="183" spans="1:32" s="21" customFormat="1" ht="15" customHeight="1" x14ac:dyDescent="0.25">
      <c r="A183" s="31">
        <v>5</v>
      </c>
      <c r="B183" s="32" t="s">
        <v>1012</v>
      </c>
      <c r="C183" s="32" t="s">
        <v>1013</v>
      </c>
      <c r="D183" s="32"/>
      <c r="E183" s="33"/>
      <c r="F183" s="33"/>
      <c r="G183" s="33"/>
      <c r="H183" s="33"/>
      <c r="I183" s="33" t="s">
        <v>565</v>
      </c>
      <c r="J183" s="34" t="s">
        <v>1027</v>
      </c>
      <c r="K183" s="34" t="s">
        <v>1028</v>
      </c>
      <c r="L183" s="34"/>
      <c r="M183" s="39" t="s">
        <v>1029</v>
      </c>
      <c r="N183" s="39"/>
      <c r="O183" s="33" t="s">
        <v>514</v>
      </c>
      <c r="P183" s="35">
        <v>5</v>
      </c>
      <c r="Q183" s="33" t="s">
        <v>961</v>
      </c>
      <c r="R183" s="87">
        <v>0.08</v>
      </c>
      <c r="S183" s="1"/>
      <c r="T183" s="33" t="s">
        <v>1017</v>
      </c>
      <c r="U183" s="33">
        <v>15</v>
      </c>
      <c r="V183" s="26"/>
      <c r="W183" s="187">
        <v>0.05</v>
      </c>
      <c r="X183" s="36">
        <v>0.1</v>
      </c>
      <c r="Y183" s="1"/>
      <c r="Z183" s="44"/>
      <c r="AA183" s="40">
        <v>44607</v>
      </c>
      <c r="AB183" s="40">
        <v>44625</v>
      </c>
      <c r="AC183" s="40"/>
      <c r="AD183" s="40">
        <v>44607</v>
      </c>
      <c r="AE183" s="40">
        <v>44625</v>
      </c>
      <c r="AF183" s="80">
        <v>44593</v>
      </c>
    </row>
    <row r="184" spans="1:32" s="21" customFormat="1" ht="15" customHeight="1" x14ac:dyDescent="0.25">
      <c r="A184" s="31">
        <v>6</v>
      </c>
      <c r="B184" s="32" t="s">
        <v>1012</v>
      </c>
      <c r="C184" s="32" t="s">
        <v>1013</v>
      </c>
      <c r="D184" s="32"/>
      <c r="E184" s="33"/>
      <c r="F184" s="33"/>
      <c r="G184" s="33"/>
      <c r="H184" s="33"/>
      <c r="I184" s="33" t="s">
        <v>529</v>
      </c>
      <c r="J184" s="34" t="s">
        <v>1030</v>
      </c>
      <c r="K184" s="34" t="s">
        <v>1031</v>
      </c>
      <c r="L184" s="34"/>
      <c r="M184" s="39" t="s">
        <v>1032</v>
      </c>
      <c r="N184" s="39"/>
      <c r="O184" s="33" t="s">
        <v>514</v>
      </c>
      <c r="P184" s="35">
        <v>5</v>
      </c>
      <c r="Q184" s="33" t="s">
        <v>961</v>
      </c>
      <c r="R184" s="87">
        <v>0.08</v>
      </c>
      <c r="S184" s="1"/>
      <c r="T184" s="33" t="s">
        <v>1017</v>
      </c>
      <c r="U184" s="33">
        <v>15</v>
      </c>
      <c r="V184" s="26"/>
      <c r="W184" s="187">
        <v>0.05</v>
      </c>
      <c r="X184" s="36">
        <v>0.1</v>
      </c>
      <c r="Y184" s="1"/>
      <c r="Z184" s="44">
        <v>0.2</v>
      </c>
      <c r="AA184" s="40">
        <v>44607</v>
      </c>
      <c r="AB184" s="40">
        <v>44625</v>
      </c>
      <c r="AC184" s="40"/>
      <c r="AD184" s="40">
        <v>44607</v>
      </c>
      <c r="AE184" s="40">
        <v>44625</v>
      </c>
      <c r="AF184" s="80">
        <v>44593</v>
      </c>
    </row>
    <row r="185" spans="1:32" s="21" customFormat="1" ht="15" customHeight="1" x14ac:dyDescent="0.25">
      <c r="A185" s="31">
        <v>7</v>
      </c>
      <c r="B185" s="32" t="s">
        <v>1012</v>
      </c>
      <c r="C185" s="32" t="s">
        <v>1013</v>
      </c>
      <c r="D185" s="32"/>
      <c r="E185" s="33"/>
      <c r="F185" s="33"/>
      <c r="G185" s="33"/>
      <c r="H185" s="33"/>
      <c r="I185" s="33" t="s">
        <v>529</v>
      </c>
      <c r="J185" s="34" t="s">
        <v>1033</v>
      </c>
      <c r="K185" s="34" t="s">
        <v>1034</v>
      </c>
      <c r="L185" s="34"/>
      <c r="M185" s="39" t="s">
        <v>1035</v>
      </c>
      <c r="N185" s="39"/>
      <c r="O185" s="33" t="s">
        <v>514</v>
      </c>
      <c r="P185" s="35">
        <v>5</v>
      </c>
      <c r="Q185" s="33" t="s">
        <v>961</v>
      </c>
      <c r="R185" s="87">
        <v>0.08</v>
      </c>
      <c r="S185" s="1"/>
      <c r="T185" s="33" t="s">
        <v>1017</v>
      </c>
      <c r="U185" s="33">
        <v>15</v>
      </c>
      <c r="V185" s="26"/>
      <c r="W185" s="187">
        <v>0.05</v>
      </c>
      <c r="X185" s="36">
        <v>0.1</v>
      </c>
      <c r="Y185" s="1"/>
      <c r="Z185" s="44"/>
      <c r="AA185" s="40">
        <v>44607</v>
      </c>
      <c r="AB185" s="40">
        <v>44625</v>
      </c>
      <c r="AC185" s="40"/>
      <c r="AD185" s="40">
        <v>44607</v>
      </c>
      <c r="AE185" s="40">
        <v>44625</v>
      </c>
      <c r="AF185" s="80">
        <v>44593</v>
      </c>
    </row>
    <row r="186" spans="1:32" s="21" customFormat="1" ht="15" customHeight="1" x14ac:dyDescent="0.25">
      <c r="A186" s="31">
        <v>8</v>
      </c>
      <c r="B186" s="32" t="s">
        <v>1012</v>
      </c>
      <c r="C186" s="32" t="s">
        <v>1013</v>
      </c>
      <c r="D186" s="32"/>
      <c r="E186" s="33"/>
      <c r="F186" s="33"/>
      <c r="G186" s="33"/>
      <c r="H186" s="33"/>
      <c r="I186" s="33" t="s">
        <v>565</v>
      </c>
      <c r="J186" s="34" t="s">
        <v>1036</v>
      </c>
      <c r="K186" s="34" t="s">
        <v>1037</v>
      </c>
      <c r="L186" s="34"/>
      <c r="M186" s="39" t="s">
        <v>1038</v>
      </c>
      <c r="N186" s="39"/>
      <c r="O186" s="33" t="s">
        <v>514</v>
      </c>
      <c r="P186" s="35">
        <v>5</v>
      </c>
      <c r="Q186" s="33" t="s">
        <v>961</v>
      </c>
      <c r="R186" s="87">
        <v>0.08</v>
      </c>
      <c r="S186" s="1"/>
      <c r="T186" s="33" t="s">
        <v>1017</v>
      </c>
      <c r="U186" s="33">
        <v>15</v>
      </c>
      <c r="V186" s="26"/>
      <c r="W186" s="187">
        <v>0.05</v>
      </c>
      <c r="X186" s="36">
        <v>0.1</v>
      </c>
      <c r="Y186" s="1"/>
      <c r="Z186" s="44"/>
      <c r="AA186" s="40"/>
      <c r="AB186" s="40"/>
      <c r="AC186" s="40"/>
      <c r="AD186" s="40"/>
      <c r="AE186" s="40"/>
      <c r="AF186" s="80">
        <v>44593</v>
      </c>
    </row>
    <row r="187" spans="1:32" s="21" customFormat="1" ht="15" customHeight="1" x14ac:dyDescent="0.25">
      <c r="A187" s="31">
        <v>9</v>
      </c>
      <c r="B187" s="32" t="s">
        <v>1012</v>
      </c>
      <c r="C187" s="32" t="s">
        <v>1013</v>
      </c>
      <c r="D187" s="32"/>
      <c r="E187" s="33"/>
      <c r="F187" s="33"/>
      <c r="G187" s="33"/>
      <c r="H187" s="33"/>
      <c r="I187" s="33" t="s">
        <v>565</v>
      </c>
      <c r="J187" s="34" t="s">
        <v>1039</v>
      </c>
      <c r="K187" s="34" t="s">
        <v>1040</v>
      </c>
      <c r="L187" s="34"/>
      <c r="M187" s="39" t="s">
        <v>1041</v>
      </c>
      <c r="N187" s="39"/>
      <c r="O187" s="33" t="s">
        <v>514</v>
      </c>
      <c r="P187" s="35">
        <v>5</v>
      </c>
      <c r="Q187" s="33" t="s">
        <v>961</v>
      </c>
      <c r="R187" s="87">
        <v>0.08</v>
      </c>
      <c r="S187" s="1"/>
      <c r="T187" s="33" t="s">
        <v>1017</v>
      </c>
      <c r="U187" s="33">
        <v>15</v>
      </c>
      <c r="V187" s="26"/>
      <c r="W187" s="187">
        <v>0.05</v>
      </c>
      <c r="X187" s="36">
        <v>0.1</v>
      </c>
      <c r="Y187" s="1"/>
      <c r="Z187" s="44"/>
      <c r="AA187" s="40">
        <v>44607</v>
      </c>
      <c r="AB187" s="40">
        <v>44625</v>
      </c>
      <c r="AC187" s="40"/>
      <c r="AD187" s="40">
        <v>44607</v>
      </c>
      <c r="AE187" s="40">
        <v>44625</v>
      </c>
      <c r="AF187" s="80">
        <v>44593</v>
      </c>
    </row>
    <row r="188" spans="1:32" s="21" customFormat="1" ht="15" customHeight="1" x14ac:dyDescent="0.25">
      <c r="A188" s="31">
        <v>10</v>
      </c>
      <c r="B188" s="32" t="s">
        <v>1012</v>
      </c>
      <c r="C188" s="32" t="s">
        <v>1013</v>
      </c>
      <c r="D188" s="32"/>
      <c r="E188" s="33"/>
      <c r="F188" s="33"/>
      <c r="G188" s="33"/>
      <c r="H188" s="33"/>
      <c r="I188" s="33" t="s">
        <v>638</v>
      </c>
      <c r="J188" s="34" t="s">
        <v>1042</v>
      </c>
      <c r="K188" s="34" t="s">
        <v>1043</v>
      </c>
      <c r="L188" s="34"/>
      <c r="M188" s="39" t="s">
        <v>1044</v>
      </c>
      <c r="N188" s="39"/>
      <c r="O188" s="33" t="s">
        <v>514</v>
      </c>
      <c r="P188" s="35">
        <v>5</v>
      </c>
      <c r="Q188" s="33" t="s">
        <v>961</v>
      </c>
      <c r="R188" s="87">
        <v>0.08</v>
      </c>
      <c r="S188" s="1"/>
      <c r="T188" s="33" t="s">
        <v>1017</v>
      </c>
      <c r="U188" s="33">
        <v>15</v>
      </c>
      <c r="V188" s="26"/>
      <c r="W188" s="187">
        <v>0.05</v>
      </c>
      <c r="X188" s="36">
        <v>0.1</v>
      </c>
      <c r="Y188" s="1"/>
      <c r="Z188" s="44"/>
      <c r="AA188" s="40">
        <v>44607</v>
      </c>
      <c r="AB188" s="40">
        <v>44625</v>
      </c>
      <c r="AC188" s="40"/>
      <c r="AD188" s="40">
        <v>44607</v>
      </c>
      <c r="AE188" s="40">
        <v>44625</v>
      </c>
      <c r="AF188" s="80">
        <v>44593</v>
      </c>
    </row>
    <row r="189" spans="1:32" s="21" customFormat="1" ht="15" customHeight="1" x14ac:dyDescent="0.25">
      <c r="A189" s="31">
        <v>11</v>
      </c>
      <c r="B189" s="32" t="s">
        <v>1012</v>
      </c>
      <c r="C189" s="32" t="s">
        <v>1013</v>
      </c>
      <c r="D189" s="32"/>
      <c r="E189" s="33"/>
      <c r="F189" s="33"/>
      <c r="G189" s="33"/>
      <c r="H189" s="33"/>
      <c r="I189" s="33" t="s">
        <v>531</v>
      </c>
      <c r="J189" s="34" t="s">
        <v>1045</v>
      </c>
      <c r="K189" s="34" t="s">
        <v>1046</v>
      </c>
      <c r="L189" s="34"/>
      <c r="M189" s="39" t="s">
        <v>1047</v>
      </c>
      <c r="N189" s="39"/>
      <c r="O189" s="33" t="s">
        <v>514</v>
      </c>
      <c r="P189" s="35">
        <v>5</v>
      </c>
      <c r="Q189" s="33" t="s">
        <v>961</v>
      </c>
      <c r="R189" s="87">
        <v>0.08</v>
      </c>
      <c r="S189" s="1"/>
      <c r="T189" s="33" t="s">
        <v>1017</v>
      </c>
      <c r="U189" s="33">
        <v>15</v>
      </c>
      <c r="V189" s="26"/>
      <c r="W189" s="187">
        <v>0.05</v>
      </c>
      <c r="X189" s="36">
        <v>0.1</v>
      </c>
      <c r="Y189" s="1"/>
      <c r="Z189" s="44"/>
      <c r="AA189" s="40"/>
      <c r="AB189" s="40"/>
      <c r="AC189" s="40"/>
      <c r="AD189" s="40"/>
      <c r="AE189" s="40"/>
      <c r="AF189" s="80">
        <v>44593</v>
      </c>
    </row>
    <row r="190" spans="1:32" s="21" customFormat="1" ht="15" customHeight="1" x14ac:dyDescent="0.25">
      <c r="A190" s="31">
        <v>12</v>
      </c>
      <c r="B190" s="32" t="s">
        <v>1012</v>
      </c>
      <c r="C190" s="32" t="s">
        <v>1013</v>
      </c>
      <c r="D190" s="32"/>
      <c r="E190" s="33"/>
      <c r="F190" s="33"/>
      <c r="G190" s="33"/>
      <c r="H190" s="33"/>
      <c r="I190" s="33" t="s">
        <v>565</v>
      </c>
      <c r="J190" s="34" t="s">
        <v>1048</v>
      </c>
      <c r="K190" s="34" t="s">
        <v>1049</v>
      </c>
      <c r="L190" s="34"/>
      <c r="M190" s="39" t="s">
        <v>1050</v>
      </c>
      <c r="N190" s="39"/>
      <c r="O190" s="33" t="s">
        <v>514</v>
      </c>
      <c r="P190" s="35">
        <v>5</v>
      </c>
      <c r="Q190" s="33" t="s">
        <v>961</v>
      </c>
      <c r="R190" s="87">
        <v>0.08</v>
      </c>
      <c r="S190" s="1"/>
      <c r="T190" s="33" t="s">
        <v>1017</v>
      </c>
      <c r="U190" s="33">
        <v>15</v>
      </c>
      <c r="V190" s="26"/>
      <c r="W190" s="187">
        <v>0.05</v>
      </c>
      <c r="X190" s="36">
        <v>0.1</v>
      </c>
      <c r="Y190" s="1"/>
      <c r="Z190" s="44"/>
      <c r="AA190" s="40">
        <v>44607</v>
      </c>
      <c r="AB190" s="40">
        <v>44625</v>
      </c>
      <c r="AC190" s="40"/>
      <c r="AD190" s="40">
        <v>44607</v>
      </c>
      <c r="AE190" s="40">
        <v>44625</v>
      </c>
      <c r="AF190" s="80">
        <v>44593</v>
      </c>
    </row>
    <row r="191" spans="1:32" s="21" customFormat="1" ht="15" customHeight="1" x14ac:dyDescent="0.25">
      <c r="A191" s="31">
        <v>1</v>
      </c>
      <c r="B191" s="32" t="s">
        <v>1051</v>
      </c>
      <c r="C191" s="32" t="s">
        <v>1052</v>
      </c>
      <c r="D191" s="32"/>
      <c r="E191" s="33"/>
      <c r="F191" s="33"/>
      <c r="G191" s="33"/>
      <c r="H191" s="33"/>
      <c r="I191" s="33" t="s">
        <v>529</v>
      </c>
      <c r="J191" s="34" t="s">
        <v>1053</v>
      </c>
      <c r="K191" s="34" t="s">
        <v>1054</v>
      </c>
      <c r="L191" s="34"/>
      <c r="M191" s="39" t="s">
        <v>1055</v>
      </c>
      <c r="N191" s="39"/>
      <c r="O191" s="33" t="s">
        <v>514</v>
      </c>
      <c r="P191" s="35">
        <v>5</v>
      </c>
      <c r="Q191" s="33" t="s">
        <v>777</v>
      </c>
      <c r="R191" s="87">
        <v>0.08</v>
      </c>
      <c r="S191" s="1"/>
      <c r="T191" s="33" t="s">
        <v>1017</v>
      </c>
      <c r="U191" s="33">
        <v>15</v>
      </c>
      <c r="V191" s="26"/>
      <c r="W191" s="187">
        <v>0.04</v>
      </c>
      <c r="X191" s="36">
        <v>0.1</v>
      </c>
      <c r="Y191" s="1"/>
      <c r="Z191" s="44">
        <v>0.15</v>
      </c>
      <c r="AA191" s="40">
        <v>44607</v>
      </c>
      <c r="AB191" s="40">
        <v>44628</v>
      </c>
      <c r="AC191" s="40"/>
      <c r="AD191" s="40">
        <v>44607</v>
      </c>
      <c r="AE191" s="40">
        <v>44628</v>
      </c>
      <c r="AF191" s="80">
        <v>44593</v>
      </c>
    </row>
    <row r="192" spans="1:32" s="21" customFormat="1" ht="15" customHeight="1" x14ac:dyDescent="0.25">
      <c r="A192" s="31">
        <v>2</v>
      </c>
      <c r="B192" s="32" t="s">
        <v>1051</v>
      </c>
      <c r="C192" s="32" t="s">
        <v>1052</v>
      </c>
      <c r="D192" s="32"/>
      <c r="E192" s="33"/>
      <c r="F192" s="33"/>
      <c r="G192" s="33"/>
      <c r="H192" s="33"/>
      <c r="I192" s="33" t="s">
        <v>529</v>
      </c>
      <c r="J192" s="34" t="s">
        <v>1056</v>
      </c>
      <c r="K192" s="34" t="s">
        <v>1057</v>
      </c>
      <c r="L192" s="34"/>
      <c r="M192" s="39" t="s">
        <v>1058</v>
      </c>
      <c r="N192" s="39"/>
      <c r="O192" s="33" t="s">
        <v>514</v>
      </c>
      <c r="P192" s="35">
        <v>5</v>
      </c>
      <c r="Q192" s="33" t="s">
        <v>777</v>
      </c>
      <c r="R192" s="87">
        <v>0.08</v>
      </c>
      <c r="S192" s="1"/>
      <c r="T192" s="33" t="s">
        <v>1017</v>
      </c>
      <c r="U192" s="33">
        <v>15</v>
      </c>
      <c r="V192" s="26"/>
      <c r="W192" s="187">
        <v>0.04</v>
      </c>
      <c r="X192" s="36">
        <v>0.1</v>
      </c>
      <c r="Y192" s="1"/>
      <c r="Z192" s="44"/>
      <c r="AA192" s="40"/>
      <c r="AB192" s="40"/>
      <c r="AC192" s="40"/>
      <c r="AD192" s="40"/>
      <c r="AE192" s="40"/>
      <c r="AF192" s="80">
        <v>44593</v>
      </c>
    </row>
    <row r="193" spans="1:32" s="21" customFormat="1" ht="15" customHeight="1" x14ac:dyDescent="0.25">
      <c r="A193" s="31">
        <v>3</v>
      </c>
      <c r="B193" s="32" t="s">
        <v>1051</v>
      </c>
      <c r="C193" s="32" t="s">
        <v>1052</v>
      </c>
      <c r="D193" s="32"/>
      <c r="E193" s="33"/>
      <c r="F193" s="33"/>
      <c r="G193" s="33"/>
      <c r="H193" s="33"/>
      <c r="I193" s="33" t="s">
        <v>529</v>
      </c>
      <c r="J193" s="34" t="s">
        <v>1059</v>
      </c>
      <c r="K193" s="34" t="s">
        <v>1060</v>
      </c>
      <c r="L193" s="34"/>
      <c r="M193" s="39" t="s">
        <v>1061</v>
      </c>
      <c r="N193" s="39"/>
      <c r="O193" s="33" t="s">
        <v>514</v>
      </c>
      <c r="P193" s="35">
        <v>5</v>
      </c>
      <c r="Q193" s="33" t="s">
        <v>777</v>
      </c>
      <c r="R193" s="87">
        <v>0.08</v>
      </c>
      <c r="S193" s="1"/>
      <c r="T193" s="33" t="s">
        <v>1017</v>
      </c>
      <c r="U193" s="33">
        <v>15</v>
      </c>
      <c r="V193" s="26"/>
      <c r="W193" s="187">
        <v>0.04</v>
      </c>
      <c r="X193" s="36">
        <v>0.1</v>
      </c>
      <c r="Y193" s="1"/>
      <c r="Z193" s="44"/>
      <c r="AA193" s="40"/>
      <c r="AB193" s="40"/>
      <c r="AC193" s="40"/>
      <c r="AD193" s="40"/>
      <c r="AE193" s="40"/>
      <c r="AF193" s="80">
        <v>44593</v>
      </c>
    </row>
    <row r="194" spans="1:32" s="21" customFormat="1" ht="15" customHeight="1" x14ac:dyDescent="0.25">
      <c r="A194" s="31">
        <v>4</v>
      </c>
      <c r="B194" s="32" t="s">
        <v>1051</v>
      </c>
      <c r="C194" s="32" t="s">
        <v>1052</v>
      </c>
      <c r="D194" s="32"/>
      <c r="E194" s="33"/>
      <c r="F194" s="33"/>
      <c r="G194" s="33"/>
      <c r="H194" s="33"/>
      <c r="I194" s="33" t="s">
        <v>638</v>
      </c>
      <c r="J194" s="34" t="s">
        <v>1062</v>
      </c>
      <c r="K194" s="34" t="s">
        <v>1063</v>
      </c>
      <c r="L194" s="34"/>
      <c r="M194" s="39" t="s">
        <v>1064</v>
      </c>
      <c r="N194" s="39"/>
      <c r="O194" s="33" t="s">
        <v>514</v>
      </c>
      <c r="P194" s="35">
        <v>5</v>
      </c>
      <c r="Q194" s="33" t="s">
        <v>777</v>
      </c>
      <c r="R194" s="87">
        <v>0.08</v>
      </c>
      <c r="S194" s="1"/>
      <c r="T194" s="33" t="s">
        <v>1017</v>
      </c>
      <c r="U194" s="33">
        <v>15</v>
      </c>
      <c r="V194" s="26"/>
      <c r="W194" s="187">
        <v>0.04</v>
      </c>
      <c r="X194" s="36">
        <v>0.1</v>
      </c>
      <c r="Y194" s="1"/>
      <c r="Z194" s="44"/>
      <c r="AA194" s="40"/>
      <c r="AB194" s="40"/>
      <c r="AC194" s="40"/>
      <c r="AD194" s="40"/>
      <c r="AE194" s="40"/>
      <c r="AF194" s="80">
        <v>44593</v>
      </c>
    </row>
    <row r="195" spans="1:32" s="21" customFormat="1" ht="15" customHeight="1" x14ac:dyDescent="0.25">
      <c r="A195" s="31">
        <v>5</v>
      </c>
      <c r="B195" s="32" t="s">
        <v>1051</v>
      </c>
      <c r="C195" s="32" t="s">
        <v>1052</v>
      </c>
      <c r="D195" s="32"/>
      <c r="E195" s="33"/>
      <c r="F195" s="33"/>
      <c r="G195" s="33"/>
      <c r="H195" s="33"/>
      <c r="I195" s="33" t="s">
        <v>1065</v>
      </c>
      <c r="J195" s="34" t="s">
        <v>1066</v>
      </c>
      <c r="K195" s="34" t="s">
        <v>1067</v>
      </c>
      <c r="L195" s="34"/>
      <c r="M195" s="39" t="s">
        <v>1068</v>
      </c>
      <c r="N195" s="39"/>
      <c r="O195" s="33" t="s">
        <v>514</v>
      </c>
      <c r="P195" s="35">
        <v>5</v>
      </c>
      <c r="Q195" s="33" t="s">
        <v>777</v>
      </c>
      <c r="R195" s="87">
        <v>0.08</v>
      </c>
      <c r="S195" s="1"/>
      <c r="T195" s="33" t="s">
        <v>1017</v>
      </c>
      <c r="U195" s="33">
        <v>15</v>
      </c>
      <c r="V195" s="26"/>
      <c r="W195" s="187">
        <v>0.04</v>
      </c>
      <c r="X195" s="36">
        <v>0.1</v>
      </c>
      <c r="Y195" s="1"/>
      <c r="Z195" s="44">
        <v>0.15</v>
      </c>
      <c r="AA195" s="40">
        <v>44607</v>
      </c>
      <c r="AB195" s="40">
        <v>44628</v>
      </c>
      <c r="AC195" s="40"/>
      <c r="AD195" s="40">
        <v>44607</v>
      </c>
      <c r="AE195" s="40">
        <v>44628</v>
      </c>
      <c r="AF195" s="80">
        <v>44593</v>
      </c>
    </row>
    <row r="196" spans="1:32" s="21" customFormat="1" ht="15" customHeight="1" x14ac:dyDescent="0.25">
      <c r="A196" s="31">
        <v>6</v>
      </c>
      <c r="B196" s="32" t="s">
        <v>1051</v>
      </c>
      <c r="C196" s="32" t="s">
        <v>1052</v>
      </c>
      <c r="D196" s="32"/>
      <c r="E196" s="33"/>
      <c r="F196" s="33"/>
      <c r="G196" s="33"/>
      <c r="H196" s="33"/>
      <c r="I196" s="33" t="s">
        <v>531</v>
      </c>
      <c r="J196" s="34" t="s">
        <v>1069</v>
      </c>
      <c r="K196" s="34" t="s">
        <v>1070</v>
      </c>
      <c r="L196" s="34"/>
      <c r="M196" s="39" t="s">
        <v>1071</v>
      </c>
      <c r="N196" s="39"/>
      <c r="O196" s="33" t="s">
        <v>514</v>
      </c>
      <c r="P196" s="35">
        <v>5</v>
      </c>
      <c r="Q196" s="33" t="s">
        <v>777</v>
      </c>
      <c r="R196" s="87">
        <v>0.08</v>
      </c>
      <c r="S196" s="1"/>
      <c r="T196" s="33" t="s">
        <v>1017</v>
      </c>
      <c r="U196" s="33">
        <v>15</v>
      </c>
      <c r="V196" s="26"/>
      <c r="W196" s="187">
        <v>0.04</v>
      </c>
      <c r="X196" s="36">
        <v>0.1</v>
      </c>
      <c r="Y196" s="1"/>
      <c r="Z196" s="44"/>
      <c r="AA196" s="40"/>
      <c r="AB196" s="40"/>
      <c r="AC196" s="40"/>
      <c r="AD196" s="40"/>
      <c r="AE196" s="40"/>
      <c r="AF196" s="80">
        <v>44593</v>
      </c>
    </row>
    <row r="197" spans="1:32" s="21" customFormat="1" ht="15" customHeight="1" x14ac:dyDescent="0.25">
      <c r="A197" s="31">
        <v>7</v>
      </c>
      <c r="B197" s="32" t="s">
        <v>1051</v>
      </c>
      <c r="C197" s="32" t="s">
        <v>1052</v>
      </c>
      <c r="D197" s="32"/>
      <c r="E197" s="33"/>
      <c r="F197" s="33"/>
      <c r="G197" s="33"/>
      <c r="H197" s="33"/>
      <c r="I197" s="33" t="s">
        <v>1072</v>
      </c>
      <c r="J197" s="34" t="s">
        <v>1073</v>
      </c>
      <c r="K197" s="34" t="s">
        <v>1074</v>
      </c>
      <c r="L197" s="34"/>
      <c r="M197" s="39" t="s">
        <v>1075</v>
      </c>
      <c r="N197" s="39"/>
      <c r="O197" s="33" t="s">
        <v>514</v>
      </c>
      <c r="P197" s="35">
        <v>5</v>
      </c>
      <c r="Q197" s="33" t="s">
        <v>777</v>
      </c>
      <c r="R197" s="87">
        <v>0.08</v>
      </c>
      <c r="S197" s="1"/>
      <c r="T197" s="33" t="s">
        <v>1017</v>
      </c>
      <c r="U197" s="33">
        <v>15</v>
      </c>
      <c r="V197" s="26"/>
      <c r="W197" s="187">
        <v>0.04</v>
      </c>
      <c r="X197" s="36">
        <v>0.1</v>
      </c>
      <c r="Y197" s="1"/>
      <c r="Z197" s="44"/>
      <c r="AA197" s="40"/>
      <c r="AB197" s="40"/>
      <c r="AC197" s="40"/>
      <c r="AD197" s="40"/>
      <c r="AE197" s="40"/>
      <c r="AF197" s="80">
        <v>44593</v>
      </c>
    </row>
    <row r="198" spans="1:32" s="21" customFormat="1" ht="15" customHeight="1" x14ac:dyDescent="0.25">
      <c r="A198" s="31">
        <v>8</v>
      </c>
      <c r="B198" s="32" t="s">
        <v>1051</v>
      </c>
      <c r="C198" s="32" t="s">
        <v>1052</v>
      </c>
      <c r="D198" s="32"/>
      <c r="E198" s="33"/>
      <c r="F198" s="33"/>
      <c r="G198" s="33"/>
      <c r="H198" s="33"/>
      <c r="I198" s="33" t="s">
        <v>529</v>
      </c>
      <c r="J198" s="34" t="s">
        <v>1076</v>
      </c>
      <c r="K198" s="34" t="s">
        <v>1077</v>
      </c>
      <c r="L198" s="34"/>
      <c r="M198" s="39" t="s">
        <v>1078</v>
      </c>
      <c r="N198" s="39"/>
      <c r="O198" s="33" t="s">
        <v>514</v>
      </c>
      <c r="P198" s="35">
        <v>5</v>
      </c>
      <c r="Q198" s="33" t="s">
        <v>777</v>
      </c>
      <c r="R198" s="87">
        <v>0.08</v>
      </c>
      <c r="S198" s="1"/>
      <c r="T198" s="33" t="s">
        <v>1017</v>
      </c>
      <c r="U198" s="33">
        <v>15</v>
      </c>
      <c r="V198" s="26"/>
      <c r="W198" s="187">
        <v>0.04</v>
      </c>
      <c r="X198" s="36">
        <v>0.1</v>
      </c>
      <c r="Y198" s="1"/>
      <c r="Z198" s="44"/>
      <c r="AA198" s="40"/>
      <c r="AB198" s="40"/>
      <c r="AC198" s="40"/>
      <c r="AD198" s="40"/>
      <c r="AE198" s="40"/>
      <c r="AF198" s="80">
        <v>44593</v>
      </c>
    </row>
    <row r="199" spans="1:32" s="21" customFormat="1" ht="15" customHeight="1" x14ac:dyDescent="0.25">
      <c r="A199" s="31">
        <v>9</v>
      </c>
      <c r="B199" s="32" t="s">
        <v>1051</v>
      </c>
      <c r="C199" s="32" t="s">
        <v>1052</v>
      </c>
      <c r="D199" s="32"/>
      <c r="E199" s="33"/>
      <c r="F199" s="33"/>
      <c r="G199" s="33"/>
      <c r="H199" s="33"/>
      <c r="I199" s="33" t="s">
        <v>529</v>
      </c>
      <c r="J199" s="34" t="s">
        <v>1079</v>
      </c>
      <c r="K199" s="34" t="s">
        <v>1080</v>
      </c>
      <c r="L199" s="34"/>
      <c r="M199" s="39" t="s">
        <v>1081</v>
      </c>
      <c r="N199" s="39"/>
      <c r="O199" s="33" t="s">
        <v>514</v>
      </c>
      <c r="P199" s="35">
        <v>5</v>
      </c>
      <c r="Q199" s="33" t="s">
        <v>777</v>
      </c>
      <c r="R199" s="87">
        <v>0.08</v>
      </c>
      <c r="S199" s="1"/>
      <c r="T199" s="33" t="s">
        <v>1017</v>
      </c>
      <c r="U199" s="33">
        <v>15</v>
      </c>
      <c r="V199" s="26"/>
      <c r="W199" s="187">
        <v>0.04</v>
      </c>
      <c r="X199" s="36">
        <v>0.1</v>
      </c>
      <c r="Y199" s="1"/>
      <c r="Z199" s="44"/>
      <c r="AA199" s="40"/>
      <c r="AB199" s="40"/>
      <c r="AC199" s="40"/>
      <c r="AD199" s="40"/>
      <c r="AE199" s="40"/>
      <c r="AF199" s="80">
        <v>44593</v>
      </c>
    </row>
    <row r="200" spans="1:32" s="21" customFormat="1" ht="15" customHeight="1" x14ac:dyDescent="0.25">
      <c r="A200" s="31">
        <v>10</v>
      </c>
      <c r="B200" s="32" t="s">
        <v>1051</v>
      </c>
      <c r="C200" s="32" t="s">
        <v>1052</v>
      </c>
      <c r="D200" s="32"/>
      <c r="E200" s="33"/>
      <c r="F200" s="33"/>
      <c r="G200" s="33"/>
      <c r="H200" s="33"/>
      <c r="I200" s="33" t="s">
        <v>638</v>
      </c>
      <c r="J200" s="34" t="s">
        <v>1082</v>
      </c>
      <c r="K200" s="34" t="s">
        <v>1083</v>
      </c>
      <c r="L200" s="34"/>
      <c r="M200" s="39" t="s">
        <v>1084</v>
      </c>
      <c r="N200" s="39"/>
      <c r="O200" s="33" t="s">
        <v>514</v>
      </c>
      <c r="P200" s="35">
        <v>5</v>
      </c>
      <c r="Q200" s="33" t="s">
        <v>777</v>
      </c>
      <c r="R200" s="87">
        <v>0.08</v>
      </c>
      <c r="S200" s="1"/>
      <c r="T200" s="33" t="s">
        <v>1017</v>
      </c>
      <c r="U200" s="33">
        <v>15</v>
      </c>
      <c r="V200" s="26"/>
      <c r="W200" s="187">
        <v>0.04</v>
      </c>
      <c r="X200" s="36">
        <v>0.1</v>
      </c>
      <c r="Y200" s="1"/>
      <c r="Z200" s="44"/>
      <c r="AA200" s="40">
        <v>44607</v>
      </c>
      <c r="AB200" s="40">
        <v>44628</v>
      </c>
      <c r="AC200" s="40"/>
      <c r="AD200" s="40">
        <v>44607</v>
      </c>
      <c r="AE200" s="40">
        <v>44628</v>
      </c>
      <c r="AF200" s="80">
        <v>44593</v>
      </c>
    </row>
    <row r="201" spans="1:32" s="21" customFormat="1" ht="15" customHeight="1" x14ac:dyDescent="0.25">
      <c r="A201" s="31">
        <v>11</v>
      </c>
      <c r="B201" s="32" t="s">
        <v>1051</v>
      </c>
      <c r="C201" s="32" t="s">
        <v>1052</v>
      </c>
      <c r="D201" s="32"/>
      <c r="E201" s="33"/>
      <c r="F201" s="33"/>
      <c r="G201" s="33"/>
      <c r="H201" s="33"/>
      <c r="I201" s="33" t="s">
        <v>630</v>
      </c>
      <c r="J201" s="34" t="s">
        <v>1085</v>
      </c>
      <c r="K201" s="34" t="s">
        <v>1086</v>
      </c>
      <c r="L201" s="34"/>
      <c r="M201" s="39" t="s">
        <v>1087</v>
      </c>
      <c r="N201" s="39"/>
      <c r="O201" s="33" t="s">
        <v>514</v>
      </c>
      <c r="P201" s="35">
        <v>10</v>
      </c>
      <c r="Q201" s="33" t="s">
        <v>777</v>
      </c>
      <c r="R201" s="87">
        <v>0.08</v>
      </c>
      <c r="S201" s="1"/>
      <c r="T201" s="33" t="s">
        <v>1017</v>
      </c>
      <c r="U201" s="33">
        <v>15</v>
      </c>
      <c r="V201" s="26"/>
      <c r="W201" s="187">
        <v>0.04</v>
      </c>
      <c r="X201" s="36">
        <v>0.1</v>
      </c>
      <c r="Y201" s="1"/>
      <c r="Z201" s="44"/>
      <c r="AA201" s="40"/>
      <c r="AB201" s="40"/>
      <c r="AC201" s="40"/>
      <c r="AD201" s="40"/>
      <c r="AE201" s="40"/>
      <c r="AF201" s="80">
        <v>44593</v>
      </c>
    </row>
    <row r="202" spans="1:32" s="21" customFormat="1" ht="15" customHeight="1" x14ac:dyDescent="0.25">
      <c r="A202" s="31">
        <v>12</v>
      </c>
      <c r="B202" s="32" t="s">
        <v>1051</v>
      </c>
      <c r="C202" s="32" t="s">
        <v>1052</v>
      </c>
      <c r="D202" s="32"/>
      <c r="E202" s="33"/>
      <c r="F202" s="33"/>
      <c r="G202" s="33"/>
      <c r="H202" s="33"/>
      <c r="I202" s="33" t="s">
        <v>529</v>
      </c>
      <c r="J202" s="34" t="s">
        <v>1088</v>
      </c>
      <c r="K202" s="34" t="s">
        <v>1089</v>
      </c>
      <c r="L202" s="34"/>
      <c r="M202" s="39" t="s">
        <v>1090</v>
      </c>
      <c r="N202" s="39"/>
      <c r="O202" s="33" t="s">
        <v>514</v>
      </c>
      <c r="P202" s="35">
        <v>5</v>
      </c>
      <c r="Q202" s="33" t="s">
        <v>777</v>
      </c>
      <c r="R202" s="87">
        <v>0.08</v>
      </c>
      <c r="S202" s="1"/>
      <c r="T202" s="33" t="s">
        <v>1017</v>
      </c>
      <c r="U202" s="33">
        <v>15</v>
      </c>
      <c r="V202" s="26"/>
      <c r="W202" s="187">
        <v>0.04</v>
      </c>
      <c r="X202" s="36">
        <v>0.1</v>
      </c>
      <c r="Y202" s="1"/>
      <c r="Z202" s="44"/>
      <c r="AA202" s="40"/>
      <c r="AB202" s="40"/>
      <c r="AC202" s="40"/>
      <c r="AD202" s="40"/>
      <c r="AE202" s="40"/>
      <c r="AF202" s="80">
        <v>44593</v>
      </c>
    </row>
    <row r="203" spans="1:32" s="21" customFormat="1" ht="15" customHeight="1" x14ac:dyDescent="0.25">
      <c r="A203" s="31">
        <v>13</v>
      </c>
      <c r="B203" s="32" t="s">
        <v>1051</v>
      </c>
      <c r="C203" s="32" t="s">
        <v>1052</v>
      </c>
      <c r="D203" s="32"/>
      <c r="E203" s="33"/>
      <c r="F203" s="33"/>
      <c r="G203" s="33"/>
      <c r="H203" s="33"/>
      <c r="I203" s="33" t="s">
        <v>529</v>
      </c>
      <c r="J203" s="34" t="s">
        <v>1091</v>
      </c>
      <c r="K203" s="34" t="s">
        <v>1092</v>
      </c>
      <c r="L203" s="34"/>
      <c r="M203" s="39" t="s">
        <v>1093</v>
      </c>
      <c r="N203" s="39"/>
      <c r="O203" s="33" t="s">
        <v>514</v>
      </c>
      <c r="P203" s="35">
        <v>5</v>
      </c>
      <c r="Q203" s="33" t="s">
        <v>777</v>
      </c>
      <c r="R203" s="87">
        <v>0.08</v>
      </c>
      <c r="S203" s="1"/>
      <c r="T203" s="33" t="s">
        <v>1017</v>
      </c>
      <c r="U203" s="33">
        <v>15</v>
      </c>
      <c r="V203" s="26"/>
      <c r="W203" s="187">
        <v>0.04</v>
      </c>
      <c r="X203" s="36">
        <v>0.1</v>
      </c>
      <c r="Y203" s="1"/>
      <c r="Z203" s="44"/>
      <c r="AA203" s="40"/>
      <c r="AB203" s="40"/>
      <c r="AC203" s="40"/>
      <c r="AD203" s="40"/>
      <c r="AE203" s="40"/>
      <c r="AF203" s="80">
        <v>44593</v>
      </c>
    </row>
    <row r="204" spans="1:32" s="21" customFormat="1" ht="15" customHeight="1" x14ac:dyDescent="0.25">
      <c r="A204" s="31">
        <v>14</v>
      </c>
      <c r="B204" s="32" t="s">
        <v>1051</v>
      </c>
      <c r="C204" s="32" t="s">
        <v>1052</v>
      </c>
      <c r="D204" s="32"/>
      <c r="E204" s="33"/>
      <c r="F204" s="33"/>
      <c r="G204" s="33"/>
      <c r="H204" s="33"/>
      <c r="I204" s="33" t="s">
        <v>646</v>
      </c>
      <c r="J204" s="34" t="s">
        <v>1094</v>
      </c>
      <c r="K204" s="34" t="s">
        <v>1095</v>
      </c>
      <c r="L204" s="34"/>
      <c r="M204" s="39" t="s">
        <v>1096</v>
      </c>
      <c r="N204" s="39"/>
      <c r="O204" s="33" t="s">
        <v>514</v>
      </c>
      <c r="P204" s="35">
        <v>5</v>
      </c>
      <c r="Q204" s="33" t="s">
        <v>777</v>
      </c>
      <c r="R204" s="87">
        <v>0.08</v>
      </c>
      <c r="S204" s="1"/>
      <c r="T204" s="33" t="s">
        <v>1017</v>
      </c>
      <c r="U204" s="33">
        <v>15</v>
      </c>
      <c r="V204" s="26"/>
      <c r="W204" s="187">
        <v>0.04</v>
      </c>
      <c r="X204" s="36">
        <v>0.1</v>
      </c>
      <c r="Y204" s="1"/>
      <c r="Z204" s="44"/>
      <c r="AA204" s="40">
        <v>44607</v>
      </c>
      <c r="AB204" s="40">
        <v>44628</v>
      </c>
      <c r="AC204" s="40"/>
      <c r="AD204" s="40">
        <v>44607</v>
      </c>
      <c r="AE204" s="40">
        <v>44628</v>
      </c>
      <c r="AF204" s="80">
        <v>44593</v>
      </c>
    </row>
    <row r="205" spans="1:32" s="21" customFormat="1" x14ac:dyDescent="0.25">
      <c r="A205" s="31">
        <v>15</v>
      </c>
      <c r="B205" s="32" t="s">
        <v>1051</v>
      </c>
      <c r="C205" s="41" t="s">
        <v>1052</v>
      </c>
      <c r="D205" s="32"/>
      <c r="E205" s="33"/>
      <c r="F205" s="33"/>
      <c r="G205" s="33"/>
      <c r="H205" s="33"/>
      <c r="I205" s="33" t="s">
        <v>1065</v>
      </c>
      <c r="J205" s="34" t="s">
        <v>1097</v>
      </c>
      <c r="K205" s="34" t="s">
        <v>1098</v>
      </c>
      <c r="L205" s="34"/>
      <c r="M205" s="39" t="s">
        <v>1099</v>
      </c>
      <c r="N205" s="39"/>
      <c r="O205" s="33" t="s">
        <v>514</v>
      </c>
      <c r="P205" s="35">
        <v>10</v>
      </c>
      <c r="Q205" s="33" t="s">
        <v>777</v>
      </c>
      <c r="R205" s="87">
        <v>0.08</v>
      </c>
      <c r="S205" s="1"/>
      <c r="T205" s="33" t="s">
        <v>1017</v>
      </c>
      <c r="U205" s="33">
        <v>15</v>
      </c>
      <c r="V205" s="26"/>
      <c r="W205" s="187">
        <v>0.04</v>
      </c>
      <c r="X205" s="36">
        <v>0.1</v>
      </c>
      <c r="Y205" s="1"/>
      <c r="Z205" s="44"/>
      <c r="AA205" s="40"/>
      <c r="AB205" s="40"/>
      <c r="AC205" s="40"/>
      <c r="AD205" s="40"/>
      <c r="AE205" s="40"/>
      <c r="AF205" s="80">
        <v>44593</v>
      </c>
    </row>
    <row r="206" spans="1:32" s="21" customFormat="1" ht="15" customHeight="1" x14ac:dyDescent="0.25">
      <c r="A206" s="31">
        <v>16</v>
      </c>
      <c r="B206" s="32" t="s">
        <v>1051</v>
      </c>
      <c r="C206" s="32" t="s">
        <v>1052</v>
      </c>
      <c r="D206" s="32"/>
      <c r="E206" s="33"/>
      <c r="F206" s="33"/>
      <c r="G206" s="33"/>
      <c r="H206" s="33"/>
      <c r="I206" s="33" t="s">
        <v>537</v>
      </c>
      <c r="J206" s="34" t="s">
        <v>1100</v>
      </c>
      <c r="K206" s="34" t="s">
        <v>1101</v>
      </c>
      <c r="L206" s="34"/>
      <c r="M206" s="39" t="s">
        <v>1102</v>
      </c>
      <c r="N206" s="39"/>
      <c r="O206" s="33" t="s">
        <v>514</v>
      </c>
      <c r="P206" s="35">
        <v>5</v>
      </c>
      <c r="Q206" s="33" t="s">
        <v>777</v>
      </c>
      <c r="R206" s="87">
        <v>0.08</v>
      </c>
      <c r="S206" s="1"/>
      <c r="T206" s="33" t="s">
        <v>1017</v>
      </c>
      <c r="U206" s="33">
        <v>15</v>
      </c>
      <c r="V206" s="26"/>
      <c r="W206" s="187">
        <v>0.04</v>
      </c>
      <c r="X206" s="36">
        <v>0.1</v>
      </c>
      <c r="Y206" s="1"/>
      <c r="Z206" s="44">
        <v>0.2</v>
      </c>
      <c r="AA206" s="40">
        <v>44607</v>
      </c>
      <c r="AB206" s="40">
        <v>44628</v>
      </c>
      <c r="AC206" s="40"/>
      <c r="AD206" s="40">
        <v>44607</v>
      </c>
      <c r="AE206" s="40">
        <v>44628</v>
      </c>
      <c r="AF206" s="80">
        <v>44593</v>
      </c>
    </row>
    <row r="207" spans="1:32" s="21" customFormat="1" ht="15" customHeight="1" x14ac:dyDescent="0.25">
      <c r="A207" s="31">
        <v>17</v>
      </c>
      <c r="B207" s="32" t="s">
        <v>1051</v>
      </c>
      <c r="C207" s="32" t="s">
        <v>1052</v>
      </c>
      <c r="D207" s="32"/>
      <c r="E207" s="33"/>
      <c r="F207" s="33"/>
      <c r="G207" s="33"/>
      <c r="H207" s="33"/>
      <c r="I207" s="33" t="s">
        <v>531</v>
      </c>
      <c r="J207" s="34" t="s">
        <v>1103</v>
      </c>
      <c r="K207" s="34" t="s">
        <v>1104</v>
      </c>
      <c r="L207" s="34"/>
      <c r="M207" s="39" t="s">
        <v>1105</v>
      </c>
      <c r="N207" s="39"/>
      <c r="O207" s="33" t="s">
        <v>514</v>
      </c>
      <c r="P207" s="35">
        <v>5</v>
      </c>
      <c r="Q207" s="33" t="s">
        <v>777</v>
      </c>
      <c r="R207" s="87">
        <v>0.08</v>
      </c>
      <c r="S207" s="1"/>
      <c r="T207" s="33" t="s">
        <v>1017</v>
      </c>
      <c r="U207" s="33">
        <v>15</v>
      </c>
      <c r="V207" s="26"/>
      <c r="W207" s="187">
        <v>0.04</v>
      </c>
      <c r="X207" s="36">
        <v>0.1</v>
      </c>
      <c r="Y207" s="1"/>
      <c r="Z207" s="44"/>
      <c r="AA207" s="40">
        <v>44607</v>
      </c>
      <c r="AB207" s="40">
        <v>44628</v>
      </c>
      <c r="AC207" s="40"/>
      <c r="AD207" s="40">
        <v>44607</v>
      </c>
      <c r="AE207" s="40">
        <v>44628</v>
      </c>
      <c r="AF207" s="80">
        <v>44593</v>
      </c>
    </row>
    <row r="208" spans="1:32" s="21" customFormat="1" ht="15" customHeight="1" x14ac:dyDescent="0.25">
      <c r="A208" s="31">
        <v>18</v>
      </c>
      <c r="B208" s="32" t="s">
        <v>1051</v>
      </c>
      <c r="C208" s="32" t="s">
        <v>1052</v>
      </c>
      <c r="D208" s="32"/>
      <c r="E208" s="33"/>
      <c r="F208" s="33"/>
      <c r="G208" s="33"/>
      <c r="H208" s="33"/>
      <c r="I208" s="33" t="s">
        <v>537</v>
      </c>
      <c r="J208" s="34" t="s">
        <v>1106</v>
      </c>
      <c r="K208" s="34" t="s">
        <v>1107</v>
      </c>
      <c r="L208" s="34"/>
      <c r="M208" s="39" t="s">
        <v>1108</v>
      </c>
      <c r="N208" s="39"/>
      <c r="O208" s="33" t="s">
        <v>514</v>
      </c>
      <c r="P208" s="35">
        <v>5</v>
      </c>
      <c r="Q208" s="33" t="s">
        <v>777</v>
      </c>
      <c r="R208" s="87">
        <v>0.08</v>
      </c>
      <c r="S208" s="1"/>
      <c r="T208" s="33" t="s">
        <v>1017</v>
      </c>
      <c r="U208" s="33">
        <v>15</v>
      </c>
      <c r="V208" s="26"/>
      <c r="W208" s="187">
        <v>0.04</v>
      </c>
      <c r="X208" s="36">
        <v>0.1</v>
      </c>
      <c r="Y208" s="1"/>
      <c r="Z208" s="44"/>
      <c r="AA208" s="40">
        <v>44607</v>
      </c>
      <c r="AB208" s="40">
        <v>44628</v>
      </c>
      <c r="AC208" s="40"/>
      <c r="AD208" s="40">
        <v>44607</v>
      </c>
      <c r="AE208" s="40">
        <v>44628</v>
      </c>
      <c r="AF208" s="80">
        <v>44593</v>
      </c>
    </row>
    <row r="209" spans="1:32" s="21" customFormat="1" ht="15" customHeight="1" x14ac:dyDescent="0.25">
      <c r="A209" s="31">
        <v>19</v>
      </c>
      <c r="B209" s="32" t="s">
        <v>1051</v>
      </c>
      <c r="C209" s="32" t="s">
        <v>1052</v>
      </c>
      <c r="D209" s="32"/>
      <c r="E209" s="33"/>
      <c r="F209" s="33"/>
      <c r="G209" s="33"/>
      <c r="H209" s="33"/>
      <c r="I209" s="33" t="s">
        <v>529</v>
      </c>
      <c r="J209" s="34" t="s">
        <v>1109</v>
      </c>
      <c r="K209" s="34" t="s">
        <v>1110</v>
      </c>
      <c r="L209" s="34"/>
      <c r="M209" s="39" t="s">
        <v>1111</v>
      </c>
      <c r="N209" s="39"/>
      <c r="O209" s="33" t="s">
        <v>514</v>
      </c>
      <c r="P209" s="35">
        <v>5</v>
      </c>
      <c r="Q209" s="33" t="s">
        <v>777</v>
      </c>
      <c r="R209" s="87">
        <v>0.08</v>
      </c>
      <c r="S209" s="1"/>
      <c r="T209" s="33" t="s">
        <v>1017</v>
      </c>
      <c r="U209" s="33">
        <v>15</v>
      </c>
      <c r="V209" s="26"/>
      <c r="W209" s="187">
        <v>0.04</v>
      </c>
      <c r="X209" s="36">
        <v>0.1</v>
      </c>
      <c r="Y209" s="1"/>
      <c r="Z209" s="44"/>
      <c r="AA209" s="40"/>
      <c r="AB209" s="40"/>
      <c r="AC209" s="40"/>
      <c r="AD209" s="40"/>
      <c r="AE209" s="40"/>
      <c r="AF209" s="80">
        <v>44593</v>
      </c>
    </row>
    <row r="210" spans="1:32" s="21" customFormat="1" ht="15" customHeight="1" x14ac:dyDescent="0.25">
      <c r="A210" s="31">
        <v>20</v>
      </c>
      <c r="B210" s="32" t="s">
        <v>1051</v>
      </c>
      <c r="C210" s="32" t="s">
        <v>1052</v>
      </c>
      <c r="D210" s="32"/>
      <c r="E210" s="33"/>
      <c r="F210" s="33"/>
      <c r="G210" s="33"/>
      <c r="H210" s="33"/>
      <c r="I210" s="33" t="s">
        <v>537</v>
      </c>
      <c r="J210" s="34" t="s">
        <v>1112</v>
      </c>
      <c r="K210" s="34" t="s">
        <v>1113</v>
      </c>
      <c r="L210" s="34"/>
      <c r="M210" s="39" t="s">
        <v>1114</v>
      </c>
      <c r="N210" s="39"/>
      <c r="O210" s="33" t="s">
        <v>514</v>
      </c>
      <c r="P210" s="35">
        <v>5</v>
      </c>
      <c r="Q210" s="33" t="s">
        <v>777</v>
      </c>
      <c r="R210" s="87">
        <v>0.08</v>
      </c>
      <c r="S210" s="1"/>
      <c r="T210" s="33" t="s">
        <v>1017</v>
      </c>
      <c r="U210" s="33">
        <v>15</v>
      </c>
      <c r="V210" s="26"/>
      <c r="W210" s="187">
        <v>0.04</v>
      </c>
      <c r="X210" s="36">
        <v>0.1</v>
      </c>
      <c r="Y210" s="1"/>
      <c r="Z210" s="44">
        <v>0.2</v>
      </c>
      <c r="AA210" s="40">
        <v>44607</v>
      </c>
      <c r="AB210" s="40">
        <v>44628</v>
      </c>
      <c r="AC210" s="40"/>
      <c r="AD210" s="40">
        <v>44607</v>
      </c>
      <c r="AE210" s="40">
        <v>44628</v>
      </c>
      <c r="AF210" s="80">
        <v>44593</v>
      </c>
    </row>
    <row r="211" spans="1:32" s="21" customFormat="1" ht="15" customHeight="1" x14ac:dyDescent="0.25">
      <c r="A211" s="31">
        <v>21</v>
      </c>
      <c r="B211" s="32" t="s">
        <v>1051</v>
      </c>
      <c r="C211" s="32" t="s">
        <v>1052</v>
      </c>
      <c r="D211" s="32"/>
      <c r="E211" s="33"/>
      <c r="F211" s="33"/>
      <c r="G211" s="33"/>
      <c r="H211" s="33"/>
      <c r="I211" s="33" t="s">
        <v>630</v>
      </c>
      <c r="J211" s="34" t="s">
        <v>1115</v>
      </c>
      <c r="K211" s="34" t="s">
        <v>1116</v>
      </c>
      <c r="L211" s="34"/>
      <c r="M211" s="39" t="s">
        <v>1117</v>
      </c>
      <c r="N211" s="39"/>
      <c r="O211" s="33" t="s">
        <v>514</v>
      </c>
      <c r="P211" s="35">
        <v>10</v>
      </c>
      <c r="Q211" s="33" t="s">
        <v>777</v>
      </c>
      <c r="R211" s="87">
        <v>0.08</v>
      </c>
      <c r="S211" s="1"/>
      <c r="T211" s="33" t="s">
        <v>1017</v>
      </c>
      <c r="U211" s="33">
        <v>15</v>
      </c>
      <c r="V211" s="26"/>
      <c r="W211" s="187">
        <v>0.04</v>
      </c>
      <c r="X211" s="36">
        <v>0.1</v>
      </c>
      <c r="Y211" s="1"/>
      <c r="Z211" s="44"/>
      <c r="AA211" s="40"/>
      <c r="AB211" s="40"/>
      <c r="AC211" s="40"/>
      <c r="AD211" s="40"/>
      <c r="AE211" s="40"/>
      <c r="AF211" s="80">
        <v>44593</v>
      </c>
    </row>
    <row r="212" spans="1:32" s="21" customFormat="1" ht="15" customHeight="1" x14ac:dyDescent="0.25">
      <c r="A212" s="31">
        <v>22</v>
      </c>
      <c r="B212" s="32" t="s">
        <v>1051</v>
      </c>
      <c r="C212" s="32" t="s">
        <v>1052</v>
      </c>
      <c r="D212" s="32"/>
      <c r="E212" s="33"/>
      <c r="F212" s="33"/>
      <c r="G212" s="33"/>
      <c r="H212" s="33"/>
      <c r="I212" s="33" t="s">
        <v>1065</v>
      </c>
      <c r="J212" s="34" t="s">
        <v>1118</v>
      </c>
      <c r="K212" s="34" t="s">
        <v>1119</v>
      </c>
      <c r="L212" s="34"/>
      <c r="M212" s="39" t="s">
        <v>1120</v>
      </c>
      <c r="N212" s="39"/>
      <c r="O212" s="33" t="s">
        <v>514</v>
      </c>
      <c r="P212" s="35">
        <v>5</v>
      </c>
      <c r="Q212" s="33" t="s">
        <v>777</v>
      </c>
      <c r="R212" s="87">
        <v>0.08</v>
      </c>
      <c r="S212" s="1"/>
      <c r="T212" s="33" t="s">
        <v>1017</v>
      </c>
      <c r="U212" s="33">
        <v>15</v>
      </c>
      <c r="V212" s="26"/>
      <c r="W212" s="187">
        <v>0.04</v>
      </c>
      <c r="X212" s="36">
        <v>0.1</v>
      </c>
      <c r="Y212" s="1"/>
      <c r="Z212" s="44"/>
      <c r="AA212" s="40"/>
      <c r="AB212" s="40"/>
      <c r="AC212" s="40"/>
      <c r="AD212" s="40"/>
      <c r="AE212" s="40"/>
      <c r="AF212" s="80">
        <v>44593</v>
      </c>
    </row>
    <row r="213" spans="1:32" s="21" customFormat="1" ht="15" customHeight="1" x14ac:dyDescent="0.25">
      <c r="A213" s="31">
        <v>23</v>
      </c>
      <c r="B213" s="32" t="s">
        <v>1051</v>
      </c>
      <c r="C213" s="32" t="s">
        <v>1052</v>
      </c>
      <c r="D213" s="32"/>
      <c r="E213" s="33"/>
      <c r="F213" s="33"/>
      <c r="G213" s="33"/>
      <c r="H213" s="33"/>
      <c r="I213" s="33" t="s">
        <v>1065</v>
      </c>
      <c r="J213" s="34" t="s">
        <v>1121</v>
      </c>
      <c r="K213" s="34" t="s">
        <v>1122</v>
      </c>
      <c r="L213" s="34"/>
      <c r="M213" s="39" t="s">
        <v>1123</v>
      </c>
      <c r="N213" s="39"/>
      <c r="O213" s="33" t="s">
        <v>514</v>
      </c>
      <c r="P213" s="35">
        <v>5</v>
      </c>
      <c r="Q213" s="33" t="s">
        <v>777</v>
      </c>
      <c r="R213" s="87">
        <v>0.08</v>
      </c>
      <c r="S213" s="1"/>
      <c r="T213" s="33" t="s">
        <v>1017</v>
      </c>
      <c r="U213" s="33">
        <v>15</v>
      </c>
      <c r="V213" s="26"/>
      <c r="W213" s="187">
        <v>0.04</v>
      </c>
      <c r="X213" s="36">
        <v>0.1</v>
      </c>
      <c r="Y213" s="1"/>
      <c r="Z213" s="44">
        <v>0.15</v>
      </c>
      <c r="AA213" s="40">
        <v>44607</v>
      </c>
      <c r="AB213" s="40">
        <v>44628</v>
      </c>
      <c r="AC213" s="40"/>
      <c r="AD213" s="40">
        <v>44607</v>
      </c>
      <c r="AE213" s="40">
        <v>44628</v>
      </c>
      <c r="AF213" s="80">
        <v>44593</v>
      </c>
    </row>
    <row r="214" spans="1:32" s="21" customFormat="1" ht="15" customHeight="1" x14ac:dyDescent="0.25">
      <c r="A214" s="31">
        <v>24</v>
      </c>
      <c r="B214" s="32" t="s">
        <v>1051</v>
      </c>
      <c r="C214" s="32" t="s">
        <v>1052</v>
      </c>
      <c r="D214" s="32"/>
      <c r="E214" s="33"/>
      <c r="F214" s="33"/>
      <c r="G214" s="33"/>
      <c r="H214" s="33"/>
      <c r="I214" s="33" t="s">
        <v>531</v>
      </c>
      <c r="J214" s="34" t="s">
        <v>1124</v>
      </c>
      <c r="K214" s="34" t="s">
        <v>1125</v>
      </c>
      <c r="L214" s="34"/>
      <c r="M214" s="45" t="s">
        <v>1126</v>
      </c>
      <c r="N214" s="45"/>
      <c r="O214" s="33" t="s">
        <v>514</v>
      </c>
      <c r="P214" s="35">
        <v>5</v>
      </c>
      <c r="Q214" s="33" t="s">
        <v>777</v>
      </c>
      <c r="R214" s="87">
        <v>0.08</v>
      </c>
      <c r="S214" s="1"/>
      <c r="T214" s="33" t="s">
        <v>1017</v>
      </c>
      <c r="U214" s="33">
        <v>15</v>
      </c>
      <c r="V214" s="26"/>
      <c r="W214" s="187">
        <v>0.04</v>
      </c>
      <c r="X214" s="36" t="e">
        <v>#N/A</v>
      </c>
      <c r="Y214" s="1"/>
      <c r="Z214" s="44">
        <v>0.06</v>
      </c>
      <c r="AA214" s="40">
        <v>44607</v>
      </c>
      <c r="AB214" s="40">
        <v>44628</v>
      </c>
      <c r="AC214" s="40"/>
      <c r="AD214" s="40">
        <v>44607</v>
      </c>
      <c r="AE214" s="40">
        <v>44628</v>
      </c>
      <c r="AF214" s="80">
        <v>44593</v>
      </c>
    </row>
    <row r="215" spans="1:32" s="21" customFormat="1" ht="15" customHeight="1" x14ac:dyDescent="0.25">
      <c r="A215" s="31">
        <v>25</v>
      </c>
      <c r="B215" s="32" t="s">
        <v>1051</v>
      </c>
      <c r="C215" s="32" t="s">
        <v>1052</v>
      </c>
      <c r="D215" s="32"/>
      <c r="E215" s="33"/>
      <c r="F215" s="33"/>
      <c r="G215" s="33"/>
      <c r="H215" s="33"/>
      <c r="I215" s="33" t="s">
        <v>531</v>
      </c>
      <c r="J215" s="34" t="s">
        <v>1127</v>
      </c>
      <c r="K215" s="34" t="s">
        <v>1128</v>
      </c>
      <c r="L215" s="34"/>
      <c r="M215" s="45" t="s">
        <v>1129</v>
      </c>
      <c r="N215" s="45"/>
      <c r="O215" s="33" t="s">
        <v>514</v>
      </c>
      <c r="P215" s="35">
        <v>5</v>
      </c>
      <c r="Q215" s="33" t="s">
        <v>777</v>
      </c>
      <c r="R215" s="87">
        <v>0.08</v>
      </c>
      <c r="S215" s="1"/>
      <c r="T215" s="33" t="s">
        <v>1017</v>
      </c>
      <c r="U215" s="33">
        <v>15</v>
      </c>
      <c r="V215" s="26"/>
      <c r="W215" s="187">
        <v>0.04</v>
      </c>
      <c r="X215" s="36" t="e">
        <v>#N/A</v>
      </c>
      <c r="Y215" s="1"/>
      <c r="Z215" s="44">
        <v>0.06</v>
      </c>
      <c r="AA215" s="40">
        <v>44607</v>
      </c>
      <c r="AB215" s="40">
        <v>44628</v>
      </c>
      <c r="AC215" s="40"/>
      <c r="AD215" s="40">
        <v>44607</v>
      </c>
      <c r="AE215" s="40">
        <v>44628</v>
      </c>
      <c r="AF215" s="80">
        <v>44593</v>
      </c>
    </row>
    <row r="216" spans="1:32" s="21" customFormat="1" ht="15" customHeight="1" x14ac:dyDescent="0.25">
      <c r="A216" s="31">
        <v>26</v>
      </c>
      <c r="B216" s="32" t="s">
        <v>1051</v>
      </c>
      <c r="C216" s="32" t="s">
        <v>1052</v>
      </c>
      <c r="D216" s="32"/>
      <c r="E216" s="33"/>
      <c r="F216" s="33"/>
      <c r="G216" s="33"/>
      <c r="H216" s="33"/>
      <c r="I216" s="33" t="s">
        <v>537</v>
      </c>
      <c r="J216" s="34" t="s">
        <v>1130</v>
      </c>
      <c r="K216" s="34" t="s">
        <v>1131</v>
      </c>
      <c r="L216" s="34"/>
      <c r="M216" s="39" t="s">
        <v>1132</v>
      </c>
      <c r="N216" s="39"/>
      <c r="O216" s="33" t="s">
        <v>514</v>
      </c>
      <c r="P216" s="35">
        <v>5</v>
      </c>
      <c r="Q216" s="33" t="s">
        <v>777</v>
      </c>
      <c r="R216" s="87">
        <v>0.08</v>
      </c>
      <c r="S216" s="1"/>
      <c r="T216" s="33" t="s">
        <v>1017</v>
      </c>
      <c r="U216" s="33">
        <v>15</v>
      </c>
      <c r="V216" s="26"/>
      <c r="W216" s="187">
        <v>0.04</v>
      </c>
      <c r="X216" s="36">
        <v>0.1</v>
      </c>
      <c r="Y216" s="1"/>
      <c r="Z216" s="44"/>
      <c r="AA216" s="40"/>
      <c r="AB216" s="40"/>
      <c r="AC216" s="40"/>
      <c r="AD216" s="40"/>
      <c r="AE216" s="40"/>
      <c r="AF216" s="80">
        <v>44593</v>
      </c>
    </row>
    <row r="217" spans="1:32" s="21" customFormat="1" ht="15" customHeight="1" x14ac:dyDescent="0.25">
      <c r="A217" s="31">
        <v>27</v>
      </c>
      <c r="B217" s="32" t="s">
        <v>1051</v>
      </c>
      <c r="C217" s="32" t="s">
        <v>1052</v>
      </c>
      <c r="D217" s="32"/>
      <c r="E217" s="33"/>
      <c r="F217" s="33"/>
      <c r="G217" s="33"/>
      <c r="H217" s="33"/>
      <c r="I217" s="33" t="s">
        <v>531</v>
      </c>
      <c r="J217" s="34" t="s">
        <v>1133</v>
      </c>
      <c r="K217" s="34" t="s">
        <v>1134</v>
      </c>
      <c r="L217" s="34"/>
      <c r="M217" s="39" t="s">
        <v>1135</v>
      </c>
      <c r="N217" s="39"/>
      <c r="O217" s="33" t="s">
        <v>514</v>
      </c>
      <c r="P217" s="35">
        <v>5</v>
      </c>
      <c r="Q217" s="33" t="s">
        <v>777</v>
      </c>
      <c r="R217" s="87">
        <v>0.08</v>
      </c>
      <c r="S217" s="1"/>
      <c r="T217" s="33" t="s">
        <v>1017</v>
      </c>
      <c r="U217" s="33">
        <v>15</v>
      </c>
      <c r="V217" s="26"/>
      <c r="W217" s="187">
        <v>0.04</v>
      </c>
      <c r="X217" s="36">
        <v>0.1</v>
      </c>
      <c r="Y217" s="1"/>
      <c r="Z217" s="44">
        <v>0.21</v>
      </c>
      <c r="AA217" s="40">
        <v>44607</v>
      </c>
      <c r="AB217" s="40">
        <v>44628</v>
      </c>
      <c r="AC217" s="40"/>
      <c r="AD217" s="40">
        <v>44607</v>
      </c>
      <c r="AE217" s="40">
        <v>44628</v>
      </c>
      <c r="AF217" s="80">
        <v>44593</v>
      </c>
    </row>
    <row r="218" spans="1:32" s="21" customFormat="1" ht="15" customHeight="1" x14ac:dyDescent="0.25">
      <c r="A218" s="31">
        <v>1</v>
      </c>
      <c r="B218" s="32" t="s">
        <v>1136</v>
      </c>
      <c r="C218" s="32" t="s">
        <v>1137</v>
      </c>
      <c r="D218" s="32"/>
      <c r="E218" s="33"/>
      <c r="F218" s="33"/>
      <c r="G218" s="33"/>
      <c r="H218" s="33"/>
      <c r="I218" s="33" t="s">
        <v>712</v>
      </c>
      <c r="J218" s="34" t="s">
        <v>1138</v>
      </c>
      <c r="K218" s="34" t="s">
        <v>1139</v>
      </c>
      <c r="L218" s="34"/>
      <c r="M218" s="39" t="s">
        <v>1140</v>
      </c>
      <c r="N218" s="39"/>
      <c r="O218" s="33" t="s">
        <v>569</v>
      </c>
      <c r="P218" s="35">
        <v>5</v>
      </c>
      <c r="Q218" s="33" t="s">
        <v>777</v>
      </c>
      <c r="R218" s="87">
        <v>0.08</v>
      </c>
      <c r="S218" s="1"/>
      <c r="T218" s="33" t="s">
        <v>1017</v>
      </c>
      <c r="U218" s="33">
        <v>15</v>
      </c>
      <c r="V218" s="26"/>
      <c r="W218" s="187">
        <v>0.02</v>
      </c>
      <c r="X218" s="36">
        <v>0.1</v>
      </c>
      <c r="Y218" s="1"/>
      <c r="Z218" s="44"/>
      <c r="AA218" s="40">
        <v>44608</v>
      </c>
      <c r="AB218" s="40">
        <v>44627</v>
      </c>
      <c r="AC218" s="40"/>
      <c r="AD218" s="40">
        <v>44608</v>
      </c>
      <c r="AE218" s="40">
        <v>44627</v>
      </c>
      <c r="AF218" s="80">
        <v>44593</v>
      </c>
    </row>
    <row r="219" spans="1:32" s="21" customFormat="1" ht="15" customHeight="1" x14ac:dyDescent="0.25">
      <c r="A219" s="31">
        <v>2</v>
      </c>
      <c r="B219" s="32" t="s">
        <v>1136</v>
      </c>
      <c r="C219" s="32" t="s">
        <v>1137</v>
      </c>
      <c r="D219" s="32"/>
      <c r="E219" s="33"/>
      <c r="F219" s="33"/>
      <c r="G219" s="33"/>
      <c r="H219" s="33"/>
      <c r="I219" s="33" t="s">
        <v>638</v>
      </c>
      <c r="J219" s="34" t="s">
        <v>1141</v>
      </c>
      <c r="K219" s="34" t="s">
        <v>1142</v>
      </c>
      <c r="L219" s="34"/>
      <c r="M219" s="39" t="s">
        <v>1143</v>
      </c>
      <c r="N219" s="39"/>
      <c r="O219" s="33" t="s">
        <v>569</v>
      </c>
      <c r="P219" s="35">
        <v>5</v>
      </c>
      <c r="Q219" s="33" t="s">
        <v>777</v>
      </c>
      <c r="R219" s="87">
        <v>0.08</v>
      </c>
      <c r="S219" s="1"/>
      <c r="T219" s="33" t="s">
        <v>1017</v>
      </c>
      <c r="U219" s="33">
        <v>15</v>
      </c>
      <c r="V219" s="26"/>
      <c r="W219" s="187">
        <v>0.02</v>
      </c>
      <c r="X219" s="36">
        <v>0.1</v>
      </c>
      <c r="Y219" s="1"/>
      <c r="Z219" s="44"/>
      <c r="AA219" s="40"/>
      <c r="AB219" s="40"/>
      <c r="AC219" s="40"/>
      <c r="AD219" s="40"/>
      <c r="AE219" s="40"/>
      <c r="AF219" s="80">
        <v>44593</v>
      </c>
    </row>
    <row r="220" spans="1:32" s="21" customFormat="1" ht="15" customHeight="1" x14ac:dyDescent="0.25">
      <c r="A220" s="31">
        <v>3</v>
      </c>
      <c r="B220" s="32" t="s">
        <v>1136</v>
      </c>
      <c r="C220" s="32" t="s">
        <v>1137</v>
      </c>
      <c r="D220" s="32"/>
      <c r="E220" s="33"/>
      <c r="F220" s="33"/>
      <c r="G220" s="33"/>
      <c r="H220" s="33"/>
      <c r="I220" s="33" t="s">
        <v>638</v>
      </c>
      <c r="J220" s="34" t="s">
        <v>1144</v>
      </c>
      <c r="K220" s="34" t="s">
        <v>1145</v>
      </c>
      <c r="L220" s="34"/>
      <c r="M220" s="39" t="s">
        <v>1146</v>
      </c>
      <c r="N220" s="39"/>
      <c r="O220" s="33" t="s">
        <v>569</v>
      </c>
      <c r="P220" s="35">
        <v>5</v>
      </c>
      <c r="Q220" s="33" t="s">
        <v>777</v>
      </c>
      <c r="R220" s="87">
        <v>0.08</v>
      </c>
      <c r="S220" s="1"/>
      <c r="T220" s="33" t="s">
        <v>1017</v>
      </c>
      <c r="U220" s="33">
        <v>15</v>
      </c>
      <c r="V220" s="26"/>
      <c r="W220" s="187">
        <v>0.02</v>
      </c>
      <c r="X220" s="36">
        <v>0.1</v>
      </c>
      <c r="Y220" s="1"/>
      <c r="Z220" s="44"/>
      <c r="AA220" s="40"/>
      <c r="AB220" s="40"/>
      <c r="AC220" s="40"/>
      <c r="AD220" s="40"/>
      <c r="AE220" s="40"/>
      <c r="AF220" s="80">
        <v>44593</v>
      </c>
    </row>
    <row r="221" spans="1:32" s="21" customFormat="1" ht="15" customHeight="1" x14ac:dyDescent="0.25">
      <c r="A221" s="31">
        <v>4</v>
      </c>
      <c r="B221" s="32" t="s">
        <v>1136</v>
      </c>
      <c r="C221" s="32" t="s">
        <v>1137</v>
      </c>
      <c r="D221" s="32"/>
      <c r="E221" s="33"/>
      <c r="F221" s="33"/>
      <c r="G221" s="33"/>
      <c r="H221" s="33"/>
      <c r="I221" s="33" t="s">
        <v>529</v>
      </c>
      <c r="J221" s="34" t="s">
        <v>1147</v>
      </c>
      <c r="K221" s="34" t="s">
        <v>1148</v>
      </c>
      <c r="L221" s="34"/>
      <c r="M221" s="39" t="s">
        <v>1149</v>
      </c>
      <c r="N221" s="39"/>
      <c r="O221" s="33" t="s">
        <v>514</v>
      </c>
      <c r="P221" s="35">
        <v>5</v>
      </c>
      <c r="Q221" s="33" t="s">
        <v>777</v>
      </c>
      <c r="R221" s="87">
        <v>0.08</v>
      </c>
      <c r="S221" s="1"/>
      <c r="T221" s="33" t="s">
        <v>1017</v>
      </c>
      <c r="U221" s="33">
        <v>15</v>
      </c>
      <c r="V221" s="26"/>
      <c r="W221" s="187">
        <v>0.02</v>
      </c>
      <c r="X221" s="36">
        <v>0.1</v>
      </c>
      <c r="Y221" s="1"/>
      <c r="Z221" s="44"/>
      <c r="AA221" s="40"/>
      <c r="AB221" s="40"/>
      <c r="AC221" s="40"/>
      <c r="AD221" s="40"/>
      <c r="AE221" s="40"/>
      <c r="AF221" s="80">
        <v>44593</v>
      </c>
    </row>
    <row r="222" spans="1:32" s="21" customFormat="1" ht="15" customHeight="1" x14ac:dyDescent="0.25">
      <c r="A222" s="31">
        <v>5</v>
      </c>
      <c r="B222" s="32" t="s">
        <v>1136</v>
      </c>
      <c r="C222" s="32" t="s">
        <v>1137</v>
      </c>
      <c r="D222" s="32"/>
      <c r="E222" s="33"/>
      <c r="F222" s="33"/>
      <c r="G222" s="33"/>
      <c r="H222" s="33"/>
      <c r="I222" s="33" t="s">
        <v>529</v>
      </c>
      <c r="J222" s="34" t="s">
        <v>1150</v>
      </c>
      <c r="K222" s="34" t="s">
        <v>1151</v>
      </c>
      <c r="L222" s="34"/>
      <c r="M222" s="39" t="s">
        <v>1152</v>
      </c>
      <c r="N222" s="39"/>
      <c r="O222" s="33" t="s">
        <v>514</v>
      </c>
      <c r="P222" s="35">
        <v>5</v>
      </c>
      <c r="Q222" s="33" t="s">
        <v>777</v>
      </c>
      <c r="R222" s="87">
        <v>0.08</v>
      </c>
      <c r="S222" s="1"/>
      <c r="T222" s="33" t="s">
        <v>1017</v>
      </c>
      <c r="U222" s="33">
        <v>15</v>
      </c>
      <c r="V222" s="26"/>
      <c r="W222" s="187">
        <v>0.02</v>
      </c>
      <c r="X222" s="36">
        <v>0.1</v>
      </c>
      <c r="Y222" s="1"/>
      <c r="Z222" s="44"/>
      <c r="AA222" s="40"/>
      <c r="AB222" s="40"/>
      <c r="AC222" s="40"/>
      <c r="AD222" s="40"/>
      <c r="AE222" s="40"/>
      <c r="AF222" s="80">
        <v>44593</v>
      </c>
    </row>
    <row r="223" spans="1:32" s="21" customFormat="1" ht="15" customHeight="1" x14ac:dyDescent="0.25">
      <c r="A223" s="31">
        <v>6</v>
      </c>
      <c r="B223" s="32" t="s">
        <v>1136</v>
      </c>
      <c r="C223" s="32" t="s">
        <v>1137</v>
      </c>
      <c r="D223" s="32"/>
      <c r="E223" s="33"/>
      <c r="F223" s="33"/>
      <c r="G223" s="33"/>
      <c r="H223" s="33"/>
      <c r="I223" s="33" t="s">
        <v>529</v>
      </c>
      <c r="J223" s="34" t="s">
        <v>1153</v>
      </c>
      <c r="K223" s="34" t="s">
        <v>1154</v>
      </c>
      <c r="L223" s="34"/>
      <c r="M223" s="39" t="s">
        <v>1155</v>
      </c>
      <c r="N223" s="39"/>
      <c r="O223" s="33" t="s">
        <v>514</v>
      </c>
      <c r="P223" s="35">
        <v>5</v>
      </c>
      <c r="Q223" s="33" t="s">
        <v>777</v>
      </c>
      <c r="R223" s="87">
        <v>0.08</v>
      </c>
      <c r="S223" s="1"/>
      <c r="T223" s="33" t="s">
        <v>1017</v>
      </c>
      <c r="U223" s="33">
        <v>15</v>
      </c>
      <c r="V223" s="26"/>
      <c r="W223" s="187">
        <v>0.02</v>
      </c>
      <c r="X223" s="36">
        <v>0.1</v>
      </c>
      <c r="Y223" s="1"/>
      <c r="Z223" s="44"/>
      <c r="AA223" s="40"/>
      <c r="AB223" s="40"/>
      <c r="AC223" s="40"/>
      <c r="AD223" s="40"/>
      <c r="AE223" s="40"/>
      <c r="AF223" s="80">
        <v>44593</v>
      </c>
    </row>
    <row r="224" spans="1:32" s="21" customFormat="1" ht="15" customHeight="1" x14ac:dyDescent="0.25">
      <c r="A224" s="31">
        <v>7</v>
      </c>
      <c r="B224" s="32" t="s">
        <v>1136</v>
      </c>
      <c r="C224" s="32" t="s">
        <v>1137</v>
      </c>
      <c r="D224" s="32"/>
      <c r="E224" s="33"/>
      <c r="F224" s="33"/>
      <c r="G224" s="33"/>
      <c r="H224" s="33"/>
      <c r="I224" s="33" t="s">
        <v>529</v>
      </c>
      <c r="J224" s="34" t="s">
        <v>1156</v>
      </c>
      <c r="K224" s="34" t="s">
        <v>1157</v>
      </c>
      <c r="L224" s="34"/>
      <c r="M224" s="39" t="s">
        <v>1158</v>
      </c>
      <c r="N224" s="39"/>
      <c r="O224" s="33" t="s">
        <v>514</v>
      </c>
      <c r="P224" s="35">
        <v>5</v>
      </c>
      <c r="Q224" s="33" t="s">
        <v>777</v>
      </c>
      <c r="R224" s="87">
        <v>0.08</v>
      </c>
      <c r="S224" s="1"/>
      <c r="T224" s="33" t="s">
        <v>1017</v>
      </c>
      <c r="U224" s="33">
        <v>15</v>
      </c>
      <c r="V224" s="26"/>
      <c r="W224" s="187">
        <v>0.02</v>
      </c>
      <c r="X224" s="36">
        <v>0.1</v>
      </c>
      <c r="Y224" s="1"/>
      <c r="Z224" s="44"/>
      <c r="AA224" s="40"/>
      <c r="AB224" s="40"/>
      <c r="AC224" s="40"/>
      <c r="AD224" s="40"/>
      <c r="AE224" s="40"/>
      <c r="AF224" s="80">
        <v>44593</v>
      </c>
    </row>
    <row r="225" spans="1:32" s="21" customFormat="1" ht="15" customHeight="1" x14ac:dyDescent="0.25">
      <c r="A225" s="31">
        <v>8</v>
      </c>
      <c r="B225" s="32" t="s">
        <v>1136</v>
      </c>
      <c r="C225" s="32" t="s">
        <v>1137</v>
      </c>
      <c r="D225" s="32"/>
      <c r="E225" s="33"/>
      <c r="F225" s="33"/>
      <c r="G225" s="33"/>
      <c r="H225" s="33"/>
      <c r="I225" s="33" t="s">
        <v>537</v>
      </c>
      <c r="J225" s="34" t="s">
        <v>1159</v>
      </c>
      <c r="K225" s="34" t="s">
        <v>1160</v>
      </c>
      <c r="L225" s="34"/>
      <c r="M225" s="39" t="s">
        <v>1161</v>
      </c>
      <c r="N225" s="39"/>
      <c r="O225" s="33" t="s">
        <v>514</v>
      </c>
      <c r="P225" s="35">
        <v>5</v>
      </c>
      <c r="Q225" s="33" t="s">
        <v>777</v>
      </c>
      <c r="R225" s="87">
        <v>0.08</v>
      </c>
      <c r="S225" s="1"/>
      <c r="T225" s="33" t="s">
        <v>1017</v>
      </c>
      <c r="U225" s="33">
        <v>15</v>
      </c>
      <c r="V225" s="26"/>
      <c r="W225" s="187">
        <v>0.02</v>
      </c>
      <c r="X225" s="36">
        <v>0.1</v>
      </c>
      <c r="Y225" s="1"/>
      <c r="Z225" s="44"/>
      <c r="AA225" s="40"/>
      <c r="AB225" s="40"/>
      <c r="AC225" s="40"/>
      <c r="AD225" s="40"/>
      <c r="AE225" s="40"/>
      <c r="AF225" s="80">
        <v>44593</v>
      </c>
    </row>
    <row r="226" spans="1:32" s="21" customFormat="1" ht="15" customHeight="1" x14ac:dyDescent="0.25">
      <c r="A226" s="31">
        <v>9</v>
      </c>
      <c r="B226" s="32" t="s">
        <v>1136</v>
      </c>
      <c r="C226" s="32" t="s">
        <v>1137</v>
      </c>
      <c r="D226" s="32"/>
      <c r="E226" s="33"/>
      <c r="F226" s="33"/>
      <c r="G226" s="33"/>
      <c r="H226" s="33"/>
      <c r="I226" s="33" t="s">
        <v>529</v>
      </c>
      <c r="J226" s="34" t="s">
        <v>1162</v>
      </c>
      <c r="K226" s="34" t="s">
        <v>1163</v>
      </c>
      <c r="L226" s="34"/>
      <c r="M226" s="39" t="s">
        <v>1164</v>
      </c>
      <c r="N226" s="39"/>
      <c r="O226" s="33" t="s">
        <v>514</v>
      </c>
      <c r="P226" s="35">
        <v>5</v>
      </c>
      <c r="Q226" s="33" t="s">
        <v>777</v>
      </c>
      <c r="R226" s="87">
        <v>0.08</v>
      </c>
      <c r="S226" s="1"/>
      <c r="T226" s="33" t="s">
        <v>1017</v>
      </c>
      <c r="U226" s="33">
        <v>15</v>
      </c>
      <c r="V226" s="26"/>
      <c r="W226" s="187">
        <v>0.02</v>
      </c>
      <c r="X226" s="36">
        <v>0.1</v>
      </c>
      <c r="Y226" s="1"/>
      <c r="Z226" s="44"/>
      <c r="AA226" s="40"/>
      <c r="AB226" s="40"/>
      <c r="AC226" s="40"/>
      <c r="AD226" s="40"/>
      <c r="AE226" s="40"/>
      <c r="AF226" s="80">
        <v>44593</v>
      </c>
    </row>
    <row r="227" spans="1:32" s="21" customFormat="1" ht="15" customHeight="1" x14ac:dyDescent="0.25">
      <c r="A227" s="31">
        <v>10</v>
      </c>
      <c r="B227" s="32" t="s">
        <v>1136</v>
      </c>
      <c r="C227" s="32" t="s">
        <v>1137</v>
      </c>
      <c r="D227" s="32"/>
      <c r="E227" s="33"/>
      <c r="F227" s="33"/>
      <c r="G227" s="33"/>
      <c r="H227" s="33"/>
      <c r="I227" s="33" t="s">
        <v>712</v>
      </c>
      <c r="J227" s="34" t="s">
        <v>1165</v>
      </c>
      <c r="K227" s="34" t="s">
        <v>1166</v>
      </c>
      <c r="L227" s="34"/>
      <c r="M227" s="39" t="s">
        <v>1167</v>
      </c>
      <c r="N227" s="39"/>
      <c r="O227" s="33" t="s">
        <v>514</v>
      </c>
      <c r="P227" s="35">
        <v>5</v>
      </c>
      <c r="Q227" s="33" t="s">
        <v>777</v>
      </c>
      <c r="R227" s="87">
        <v>0.08</v>
      </c>
      <c r="S227" s="1"/>
      <c r="T227" s="33" t="s">
        <v>1017</v>
      </c>
      <c r="U227" s="33">
        <v>15</v>
      </c>
      <c r="V227" s="26"/>
      <c r="W227" s="187">
        <v>0.02</v>
      </c>
      <c r="X227" s="36">
        <v>0.1</v>
      </c>
      <c r="Y227" s="1"/>
      <c r="Z227" s="44"/>
      <c r="AA227" s="40"/>
      <c r="AB227" s="40"/>
      <c r="AC227" s="40"/>
      <c r="AD227" s="40"/>
      <c r="AE227" s="40"/>
      <c r="AF227" s="80">
        <v>44593</v>
      </c>
    </row>
    <row r="228" spans="1:32" s="21" customFormat="1" ht="15" customHeight="1" x14ac:dyDescent="0.25">
      <c r="A228" s="31">
        <v>11</v>
      </c>
      <c r="B228" s="32" t="s">
        <v>1136</v>
      </c>
      <c r="C228" s="32" t="s">
        <v>1137</v>
      </c>
      <c r="D228" s="32"/>
      <c r="E228" s="33"/>
      <c r="F228" s="33"/>
      <c r="G228" s="33"/>
      <c r="H228" s="33"/>
      <c r="I228" s="33" t="s">
        <v>529</v>
      </c>
      <c r="J228" s="34" t="s">
        <v>1168</v>
      </c>
      <c r="K228" s="34" t="s">
        <v>1169</v>
      </c>
      <c r="L228" s="34"/>
      <c r="M228" s="39" t="s">
        <v>1170</v>
      </c>
      <c r="N228" s="39"/>
      <c r="O228" s="33" t="s">
        <v>514</v>
      </c>
      <c r="P228" s="35">
        <v>5</v>
      </c>
      <c r="Q228" s="33" t="s">
        <v>777</v>
      </c>
      <c r="R228" s="87">
        <v>0.08</v>
      </c>
      <c r="S228" s="1"/>
      <c r="T228" s="33" t="s">
        <v>1017</v>
      </c>
      <c r="U228" s="33">
        <v>15</v>
      </c>
      <c r="V228" s="26"/>
      <c r="W228" s="187">
        <v>0.02</v>
      </c>
      <c r="X228" s="36">
        <v>0.1</v>
      </c>
      <c r="Y228" s="1"/>
      <c r="Z228" s="44"/>
      <c r="AA228" s="40"/>
      <c r="AB228" s="40"/>
      <c r="AC228" s="40"/>
      <c r="AD228" s="40"/>
      <c r="AE228" s="40"/>
      <c r="AF228" s="80">
        <v>44593</v>
      </c>
    </row>
    <row r="229" spans="1:32" s="21" customFormat="1" ht="15" customHeight="1" x14ac:dyDescent="0.25">
      <c r="A229" s="31">
        <v>12</v>
      </c>
      <c r="B229" s="32" t="s">
        <v>1136</v>
      </c>
      <c r="C229" s="32" t="s">
        <v>1137</v>
      </c>
      <c r="D229" s="32"/>
      <c r="E229" s="33"/>
      <c r="F229" s="33"/>
      <c r="G229" s="33"/>
      <c r="H229" s="33"/>
      <c r="I229" s="33" t="s">
        <v>565</v>
      </c>
      <c r="J229" s="34" t="s">
        <v>1171</v>
      </c>
      <c r="K229" s="34" t="s">
        <v>1172</v>
      </c>
      <c r="L229" s="34"/>
      <c r="M229" s="39" t="s">
        <v>1173</v>
      </c>
      <c r="N229" s="39"/>
      <c r="O229" s="33" t="s">
        <v>514</v>
      </c>
      <c r="P229" s="35">
        <v>5</v>
      </c>
      <c r="Q229" s="33" t="s">
        <v>777</v>
      </c>
      <c r="R229" s="87">
        <v>0.08</v>
      </c>
      <c r="S229" s="1"/>
      <c r="T229" s="33" t="s">
        <v>1017</v>
      </c>
      <c r="U229" s="33">
        <v>15</v>
      </c>
      <c r="V229" s="26"/>
      <c r="W229" s="187">
        <v>0.02</v>
      </c>
      <c r="X229" s="36">
        <v>0.1</v>
      </c>
      <c r="Y229" s="1"/>
      <c r="Z229" s="44"/>
      <c r="AA229" s="40">
        <v>44608</v>
      </c>
      <c r="AB229" s="40">
        <v>44627</v>
      </c>
      <c r="AC229" s="40"/>
      <c r="AD229" s="40">
        <v>44608</v>
      </c>
      <c r="AE229" s="40">
        <v>44627</v>
      </c>
      <c r="AF229" s="80">
        <v>44593</v>
      </c>
    </row>
    <row r="230" spans="1:32" s="21" customFormat="1" ht="15" customHeight="1" x14ac:dyDescent="0.25">
      <c r="A230" s="31">
        <v>13</v>
      </c>
      <c r="B230" s="32" t="s">
        <v>1136</v>
      </c>
      <c r="C230" s="32" t="s">
        <v>1137</v>
      </c>
      <c r="D230" s="32"/>
      <c r="E230" s="33"/>
      <c r="F230" s="33"/>
      <c r="G230" s="33"/>
      <c r="H230" s="33"/>
      <c r="I230" s="33" t="s">
        <v>638</v>
      </c>
      <c r="J230" s="34" t="s">
        <v>1174</v>
      </c>
      <c r="K230" s="34" t="s">
        <v>1175</v>
      </c>
      <c r="L230" s="34"/>
      <c r="M230" s="39" t="s">
        <v>1176</v>
      </c>
      <c r="N230" s="39"/>
      <c r="O230" s="33" t="s">
        <v>514</v>
      </c>
      <c r="P230" s="35">
        <v>5</v>
      </c>
      <c r="Q230" s="33" t="s">
        <v>777</v>
      </c>
      <c r="R230" s="87">
        <v>0.08</v>
      </c>
      <c r="S230" s="1"/>
      <c r="T230" s="33" t="s">
        <v>1017</v>
      </c>
      <c r="U230" s="33">
        <v>15</v>
      </c>
      <c r="V230" s="26"/>
      <c r="W230" s="187">
        <v>0.02</v>
      </c>
      <c r="X230" s="36">
        <v>0.1</v>
      </c>
      <c r="Y230" s="1"/>
      <c r="Z230" s="44"/>
      <c r="AA230" s="40"/>
      <c r="AB230" s="40"/>
      <c r="AC230" s="40"/>
      <c r="AD230" s="40"/>
      <c r="AE230" s="40"/>
      <c r="AF230" s="80">
        <v>44593</v>
      </c>
    </row>
    <row r="231" spans="1:32" s="21" customFormat="1" ht="15" customHeight="1" x14ac:dyDescent="0.25">
      <c r="A231" s="31">
        <v>14</v>
      </c>
      <c r="B231" s="32" t="s">
        <v>1136</v>
      </c>
      <c r="C231" s="32" t="s">
        <v>1137</v>
      </c>
      <c r="D231" s="32"/>
      <c r="E231" s="33"/>
      <c r="F231" s="33"/>
      <c r="G231" s="33"/>
      <c r="H231" s="33"/>
      <c r="I231" s="33" t="s">
        <v>626</v>
      </c>
      <c r="J231" s="34" t="s">
        <v>1177</v>
      </c>
      <c r="K231" s="34" t="s">
        <v>1178</v>
      </c>
      <c r="L231" s="34"/>
      <c r="M231" s="39" t="s">
        <v>1179</v>
      </c>
      <c r="N231" s="39"/>
      <c r="O231" s="33" t="s">
        <v>514</v>
      </c>
      <c r="P231" s="35">
        <v>5</v>
      </c>
      <c r="Q231" s="33" t="s">
        <v>777</v>
      </c>
      <c r="R231" s="87">
        <v>0.08</v>
      </c>
      <c r="S231" s="1"/>
      <c r="T231" s="33" t="s">
        <v>1017</v>
      </c>
      <c r="U231" s="33">
        <v>15</v>
      </c>
      <c r="V231" s="26"/>
      <c r="W231" s="187">
        <v>0.02</v>
      </c>
      <c r="X231" s="36">
        <v>0.1</v>
      </c>
      <c r="Y231" s="1"/>
      <c r="Z231" s="44">
        <v>0.15</v>
      </c>
      <c r="AA231" s="40">
        <v>44608</v>
      </c>
      <c r="AB231" s="40">
        <v>44627</v>
      </c>
      <c r="AC231" s="40"/>
      <c r="AD231" s="40">
        <v>44608</v>
      </c>
      <c r="AE231" s="40">
        <v>44627</v>
      </c>
      <c r="AF231" s="80">
        <v>44593</v>
      </c>
    </row>
    <row r="232" spans="1:32" s="21" customFormat="1" ht="15" customHeight="1" x14ac:dyDescent="0.25">
      <c r="A232" s="31">
        <v>15</v>
      </c>
      <c r="B232" s="32" t="s">
        <v>1136</v>
      </c>
      <c r="C232" s="32" t="s">
        <v>1137</v>
      </c>
      <c r="D232" s="32"/>
      <c r="E232" s="33"/>
      <c r="F232" s="33"/>
      <c r="G232" s="33"/>
      <c r="H232" s="33"/>
      <c r="I232" s="33" t="s">
        <v>626</v>
      </c>
      <c r="J232" s="34" t="s">
        <v>1180</v>
      </c>
      <c r="K232" s="34" t="s">
        <v>1181</v>
      </c>
      <c r="L232" s="34"/>
      <c r="M232" s="39" t="s">
        <v>1182</v>
      </c>
      <c r="N232" s="39"/>
      <c r="O232" s="33" t="s">
        <v>514</v>
      </c>
      <c r="P232" s="35">
        <v>5</v>
      </c>
      <c r="Q232" s="33" t="s">
        <v>777</v>
      </c>
      <c r="R232" s="87">
        <v>0.08</v>
      </c>
      <c r="S232" s="1"/>
      <c r="T232" s="33" t="s">
        <v>1017</v>
      </c>
      <c r="U232" s="33">
        <v>15</v>
      </c>
      <c r="V232" s="26"/>
      <c r="W232" s="187">
        <v>0.02</v>
      </c>
      <c r="X232" s="36">
        <v>0.1</v>
      </c>
      <c r="Y232" s="1"/>
      <c r="Z232" s="44"/>
      <c r="AA232" s="40"/>
      <c r="AB232" s="40"/>
      <c r="AC232" s="40"/>
      <c r="AD232" s="40"/>
      <c r="AE232" s="40"/>
      <c r="AF232" s="80">
        <v>44593</v>
      </c>
    </row>
    <row r="233" spans="1:32" s="21" customFormat="1" ht="15" customHeight="1" x14ac:dyDescent="0.25">
      <c r="A233" s="31">
        <v>16</v>
      </c>
      <c r="B233" s="32" t="s">
        <v>1136</v>
      </c>
      <c r="C233" s="32" t="s">
        <v>1137</v>
      </c>
      <c r="D233" s="32"/>
      <c r="E233" s="33"/>
      <c r="F233" s="33"/>
      <c r="G233" s="33"/>
      <c r="H233" s="33"/>
      <c r="I233" s="33" t="s">
        <v>1183</v>
      </c>
      <c r="J233" s="34" t="s">
        <v>1184</v>
      </c>
      <c r="K233" s="34" t="s">
        <v>1185</v>
      </c>
      <c r="L233" s="34"/>
      <c r="M233" s="39" t="s">
        <v>1186</v>
      </c>
      <c r="N233" s="39"/>
      <c r="O233" s="33" t="s">
        <v>514</v>
      </c>
      <c r="P233" s="35">
        <v>5</v>
      </c>
      <c r="Q233" s="33" t="s">
        <v>777</v>
      </c>
      <c r="R233" s="87">
        <v>0.08</v>
      </c>
      <c r="S233" s="1"/>
      <c r="T233" s="33" t="s">
        <v>1017</v>
      </c>
      <c r="U233" s="33">
        <v>15</v>
      </c>
      <c r="V233" s="26"/>
      <c r="W233" s="187">
        <v>0.02</v>
      </c>
      <c r="X233" s="36">
        <v>0.1</v>
      </c>
      <c r="Y233" s="1"/>
      <c r="Z233" s="44"/>
      <c r="AA233" s="40">
        <v>44608</v>
      </c>
      <c r="AB233" s="40">
        <v>44627</v>
      </c>
      <c r="AC233" s="40"/>
      <c r="AD233" s="40">
        <v>44608</v>
      </c>
      <c r="AE233" s="40">
        <v>44627</v>
      </c>
      <c r="AF233" s="80">
        <v>44593</v>
      </c>
    </row>
    <row r="234" spans="1:32" s="21" customFormat="1" ht="15" customHeight="1" x14ac:dyDescent="0.25">
      <c r="A234" s="31">
        <v>17</v>
      </c>
      <c r="B234" s="32" t="s">
        <v>1136</v>
      </c>
      <c r="C234" s="32" t="s">
        <v>1137</v>
      </c>
      <c r="D234" s="32"/>
      <c r="E234" s="33"/>
      <c r="F234" s="33"/>
      <c r="G234" s="33"/>
      <c r="H234" s="33"/>
      <c r="I234" s="33" t="s">
        <v>529</v>
      </c>
      <c r="J234" s="34" t="s">
        <v>1187</v>
      </c>
      <c r="K234" s="34" t="s">
        <v>1188</v>
      </c>
      <c r="L234" s="34"/>
      <c r="M234" s="39" t="s">
        <v>1189</v>
      </c>
      <c r="N234" s="39"/>
      <c r="O234" s="33" t="s">
        <v>514</v>
      </c>
      <c r="P234" s="35">
        <v>5</v>
      </c>
      <c r="Q234" s="33" t="s">
        <v>777</v>
      </c>
      <c r="R234" s="87">
        <v>0.08</v>
      </c>
      <c r="S234" s="1"/>
      <c r="T234" s="33" t="s">
        <v>1017</v>
      </c>
      <c r="U234" s="33">
        <v>15</v>
      </c>
      <c r="V234" s="26"/>
      <c r="W234" s="187">
        <v>0.02</v>
      </c>
      <c r="X234" s="36">
        <v>0.1</v>
      </c>
      <c r="Y234" s="1"/>
      <c r="Z234" s="44"/>
      <c r="AA234" s="40"/>
      <c r="AB234" s="40"/>
      <c r="AC234" s="40"/>
      <c r="AD234" s="40"/>
      <c r="AE234" s="40"/>
      <c r="AF234" s="80">
        <v>44593</v>
      </c>
    </row>
    <row r="235" spans="1:32" s="21" customFormat="1" ht="15" customHeight="1" x14ac:dyDescent="0.25">
      <c r="A235" s="31">
        <v>18</v>
      </c>
      <c r="B235" s="32" t="s">
        <v>1136</v>
      </c>
      <c r="C235" s="32" t="s">
        <v>1137</v>
      </c>
      <c r="D235" s="32"/>
      <c r="E235" s="33"/>
      <c r="F235" s="33"/>
      <c r="G235" s="33"/>
      <c r="H235" s="33"/>
      <c r="I235" s="33" t="s">
        <v>531</v>
      </c>
      <c r="J235" s="34" t="s">
        <v>1190</v>
      </c>
      <c r="K235" s="34" t="s">
        <v>1191</v>
      </c>
      <c r="L235" s="34"/>
      <c r="M235" s="39" t="s">
        <v>1192</v>
      </c>
      <c r="N235" s="39"/>
      <c r="O235" s="33" t="s">
        <v>514</v>
      </c>
      <c r="P235" s="35">
        <v>5</v>
      </c>
      <c r="Q235" s="33" t="s">
        <v>777</v>
      </c>
      <c r="R235" s="87">
        <v>0.08</v>
      </c>
      <c r="S235" s="1"/>
      <c r="T235" s="33" t="s">
        <v>1017</v>
      </c>
      <c r="U235" s="33">
        <v>15</v>
      </c>
      <c r="V235" s="26"/>
      <c r="W235" s="187">
        <v>0.02</v>
      </c>
      <c r="X235" s="36">
        <v>0.1</v>
      </c>
      <c r="Y235" s="1"/>
      <c r="Z235" s="44"/>
      <c r="AA235" s="40"/>
      <c r="AB235" s="40"/>
      <c r="AC235" s="40"/>
      <c r="AD235" s="40"/>
      <c r="AE235" s="40"/>
      <c r="AF235" s="80">
        <v>44593</v>
      </c>
    </row>
    <row r="236" spans="1:32" s="21" customFormat="1" ht="15" customHeight="1" x14ac:dyDescent="0.25">
      <c r="A236" s="31">
        <v>19</v>
      </c>
      <c r="B236" s="32" t="s">
        <v>1136</v>
      </c>
      <c r="C236" s="32" t="s">
        <v>1137</v>
      </c>
      <c r="D236" s="32"/>
      <c r="E236" s="33"/>
      <c r="F236" s="33"/>
      <c r="G236" s="33"/>
      <c r="H236" s="33"/>
      <c r="I236" s="33" t="s">
        <v>531</v>
      </c>
      <c r="J236" s="34" t="s">
        <v>1193</v>
      </c>
      <c r="K236" s="34" t="s">
        <v>1194</v>
      </c>
      <c r="L236" s="34"/>
      <c r="M236" s="39" t="s">
        <v>1195</v>
      </c>
      <c r="N236" s="39"/>
      <c r="O236" s="33" t="s">
        <v>514</v>
      </c>
      <c r="P236" s="35">
        <v>5</v>
      </c>
      <c r="Q236" s="33" t="s">
        <v>777</v>
      </c>
      <c r="R236" s="87">
        <v>0.08</v>
      </c>
      <c r="S236" s="1"/>
      <c r="T236" s="33" t="s">
        <v>1017</v>
      </c>
      <c r="U236" s="33">
        <v>15</v>
      </c>
      <c r="V236" s="26"/>
      <c r="W236" s="187">
        <v>0.02</v>
      </c>
      <c r="X236" s="36">
        <v>0.1</v>
      </c>
      <c r="Y236" s="1"/>
      <c r="Z236" s="44"/>
      <c r="AA236" s="40">
        <v>44608</v>
      </c>
      <c r="AB236" s="40">
        <v>44627</v>
      </c>
      <c r="AC236" s="40"/>
      <c r="AD236" s="40">
        <v>44608</v>
      </c>
      <c r="AE236" s="40">
        <v>44627</v>
      </c>
      <c r="AF236" s="80">
        <v>44593</v>
      </c>
    </row>
    <row r="237" spans="1:32" s="21" customFormat="1" ht="15" customHeight="1" x14ac:dyDescent="0.25">
      <c r="A237" s="31">
        <v>20</v>
      </c>
      <c r="B237" s="32" t="s">
        <v>1136</v>
      </c>
      <c r="C237" s="32" t="s">
        <v>1137</v>
      </c>
      <c r="D237" s="32"/>
      <c r="E237" s="33"/>
      <c r="F237" s="33"/>
      <c r="G237" s="33"/>
      <c r="H237" s="33"/>
      <c r="I237" s="33" t="s">
        <v>638</v>
      </c>
      <c r="J237" s="34" t="s">
        <v>1196</v>
      </c>
      <c r="K237" s="34" t="s">
        <v>1197</v>
      </c>
      <c r="L237" s="34"/>
      <c r="M237" s="39" t="s">
        <v>1198</v>
      </c>
      <c r="N237" s="39"/>
      <c r="O237" s="33" t="s">
        <v>514</v>
      </c>
      <c r="P237" s="35">
        <v>5</v>
      </c>
      <c r="Q237" s="33" t="s">
        <v>777</v>
      </c>
      <c r="R237" s="87">
        <v>0.08</v>
      </c>
      <c r="S237" s="1"/>
      <c r="T237" s="33" t="s">
        <v>1017</v>
      </c>
      <c r="U237" s="33">
        <v>15</v>
      </c>
      <c r="V237" s="26"/>
      <c r="W237" s="187">
        <v>0.02</v>
      </c>
      <c r="X237" s="36">
        <v>0.1</v>
      </c>
      <c r="Y237" s="1"/>
      <c r="Z237" s="44"/>
      <c r="AA237" s="40"/>
      <c r="AB237" s="40"/>
      <c r="AC237" s="40"/>
      <c r="AD237" s="40"/>
      <c r="AE237" s="40"/>
      <c r="AF237" s="80">
        <v>44593</v>
      </c>
    </row>
    <row r="238" spans="1:32" s="21" customFormat="1" ht="15" customHeight="1" x14ac:dyDescent="0.25">
      <c r="A238" s="31">
        <v>21</v>
      </c>
      <c r="B238" s="32" t="s">
        <v>1136</v>
      </c>
      <c r="C238" s="32" t="s">
        <v>1137</v>
      </c>
      <c r="D238" s="32"/>
      <c r="E238" s="33"/>
      <c r="F238" s="33"/>
      <c r="G238" s="33"/>
      <c r="H238" s="33"/>
      <c r="I238" s="33" t="s">
        <v>1183</v>
      </c>
      <c r="J238" s="34" t="s">
        <v>1199</v>
      </c>
      <c r="K238" s="34" t="s">
        <v>1200</v>
      </c>
      <c r="L238" s="34"/>
      <c r="M238" s="39" t="s">
        <v>1201</v>
      </c>
      <c r="N238" s="39"/>
      <c r="O238" s="33" t="s">
        <v>514</v>
      </c>
      <c r="P238" s="35">
        <v>5</v>
      </c>
      <c r="Q238" s="33" t="s">
        <v>777</v>
      </c>
      <c r="R238" s="87">
        <v>0.08</v>
      </c>
      <c r="S238" s="1"/>
      <c r="T238" s="33" t="s">
        <v>1017</v>
      </c>
      <c r="U238" s="33">
        <v>15</v>
      </c>
      <c r="V238" s="26"/>
      <c r="W238" s="187">
        <v>0.02</v>
      </c>
      <c r="X238" s="36">
        <v>0.1</v>
      </c>
      <c r="Y238" s="1"/>
      <c r="Z238" s="44"/>
      <c r="AA238" s="40"/>
      <c r="AB238" s="40"/>
      <c r="AC238" s="40"/>
      <c r="AD238" s="40"/>
      <c r="AE238" s="40"/>
      <c r="AF238" s="80">
        <v>44593</v>
      </c>
    </row>
    <row r="239" spans="1:32" s="21" customFormat="1" ht="15" customHeight="1" x14ac:dyDescent="0.25">
      <c r="A239" s="31">
        <v>22</v>
      </c>
      <c r="B239" s="32" t="s">
        <v>1136</v>
      </c>
      <c r="C239" s="32" t="s">
        <v>1137</v>
      </c>
      <c r="D239" s="32"/>
      <c r="E239" s="33"/>
      <c r="F239" s="33"/>
      <c r="G239" s="33"/>
      <c r="H239" s="33"/>
      <c r="I239" s="33" t="s">
        <v>529</v>
      </c>
      <c r="J239" s="34" t="s">
        <v>1202</v>
      </c>
      <c r="K239" s="34" t="s">
        <v>1203</v>
      </c>
      <c r="L239" s="34"/>
      <c r="M239" s="39" t="s">
        <v>1204</v>
      </c>
      <c r="N239" s="39"/>
      <c r="O239" s="33" t="s">
        <v>514</v>
      </c>
      <c r="P239" s="35">
        <v>5</v>
      </c>
      <c r="Q239" s="33" t="s">
        <v>777</v>
      </c>
      <c r="R239" s="87">
        <v>0.08</v>
      </c>
      <c r="S239" s="1"/>
      <c r="T239" s="33" t="s">
        <v>1017</v>
      </c>
      <c r="U239" s="33">
        <v>15</v>
      </c>
      <c r="V239" s="26"/>
      <c r="W239" s="187">
        <v>0.02</v>
      </c>
      <c r="X239" s="36">
        <v>0.1</v>
      </c>
      <c r="Y239" s="1"/>
      <c r="Z239" s="44"/>
      <c r="AA239" s="40"/>
      <c r="AB239" s="40"/>
      <c r="AC239" s="40"/>
      <c r="AD239" s="40"/>
      <c r="AE239" s="40"/>
      <c r="AF239" s="80">
        <v>44593</v>
      </c>
    </row>
    <row r="240" spans="1:32" s="21" customFormat="1" ht="15" customHeight="1" x14ac:dyDescent="0.25">
      <c r="A240" s="31">
        <v>23</v>
      </c>
      <c r="B240" s="32" t="s">
        <v>1136</v>
      </c>
      <c r="C240" s="32" t="s">
        <v>1137</v>
      </c>
      <c r="D240" s="32"/>
      <c r="E240" s="33"/>
      <c r="F240" s="33"/>
      <c r="G240" s="33"/>
      <c r="H240" s="33"/>
      <c r="I240" s="33" t="s">
        <v>565</v>
      </c>
      <c r="J240" s="34" t="s">
        <v>1205</v>
      </c>
      <c r="K240" s="34" t="s">
        <v>1206</v>
      </c>
      <c r="L240" s="34"/>
      <c r="M240" s="39" t="s">
        <v>1207</v>
      </c>
      <c r="N240" s="39"/>
      <c r="O240" s="33" t="s">
        <v>514</v>
      </c>
      <c r="P240" s="35">
        <v>5</v>
      </c>
      <c r="Q240" s="33" t="s">
        <v>777</v>
      </c>
      <c r="R240" s="87">
        <v>0.08</v>
      </c>
      <c r="S240" s="1"/>
      <c r="T240" s="33" t="s">
        <v>1017</v>
      </c>
      <c r="U240" s="33">
        <v>15</v>
      </c>
      <c r="V240" s="26"/>
      <c r="W240" s="187">
        <v>0.02</v>
      </c>
      <c r="X240" s="36">
        <v>0.1</v>
      </c>
      <c r="Y240" s="1"/>
      <c r="Z240" s="44"/>
      <c r="AA240" s="40">
        <v>44608</v>
      </c>
      <c r="AB240" s="40">
        <v>44627</v>
      </c>
      <c r="AC240" s="40"/>
      <c r="AD240" s="40">
        <v>44608</v>
      </c>
      <c r="AE240" s="40">
        <v>44627</v>
      </c>
      <c r="AF240" s="80">
        <v>44593</v>
      </c>
    </row>
    <row r="241" spans="1:32" s="21" customFormat="1" ht="15" customHeight="1" x14ac:dyDescent="0.25">
      <c r="A241" s="31">
        <v>24</v>
      </c>
      <c r="B241" s="32" t="s">
        <v>1136</v>
      </c>
      <c r="C241" s="32" t="s">
        <v>1137</v>
      </c>
      <c r="D241" s="32"/>
      <c r="E241" s="33"/>
      <c r="F241" s="33"/>
      <c r="G241" s="33"/>
      <c r="H241" s="33"/>
      <c r="I241" s="33" t="s">
        <v>529</v>
      </c>
      <c r="J241" s="34" t="s">
        <v>1208</v>
      </c>
      <c r="K241" s="34" t="s">
        <v>1209</v>
      </c>
      <c r="L241" s="34"/>
      <c r="M241" s="39" t="s">
        <v>1210</v>
      </c>
      <c r="N241" s="39"/>
      <c r="O241" s="33" t="s">
        <v>514</v>
      </c>
      <c r="P241" s="35">
        <v>5</v>
      </c>
      <c r="Q241" s="33" t="s">
        <v>777</v>
      </c>
      <c r="R241" s="87">
        <v>0.08</v>
      </c>
      <c r="S241" s="1"/>
      <c r="T241" s="33" t="s">
        <v>1017</v>
      </c>
      <c r="U241" s="33">
        <v>15</v>
      </c>
      <c r="V241" s="26"/>
      <c r="W241" s="187">
        <v>0.02</v>
      </c>
      <c r="X241" s="36">
        <v>0.1</v>
      </c>
      <c r="Y241" s="1"/>
      <c r="Z241" s="44">
        <v>0.15</v>
      </c>
      <c r="AA241" s="40">
        <v>44608</v>
      </c>
      <c r="AB241" s="40">
        <v>44627</v>
      </c>
      <c r="AC241" s="40"/>
      <c r="AD241" s="40">
        <v>44608</v>
      </c>
      <c r="AE241" s="40">
        <v>44627</v>
      </c>
      <c r="AF241" s="80">
        <v>44593</v>
      </c>
    </row>
    <row r="242" spans="1:32" s="21" customFormat="1" ht="15" customHeight="1" x14ac:dyDescent="0.25">
      <c r="A242" s="31">
        <v>25</v>
      </c>
      <c r="B242" s="32" t="s">
        <v>1136</v>
      </c>
      <c r="C242" s="32" t="s">
        <v>1137</v>
      </c>
      <c r="D242" s="32"/>
      <c r="E242" s="33"/>
      <c r="F242" s="33"/>
      <c r="G242" s="33"/>
      <c r="H242" s="33"/>
      <c r="I242" s="33" t="s">
        <v>1211</v>
      </c>
      <c r="J242" s="34" t="s">
        <v>1212</v>
      </c>
      <c r="K242" s="34" t="s">
        <v>1213</v>
      </c>
      <c r="L242" s="34"/>
      <c r="M242" s="39" t="s">
        <v>1214</v>
      </c>
      <c r="N242" s="39"/>
      <c r="O242" s="33" t="s">
        <v>514</v>
      </c>
      <c r="P242" s="35">
        <v>5</v>
      </c>
      <c r="Q242" s="33" t="s">
        <v>777</v>
      </c>
      <c r="R242" s="87">
        <v>0.08</v>
      </c>
      <c r="S242" s="1"/>
      <c r="T242" s="33" t="s">
        <v>1017</v>
      </c>
      <c r="U242" s="33">
        <v>15</v>
      </c>
      <c r="V242" s="26"/>
      <c r="W242" s="187">
        <v>0.02</v>
      </c>
      <c r="X242" s="36">
        <v>0.1</v>
      </c>
      <c r="Y242" s="1"/>
      <c r="Z242" s="44"/>
      <c r="AA242" s="40"/>
      <c r="AB242" s="40"/>
      <c r="AC242" s="40"/>
      <c r="AD242" s="40"/>
      <c r="AE242" s="40"/>
      <c r="AF242" s="80">
        <v>44593</v>
      </c>
    </row>
    <row r="243" spans="1:32" s="21" customFormat="1" ht="15" customHeight="1" x14ac:dyDescent="0.25">
      <c r="A243" s="31">
        <v>26</v>
      </c>
      <c r="B243" s="32" t="s">
        <v>1136</v>
      </c>
      <c r="C243" s="32" t="s">
        <v>1137</v>
      </c>
      <c r="D243" s="32"/>
      <c r="E243" s="33"/>
      <c r="F243" s="33"/>
      <c r="G243" s="33"/>
      <c r="H243" s="33"/>
      <c r="I243" s="33" t="s">
        <v>529</v>
      </c>
      <c r="J243" s="34" t="s">
        <v>1215</v>
      </c>
      <c r="K243" s="34" t="s">
        <v>1216</v>
      </c>
      <c r="L243" s="34"/>
      <c r="M243" s="39" t="s">
        <v>1217</v>
      </c>
      <c r="N243" s="39"/>
      <c r="O243" s="33" t="s">
        <v>514</v>
      </c>
      <c r="P243" s="35">
        <v>5</v>
      </c>
      <c r="Q243" s="33" t="s">
        <v>777</v>
      </c>
      <c r="R243" s="87">
        <v>0.08</v>
      </c>
      <c r="S243" s="1"/>
      <c r="T243" s="33" t="s">
        <v>1017</v>
      </c>
      <c r="U243" s="33">
        <v>15</v>
      </c>
      <c r="V243" s="26"/>
      <c r="W243" s="187">
        <v>0.02</v>
      </c>
      <c r="X243" s="36">
        <v>0.1</v>
      </c>
      <c r="Y243" s="1"/>
      <c r="Z243" s="44"/>
      <c r="AA243" s="40"/>
      <c r="AB243" s="40"/>
      <c r="AC243" s="40"/>
      <c r="AD243" s="40"/>
      <c r="AE243" s="40"/>
      <c r="AF243" s="80">
        <v>44593</v>
      </c>
    </row>
    <row r="244" spans="1:32" s="21" customFormat="1" ht="15" customHeight="1" x14ac:dyDescent="0.25">
      <c r="A244" s="31">
        <v>27</v>
      </c>
      <c r="B244" s="32" t="s">
        <v>1136</v>
      </c>
      <c r="C244" s="32" t="s">
        <v>1137</v>
      </c>
      <c r="D244" s="32"/>
      <c r="E244" s="33"/>
      <c r="F244" s="33"/>
      <c r="G244" s="33"/>
      <c r="H244" s="33"/>
      <c r="I244" s="33" t="s">
        <v>565</v>
      </c>
      <c r="J244" s="34" t="s">
        <v>1218</v>
      </c>
      <c r="K244" s="34" t="s">
        <v>1219</v>
      </c>
      <c r="L244" s="34"/>
      <c r="M244" s="39" t="s">
        <v>1220</v>
      </c>
      <c r="N244" s="39"/>
      <c r="O244" s="33" t="s">
        <v>514</v>
      </c>
      <c r="P244" s="35">
        <v>5</v>
      </c>
      <c r="Q244" s="33" t="s">
        <v>777</v>
      </c>
      <c r="R244" s="87">
        <v>0.08</v>
      </c>
      <c r="S244" s="1"/>
      <c r="T244" s="33" t="s">
        <v>1017</v>
      </c>
      <c r="U244" s="33">
        <v>15</v>
      </c>
      <c r="V244" s="26"/>
      <c r="W244" s="187">
        <v>0.02</v>
      </c>
      <c r="X244" s="36">
        <v>0.1</v>
      </c>
      <c r="Y244" s="1"/>
      <c r="Z244" s="44"/>
      <c r="AA244" s="40">
        <v>44608</v>
      </c>
      <c r="AB244" s="40">
        <v>44627</v>
      </c>
      <c r="AC244" s="40"/>
      <c r="AD244" s="40">
        <v>44608</v>
      </c>
      <c r="AE244" s="40">
        <v>44627</v>
      </c>
      <c r="AF244" s="80">
        <v>44593</v>
      </c>
    </row>
    <row r="245" spans="1:32" s="21" customFormat="1" ht="15" customHeight="1" x14ac:dyDescent="0.25">
      <c r="A245" s="31">
        <v>28</v>
      </c>
      <c r="B245" s="32" t="s">
        <v>1136</v>
      </c>
      <c r="C245" s="32" t="s">
        <v>1137</v>
      </c>
      <c r="D245" s="32"/>
      <c r="E245" s="33"/>
      <c r="F245" s="33"/>
      <c r="G245" s="33"/>
      <c r="H245" s="33"/>
      <c r="I245" s="33" t="s">
        <v>642</v>
      </c>
      <c r="J245" s="34" t="s">
        <v>1221</v>
      </c>
      <c r="K245" s="34" t="s">
        <v>1222</v>
      </c>
      <c r="L245" s="34"/>
      <c r="M245" s="39" t="s">
        <v>1223</v>
      </c>
      <c r="N245" s="39"/>
      <c r="O245" s="33" t="s">
        <v>514</v>
      </c>
      <c r="P245" s="35">
        <v>5</v>
      </c>
      <c r="Q245" s="33" t="s">
        <v>777</v>
      </c>
      <c r="R245" s="87">
        <v>0.08</v>
      </c>
      <c r="S245" s="1"/>
      <c r="T245" s="33" t="s">
        <v>1017</v>
      </c>
      <c r="U245" s="33">
        <v>15</v>
      </c>
      <c r="V245" s="26"/>
      <c r="W245" s="187">
        <v>0.02</v>
      </c>
      <c r="X245" s="36">
        <v>0.1</v>
      </c>
      <c r="Y245" s="1"/>
      <c r="Z245" s="44"/>
      <c r="AA245" s="40">
        <v>44608</v>
      </c>
      <c r="AB245" s="40">
        <v>44627</v>
      </c>
      <c r="AC245" s="40"/>
      <c r="AD245" s="40">
        <v>44608</v>
      </c>
      <c r="AE245" s="40">
        <v>44627</v>
      </c>
      <c r="AF245" s="80">
        <v>44593</v>
      </c>
    </row>
    <row r="246" spans="1:32" s="21" customFormat="1" ht="15" customHeight="1" x14ac:dyDescent="0.25">
      <c r="A246" s="31">
        <v>29</v>
      </c>
      <c r="B246" s="32" t="s">
        <v>1136</v>
      </c>
      <c r="C246" s="32" t="s">
        <v>1137</v>
      </c>
      <c r="D246" s="32"/>
      <c r="E246" s="33"/>
      <c r="F246" s="33"/>
      <c r="G246" s="33"/>
      <c r="H246" s="33"/>
      <c r="I246" s="33" t="s">
        <v>638</v>
      </c>
      <c r="J246" s="34" t="s">
        <v>1224</v>
      </c>
      <c r="K246" s="34" t="s">
        <v>1225</v>
      </c>
      <c r="L246" s="34"/>
      <c r="M246" s="39" t="s">
        <v>1226</v>
      </c>
      <c r="N246" s="39"/>
      <c r="O246" s="33" t="s">
        <v>514</v>
      </c>
      <c r="P246" s="35">
        <v>10</v>
      </c>
      <c r="Q246" s="33" t="s">
        <v>777</v>
      </c>
      <c r="R246" s="87">
        <v>0.08</v>
      </c>
      <c r="S246" s="1"/>
      <c r="T246" s="33" t="s">
        <v>1017</v>
      </c>
      <c r="U246" s="33">
        <v>15</v>
      </c>
      <c r="V246" s="26"/>
      <c r="W246" s="187">
        <v>0.02</v>
      </c>
      <c r="X246" s="36">
        <v>0.1</v>
      </c>
      <c r="Y246" s="1"/>
      <c r="Z246" s="44"/>
      <c r="AA246" s="40">
        <v>44608</v>
      </c>
      <c r="AB246" s="40">
        <v>44627</v>
      </c>
      <c r="AC246" s="40"/>
      <c r="AD246" s="40">
        <v>44608</v>
      </c>
      <c r="AE246" s="40">
        <v>44627</v>
      </c>
      <c r="AF246" s="80">
        <v>44593</v>
      </c>
    </row>
    <row r="247" spans="1:32" s="21" customFormat="1" ht="15" customHeight="1" x14ac:dyDescent="0.25">
      <c r="A247" s="31">
        <v>30</v>
      </c>
      <c r="B247" s="32" t="s">
        <v>1136</v>
      </c>
      <c r="C247" s="32" t="s">
        <v>1137</v>
      </c>
      <c r="D247" s="32"/>
      <c r="E247" s="33"/>
      <c r="F247" s="33"/>
      <c r="G247" s="33"/>
      <c r="H247" s="33"/>
      <c r="I247" s="33" t="s">
        <v>1065</v>
      </c>
      <c r="J247" s="34" t="s">
        <v>1227</v>
      </c>
      <c r="K247" s="34" t="s">
        <v>1228</v>
      </c>
      <c r="L247" s="34"/>
      <c r="M247" s="39" t="s">
        <v>1229</v>
      </c>
      <c r="N247" s="39"/>
      <c r="O247" s="33" t="s">
        <v>514</v>
      </c>
      <c r="P247" s="35">
        <v>10</v>
      </c>
      <c r="Q247" s="33" t="s">
        <v>777</v>
      </c>
      <c r="R247" s="87">
        <v>0.08</v>
      </c>
      <c r="S247" s="1"/>
      <c r="T247" s="33" t="s">
        <v>1017</v>
      </c>
      <c r="U247" s="33">
        <v>15</v>
      </c>
      <c r="V247" s="26"/>
      <c r="W247" s="187">
        <v>0.02</v>
      </c>
      <c r="X247" s="36">
        <v>0.1</v>
      </c>
      <c r="Y247" s="1"/>
      <c r="Z247" s="44"/>
      <c r="AA247" s="40">
        <v>44608</v>
      </c>
      <c r="AB247" s="40">
        <v>44627</v>
      </c>
      <c r="AC247" s="40"/>
      <c r="AD247" s="40">
        <v>44608</v>
      </c>
      <c r="AE247" s="40">
        <v>44627</v>
      </c>
      <c r="AF247" s="80">
        <v>44593</v>
      </c>
    </row>
    <row r="248" spans="1:32" s="21" customFormat="1" ht="15" customHeight="1" x14ac:dyDescent="0.25">
      <c r="A248" s="31">
        <v>31</v>
      </c>
      <c r="B248" s="32" t="s">
        <v>1136</v>
      </c>
      <c r="C248" s="32" t="s">
        <v>1137</v>
      </c>
      <c r="D248" s="32"/>
      <c r="E248" s="33"/>
      <c r="F248" s="33"/>
      <c r="G248" s="33"/>
      <c r="H248" s="33"/>
      <c r="I248" s="33" t="s">
        <v>529</v>
      </c>
      <c r="J248" s="34" t="s">
        <v>1230</v>
      </c>
      <c r="K248" s="34" t="s">
        <v>1231</v>
      </c>
      <c r="L248" s="34"/>
      <c r="M248" s="39" t="s">
        <v>1232</v>
      </c>
      <c r="N248" s="39"/>
      <c r="O248" s="33" t="s">
        <v>768</v>
      </c>
      <c r="P248" s="35">
        <v>5</v>
      </c>
      <c r="Q248" s="33" t="s">
        <v>777</v>
      </c>
      <c r="R248" s="87">
        <v>0.08</v>
      </c>
      <c r="S248" s="1"/>
      <c r="T248" s="33" t="s">
        <v>1017</v>
      </c>
      <c r="U248" s="33">
        <v>15</v>
      </c>
      <c r="V248" s="26"/>
      <c r="W248" s="187">
        <v>0.02</v>
      </c>
      <c r="X248" s="36">
        <v>0.1</v>
      </c>
      <c r="Y248" s="1"/>
      <c r="Z248" s="44"/>
      <c r="AA248" s="40"/>
      <c r="AB248" s="40"/>
      <c r="AC248" s="40"/>
      <c r="AD248" s="40"/>
      <c r="AE248" s="40"/>
      <c r="AF248" s="80">
        <v>44593</v>
      </c>
    </row>
    <row r="249" spans="1:32" s="21" customFormat="1" ht="15" customHeight="1" x14ac:dyDescent="0.25">
      <c r="A249" s="31">
        <v>32</v>
      </c>
      <c r="B249" s="32" t="s">
        <v>1136</v>
      </c>
      <c r="C249" s="32" t="s">
        <v>1137</v>
      </c>
      <c r="D249" s="32"/>
      <c r="E249" s="33"/>
      <c r="F249" s="33"/>
      <c r="G249" s="33"/>
      <c r="H249" s="33"/>
      <c r="I249" s="33" t="s">
        <v>626</v>
      </c>
      <c r="J249" s="34" t="s">
        <v>1233</v>
      </c>
      <c r="K249" s="34" t="s">
        <v>1234</v>
      </c>
      <c r="L249" s="34"/>
      <c r="M249" s="39" t="s">
        <v>1235</v>
      </c>
      <c r="N249" s="39"/>
      <c r="O249" s="33" t="s">
        <v>768</v>
      </c>
      <c r="P249" s="35">
        <v>5</v>
      </c>
      <c r="Q249" s="33" t="s">
        <v>777</v>
      </c>
      <c r="R249" s="87">
        <v>0.08</v>
      </c>
      <c r="S249" s="1"/>
      <c r="T249" s="33" t="s">
        <v>1017</v>
      </c>
      <c r="U249" s="33">
        <v>15</v>
      </c>
      <c r="V249" s="26"/>
      <c r="W249" s="187">
        <v>0.02</v>
      </c>
      <c r="X249" s="36">
        <v>0.1</v>
      </c>
      <c r="Y249" s="1"/>
      <c r="Z249" s="44">
        <v>0.15</v>
      </c>
      <c r="AA249" s="40">
        <v>44608</v>
      </c>
      <c r="AB249" s="40">
        <v>44627</v>
      </c>
      <c r="AC249" s="40"/>
      <c r="AD249" s="40">
        <v>44608</v>
      </c>
      <c r="AE249" s="40">
        <v>44627</v>
      </c>
      <c r="AF249" s="80">
        <v>44593</v>
      </c>
    </row>
    <row r="250" spans="1:32" s="21" customFormat="1" ht="15" customHeight="1" x14ac:dyDescent="0.25">
      <c r="A250" s="31">
        <v>33</v>
      </c>
      <c r="B250" s="32" t="s">
        <v>1136</v>
      </c>
      <c r="C250" s="32" t="s">
        <v>1137</v>
      </c>
      <c r="D250" s="32"/>
      <c r="E250" s="33"/>
      <c r="F250" s="33"/>
      <c r="G250" s="33"/>
      <c r="H250" s="33"/>
      <c r="I250" s="33" t="s">
        <v>626</v>
      </c>
      <c r="J250" s="34" t="s">
        <v>1236</v>
      </c>
      <c r="K250" s="34" t="s">
        <v>1237</v>
      </c>
      <c r="L250" s="34"/>
      <c r="M250" s="39" t="s">
        <v>1238</v>
      </c>
      <c r="N250" s="39"/>
      <c r="O250" s="33" t="s">
        <v>768</v>
      </c>
      <c r="P250" s="35">
        <v>5</v>
      </c>
      <c r="Q250" s="33" t="s">
        <v>777</v>
      </c>
      <c r="R250" s="87">
        <v>0.08</v>
      </c>
      <c r="S250" s="1"/>
      <c r="T250" s="33" t="s">
        <v>1017</v>
      </c>
      <c r="U250" s="33">
        <v>15</v>
      </c>
      <c r="V250" s="26"/>
      <c r="W250" s="187">
        <v>0.02</v>
      </c>
      <c r="X250" s="36">
        <v>0.1</v>
      </c>
      <c r="Y250" s="1"/>
      <c r="Z250" s="44"/>
      <c r="AA250" s="40"/>
      <c r="AB250" s="40"/>
      <c r="AC250" s="40"/>
      <c r="AD250" s="40"/>
      <c r="AE250" s="40"/>
      <c r="AF250" s="80">
        <v>44593</v>
      </c>
    </row>
    <row r="251" spans="1:32" s="21" customFormat="1" ht="15" customHeight="1" x14ac:dyDescent="0.25">
      <c r="A251" s="31">
        <v>34</v>
      </c>
      <c r="B251" s="32" t="s">
        <v>1136</v>
      </c>
      <c r="C251" s="32" t="s">
        <v>1137</v>
      </c>
      <c r="D251" s="32"/>
      <c r="E251" s="33"/>
      <c r="F251" s="33"/>
      <c r="G251" s="33"/>
      <c r="H251" s="33"/>
      <c r="I251" s="33" t="s">
        <v>626</v>
      </c>
      <c r="J251" s="34" t="s">
        <v>1239</v>
      </c>
      <c r="K251" s="34" t="s">
        <v>1240</v>
      </c>
      <c r="L251" s="34"/>
      <c r="M251" s="39" t="s">
        <v>1241</v>
      </c>
      <c r="N251" s="39"/>
      <c r="O251" s="33" t="s">
        <v>768</v>
      </c>
      <c r="P251" s="35">
        <v>5</v>
      </c>
      <c r="Q251" s="33" t="s">
        <v>777</v>
      </c>
      <c r="R251" s="87">
        <v>0.08</v>
      </c>
      <c r="S251" s="1"/>
      <c r="T251" s="33" t="s">
        <v>1017</v>
      </c>
      <c r="U251" s="33">
        <v>15</v>
      </c>
      <c r="V251" s="26"/>
      <c r="W251" s="187">
        <v>0.02</v>
      </c>
      <c r="X251" s="36">
        <v>0.1</v>
      </c>
      <c r="Y251" s="1"/>
      <c r="Z251" s="44"/>
      <c r="AA251" s="40"/>
      <c r="AB251" s="40"/>
      <c r="AC251" s="40"/>
      <c r="AD251" s="40"/>
      <c r="AE251" s="40"/>
      <c r="AF251" s="80">
        <v>44593</v>
      </c>
    </row>
    <row r="252" spans="1:32" s="21" customFormat="1" ht="15" customHeight="1" x14ac:dyDescent="0.25">
      <c r="A252" s="31">
        <v>35</v>
      </c>
      <c r="B252" s="32" t="s">
        <v>1136</v>
      </c>
      <c r="C252" s="32" t="s">
        <v>1137</v>
      </c>
      <c r="D252" s="32"/>
      <c r="E252" s="33"/>
      <c r="F252" s="33"/>
      <c r="G252" s="33"/>
      <c r="H252" s="33"/>
      <c r="I252" s="33" t="s">
        <v>626</v>
      </c>
      <c r="J252" s="34" t="s">
        <v>1242</v>
      </c>
      <c r="K252" s="34" t="s">
        <v>1243</v>
      </c>
      <c r="L252" s="34"/>
      <c r="M252" s="39" t="s">
        <v>1244</v>
      </c>
      <c r="N252" s="39"/>
      <c r="O252" s="33" t="s">
        <v>768</v>
      </c>
      <c r="P252" s="35">
        <v>5</v>
      </c>
      <c r="Q252" s="33" t="s">
        <v>777</v>
      </c>
      <c r="R252" s="87">
        <v>0.08</v>
      </c>
      <c r="S252" s="1"/>
      <c r="T252" s="33" t="s">
        <v>1017</v>
      </c>
      <c r="U252" s="33">
        <v>15</v>
      </c>
      <c r="V252" s="26"/>
      <c r="W252" s="187">
        <v>0.02</v>
      </c>
      <c r="X252" s="36">
        <v>0.1</v>
      </c>
      <c r="Y252" s="1"/>
      <c r="Z252" s="44"/>
      <c r="AA252" s="40"/>
      <c r="AB252" s="40"/>
      <c r="AC252" s="40"/>
      <c r="AD252" s="40"/>
      <c r="AE252" s="40"/>
      <c r="AF252" s="80">
        <v>44593</v>
      </c>
    </row>
    <row r="253" spans="1:32" s="21" customFormat="1" ht="15" customHeight="1" x14ac:dyDescent="0.25">
      <c r="A253" s="31">
        <v>1</v>
      </c>
      <c r="B253" s="32" t="s">
        <v>1245</v>
      </c>
      <c r="C253" s="32" t="s">
        <v>1246</v>
      </c>
      <c r="D253" s="32"/>
      <c r="E253" s="33"/>
      <c r="F253" s="33"/>
      <c r="G253" s="33"/>
      <c r="H253" s="33"/>
      <c r="I253" s="33" t="s">
        <v>1247</v>
      </c>
      <c r="J253" s="34" t="s">
        <v>1248</v>
      </c>
      <c r="K253" s="34" t="s">
        <v>1249</v>
      </c>
      <c r="L253" s="34"/>
      <c r="M253" s="39" t="s">
        <v>1250</v>
      </c>
      <c r="N253" s="39"/>
      <c r="O253" s="33" t="s">
        <v>549</v>
      </c>
      <c r="P253" s="35">
        <v>44</v>
      </c>
      <c r="Q253" s="33" t="s">
        <v>515</v>
      </c>
      <c r="R253" s="87">
        <v>0.08</v>
      </c>
      <c r="S253" s="1"/>
      <c r="T253" s="33"/>
      <c r="U253" s="33">
        <v>12</v>
      </c>
      <c r="V253" s="26"/>
      <c r="W253" s="187">
        <v>0.1</v>
      </c>
      <c r="X253" s="36">
        <v>0.1</v>
      </c>
      <c r="Y253" s="1"/>
      <c r="Z253" s="44"/>
      <c r="AA253" s="40"/>
      <c r="AB253" s="40"/>
      <c r="AC253" s="40"/>
      <c r="AD253" s="40"/>
      <c r="AE253" s="40"/>
      <c r="AF253" s="80">
        <v>44593</v>
      </c>
    </row>
    <row r="254" spans="1:32" s="21" customFormat="1" ht="15" customHeight="1" x14ac:dyDescent="0.25">
      <c r="A254" s="31">
        <v>2</v>
      </c>
      <c r="B254" s="32" t="s">
        <v>1245</v>
      </c>
      <c r="C254" s="32" t="s">
        <v>1246</v>
      </c>
      <c r="D254" s="32"/>
      <c r="E254" s="33"/>
      <c r="F254" s="33"/>
      <c r="G254" s="33"/>
      <c r="H254" s="33"/>
      <c r="I254" s="33" t="s">
        <v>1247</v>
      </c>
      <c r="J254" s="34" t="s">
        <v>1251</v>
      </c>
      <c r="K254" s="34" t="s">
        <v>1252</v>
      </c>
      <c r="L254" s="34"/>
      <c r="M254" s="39" t="s">
        <v>1253</v>
      </c>
      <c r="N254" s="39"/>
      <c r="O254" s="33" t="s">
        <v>514</v>
      </c>
      <c r="P254" s="35">
        <v>60</v>
      </c>
      <c r="Q254" s="33" t="s">
        <v>515</v>
      </c>
      <c r="R254" s="87">
        <v>0.08</v>
      </c>
      <c r="S254" s="1"/>
      <c r="T254" s="33"/>
      <c r="U254" s="33">
        <v>12</v>
      </c>
      <c r="V254" s="26"/>
      <c r="W254" s="187">
        <v>0.1</v>
      </c>
      <c r="X254" s="36">
        <v>0.1</v>
      </c>
      <c r="Y254" s="1"/>
      <c r="Z254" s="44"/>
      <c r="AA254" s="40"/>
      <c r="AB254" s="40"/>
      <c r="AC254" s="40"/>
      <c r="AD254" s="40"/>
      <c r="AE254" s="40"/>
      <c r="AF254" s="80">
        <v>44593</v>
      </c>
    </row>
    <row r="255" spans="1:32" s="21" customFormat="1" ht="15" customHeight="1" x14ac:dyDescent="0.25">
      <c r="A255" s="31">
        <v>3</v>
      </c>
      <c r="B255" s="32" t="s">
        <v>1245</v>
      </c>
      <c r="C255" s="32" t="s">
        <v>1246</v>
      </c>
      <c r="D255" s="32"/>
      <c r="E255" s="33"/>
      <c r="F255" s="33"/>
      <c r="G255" s="33"/>
      <c r="H255" s="33"/>
      <c r="I255" s="33" t="s">
        <v>1247</v>
      </c>
      <c r="J255" s="34" t="s">
        <v>1254</v>
      </c>
      <c r="K255" s="34" t="s">
        <v>1255</v>
      </c>
      <c r="L255" s="34"/>
      <c r="M255" s="39" t="s">
        <v>1256</v>
      </c>
      <c r="N255" s="39"/>
      <c r="O255" s="33" t="s">
        <v>514</v>
      </c>
      <c r="P255" s="35">
        <v>60</v>
      </c>
      <c r="Q255" s="33" t="s">
        <v>515</v>
      </c>
      <c r="R255" s="87">
        <v>0.08</v>
      </c>
      <c r="S255" s="1"/>
      <c r="T255" s="33"/>
      <c r="U255" s="33">
        <v>12</v>
      </c>
      <c r="V255" s="26"/>
      <c r="W255" s="187">
        <v>0.1</v>
      </c>
      <c r="X255" s="36">
        <v>0.1</v>
      </c>
      <c r="Y255" s="1"/>
      <c r="Z255" s="44"/>
      <c r="AA255" s="40"/>
      <c r="AB255" s="40"/>
      <c r="AC255" s="40"/>
      <c r="AD255" s="40"/>
      <c r="AE255" s="40"/>
      <c r="AF255" s="80">
        <v>44593</v>
      </c>
    </row>
    <row r="256" spans="1:32" s="21" customFormat="1" ht="15" customHeight="1" x14ac:dyDescent="0.25">
      <c r="A256" s="31">
        <v>4</v>
      </c>
      <c r="B256" s="32" t="s">
        <v>1245</v>
      </c>
      <c r="C256" s="32" t="s">
        <v>1246</v>
      </c>
      <c r="D256" s="32"/>
      <c r="E256" s="33"/>
      <c r="F256" s="33"/>
      <c r="G256" s="33"/>
      <c r="H256" s="33"/>
      <c r="I256" s="33" t="s">
        <v>1247</v>
      </c>
      <c r="J256" s="34" t="s">
        <v>1257</v>
      </c>
      <c r="K256" s="34" t="s">
        <v>1258</v>
      </c>
      <c r="L256" s="34"/>
      <c r="M256" s="39" t="s">
        <v>1259</v>
      </c>
      <c r="N256" s="39"/>
      <c r="O256" s="33" t="s">
        <v>514</v>
      </c>
      <c r="P256" s="35">
        <v>32</v>
      </c>
      <c r="Q256" s="33" t="s">
        <v>515</v>
      </c>
      <c r="R256" s="87">
        <v>0.08</v>
      </c>
      <c r="S256" s="1"/>
      <c r="T256" s="33"/>
      <c r="U256" s="33">
        <v>12</v>
      </c>
      <c r="V256" s="26"/>
      <c r="W256" s="187">
        <v>0.1</v>
      </c>
      <c r="X256" s="36">
        <v>0.1</v>
      </c>
      <c r="Y256" s="1"/>
      <c r="Z256" s="44"/>
      <c r="AA256" s="40"/>
      <c r="AB256" s="40"/>
      <c r="AC256" s="40"/>
      <c r="AD256" s="40"/>
      <c r="AE256" s="40"/>
      <c r="AF256" s="80">
        <v>44593</v>
      </c>
    </row>
    <row r="257" spans="1:32" s="21" customFormat="1" ht="15" customHeight="1" x14ac:dyDescent="0.25">
      <c r="A257" s="31">
        <v>5</v>
      </c>
      <c r="B257" s="32" t="s">
        <v>1245</v>
      </c>
      <c r="C257" s="32" t="s">
        <v>1246</v>
      </c>
      <c r="D257" s="32"/>
      <c r="E257" s="33"/>
      <c r="F257" s="33"/>
      <c r="G257" s="33"/>
      <c r="H257" s="33"/>
      <c r="I257" s="33" t="s">
        <v>957</v>
      </c>
      <c r="J257" s="34" t="s">
        <v>1260</v>
      </c>
      <c r="K257" s="34" t="s">
        <v>1261</v>
      </c>
      <c r="L257" s="34"/>
      <c r="M257" s="39" t="s">
        <v>1262</v>
      </c>
      <c r="N257" s="39"/>
      <c r="O257" s="33" t="s">
        <v>514</v>
      </c>
      <c r="P257" s="35">
        <v>75</v>
      </c>
      <c r="Q257" s="33" t="s">
        <v>515</v>
      </c>
      <c r="R257" s="87">
        <v>0.08</v>
      </c>
      <c r="S257" s="1"/>
      <c r="T257" s="33"/>
      <c r="U257" s="33">
        <v>12</v>
      </c>
      <c r="V257" s="26"/>
      <c r="W257" s="187">
        <v>0.1</v>
      </c>
      <c r="X257" s="36">
        <v>0.1</v>
      </c>
      <c r="Y257" s="1"/>
      <c r="Z257" s="44"/>
      <c r="AA257" s="40"/>
      <c r="AB257" s="40"/>
      <c r="AC257" s="40"/>
      <c r="AD257" s="40"/>
      <c r="AE257" s="40"/>
      <c r="AF257" s="80">
        <v>44593</v>
      </c>
    </row>
    <row r="258" spans="1:32" s="21" customFormat="1" ht="15" customHeight="1" x14ac:dyDescent="0.25">
      <c r="A258" s="31">
        <v>1</v>
      </c>
      <c r="B258" s="32" t="s">
        <v>1263</v>
      </c>
      <c r="C258" s="32" t="s">
        <v>1264</v>
      </c>
      <c r="D258" s="32"/>
      <c r="E258" s="33"/>
      <c r="F258" s="33"/>
      <c r="G258" s="33"/>
      <c r="H258" s="33"/>
      <c r="I258" s="33" t="s">
        <v>1265</v>
      </c>
      <c r="J258" s="34" t="s">
        <v>1266</v>
      </c>
      <c r="K258" s="34" t="s">
        <v>1267</v>
      </c>
      <c r="L258" s="34"/>
      <c r="M258" s="39" t="s">
        <v>1268</v>
      </c>
      <c r="N258" s="39"/>
      <c r="O258" s="33" t="s">
        <v>1269</v>
      </c>
      <c r="P258" s="35">
        <v>12</v>
      </c>
      <c r="Q258" s="33" t="s">
        <v>570</v>
      </c>
      <c r="R258" s="87">
        <v>0.08</v>
      </c>
      <c r="S258" s="1"/>
      <c r="T258" s="33">
        <v>300</v>
      </c>
      <c r="U258" s="33">
        <v>12</v>
      </c>
      <c r="V258" s="26"/>
      <c r="W258" s="187">
        <v>0.02</v>
      </c>
      <c r="X258" s="36">
        <v>0</v>
      </c>
      <c r="Y258" s="1"/>
      <c r="Z258" s="44"/>
      <c r="AA258" s="46"/>
      <c r="AB258" s="46"/>
      <c r="AC258" s="46"/>
      <c r="AD258" s="46"/>
      <c r="AE258" s="46"/>
      <c r="AF258" s="80">
        <v>44593</v>
      </c>
    </row>
    <row r="259" spans="1:32" s="21" customFormat="1" ht="15" customHeight="1" x14ac:dyDescent="0.25">
      <c r="A259" s="31">
        <v>2</v>
      </c>
      <c r="B259" s="32" t="s">
        <v>1263</v>
      </c>
      <c r="C259" s="32" t="s">
        <v>1264</v>
      </c>
      <c r="D259" s="32"/>
      <c r="E259" s="33"/>
      <c r="F259" s="33"/>
      <c r="G259" s="33"/>
      <c r="H259" s="33"/>
      <c r="I259" s="33" t="s">
        <v>1265</v>
      </c>
      <c r="J259" s="34" t="s">
        <v>1270</v>
      </c>
      <c r="K259" s="34" t="s">
        <v>1271</v>
      </c>
      <c r="L259" s="34"/>
      <c r="M259" s="39" t="s">
        <v>1272</v>
      </c>
      <c r="N259" s="39"/>
      <c r="O259" s="33" t="s">
        <v>1269</v>
      </c>
      <c r="P259" s="35">
        <v>12</v>
      </c>
      <c r="Q259" s="33" t="s">
        <v>570</v>
      </c>
      <c r="R259" s="87">
        <v>0.08</v>
      </c>
      <c r="S259" s="1"/>
      <c r="T259" s="33">
        <v>300</v>
      </c>
      <c r="U259" s="33">
        <v>12</v>
      </c>
      <c r="V259" s="26"/>
      <c r="W259" s="187">
        <v>0.02</v>
      </c>
      <c r="X259" s="36">
        <v>0</v>
      </c>
      <c r="Y259" s="1"/>
      <c r="Z259" s="44"/>
      <c r="AA259" s="46"/>
      <c r="AB259" s="46"/>
      <c r="AC259" s="46"/>
      <c r="AD259" s="46"/>
      <c r="AE259" s="46"/>
      <c r="AF259" s="80">
        <v>44593</v>
      </c>
    </row>
    <row r="260" spans="1:32" s="21" customFormat="1" ht="15" customHeight="1" x14ac:dyDescent="0.25">
      <c r="A260" s="31">
        <v>3</v>
      </c>
      <c r="B260" s="32" t="s">
        <v>1263</v>
      </c>
      <c r="C260" s="32" t="s">
        <v>1264</v>
      </c>
      <c r="D260" s="32"/>
      <c r="E260" s="33"/>
      <c r="F260" s="33"/>
      <c r="G260" s="33"/>
      <c r="H260" s="33"/>
      <c r="I260" s="33" t="s">
        <v>1265</v>
      </c>
      <c r="J260" s="34" t="s">
        <v>1273</v>
      </c>
      <c r="K260" s="34" t="s">
        <v>1274</v>
      </c>
      <c r="L260" s="34"/>
      <c r="M260" s="39" t="s">
        <v>1275</v>
      </c>
      <c r="N260" s="39"/>
      <c r="O260" s="33" t="s">
        <v>1269</v>
      </c>
      <c r="P260" s="35">
        <v>12</v>
      </c>
      <c r="Q260" s="33" t="s">
        <v>570</v>
      </c>
      <c r="R260" s="87">
        <v>0.08</v>
      </c>
      <c r="S260" s="1"/>
      <c r="T260" s="33">
        <v>300</v>
      </c>
      <c r="U260" s="33">
        <v>12</v>
      </c>
      <c r="V260" s="26"/>
      <c r="W260" s="187">
        <v>0.02</v>
      </c>
      <c r="X260" s="36">
        <v>0</v>
      </c>
      <c r="Y260" s="1"/>
      <c r="Z260" s="44"/>
      <c r="AA260" s="46"/>
      <c r="AB260" s="46"/>
      <c r="AC260" s="46"/>
      <c r="AD260" s="46"/>
      <c r="AE260" s="46"/>
      <c r="AF260" s="80">
        <v>44593</v>
      </c>
    </row>
    <row r="261" spans="1:32" s="21" customFormat="1" ht="15" customHeight="1" x14ac:dyDescent="0.25">
      <c r="A261" s="31">
        <v>4</v>
      </c>
      <c r="B261" s="32" t="s">
        <v>1263</v>
      </c>
      <c r="C261" s="32" t="s">
        <v>1264</v>
      </c>
      <c r="D261" s="32"/>
      <c r="E261" s="33"/>
      <c r="F261" s="33"/>
      <c r="G261" s="33"/>
      <c r="H261" s="33"/>
      <c r="I261" s="33" t="s">
        <v>1265</v>
      </c>
      <c r="J261" s="34" t="s">
        <v>1276</v>
      </c>
      <c r="K261" s="34" t="s">
        <v>1277</v>
      </c>
      <c r="L261" s="34"/>
      <c r="M261" s="39" t="s">
        <v>1278</v>
      </c>
      <c r="N261" s="39"/>
      <c r="O261" s="33" t="s">
        <v>1269</v>
      </c>
      <c r="P261" s="35">
        <v>12</v>
      </c>
      <c r="Q261" s="33" t="s">
        <v>570</v>
      </c>
      <c r="R261" s="87">
        <v>0.08</v>
      </c>
      <c r="S261" s="1"/>
      <c r="T261" s="33">
        <v>300</v>
      </c>
      <c r="U261" s="33">
        <v>12</v>
      </c>
      <c r="V261" s="26"/>
      <c r="W261" s="187">
        <v>0.02</v>
      </c>
      <c r="X261" s="36">
        <v>0</v>
      </c>
      <c r="Y261" s="1"/>
      <c r="Z261" s="44"/>
      <c r="AA261" s="46"/>
      <c r="AB261" s="46"/>
      <c r="AC261" s="46"/>
      <c r="AD261" s="46"/>
      <c r="AE261" s="46"/>
      <c r="AF261" s="80">
        <v>44593</v>
      </c>
    </row>
    <row r="262" spans="1:32" s="21" customFormat="1" ht="15" customHeight="1" x14ac:dyDescent="0.25">
      <c r="A262" s="31">
        <v>5</v>
      </c>
      <c r="B262" s="32" t="s">
        <v>1263</v>
      </c>
      <c r="C262" s="32" t="s">
        <v>1264</v>
      </c>
      <c r="D262" s="32"/>
      <c r="E262" s="33"/>
      <c r="F262" s="33"/>
      <c r="G262" s="33"/>
      <c r="H262" s="33"/>
      <c r="I262" s="33" t="s">
        <v>1265</v>
      </c>
      <c r="J262" s="34" t="s">
        <v>1279</v>
      </c>
      <c r="K262" s="34" t="s">
        <v>1280</v>
      </c>
      <c r="L262" s="34"/>
      <c r="M262" s="39" t="s">
        <v>1281</v>
      </c>
      <c r="N262" s="39"/>
      <c r="O262" s="33" t="s">
        <v>1269</v>
      </c>
      <c r="P262" s="35">
        <v>12</v>
      </c>
      <c r="Q262" s="33" t="s">
        <v>570</v>
      </c>
      <c r="R262" s="87">
        <v>0.08</v>
      </c>
      <c r="S262" s="1"/>
      <c r="T262" s="33">
        <v>300</v>
      </c>
      <c r="U262" s="33">
        <v>12</v>
      </c>
      <c r="V262" s="26"/>
      <c r="W262" s="187">
        <v>0.02</v>
      </c>
      <c r="X262" s="36">
        <v>0</v>
      </c>
      <c r="Y262" s="1"/>
      <c r="Z262" s="44"/>
      <c r="AA262" s="46"/>
      <c r="AB262" s="46"/>
      <c r="AC262" s="46"/>
      <c r="AD262" s="46"/>
      <c r="AE262" s="46"/>
      <c r="AF262" s="80">
        <v>44593</v>
      </c>
    </row>
    <row r="263" spans="1:32" s="21" customFormat="1" ht="15" customHeight="1" x14ac:dyDescent="0.25">
      <c r="A263" s="31">
        <v>6</v>
      </c>
      <c r="B263" s="32" t="s">
        <v>1263</v>
      </c>
      <c r="C263" s="32" t="s">
        <v>1264</v>
      </c>
      <c r="D263" s="32"/>
      <c r="E263" s="33"/>
      <c r="F263" s="33"/>
      <c r="G263" s="33"/>
      <c r="H263" s="33"/>
      <c r="I263" s="33" t="s">
        <v>1265</v>
      </c>
      <c r="J263" s="34" t="s">
        <v>1282</v>
      </c>
      <c r="K263" s="34" t="s">
        <v>1283</v>
      </c>
      <c r="L263" s="34"/>
      <c r="M263" s="39" t="s">
        <v>1284</v>
      </c>
      <c r="N263" s="39"/>
      <c r="O263" s="33" t="s">
        <v>1269</v>
      </c>
      <c r="P263" s="35">
        <v>12</v>
      </c>
      <c r="Q263" s="33" t="s">
        <v>570</v>
      </c>
      <c r="R263" s="87">
        <v>0.08</v>
      </c>
      <c r="S263" s="1"/>
      <c r="T263" s="33">
        <v>300</v>
      </c>
      <c r="U263" s="33">
        <v>12</v>
      </c>
      <c r="V263" s="26"/>
      <c r="W263" s="187">
        <v>0.02</v>
      </c>
      <c r="X263" s="36">
        <v>0</v>
      </c>
      <c r="Y263" s="1"/>
      <c r="Z263" s="44"/>
      <c r="AA263" s="46"/>
      <c r="AB263" s="46"/>
      <c r="AC263" s="46"/>
      <c r="AD263" s="46"/>
      <c r="AE263" s="46"/>
      <c r="AF263" s="80">
        <v>44593</v>
      </c>
    </row>
    <row r="264" spans="1:32" s="21" customFormat="1" ht="15" customHeight="1" x14ac:dyDescent="0.25">
      <c r="A264" s="31">
        <v>7</v>
      </c>
      <c r="B264" s="32" t="s">
        <v>1263</v>
      </c>
      <c r="C264" s="32" t="s">
        <v>1264</v>
      </c>
      <c r="D264" s="32"/>
      <c r="E264" s="33"/>
      <c r="F264" s="33"/>
      <c r="G264" s="33"/>
      <c r="H264" s="33"/>
      <c r="I264" s="33" t="s">
        <v>1265</v>
      </c>
      <c r="J264" s="34" t="s">
        <v>1285</v>
      </c>
      <c r="K264" s="34" t="s">
        <v>1286</v>
      </c>
      <c r="L264" s="34"/>
      <c r="M264" s="39" t="s">
        <v>1287</v>
      </c>
      <c r="N264" s="39"/>
      <c r="O264" s="33" t="s">
        <v>1269</v>
      </c>
      <c r="P264" s="35">
        <v>12</v>
      </c>
      <c r="Q264" s="33" t="s">
        <v>570</v>
      </c>
      <c r="R264" s="87">
        <v>0.08</v>
      </c>
      <c r="S264" s="1"/>
      <c r="T264" s="33">
        <v>300</v>
      </c>
      <c r="U264" s="33">
        <v>12</v>
      </c>
      <c r="V264" s="26"/>
      <c r="W264" s="187">
        <v>0.02</v>
      </c>
      <c r="X264" s="36">
        <v>0</v>
      </c>
      <c r="Y264" s="1"/>
      <c r="Z264" s="44"/>
      <c r="AA264" s="46"/>
      <c r="AB264" s="46"/>
      <c r="AC264" s="46"/>
      <c r="AD264" s="46"/>
      <c r="AE264" s="46"/>
      <c r="AF264" s="80">
        <v>44593</v>
      </c>
    </row>
    <row r="265" spans="1:32" s="21" customFormat="1" ht="15" customHeight="1" x14ac:dyDescent="0.25">
      <c r="A265" s="31">
        <v>8</v>
      </c>
      <c r="B265" s="32" t="s">
        <v>1263</v>
      </c>
      <c r="C265" s="32" t="s">
        <v>1264</v>
      </c>
      <c r="D265" s="32"/>
      <c r="E265" s="33"/>
      <c r="F265" s="33"/>
      <c r="G265" s="33"/>
      <c r="H265" s="33"/>
      <c r="I265" s="33" t="s">
        <v>545</v>
      </c>
      <c r="J265" s="34" t="s">
        <v>1288</v>
      </c>
      <c r="K265" s="34" t="s">
        <v>1289</v>
      </c>
      <c r="L265" s="34"/>
      <c r="M265" s="39" t="s">
        <v>1290</v>
      </c>
      <c r="N265" s="39"/>
      <c r="O265" s="33" t="s">
        <v>1269</v>
      </c>
      <c r="P265" s="35">
        <v>12</v>
      </c>
      <c r="Q265" s="33" t="s">
        <v>570</v>
      </c>
      <c r="R265" s="87">
        <v>0.08</v>
      </c>
      <c r="S265" s="1"/>
      <c r="T265" s="33">
        <v>240</v>
      </c>
      <c r="U265" s="33">
        <v>6</v>
      </c>
      <c r="V265" s="26"/>
      <c r="W265" s="187">
        <v>0.02</v>
      </c>
      <c r="X265" s="36">
        <v>0</v>
      </c>
      <c r="Y265" s="1"/>
      <c r="Z265" s="44">
        <v>0.1</v>
      </c>
      <c r="AA265" s="46">
        <v>44608</v>
      </c>
      <c r="AB265" s="46">
        <v>44636</v>
      </c>
      <c r="AC265" s="46"/>
      <c r="AD265" s="46">
        <v>44608</v>
      </c>
      <c r="AE265" s="46">
        <v>44636</v>
      </c>
      <c r="AF265" s="80">
        <v>44593</v>
      </c>
    </row>
    <row r="266" spans="1:32" s="21" customFormat="1" ht="15" customHeight="1" x14ac:dyDescent="0.25">
      <c r="A266" s="31">
        <v>9</v>
      </c>
      <c r="B266" s="32" t="s">
        <v>1263</v>
      </c>
      <c r="C266" s="32" t="s">
        <v>1264</v>
      </c>
      <c r="D266" s="32"/>
      <c r="E266" s="33"/>
      <c r="F266" s="33"/>
      <c r="G266" s="33"/>
      <c r="H266" s="33"/>
      <c r="I266" s="33" t="s">
        <v>545</v>
      </c>
      <c r="J266" s="34" t="s">
        <v>1291</v>
      </c>
      <c r="K266" s="34" t="s">
        <v>1292</v>
      </c>
      <c r="L266" s="34"/>
      <c r="M266" s="39" t="s">
        <v>1293</v>
      </c>
      <c r="N266" s="39"/>
      <c r="O266" s="33" t="s">
        <v>1269</v>
      </c>
      <c r="P266" s="35">
        <v>12</v>
      </c>
      <c r="Q266" s="33" t="s">
        <v>570</v>
      </c>
      <c r="R266" s="87">
        <v>0.08</v>
      </c>
      <c r="S266" s="1"/>
      <c r="T266" s="33">
        <v>240</v>
      </c>
      <c r="U266" s="33">
        <v>6</v>
      </c>
      <c r="V266" s="26"/>
      <c r="W266" s="187">
        <v>0.02</v>
      </c>
      <c r="X266" s="36">
        <v>0</v>
      </c>
      <c r="Y266" s="1"/>
      <c r="Z266" s="44">
        <v>0.1</v>
      </c>
      <c r="AA266" s="46">
        <v>44608</v>
      </c>
      <c r="AB266" s="46">
        <v>44636</v>
      </c>
      <c r="AC266" s="46"/>
      <c r="AD266" s="46">
        <v>44608</v>
      </c>
      <c r="AE266" s="46">
        <v>44636</v>
      </c>
      <c r="AF266" s="80">
        <v>44593</v>
      </c>
    </row>
    <row r="267" spans="1:32" s="21" customFormat="1" ht="15" customHeight="1" x14ac:dyDescent="0.25">
      <c r="A267" s="31">
        <v>10</v>
      </c>
      <c r="B267" s="32" t="s">
        <v>1263</v>
      </c>
      <c r="C267" s="32" t="s">
        <v>1264</v>
      </c>
      <c r="D267" s="32"/>
      <c r="E267" s="33"/>
      <c r="F267" s="33"/>
      <c r="G267" s="33"/>
      <c r="H267" s="33"/>
      <c r="I267" s="33" t="s">
        <v>553</v>
      </c>
      <c r="J267" s="34" t="s">
        <v>1294</v>
      </c>
      <c r="K267" s="34" t="s">
        <v>1295</v>
      </c>
      <c r="L267" s="34"/>
      <c r="M267" s="39" t="s">
        <v>1296</v>
      </c>
      <c r="N267" s="39"/>
      <c r="O267" s="33" t="s">
        <v>1269</v>
      </c>
      <c r="P267" s="35">
        <v>12</v>
      </c>
      <c r="Q267" s="33" t="s">
        <v>570</v>
      </c>
      <c r="R267" s="87">
        <v>0.08</v>
      </c>
      <c r="S267" s="1"/>
      <c r="T267" s="33">
        <v>240</v>
      </c>
      <c r="U267" s="33">
        <v>6</v>
      </c>
      <c r="V267" s="26"/>
      <c r="W267" s="187">
        <v>0.02</v>
      </c>
      <c r="X267" s="36">
        <v>0</v>
      </c>
      <c r="Y267" s="1"/>
      <c r="Z267" s="44">
        <v>0.1</v>
      </c>
      <c r="AA267" s="46">
        <v>44608</v>
      </c>
      <c r="AB267" s="46">
        <v>44636</v>
      </c>
      <c r="AC267" s="46"/>
      <c r="AD267" s="46">
        <v>44608</v>
      </c>
      <c r="AE267" s="46">
        <v>44636</v>
      </c>
      <c r="AF267" s="80">
        <v>44593</v>
      </c>
    </row>
    <row r="268" spans="1:32" s="21" customFormat="1" ht="15" customHeight="1" x14ac:dyDescent="0.25">
      <c r="A268" s="31">
        <v>11</v>
      </c>
      <c r="B268" s="32" t="s">
        <v>1263</v>
      </c>
      <c r="C268" s="32" t="s">
        <v>1264</v>
      </c>
      <c r="D268" s="32"/>
      <c r="E268" s="33"/>
      <c r="F268" s="33"/>
      <c r="G268" s="33"/>
      <c r="H268" s="33"/>
      <c r="I268" s="33" t="s">
        <v>540</v>
      </c>
      <c r="J268" s="34" t="s">
        <v>1297</v>
      </c>
      <c r="K268" s="34" t="s">
        <v>1298</v>
      </c>
      <c r="L268" s="34"/>
      <c r="M268" s="39" t="s">
        <v>1299</v>
      </c>
      <c r="N268" s="39"/>
      <c r="O268" s="33" t="s">
        <v>544</v>
      </c>
      <c r="P268" s="35">
        <v>12</v>
      </c>
      <c r="Q268" s="33" t="s">
        <v>570</v>
      </c>
      <c r="R268" s="87">
        <v>0.08</v>
      </c>
      <c r="S268" s="1"/>
      <c r="T268" s="33">
        <v>240</v>
      </c>
      <c r="U268" s="33">
        <v>6</v>
      </c>
      <c r="V268" s="26"/>
      <c r="W268" s="187">
        <v>0.02</v>
      </c>
      <c r="X268" s="36">
        <v>0</v>
      </c>
      <c r="Y268" s="1"/>
      <c r="Z268" s="44"/>
      <c r="AA268" s="46"/>
      <c r="AB268" s="46"/>
      <c r="AC268" s="46"/>
      <c r="AD268" s="46"/>
      <c r="AE268" s="46"/>
      <c r="AF268" s="80">
        <v>44593</v>
      </c>
    </row>
    <row r="269" spans="1:32" s="21" customFormat="1" ht="15" customHeight="1" x14ac:dyDescent="0.25">
      <c r="A269" s="31">
        <v>12</v>
      </c>
      <c r="B269" s="32" t="s">
        <v>1263</v>
      </c>
      <c r="C269" s="32" t="s">
        <v>1264</v>
      </c>
      <c r="D269" s="32"/>
      <c r="E269" s="33"/>
      <c r="F269" s="33"/>
      <c r="G269" s="33"/>
      <c r="H269" s="33"/>
      <c r="I269" s="33" t="s">
        <v>540</v>
      </c>
      <c r="J269" s="34" t="s">
        <v>1300</v>
      </c>
      <c r="K269" s="34" t="s">
        <v>1301</v>
      </c>
      <c r="L269" s="34"/>
      <c r="M269" s="39" t="s">
        <v>1302</v>
      </c>
      <c r="N269" s="39"/>
      <c r="O269" s="33" t="s">
        <v>544</v>
      </c>
      <c r="P269" s="35">
        <v>12</v>
      </c>
      <c r="Q269" s="33" t="s">
        <v>570</v>
      </c>
      <c r="R269" s="87">
        <v>0.08</v>
      </c>
      <c r="S269" s="1"/>
      <c r="T269" s="33">
        <v>240</v>
      </c>
      <c r="U269" s="33">
        <v>6</v>
      </c>
      <c r="V269" s="26"/>
      <c r="W269" s="187">
        <v>0.02</v>
      </c>
      <c r="X269" s="36">
        <v>0</v>
      </c>
      <c r="Y269" s="1"/>
      <c r="Z269" s="44"/>
      <c r="AA269" s="46"/>
      <c r="AB269" s="46"/>
      <c r="AC269" s="46"/>
      <c r="AD269" s="46"/>
      <c r="AE269" s="46"/>
      <c r="AF269" s="80">
        <v>44593</v>
      </c>
    </row>
    <row r="270" spans="1:32" s="21" customFormat="1" ht="15" customHeight="1" x14ac:dyDescent="0.25">
      <c r="A270" s="31">
        <v>13</v>
      </c>
      <c r="B270" s="32" t="s">
        <v>1263</v>
      </c>
      <c r="C270" s="32" t="s">
        <v>1264</v>
      </c>
      <c r="D270" s="32"/>
      <c r="E270" s="33"/>
      <c r="F270" s="33"/>
      <c r="G270" s="33"/>
      <c r="H270" s="33"/>
      <c r="I270" s="33" t="s">
        <v>540</v>
      </c>
      <c r="J270" s="34" t="s">
        <v>1303</v>
      </c>
      <c r="K270" s="34" t="s">
        <v>1304</v>
      </c>
      <c r="L270" s="34"/>
      <c r="M270" s="39" t="s">
        <v>1305</v>
      </c>
      <c r="N270" s="39"/>
      <c r="O270" s="33" t="s">
        <v>544</v>
      </c>
      <c r="P270" s="35">
        <v>12</v>
      </c>
      <c r="Q270" s="33" t="s">
        <v>570</v>
      </c>
      <c r="R270" s="87">
        <v>0.08</v>
      </c>
      <c r="S270" s="1"/>
      <c r="T270" s="33">
        <v>240</v>
      </c>
      <c r="U270" s="33">
        <v>6</v>
      </c>
      <c r="V270" s="26"/>
      <c r="W270" s="187">
        <v>0.02</v>
      </c>
      <c r="X270" s="36">
        <v>0</v>
      </c>
      <c r="Y270" s="1"/>
      <c r="Z270" s="44"/>
      <c r="AA270" s="46"/>
      <c r="AB270" s="46"/>
      <c r="AC270" s="46"/>
      <c r="AD270" s="46"/>
      <c r="AE270" s="46"/>
      <c r="AF270" s="80">
        <v>44593</v>
      </c>
    </row>
    <row r="271" spans="1:32" s="21" customFormat="1" ht="15" customHeight="1" x14ac:dyDescent="0.25">
      <c r="A271" s="31">
        <v>14</v>
      </c>
      <c r="B271" s="32" t="s">
        <v>1263</v>
      </c>
      <c r="C271" s="32" t="s">
        <v>1264</v>
      </c>
      <c r="D271" s="32"/>
      <c r="E271" s="33"/>
      <c r="F271" s="33"/>
      <c r="G271" s="33"/>
      <c r="H271" s="33"/>
      <c r="I271" s="33" t="s">
        <v>553</v>
      </c>
      <c r="J271" s="34" t="s">
        <v>1306</v>
      </c>
      <c r="K271" s="34" t="s">
        <v>1307</v>
      </c>
      <c r="L271" s="34"/>
      <c r="M271" s="39" t="s">
        <v>1308</v>
      </c>
      <c r="N271" s="39"/>
      <c r="O271" s="33" t="s">
        <v>549</v>
      </c>
      <c r="P271" s="35">
        <v>48</v>
      </c>
      <c r="Q271" s="33" t="s">
        <v>570</v>
      </c>
      <c r="R271" s="87">
        <v>0.08</v>
      </c>
      <c r="S271" s="1"/>
      <c r="T271" s="33">
        <v>300</v>
      </c>
      <c r="U271" s="33">
        <v>6</v>
      </c>
      <c r="V271" s="26"/>
      <c r="W271" s="187">
        <v>0.02</v>
      </c>
      <c r="X271" s="36">
        <v>0</v>
      </c>
      <c r="Y271" s="1"/>
      <c r="Z271" s="44"/>
      <c r="AA271" s="46"/>
      <c r="AB271" s="46"/>
      <c r="AC271" s="46"/>
      <c r="AD271" s="46"/>
      <c r="AE271" s="46"/>
      <c r="AF271" s="80">
        <v>44593</v>
      </c>
    </row>
    <row r="272" spans="1:32" s="21" customFormat="1" ht="15" customHeight="1" x14ac:dyDescent="0.25">
      <c r="A272" s="31">
        <v>15</v>
      </c>
      <c r="B272" s="32" t="s">
        <v>1263</v>
      </c>
      <c r="C272" s="32" t="s">
        <v>1264</v>
      </c>
      <c r="D272" s="32"/>
      <c r="E272" s="33"/>
      <c r="F272" s="33"/>
      <c r="G272" s="33"/>
      <c r="H272" s="33"/>
      <c r="I272" s="33" t="s">
        <v>545</v>
      </c>
      <c r="J272" s="34" t="s">
        <v>1309</v>
      </c>
      <c r="K272" s="34" t="s">
        <v>1310</v>
      </c>
      <c r="L272" s="34"/>
      <c r="M272" s="39" t="s">
        <v>1311</v>
      </c>
      <c r="N272" s="39"/>
      <c r="O272" s="33" t="s">
        <v>549</v>
      </c>
      <c r="P272" s="35">
        <v>48</v>
      </c>
      <c r="Q272" s="33" t="s">
        <v>570</v>
      </c>
      <c r="R272" s="87">
        <v>0.08</v>
      </c>
      <c r="S272" s="1"/>
      <c r="T272" s="33">
        <v>300</v>
      </c>
      <c r="U272" s="33">
        <v>6</v>
      </c>
      <c r="V272" s="26"/>
      <c r="W272" s="187">
        <v>0.02</v>
      </c>
      <c r="X272" s="36">
        <v>0</v>
      </c>
      <c r="Y272" s="1"/>
      <c r="Z272" s="44"/>
      <c r="AA272" s="46"/>
      <c r="AB272" s="46"/>
      <c r="AC272" s="46"/>
      <c r="AD272" s="46"/>
      <c r="AE272" s="46"/>
      <c r="AF272" s="80">
        <v>44593</v>
      </c>
    </row>
    <row r="273" spans="1:32" s="21" customFormat="1" ht="15" customHeight="1" x14ac:dyDescent="0.25">
      <c r="A273" s="31">
        <v>16</v>
      </c>
      <c r="B273" s="32" t="s">
        <v>1263</v>
      </c>
      <c r="C273" s="32" t="s">
        <v>1264</v>
      </c>
      <c r="D273" s="32"/>
      <c r="E273" s="33"/>
      <c r="F273" s="33"/>
      <c r="G273" s="33"/>
      <c r="H273" s="33"/>
      <c r="I273" s="33" t="s">
        <v>545</v>
      </c>
      <c r="J273" s="34" t="s">
        <v>1312</v>
      </c>
      <c r="K273" s="34" t="s">
        <v>1313</v>
      </c>
      <c r="L273" s="34"/>
      <c r="M273" s="39" t="s">
        <v>1314</v>
      </c>
      <c r="N273" s="39"/>
      <c r="O273" s="33" t="s">
        <v>549</v>
      </c>
      <c r="P273" s="35">
        <v>48</v>
      </c>
      <c r="Q273" s="33" t="s">
        <v>570</v>
      </c>
      <c r="R273" s="87">
        <v>0.08</v>
      </c>
      <c r="S273" s="1"/>
      <c r="T273" s="33">
        <v>300</v>
      </c>
      <c r="U273" s="33">
        <v>6</v>
      </c>
      <c r="V273" s="26"/>
      <c r="W273" s="187">
        <v>0.02</v>
      </c>
      <c r="X273" s="36">
        <v>0</v>
      </c>
      <c r="Y273" s="1"/>
      <c r="Z273" s="44"/>
      <c r="AA273" s="46"/>
      <c r="AB273" s="46"/>
      <c r="AC273" s="46"/>
      <c r="AD273" s="46"/>
      <c r="AE273" s="46"/>
      <c r="AF273" s="80">
        <v>44593</v>
      </c>
    </row>
    <row r="274" spans="1:32" s="21" customFormat="1" ht="15" customHeight="1" x14ac:dyDescent="0.25">
      <c r="A274" s="31">
        <v>1</v>
      </c>
      <c r="B274" s="32" t="s">
        <v>1315</v>
      </c>
      <c r="C274" s="32" t="s">
        <v>1316</v>
      </c>
      <c r="D274" s="32"/>
      <c r="E274" s="33"/>
      <c r="F274" s="33"/>
      <c r="G274" s="33"/>
      <c r="H274" s="33"/>
      <c r="I274" s="33" t="s">
        <v>545</v>
      </c>
      <c r="J274" s="34" t="s">
        <v>1317</v>
      </c>
      <c r="K274" s="34" t="s">
        <v>1318</v>
      </c>
      <c r="L274" s="34"/>
      <c r="M274" s="39" t="s">
        <v>1319</v>
      </c>
      <c r="N274" s="39"/>
      <c r="O274" s="33" t="s">
        <v>549</v>
      </c>
      <c r="P274" s="35">
        <v>24</v>
      </c>
      <c r="Q274" s="33" t="s">
        <v>515</v>
      </c>
      <c r="R274" s="87">
        <v>0.08</v>
      </c>
      <c r="S274" s="1"/>
      <c r="T274" s="33" t="s">
        <v>1320</v>
      </c>
      <c r="U274" s="33">
        <v>6</v>
      </c>
      <c r="V274" s="26"/>
      <c r="W274" s="187">
        <v>0.05</v>
      </c>
      <c r="X274" s="36">
        <v>0.1</v>
      </c>
      <c r="Y274" s="1"/>
      <c r="Z274" s="44"/>
      <c r="AA274" s="40"/>
      <c r="AB274" s="40"/>
      <c r="AC274" s="40"/>
      <c r="AD274" s="40"/>
      <c r="AE274" s="40"/>
      <c r="AF274" s="80">
        <v>44593</v>
      </c>
    </row>
    <row r="275" spans="1:32" s="21" customFormat="1" ht="15" customHeight="1" x14ac:dyDescent="0.25">
      <c r="A275" s="31">
        <v>2</v>
      </c>
      <c r="B275" s="32" t="s">
        <v>1315</v>
      </c>
      <c r="C275" s="32" t="s">
        <v>1316</v>
      </c>
      <c r="D275" s="32"/>
      <c r="E275" s="33"/>
      <c r="F275" s="33"/>
      <c r="G275" s="33"/>
      <c r="H275" s="33"/>
      <c r="I275" s="33" t="s">
        <v>545</v>
      </c>
      <c r="J275" s="34" t="s">
        <v>1321</v>
      </c>
      <c r="K275" s="34" t="s">
        <v>1322</v>
      </c>
      <c r="L275" s="34"/>
      <c r="M275" s="39" t="s">
        <v>1323</v>
      </c>
      <c r="N275" s="39"/>
      <c r="O275" s="33" t="s">
        <v>549</v>
      </c>
      <c r="P275" s="35">
        <v>12</v>
      </c>
      <c r="Q275" s="33" t="s">
        <v>515</v>
      </c>
      <c r="R275" s="87">
        <v>0.08</v>
      </c>
      <c r="S275" s="1"/>
      <c r="T275" s="33" t="s">
        <v>1320</v>
      </c>
      <c r="U275" s="33">
        <v>6</v>
      </c>
      <c r="V275" s="26"/>
      <c r="W275" s="187">
        <v>0.05</v>
      </c>
      <c r="X275" s="36">
        <v>0.1</v>
      </c>
      <c r="Y275" s="1"/>
      <c r="Z275" s="44"/>
      <c r="AA275" s="40"/>
      <c r="AB275" s="40"/>
      <c r="AC275" s="40"/>
      <c r="AD275" s="40"/>
      <c r="AE275" s="40"/>
      <c r="AF275" s="80">
        <v>44593</v>
      </c>
    </row>
    <row r="276" spans="1:32" s="21" customFormat="1" ht="15" customHeight="1" x14ac:dyDescent="0.25">
      <c r="A276" s="31">
        <v>3</v>
      </c>
      <c r="B276" s="32" t="s">
        <v>1315</v>
      </c>
      <c r="C276" s="32" t="s">
        <v>1316</v>
      </c>
      <c r="D276" s="32"/>
      <c r="E276" s="33"/>
      <c r="F276" s="33"/>
      <c r="G276" s="33"/>
      <c r="H276" s="33"/>
      <c r="I276" s="33" t="s">
        <v>540</v>
      </c>
      <c r="J276" s="34" t="s">
        <v>1324</v>
      </c>
      <c r="K276" s="34" t="s">
        <v>1325</v>
      </c>
      <c r="L276" s="34"/>
      <c r="M276" s="39" t="s">
        <v>1326</v>
      </c>
      <c r="N276" s="39"/>
      <c r="O276" s="33" t="s">
        <v>864</v>
      </c>
      <c r="P276" s="35">
        <v>24</v>
      </c>
      <c r="Q276" s="33" t="s">
        <v>515</v>
      </c>
      <c r="R276" s="87">
        <v>0.08</v>
      </c>
      <c r="S276" s="1"/>
      <c r="T276" s="33" t="s">
        <v>1320</v>
      </c>
      <c r="U276" s="33">
        <v>6</v>
      </c>
      <c r="V276" s="26"/>
      <c r="W276" s="187">
        <v>0.05</v>
      </c>
      <c r="X276" s="36">
        <v>0.1</v>
      </c>
      <c r="Y276" s="1"/>
      <c r="Z276" s="44"/>
      <c r="AA276" s="40"/>
      <c r="AB276" s="40"/>
      <c r="AC276" s="40"/>
      <c r="AD276" s="40"/>
      <c r="AE276" s="40"/>
      <c r="AF276" s="80">
        <v>44593</v>
      </c>
    </row>
    <row r="277" spans="1:32" s="21" customFormat="1" ht="15" customHeight="1" x14ac:dyDescent="0.25">
      <c r="A277" s="31">
        <v>4</v>
      </c>
      <c r="B277" s="32" t="s">
        <v>1315</v>
      </c>
      <c r="C277" s="32" t="s">
        <v>1316</v>
      </c>
      <c r="D277" s="32"/>
      <c r="E277" s="33"/>
      <c r="F277" s="33"/>
      <c r="G277" s="33"/>
      <c r="H277" s="33"/>
      <c r="I277" s="33" t="s">
        <v>540</v>
      </c>
      <c r="J277" s="34" t="s">
        <v>1327</v>
      </c>
      <c r="K277" s="34" t="s">
        <v>1328</v>
      </c>
      <c r="L277" s="34"/>
      <c r="M277" s="39" t="s">
        <v>1329</v>
      </c>
      <c r="N277" s="39"/>
      <c r="O277" s="33" t="s">
        <v>864</v>
      </c>
      <c r="P277" s="35">
        <v>24</v>
      </c>
      <c r="Q277" s="33" t="s">
        <v>515</v>
      </c>
      <c r="R277" s="87">
        <v>0.08</v>
      </c>
      <c r="S277" s="1"/>
      <c r="T277" s="33" t="s">
        <v>1320</v>
      </c>
      <c r="U277" s="33">
        <v>6</v>
      </c>
      <c r="V277" s="26"/>
      <c r="W277" s="187">
        <v>0.05</v>
      </c>
      <c r="X277" s="36">
        <v>0.1</v>
      </c>
      <c r="Y277" s="1"/>
      <c r="Z277" s="44"/>
      <c r="AA277" s="40"/>
      <c r="AB277" s="40"/>
      <c r="AC277" s="40"/>
      <c r="AD277" s="40"/>
      <c r="AE277" s="40"/>
      <c r="AF277" s="80">
        <v>44593</v>
      </c>
    </row>
    <row r="278" spans="1:32" s="21" customFormat="1" ht="15" customHeight="1" x14ac:dyDescent="0.25">
      <c r="A278" s="31">
        <v>5</v>
      </c>
      <c r="B278" s="32" t="s">
        <v>1315</v>
      </c>
      <c r="C278" s="32" t="s">
        <v>1316</v>
      </c>
      <c r="D278" s="32"/>
      <c r="E278" s="33"/>
      <c r="F278" s="33"/>
      <c r="G278" s="33"/>
      <c r="H278" s="33"/>
      <c r="I278" s="33" t="s">
        <v>540</v>
      </c>
      <c r="J278" s="34" t="s">
        <v>1330</v>
      </c>
      <c r="K278" s="34" t="s">
        <v>1331</v>
      </c>
      <c r="L278" s="34"/>
      <c r="M278" s="39" t="s">
        <v>1332</v>
      </c>
      <c r="N278" s="39"/>
      <c r="O278" s="33" t="s">
        <v>864</v>
      </c>
      <c r="P278" s="35">
        <v>24</v>
      </c>
      <c r="Q278" s="33" t="s">
        <v>515</v>
      </c>
      <c r="R278" s="87">
        <v>0.08</v>
      </c>
      <c r="S278" s="1"/>
      <c r="T278" s="33" t="s">
        <v>1320</v>
      </c>
      <c r="U278" s="33">
        <v>6</v>
      </c>
      <c r="V278" s="26"/>
      <c r="W278" s="187">
        <v>0.05</v>
      </c>
      <c r="X278" s="36">
        <v>0.1</v>
      </c>
      <c r="Y278" s="1"/>
      <c r="Z278" s="44"/>
      <c r="AA278" s="40"/>
      <c r="AB278" s="40"/>
      <c r="AC278" s="40"/>
      <c r="AD278" s="40"/>
      <c r="AE278" s="40"/>
      <c r="AF278" s="80">
        <v>44593</v>
      </c>
    </row>
    <row r="279" spans="1:32" s="21" customFormat="1" ht="15" customHeight="1" x14ac:dyDescent="0.25">
      <c r="A279" s="31">
        <v>6</v>
      </c>
      <c r="B279" s="32" t="s">
        <v>1315</v>
      </c>
      <c r="C279" s="32" t="s">
        <v>1316</v>
      </c>
      <c r="D279" s="32"/>
      <c r="E279" s="33"/>
      <c r="F279" s="33"/>
      <c r="G279" s="33"/>
      <c r="H279" s="33"/>
      <c r="I279" s="33" t="s">
        <v>540</v>
      </c>
      <c r="J279" s="34" t="s">
        <v>1333</v>
      </c>
      <c r="K279" s="34" t="s">
        <v>1334</v>
      </c>
      <c r="L279" s="34"/>
      <c r="M279" s="39" t="s">
        <v>1335</v>
      </c>
      <c r="N279" s="39"/>
      <c r="O279" s="33" t="s">
        <v>864</v>
      </c>
      <c r="P279" s="35">
        <v>24</v>
      </c>
      <c r="Q279" s="33" t="s">
        <v>515</v>
      </c>
      <c r="R279" s="87">
        <v>0.08</v>
      </c>
      <c r="S279" s="1"/>
      <c r="T279" s="33" t="s">
        <v>1320</v>
      </c>
      <c r="U279" s="33">
        <v>6</v>
      </c>
      <c r="V279" s="26"/>
      <c r="W279" s="187">
        <v>0.05</v>
      </c>
      <c r="X279" s="36">
        <v>0.1</v>
      </c>
      <c r="Y279" s="1"/>
      <c r="Z279" s="44"/>
      <c r="AA279" s="40"/>
      <c r="AB279" s="40"/>
      <c r="AC279" s="40"/>
      <c r="AD279" s="40"/>
      <c r="AE279" s="40"/>
      <c r="AF279" s="80">
        <v>44593</v>
      </c>
    </row>
    <row r="280" spans="1:32" s="21" customFormat="1" ht="15" customHeight="1" x14ac:dyDescent="0.25">
      <c r="A280" s="31">
        <v>1</v>
      </c>
      <c r="B280" s="32" t="s">
        <v>1336</v>
      </c>
      <c r="C280" s="32" t="s">
        <v>155</v>
      </c>
      <c r="D280" s="32"/>
      <c r="E280" s="33"/>
      <c r="F280" s="33"/>
      <c r="G280" s="33"/>
      <c r="H280" s="33"/>
      <c r="I280" s="33" t="s">
        <v>586</v>
      </c>
      <c r="J280" s="34" t="s">
        <v>157</v>
      </c>
      <c r="K280" s="34" t="s">
        <v>158</v>
      </c>
      <c r="L280" s="34"/>
      <c r="M280" s="39" t="s">
        <v>159</v>
      </c>
      <c r="N280" s="39"/>
      <c r="O280" s="33" t="s">
        <v>514</v>
      </c>
      <c r="P280" s="35">
        <v>5</v>
      </c>
      <c r="Q280" s="33" t="s">
        <v>526</v>
      </c>
      <c r="R280" s="87">
        <v>0.08</v>
      </c>
      <c r="S280" s="1"/>
      <c r="T280" s="33" t="s">
        <v>1337</v>
      </c>
      <c r="U280" s="33">
        <v>15</v>
      </c>
      <c r="V280" s="26"/>
      <c r="W280" s="187"/>
      <c r="X280" s="36">
        <v>0</v>
      </c>
      <c r="Y280" s="1"/>
      <c r="Z280" s="44"/>
      <c r="AA280" s="40"/>
      <c r="AB280" s="40"/>
      <c r="AC280" s="40"/>
      <c r="AD280" s="40"/>
      <c r="AE280" s="40"/>
      <c r="AF280" s="80">
        <v>44593</v>
      </c>
    </row>
    <row r="281" spans="1:32" s="21" customFormat="1" ht="15" customHeight="1" x14ac:dyDescent="0.25">
      <c r="A281" s="31">
        <v>2</v>
      </c>
      <c r="B281" s="32" t="s">
        <v>1336</v>
      </c>
      <c r="C281" s="32" t="s">
        <v>155</v>
      </c>
      <c r="D281" s="32"/>
      <c r="E281" s="33"/>
      <c r="F281" s="33"/>
      <c r="G281" s="33"/>
      <c r="H281" s="33"/>
      <c r="I281" s="33" t="s">
        <v>586</v>
      </c>
      <c r="J281" s="34" t="s">
        <v>161</v>
      </c>
      <c r="K281" s="34" t="s">
        <v>162</v>
      </c>
      <c r="L281" s="34"/>
      <c r="M281" s="39" t="s">
        <v>163</v>
      </c>
      <c r="N281" s="39"/>
      <c r="O281" s="33" t="s">
        <v>514</v>
      </c>
      <c r="P281" s="35">
        <v>5</v>
      </c>
      <c r="Q281" s="33" t="s">
        <v>526</v>
      </c>
      <c r="R281" s="87">
        <v>0.08</v>
      </c>
      <c r="S281" s="1"/>
      <c r="T281" s="33" t="s">
        <v>1337</v>
      </c>
      <c r="U281" s="33">
        <v>15</v>
      </c>
      <c r="V281" s="26"/>
      <c r="W281" s="187"/>
      <c r="X281" s="36">
        <v>0</v>
      </c>
      <c r="Y281" s="1"/>
      <c r="Z281" s="44"/>
      <c r="AA281" s="40"/>
      <c r="AB281" s="40"/>
      <c r="AC281" s="40"/>
      <c r="AD281" s="40"/>
      <c r="AE281" s="40"/>
      <c r="AF281" s="80">
        <v>44593</v>
      </c>
    </row>
    <row r="282" spans="1:32" s="21" customFormat="1" ht="15" customHeight="1" x14ac:dyDescent="0.25">
      <c r="A282" s="31">
        <v>1</v>
      </c>
      <c r="B282" s="32" t="s">
        <v>1338</v>
      </c>
      <c r="C282" s="32" t="s">
        <v>1339</v>
      </c>
      <c r="D282" s="32"/>
      <c r="E282" s="33"/>
      <c r="F282" s="33"/>
      <c r="G282" s="33"/>
      <c r="H282" s="33"/>
      <c r="I282" s="33" t="s">
        <v>646</v>
      </c>
      <c r="J282" s="34" t="s">
        <v>1340</v>
      </c>
      <c r="K282" s="34" t="s">
        <v>1341</v>
      </c>
      <c r="L282" s="34"/>
      <c r="M282" s="39" t="s">
        <v>1342</v>
      </c>
      <c r="N282" s="39"/>
      <c r="O282" s="33" t="s">
        <v>514</v>
      </c>
      <c r="P282" s="35">
        <v>10</v>
      </c>
      <c r="Q282" s="33" t="s">
        <v>570</v>
      </c>
      <c r="R282" s="87">
        <v>0.08</v>
      </c>
      <c r="S282" s="1"/>
      <c r="T282" s="33"/>
      <c r="U282" s="33">
        <v>15</v>
      </c>
      <c r="V282" s="26"/>
      <c r="W282" s="187">
        <v>7.0000000000000007E-2</v>
      </c>
      <c r="X282" s="36">
        <v>0</v>
      </c>
      <c r="Y282" s="1"/>
      <c r="Z282" s="44"/>
      <c r="AA282" s="40"/>
      <c r="AB282" s="40"/>
      <c r="AC282" s="40"/>
      <c r="AD282" s="40"/>
      <c r="AE282" s="40"/>
      <c r="AF282" s="80">
        <v>44593</v>
      </c>
    </row>
    <row r="283" spans="1:32" s="21" customFormat="1" ht="15" customHeight="1" x14ac:dyDescent="0.25">
      <c r="A283" s="31">
        <v>2</v>
      </c>
      <c r="B283" s="32" t="s">
        <v>1338</v>
      </c>
      <c r="C283" s="32" t="s">
        <v>1339</v>
      </c>
      <c r="D283" s="32"/>
      <c r="E283" s="33"/>
      <c r="F283" s="33"/>
      <c r="G283" s="33"/>
      <c r="H283" s="33"/>
      <c r="I283" s="33" t="s">
        <v>533</v>
      </c>
      <c r="J283" s="34" t="s">
        <v>1343</v>
      </c>
      <c r="K283" s="34" t="s">
        <v>1344</v>
      </c>
      <c r="L283" s="34"/>
      <c r="M283" s="39" t="s">
        <v>1345</v>
      </c>
      <c r="N283" s="39"/>
      <c r="O283" s="33" t="s">
        <v>514</v>
      </c>
      <c r="P283" s="35">
        <v>10</v>
      </c>
      <c r="Q283" s="33" t="s">
        <v>570</v>
      </c>
      <c r="R283" s="87">
        <v>0.08</v>
      </c>
      <c r="S283" s="1"/>
      <c r="T283" s="33"/>
      <c r="U283" s="33">
        <v>15</v>
      </c>
      <c r="V283" s="26"/>
      <c r="W283" s="187">
        <v>7.0000000000000007E-2</v>
      </c>
      <c r="X283" s="36">
        <v>0</v>
      </c>
      <c r="Y283" s="1"/>
      <c r="Z283" s="44"/>
      <c r="AA283" s="40"/>
      <c r="AB283" s="40"/>
      <c r="AC283" s="40"/>
      <c r="AD283" s="40"/>
      <c r="AE283" s="40"/>
      <c r="AF283" s="80">
        <v>44593</v>
      </c>
    </row>
    <row r="284" spans="1:32" s="21" customFormat="1" ht="15" customHeight="1" x14ac:dyDescent="0.25">
      <c r="A284" s="31">
        <v>3</v>
      </c>
      <c r="B284" s="32" t="s">
        <v>1338</v>
      </c>
      <c r="C284" s="32" t="s">
        <v>1339</v>
      </c>
      <c r="D284" s="32"/>
      <c r="E284" s="33"/>
      <c r="F284" s="33"/>
      <c r="G284" s="33"/>
      <c r="H284" s="33"/>
      <c r="I284" s="33" t="s">
        <v>622</v>
      </c>
      <c r="J284" s="34" t="s">
        <v>1346</v>
      </c>
      <c r="K284" s="34" t="s">
        <v>1347</v>
      </c>
      <c r="L284" s="34"/>
      <c r="M284" s="39" t="s">
        <v>1348</v>
      </c>
      <c r="N284" s="39"/>
      <c r="O284" s="33" t="s">
        <v>514</v>
      </c>
      <c r="P284" s="35">
        <v>10</v>
      </c>
      <c r="Q284" s="33" t="s">
        <v>570</v>
      </c>
      <c r="R284" s="87">
        <v>0.08</v>
      </c>
      <c r="S284" s="1"/>
      <c r="T284" s="33"/>
      <c r="U284" s="33">
        <v>15</v>
      </c>
      <c r="V284" s="26"/>
      <c r="W284" s="187">
        <v>7.0000000000000007E-2</v>
      </c>
      <c r="X284" s="36">
        <v>0</v>
      </c>
      <c r="Y284" s="1"/>
      <c r="Z284" s="44"/>
      <c r="AA284" s="40"/>
      <c r="AB284" s="40"/>
      <c r="AC284" s="40"/>
      <c r="AD284" s="40"/>
      <c r="AE284" s="40"/>
      <c r="AF284" s="80">
        <v>44593</v>
      </c>
    </row>
    <row r="285" spans="1:32" s="21" customFormat="1" ht="15" customHeight="1" x14ac:dyDescent="0.25">
      <c r="A285" s="31">
        <v>4</v>
      </c>
      <c r="B285" s="32" t="s">
        <v>1338</v>
      </c>
      <c r="C285" s="32" t="s">
        <v>1339</v>
      </c>
      <c r="D285" s="32"/>
      <c r="E285" s="33"/>
      <c r="F285" s="33"/>
      <c r="G285" s="33"/>
      <c r="H285" s="33"/>
      <c r="I285" s="33" t="s">
        <v>529</v>
      </c>
      <c r="J285" s="34" t="s">
        <v>1349</v>
      </c>
      <c r="K285" s="34" t="s">
        <v>1350</v>
      </c>
      <c r="L285" s="34"/>
      <c r="M285" s="39" t="s">
        <v>1351</v>
      </c>
      <c r="N285" s="39"/>
      <c r="O285" s="33" t="s">
        <v>514</v>
      </c>
      <c r="P285" s="35">
        <v>10</v>
      </c>
      <c r="Q285" s="33" t="s">
        <v>570</v>
      </c>
      <c r="R285" s="87">
        <v>0.08</v>
      </c>
      <c r="S285" s="1"/>
      <c r="T285" s="33"/>
      <c r="U285" s="33">
        <v>15</v>
      </c>
      <c r="V285" s="26"/>
      <c r="W285" s="187">
        <v>7.0000000000000007E-2</v>
      </c>
      <c r="X285" s="36">
        <v>0</v>
      </c>
      <c r="Y285" s="1"/>
      <c r="Z285" s="44"/>
      <c r="AA285" s="40"/>
      <c r="AB285" s="40"/>
      <c r="AC285" s="40"/>
      <c r="AD285" s="40"/>
      <c r="AE285" s="40"/>
      <c r="AF285" s="80">
        <v>44593</v>
      </c>
    </row>
    <row r="286" spans="1:32" s="21" customFormat="1" ht="15" customHeight="1" x14ac:dyDescent="0.25">
      <c r="A286" s="31">
        <v>5</v>
      </c>
      <c r="B286" s="32" t="s">
        <v>1338</v>
      </c>
      <c r="C286" s="32" t="s">
        <v>1339</v>
      </c>
      <c r="D286" s="32"/>
      <c r="E286" s="33"/>
      <c r="F286" s="33"/>
      <c r="G286" s="33"/>
      <c r="H286" s="33"/>
      <c r="I286" s="33" t="s">
        <v>646</v>
      </c>
      <c r="J286" s="34" t="s">
        <v>1352</v>
      </c>
      <c r="K286" s="34" t="s">
        <v>1353</v>
      </c>
      <c r="L286" s="34"/>
      <c r="M286" s="39" t="s">
        <v>1354</v>
      </c>
      <c r="N286" s="39"/>
      <c r="O286" s="33" t="s">
        <v>514</v>
      </c>
      <c r="P286" s="35">
        <v>10</v>
      </c>
      <c r="Q286" s="33" t="s">
        <v>570</v>
      </c>
      <c r="R286" s="87">
        <v>0.08</v>
      </c>
      <c r="S286" s="1"/>
      <c r="T286" s="33"/>
      <c r="U286" s="33">
        <v>15</v>
      </c>
      <c r="V286" s="26"/>
      <c r="W286" s="187">
        <v>7.0000000000000007E-2</v>
      </c>
      <c r="X286" s="36">
        <v>0</v>
      </c>
      <c r="Y286" s="1"/>
      <c r="Z286" s="44"/>
      <c r="AA286" s="40"/>
      <c r="AB286" s="40"/>
      <c r="AC286" s="40"/>
      <c r="AD286" s="40"/>
      <c r="AE286" s="40"/>
      <c r="AF286" s="80">
        <v>44593</v>
      </c>
    </row>
    <row r="287" spans="1:32" s="21" customFormat="1" ht="15" customHeight="1" x14ac:dyDescent="0.25">
      <c r="A287" s="31">
        <v>6</v>
      </c>
      <c r="B287" s="32" t="s">
        <v>1338</v>
      </c>
      <c r="C287" s="32" t="s">
        <v>1339</v>
      </c>
      <c r="D287" s="32"/>
      <c r="E287" s="33"/>
      <c r="F287" s="33"/>
      <c r="G287" s="33"/>
      <c r="H287" s="33"/>
      <c r="I287" s="33" t="s">
        <v>622</v>
      </c>
      <c r="J287" s="34" t="s">
        <v>1355</v>
      </c>
      <c r="K287" s="34" t="s">
        <v>1356</v>
      </c>
      <c r="L287" s="34"/>
      <c r="M287" s="39" t="s">
        <v>1357</v>
      </c>
      <c r="N287" s="39"/>
      <c r="O287" s="33" t="s">
        <v>514</v>
      </c>
      <c r="P287" s="35">
        <v>10</v>
      </c>
      <c r="Q287" s="33" t="s">
        <v>570</v>
      </c>
      <c r="R287" s="87">
        <v>0.08</v>
      </c>
      <c r="S287" s="1"/>
      <c r="T287" s="33"/>
      <c r="U287" s="33">
        <v>15</v>
      </c>
      <c r="V287" s="26"/>
      <c r="W287" s="187">
        <v>7.0000000000000007E-2</v>
      </c>
      <c r="X287" s="36">
        <v>0</v>
      </c>
      <c r="Y287" s="1"/>
      <c r="Z287" s="44"/>
      <c r="AA287" s="40"/>
      <c r="AB287" s="40"/>
      <c r="AC287" s="40"/>
      <c r="AD287" s="40"/>
      <c r="AE287" s="40"/>
      <c r="AF287" s="80">
        <v>44593</v>
      </c>
    </row>
    <row r="288" spans="1:32" s="21" customFormat="1" ht="15" customHeight="1" x14ac:dyDescent="0.25">
      <c r="A288" s="31">
        <v>7</v>
      </c>
      <c r="B288" s="32" t="s">
        <v>1338</v>
      </c>
      <c r="C288" s="32" t="s">
        <v>1339</v>
      </c>
      <c r="D288" s="32"/>
      <c r="E288" s="33"/>
      <c r="F288" s="33"/>
      <c r="G288" s="33"/>
      <c r="H288" s="33"/>
      <c r="I288" s="33" t="s">
        <v>529</v>
      </c>
      <c r="J288" s="34" t="s">
        <v>1358</v>
      </c>
      <c r="K288" s="34" t="s">
        <v>1359</v>
      </c>
      <c r="L288" s="34"/>
      <c r="M288" s="39" t="s">
        <v>1360</v>
      </c>
      <c r="N288" s="39"/>
      <c r="O288" s="33" t="s">
        <v>514</v>
      </c>
      <c r="P288" s="35">
        <v>10</v>
      </c>
      <c r="Q288" s="33" t="s">
        <v>570</v>
      </c>
      <c r="R288" s="87">
        <v>0.08</v>
      </c>
      <c r="S288" s="1"/>
      <c r="T288" s="33"/>
      <c r="U288" s="33">
        <v>15</v>
      </c>
      <c r="V288" s="26"/>
      <c r="W288" s="187">
        <v>7.0000000000000007E-2</v>
      </c>
      <c r="X288" s="36">
        <v>0</v>
      </c>
      <c r="Y288" s="1"/>
      <c r="Z288" s="44"/>
      <c r="AA288" s="40"/>
      <c r="AB288" s="40"/>
      <c r="AC288" s="40"/>
      <c r="AD288" s="40"/>
      <c r="AE288" s="40"/>
      <c r="AF288" s="80">
        <v>44593</v>
      </c>
    </row>
    <row r="289" spans="1:32" s="21" customFormat="1" ht="15" customHeight="1" x14ac:dyDescent="0.25">
      <c r="A289" s="31">
        <v>8</v>
      </c>
      <c r="B289" s="32" t="s">
        <v>1338</v>
      </c>
      <c r="C289" s="32" t="s">
        <v>1339</v>
      </c>
      <c r="D289" s="32"/>
      <c r="E289" s="33"/>
      <c r="F289" s="33"/>
      <c r="G289" s="33"/>
      <c r="H289" s="33"/>
      <c r="I289" s="33" t="s">
        <v>537</v>
      </c>
      <c r="J289" s="34" t="s">
        <v>1361</v>
      </c>
      <c r="K289" s="34" t="s">
        <v>1362</v>
      </c>
      <c r="L289" s="34"/>
      <c r="M289" s="39" t="s">
        <v>1363</v>
      </c>
      <c r="N289" s="39"/>
      <c r="O289" s="33" t="s">
        <v>514</v>
      </c>
      <c r="P289" s="35">
        <v>10</v>
      </c>
      <c r="Q289" s="33" t="s">
        <v>570</v>
      </c>
      <c r="R289" s="87">
        <v>0.08</v>
      </c>
      <c r="S289" s="1"/>
      <c r="T289" s="33"/>
      <c r="U289" s="33">
        <v>15</v>
      </c>
      <c r="V289" s="26"/>
      <c r="W289" s="187">
        <v>7.0000000000000007E-2</v>
      </c>
      <c r="X289" s="36">
        <v>0</v>
      </c>
      <c r="Y289" s="1"/>
      <c r="Z289" s="44"/>
      <c r="AA289" s="40"/>
      <c r="AB289" s="40"/>
      <c r="AC289" s="40"/>
      <c r="AD289" s="40"/>
      <c r="AE289" s="40"/>
      <c r="AF289" s="80">
        <v>44593</v>
      </c>
    </row>
    <row r="290" spans="1:32" s="21" customFormat="1" ht="15" customHeight="1" x14ac:dyDescent="0.25">
      <c r="A290" s="31">
        <v>9</v>
      </c>
      <c r="B290" s="32" t="s">
        <v>1338</v>
      </c>
      <c r="C290" s="32" t="s">
        <v>1339</v>
      </c>
      <c r="D290" s="32"/>
      <c r="E290" s="33"/>
      <c r="F290" s="33"/>
      <c r="G290" s="33"/>
      <c r="H290" s="33"/>
      <c r="I290" s="33" t="s">
        <v>533</v>
      </c>
      <c r="J290" s="34" t="s">
        <v>1364</v>
      </c>
      <c r="K290" s="34" t="s">
        <v>1365</v>
      </c>
      <c r="L290" s="34"/>
      <c r="M290" s="39" t="s">
        <v>1366</v>
      </c>
      <c r="N290" s="39"/>
      <c r="O290" s="33" t="s">
        <v>514</v>
      </c>
      <c r="P290" s="35">
        <v>10</v>
      </c>
      <c r="Q290" s="33" t="s">
        <v>570</v>
      </c>
      <c r="R290" s="87">
        <v>0.08</v>
      </c>
      <c r="S290" s="1"/>
      <c r="T290" s="33"/>
      <c r="U290" s="33">
        <v>15</v>
      </c>
      <c r="V290" s="26"/>
      <c r="W290" s="187">
        <v>7.0000000000000007E-2</v>
      </c>
      <c r="X290" s="36">
        <v>0</v>
      </c>
      <c r="Y290" s="1"/>
      <c r="Z290" s="44"/>
      <c r="AA290" s="40"/>
      <c r="AB290" s="40"/>
      <c r="AC290" s="40"/>
      <c r="AD290" s="40"/>
      <c r="AE290" s="40"/>
      <c r="AF290" s="80">
        <v>44593</v>
      </c>
    </row>
    <row r="291" spans="1:32" s="21" customFormat="1" ht="15" customHeight="1" x14ac:dyDescent="0.25">
      <c r="A291" s="31">
        <v>10</v>
      </c>
      <c r="B291" s="32" t="s">
        <v>1338</v>
      </c>
      <c r="C291" s="32" t="s">
        <v>1339</v>
      </c>
      <c r="D291" s="32"/>
      <c r="E291" s="33"/>
      <c r="F291" s="33"/>
      <c r="G291" s="33"/>
      <c r="H291" s="33"/>
      <c r="I291" s="33" t="s">
        <v>622</v>
      </c>
      <c r="J291" s="34" t="s">
        <v>1367</v>
      </c>
      <c r="K291" s="34" t="s">
        <v>1368</v>
      </c>
      <c r="L291" s="34"/>
      <c r="M291" s="39" t="s">
        <v>1369</v>
      </c>
      <c r="N291" s="39"/>
      <c r="O291" s="33" t="s">
        <v>514</v>
      </c>
      <c r="P291" s="35">
        <v>10</v>
      </c>
      <c r="Q291" s="33" t="s">
        <v>570</v>
      </c>
      <c r="R291" s="87">
        <v>0.08</v>
      </c>
      <c r="S291" s="1"/>
      <c r="T291" s="33"/>
      <c r="U291" s="33">
        <v>15</v>
      </c>
      <c r="V291" s="26"/>
      <c r="W291" s="187">
        <v>7.0000000000000007E-2</v>
      </c>
      <c r="X291" s="36">
        <v>0</v>
      </c>
      <c r="Y291" s="1"/>
      <c r="Z291" s="44"/>
      <c r="AA291" s="40"/>
      <c r="AB291" s="40"/>
      <c r="AC291" s="40"/>
      <c r="AD291" s="40"/>
      <c r="AE291" s="40"/>
      <c r="AF291" s="80">
        <v>44593</v>
      </c>
    </row>
    <row r="292" spans="1:32" s="21" customFormat="1" ht="15" customHeight="1" x14ac:dyDescent="0.25">
      <c r="A292" s="31">
        <v>11</v>
      </c>
      <c r="B292" s="32" t="s">
        <v>1338</v>
      </c>
      <c r="C292" s="32" t="s">
        <v>1339</v>
      </c>
      <c r="D292" s="32"/>
      <c r="E292" s="33"/>
      <c r="F292" s="33"/>
      <c r="G292" s="33"/>
      <c r="H292" s="33"/>
      <c r="I292" s="33" t="s">
        <v>529</v>
      </c>
      <c r="J292" s="34" t="s">
        <v>1370</v>
      </c>
      <c r="K292" s="34" t="s">
        <v>1371</v>
      </c>
      <c r="L292" s="34"/>
      <c r="M292" s="39" t="s">
        <v>1372</v>
      </c>
      <c r="N292" s="39"/>
      <c r="O292" s="33" t="s">
        <v>514</v>
      </c>
      <c r="P292" s="35">
        <v>10</v>
      </c>
      <c r="Q292" s="33" t="s">
        <v>570</v>
      </c>
      <c r="R292" s="87">
        <v>0.08</v>
      </c>
      <c r="S292" s="1"/>
      <c r="T292" s="33"/>
      <c r="U292" s="33">
        <v>15</v>
      </c>
      <c r="V292" s="26"/>
      <c r="W292" s="187">
        <v>7.0000000000000007E-2</v>
      </c>
      <c r="X292" s="36">
        <v>0</v>
      </c>
      <c r="Y292" s="1"/>
      <c r="Z292" s="44"/>
      <c r="AA292" s="40"/>
      <c r="AB292" s="40"/>
      <c r="AC292" s="40"/>
      <c r="AD292" s="40"/>
      <c r="AE292" s="40"/>
      <c r="AF292" s="80">
        <v>44593</v>
      </c>
    </row>
    <row r="293" spans="1:32" s="21" customFormat="1" ht="15" customHeight="1" x14ac:dyDescent="0.25">
      <c r="A293" s="31">
        <v>12</v>
      </c>
      <c r="B293" s="32" t="s">
        <v>1338</v>
      </c>
      <c r="C293" s="32" t="s">
        <v>1339</v>
      </c>
      <c r="D293" s="32"/>
      <c r="E293" s="33"/>
      <c r="F293" s="33"/>
      <c r="G293" s="33"/>
      <c r="H293" s="33"/>
      <c r="I293" s="33" t="s">
        <v>622</v>
      </c>
      <c r="J293" s="34" t="s">
        <v>1373</v>
      </c>
      <c r="K293" s="34" t="s">
        <v>1374</v>
      </c>
      <c r="L293" s="34"/>
      <c r="M293" s="39" t="s">
        <v>1375</v>
      </c>
      <c r="N293" s="39"/>
      <c r="O293" s="33" t="s">
        <v>514</v>
      </c>
      <c r="P293" s="35">
        <v>10</v>
      </c>
      <c r="Q293" s="33" t="s">
        <v>570</v>
      </c>
      <c r="R293" s="87">
        <v>0.08</v>
      </c>
      <c r="S293" s="1"/>
      <c r="T293" s="33"/>
      <c r="U293" s="33">
        <v>15</v>
      </c>
      <c r="V293" s="26"/>
      <c r="W293" s="187">
        <v>7.0000000000000007E-2</v>
      </c>
      <c r="X293" s="36">
        <v>0</v>
      </c>
      <c r="Y293" s="1"/>
      <c r="Z293" s="44"/>
      <c r="AA293" s="40"/>
      <c r="AB293" s="40"/>
      <c r="AC293" s="40"/>
      <c r="AD293" s="40"/>
      <c r="AE293" s="40"/>
      <c r="AF293" s="80">
        <v>44593</v>
      </c>
    </row>
    <row r="294" spans="1:32" s="21" customFormat="1" ht="15" customHeight="1" x14ac:dyDescent="0.25">
      <c r="A294" s="31">
        <v>13</v>
      </c>
      <c r="B294" s="32" t="s">
        <v>1338</v>
      </c>
      <c r="C294" s="32" t="s">
        <v>1339</v>
      </c>
      <c r="D294" s="32"/>
      <c r="E294" s="33"/>
      <c r="F294" s="33"/>
      <c r="G294" s="33"/>
      <c r="H294" s="33"/>
      <c r="I294" s="33" t="s">
        <v>537</v>
      </c>
      <c r="J294" s="34" t="s">
        <v>1376</v>
      </c>
      <c r="K294" s="34" t="s">
        <v>1377</v>
      </c>
      <c r="L294" s="34"/>
      <c r="M294" s="39" t="s">
        <v>1378</v>
      </c>
      <c r="N294" s="39"/>
      <c r="O294" s="33" t="s">
        <v>514</v>
      </c>
      <c r="P294" s="35">
        <v>10</v>
      </c>
      <c r="Q294" s="33" t="s">
        <v>570</v>
      </c>
      <c r="R294" s="87">
        <v>0.08</v>
      </c>
      <c r="S294" s="1"/>
      <c r="T294" s="33"/>
      <c r="U294" s="33">
        <v>15</v>
      </c>
      <c r="V294" s="26"/>
      <c r="W294" s="187">
        <v>7.0000000000000007E-2</v>
      </c>
      <c r="X294" s="36">
        <v>0</v>
      </c>
      <c r="Y294" s="1"/>
      <c r="Z294" s="44"/>
      <c r="AA294" s="40"/>
      <c r="AB294" s="40"/>
      <c r="AC294" s="40"/>
      <c r="AD294" s="40"/>
      <c r="AE294" s="40"/>
      <c r="AF294" s="80">
        <v>44593</v>
      </c>
    </row>
    <row r="295" spans="1:32" s="21" customFormat="1" ht="15" customHeight="1" x14ac:dyDescent="0.25">
      <c r="A295" s="31">
        <v>14</v>
      </c>
      <c r="B295" s="32" t="s">
        <v>1338</v>
      </c>
      <c r="C295" s="32" t="s">
        <v>1339</v>
      </c>
      <c r="D295" s="32"/>
      <c r="E295" s="33"/>
      <c r="F295" s="33"/>
      <c r="G295" s="33"/>
      <c r="H295" s="33"/>
      <c r="I295" s="33" t="s">
        <v>642</v>
      </c>
      <c r="J295" s="34" t="s">
        <v>1379</v>
      </c>
      <c r="K295" s="34" t="s">
        <v>1380</v>
      </c>
      <c r="L295" s="34"/>
      <c r="M295" s="39" t="s">
        <v>1381</v>
      </c>
      <c r="N295" s="39"/>
      <c r="O295" s="33" t="s">
        <v>514</v>
      </c>
      <c r="P295" s="35">
        <v>10</v>
      </c>
      <c r="Q295" s="33" t="s">
        <v>570</v>
      </c>
      <c r="R295" s="87">
        <v>0.08</v>
      </c>
      <c r="S295" s="1"/>
      <c r="T295" s="33"/>
      <c r="U295" s="33">
        <v>15</v>
      </c>
      <c r="V295" s="26"/>
      <c r="W295" s="187">
        <v>7.0000000000000007E-2</v>
      </c>
      <c r="X295" s="36">
        <v>0</v>
      </c>
      <c r="Y295" s="1"/>
      <c r="Z295" s="44"/>
      <c r="AA295" s="40"/>
      <c r="AB295" s="40"/>
      <c r="AC295" s="40"/>
      <c r="AD295" s="40"/>
      <c r="AE295" s="40"/>
      <c r="AF295" s="80">
        <v>44593</v>
      </c>
    </row>
    <row r="296" spans="1:32" s="21" customFormat="1" ht="15" customHeight="1" x14ac:dyDescent="0.25">
      <c r="A296" s="31">
        <v>15</v>
      </c>
      <c r="B296" s="32" t="s">
        <v>1338</v>
      </c>
      <c r="C296" s="32" t="s">
        <v>1339</v>
      </c>
      <c r="D296" s="32"/>
      <c r="E296" s="33"/>
      <c r="F296" s="33"/>
      <c r="G296" s="33"/>
      <c r="H296" s="33"/>
      <c r="I296" s="33" t="s">
        <v>537</v>
      </c>
      <c r="J296" s="34" t="s">
        <v>1382</v>
      </c>
      <c r="K296" s="34" t="s">
        <v>1383</v>
      </c>
      <c r="L296" s="34"/>
      <c r="M296" s="39" t="s">
        <v>1384</v>
      </c>
      <c r="N296" s="39"/>
      <c r="O296" s="33" t="s">
        <v>514</v>
      </c>
      <c r="P296" s="35">
        <v>10</v>
      </c>
      <c r="Q296" s="33" t="s">
        <v>570</v>
      </c>
      <c r="R296" s="87">
        <v>0.08</v>
      </c>
      <c r="S296" s="1"/>
      <c r="T296" s="33"/>
      <c r="U296" s="33">
        <v>15</v>
      </c>
      <c r="V296" s="26"/>
      <c r="W296" s="187">
        <v>7.0000000000000007E-2</v>
      </c>
      <c r="X296" s="36">
        <v>0</v>
      </c>
      <c r="Y296" s="1"/>
      <c r="Z296" s="44"/>
      <c r="AA296" s="40"/>
      <c r="AB296" s="40"/>
      <c r="AC296" s="40"/>
      <c r="AD296" s="40"/>
      <c r="AE296" s="40"/>
      <c r="AF296" s="80">
        <v>44593</v>
      </c>
    </row>
    <row r="297" spans="1:32" s="21" customFormat="1" ht="15" customHeight="1" x14ac:dyDescent="0.25">
      <c r="A297" s="31">
        <v>16</v>
      </c>
      <c r="B297" s="32" t="s">
        <v>1338</v>
      </c>
      <c r="C297" s="32" t="s">
        <v>1339</v>
      </c>
      <c r="D297" s="32"/>
      <c r="E297" s="33"/>
      <c r="F297" s="33"/>
      <c r="G297" s="33"/>
      <c r="H297" s="33"/>
      <c r="I297" s="33" t="s">
        <v>642</v>
      </c>
      <c r="J297" s="34" t="s">
        <v>1385</v>
      </c>
      <c r="K297" s="34" t="s">
        <v>1386</v>
      </c>
      <c r="L297" s="34"/>
      <c r="M297" s="39" t="s">
        <v>1387</v>
      </c>
      <c r="N297" s="39"/>
      <c r="O297" s="33" t="s">
        <v>514</v>
      </c>
      <c r="P297" s="35">
        <v>10</v>
      </c>
      <c r="Q297" s="33" t="s">
        <v>570</v>
      </c>
      <c r="R297" s="87">
        <v>0.08</v>
      </c>
      <c r="S297" s="1"/>
      <c r="T297" s="33"/>
      <c r="U297" s="33">
        <v>15</v>
      </c>
      <c r="V297" s="26"/>
      <c r="W297" s="187">
        <v>7.0000000000000007E-2</v>
      </c>
      <c r="X297" s="36">
        <v>0</v>
      </c>
      <c r="Y297" s="1"/>
      <c r="Z297" s="44"/>
      <c r="AA297" s="40"/>
      <c r="AB297" s="40"/>
      <c r="AC297" s="40"/>
      <c r="AD297" s="40"/>
      <c r="AE297" s="40"/>
      <c r="AF297" s="80">
        <v>44593</v>
      </c>
    </row>
    <row r="298" spans="1:32" s="21" customFormat="1" ht="15" customHeight="1" x14ac:dyDescent="0.25">
      <c r="A298" s="31">
        <v>17</v>
      </c>
      <c r="B298" s="32" t="s">
        <v>1338</v>
      </c>
      <c r="C298" s="32" t="s">
        <v>1339</v>
      </c>
      <c r="D298" s="32"/>
      <c r="E298" s="33"/>
      <c r="F298" s="33"/>
      <c r="G298" s="33"/>
      <c r="H298" s="33"/>
      <c r="I298" s="33" t="s">
        <v>531</v>
      </c>
      <c r="J298" s="34" t="s">
        <v>1388</v>
      </c>
      <c r="K298" s="34" t="s">
        <v>1389</v>
      </c>
      <c r="L298" s="34"/>
      <c r="M298" s="39" t="s">
        <v>1390</v>
      </c>
      <c r="N298" s="39"/>
      <c r="O298" s="33" t="s">
        <v>514</v>
      </c>
      <c r="P298" s="35">
        <v>10</v>
      </c>
      <c r="Q298" s="33" t="s">
        <v>570</v>
      </c>
      <c r="R298" s="87">
        <v>0.08</v>
      </c>
      <c r="S298" s="1"/>
      <c r="T298" s="33"/>
      <c r="U298" s="33">
        <v>15</v>
      </c>
      <c r="V298" s="26"/>
      <c r="W298" s="187">
        <v>7.0000000000000007E-2</v>
      </c>
      <c r="X298" s="36">
        <v>0</v>
      </c>
      <c r="Y298" s="1"/>
      <c r="Z298" s="44"/>
      <c r="AA298" s="40"/>
      <c r="AB298" s="40"/>
      <c r="AC298" s="40"/>
      <c r="AD298" s="40"/>
      <c r="AE298" s="40"/>
      <c r="AF298" s="80">
        <v>44593</v>
      </c>
    </row>
    <row r="299" spans="1:32" s="21" customFormat="1" ht="15" customHeight="1" x14ac:dyDescent="0.25">
      <c r="A299" s="31">
        <v>18</v>
      </c>
      <c r="B299" s="32" t="s">
        <v>1338</v>
      </c>
      <c r="C299" s="32" t="s">
        <v>1339</v>
      </c>
      <c r="D299" s="32"/>
      <c r="E299" s="33"/>
      <c r="F299" s="33"/>
      <c r="G299" s="33"/>
      <c r="H299" s="33"/>
      <c r="I299" s="33" t="s">
        <v>537</v>
      </c>
      <c r="J299" s="34" t="s">
        <v>1391</v>
      </c>
      <c r="K299" s="34" t="s">
        <v>1392</v>
      </c>
      <c r="L299" s="34"/>
      <c r="M299" s="39" t="s">
        <v>1393</v>
      </c>
      <c r="N299" s="39"/>
      <c r="O299" s="33" t="s">
        <v>514</v>
      </c>
      <c r="P299" s="35">
        <v>10</v>
      </c>
      <c r="Q299" s="33" t="s">
        <v>570</v>
      </c>
      <c r="R299" s="87">
        <v>0.08</v>
      </c>
      <c r="S299" s="1"/>
      <c r="T299" s="33"/>
      <c r="U299" s="33">
        <v>15</v>
      </c>
      <c r="V299" s="26"/>
      <c r="W299" s="187">
        <v>7.0000000000000007E-2</v>
      </c>
      <c r="X299" s="36">
        <v>0</v>
      </c>
      <c r="Y299" s="1"/>
      <c r="Z299" s="44"/>
      <c r="AA299" s="40"/>
      <c r="AB299" s="40"/>
      <c r="AC299" s="40"/>
      <c r="AD299" s="40"/>
      <c r="AE299" s="40"/>
      <c r="AF299" s="80">
        <v>44593</v>
      </c>
    </row>
    <row r="300" spans="1:32" s="21" customFormat="1" ht="15" customHeight="1" x14ac:dyDescent="0.25">
      <c r="A300" s="31">
        <v>1</v>
      </c>
      <c r="B300" s="32" t="s">
        <v>1394</v>
      </c>
      <c r="C300" s="32" t="s">
        <v>164</v>
      </c>
      <c r="D300" s="32"/>
      <c r="E300" s="33"/>
      <c r="F300" s="33"/>
      <c r="G300" s="33"/>
      <c r="H300" s="33"/>
      <c r="I300" s="33" t="s">
        <v>586</v>
      </c>
      <c r="J300" s="34" t="s">
        <v>172</v>
      </c>
      <c r="K300" s="34" t="s">
        <v>173</v>
      </c>
      <c r="L300" s="34"/>
      <c r="M300" s="39" t="s">
        <v>174</v>
      </c>
      <c r="N300" s="39"/>
      <c r="O300" s="33" t="s">
        <v>569</v>
      </c>
      <c r="P300" s="35">
        <v>5</v>
      </c>
      <c r="Q300" s="33" t="s">
        <v>526</v>
      </c>
      <c r="R300" s="87">
        <v>0.08</v>
      </c>
      <c r="S300" s="1"/>
      <c r="T300" s="33">
        <v>720</v>
      </c>
      <c r="U300" s="33">
        <v>15</v>
      </c>
      <c r="V300" s="26"/>
      <c r="W300" s="187">
        <v>0.03</v>
      </c>
      <c r="X300" s="36">
        <v>0</v>
      </c>
      <c r="Y300" s="1"/>
      <c r="Z300" s="44"/>
      <c r="AA300" s="40">
        <v>44609</v>
      </c>
      <c r="AB300" s="40">
        <v>44635</v>
      </c>
      <c r="AC300" s="40"/>
      <c r="AD300" s="40">
        <v>44609</v>
      </c>
      <c r="AE300" s="40">
        <v>44635</v>
      </c>
      <c r="AF300" s="80">
        <v>44593</v>
      </c>
    </row>
    <row r="301" spans="1:32" s="21" customFormat="1" x14ac:dyDescent="0.25">
      <c r="A301" s="47">
        <v>2</v>
      </c>
      <c r="B301" s="32" t="s">
        <v>1394</v>
      </c>
      <c r="C301" s="41" t="s">
        <v>164</v>
      </c>
      <c r="D301" s="32"/>
      <c r="E301" s="33"/>
      <c r="F301" s="33"/>
      <c r="G301" s="33"/>
      <c r="H301" s="33"/>
      <c r="I301" s="33" t="s">
        <v>1395</v>
      </c>
      <c r="J301" s="34" t="s">
        <v>175</v>
      </c>
      <c r="K301" s="34" t="s">
        <v>176</v>
      </c>
      <c r="L301" s="34"/>
      <c r="M301" s="39" t="s">
        <v>177</v>
      </c>
      <c r="N301" s="39"/>
      <c r="O301" s="33" t="s">
        <v>514</v>
      </c>
      <c r="P301" s="35">
        <v>10</v>
      </c>
      <c r="Q301" s="33" t="s">
        <v>526</v>
      </c>
      <c r="R301" s="87">
        <v>0.08</v>
      </c>
      <c r="S301" s="1"/>
      <c r="T301" s="33"/>
      <c r="U301" s="33">
        <v>12</v>
      </c>
      <c r="V301" s="26"/>
      <c r="W301" s="187">
        <v>0.03</v>
      </c>
      <c r="X301" s="36">
        <v>0</v>
      </c>
      <c r="Y301" s="1"/>
      <c r="Z301" s="44"/>
      <c r="AA301" s="40">
        <v>44609</v>
      </c>
      <c r="AB301" s="40">
        <v>44635</v>
      </c>
      <c r="AC301" s="40"/>
      <c r="AD301" s="40">
        <v>44609</v>
      </c>
      <c r="AE301" s="40">
        <v>44635</v>
      </c>
      <c r="AF301" s="80">
        <v>44593</v>
      </c>
    </row>
    <row r="302" spans="1:32" s="21" customFormat="1" x14ac:dyDescent="0.25">
      <c r="A302" s="31">
        <v>3</v>
      </c>
      <c r="B302" s="32" t="s">
        <v>1394</v>
      </c>
      <c r="C302" s="41" t="s">
        <v>164</v>
      </c>
      <c r="D302" s="32"/>
      <c r="E302" s="33"/>
      <c r="F302" s="33"/>
      <c r="G302" s="33"/>
      <c r="H302" s="33"/>
      <c r="I302" s="33" t="s">
        <v>1183</v>
      </c>
      <c r="J302" s="34" t="s">
        <v>178</v>
      </c>
      <c r="K302" s="34" t="s">
        <v>179</v>
      </c>
      <c r="L302" s="34"/>
      <c r="M302" s="39" t="s">
        <v>180</v>
      </c>
      <c r="N302" s="39"/>
      <c r="O302" s="33" t="s">
        <v>514</v>
      </c>
      <c r="P302" s="35">
        <v>10</v>
      </c>
      <c r="Q302" s="33" t="s">
        <v>526</v>
      </c>
      <c r="R302" s="87">
        <v>0.08</v>
      </c>
      <c r="S302" s="1"/>
      <c r="T302" s="33"/>
      <c r="U302" s="33">
        <v>15</v>
      </c>
      <c r="V302" s="26"/>
      <c r="W302" s="187">
        <v>0.03</v>
      </c>
      <c r="X302" s="36">
        <v>0</v>
      </c>
      <c r="Y302" s="1"/>
      <c r="Z302" s="44"/>
      <c r="AA302" s="40"/>
      <c r="AB302" s="40"/>
      <c r="AC302" s="40"/>
      <c r="AD302" s="40"/>
      <c r="AE302" s="40"/>
      <c r="AF302" s="80">
        <v>44593</v>
      </c>
    </row>
    <row r="303" spans="1:32" s="21" customFormat="1" x14ac:dyDescent="0.25">
      <c r="A303" s="47">
        <v>4</v>
      </c>
      <c r="B303" s="32" t="s">
        <v>1394</v>
      </c>
      <c r="C303" s="41" t="s">
        <v>164</v>
      </c>
      <c r="D303" s="32"/>
      <c r="E303" s="33"/>
      <c r="F303" s="33"/>
      <c r="G303" s="33"/>
      <c r="H303" s="33"/>
      <c r="I303" s="33" t="s">
        <v>1211</v>
      </c>
      <c r="J303" s="34" t="s">
        <v>181</v>
      </c>
      <c r="K303" s="34" t="s">
        <v>182</v>
      </c>
      <c r="L303" s="34"/>
      <c r="M303" s="39" t="s">
        <v>183</v>
      </c>
      <c r="N303" s="39"/>
      <c r="O303" s="33" t="s">
        <v>514</v>
      </c>
      <c r="P303" s="35">
        <v>10</v>
      </c>
      <c r="Q303" s="33" t="s">
        <v>526</v>
      </c>
      <c r="R303" s="87">
        <v>0.08</v>
      </c>
      <c r="S303" s="1"/>
      <c r="T303" s="33"/>
      <c r="U303" s="33">
        <v>15</v>
      </c>
      <c r="V303" s="26"/>
      <c r="W303" s="187">
        <v>0.03</v>
      </c>
      <c r="X303" s="36">
        <v>0</v>
      </c>
      <c r="Y303" s="1"/>
      <c r="Z303" s="44"/>
      <c r="AA303" s="40">
        <v>44609</v>
      </c>
      <c r="AB303" s="40">
        <v>44635</v>
      </c>
      <c r="AC303" s="40"/>
      <c r="AD303" s="40">
        <v>44609</v>
      </c>
      <c r="AE303" s="40">
        <v>44635</v>
      </c>
      <c r="AF303" s="80">
        <v>44593</v>
      </c>
    </row>
    <row r="304" spans="1:32" s="21" customFormat="1" x14ac:dyDescent="0.25">
      <c r="A304" s="31">
        <v>5</v>
      </c>
      <c r="B304" s="32" t="s">
        <v>1394</v>
      </c>
      <c r="C304" s="41" t="s">
        <v>164</v>
      </c>
      <c r="D304" s="32"/>
      <c r="E304" s="33"/>
      <c r="F304" s="33"/>
      <c r="G304" s="33"/>
      <c r="H304" s="33"/>
      <c r="I304" s="33" t="s">
        <v>586</v>
      </c>
      <c r="J304" s="34" t="s">
        <v>184</v>
      </c>
      <c r="K304" s="34" t="s">
        <v>185</v>
      </c>
      <c r="L304" s="34"/>
      <c r="M304" s="39" t="s">
        <v>186</v>
      </c>
      <c r="N304" s="39"/>
      <c r="O304" s="33" t="s">
        <v>549</v>
      </c>
      <c r="P304" s="35">
        <v>10</v>
      </c>
      <c r="Q304" s="33" t="s">
        <v>526</v>
      </c>
      <c r="R304" s="87">
        <v>0.08</v>
      </c>
      <c r="S304" s="1"/>
      <c r="T304" s="33"/>
      <c r="U304" s="33">
        <v>15</v>
      </c>
      <c r="V304" s="26"/>
      <c r="W304" s="187">
        <v>0.03</v>
      </c>
      <c r="X304" s="36">
        <v>0</v>
      </c>
      <c r="Y304" s="1"/>
      <c r="Z304" s="44"/>
      <c r="AA304" s="40">
        <v>44609</v>
      </c>
      <c r="AB304" s="40">
        <v>44635</v>
      </c>
      <c r="AC304" s="40"/>
      <c r="AD304" s="40">
        <v>44609</v>
      </c>
      <c r="AE304" s="40">
        <v>44635</v>
      </c>
      <c r="AF304" s="80">
        <v>44593</v>
      </c>
    </row>
    <row r="305" spans="1:32" s="21" customFormat="1" ht="15" customHeight="1" x14ac:dyDescent="0.25">
      <c r="A305" s="47">
        <v>6</v>
      </c>
      <c r="B305" s="32" t="s">
        <v>1394</v>
      </c>
      <c r="C305" s="32" t="s">
        <v>164</v>
      </c>
      <c r="D305" s="32"/>
      <c r="E305" s="33"/>
      <c r="F305" s="33"/>
      <c r="G305" s="33"/>
      <c r="H305" s="33"/>
      <c r="I305" s="33" t="s">
        <v>586</v>
      </c>
      <c r="J305" s="34" t="s">
        <v>166</v>
      </c>
      <c r="K305" s="34" t="s">
        <v>167</v>
      </c>
      <c r="L305" s="34"/>
      <c r="M305" s="39" t="s">
        <v>168</v>
      </c>
      <c r="N305" s="39"/>
      <c r="O305" s="33" t="s">
        <v>569</v>
      </c>
      <c r="P305" s="35">
        <v>5</v>
      </c>
      <c r="Q305" s="33" t="s">
        <v>526</v>
      </c>
      <c r="R305" s="87">
        <v>0.08</v>
      </c>
      <c r="S305" s="1"/>
      <c r="T305" s="33">
        <v>720</v>
      </c>
      <c r="U305" s="33">
        <v>15</v>
      </c>
      <c r="V305" s="26"/>
      <c r="W305" s="187">
        <v>0.03</v>
      </c>
      <c r="X305" s="36">
        <v>0</v>
      </c>
      <c r="Y305" s="1"/>
      <c r="Z305" s="44"/>
      <c r="AA305" s="40"/>
      <c r="AB305" s="40"/>
      <c r="AC305" s="40"/>
      <c r="AD305" s="40"/>
      <c r="AE305" s="40"/>
      <c r="AF305" s="80">
        <v>44593</v>
      </c>
    </row>
    <row r="306" spans="1:32" s="21" customFormat="1" ht="15" customHeight="1" x14ac:dyDescent="0.25">
      <c r="A306" s="31">
        <v>7</v>
      </c>
      <c r="B306" s="32" t="s">
        <v>1394</v>
      </c>
      <c r="C306" s="32" t="s">
        <v>164</v>
      </c>
      <c r="D306" s="32"/>
      <c r="E306" s="33"/>
      <c r="F306" s="33"/>
      <c r="G306" s="33"/>
      <c r="H306" s="33"/>
      <c r="I306" s="33" t="s">
        <v>586</v>
      </c>
      <c r="J306" s="34" t="s">
        <v>169</v>
      </c>
      <c r="K306" s="34" t="s">
        <v>170</v>
      </c>
      <c r="L306" s="34"/>
      <c r="M306" s="39" t="s">
        <v>171</v>
      </c>
      <c r="N306" s="39"/>
      <c r="O306" s="33" t="s">
        <v>569</v>
      </c>
      <c r="P306" s="35">
        <v>5</v>
      </c>
      <c r="Q306" s="33" t="s">
        <v>526</v>
      </c>
      <c r="R306" s="87">
        <v>0.08</v>
      </c>
      <c r="S306" s="1"/>
      <c r="T306" s="33">
        <v>720</v>
      </c>
      <c r="U306" s="33">
        <v>15</v>
      </c>
      <c r="V306" s="26"/>
      <c r="W306" s="187">
        <v>0.03</v>
      </c>
      <c r="X306" s="36">
        <v>0</v>
      </c>
      <c r="Y306" s="1"/>
      <c r="Z306" s="44"/>
      <c r="AA306" s="40"/>
      <c r="AB306" s="40"/>
      <c r="AC306" s="40"/>
      <c r="AD306" s="40"/>
      <c r="AE306" s="40"/>
      <c r="AF306" s="80">
        <v>44593</v>
      </c>
    </row>
    <row r="307" spans="1:32" s="21" customFormat="1" ht="15" customHeight="1" x14ac:dyDescent="0.25">
      <c r="A307" s="31">
        <v>7</v>
      </c>
      <c r="B307" s="32" t="s">
        <v>1394</v>
      </c>
      <c r="C307" s="32" t="s">
        <v>164</v>
      </c>
      <c r="D307" s="32"/>
      <c r="E307" s="33"/>
      <c r="F307" s="33"/>
      <c r="G307" s="33"/>
      <c r="H307" s="33"/>
      <c r="I307" s="33" t="s">
        <v>630</v>
      </c>
      <c r="J307" s="34" t="s">
        <v>187</v>
      </c>
      <c r="K307" s="34" t="s">
        <v>188</v>
      </c>
      <c r="L307" s="34"/>
      <c r="M307" s="39" t="s">
        <v>189</v>
      </c>
      <c r="N307" s="39"/>
      <c r="O307" s="33" t="s">
        <v>514</v>
      </c>
      <c r="P307" s="35">
        <v>5</v>
      </c>
      <c r="Q307" s="33" t="s">
        <v>526</v>
      </c>
      <c r="R307" s="87">
        <v>0.08</v>
      </c>
      <c r="S307" s="1"/>
      <c r="T307" s="33">
        <v>720</v>
      </c>
      <c r="U307" s="33">
        <v>15</v>
      </c>
      <c r="V307" s="26"/>
      <c r="W307" s="187">
        <v>0.03</v>
      </c>
      <c r="X307" s="36">
        <v>0</v>
      </c>
      <c r="Y307" s="1"/>
      <c r="Z307" s="44"/>
      <c r="AA307" s="40"/>
      <c r="AB307" s="40"/>
      <c r="AC307" s="40"/>
      <c r="AD307" s="40"/>
      <c r="AE307" s="40"/>
      <c r="AF307" s="80">
        <v>44593</v>
      </c>
    </row>
    <row r="308" spans="1:32" s="21" customFormat="1" ht="15" customHeight="1" x14ac:dyDescent="0.25">
      <c r="A308" s="31">
        <v>1</v>
      </c>
      <c r="B308" s="32" t="s">
        <v>1396</v>
      </c>
      <c r="C308" s="32" t="s">
        <v>190</v>
      </c>
      <c r="D308" s="32"/>
      <c r="E308" s="33"/>
      <c r="F308" s="33"/>
      <c r="G308" s="33"/>
      <c r="H308" s="33"/>
      <c r="I308" s="33" t="s">
        <v>545</v>
      </c>
      <c r="J308" s="34" t="s">
        <v>204</v>
      </c>
      <c r="K308" s="34" t="s">
        <v>205</v>
      </c>
      <c r="L308" s="34"/>
      <c r="M308" s="39" t="s">
        <v>206</v>
      </c>
      <c r="N308" s="39"/>
      <c r="O308" s="33" t="s">
        <v>1269</v>
      </c>
      <c r="P308" s="35">
        <v>8</v>
      </c>
      <c r="Q308" s="33" t="s">
        <v>526</v>
      </c>
      <c r="R308" s="87">
        <v>0.08</v>
      </c>
      <c r="S308" s="1"/>
      <c r="T308" s="33" t="s">
        <v>1397</v>
      </c>
      <c r="U308" s="33">
        <v>6</v>
      </c>
      <c r="V308" s="26"/>
      <c r="W308" s="187">
        <v>0</v>
      </c>
      <c r="X308" s="36">
        <v>0</v>
      </c>
      <c r="Y308" s="1"/>
      <c r="Z308" s="44"/>
      <c r="AA308" s="40"/>
      <c r="AB308" s="40"/>
      <c r="AC308" s="40"/>
      <c r="AD308" s="40"/>
      <c r="AE308" s="40"/>
      <c r="AF308" s="80">
        <v>44593</v>
      </c>
    </row>
    <row r="309" spans="1:32" s="21" customFormat="1" ht="15" customHeight="1" x14ac:dyDescent="0.25">
      <c r="A309" s="31">
        <v>2</v>
      </c>
      <c r="B309" s="32" t="s">
        <v>1396</v>
      </c>
      <c r="C309" s="32" t="s">
        <v>190</v>
      </c>
      <c r="D309" s="32"/>
      <c r="E309" s="33"/>
      <c r="F309" s="33"/>
      <c r="G309" s="33"/>
      <c r="H309" s="33"/>
      <c r="I309" s="33" t="s">
        <v>545</v>
      </c>
      <c r="J309" s="34" t="s">
        <v>198</v>
      </c>
      <c r="K309" s="34" t="s">
        <v>199</v>
      </c>
      <c r="L309" s="34"/>
      <c r="M309" s="39" t="s">
        <v>200</v>
      </c>
      <c r="N309" s="39"/>
      <c r="O309" s="33" t="s">
        <v>544</v>
      </c>
      <c r="P309" s="35">
        <v>12</v>
      </c>
      <c r="Q309" s="33" t="s">
        <v>526</v>
      </c>
      <c r="R309" s="87">
        <v>0.08</v>
      </c>
      <c r="S309" s="1"/>
      <c r="T309" s="33" t="s">
        <v>1397</v>
      </c>
      <c r="U309" s="33">
        <v>6</v>
      </c>
      <c r="V309" s="26"/>
      <c r="W309" s="187">
        <v>0</v>
      </c>
      <c r="X309" s="36">
        <v>0</v>
      </c>
      <c r="Y309" s="1"/>
      <c r="Z309" s="44"/>
      <c r="AA309" s="40"/>
      <c r="AB309" s="40"/>
      <c r="AC309" s="40"/>
      <c r="AD309" s="40"/>
      <c r="AE309" s="40"/>
      <c r="AF309" s="80">
        <v>44593</v>
      </c>
    </row>
    <row r="310" spans="1:32" s="21" customFormat="1" ht="15" customHeight="1" x14ac:dyDescent="0.25">
      <c r="A310" s="31">
        <v>3</v>
      </c>
      <c r="B310" s="32" t="s">
        <v>1396</v>
      </c>
      <c r="C310" s="32" t="s">
        <v>190</v>
      </c>
      <c r="D310" s="32"/>
      <c r="E310" s="33"/>
      <c r="F310" s="33"/>
      <c r="G310" s="33"/>
      <c r="H310" s="33"/>
      <c r="I310" s="33" t="s">
        <v>540</v>
      </c>
      <c r="J310" s="34" t="s">
        <v>207</v>
      </c>
      <c r="K310" s="34" t="s">
        <v>208</v>
      </c>
      <c r="L310" s="34"/>
      <c r="M310" s="39" t="s">
        <v>209</v>
      </c>
      <c r="N310" s="39"/>
      <c r="O310" s="33" t="s">
        <v>544</v>
      </c>
      <c r="P310" s="35">
        <v>6</v>
      </c>
      <c r="Q310" s="33" t="s">
        <v>526</v>
      </c>
      <c r="R310" s="87">
        <v>0.08</v>
      </c>
      <c r="S310" s="1"/>
      <c r="T310" s="33" t="s">
        <v>1398</v>
      </c>
      <c r="U310" s="33">
        <v>6</v>
      </c>
      <c r="V310" s="26"/>
      <c r="W310" s="187">
        <v>0</v>
      </c>
      <c r="X310" s="36">
        <v>0</v>
      </c>
      <c r="Y310" s="1"/>
      <c r="Z310" s="44"/>
      <c r="AA310" s="40"/>
      <c r="AB310" s="40"/>
      <c r="AC310" s="40"/>
      <c r="AD310" s="40"/>
      <c r="AE310" s="40"/>
      <c r="AF310" s="80">
        <v>44593</v>
      </c>
    </row>
    <row r="311" spans="1:32" s="21" customFormat="1" ht="15" customHeight="1" x14ac:dyDescent="0.25">
      <c r="A311" s="31">
        <v>4</v>
      </c>
      <c r="B311" s="32" t="s">
        <v>1396</v>
      </c>
      <c r="C311" s="32" t="s">
        <v>190</v>
      </c>
      <c r="D311" s="32"/>
      <c r="E311" s="33"/>
      <c r="F311" s="33"/>
      <c r="G311" s="33"/>
      <c r="H311" s="33"/>
      <c r="I311" s="33" t="s">
        <v>545</v>
      </c>
      <c r="J311" s="34" t="s">
        <v>201</v>
      </c>
      <c r="K311" s="34" t="s">
        <v>202</v>
      </c>
      <c r="L311" s="34"/>
      <c r="M311" s="39" t="s">
        <v>203</v>
      </c>
      <c r="N311" s="39"/>
      <c r="O311" s="33" t="s">
        <v>544</v>
      </c>
      <c r="P311" s="35">
        <v>12</v>
      </c>
      <c r="Q311" s="33" t="s">
        <v>526</v>
      </c>
      <c r="R311" s="87">
        <v>0.08</v>
      </c>
      <c r="S311" s="1"/>
      <c r="T311" s="33" t="s">
        <v>1399</v>
      </c>
      <c r="U311" s="33">
        <v>6</v>
      </c>
      <c r="V311" s="26"/>
      <c r="W311" s="187">
        <v>0</v>
      </c>
      <c r="X311" s="36">
        <v>0</v>
      </c>
      <c r="Y311" s="1"/>
      <c r="Z311" s="44">
        <v>0.17</v>
      </c>
      <c r="AA311" s="40">
        <v>44593</v>
      </c>
      <c r="AB311" s="40">
        <v>44620</v>
      </c>
      <c r="AC311" s="40"/>
      <c r="AD311" s="40">
        <v>44593</v>
      </c>
      <c r="AE311" s="40">
        <v>44620</v>
      </c>
      <c r="AF311" s="80">
        <v>44593</v>
      </c>
    </row>
    <row r="312" spans="1:32" s="21" customFormat="1" ht="15" customHeight="1" x14ac:dyDescent="0.25">
      <c r="A312" s="31">
        <v>5</v>
      </c>
      <c r="B312" s="32" t="s">
        <v>1396</v>
      </c>
      <c r="C312" s="32" t="s">
        <v>190</v>
      </c>
      <c r="D312" s="32"/>
      <c r="E312" s="33"/>
      <c r="F312" s="33"/>
      <c r="G312" s="33"/>
      <c r="H312" s="33"/>
      <c r="I312" s="33" t="s">
        <v>553</v>
      </c>
      <c r="J312" s="34" t="s">
        <v>195</v>
      </c>
      <c r="K312" s="34" t="s">
        <v>196</v>
      </c>
      <c r="L312" s="34"/>
      <c r="M312" s="39" t="s">
        <v>197</v>
      </c>
      <c r="N312" s="39"/>
      <c r="O312" s="33" t="s">
        <v>544</v>
      </c>
      <c r="P312" s="35">
        <v>12</v>
      </c>
      <c r="Q312" s="33" t="s">
        <v>526</v>
      </c>
      <c r="R312" s="87">
        <v>0.08</v>
      </c>
      <c r="S312" s="1"/>
      <c r="T312" s="33" t="s">
        <v>1397</v>
      </c>
      <c r="U312" s="33">
        <v>6</v>
      </c>
      <c r="V312" s="26"/>
      <c r="W312" s="187">
        <v>0</v>
      </c>
      <c r="X312" s="36">
        <v>0</v>
      </c>
      <c r="Y312" s="1"/>
      <c r="Z312" s="44">
        <v>0.15</v>
      </c>
      <c r="AA312" s="40">
        <v>44593</v>
      </c>
      <c r="AB312" s="40">
        <v>44620</v>
      </c>
      <c r="AC312" s="40"/>
      <c r="AD312" s="40">
        <v>44593</v>
      </c>
      <c r="AE312" s="40">
        <v>44620</v>
      </c>
      <c r="AF312" s="80">
        <v>44593</v>
      </c>
    </row>
    <row r="313" spans="1:32" s="21" customFormat="1" ht="15" customHeight="1" x14ac:dyDescent="0.25">
      <c r="A313" s="31">
        <v>6</v>
      </c>
      <c r="B313" s="32" t="s">
        <v>1396</v>
      </c>
      <c r="C313" s="32" t="s">
        <v>190</v>
      </c>
      <c r="D313" s="32"/>
      <c r="E313" s="33"/>
      <c r="F313" s="33"/>
      <c r="G313" s="33"/>
      <c r="H313" s="33"/>
      <c r="I313" s="33" t="s">
        <v>553</v>
      </c>
      <c r="J313" s="34" t="s">
        <v>192</v>
      </c>
      <c r="K313" s="34" t="s">
        <v>193</v>
      </c>
      <c r="L313" s="34"/>
      <c r="M313" s="39" t="s">
        <v>194</v>
      </c>
      <c r="N313" s="39"/>
      <c r="O313" s="33" t="s">
        <v>544</v>
      </c>
      <c r="P313" s="35">
        <v>3</v>
      </c>
      <c r="Q313" s="33" t="s">
        <v>526</v>
      </c>
      <c r="R313" s="87">
        <v>0.08</v>
      </c>
      <c r="S313" s="1"/>
      <c r="T313" s="33" t="s">
        <v>1397</v>
      </c>
      <c r="U313" s="33">
        <v>6</v>
      </c>
      <c r="V313" s="26"/>
      <c r="W313" s="187">
        <v>0</v>
      </c>
      <c r="X313" s="36">
        <v>0</v>
      </c>
      <c r="Y313" s="1"/>
      <c r="Z313" s="44">
        <v>0.12</v>
      </c>
      <c r="AA313" s="40">
        <v>44593</v>
      </c>
      <c r="AB313" s="40">
        <v>44620</v>
      </c>
      <c r="AC313" s="40"/>
      <c r="AD313" s="40">
        <v>44593</v>
      </c>
      <c r="AE313" s="40">
        <v>44620</v>
      </c>
      <c r="AF313" s="80">
        <v>44593</v>
      </c>
    </row>
    <row r="314" spans="1:32" s="21" customFormat="1" ht="15" customHeight="1" x14ac:dyDescent="0.25">
      <c r="A314" s="31">
        <v>7</v>
      </c>
      <c r="B314" s="32" t="s">
        <v>1396</v>
      </c>
      <c r="C314" s="32" t="s">
        <v>190</v>
      </c>
      <c r="D314" s="32"/>
      <c r="E314" s="33"/>
      <c r="F314" s="33"/>
      <c r="G314" s="33"/>
      <c r="H314" s="33"/>
      <c r="I314" s="33" t="s">
        <v>545</v>
      </c>
      <c r="J314" s="34" t="s">
        <v>213</v>
      </c>
      <c r="K314" s="34" t="s">
        <v>214</v>
      </c>
      <c r="L314" s="34"/>
      <c r="M314" s="39" t="s">
        <v>215</v>
      </c>
      <c r="N314" s="39"/>
      <c r="O314" s="33" t="s">
        <v>544</v>
      </c>
      <c r="P314" s="35">
        <v>12</v>
      </c>
      <c r="Q314" s="33" t="s">
        <v>526</v>
      </c>
      <c r="R314" s="87">
        <v>0.08</v>
      </c>
      <c r="S314" s="1"/>
      <c r="T314" s="33" t="s">
        <v>1397</v>
      </c>
      <c r="U314" s="33">
        <v>6</v>
      </c>
      <c r="V314" s="26"/>
      <c r="W314" s="187">
        <v>0</v>
      </c>
      <c r="X314" s="36">
        <v>0</v>
      </c>
      <c r="Y314" s="1"/>
      <c r="Z314" s="44"/>
      <c r="AA314" s="40"/>
      <c r="AB314" s="40"/>
      <c r="AC314" s="40"/>
      <c r="AD314" s="40"/>
      <c r="AE314" s="40"/>
      <c r="AF314" s="80">
        <v>44593</v>
      </c>
    </row>
    <row r="315" spans="1:32" s="21" customFormat="1" ht="15" customHeight="1" x14ac:dyDescent="0.25">
      <c r="A315" s="31">
        <v>8</v>
      </c>
      <c r="B315" s="32" t="s">
        <v>1396</v>
      </c>
      <c r="C315" s="32" t="s">
        <v>190</v>
      </c>
      <c r="D315" s="32"/>
      <c r="E315" s="33"/>
      <c r="F315" s="33"/>
      <c r="G315" s="33"/>
      <c r="H315" s="33"/>
      <c r="I315" s="33" t="s">
        <v>540</v>
      </c>
      <c r="J315" s="34" t="s">
        <v>1400</v>
      </c>
      <c r="K315" s="34" t="s">
        <v>1401</v>
      </c>
      <c r="L315" s="34"/>
      <c r="M315" s="39" t="s">
        <v>1402</v>
      </c>
      <c r="N315" s="39"/>
      <c r="O315" s="33" t="s">
        <v>544</v>
      </c>
      <c r="P315" s="35">
        <v>4</v>
      </c>
      <c r="Q315" s="33" t="s">
        <v>526</v>
      </c>
      <c r="R315" s="87">
        <v>0.08</v>
      </c>
      <c r="S315" s="1"/>
      <c r="T315" s="33" t="s">
        <v>1403</v>
      </c>
      <c r="U315" s="33">
        <v>6</v>
      </c>
      <c r="V315" s="26"/>
      <c r="W315" s="187">
        <v>0</v>
      </c>
      <c r="X315" s="36">
        <v>0</v>
      </c>
      <c r="Y315" s="1"/>
      <c r="Z315" s="44"/>
      <c r="AA315" s="40"/>
      <c r="AB315" s="40"/>
      <c r="AC315" s="40"/>
      <c r="AD315" s="40"/>
      <c r="AE315" s="40"/>
      <c r="AF315" s="80">
        <v>44593</v>
      </c>
    </row>
    <row r="316" spans="1:32" s="21" customFormat="1" ht="15" customHeight="1" x14ac:dyDescent="0.25">
      <c r="A316" s="31">
        <v>9</v>
      </c>
      <c r="B316" s="32" t="s">
        <v>1396</v>
      </c>
      <c r="C316" s="32" t="s">
        <v>190</v>
      </c>
      <c r="D316" s="32"/>
      <c r="E316" s="33"/>
      <c r="F316" s="33"/>
      <c r="G316" s="33"/>
      <c r="H316" s="33"/>
      <c r="I316" s="33" t="s">
        <v>545</v>
      </c>
      <c r="J316" s="34" t="s">
        <v>210</v>
      </c>
      <c r="K316" s="34" t="s">
        <v>211</v>
      </c>
      <c r="L316" s="34"/>
      <c r="M316" s="39" t="s">
        <v>212</v>
      </c>
      <c r="N316" s="39"/>
      <c r="O316" s="33" t="s">
        <v>549</v>
      </c>
      <c r="P316" s="35">
        <v>12</v>
      </c>
      <c r="Q316" s="33" t="s">
        <v>526</v>
      </c>
      <c r="R316" s="87">
        <v>0.08</v>
      </c>
      <c r="S316" s="1"/>
      <c r="T316" s="33" t="s">
        <v>1397</v>
      </c>
      <c r="U316" s="33">
        <v>6</v>
      </c>
      <c r="V316" s="26"/>
      <c r="W316" s="187">
        <v>0</v>
      </c>
      <c r="X316" s="36">
        <v>0</v>
      </c>
      <c r="Y316" s="1"/>
      <c r="Z316" s="44">
        <v>0.15</v>
      </c>
      <c r="AA316" s="40">
        <v>44593</v>
      </c>
      <c r="AB316" s="40">
        <v>44620</v>
      </c>
      <c r="AC316" s="40"/>
      <c r="AD316" s="40">
        <v>44593</v>
      </c>
      <c r="AE316" s="40">
        <v>44620</v>
      </c>
      <c r="AF316" s="80">
        <v>44593</v>
      </c>
    </row>
    <row r="317" spans="1:32" s="21" customFormat="1" ht="15" customHeight="1" x14ac:dyDescent="0.25">
      <c r="A317" s="31">
        <v>1</v>
      </c>
      <c r="B317" s="32" t="s">
        <v>1404</v>
      </c>
      <c r="C317" s="32" t="s">
        <v>1405</v>
      </c>
      <c r="D317" s="32"/>
      <c r="E317" s="33"/>
      <c r="F317" s="33"/>
      <c r="G317" s="33"/>
      <c r="H317" s="33"/>
      <c r="I317" s="33" t="s">
        <v>1406</v>
      </c>
      <c r="J317" s="34" t="s">
        <v>1407</v>
      </c>
      <c r="K317" s="34" t="s">
        <v>1408</v>
      </c>
      <c r="L317" s="34"/>
      <c r="M317" s="39" t="s">
        <v>1409</v>
      </c>
      <c r="N317" s="39"/>
      <c r="O317" s="33" t="s">
        <v>514</v>
      </c>
      <c r="P317" s="35">
        <v>10</v>
      </c>
      <c r="Q317" s="33" t="s">
        <v>515</v>
      </c>
      <c r="R317" s="87">
        <v>0.08</v>
      </c>
      <c r="S317" s="1"/>
      <c r="T317" s="33"/>
      <c r="U317" s="33">
        <v>12</v>
      </c>
      <c r="V317" s="26"/>
      <c r="W317" s="187">
        <v>0.05</v>
      </c>
      <c r="X317" s="36">
        <v>0.1</v>
      </c>
      <c r="Y317" s="1"/>
      <c r="Z317" s="44"/>
      <c r="AA317" s="40"/>
      <c r="AB317" s="40"/>
      <c r="AC317" s="40"/>
      <c r="AD317" s="40"/>
      <c r="AE317" s="40"/>
      <c r="AF317" s="80">
        <v>44593</v>
      </c>
    </row>
    <row r="318" spans="1:32" s="21" customFormat="1" ht="15" customHeight="1" x14ac:dyDescent="0.25">
      <c r="A318" s="31">
        <v>2</v>
      </c>
      <c r="B318" s="32" t="s">
        <v>1404</v>
      </c>
      <c r="C318" s="32" t="s">
        <v>1405</v>
      </c>
      <c r="D318" s="32"/>
      <c r="E318" s="33"/>
      <c r="F318" s="33"/>
      <c r="G318" s="33"/>
      <c r="H318" s="33"/>
      <c r="I318" s="33" t="s">
        <v>1406</v>
      </c>
      <c r="J318" s="34" t="s">
        <v>1410</v>
      </c>
      <c r="K318" s="34" t="s">
        <v>1411</v>
      </c>
      <c r="L318" s="34"/>
      <c r="M318" s="39" t="s">
        <v>1412</v>
      </c>
      <c r="N318" s="39"/>
      <c r="O318" s="33" t="s">
        <v>514</v>
      </c>
      <c r="P318" s="35">
        <v>10</v>
      </c>
      <c r="Q318" s="33" t="s">
        <v>515</v>
      </c>
      <c r="R318" s="87">
        <v>0.08</v>
      </c>
      <c r="S318" s="1"/>
      <c r="T318" s="33"/>
      <c r="U318" s="33">
        <v>12</v>
      </c>
      <c r="V318" s="26"/>
      <c r="W318" s="187">
        <v>0.05</v>
      </c>
      <c r="X318" s="36">
        <v>0.1</v>
      </c>
      <c r="Y318" s="1"/>
      <c r="Z318" s="44"/>
      <c r="AA318" s="40"/>
      <c r="AB318" s="40"/>
      <c r="AC318" s="40"/>
      <c r="AD318" s="40"/>
      <c r="AE318" s="40"/>
      <c r="AF318" s="80">
        <v>44593</v>
      </c>
    </row>
    <row r="319" spans="1:32" s="21" customFormat="1" ht="15" customHeight="1" x14ac:dyDescent="0.25">
      <c r="A319" s="31">
        <v>3</v>
      </c>
      <c r="B319" s="32" t="s">
        <v>1404</v>
      </c>
      <c r="C319" s="32" t="s">
        <v>1405</v>
      </c>
      <c r="D319" s="32"/>
      <c r="E319" s="33"/>
      <c r="F319" s="33"/>
      <c r="G319" s="33"/>
      <c r="H319" s="33"/>
      <c r="I319" s="33" t="s">
        <v>510</v>
      </c>
      <c r="J319" s="34" t="s">
        <v>1413</v>
      </c>
      <c r="K319" s="34" t="s">
        <v>1414</v>
      </c>
      <c r="L319" s="34"/>
      <c r="M319" s="39" t="s">
        <v>1415</v>
      </c>
      <c r="N319" s="39"/>
      <c r="O319" s="33" t="s">
        <v>514</v>
      </c>
      <c r="P319" s="35">
        <v>10</v>
      </c>
      <c r="Q319" s="33" t="s">
        <v>515</v>
      </c>
      <c r="R319" s="87">
        <v>0.08</v>
      </c>
      <c r="S319" s="1"/>
      <c r="T319" s="33" t="s">
        <v>1416</v>
      </c>
      <c r="U319" s="33">
        <v>6</v>
      </c>
      <c r="V319" s="26"/>
      <c r="W319" s="187">
        <v>0.05</v>
      </c>
      <c r="X319" s="36">
        <v>0.1</v>
      </c>
      <c r="Y319" s="1"/>
      <c r="Z319" s="44"/>
      <c r="AA319" s="40"/>
      <c r="AB319" s="40"/>
      <c r="AC319" s="40"/>
      <c r="AD319" s="40"/>
      <c r="AE319" s="40"/>
      <c r="AF319" s="80">
        <v>44593</v>
      </c>
    </row>
    <row r="320" spans="1:32" s="21" customFormat="1" ht="15" customHeight="1" x14ac:dyDescent="0.25">
      <c r="A320" s="31">
        <v>4</v>
      </c>
      <c r="B320" s="32" t="s">
        <v>1404</v>
      </c>
      <c r="C320" s="32" t="s">
        <v>1405</v>
      </c>
      <c r="D320" s="32"/>
      <c r="E320" s="33"/>
      <c r="F320" s="33"/>
      <c r="G320" s="33"/>
      <c r="H320" s="33"/>
      <c r="I320" s="33" t="s">
        <v>510</v>
      </c>
      <c r="J320" s="34" t="s">
        <v>1417</v>
      </c>
      <c r="K320" s="34" t="s">
        <v>1418</v>
      </c>
      <c r="L320" s="34"/>
      <c r="M320" s="39" t="s">
        <v>1419</v>
      </c>
      <c r="N320" s="39"/>
      <c r="O320" s="33" t="s">
        <v>514</v>
      </c>
      <c r="P320" s="35">
        <v>10</v>
      </c>
      <c r="Q320" s="33" t="s">
        <v>515</v>
      </c>
      <c r="R320" s="87">
        <v>0.08</v>
      </c>
      <c r="S320" s="1"/>
      <c r="T320" s="33" t="s">
        <v>1416</v>
      </c>
      <c r="U320" s="33">
        <v>6</v>
      </c>
      <c r="V320" s="26"/>
      <c r="W320" s="187">
        <v>0.05</v>
      </c>
      <c r="X320" s="36">
        <v>0.1</v>
      </c>
      <c r="Y320" s="1"/>
      <c r="Z320" s="44"/>
      <c r="AA320" s="40"/>
      <c r="AB320" s="40"/>
      <c r="AC320" s="40"/>
      <c r="AD320" s="40"/>
      <c r="AE320" s="40"/>
      <c r="AF320" s="80">
        <v>44593</v>
      </c>
    </row>
    <row r="321" spans="1:32" s="21" customFormat="1" ht="15" customHeight="1" x14ac:dyDescent="0.25">
      <c r="A321" s="31">
        <v>5</v>
      </c>
      <c r="B321" s="32" t="s">
        <v>1404</v>
      </c>
      <c r="C321" s="32" t="s">
        <v>1405</v>
      </c>
      <c r="D321" s="32"/>
      <c r="E321" s="33"/>
      <c r="F321" s="33"/>
      <c r="G321" s="33"/>
      <c r="H321" s="33"/>
      <c r="I321" s="33" t="s">
        <v>510</v>
      </c>
      <c r="J321" s="34" t="s">
        <v>1420</v>
      </c>
      <c r="K321" s="34" t="s">
        <v>1421</v>
      </c>
      <c r="L321" s="34"/>
      <c r="M321" s="39" t="s">
        <v>1422</v>
      </c>
      <c r="N321" s="39"/>
      <c r="O321" s="33" t="s">
        <v>514</v>
      </c>
      <c r="P321" s="35">
        <v>10</v>
      </c>
      <c r="Q321" s="33" t="s">
        <v>515</v>
      </c>
      <c r="R321" s="87">
        <v>0.08</v>
      </c>
      <c r="S321" s="1"/>
      <c r="T321" s="33" t="s">
        <v>1416</v>
      </c>
      <c r="U321" s="33">
        <v>6</v>
      </c>
      <c r="V321" s="26"/>
      <c r="W321" s="187">
        <v>0.05</v>
      </c>
      <c r="X321" s="36">
        <v>0.1</v>
      </c>
      <c r="Y321" s="1"/>
      <c r="Z321" s="44"/>
      <c r="AA321" s="40"/>
      <c r="AB321" s="40"/>
      <c r="AC321" s="40"/>
      <c r="AD321" s="40"/>
      <c r="AE321" s="40"/>
      <c r="AF321" s="80">
        <v>44593</v>
      </c>
    </row>
    <row r="322" spans="1:32" s="21" customFormat="1" ht="15" customHeight="1" x14ac:dyDescent="0.25">
      <c r="A322" s="31">
        <v>6</v>
      </c>
      <c r="B322" s="32" t="s">
        <v>1404</v>
      </c>
      <c r="C322" s="32" t="s">
        <v>1405</v>
      </c>
      <c r="D322" s="32"/>
      <c r="E322" s="33"/>
      <c r="F322" s="33"/>
      <c r="G322" s="33"/>
      <c r="H322" s="33"/>
      <c r="I322" s="33" t="s">
        <v>510</v>
      </c>
      <c r="J322" s="34" t="s">
        <v>1423</v>
      </c>
      <c r="K322" s="34" t="s">
        <v>1424</v>
      </c>
      <c r="L322" s="34"/>
      <c r="M322" s="39" t="s">
        <v>1425</v>
      </c>
      <c r="N322" s="39"/>
      <c r="O322" s="33" t="s">
        <v>514</v>
      </c>
      <c r="P322" s="35">
        <v>10</v>
      </c>
      <c r="Q322" s="33" t="s">
        <v>515</v>
      </c>
      <c r="R322" s="87">
        <v>0.08</v>
      </c>
      <c r="S322" s="1"/>
      <c r="T322" s="33" t="s">
        <v>1416</v>
      </c>
      <c r="U322" s="33">
        <v>6</v>
      </c>
      <c r="V322" s="26"/>
      <c r="W322" s="187">
        <v>0.05</v>
      </c>
      <c r="X322" s="36">
        <v>0.1</v>
      </c>
      <c r="Y322" s="1"/>
      <c r="Z322" s="44"/>
      <c r="AA322" s="40"/>
      <c r="AB322" s="40"/>
      <c r="AC322" s="40"/>
      <c r="AD322" s="40"/>
      <c r="AE322" s="40"/>
      <c r="AF322" s="80">
        <v>44593</v>
      </c>
    </row>
    <row r="323" spans="1:32" s="21" customFormat="1" ht="15" customHeight="1" x14ac:dyDescent="0.25">
      <c r="A323" s="31">
        <v>7</v>
      </c>
      <c r="B323" s="32" t="s">
        <v>1404</v>
      </c>
      <c r="C323" s="32" t="s">
        <v>1405</v>
      </c>
      <c r="D323" s="32"/>
      <c r="E323" s="33"/>
      <c r="F323" s="33"/>
      <c r="G323" s="33"/>
      <c r="H323" s="33"/>
      <c r="I323" s="33" t="s">
        <v>525</v>
      </c>
      <c r="J323" s="34" t="s">
        <v>1426</v>
      </c>
      <c r="K323" s="34" t="s">
        <v>1427</v>
      </c>
      <c r="L323" s="34"/>
      <c r="M323" s="43" t="s">
        <v>1428</v>
      </c>
      <c r="N323" s="43"/>
      <c r="O323" s="33" t="s">
        <v>514</v>
      </c>
      <c r="P323" s="35">
        <v>10</v>
      </c>
      <c r="Q323" s="33" t="s">
        <v>515</v>
      </c>
      <c r="R323" s="87">
        <v>0.08</v>
      </c>
      <c r="S323" s="1"/>
      <c r="T323" s="33"/>
      <c r="U323" s="33">
        <v>12</v>
      </c>
      <c r="V323" s="26"/>
      <c r="W323" s="187">
        <v>0.05</v>
      </c>
      <c r="X323" s="36">
        <v>0.1</v>
      </c>
      <c r="Y323" s="1"/>
      <c r="Z323" s="44"/>
      <c r="AA323" s="40"/>
      <c r="AB323" s="40"/>
      <c r="AC323" s="40"/>
      <c r="AD323" s="40"/>
      <c r="AE323" s="40"/>
      <c r="AF323" s="80">
        <v>44593</v>
      </c>
    </row>
    <row r="324" spans="1:32" s="21" customFormat="1" ht="15" customHeight="1" x14ac:dyDescent="0.25">
      <c r="A324" s="31">
        <v>8</v>
      </c>
      <c r="B324" s="32" t="s">
        <v>1404</v>
      </c>
      <c r="C324" s="32" t="s">
        <v>1405</v>
      </c>
      <c r="D324" s="32"/>
      <c r="E324" s="33"/>
      <c r="F324" s="33"/>
      <c r="G324" s="33"/>
      <c r="H324" s="33"/>
      <c r="I324" s="33" t="s">
        <v>510</v>
      </c>
      <c r="J324" s="34" t="s">
        <v>1429</v>
      </c>
      <c r="K324" s="34" t="s">
        <v>1430</v>
      </c>
      <c r="L324" s="34"/>
      <c r="M324" s="43" t="s">
        <v>1431</v>
      </c>
      <c r="N324" s="43"/>
      <c r="O324" s="33" t="s">
        <v>514</v>
      </c>
      <c r="P324" s="35">
        <v>10</v>
      </c>
      <c r="Q324" s="33" t="s">
        <v>515</v>
      </c>
      <c r="R324" s="87">
        <v>0.08</v>
      </c>
      <c r="S324" s="1"/>
      <c r="T324" s="33"/>
      <c r="U324" s="33">
        <v>6</v>
      </c>
      <c r="V324" s="26"/>
      <c r="W324" s="187">
        <v>0.05</v>
      </c>
      <c r="X324" s="36">
        <v>0.1</v>
      </c>
      <c r="Y324" s="1"/>
      <c r="Z324" s="44"/>
      <c r="AA324" s="40"/>
      <c r="AB324" s="40"/>
      <c r="AC324" s="40"/>
      <c r="AD324" s="40"/>
      <c r="AE324" s="40"/>
      <c r="AF324" s="80">
        <v>44593</v>
      </c>
    </row>
    <row r="325" spans="1:32" s="21" customFormat="1" ht="15" customHeight="1" x14ac:dyDescent="0.25">
      <c r="A325" s="31">
        <v>9</v>
      </c>
      <c r="B325" s="32" t="s">
        <v>1404</v>
      </c>
      <c r="C325" s="32" t="s">
        <v>1405</v>
      </c>
      <c r="D325" s="32"/>
      <c r="E325" s="33"/>
      <c r="F325" s="33"/>
      <c r="G325" s="33"/>
      <c r="H325" s="33"/>
      <c r="I325" s="33" t="s">
        <v>510</v>
      </c>
      <c r="J325" s="34" t="s">
        <v>1432</v>
      </c>
      <c r="K325" s="34" t="s">
        <v>1433</v>
      </c>
      <c r="L325" s="34"/>
      <c r="M325" s="43" t="s">
        <v>1434</v>
      </c>
      <c r="N325" s="43"/>
      <c r="O325" s="33" t="s">
        <v>514</v>
      </c>
      <c r="P325" s="35">
        <v>10</v>
      </c>
      <c r="Q325" s="33" t="s">
        <v>515</v>
      </c>
      <c r="R325" s="87">
        <v>0.08</v>
      </c>
      <c r="S325" s="1"/>
      <c r="T325" s="33"/>
      <c r="U325" s="33">
        <v>6</v>
      </c>
      <c r="V325" s="26"/>
      <c r="W325" s="187">
        <v>0.05</v>
      </c>
      <c r="X325" s="36">
        <v>0.1</v>
      </c>
      <c r="Y325" s="1"/>
      <c r="Z325" s="44"/>
      <c r="AA325" s="40"/>
      <c r="AB325" s="40"/>
      <c r="AC325" s="40"/>
      <c r="AD325" s="40"/>
      <c r="AE325" s="40"/>
      <c r="AF325" s="80">
        <v>44593</v>
      </c>
    </row>
    <row r="326" spans="1:32" s="21" customFormat="1" ht="15" customHeight="1" x14ac:dyDescent="0.25">
      <c r="A326" s="31">
        <v>1</v>
      </c>
      <c r="B326" s="32" t="s">
        <v>1435</v>
      </c>
      <c r="C326" s="32" t="s">
        <v>1436</v>
      </c>
      <c r="D326" s="32"/>
      <c r="E326" s="33"/>
      <c r="F326" s="33"/>
      <c r="G326" s="33"/>
      <c r="H326" s="33"/>
      <c r="I326" s="33" t="s">
        <v>533</v>
      </c>
      <c r="J326" s="34" t="s">
        <v>1437</v>
      </c>
      <c r="K326" s="34" t="s">
        <v>1438</v>
      </c>
      <c r="L326" s="34"/>
      <c r="M326" s="39" t="s">
        <v>1439</v>
      </c>
      <c r="N326" s="39"/>
      <c r="O326" s="33" t="s">
        <v>514</v>
      </c>
      <c r="P326" s="35">
        <v>5</v>
      </c>
      <c r="Q326" s="33" t="s">
        <v>777</v>
      </c>
      <c r="R326" s="87">
        <v>0.08</v>
      </c>
      <c r="S326" s="1"/>
      <c r="T326" s="33"/>
      <c r="U326" s="33">
        <v>15</v>
      </c>
      <c r="V326" s="26"/>
      <c r="W326" s="187">
        <v>0</v>
      </c>
      <c r="X326" s="36">
        <v>0</v>
      </c>
      <c r="Y326" s="1"/>
      <c r="Z326" s="44"/>
      <c r="AA326" s="40"/>
      <c r="AB326" s="40"/>
      <c r="AC326" s="40"/>
      <c r="AD326" s="40"/>
      <c r="AE326" s="40"/>
      <c r="AF326" s="80">
        <v>44593</v>
      </c>
    </row>
    <row r="327" spans="1:32" s="21" customFormat="1" ht="15" customHeight="1" x14ac:dyDescent="0.25">
      <c r="A327" s="31">
        <v>2</v>
      </c>
      <c r="B327" s="32" t="s">
        <v>1435</v>
      </c>
      <c r="C327" s="32" t="s">
        <v>1436</v>
      </c>
      <c r="D327" s="32"/>
      <c r="E327" s="33"/>
      <c r="F327" s="33"/>
      <c r="G327" s="33"/>
      <c r="H327" s="33"/>
      <c r="I327" s="33" t="s">
        <v>510</v>
      </c>
      <c r="J327" s="34" t="s">
        <v>1440</v>
      </c>
      <c r="K327" s="34" t="s">
        <v>1441</v>
      </c>
      <c r="L327" s="34"/>
      <c r="M327" s="39" t="s">
        <v>1442</v>
      </c>
      <c r="N327" s="39"/>
      <c r="O327" s="33" t="s">
        <v>514</v>
      </c>
      <c r="P327" s="35">
        <v>10</v>
      </c>
      <c r="Q327" s="33" t="s">
        <v>777</v>
      </c>
      <c r="R327" s="87">
        <v>0.08</v>
      </c>
      <c r="S327" s="1"/>
      <c r="T327" s="33"/>
      <c r="U327" s="33">
        <v>6</v>
      </c>
      <c r="V327" s="26"/>
      <c r="W327" s="187">
        <v>0</v>
      </c>
      <c r="X327" s="36">
        <v>0</v>
      </c>
      <c r="Y327" s="1"/>
      <c r="Z327" s="44"/>
      <c r="AA327" s="40">
        <v>44593</v>
      </c>
      <c r="AB327" s="40">
        <v>44620</v>
      </c>
      <c r="AC327" s="40"/>
      <c r="AD327" s="40">
        <v>44593</v>
      </c>
      <c r="AE327" s="40">
        <v>44620</v>
      </c>
      <c r="AF327" s="80">
        <v>44593</v>
      </c>
    </row>
    <row r="328" spans="1:32" s="21" customFormat="1" ht="15" customHeight="1" x14ac:dyDescent="0.25">
      <c r="A328" s="31">
        <v>3</v>
      </c>
      <c r="B328" s="32" t="s">
        <v>1435</v>
      </c>
      <c r="C328" s="32" t="s">
        <v>1436</v>
      </c>
      <c r="D328" s="32"/>
      <c r="E328" s="33"/>
      <c r="F328" s="33"/>
      <c r="G328" s="33"/>
      <c r="H328" s="33"/>
      <c r="I328" s="33" t="s">
        <v>533</v>
      </c>
      <c r="J328" s="34" t="s">
        <v>1443</v>
      </c>
      <c r="K328" s="34" t="s">
        <v>1444</v>
      </c>
      <c r="L328" s="34"/>
      <c r="M328" s="39" t="s">
        <v>1445</v>
      </c>
      <c r="N328" s="39"/>
      <c r="O328" s="33" t="s">
        <v>514</v>
      </c>
      <c r="P328" s="35">
        <v>5</v>
      </c>
      <c r="Q328" s="33" t="s">
        <v>777</v>
      </c>
      <c r="R328" s="87">
        <v>0.08</v>
      </c>
      <c r="S328" s="1"/>
      <c r="T328" s="33"/>
      <c r="U328" s="33">
        <v>15</v>
      </c>
      <c r="V328" s="26"/>
      <c r="W328" s="187">
        <v>0</v>
      </c>
      <c r="X328" s="36">
        <v>0</v>
      </c>
      <c r="Y328" s="1"/>
      <c r="Z328" s="44"/>
      <c r="AA328" s="40"/>
      <c r="AB328" s="40"/>
      <c r="AC328" s="40"/>
      <c r="AD328" s="40"/>
      <c r="AE328" s="40"/>
      <c r="AF328" s="80">
        <v>44593</v>
      </c>
    </row>
    <row r="329" spans="1:32" s="21" customFormat="1" ht="15" customHeight="1" x14ac:dyDescent="0.25">
      <c r="A329" s="31">
        <v>4</v>
      </c>
      <c r="B329" s="32" t="s">
        <v>1435</v>
      </c>
      <c r="C329" s="32" t="s">
        <v>1436</v>
      </c>
      <c r="D329" s="32"/>
      <c r="E329" s="33"/>
      <c r="F329" s="33"/>
      <c r="G329" s="33"/>
      <c r="H329" s="33"/>
      <c r="I329" s="33" t="s">
        <v>1406</v>
      </c>
      <c r="J329" s="34" t="s">
        <v>1446</v>
      </c>
      <c r="K329" s="34" t="s">
        <v>1447</v>
      </c>
      <c r="L329" s="34"/>
      <c r="M329" s="39" t="s">
        <v>1448</v>
      </c>
      <c r="N329" s="39"/>
      <c r="O329" s="33" t="s">
        <v>514</v>
      </c>
      <c r="P329" s="35">
        <v>10</v>
      </c>
      <c r="Q329" s="33" t="s">
        <v>777</v>
      </c>
      <c r="R329" s="87">
        <v>0.08</v>
      </c>
      <c r="S329" s="1"/>
      <c r="T329" s="33"/>
      <c r="U329" s="33">
        <v>12</v>
      </c>
      <c r="V329" s="26"/>
      <c r="W329" s="187">
        <v>0</v>
      </c>
      <c r="X329" s="36">
        <v>0</v>
      </c>
      <c r="Y329" s="1"/>
      <c r="Z329" s="44">
        <v>0.15</v>
      </c>
      <c r="AA329" s="40">
        <v>44593</v>
      </c>
      <c r="AB329" s="40">
        <v>44620</v>
      </c>
      <c r="AC329" s="40"/>
      <c r="AD329" s="40">
        <v>44593</v>
      </c>
      <c r="AE329" s="40">
        <v>44620</v>
      </c>
      <c r="AF329" s="80">
        <v>44593</v>
      </c>
    </row>
    <row r="330" spans="1:32" s="21" customFormat="1" ht="15" customHeight="1" x14ac:dyDescent="0.25">
      <c r="A330" s="31">
        <v>5</v>
      </c>
      <c r="B330" s="32" t="s">
        <v>1435</v>
      </c>
      <c r="C330" s="32" t="s">
        <v>1436</v>
      </c>
      <c r="D330" s="32"/>
      <c r="E330" s="33"/>
      <c r="F330" s="33"/>
      <c r="G330" s="33"/>
      <c r="H330" s="33"/>
      <c r="I330" s="33" t="s">
        <v>778</v>
      </c>
      <c r="J330" s="34" t="s">
        <v>1449</v>
      </c>
      <c r="K330" s="34" t="s">
        <v>1450</v>
      </c>
      <c r="L330" s="34"/>
      <c r="M330" s="39" t="s">
        <v>1451</v>
      </c>
      <c r="N330" s="39"/>
      <c r="O330" s="33" t="s">
        <v>514</v>
      </c>
      <c r="P330" s="35">
        <v>5</v>
      </c>
      <c r="Q330" s="33" t="s">
        <v>777</v>
      </c>
      <c r="R330" s="87">
        <v>0.08</v>
      </c>
      <c r="S330" s="1"/>
      <c r="T330" s="33"/>
      <c r="U330" s="33">
        <v>15</v>
      </c>
      <c r="V330" s="26"/>
      <c r="W330" s="187">
        <v>0</v>
      </c>
      <c r="X330" s="36">
        <v>0</v>
      </c>
      <c r="Y330" s="1"/>
      <c r="Z330" s="44">
        <v>0.2</v>
      </c>
      <c r="AA330" s="40">
        <v>44593</v>
      </c>
      <c r="AB330" s="40">
        <v>44620</v>
      </c>
      <c r="AC330" s="40"/>
      <c r="AD330" s="40">
        <v>44593</v>
      </c>
      <c r="AE330" s="40">
        <v>44620</v>
      </c>
      <c r="AF330" s="80">
        <v>44593</v>
      </c>
    </row>
    <row r="331" spans="1:32" s="21" customFormat="1" ht="15" customHeight="1" x14ac:dyDescent="0.25">
      <c r="A331" s="31">
        <v>6</v>
      </c>
      <c r="B331" s="32" t="s">
        <v>1435</v>
      </c>
      <c r="C331" s="32" t="s">
        <v>1436</v>
      </c>
      <c r="D331" s="32"/>
      <c r="E331" s="33"/>
      <c r="F331" s="33"/>
      <c r="G331" s="33"/>
      <c r="H331" s="33"/>
      <c r="I331" s="33" t="s">
        <v>510</v>
      </c>
      <c r="J331" s="34" t="s">
        <v>1452</v>
      </c>
      <c r="K331" s="34" t="s">
        <v>1453</v>
      </c>
      <c r="L331" s="34"/>
      <c r="M331" s="39" t="s">
        <v>1454</v>
      </c>
      <c r="N331" s="39"/>
      <c r="O331" s="33" t="s">
        <v>514</v>
      </c>
      <c r="P331" s="35">
        <v>10</v>
      </c>
      <c r="Q331" s="33" t="s">
        <v>777</v>
      </c>
      <c r="R331" s="87">
        <v>0.08</v>
      </c>
      <c r="S331" s="1"/>
      <c r="T331" s="33"/>
      <c r="U331" s="33">
        <v>6</v>
      </c>
      <c r="V331" s="26"/>
      <c r="W331" s="187">
        <v>0</v>
      </c>
      <c r="X331" s="36">
        <v>0</v>
      </c>
      <c r="Y331" s="1"/>
      <c r="Z331" s="44"/>
      <c r="AA331" s="40"/>
      <c r="AB331" s="40"/>
      <c r="AC331" s="40"/>
      <c r="AD331" s="40"/>
      <c r="AE331" s="40"/>
      <c r="AF331" s="80">
        <v>44593</v>
      </c>
    </row>
    <row r="332" spans="1:32" s="21" customFormat="1" ht="15" customHeight="1" x14ac:dyDescent="0.25">
      <c r="A332" s="31">
        <v>7</v>
      </c>
      <c r="B332" s="32" t="s">
        <v>1435</v>
      </c>
      <c r="C332" s="32" t="s">
        <v>1436</v>
      </c>
      <c r="D332" s="32"/>
      <c r="E332" s="33"/>
      <c r="F332" s="33"/>
      <c r="G332" s="33"/>
      <c r="H332" s="33"/>
      <c r="I332" s="33" t="s">
        <v>622</v>
      </c>
      <c r="J332" s="34" t="s">
        <v>1455</v>
      </c>
      <c r="K332" s="34" t="s">
        <v>1456</v>
      </c>
      <c r="L332" s="34"/>
      <c r="M332" s="39" t="s">
        <v>1457</v>
      </c>
      <c r="N332" s="39"/>
      <c r="O332" s="33" t="s">
        <v>514</v>
      </c>
      <c r="P332" s="35">
        <v>5</v>
      </c>
      <c r="Q332" s="33" t="s">
        <v>777</v>
      </c>
      <c r="R332" s="87">
        <v>0.08</v>
      </c>
      <c r="S332" s="1"/>
      <c r="T332" s="33"/>
      <c r="U332" s="33">
        <v>15</v>
      </c>
      <c r="V332" s="26"/>
      <c r="W332" s="187">
        <v>0</v>
      </c>
      <c r="X332" s="36">
        <v>0</v>
      </c>
      <c r="Y332" s="1"/>
      <c r="Z332" s="44"/>
      <c r="AA332" s="40"/>
      <c r="AB332" s="40"/>
      <c r="AC332" s="40"/>
      <c r="AD332" s="40"/>
      <c r="AE332" s="40"/>
      <c r="AF332" s="80">
        <v>44593</v>
      </c>
    </row>
    <row r="333" spans="1:32" s="21" customFormat="1" ht="15" customHeight="1" x14ac:dyDescent="0.25">
      <c r="A333" s="31">
        <v>8</v>
      </c>
      <c r="B333" s="32" t="s">
        <v>1435</v>
      </c>
      <c r="C333" s="32" t="s">
        <v>1436</v>
      </c>
      <c r="D333" s="32"/>
      <c r="E333" s="33"/>
      <c r="F333" s="33"/>
      <c r="G333" s="33"/>
      <c r="H333" s="33"/>
      <c r="I333" s="33" t="s">
        <v>510</v>
      </c>
      <c r="J333" s="34" t="s">
        <v>1458</v>
      </c>
      <c r="K333" s="34" t="s">
        <v>1459</v>
      </c>
      <c r="L333" s="34"/>
      <c r="M333" s="39" t="s">
        <v>1460</v>
      </c>
      <c r="N333" s="39"/>
      <c r="O333" s="33" t="s">
        <v>514</v>
      </c>
      <c r="P333" s="35">
        <v>10</v>
      </c>
      <c r="Q333" s="33" t="s">
        <v>777</v>
      </c>
      <c r="R333" s="87">
        <v>0.08</v>
      </c>
      <c r="S333" s="1"/>
      <c r="T333" s="33"/>
      <c r="U333" s="33">
        <v>6</v>
      </c>
      <c r="V333" s="26"/>
      <c r="W333" s="187">
        <v>0</v>
      </c>
      <c r="X333" s="36">
        <v>0</v>
      </c>
      <c r="Y333" s="1"/>
      <c r="Z333" s="44"/>
      <c r="AA333" s="40"/>
      <c r="AB333" s="40"/>
      <c r="AC333" s="40"/>
      <c r="AD333" s="40"/>
      <c r="AE333" s="40"/>
      <c r="AF333" s="80">
        <v>44593</v>
      </c>
    </row>
    <row r="334" spans="1:32" s="21" customFormat="1" ht="15" customHeight="1" x14ac:dyDescent="0.25">
      <c r="A334" s="31">
        <v>9</v>
      </c>
      <c r="B334" s="32" t="s">
        <v>1435</v>
      </c>
      <c r="C334" s="32" t="s">
        <v>1436</v>
      </c>
      <c r="D334" s="32"/>
      <c r="E334" s="33"/>
      <c r="F334" s="33"/>
      <c r="G334" s="33"/>
      <c r="H334" s="33"/>
      <c r="I334" s="33" t="s">
        <v>510</v>
      </c>
      <c r="J334" s="34" t="s">
        <v>1461</v>
      </c>
      <c r="K334" s="39" t="s">
        <v>1462</v>
      </c>
      <c r="L334" s="39"/>
      <c r="M334" s="39" t="s">
        <v>1463</v>
      </c>
      <c r="N334" s="39"/>
      <c r="O334" s="33" t="s">
        <v>514</v>
      </c>
      <c r="P334" s="35">
        <v>10</v>
      </c>
      <c r="Q334" s="33" t="s">
        <v>777</v>
      </c>
      <c r="R334" s="87">
        <v>0.08</v>
      </c>
      <c r="S334" s="1"/>
      <c r="T334" s="33"/>
      <c r="U334" s="33">
        <v>6</v>
      </c>
      <c r="V334" s="26"/>
      <c r="W334" s="187">
        <v>0</v>
      </c>
      <c r="X334" s="36">
        <v>0</v>
      </c>
      <c r="Y334" s="1"/>
      <c r="Z334" s="44"/>
      <c r="AA334" s="40"/>
      <c r="AB334" s="40"/>
      <c r="AC334" s="40"/>
      <c r="AD334" s="40"/>
      <c r="AE334" s="40"/>
      <c r="AF334" s="80">
        <v>44593</v>
      </c>
    </row>
    <row r="335" spans="1:32" s="21" customFormat="1" ht="15" customHeight="1" x14ac:dyDescent="0.25">
      <c r="A335" s="31">
        <v>10</v>
      </c>
      <c r="B335" s="32" t="s">
        <v>1435</v>
      </c>
      <c r="C335" s="32" t="s">
        <v>1436</v>
      </c>
      <c r="D335" s="32"/>
      <c r="E335" s="33"/>
      <c r="F335" s="33"/>
      <c r="G335" s="33"/>
      <c r="H335" s="33"/>
      <c r="I335" s="33" t="s">
        <v>525</v>
      </c>
      <c r="J335" s="34" t="s">
        <v>1464</v>
      </c>
      <c r="K335" s="39" t="s">
        <v>968</v>
      </c>
      <c r="L335" s="39"/>
      <c r="M335" s="39" t="s">
        <v>1465</v>
      </c>
      <c r="N335" s="39"/>
      <c r="O335" s="33" t="s">
        <v>514</v>
      </c>
      <c r="P335" s="35">
        <v>5</v>
      </c>
      <c r="Q335" s="33" t="s">
        <v>777</v>
      </c>
      <c r="R335" s="87">
        <v>0.08</v>
      </c>
      <c r="S335" s="1"/>
      <c r="T335" s="33"/>
      <c r="U335" s="33">
        <v>12</v>
      </c>
      <c r="V335" s="26"/>
      <c r="W335" s="187">
        <v>0</v>
      </c>
      <c r="X335" s="36">
        <v>0</v>
      </c>
      <c r="Y335" s="1"/>
      <c r="Z335" s="44"/>
      <c r="AA335" s="40"/>
      <c r="AB335" s="40"/>
      <c r="AC335" s="40"/>
      <c r="AD335" s="40"/>
      <c r="AE335" s="40"/>
      <c r="AF335" s="80">
        <v>44593</v>
      </c>
    </row>
    <row r="336" spans="1:32" s="21" customFormat="1" ht="15" customHeight="1" x14ac:dyDescent="0.25">
      <c r="A336" s="31">
        <v>11</v>
      </c>
      <c r="B336" s="32" t="s">
        <v>1435</v>
      </c>
      <c r="C336" s="32" t="s">
        <v>1436</v>
      </c>
      <c r="D336" s="32"/>
      <c r="E336" s="33"/>
      <c r="F336" s="33"/>
      <c r="G336" s="33"/>
      <c r="H336" s="33"/>
      <c r="I336" s="33" t="s">
        <v>525</v>
      </c>
      <c r="J336" s="34" t="s">
        <v>1466</v>
      </c>
      <c r="K336" s="39" t="s">
        <v>968</v>
      </c>
      <c r="L336" s="39"/>
      <c r="M336" s="39" t="s">
        <v>1467</v>
      </c>
      <c r="N336" s="39"/>
      <c r="O336" s="33" t="s">
        <v>514</v>
      </c>
      <c r="P336" s="35">
        <v>5</v>
      </c>
      <c r="Q336" s="33" t="s">
        <v>777</v>
      </c>
      <c r="R336" s="87">
        <v>0.08</v>
      </c>
      <c r="S336" s="1"/>
      <c r="T336" s="33"/>
      <c r="U336" s="33">
        <v>12</v>
      </c>
      <c r="V336" s="26"/>
      <c r="W336" s="187">
        <v>0</v>
      </c>
      <c r="X336" s="36">
        <v>0</v>
      </c>
      <c r="Y336" s="1"/>
      <c r="Z336" s="44"/>
      <c r="AA336" s="40"/>
      <c r="AB336" s="40"/>
      <c r="AC336" s="40"/>
      <c r="AD336" s="40"/>
      <c r="AE336" s="40"/>
      <c r="AF336" s="80">
        <v>44593</v>
      </c>
    </row>
    <row r="337" spans="1:32" s="21" customFormat="1" ht="15" customHeight="1" x14ac:dyDescent="0.25">
      <c r="A337" s="31">
        <v>12</v>
      </c>
      <c r="B337" s="32" t="s">
        <v>1435</v>
      </c>
      <c r="C337" s="32" t="s">
        <v>1436</v>
      </c>
      <c r="D337" s="32"/>
      <c r="E337" s="33"/>
      <c r="F337" s="33"/>
      <c r="G337" s="33"/>
      <c r="H337" s="33"/>
      <c r="I337" s="33" t="s">
        <v>525</v>
      </c>
      <c r="J337" s="34" t="s">
        <v>1468</v>
      </c>
      <c r="K337" s="39" t="s">
        <v>968</v>
      </c>
      <c r="L337" s="39"/>
      <c r="M337" s="39" t="s">
        <v>1469</v>
      </c>
      <c r="N337" s="39"/>
      <c r="O337" s="33" t="s">
        <v>514</v>
      </c>
      <c r="P337" s="35">
        <v>5</v>
      </c>
      <c r="Q337" s="33" t="s">
        <v>777</v>
      </c>
      <c r="R337" s="87">
        <v>0.08</v>
      </c>
      <c r="S337" s="1"/>
      <c r="T337" s="33"/>
      <c r="U337" s="33">
        <v>12</v>
      </c>
      <c r="V337" s="26"/>
      <c r="W337" s="187">
        <v>0</v>
      </c>
      <c r="X337" s="36">
        <v>0</v>
      </c>
      <c r="Y337" s="1"/>
      <c r="Z337" s="44"/>
      <c r="AA337" s="40"/>
      <c r="AB337" s="40"/>
      <c r="AC337" s="40"/>
      <c r="AD337" s="40"/>
      <c r="AE337" s="40"/>
      <c r="AF337" s="80">
        <v>44593</v>
      </c>
    </row>
    <row r="338" spans="1:32" s="21" customFormat="1" ht="15" customHeight="1" x14ac:dyDescent="0.25">
      <c r="A338" s="31">
        <v>13</v>
      </c>
      <c r="B338" s="32" t="s">
        <v>1435</v>
      </c>
      <c r="C338" s="32" t="s">
        <v>1436</v>
      </c>
      <c r="D338" s="32"/>
      <c r="E338" s="33"/>
      <c r="F338" s="33"/>
      <c r="G338" s="33"/>
      <c r="H338" s="33"/>
      <c r="I338" s="33" t="s">
        <v>537</v>
      </c>
      <c r="J338" s="34" t="s">
        <v>1470</v>
      </c>
      <c r="K338" s="34" t="s">
        <v>1471</v>
      </c>
      <c r="L338" s="34"/>
      <c r="M338" s="39" t="s">
        <v>1472</v>
      </c>
      <c r="N338" s="39"/>
      <c r="O338" s="33" t="s">
        <v>514</v>
      </c>
      <c r="P338" s="35">
        <v>5</v>
      </c>
      <c r="Q338" s="33" t="s">
        <v>777</v>
      </c>
      <c r="R338" s="87">
        <v>0.08</v>
      </c>
      <c r="S338" s="1"/>
      <c r="T338" s="33"/>
      <c r="U338" s="33">
        <v>15</v>
      </c>
      <c r="V338" s="26"/>
      <c r="W338" s="187">
        <v>0</v>
      </c>
      <c r="X338" s="36">
        <v>0</v>
      </c>
      <c r="Y338" s="1"/>
      <c r="Z338" s="44"/>
      <c r="AA338" s="40"/>
      <c r="AB338" s="40"/>
      <c r="AC338" s="40"/>
      <c r="AD338" s="40"/>
      <c r="AE338" s="40"/>
      <c r="AF338" s="80">
        <v>44593</v>
      </c>
    </row>
    <row r="339" spans="1:32" s="21" customFormat="1" ht="15" customHeight="1" x14ac:dyDescent="0.25">
      <c r="A339" s="31">
        <v>14</v>
      </c>
      <c r="B339" s="32" t="s">
        <v>1435</v>
      </c>
      <c r="C339" s="32" t="s">
        <v>1436</v>
      </c>
      <c r="D339" s="32"/>
      <c r="E339" s="33"/>
      <c r="F339" s="33"/>
      <c r="G339" s="33"/>
      <c r="H339" s="33"/>
      <c r="I339" s="33" t="s">
        <v>537</v>
      </c>
      <c r="J339" s="34" t="s">
        <v>1473</v>
      </c>
      <c r="K339" s="34" t="s">
        <v>1474</v>
      </c>
      <c r="L339" s="34"/>
      <c r="M339" s="39" t="s">
        <v>1475</v>
      </c>
      <c r="N339" s="39"/>
      <c r="O339" s="33" t="s">
        <v>514</v>
      </c>
      <c r="P339" s="35">
        <v>5</v>
      </c>
      <c r="Q339" s="33" t="s">
        <v>777</v>
      </c>
      <c r="R339" s="87">
        <v>0.08</v>
      </c>
      <c r="S339" s="1"/>
      <c r="T339" s="33"/>
      <c r="U339" s="33">
        <v>15</v>
      </c>
      <c r="V339" s="26"/>
      <c r="W339" s="187">
        <v>0</v>
      </c>
      <c r="X339" s="36">
        <v>0</v>
      </c>
      <c r="Y339" s="1"/>
      <c r="Z339" s="44"/>
      <c r="AA339" s="40"/>
      <c r="AB339" s="40"/>
      <c r="AC339" s="40"/>
      <c r="AD339" s="40"/>
      <c r="AE339" s="40"/>
      <c r="AF339" s="80">
        <v>44593</v>
      </c>
    </row>
    <row r="340" spans="1:32" s="21" customFormat="1" ht="15" customHeight="1" x14ac:dyDescent="0.25">
      <c r="A340" s="31">
        <v>15</v>
      </c>
      <c r="B340" s="32" t="s">
        <v>1435</v>
      </c>
      <c r="C340" s="32" t="s">
        <v>1436</v>
      </c>
      <c r="D340" s="32"/>
      <c r="E340" s="33"/>
      <c r="F340" s="33"/>
      <c r="G340" s="33"/>
      <c r="H340" s="33"/>
      <c r="I340" s="33" t="s">
        <v>537</v>
      </c>
      <c r="J340" s="34" t="s">
        <v>1476</v>
      </c>
      <c r="K340" s="34" t="s">
        <v>1477</v>
      </c>
      <c r="L340" s="34"/>
      <c r="M340" s="39" t="s">
        <v>1478</v>
      </c>
      <c r="N340" s="39"/>
      <c r="O340" s="33" t="s">
        <v>514</v>
      </c>
      <c r="P340" s="35">
        <v>5</v>
      </c>
      <c r="Q340" s="33" t="s">
        <v>777</v>
      </c>
      <c r="R340" s="87">
        <v>0.08</v>
      </c>
      <c r="S340" s="1"/>
      <c r="T340" s="33"/>
      <c r="U340" s="33">
        <v>15</v>
      </c>
      <c r="V340" s="26"/>
      <c r="W340" s="187">
        <v>0</v>
      </c>
      <c r="X340" s="36">
        <v>0</v>
      </c>
      <c r="Y340" s="1"/>
      <c r="Z340" s="44"/>
      <c r="AA340" s="40"/>
      <c r="AB340" s="40"/>
      <c r="AC340" s="40"/>
      <c r="AD340" s="40"/>
      <c r="AE340" s="40"/>
      <c r="AF340" s="80">
        <v>44593</v>
      </c>
    </row>
    <row r="341" spans="1:32" s="21" customFormat="1" ht="15" customHeight="1" x14ac:dyDescent="0.25">
      <c r="A341" s="31">
        <v>1</v>
      </c>
      <c r="B341" s="32" t="s">
        <v>1479</v>
      </c>
      <c r="C341" s="32" t="s">
        <v>1480</v>
      </c>
      <c r="D341" s="32"/>
      <c r="E341" s="33"/>
      <c r="F341" s="33"/>
      <c r="G341" s="33"/>
      <c r="H341" s="33"/>
      <c r="I341" s="33" t="s">
        <v>1481</v>
      </c>
      <c r="J341" s="34" t="s">
        <v>1482</v>
      </c>
      <c r="K341" s="34" t="s">
        <v>1483</v>
      </c>
      <c r="L341" s="34"/>
      <c r="M341" s="39" t="s">
        <v>1484</v>
      </c>
      <c r="N341" s="39"/>
      <c r="O341" s="33" t="s">
        <v>514</v>
      </c>
      <c r="P341" s="35">
        <v>0</v>
      </c>
      <c r="Q341" s="33" t="s">
        <v>777</v>
      </c>
      <c r="R341" s="87">
        <v>0.08</v>
      </c>
      <c r="S341" s="1"/>
      <c r="T341" s="33" t="s">
        <v>1485</v>
      </c>
      <c r="U341" s="33">
        <v>15</v>
      </c>
      <c r="V341" s="26"/>
      <c r="W341" s="187">
        <v>0.05</v>
      </c>
      <c r="X341" s="36">
        <v>0.1</v>
      </c>
      <c r="Y341" s="1"/>
      <c r="Z341" s="44"/>
      <c r="AA341" s="40"/>
      <c r="AB341" s="40"/>
      <c r="AC341" s="40"/>
      <c r="AD341" s="40"/>
      <c r="AE341" s="40"/>
      <c r="AF341" s="80">
        <v>44593</v>
      </c>
    </row>
    <row r="342" spans="1:32" s="21" customFormat="1" ht="15" customHeight="1" x14ac:dyDescent="0.25">
      <c r="A342" s="31">
        <v>2</v>
      </c>
      <c r="B342" s="32" t="s">
        <v>1479</v>
      </c>
      <c r="C342" s="32" t="s">
        <v>1480</v>
      </c>
      <c r="D342" s="32"/>
      <c r="E342" s="33"/>
      <c r="F342" s="33"/>
      <c r="G342" s="33"/>
      <c r="H342" s="33"/>
      <c r="I342" s="33" t="s">
        <v>1065</v>
      </c>
      <c r="J342" s="34" t="s">
        <v>1486</v>
      </c>
      <c r="K342" s="34" t="s">
        <v>1487</v>
      </c>
      <c r="L342" s="34"/>
      <c r="M342" s="39" t="s">
        <v>1488</v>
      </c>
      <c r="N342" s="39"/>
      <c r="O342" s="33" t="s">
        <v>514</v>
      </c>
      <c r="P342" s="35">
        <v>20</v>
      </c>
      <c r="Q342" s="33" t="s">
        <v>777</v>
      </c>
      <c r="R342" s="87">
        <v>0.08</v>
      </c>
      <c r="S342" s="1"/>
      <c r="T342" s="33" t="s">
        <v>1485</v>
      </c>
      <c r="U342" s="33">
        <v>15</v>
      </c>
      <c r="V342" s="26"/>
      <c r="W342" s="187">
        <v>0.05</v>
      </c>
      <c r="X342" s="36">
        <v>0.1</v>
      </c>
      <c r="Y342" s="1"/>
      <c r="Z342" s="44"/>
      <c r="AA342" s="40"/>
      <c r="AB342" s="40"/>
      <c r="AC342" s="40"/>
      <c r="AD342" s="40"/>
      <c r="AE342" s="40"/>
      <c r="AF342" s="80">
        <v>44593</v>
      </c>
    </row>
    <row r="343" spans="1:32" s="21" customFormat="1" ht="15" customHeight="1" x14ac:dyDescent="0.25">
      <c r="A343" s="31">
        <v>3</v>
      </c>
      <c r="B343" s="32" t="s">
        <v>1479</v>
      </c>
      <c r="C343" s="32" t="s">
        <v>1480</v>
      </c>
      <c r="D343" s="32"/>
      <c r="E343" s="33"/>
      <c r="F343" s="33"/>
      <c r="G343" s="33"/>
      <c r="H343" s="33"/>
      <c r="I343" s="33" t="s">
        <v>1481</v>
      </c>
      <c r="J343" s="34" t="s">
        <v>1489</v>
      </c>
      <c r="K343" s="34" t="s">
        <v>1490</v>
      </c>
      <c r="L343" s="34"/>
      <c r="M343" s="39" t="s">
        <v>1491</v>
      </c>
      <c r="N343" s="39"/>
      <c r="O343" s="33" t="s">
        <v>514</v>
      </c>
      <c r="P343" s="35">
        <v>5</v>
      </c>
      <c r="Q343" s="33" t="s">
        <v>777</v>
      </c>
      <c r="R343" s="87">
        <v>0.08</v>
      </c>
      <c r="S343" s="1"/>
      <c r="T343" s="33" t="s">
        <v>1485</v>
      </c>
      <c r="U343" s="33">
        <v>15</v>
      </c>
      <c r="V343" s="26"/>
      <c r="W343" s="187">
        <v>0.05</v>
      </c>
      <c r="X343" s="36">
        <v>0.1</v>
      </c>
      <c r="Y343" s="1"/>
      <c r="Z343" s="44"/>
      <c r="AA343" s="40"/>
      <c r="AB343" s="40"/>
      <c r="AC343" s="40"/>
      <c r="AD343" s="40"/>
      <c r="AE343" s="40"/>
      <c r="AF343" s="80">
        <v>44593</v>
      </c>
    </row>
    <row r="344" spans="1:32" s="21" customFormat="1" ht="15" customHeight="1" x14ac:dyDescent="0.25">
      <c r="A344" s="31">
        <v>4</v>
      </c>
      <c r="B344" s="32" t="s">
        <v>1479</v>
      </c>
      <c r="C344" s="32" t="s">
        <v>1480</v>
      </c>
      <c r="D344" s="32"/>
      <c r="E344" s="33"/>
      <c r="F344" s="33"/>
      <c r="G344" s="33"/>
      <c r="H344" s="33"/>
      <c r="I344" s="33" t="s">
        <v>537</v>
      </c>
      <c r="J344" s="34" t="s">
        <v>1492</v>
      </c>
      <c r="K344" s="34" t="s">
        <v>1493</v>
      </c>
      <c r="L344" s="34"/>
      <c r="M344" s="39" t="s">
        <v>1494</v>
      </c>
      <c r="N344" s="39"/>
      <c r="O344" s="33" t="s">
        <v>514</v>
      </c>
      <c r="P344" s="35">
        <v>20</v>
      </c>
      <c r="Q344" s="33" t="s">
        <v>777</v>
      </c>
      <c r="R344" s="87">
        <v>0.08</v>
      </c>
      <c r="S344" s="1"/>
      <c r="T344" s="33" t="s">
        <v>1485</v>
      </c>
      <c r="U344" s="33">
        <v>15</v>
      </c>
      <c r="V344" s="26"/>
      <c r="W344" s="187">
        <v>0.05</v>
      </c>
      <c r="X344" s="36">
        <v>0.1</v>
      </c>
      <c r="Y344" s="1"/>
      <c r="Z344" s="44"/>
      <c r="AA344" s="40"/>
      <c r="AB344" s="40"/>
      <c r="AC344" s="40"/>
      <c r="AD344" s="40"/>
      <c r="AE344" s="40"/>
      <c r="AF344" s="80">
        <v>44593</v>
      </c>
    </row>
    <row r="345" spans="1:32" s="21" customFormat="1" ht="15" customHeight="1" x14ac:dyDescent="0.25">
      <c r="A345" s="31">
        <v>1</v>
      </c>
      <c r="B345" s="32" t="s">
        <v>1495</v>
      </c>
      <c r="C345" s="32" t="s">
        <v>1496</v>
      </c>
      <c r="D345" s="32"/>
      <c r="E345" s="33"/>
      <c r="F345" s="33"/>
      <c r="G345" s="33"/>
      <c r="H345" s="33"/>
      <c r="I345" s="33" t="s">
        <v>533</v>
      </c>
      <c r="J345" s="34" t="s">
        <v>1497</v>
      </c>
      <c r="K345" s="34" t="s">
        <v>1498</v>
      </c>
      <c r="L345" s="34"/>
      <c r="M345" s="39" t="s">
        <v>1499</v>
      </c>
      <c r="N345" s="39"/>
      <c r="O345" s="33" t="s">
        <v>514</v>
      </c>
      <c r="P345" s="35">
        <v>24</v>
      </c>
      <c r="Q345" s="33" t="s">
        <v>515</v>
      </c>
      <c r="R345" s="87">
        <v>0.08</v>
      </c>
      <c r="S345" s="1"/>
      <c r="T345" s="33"/>
      <c r="U345" s="33">
        <v>15</v>
      </c>
      <c r="V345" s="26"/>
      <c r="W345" s="187">
        <v>0.09</v>
      </c>
      <c r="X345" s="36">
        <v>0</v>
      </c>
      <c r="Y345" s="1"/>
      <c r="Z345" s="44">
        <v>0.1</v>
      </c>
      <c r="AA345" s="40">
        <v>44621</v>
      </c>
      <c r="AB345" s="40">
        <v>44651</v>
      </c>
      <c r="AC345" s="40"/>
      <c r="AD345" s="40">
        <v>44621</v>
      </c>
      <c r="AE345" s="40">
        <v>44651</v>
      </c>
      <c r="AF345" s="80">
        <v>44593</v>
      </c>
    </row>
    <row r="346" spans="1:32" s="21" customFormat="1" ht="15" customHeight="1" x14ac:dyDescent="0.25">
      <c r="A346" s="31">
        <v>2</v>
      </c>
      <c r="B346" s="32" t="s">
        <v>1495</v>
      </c>
      <c r="C346" s="32" t="s">
        <v>1496</v>
      </c>
      <c r="D346" s="32"/>
      <c r="E346" s="33"/>
      <c r="F346" s="33"/>
      <c r="G346" s="33"/>
      <c r="H346" s="33"/>
      <c r="I346" s="33" t="s">
        <v>778</v>
      </c>
      <c r="J346" s="34" t="s">
        <v>1500</v>
      </c>
      <c r="K346" s="34" t="s">
        <v>1501</v>
      </c>
      <c r="L346" s="34"/>
      <c r="M346" s="39" t="s">
        <v>1502</v>
      </c>
      <c r="N346" s="39"/>
      <c r="O346" s="33" t="s">
        <v>514</v>
      </c>
      <c r="P346" s="35">
        <v>8</v>
      </c>
      <c r="Q346" s="33" t="s">
        <v>515</v>
      </c>
      <c r="R346" s="87">
        <v>0.08</v>
      </c>
      <c r="S346" s="1"/>
      <c r="T346" s="33"/>
      <c r="U346" s="33">
        <v>15</v>
      </c>
      <c r="V346" s="26"/>
      <c r="W346" s="187">
        <v>0.09</v>
      </c>
      <c r="X346" s="36">
        <v>0</v>
      </c>
      <c r="Y346" s="1"/>
      <c r="Z346" s="44">
        <v>0.2</v>
      </c>
      <c r="AA346" s="40">
        <v>44600</v>
      </c>
      <c r="AB346" s="40">
        <v>44620</v>
      </c>
      <c r="AC346" s="40"/>
      <c r="AD346" s="40">
        <v>44600</v>
      </c>
      <c r="AE346" s="40">
        <v>44620</v>
      </c>
      <c r="AF346" s="80">
        <v>44593</v>
      </c>
    </row>
    <row r="347" spans="1:32" s="21" customFormat="1" ht="15" customHeight="1" x14ac:dyDescent="0.25">
      <c r="A347" s="31">
        <v>3</v>
      </c>
      <c r="B347" s="32" t="s">
        <v>1495</v>
      </c>
      <c r="C347" s="32" t="s">
        <v>1496</v>
      </c>
      <c r="D347" s="32"/>
      <c r="E347" s="33"/>
      <c r="F347" s="33"/>
      <c r="G347" s="33"/>
      <c r="H347" s="33"/>
      <c r="I347" s="33" t="s">
        <v>1247</v>
      </c>
      <c r="J347" s="34" t="s">
        <v>1503</v>
      </c>
      <c r="K347" s="34" t="s">
        <v>1504</v>
      </c>
      <c r="L347" s="34"/>
      <c r="M347" s="39" t="s">
        <v>1505</v>
      </c>
      <c r="N347" s="39"/>
      <c r="O347" s="33" t="s">
        <v>514</v>
      </c>
      <c r="P347" s="35">
        <v>24</v>
      </c>
      <c r="Q347" s="33" t="s">
        <v>515</v>
      </c>
      <c r="R347" s="87">
        <v>0.08</v>
      </c>
      <c r="S347" s="1"/>
      <c r="T347" s="33"/>
      <c r="U347" s="33">
        <v>12</v>
      </c>
      <c r="V347" s="26"/>
      <c r="W347" s="187">
        <v>0.09</v>
      </c>
      <c r="X347" s="36">
        <v>0</v>
      </c>
      <c r="Y347" s="1"/>
      <c r="Z347" s="44"/>
      <c r="AA347" s="40"/>
      <c r="AB347" s="40"/>
      <c r="AC347" s="40"/>
      <c r="AD347" s="40"/>
      <c r="AE347" s="40"/>
      <c r="AF347" s="80">
        <v>44593</v>
      </c>
    </row>
    <row r="348" spans="1:32" s="21" customFormat="1" ht="15" customHeight="1" x14ac:dyDescent="0.25">
      <c r="A348" s="31">
        <v>4</v>
      </c>
      <c r="B348" s="32" t="s">
        <v>1495</v>
      </c>
      <c r="C348" s="32" t="s">
        <v>1496</v>
      </c>
      <c r="D348" s="32"/>
      <c r="E348" s="33"/>
      <c r="F348" s="33"/>
      <c r="G348" s="33"/>
      <c r="H348" s="33"/>
      <c r="I348" s="33" t="s">
        <v>510</v>
      </c>
      <c r="J348" s="34" t="s">
        <v>1506</v>
      </c>
      <c r="K348" s="34" t="s">
        <v>1507</v>
      </c>
      <c r="L348" s="34"/>
      <c r="M348" s="39" t="s">
        <v>1508</v>
      </c>
      <c r="N348" s="39"/>
      <c r="O348" s="33" t="s">
        <v>514</v>
      </c>
      <c r="P348" s="35">
        <v>20</v>
      </c>
      <c r="Q348" s="33" t="s">
        <v>515</v>
      </c>
      <c r="R348" s="87">
        <v>0.08</v>
      </c>
      <c r="S348" s="1"/>
      <c r="T348" s="33"/>
      <c r="U348" s="33">
        <v>6</v>
      </c>
      <c r="V348" s="26"/>
      <c r="W348" s="187">
        <v>0.09</v>
      </c>
      <c r="X348" s="36">
        <v>0</v>
      </c>
      <c r="Y348" s="1"/>
      <c r="Z348" s="44"/>
      <c r="AA348" s="40"/>
      <c r="AB348" s="40"/>
      <c r="AC348" s="40"/>
      <c r="AD348" s="40"/>
      <c r="AE348" s="40"/>
      <c r="AF348" s="80">
        <v>44593</v>
      </c>
    </row>
    <row r="349" spans="1:32" s="21" customFormat="1" ht="15" customHeight="1" x14ac:dyDescent="0.25">
      <c r="A349" s="31">
        <v>5</v>
      </c>
      <c r="B349" s="32" t="s">
        <v>1495</v>
      </c>
      <c r="C349" s="32" t="s">
        <v>1496</v>
      </c>
      <c r="D349" s="32"/>
      <c r="E349" s="33"/>
      <c r="F349" s="33"/>
      <c r="G349" s="33"/>
      <c r="H349" s="33"/>
      <c r="I349" s="33" t="s">
        <v>622</v>
      </c>
      <c r="J349" s="34" t="s">
        <v>1509</v>
      </c>
      <c r="K349" s="34" t="s">
        <v>1510</v>
      </c>
      <c r="L349" s="34"/>
      <c r="M349" s="39" t="s">
        <v>1511</v>
      </c>
      <c r="N349" s="39"/>
      <c r="O349" s="33" t="s">
        <v>514</v>
      </c>
      <c r="P349" s="35">
        <v>5</v>
      </c>
      <c r="Q349" s="33" t="s">
        <v>515</v>
      </c>
      <c r="R349" s="87">
        <v>0.08</v>
      </c>
      <c r="S349" s="1"/>
      <c r="T349" s="33"/>
      <c r="U349" s="33">
        <v>15</v>
      </c>
      <c r="V349" s="26"/>
      <c r="W349" s="187">
        <v>0.09</v>
      </c>
      <c r="X349" s="36">
        <v>0</v>
      </c>
      <c r="Y349" s="1"/>
      <c r="Z349" s="44"/>
      <c r="AA349" s="40"/>
      <c r="AB349" s="40"/>
      <c r="AC349" s="40"/>
      <c r="AD349" s="40"/>
      <c r="AE349" s="40"/>
      <c r="AF349" s="80">
        <v>44593</v>
      </c>
    </row>
    <row r="350" spans="1:32" s="21" customFormat="1" ht="15" customHeight="1" x14ac:dyDescent="0.25">
      <c r="A350" s="31">
        <v>6</v>
      </c>
      <c r="B350" s="32" t="s">
        <v>1495</v>
      </c>
      <c r="C350" s="32" t="s">
        <v>1496</v>
      </c>
      <c r="D350" s="32"/>
      <c r="E350" s="33"/>
      <c r="F350" s="33"/>
      <c r="G350" s="33"/>
      <c r="H350" s="33"/>
      <c r="I350" s="33" t="s">
        <v>672</v>
      </c>
      <c r="J350" s="34" t="s">
        <v>1512</v>
      </c>
      <c r="K350" s="34" t="s">
        <v>1513</v>
      </c>
      <c r="L350" s="34"/>
      <c r="M350" s="39" t="s">
        <v>1514</v>
      </c>
      <c r="N350" s="39"/>
      <c r="O350" s="33" t="s">
        <v>514</v>
      </c>
      <c r="P350" s="35">
        <v>16</v>
      </c>
      <c r="Q350" s="33" t="s">
        <v>515</v>
      </c>
      <c r="R350" s="87">
        <v>0.08</v>
      </c>
      <c r="S350" s="1"/>
      <c r="T350" s="33"/>
      <c r="U350" s="33">
        <v>15</v>
      </c>
      <c r="V350" s="26"/>
      <c r="W350" s="187">
        <v>0.09</v>
      </c>
      <c r="X350" s="36">
        <v>0</v>
      </c>
      <c r="Y350" s="1"/>
      <c r="Z350" s="44"/>
      <c r="AA350" s="40"/>
      <c r="AB350" s="40"/>
      <c r="AC350" s="40"/>
      <c r="AD350" s="40"/>
      <c r="AE350" s="40"/>
      <c r="AF350" s="80">
        <v>44593</v>
      </c>
    </row>
    <row r="351" spans="1:32" s="21" customFormat="1" ht="15" customHeight="1" x14ac:dyDescent="0.25">
      <c r="A351" s="31">
        <v>7</v>
      </c>
      <c r="B351" s="32" t="s">
        <v>1495</v>
      </c>
      <c r="C351" s="32" t="s">
        <v>1496</v>
      </c>
      <c r="D351" s="32"/>
      <c r="E351" s="33"/>
      <c r="F351" s="33"/>
      <c r="G351" s="33"/>
      <c r="H351" s="33"/>
      <c r="I351" s="33" t="s">
        <v>672</v>
      </c>
      <c r="J351" s="34" t="s">
        <v>1515</v>
      </c>
      <c r="K351" s="34" t="s">
        <v>1516</v>
      </c>
      <c r="L351" s="34"/>
      <c r="M351" s="39" t="s">
        <v>1517</v>
      </c>
      <c r="N351" s="39"/>
      <c r="O351" s="33" t="s">
        <v>514</v>
      </c>
      <c r="P351" s="35">
        <v>5</v>
      </c>
      <c r="Q351" s="33" t="s">
        <v>515</v>
      </c>
      <c r="R351" s="87">
        <v>0.08</v>
      </c>
      <c r="S351" s="1"/>
      <c r="T351" s="33"/>
      <c r="U351" s="33">
        <v>15</v>
      </c>
      <c r="V351" s="26"/>
      <c r="W351" s="187">
        <v>0.09</v>
      </c>
      <c r="X351" s="36">
        <v>0</v>
      </c>
      <c r="Y351" s="1"/>
      <c r="Z351" s="44"/>
      <c r="AA351" s="40"/>
      <c r="AB351" s="40"/>
      <c r="AC351" s="40"/>
      <c r="AD351" s="40"/>
      <c r="AE351" s="40"/>
      <c r="AF351" s="80">
        <v>44593</v>
      </c>
    </row>
    <row r="352" spans="1:32" s="21" customFormat="1" ht="15" customHeight="1" x14ac:dyDescent="0.25">
      <c r="A352" s="31">
        <v>8</v>
      </c>
      <c r="B352" s="32" t="s">
        <v>1495</v>
      </c>
      <c r="C352" s="32" t="s">
        <v>1496</v>
      </c>
      <c r="D352" s="32"/>
      <c r="E352" s="33"/>
      <c r="F352" s="33"/>
      <c r="G352" s="33"/>
      <c r="H352" s="33"/>
      <c r="I352" s="33" t="s">
        <v>1247</v>
      </c>
      <c r="J352" s="34" t="s">
        <v>1518</v>
      </c>
      <c r="K352" s="34" t="s">
        <v>1519</v>
      </c>
      <c r="L352" s="34"/>
      <c r="M352" s="39" t="s">
        <v>1520</v>
      </c>
      <c r="N352" s="39"/>
      <c r="O352" s="33" t="s">
        <v>514</v>
      </c>
      <c r="P352" s="35">
        <v>10</v>
      </c>
      <c r="Q352" s="33" t="s">
        <v>515</v>
      </c>
      <c r="R352" s="87">
        <v>0.08</v>
      </c>
      <c r="S352" s="1"/>
      <c r="T352" s="33"/>
      <c r="U352" s="33">
        <v>12</v>
      </c>
      <c r="V352" s="26"/>
      <c r="W352" s="187">
        <v>0.09</v>
      </c>
      <c r="X352" s="36">
        <v>0</v>
      </c>
      <c r="Y352" s="1"/>
      <c r="Z352" s="44"/>
      <c r="AA352" s="40"/>
      <c r="AB352" s="40"/>
      <c r="AC352" s="40"/>
      <c r="AD352" s="40"/>
      <c r="AE352" s="40"/>
      <c r="AF352" s="80">
        <v>44593</v>
      </c>
    </row>
    <row r="353" spans="1:32" s="21" customFormat="1" ht="15" customHeight="1" x14ac:dyDescent="0.25">
      <c r="A353" s="31">
        <v>9</v>
      </c>
      <c r="B353" s="32" t="s">
        <v>1495</v>
      </c>
      <c r="C353" s="32" t="s">
        <v>1496</v>
      </c>
      <c r="D353" s="32"/>
      <c r="E353" s="33"/>
      <c r="F353" s="33"/>
      <c r="G353" s="33"/>
      <c r="H353" s="33"/>
      <c r="I353" s="33" t="s">
        <v>622</v>
      </c>
      <c r="J353" s="34" t="s">
        <v>1521</v>
      </c>
      <c r="K353" s="34" t="s">
        <v>1522</v>
      </c>
      <c r="L353" s="34"/>
      <c r="M353" s="39" t="s">
        <v>1523</v>
      </c>
      <c r="N353" s="39"/>
      <c r="O353" s="33" t="s">
        <v>514</v>
      </c>
      <c r="P353" s="35">
        <v>20</v>
      </c>
      <c r="Q353" s="33" t="s">
        <v>515</v>
      </c>
      <c r="R353" s="87">
        <v>0.08</v>
      </c>
      <c r="S353" s="1"/>
      <c r="T353" s="33"/>
      <c r="U353" s="33">
        <v>15</v>
      </c>
      <c r="V353" s="26"/>
      <c r="W353" s="187">
        <v>0.09</v>
      </c>
      <c r="X353" s="36">
        <v>0</v>
      </c>
      <c r="Y353" s="1"/>
      <c r="Z353" s="44"/>
      <c r="AA353" s="40"/>
      <c r="AB353" s="40"/>
      <c r="AC353" s="40"/>
      <c r="AD353" s="40"/>
      <c r="AE353" s="40"/>
      <c r="AF353" s="80">
        <v>44593</v>
      </c>
    </row>
    <row r="354" spans="1:32" s="21" customFormat="1" ht="15" customHeight="1" x14ac:dyDescent="0.25">
      <c r="A354" s="31">
        <v>10</v>
      </c>
      <c r="B354" s="32" t="s">
        <v>1495</v>
      </c>
      <c r="C354" s="32" t="s">
        <v>1496</v>
      </c>
      <c r="D354" s="32"/>
      <c r="E354" s="33"/>
      <c r="F354" s="33"/>
      <c r="G354" s="33"/>
      <c r="H354" s="33"/>
      <c r="I354" s="33" t="s">
        <v>622</v>
      </c>
      <c r="J354" s="34" t="s">
        <v>1524</v>
      </c>
      <c r="K354" s="34" t="s">
        <v>1525</v>
      </c>
      <c r="L354" s="34"/>
      <c r="M354" s="39" t="s">
        <v>1526</v>
      </c>
      <c r="N354" s="39"/>
      <c r="O354" s="33" t="s">
        <v>514</v>
      </c>
      <c r="P354" s="35">
        <v>5</v>
      </c>
      <c r="Q354" s="33" t="s">
        <v>515</v>
      </c>
      <c r="R354" s="87">
        <v>0.08</v>
      </c>
      <c r="S354" s="1"/>
      <c r="T354" s="33"/>
      <c r="U354" s="33">
        <v>15</v>
      </c>
      <c r="V354" s="26"/>
      <c r="W354" s="187">
        <v>0.09</v>
      </c>
      <c r="X354" s="36">
        <v>0</v>
      </c>
      <c r="Y354" s="1"/>
      <c r="Z354" s="44">
        <v>0.15</v>
      </c>
      <c r="AA354" s="40">
        <v>44600</v>
      </c>
      <c r="AB354" s="40">
        <v>44620</v>
      </c>
      <c r="AC354" s="40"/>
      <c r="AD354" s="40">
        <v>44600</v>
      </c>
      <c r="AE354" s="40">
        <v>44620</v>
      </c>
      <c r="AF354" s="80">
        <v>44593</v>
      </c>
    </row>
    <row r="355" spans="1:32" s="21" customFormat="1" ht="15" customHeight="1" x14ac:dyDescent="0.25">
      <c r="A355" s="31">
        <v>11</v>
      </c>
      <c r="B355" s="32" t="s">
        <v>1495</v>
      </c>
      <c r="C355" s="32" t="s">
        <v>1496</v>
      </c>
      <c r="D355" s="32"/>
      <c r="E355" s="33"/>
      <c r="F355" s="33"/>
      <c r="G355" s="33"/>
      <c r="H355" s="33"/>
      <c r="I355" s="33" t="s">
        <v>672</v>
      </c>
      <c r="J355" s="34" t="s">
        <v>1527</v>
      </c>
      <c r="K355" s="34" t="s">
        <v>1528</v>
      </c>
      <c r="L355" s="34"/>
      <c r="M355" s="39" t="s">
        <v>1529</v>
      </c>
      <c r="N355" s="39"/>
      <c r="O355" s="33" t="s">
        <v>514</v>
      </c>
      <c r="P355" s="35">
        <v>5</v>
      </c>
      <c r="Q355" s="33" t="s">
        <v>515</v>
      </c>
      <c r="R355" s="87">
        <v>0.08</v>
      </c>
      <c r="S355" s="1"/>
      <c r="T355" s="33"/>
      <c r="U355" s="33">
        <v>15</v>
      </c>
      <c r="V355" s="26"/>
      <c r="W355" s="187">
        <v>0.09</v>
      </c>
      <c r="X355" s="36">
        <v>0</v>
      </c>
      <c r="Y355" s="1"/>
      <c r="Z355" s="44"/>
      <c r="AA355" s="40"/>
      <c r="AB355" s="40"/>
      <c r="AC355" s="40"/>
      <c r="AD355" s="40"/>
      <c r="AE355" s="40"/>
      <c r="AF355" s="80">
        <v>44593</v>
      </c>
    </row>
    <row r="356" spans="1:32" s="21" customFormat="1" ht="15" customHeight="1" x14ac:dyDescent="0.25">
      <c r="A356" s="31">
        <v>12</v>
      </c>
      <c r="B356" s="32" t="s">
        <v>1495</v>
      </c>
      <c r="C356" s="32" t="s">
        <v>1496</v>
      </c>
      <c r="D356" s="32"/>
      <c r="E356" s="33"/>
      <c r="F356" s="33"/>
      <c r="G356" s="33"/>
      <c r="H356" s="33"/>
      <c r="I356" s="33" t="s">
        <v>1247</v>
      </c>
      <c r="J356" s="34" t="s">
        <v>1530</v>
      </c>
      <c r="K356" s="34" t="s">
        <v>1531</v>
      </c>
      <c r="L356" s="34"/>
      <c r="M356" s="39" t="s">
        <v>1532</v>
      </c>
      <c r="N356" s="39"/>
      <c r="O356" s="33" t="s">
        <v>514</v>
      </c>
      <c r="P356" s="35">
        <v>12</v>
      </c>
      <c r="Q356" s="33" t="s">
        <v>515</v>
      </c>
      <c r="R356" s="87">
        <v>0.08</v>
      </c>
      <c r="S356" s="1"/>
      <c r="T356" s="33"/>
      <c r="U356" s="33">
        <v>12</v>
      </c>
      <c r="V356" s="26"/>
      <c r="W356" s="187">
        <v>0.09</v>
      </c>
      <c r="X356" s="36">
        <v>0</v>
      </c>
      <c r="Y356" s="1"/>
      <c r="Z356" s="44">
        <v>0.2</v>
      </c>
      <c r="AA356" s="40">
        <v>44621</v>
      </c>
      <c r="AB356" s="40">
        <v>44651</v>
      </c>
      <c r="AC356" s="40"/>
      <c r="AD356" s="40">
        <v>44621</v>
      </c>
      <c r="AE356" s="40">
        <v>44651</v>
      </c>
      <c r="AF356" s="80">
        <v>44593</v>
      </c>
    </row>
    <row r="357" spans="1:32" s="21" customFormat="1" ht="15" customHeight="1" x14ac:dyDescent="0.25">
      <c r="A357" s="31">
        <v>13</v>
      </c>
      <c r="B357" s="32" t="s">
        <v>1495</v>
      </c>
      <c r="C357" s="32" t="s">
        <v>1496</v>
      </c>
      <c r="D357" s="32"/>
      <c r="E357" s="33"/>
      <c r="F357" s="33"/>
      <c r="G357" s="33"/>
      <c r="H357" s="33"/>
      <c r="I357" s="33" t="s">
        <v>778</v>
      </c>
      <c r="J357" s="34" t="s">
        <v>1533</v>
      </c>
      <c r="K357" s="34" t="s">
        <v>1534</v>
      </c>
      <c r="L357" s="34"/>
      <c r="M357" s="39" t="s">
        <v>1535</v>
      </c>
      <c r="N357" s="39"/>
      <c r="O357" s="33" t="s">
        <v>514</v>
      </c>
      <c r="P357" s="35">
        <v>12</v>
      </c>
      <c r="Q357" s="33" t="s">
        <v>515</v>
      </c>
      <c r="R357" s="87">
        <v>0.08</v>
      </c>
      <c r="S357" s="1"/>
      <c r="T357" s="33"/>
      <c r="U357" s="33">
        <v>15</v>
      </c>
      <c r="V357" s="26"/>
      <c r="W357" s="187">
        <v>0.09</v>
      </c>
      <c r="X357" s="36">
        <v>0</v>
      </c>
      <c r="Y357" s="1"/>
      <c r="Z357" s="44"/>
      <c r="AA357" s="40"/>
      <c r="AB357" s="40"/>
      <c r="AC357" s="40"/>
      <c r="AD357" s="40"/>
      <c r="AE357" s="40"/>
      <c r="AF357" s="80">
        <v>44593</v>
      </c>
    </row>
    <row r="358" spans="1:32" s="21" customFormat="1" ht="15" customHeight="1" x14ac:dyDescent="0.25">
      <c r="A358" s="31">
        <v>14</v>
      </c>
      <c r="B358" s="32" t="s">
        <v>1495</v>
      </c>
      <c r="C358" s="32" t="s">
        <v>1496</v>
      </c>
      <c r="D358" s="32"/>
      <c r="E358" s="33"/>
      <c r="F358" s="33"/>
      <c r="G358" s="33"/>
      <c r="H358" s="33"/>
      <c r="I358" s="33" t="s">
        <v>1247</v>
      </c>
      <c r="J358" s="34" t="s">
        <v>1536</v>
      </c>
      <c r="K358" s="34" t="s">
        <v>1537</v>
      </c>
      <c r="L358" s="34"/>
      <c r="M358" s="39" t="s">
        <v>1538</v>
      </c>
      <c r="N358" s="39"/>
      <c r="O358" s="33" t="s">
        <v>514</v>
      </c>
      <c r="P358" s="35">
        <v>10</v>
      </c>
      <c r="Q358" s="33" t="s">
        <v>515</v>
      </c>
      <c r="R358" s="87">
        <v>0.08</v>
      </c>
      <c r="S358" s="1"/>
      <c r="T358" s="33"/>
      <c r="U358" s="33">
        <v>12</v>
      </c>
      <c r="V358" s="26"/>
      <c r="W358" s="187">
        <v>0.09</v>
      </c>
      <c r="X358" s="36">
        <v>0</v>
      </c>
      <c r="Y358" s="1"/>
      <c r="Z358" s="44"/>
      <c r="AA358" s="40"/>
      <c r="AB358" s="40"/>
      <c r="AC358" s="40"/>
      <c r="AD358" s="40"/>
      <c r="AE358" s="40"/>
      <c r="AF358" s="80">
        <v>44593</v>
      </c>
    </row>
    <row r="359" spans="1:32" s="21" customFormat="1" ht="15" customHeight="1" x14ac:dyDescent="0.25">
      <c r="A359" s="31">
        <v>15</v>
      </c>
      <c r="B359" s="32" t="s">
        <v>1495</v>
      </c>
      <c r="C359" s="32" t="s">
        <v>1496</v>
      </c>
      <c r="D359" s="32"/>
      <c r="E359" s="33"/>
      <c r="F359" s="33"/>
      <c r="G359" s="33"/>
      <c r="H359" s="33"/>
      <c r="I359" s="33" t="s">
        <v>533</v>
      </c>
      <c r="J359" s="34" t="s">
        <v>1539</v>
      </c>
      <c r="K359" s="34" t="s">
        <v>1540</v>
      </c>
      <c r="L359" s="34"/>
      <c r="M359" s="39" t="s">
        <v>1541</v>
      </c>
      <c r="N359" s="39"/>
      <c r="O359" s="33" t="s">
        <v>514</v>
      </c>
      <c r="P359" s="35">
        <v>5</v>
      </c>
      <c r="Q359" s="33" t="s">
        <v>515</v>
      </c>
      <c r="R359" s="87">
        <v>0.08</v>
      </c>
      <c r="S359" s="1"/>
      <c r="T359" s="33"/>
      <c r="U359" s="33">
        <v>15</v>
      </c>
      <c r="V359" s="26"/>
      <c r="W359" s="187">
        <v>0.09</v>
      </c>
      <c r="X359" s="36">
        <v>0</v>
      </c>
      <c r="Y359" s="1"/>
      <c r="Z359" s="44">
        <v>0.1</v>
      </c>
      <c r="AA359" s="40">
        <v>44600</v>
      </c>
      <c r="AB359" s="40">
        <v>44620</v>
      </c>
      <c r="AC359" s="40"/>
      <c r="AD359" s="40">
        <v>44600</v>
      </c>
      <c r="AE359" s="40">
        <v>44620</v>
      </c>
      <c r="AF359" s="80">
        <v>44593</v>
      </c>
    </row>
    <row r="360" spans="1:32" s="21" customFormat="1" ht="15" customHeight="1" x14ac:dyDescent="0.25">
      <c r="A360" s="31">
        <v>16</v>
      </c>
      <c r="B360" s="32" t="s">
        <v>1495</v>
      </c>
      <c r="C360" s="32" t="s">
        <v>1496</v>
      </c>
      <c r="D360" s="32"/>
      <c r="E360" s="33"/>
      <c r="F360" s="33"/>
      <c r="G360" s="33"/>
      <c r="H360" s="33"/>
      <c r="I360" s="33" t="s">
        <v>778</v>
      </c>
      <c r="J360" s="34" t="s">
        <v>1542</v>
      </c>
      <c r="K360" s="34" t="s">
        <v>1543</v>
      </c>
      <c r="L360" s="34"/>
      <c r="M360" s="39" t="s">
        <v>1544</v>
      </c>
      <c r="N360" s="39"/>
      <c r="O360" s="33" t="s">
        <v>514</v>
      </c>
      <c r="P360" s="35">
        <v>8</v>
      </c>
      <c r="Q360" s="33" t="s">
        <v>515</v>
      </c>
      <c r="R360" s="87">
        <v>0.08</v>
      </c>
      <c r="S360" s="1"/>
      <c r="T360" s="33"/>
      <c r="U360" s="33">
        <v>15</v>
      </c>
      <c r="V360" s="26"/>
      <c r="W360" s="187">
        <v>0.09</v>
      </c>
      <c r="X360" s="36">
        <v>0</v>
      </c>
      <c r="Y360" s="1"/>
      <c r="Z360" s="44">
        <v>0.25</v>
      </c>
      <c r="AA360" s="40">
        <v>44621</v>
      </c>
      <c r="AB360" s="40">
        <v>44651</v>
      </c>
      <c r="AC360" s="40"/>
      <c r="AD360" s="40">
        <v>44621</v>
      </c>
      <c r="AE360" s="40">
        <v>44651</v>
      </c>
      <c r="AF360" s="80">
        <v>44593</v>
      </c>
    </row>
    <row r="361" spans="1:32" s="21" customFormat="1" ht="15" customHeight="1" x14ac:dyDescent="0.25">
      <c r="A361" s="31">
        <v>17</v>
      </c>
      <c r="B361" s="32" t="s">
        <v>1495</v>
      </c>
      <c r="C361" s="32" t="s">
        <v>1496</v>
      </c>
      <c r="D361" s="32"/>
      <c r="E361" s="33"/>
      <c r="F361" s="33"/>
      <c r="G361" s="33"/>
      <c r="H361" s="33"/>
      <c r="I361" s="33" t="s">
        <v>778</v>
      </c>
      <c r="J361" s="34" t="s">
        <v>1545</v>
      </c>
      <c r="K361" s="34" t="s">
        <v>1546</v>
      </c>
      <c r="L361" s="34"/>
      <c r="M361" s="39" t="s">
        <v>1547</v>
      </c>
      <c r="N361" s="39"/>
      <c r="O361" s="33" t="s">
        <v>514</v>
      </c>
      <c r="P361" s="35">
        <v>5</v>
      </c>
      <c r="Q361" s="33" t="s">
        <v>515</v>
      </c>
      <c r="R361" s="87">
        <v>0.08</v>
      </c>
      <c r="S361" s="1"/>
      <c r="T361" s="33"/>
      <c r="U361" s="33">
        <v>15</v>
      </c>
      <c r="V361" s="26"/>
      <c r="W361" s="187">
        <v>0.09</v>
      </c>
      <c r="X361" s="36">
        <v>0</v>
      </c>
      <c r="Y361" s="1"/>
      <c r="Z361" s="44"/>
      <c r="AA361" s="40"/>
      <c r="AB361" s="40"/>
      <c r="AC361" s="40"/>
      <c r="AD361" s="40"/>
      <c r="AE361" s="40"/>
      <c r="AF361" s="80">
        <v>44593</v>
      </c>
    </row>
    <row r="362" spans="1:32" s="21" customFormat="1" ht="15" customHeight="1" x14ac:dyDescent="0.25">
      <c r="A362" s="31">
        <v>18</v>
      </c>
      <c r="B362" s="32" t="s">
        <v>1495</v>
      </c>
      <c r="C362" s="32" t="s">
        <v>1496</v>
      </c>
      <c r="D362" s="32"/>
      <c r="E362" s="33"/>
      <c r="F362" s="33"/>
      <c r="G362" s="33"/>
      <c r="H362" s="33"/>
      <c r="I362" s="33" t="s">
        <v>533</v>
      </c>
      <c r="J362" s="34" t="s">
        <v>1548</v>
      </c>
      <c r="K362" s="34" t="s">
        <v>1549</v>
      </c>
      <c r="L362" s="34"/>
      <c r="M362" s="39" t="s">
        <v>1550</v>
      </c>
      <c r="N362" s="39"/>
      <c r="O362" s="33" t="s">
        <v>514</v>
      </c>
      <c r="P362" s="35">
        <v>5</v>
      </c>
      <c r="Q362" s="33" t="s">
        <v>515</v>
      </c>
      <c r="R362" s="87">
        <v>0.08</v>
      </c>
      <c r="S362" s="1"/>
      <c r="T362" s="33"/>
      <c r="U362" s="33">
        <v>15</v>
      </c>
      <c r="V362" s="26"/>
      <c r="W362" s="187">
        <v>0.09</v>
      </c>
      <c r="X362" s="36">
        <v>0</v>
      </c>
      <c r="Y362" s="1"/>
      <c r="Z362" s="44"/>
      <c r="AA362" s="40"/>
      <c r="AB362" s="40"/>
      <c r="AC362" s="40"/>
      <c r="AD362" s="40"/>
      <c r="AE362" s="40"/>
      <c r="AF362" s="80">
        <v>44593</v>
      </c>
    </row>
    <row r="363" spans="1:32" s="21" customFormat="1" ht="15" customHeight="1" x14ac:dyDescent="0.25">
      <c r="A363" s="31">
        <v>19</v>
      </c>
      <c r="B363" s="32" t="s">
        <v>1495</v>
      </c>
      <c r="C363" s="32" t="s">
        <v>1496</v>
      </c>
      <c r="D363" s="32"/>
      <c r="E363" s="33"/>
      <c r="F363" s="33"/>
      <c r="G363" s="33"/>
      <c r="H363" s="33"/>
      <c r="I363" s="33" t="s">
        <v>778</v>
      </c>
      <c r="J363" s="34" t="s">
        <v>1551</v>
      </c>
      <c r="K363" s="34" t="s">
        <v>1552</v>
      </c>
      <c r="L363" s="34"/>
      <c r="M363" s="39" t="s">
        <v>1553</v>
      </c>
      <c r="N363" s="39"/>
      <c r="O363" s="33" t="s">
        <v>514</v>
      </c>
      <c r="P363" s="35">
        <v>8</v>
      </c>
      <c r="Q363" s="33" t="s">
        <v>515</v>
      </c>
      <c r="R363" s="87">
        <v>0.08</v>
      </c>
      <c r="S363" s="1"/>
      <c r="T363" s="33"/>
      <c r="U363" s="33">
        <v>15</v>
      </c>
      <c r="V363" s="26"/>
      <c r="W363" s="187">
        <v>0.09</v>
      </c>
      <c r="X363" s="36">
        <v>0</v>
      </c>
      <c r="Y363" s="1"/>
      <c r="Z363" s="44"/>
      <c r="AA363" s="40"/>
      <c r="AB363" s="40"/>
      <c r="AC363" s="40"/>
      <c r="AD363" s="40"/>
      <c r="AE363" s="40"/>
      <c r="AF363" s="80">
        <v>44593</v>
      </c>
    </row>
    <row r="364" spans="1:32" s="21" customFormat="1" ht="15" customHeight="1" x14ac:dyDescent="0.25">
      <c r="A364" s="31">
        <v>20</v>
      </c>
      <c r="B364" s="32" t="s">
        <v>1495</v>
      </c>
      <c r="C364" s="32" t="s">
        <v>1496</v>
      </c>
      <c r="D364" s="32"/>
      <c r="E364" s="33"/>
      <c r="F364" s="33"/>
      <c r="G364" s="33"/>
      <c r="H364" s="33"/>
      <c r="I364" s="33" t="s">
        <v>778</v>
      </c>
      <c r="J364" s="34" t="s">
        <v>1554</v>
      </c>
      <c r="K364" s="34" t="s">
        <v>1555</v>
      </c>
      <c r="L364" s="34"/>
      <c r="M364" s="39" t="s">
        <v>1556</v>
      </c>
      <c r="N364" s="39"/>
      <c r="O364" s="33" t="s">
        <v>514</v>
      </c>
      <c r="P364" s="35">
        <v>20</v>
      </c>
      <c r="Q364" s="33" t="s">
        <v>515</v>
      </c>
      <c r="R364" s="87">
        <v>0.08</v>
      </c>
      <c r="S364" s="1"/>
      <c r="T364" s="33"/>
      <c r="U364" s="33">
        <v>15</v>
      </c>
      <c r="V364" s="26"/>
      <c r="W364" s="187">
        <v>0.09</v>
      </c>
      <c r="X364" s="36">
        <v>0</v>
      </c>
      <c r="Y364" s="1"/>
      <c r="Z364" s="44">
        <v>0.15</v>
      </c>
      <c r="AA364" s="40">
        <v>44600</v>
      </c>
      <c r="AB364" s="40">
        <v>44620</v>
      </c>
      <c r="AC364" s="40"/>
      <c r="AD364" s="40">
        <v>44600</v>
      </c>
      <c r="AE364" s="40">
        <v>44620</v>
      </c>
      <c r="AF364" s="80">
        <v>44593</v>
      </c>
    </row>
    <row r="365" spans="1:32" s="21" customFormat="1" ht="15" customHeight="1" x14ac:dyDescent="0.25">
      <c r="A365" s="31">
        <v>21</v>
      </c>
      <c r="B365" s="32" t="s">
        <v>1495</v>
      </c>
      <c r="C365" s="32" t="s">
        <v>1496</v>
      </c>
      <c r="D365" s="32"/>
      <c r="E365" s="33"/>
      <c r="F365" s="33"/>
      <c r="G365" s="33"/>
      <c r="H365" s="33"/>
      <c r="I365" s="33" t="s">
        <v>646</v>
      </c>
      <c r="J365" s="34" t="s">
        <v>1557</v>
      </c>
      <c r="K365" s="34" t="s">
        <v>1558</v>
      </c>
      <c r="L365" s="34"/>
      <c r="M365" s="39" t="s">
        <v>1559</v>
      </c>
      <c r="N365" s="39"/>
      <c r="O365" s="33" t="s">
        <v>514</v>
      </c>
      <c r="P365" s="35">
        <v>24</v>
      </c>
      <c r="Q365" s="33" t="s">
        <v>515</v>
      </c>
      <c r="R365" s="87">
        <v>0.08</v>
      </c>
      <c r="S365" s="1"/>
      <c r="T365" s="33"/>
      <c r="U365" s="33">
        <v>15</v>
      </c>
      <c r="V365" s="26"/>
      <c r="W365" s="187">
        <v>0.09</v>
      </c>
      <c r="X365" s="36">
        <v>0</v>
      </c>
      <c r="Y365" s="1"/>
      <c r="Z365" s="44"/>
      <c r="AA365" s="40"/>
      <c r="AB365" s="40"/>
      <c r="AC365" s="40"/>
      <c r="AD365" s="40"/>
      <c r="AE365" s="40"/>
      <c r="AF365" s="80">
        <v>44593</v>
      </c>
    </row>
    <row r="366" spans="1:32" s="21" customFormat="1" ht="15" customHeight="1" x14ac:dyDescent="0.25">
      <c r="A366" s="31">
        <v>22</v>
      </c>
      <c r="B366" s="32" t="s">
        <v>1495</v>
      </c>
      <c r="C366" s="32" t="s">
        <v>1496</v>
      </c>
      <c r="D366" s="32"/>
      <c r="E366" s="33"/>
      <c r="F366" s="33"/>
      <c r="G366" s="33"/>
      <c r="H366" s="33"/>
      <c r="I366" s="33" t="s">
        <v>533</v>
      </c>
      <c r="J366" s="34" t="s">
        <v>1560</v>
      </c>
      <c r="K366" s="34" t="s">
        <v>1561</v>
      </c>
      <c r="L366" s="34"/>
      <c r="M366" s="39" t="s">
        <v>1562</v>
      </c>
      <c r="N366" s="39"/>
      <c r="O366" s="33" t="s">
        <v>514</v>
      </c>
      <c r="P366" s="35">
        <v>5</v>
      </c>
      <c r="Q366" s="33" t="s">
        <v>515</v>
      </c>
      <c r="R366" s="87">
        <v>0.08</v>
      </c>
      <c r="S366" s="1"/>
      <c r="T366" s="33"/>
      <c r="U366" s="33">
        <v>15</v>
      </c>
      <c r="V366" s="26"/>
      <c r="W366" s="187">
        <v>0.09</v>
      </c>
      <c r="X366" s="36">
        <v>0</v>
      </c>
      <c r="Y366" s="1"/>
      <c r="Z366" s="44">
        <v>0.15</v>
      </c>
      <c r="AA366" s="40">
        <v>44621</v>
      </c>
      <c r="AB366" s="40">
        <v>44651</v>
      </c>
      <c r="AC366" s="40"/>
      <c r="AD366" s="40">
        <v>44621</v>
      </c>
      <c r="AE366" s="40">
        <v>44651</v>
      </c>
      <c r="AF366" s="80">
        <v>44593</v>
      </c>
    </row>
    <row r="367" spans="1:32" s="21" customFormat="1" ht="15" customHeight="1" x14ac:dyDescent="0.25">
      <c r="A367" s="31">
        <v>23</v>
      </c>
      <c r="B367" s="32" t="s">
        <v>1495</v>
      </c>
      <c r="C367" s="32" t="s">
        <v>1496</v>
      </c>
      <c r="D367" s="32"/>
      <c r="E367" s="33"/>
      <c r="F367" s="33"/>
      <c r="G367" s="33"/>
      <c r="H367" s="33"/>
      <c r="I367" s="33" t="s">
        <v>1211</v>
      </c>
      <c r="J367" s="34" t="s">
        <v>1563</v>
      </c>
      <c r="K367" s="34" t="s">
        <v>1564</v>
      </c>
      <c r="L367" s="34"/>
      <c r="M367" s="39" t="s">
        <v>1565</v>
      </c>
      <c r="N367" s="39"/>
      <c r="O367" s="33" t="s">
        <v>514</v>
      </c>
      <c r="P367" s="35">
        <v>18</v>
      </c>
      <c r="Q367" s="33" t="s">
        <v>515</v>
      </c>
      <c r="R367" s="87">
        <v>0.08</v>
      </c>
      <c r="S367" s="1"/>
      <c r="T367" s="33"/>
      <c r="U367" s="33">
        <v>15</v>
      </c>
      <c r="V367" s="26"/>
      <c r="W367" s="187">
        <v>0.09</v>
      </c>
      <c r="X367" s="36">
        <v>0</v>
      </c>
      <c r="Y367" s="1"/>
      <c r="Z367" s="44"/>
      <c r="AA367" s="40"/>
      <c r="AB367" s="40"/>
      <c r="AC367" s="40"/>
      <c r="AD367" s="40"/>
      <c r="AE367" s="40"/>
      <c r="AF367" s="80">
        <v>44593</v>
      </c>
    </row>
    <row r="368" spans="1:32" s="21" customFormat="1" ht="15" customHeight="1" x14ac:dyDescent="0.25">
      <c r="A368" s="31">
        <v>24</v>
      </c>
      <c r="B368" s="32" t="s">
        <v>1495</v>
      </c>
      <c r="C368" s="32" t="s">
        <v>1496</v>
      </c>
      <c r="D368" s="32"/>
      <c r="E368" s="33"/>
      <c r="F368" s="33"/>
      <c r="G368" s="33"/>
      <c r="H368" s="33"/>
      <c r="I368" s="33" t="s">
        <v>622</v>
      </c>
      <c r="J368" s="34" t="s">
        <v>1566</v>
      </c>
      <c r="K368" s="34" t="s">
        <v>1567</v>
      </c>
      <c r="L368" s="34"/>
      <c r="M368" s="48" t="s">
        <v>1568</v>
      </c>
      <c r="N368" s="48"/>
      <c r="O368" s="33" t="s">
        <v>514</v>
      </c>
      <c r="P368" s="35">
        <v>20</v>
      </c>
      <c r="Q368" s="33" t="s">
        <v>515</v>
      </c>
      <c r="R368" s="87">
        <v>0.08</v>
      </c>
      <c r="S368" s="1"/>
      <c r="T368" s="33"/>
      <c r="U368" s="33">
        <v>15</v>
      </c>
      <c r="V368" s="26"/>
      <c r="W368" s="187">
        <v>0.09</v>
      </c>
      <c r="X368" s="36">
        <v>0</v>
      </c>
      <c r="Y368" s="1"/>
      <c r="Z368" s="44">
        <v>0.2</v>
      </c>
      <c r="AA368" s="40">
        <v>44621</v>
      </c>
      <c r="AB368" s="40">
        <v>44651</v>
      </c>
      <c r="AC368" s="40"/>
      <c r="AD368" s="40">
        <v>44621</v>
      </c>
      <c r="AE368" s="40">
        <v>44651</v>
      </c>
      <c r="AF368" s="80">
        <v>44593</v>
      </c>
    </row>
    <row r="369" spans="1:32" s="21" customFormat="1" ht="15" customHeight="1" x14ac:dyDescent="0.25">
      <c r="A369" s="31">
        <v>25</v>
      </c>
      <c r="B369" s="32" t="s">
        <v>1495</v>
      </c>
      <c r="C369" s="32" t="s">
        <v>1496</v>
      </c>
      <c r="D369" s="32"/>
      <c r="E369" s="33"/>
      <c r="F369" s="33"/>
      <c r="G369" s="33"/>
      <c r="H369" s="33"/>
      <c r="I369" s="33" t="s">
        <v>622</v>
      </c>
      <c r="J369" s="34" t="s">
        <v>1569</v>
      </c>
      <c r="K369" s="34" t="s">
        <v>1570</v>
      </c>
      <c r="L369" s="34"/>
      <c r="M369" s="48" t="s">
        <v>1571</v>
      </c>
      <c r="N369" s="48"/>
      <c r="O369" s="33" t="s">
        <v>514</v>
      </c>
      <c r="P369" s="35">
        <v>20</v>
      </c>
      <c r="Q369" s="33" t="s">
        <v>515</v>
      </c>
      <c r="R369" s="87">
        <v>0.08</v>
      </c>
      <c r="S369" s="1"/>
      <c r="T369" s="33"/>
      <c r="U369" s="33">
        <v>15</v>
      </c>
      <c r="V369" s="26"/>
      <c r="W369" s="187">
        <v>0.09</v>
      </c>
      <c r="X369" s="36">
        <v>0</v>
      </c>
      <c r="Y369" s="1"/>
      <c r="Z369" s="44"/>
      <c r="AA369" s="40"/>
      <c r="AB369" s="40"/>
      <c r="AC369" s="40"/>
      <c r="AD369" s="40"/>
      <c r="AE369" s="40"/>
      <c r="AF369" s="80">
        <v>44593</v>
      </c>
    </row>
    <row r="370" spans="1:32" s="21" customFormat="1" ht="15" customHeight="1" x14ac:dyDescent="0.25">
      <c r="A370" s="31">
        <v>26</v>
      </c>
      <c r="B370" s="32" t="s">
        <v>1495</v>
      </c>
      <c r="C370" s="32" t="s">
        <v>1496</v>
      </c>
      <c r="D370" s="32"/>
      <c r="E370" s="33"/>
      <c r="F370" s="33"/>
      <c r="G370" s="33"/>
      <c r="H370" s="33"/>
      <c r="I370" s="33" t="s">
        <v>1572</v>
      </c>
      <c r="J370" s="34" t="s">
        <v>1573</v>
      </c>
      <c r="K370" s="34" t="s">
        <v>1574</v>
      </c>
      <c r="L370" s="34"/>
      <c r="M370" s="39" t="s">
        <v>1575</v>
      </c>
      <c r="N370" s="39"/>
      <c r="O370" s="33" t="s">
        <v>514</v>
      </c>
      <c r="P370" s="35">
        <v>5</v>
      </c>
      <c r="Q370" s="33" t="s">
        <v>515</v>
      </c>
      <c r="R370" s="87">
        <v>0.08</v>
      </c>
      <c r="S370" s="1"/>
      <c r="T370" s="33" t="s">
        <v>530</v>
      </c>
      <c r="U370" s="33">
        <v>15</v>
      </c>
      <c r="V370" s="26"/>
      <c r="W370" s="187">
        <v>0.09</v>
      </c>
      <c r="X370" s="36" t="e">
        <v>#N/A</v>
      </c>
      <c r="Y370" s="1"/>
      <c r="Z370" s="44">
        <v>0.2</v>
      </c>
      <c r="AA370" s="46">
        <v>44621</v>
      </c>
      <c r="AB370" s="46">
        <v>44651</v>
      </c>
      <c r="AC370" s="46"/>
      <c r="AD370" s="46">
        <v>44621</v>
      </c>
      <c r="AE370" s="46">
        <v>44651</v>
      </c>
      <c r="AF370" s="80">
        <v>44593</v>
      </c>
    </row>
    <row r="371" spans="1:32" s="21" customFormat="1" ht="15" customHeight="1" x14ac:dyDescent="0.25">
      <c r="A371" s="31">
        <v>27</v>
      </c>
      <c r="B371" s="32" t="s">
        <v>1495</v>
      </c>
      <c r="C371" s="32" t="s">
        <v>1496</v>
      </c>
      <c r="D371" s="32"/>
      <c r="E371" s="33"/>
      <c r="F371" s="33"/>
      <c r="G371" s="33"/>
      <c r="H371" s="33"/>
      <c r="I371" s="33" t="s">
        <v>1572</v>
      </c>
      <c r="J371" s="34" t="s">
        <v>1576</v>
      </c>
      <c r="K371" s="34" t="s">
        <v>1577</v>
      </c>
      <c r="L371" s="34"/>
      <c r="M371" s="39" t="s">
        <v>1578</v>
      </c>
      <c r="N371" s="39"/>
      <c r="O371" s="33" t="s">
        <v>514</v>
      </c>
      <c r="P371" s="35">
        <v>5</v>
      </c>
      <c r="Q371" s="33" t="s">
        <v>515</v>
      </c>
      <c r="R371" s="87">
        <v>0.08</v>
      </c>
      <c r="S371" s="1"/>
      <c r="T371" s="33" t="s">
        <v>530</v>
      </c>
      <c r="U371" s="33">
        <v>15</v>
      </c>
      <c r="V371" s="26"/>
      <c r="W371" s="187">
        <v>0.09</v>
      </c>
      <c r="X371" s="36" t="e">
        <v>#N/A</v>
      </c>
      <c r="Y371" s="1"/>
      <c r="Z371" s="44">
        <v>0.2</v>
      </c>
      <c r="AA371" s="46">
        <v>44621</v>
      </c>
      <c r="AB371" s="46">
        <v>44651</v>
      </c>
      <c r="AC371" s="46"/>
      <c r="AD371" s="46">
        <v>44621</v>
      </c>
      <c r="AE371" s="46">
        <v>44651</v>
      </c>
      <c r="AF371" s="80">
        <v>44593</v>
      </c>
    </row>
    <row r="372" spans="1:32" s="21" customFormat="1" ht="15" customHeight="1" x14ac:dyDescent="0.25">
      <c r="A372" s="31">
        <v>28</v>
      </c>
      <c r="B372" s="32" t="s">
        <v>1495</v>
      </c>
      <c r="C372" s="32" t="s">
        <v>1496</v>
      </c>
      <c r="D372" s="32"/>
      <c r="E372" s="33"/>
      <c r="F372" s="33"/>
      <c r="G372" s="33"/>
      <c r="H372" s="33"/>
      <c r="I372" s="33" t="s">
        <v>1572</v>
      </c>
      <c r="J372" s="34" t="s">
        <v>1579</v>
      </c>
      <c r="K372" s="34" t="s">
        <v>1580</v>
      </c>
      <c r="L372" s="34"/>
      <c r="M372" s="48" t="s">
        <v>1581</v>
      </c>
      <c r="N372" s="48"/>
      <c r="O372" s="33" t="s">
        <v>514</v>
      </c>
      <c r="P372" s="35">
        <v>5</v>
      </c>
      <c r="Q372" s="33" t="s">
        <v>515</v>
      </c>
      <c r="R372" s="87">
        <v>0.08</v>
      </c>
      <c r="S372" s="1"/>
      <c r="T372" s="33" t="s">
        <v>530</v>
      </c>
      <c r="U372" s="33">
        <v>15</v>
      </c>
      <c r="V372" s="26"/>
      <c r="W372" s="187">
        <v>0.09</v>
      </c>
      <c r="X372" s="36" t="e">
        <v>#N/A</v>
      </c>
      <c r="Y372" s="1"/>
      <c r="Z372" s="44"/>
      <c r="AA372" s="46"/>
      <c r="AB372" s="46"/>
      <c r="AC372" s="46"/>
      <c r="AD372" s="46"/>
      <c r="AE372" s="46"/>
      <c r="AF372" s="80">
        <v>44593</v>
      </c>
    </row>
    <row r="373" spans="1:32" s="21" customFormat="1" ht="15" customHeight="1" x14ac:dyDescent="0.25">
      <c r="A373" s="31">
        <v>29</v>
      </c>
      <c r="B373" s="32" t="s">
        <v>1495</v>
      </c>
      <c r="C373" s="32" t="s">
        <v>1496</v>
      </c>
      <c r="D373" s="32"/>
      <c r="E373" s="33"/>
      <c r="F373" s="33"/>
      <c r="G373" s="33"/>
      <c r="H373" s="33"/>
      <c r="I373" s="33" t="s">
        <v>525</v>
      </c>
      <c r="J373" s="34" t="s">
        <v>1582</v>
      </c>
      <c r="K373" s="34" t="s">
        <v>1583</v>
      </c>
      <c r="L373" s="34"/>
      <c r="M373" s="39" t="s">
        <v>1584</v>
      </c>
      <c r="N373" s="39"/>
      <c r="O373" s="33" t="s">
        <v>514</v>
      </c>
      <c r="P373" s="35">
        <v>5</v>
      </c>
      <c r="Q373" s="33" t="s">
        <v>515</v>
      </c>
      <c r="R373" s="87">
        <v>0.08</v>
      </c>
      <c r="S373" s="1"/>
      <c r="T373" s="33"/>
      <c r="U373" s="33">
        <v>15</v>
      </c>
      <c r="V373" s="26"/>
      <c r="W373" s="187">
        <v>0.09</v>
      </c>
      <c r="X373" s="36">
        <v>0</v>
      </c>
      <c r="Y373" s="1"/>
      <c r="Z373" s="44"/>
      <c r="AA373" s="46"/>
      <c r="AB373" s="46"/>
      <c r="AC373" s="46"/>
      <c r="AD373" s="46"/>
      <c r="AE373" s="46"/>
      <c r="AF373" s="80">
        <v>44593</v>
      </c>
    </row>
    <row r="374" spans="1:32" s="21" customFormat="1" ht="15" customHeight="1" x14ac:dyDescent="0.25">
      <c r="A374" s="31">
        <v>30</v>
      </c>
      <c r="B374" s="32" t="s">
        <v>1495</v>
      </c>
      <c r="C374" s="32" t="s">
        <v>1496</v>
      </c>
      <c r="D374" s="32"/>
      <c r="E374" s="33"/>
      <c r="F374" s="33"/>
      <c r="G374" s="33"/>
      <c r="H374" s="33"/>
      <c r="I374" s="33" t="s">
        <v>778</v>
      </c>
      <c r="J374" s="34" t="s">
        <v>1585</v>
      </c>
      <c r="K374" s="34" t="s">
        <v>1586</v>
      </c>
      <c r="L374" s="34"/>
      <c r="M374" s="48" t="s">
        <v>1587</v>
      </c>
      <c r="N374" s="48"/>
      <c r="O374" s="33" t="s">
        <v>514</v>
      </c>
      <c r="P374" s="35">
        <v>5</v>
      </c>
      <c r="Q374" s="33" t="s">
        <v>515</v>
      </c>
      <c r="R374" s="87">
        <v>0.08</v>
      </c>
      <c r="S374" s="1"/>
      <c r="T374" s="33"/>
      <c r="U374" s="33">
        <v>15</v>
      </c>
      <c r="V374" s="26"/>
      <c r="W374" s="187">
        <v>0.09</v>
      </c>
      <c r="X374" s="36">
        <v>0</v>
      </c>
      <c r="Y374" s="1"/>
      <c r="Z374" s="44">
        <v>0.2</v>
      </c>
      <c r="AA374" s="46">
        <v>44621</v>
      </c>
      <c r="AB374" s="46">
        <v>44651</v>
      </c>
      <c r="AC374" s="46"/>
      <c r="AD374" s="46">
        <v>44621</v>
      </c>
      <c r="AE374" s="46">
        <v>44651</v>
      </c>
      <c r="AF374" s="80">
        <v>44593</v>
      </c>
    </row>
    <row r="375" spans="1:32" s="21" customFormat="1" ht="15" customHeight="1" x14ac:dyDescent="0.25">
      <c r="A375" s="31">
        <v>31</v>
      </c>
      <c r="B375" s="32" t="s">
        <v>1495</v>
      </c>
      <c r="C375" s="32" t="s">
        <v>1496</v>
      </c>
      <c r="D375" s="32"/>
      <c r="E375" s="33"/>
      <c r="F375" s="33"/>
      <c r="G375" s="33"/>
      <c r="H375" s="33"/>
      <c r="I375" s="33" t="s">
        <v>778</v>
      </c>
      <c r="J375" s="34" t="s">
        <v>1588</v>
      </c>
      <c r="K375" s="34" t="s">
        <v>1589</v>
      </c>
      <c r="L375" s="34"/>
      <c r="M375" s="48" t="s">
        <v>1590</v>
      </c>
      <c r="N375" s="48"/>
      <c r="O375" s="33" t="s">
        <v>514</v>
      </c>
      <c r="P375" s="35">
        <v>5</v>
      </c>
      <c r="Q375" s="33" t="s">
        <v>515</v>
      </c>
      <c r="R375" s="87">
        <v>0.08</v>
      </c>
      <c r="S375" s="1"/>
      <c r="T375" s="33"/>
      <c r="U375" s="33">
        <v>15</v>
      </c>
      <c r="V375" s="26"/>
      <c r="W375" s="187">
        <v>0.09</v>
      </c>
      <c r="X375" s="36">
        <v>0</v>
      </c>
      <c r="Y375" s="1"/>
      <c r="Z375" s="44">
        <v>0.2</v>
      </c>
      <c r="AA375" s="46">
        <v>44621</v>
      </c>
      <c r="AB375" s="46">
        <v>44651</v>
      </c>
      <c r="AC375" s="46"/>
      <c r="AD375" s="46">
        <v>44621</v>
      </c>
      <c r="AE375" s="46">
        <v>44651</v>
      </c>
      <c r="AF375" s="80">
        <v>44593</v>
      </c>
    </row>
    <row r="376" spans="1:32" s="21" customFormat="1" ht="15" customHeight="1" x14ac:dyDescent="0.25">
      <c r="A376" s="31">
        <v>1</v>
      </c>
      <c r="B376" s="32" t="s">
        <v>1591</v>
      </c>
      <c r="C376" s="32" t="s">
        <v>1592</v>
      </c>
      <c r="D376" s="32"/>
      <c r="E376" s="33"/>
      <c r="F376" s="33"/>
      <c r="G376" s="33"/>
      <c r="H376" s="33"/>
      <c r="I376" s="33" t="s">
        <v>1593</v>
      </c>
      <c r="J376" s="34" t="s">
        <v>1594</v>
      </c>
      <c r="K376" s="34" t="s">
        <v>1595</v>
      </c>
      <c r="L376" s="34"/>
      <c r="M376" s="39" t="s">
        <v>1596</v>
      </c>
      <c r="N376" s="39"/>
      <c r="O376" s="33" t="s">
        <v>514</v>
      </c>
      <c r="P376" s="35">
        <v>5</v>
      </c>
      <c r="Q376" s="33" t="s">
        <v>515</v>
      </c>
      <c r="R376" s="87">
        <v>0.08</v>
      </c>
      <c r="S376" s="1"/>
      <c r="T376" s="33" t="s">
        <v>1597</v>
      </c>
      <c r="U376" s="33">
        <v>8</v>
      </c>
      <c r="V376" s="26"/>
      <c r="W376" s="187">
        <v>0.03</v>
      </c>
      <c r="X376" s="36">
        <v>0.1</v>
      </c>
      <c r="Y376" s="1"/>
      <c r="Z376" s="44"/>
      <c r="AA376" s="46"/>
      <c r="AB376" s="46"/>
      <c r="AC376" s="46"/>
      <c r="AD376" s="46"/>
      <c r="AE376" s="46"/>
      <c r="AF376" s="80">
        <v>44593</v>
      </c>
    </row>
    <row r="377" spans="1:32" s="21" customFormat="1" ht="15" customHeight="1" x14ac:dyDescent="0.25">
      <c r="A377" s="31">
        <v>2</v>
      </c>
      <c r="B377" s="32" t="s">
        <v>1591</v>
      </c>
      <c r="C377" s="32" t="s">
        <v>1592</v>
      </c>
      <c r="D377" s="32"/>
      <c r="E377" s="33"/>
      <c r="F377" s="33"/>
      <c r="G377" s="33"/>
      <c r="H377" s="33"/>
      <c r="I377" s="33" t="s">
        <v>1593</v>
      </c>
      <c r="J377" s="34" t="s">
        <v>1598</v>
      </c>
      <c r="K377" s="34" t="s">
        <v>1599</v>
      </c>
      <c r="L377" s="34"/>
      <c r="M377" s="39" t="s">
        <v>1600</v>
      </c>
      <c r="N377" s="39"/>
      <c r="O377" s="33" t="s">
        <v>514</v>
      </c>
      <c r="P377" s="35">
        <v>5</v>
      </c>
      <c r="Q377" s="33" t="s">
        <v>515</v>
      </c>
      <c r="R377" s="87">
        <v>0.08</v>
      </c>
      <c r="S377" s="1"/>
      <c r="T377" s="33" t="s">
        <v>1597</v>
      </c>
      <c r="U377" s="33">
        <v>8</v>
      </c>
      <c r="V377" s="26"/>
      <c r="W377" s="187">
        <v>0.03</v>
      </c>
      <c r="X377" s="36">
        <v>0.1</v>
      </c>
      <c r="Y377" s="1"/>
      <c r="Z377" s="44"/>
      <c r="AA377" s="40"/>
      <c r="AB377" s="40"/>
      <c r="AC377" s="40"/>
      <c r="AD377" s="40"/>
      <c r="AE377" s="40"/>
      <c r="AF377" s="80">
        <v>44593</v>
      </c>
    </row>
    <row r="378" spans="1:32" s="21" customFormat="1" ht="15" customHeight="1" x14ac:dyDescent="0.25">
      <c r="A378" s="31">
        <v>3</v>
      </c>
      <c r="B378" s="32" t="s">
        <v>1591</v>
      </c>
      <c r="C378" s="32" t="s">
        <v>1592</v>
      </c>
      <c r="D378" s="32"/>
      <c r="E378" s="33"/>
      <c r="F378" s="33"/>
      <c r="G378" s="33"/>
      <c r="H378" s="33"/>
      <c r="I378" s="33" t="s">
        <v>1601</v>
      </c>
      <c r="J378" s="34" t="s">
        <v>1602</v>
      </c>
      <c r="K378" s="34" t="s">
        <v>1603</v>
      </c>
      <c r="L378" s="34"/>
      <c r="M378" s="39" t="s">
        <v>1604</v>
      </c>
      <c r="N378" s="39"/>
      <c r="O378" s="33" t="s">
        <v>514</v>
      </c>
      <c r="P378" s="35">
        <v>5</v>
      </c>
      <c r="Q378" s="33" t="s">
        <v>515</v>
      </c>
      <c r="R378" s="87">
        <v>0.08</v>
      </c>
      <c r="S378" s="1"/>
      <c r="T378" s="33" t="s">
        <v>1605</v>
      </c>
      <c r="U378" s="33">
        <v>8</v>
      </c>
      <c r="V378" s="26"/>
      <c r="W378" s="187">
        <v>0.03</v>
      </c>
      <c r="X378" s="36">
        <v>0.1</v>
      </c>
      <c r="Y378" s="1"/>
      <c r="Z378" s="44"/>
      <c r="AA378" s="40"/>
      <c r="AB378" s="40"/>
      <c r="AC378" s="40"/>
      <c r="AD378" s="40"/>
      <c r="AE378" s="40"/>
      <c r="AF378" s="80">
        <v>44593</v>
      </c>
    </row>
    <row r="379" spans="1:32" s="21" customFormat="1" ht="15" customHeight="1" x14ac:dyDescent="0.25">
      <c r="A379" s="31">
        <v>4</v>
      </c>
      <c r="B379" s="32" t="s">
        <v>1591</v>
      </c>
      <c r="C379" s="32" t="s">
        <v>1592</v>
      </c>
      <c r="D379" s="32"/>
      <c r="E379" s="33"/>
      <c r="F379" s="33"/>
      <c r="G379" s="33"/>
      <c r="H379" s="33"/>
      <c r="I379" s="33" t="s">
        <v>1593</v>
      </c>
      <c r="J379" s="34" t="s">
        <v>1606</v>
      </c>
      <c r="K379" s="34" t="s">
        <v>1607</v>
      </c>
      <c r="L379" s="34"/>
      <c r="M379" s="39" t="s">
        <v>1608</v>
      </c>
      <c r="N379" s="39"/>
      <c r="O379" s="33" t="s">
        <v>514</v>
      </c>
      <c r="P379" s="35">
        <v>5</v>
      </c>
      <c r="Q379" s="33" t="s">
        <v>515</v>
      </c>
      <c r="R379" s="87">
        <v>0.08</v>
      </c>
      <c r="S379" s="1"/>
      <c r="T379" s="33" t="s">
        <v>1597</v>
      </c>
      <c r="U379" s="33">
        <v>8</v>
      </c>
      <c r="V379" s="26"/>
      <c r="W379" s="187">
        <v>0.03</v>
      </c>
      <c r="X379" s="36">
        <v>0.1</v>
      </c>
      <c r="Y379" s="1"/>
      <c r="Z379" s="44"/>
      <c r="AA379" s="40"/>
      <c r="AB379" s="40"/>
      <c r="AC379" s="40"/>
      <c r="AD379" s="40"/>
      <c r="AE379" s="40"/>
      <c r="AF379" s="80">
        <v>44593</v>
      </c>
    </row>
    <row r="380" spans="1:32" s="21" customFormat="1" ht="15" customHeight="1" x14ac:dyDescent="0.25">
      <c r="A380" s="31">
        <v>5</v>
      </c>
      <c r="B380" s="32" t="s">
        <v>1591</v>
      </c>
      <c r="C380" s="32" t="s">
        <v>1592</v>
      </c>
      <c r="D380" s="32"/>
      <c r="E380" s="33"/>
      <c r="F380" s="33"/>
      <c r="G380" s="33"/>
      <c r="H380" s="33"/>
      <c r="I380" s="33" t="s">
        <v>1593</v>
      </c>
      <c r="J380" s="34" t="s">
        <v>1609</v>
      </c>
      <c r="K380" s="34" t="s">
        <v>1610</v>
      </c>
      <c r="L380" s="34"/>
      <c r="M380" s="39" t="s">
        <v>1611</v>
      </c>
      <c r="N380" s="39"/>
      <c r="O380" s="33" t="s">
        <v>514</v>
      </c>
      <c r="P380" s="35">
        <v>5</v>
      </c>
      <c r="Q380" s="33" t="s">
        <v>515</v>
      </c>
      <c r="R380" s="87">
        <v>0.08</v>
      </c>
      <c r="S380" s="1"/>
      <c r="T380" s="33" t="s">
        <v>1597</v>
      </c>
      <c r="U380" s="33">
        <v>8</v>
      </c>
      <c r="V380" s="26"/>
      <c r="W380" s="187">
        <v>0.03</v>
      </c>
      <c r="X380" s="36">
        <v>0.1</v>
      </c>
      <c r="Y380" s="1"/>
      <c r="Z380" s="44"/>
      <c r="AA380" s="40"/>
      <c r="AB380" s="40"/>
      <c r="AC380" s="40"/>
      <c r="AD380" s="40"/>
      <c r="AE380" s="40"/>
      <c r="AF380" s="80">
        <v>44593</v>
      </c>
    </row>
    <row r="381" spans="1:32" s="21" customFormat="1" ht="15" customHeight="1" x14ac:dyDescent="0.25">
      <c r="A381" s="31">
        <v>6</v>
      </c>
      <c r="B381" s="32" t="s">
        <v>1591</v>
      </c>
      <c r="C381" s="32" t="s">
        <v>1592</v>
      </c>
      <c r="D381" s="32"/>
      <c r="E381" s="33"/>
      <c r="F381" s="33"/>
      <c r="G381" s="33"/>
      <c r="H381" s="33"/>
      <c r="I381" s="33" t="s">
        <v>586</v>
      </c>
      <c r="J381" s="34" t="s">
        <v>1612</v>
      </c>
      <c r="K381" s="34" t="s">
        <v>1613</v>
      </c>
      <c r="L381" s="34"/>
      <c r="M381" s="39" t="s">
        <v>1614</v>
      </c>
      <c r="N381" s="39"/>
      <c r="O381" s="33" t="s">
        <v>514</v>
      </c>
      <c r="P381" s="35">
        <v>5</v>
      </c>
      <c r="Q381" s="33" t="s">
        <v>515</v>
      </c>
      <c r="R381" s="87">
        <v>0.08</v>
      </c>
      <c r="S381" s="1"/>
      <c r="T381" s="33" t="s">
        <v>1615</v>
      </c>
      <c r="U381" s="33">
        <v>15</v>
      </c>
      <c r="V381" s="26"/>
      <c r="W381" s="187">
        <v>0.03</v>
      </c>
      <c r="X381" s="36">
        <v>0.1</v>
      </c>
      <c r="Y381" s="1"/>
      <c r="Z381" s="44"/>
      <c r="AA381" s="40"/>
      <c r="AB381" s="40"/>
      <c r="AC381" s="40"/>
      <c r="AD381" s="40"/>
      <c r="AE381" s="40"/>
      <c r="AF381" s="80">
        <v>44593</v>
      </c>
    </row>
    <row r="382" spans="1:32" s="21" customFormat="1" ht="15" customHeight="1" x14ac:dyDescent="0.25">
      <c r="A382" s="31">
        <v>7</v>
      </c>
      <c r="B382" s="32" t="s">
        <v>1591</v>
      </c>
      <c r="C382" s="32" t="s">
        <v>1592</v>
      </c>
      <c r="D382" s="32"/>
      <c r="E382" s="33"/>
      <c r="F382" s="33"/>
      <c r="G382" s="33"/>
      <c r="H382" s="33"/>
      <c r="I382" s="33" t="s">
        <v>586</v>
      </c>
      <c r="J382" s="34" t="s">
        <v>1616</v>
      </c>
      <c r="K382" s="34" t="s">
        <v>1617</v>
      </c>
      <c r="L382" s="34"/>
      <c r="M382" s="39" t="s">
        <v>1618</v>
      </c>
      <c r="N382" s="39"/>
      <c r="O382" s="33" t="s">
        <v>514</v>
      </c>
      <c r="P382" s="35">
        <v>5</v>
      </c>
      <c r="Q382" s="33" t="s">
        <v>515</v>
      </c>
      <c r="R382" s="87">
        <v>0.08</v>
      </c>
      <c r="S382" s="1"/>
      <c r="T382" s="33" t="s">
        <v>1615</v>
      </c>
      <c r="U382" s="33">
        <v>15</v>
      </c>
      <c r="V382" s="26"/>
      <c r="W382" s="187">
        <v>0.03</v>
      </c>
      <c r="X382" s="36">
        <v>0.1</v>
      </c>
      <c r="Y382" s="1"/>
      <c r="Z382" s="44"/>
      <c r="AA382" s="40"/>
      <c r="AB382" s="40"/>
      <c r="AC382" s="40"/>
      <c r="AD382" s="40"/>
      <c r="AE382" s="40"/>
      <c r="AF382" s="80">
        <v>44593</v>
      </c>
    </row>
    <row r="383" spans="1:32" s="21" customFormat="1" ht="15" customHeight="1" x14ac:dyDescent="0.25">
      <c r="A383" s="31">
        <v>8</v>
      </c>
      <c r="B383" s="32" t="s">
        <v>1591</v>
      </c>
      <c r="C383" s="32" t="s">
        <v>1592</v>
      </c>
      <c r="D383" s="32"/>
      <c r="E383" s="33"/>
      <c r="F383" s="33"/>
      <c r="G383" s="33"/>
      <c r="H383" s="33"/>
      <c r="I383" s="33" t="s">
        <v>1601</v>
      </c>
      <c r="J383" s="34" t="s">
        <v>1619</v>
      </c>
      <c r="K383" s="34" t="s">
        <v>1620</v>
      </c>
      <c r="L383" s="34"/>
      <c r="M383" s="39" t="s">
        <v>1621</v>
      </c>
      <c r="N383" s="39"/>
      <c r="O383" s="33" t="s">
        <v>514</v>
      </c>
      <c r="P383" s="35">
        <v>5</v>
      </c>
      <c r="Q383" s="33" t="s">
        <v>515</v>
      </c>
      <c r="R383" s="87">
        <v>0.08</v>
      </c>
      <c r="S383" s="1"/>
      <c r="T383" s="33" t="s">
        <v>1597</v>
      </c>
      <c r="U383" s="33">
        <v>8</v>
      </c>
      <c r="V383" s="26"/>
      <c r="W383" s="187">
        <v>0.03</v>
      </c>
      <c r="X383" s="36">
        <v>0.1</v>
      </c>
      <c r="Y383" s="1"/>
      <c r="Z383" s="44"/>
      <c r="AA383" s="40"/>
      <c r="AB383" s="40"/>
      <c r="AC383" s="40"/>
      <c r="AD383" s="40"/>
      <c r="AE383" s="40"/>
      <c r="AF383" s="80">
        <v>44593</v>
      </c>
    </row>
    <row r="384" spans="1:32" s="21" customFormat="1" ht="15" customHeight="1" x14ac:dyDescent="0.25">
      <c r="A384" s="31">
        <v>1</v>
      </c>
      <c r="B384" s="32" t="s">
        <v>1622</v>
      </c>
      <c r="C384" s="32" t="s">
        <v>1623</v>
      </c>
      <c r="D384" s="32"/>
      <c r="E384" s="33"/>
      <c r="F384" s="33"/>
      <c r="G384" s="33"/>
      <c r="H384" s="33"/>
      <c r="I384" s="33" t="s">
        <v>525</v>
      </c>
      <c r="J384" s="34" t="s">
        <v>1624</v>
      </c>
      <c r="K384" s="34" t="s">
        <v>1625</v>
      </c>
      <c r="L384" s="34"/>
      <c r="M384" s="39" t="s">
        <v>1626</v>
      </c>
      <c r="N384" s="39"/>
      <c r="O384" s="33" t="s">
        <v>514</v>
      </c>
      <c r="P384" s="35">
        <v>5</v>
      </c>
      <c r="Q384" s="33" t="s">
        <v>570</v>
      </c>
      <c r="R384" s="87">
        <v>0.08</v>
      </c>
      <c r="S384" s="1"/>
      <c r="T384" s="33" t="s">
        <v>1627</v>
      </c>
      <c r="U384" s="33">
        <v>12</v>
      </c>
      <c r="V384" s="26"/>
      <c r="W384" s="187">
        <v>0.02</v>
      </c>
      <c r="X384" s="36">
        <v>0.1</v>
      </c>
      <c r="Y384" s="1"/>
      <c r="Z384" s="44"/>
      <c r="AA384" s="40"/>
      <c r="AB384" s="40"/>
      <c r="AC384" s="40"/>
      <c r="AD384" s="40"/>
      <c r="AE384" s="40"/>
      <c r="AF384" s="80">
        <v>44593</v>
      </c>
    </row>
    <row r="385" spans="1:32" s="21" customFormat="1" ht="15" customHeight="1" x14ac:dyDescent="0.25">
      <c r="A385" s="31">
        <v>2</v>
      </c>
      <c r="B385" s="32" t="s">
        <v>1622</v>
      </c>
      <c r="C385" s="32" t="s">
        <v>1623</v>
      </c>
      <c r="D385" s="32"/>
      <c r="E385" s="33"/>
      <c r="F385" s="33"/>
      <c r="G385" s="33"/>
      <c r="H385" s="33"/>
      <c r="I385" s="33" t="s">
        <v>525</v>
      </c>
      <c r="J385" s="34" t="s">
        <v>1628</v>
      </c>
      <c r="K385" s="34" t="s">
        <v>1629</v>
      </c>
      <c r="L385" s="34"/>
      <c r="M385" s="39" t="s">
        <v>1630</v>
      </c>
      <c r="N385" s="39"/>
      <c r="O385" s="33" t="s">
        <v>514</v>
      </c>
      <c r="P385" s="35">
        <v>10</v>
      </c>
      <c r="Q385" s="33" t="s">
        <v>570</v>
      </c>
      <c r="R385" s="87">
        <v>0.08</v>
      </c>
      <c r="S385" s="1"/>
      <c r="T385" s="33" t="s">
        <v>1631</v>
      </c>
      <c r="U385" s="33">
        <v>12</v>
      </c>
      <c r="V385" s="26"/>
      <c r="W385" s="187">
        <v>0.02</v>
      </c>
      <c r="X385" s="36">
        <v>0.1</v>
      </c>
      <c r="Y385" s="1"/>
      <c r="Z385" s="44"/>
      <c r="AA385" s="40"/>
      <c r="AB385" s="40"/>
      <c r="AC385" s="40"/>
      <c r="AD385" s="40"/>
      <c r="AE385" s="40"/>
      <c r="AF385" s="80">
        <v>44593</v>
      </c>
    </row>
    <row r="386" spans="1:32" s="21" customFormat="1" ht="15" customHeight="1" x14ac:dyDescent="0.25">
      <c r="A386" s="31">
        <v>3</v>
      </c>
      <c r="B386" s="32" t="s">
        <v>1622</v>
      </c>
      <c r="C386" s="32" t="s">
        <v>1623</v>
      </c>
      <c r="D386" s="32"/>
      <c r="E386" s="33"/>
      <c r="F386" s="33"/>
      <c r="G386" s="33"/>
      <c r="H386" s="33"/>
      <c r="I386" s="33" t="s">
        <v>525</v>
      </c>
      <c r="J386" s="34" t="s">
        <v>1632</v>
      </c>
      <c r="K386" s="34" t="s">
        <v>1633</v>
      </c>
      <c r="L386" s="34"/>
      <c r="M386" s="39" t="s">
        <v>1634</v>
      </c>
      <c r="N386" s="39"/>
      <c r="O386" s="33" t="s">
        <v>514</v>
      </c>
      <c r="P386" s="35">
        <v>10</v>
      </c>
      <c r="Q386" s="33" t="s">
        <v>570</v>
      </c>
      <c r="R386" s="87">
        <v>0.08</v>
      </c>
      <c r="S386" s="1"/>
      <c r="T386" s="33" t="s">
        <v>1631</v>
      </c>
      <c r="U386" s="33">
        <v>12</v>
      </c>
      <c r="V386" s="26"/>
      <c r="W386" s="187">
        <v>0.02</v>
      </c>
      <c r="X386" s="36">
        <v>0.1</v>
      </c>
      <c r="Y386" s="1"/>
      <c r="Z386" s="44"/>
      <c r="AA386" s="40"/>
      <c r="AB386" s="40"/>
      <c r="AC386" s="40"/>
      <c r="AD386" s="40"/>
      <c r="AE386" s="40"/>
      <c r="AF386" s="80">
        <v>44593</v>
      </c>
    </row>
    <row r="387" spans="1:32" s="21" customFormat="1" ht="15" customHeight="1" x14ac:dyDescent="0.25">
      <c r="A387" s="31">
        <v>4</v>
      </c>
      <c r="B387" s="32" t="s">
        <v>1622</v>
      </c>
      <c r="C387" s="32" t="s">
        <v>1623</v>
      </c>
      <c r="D387" s="32"/>
      <c r="E387" s="33"/>
      <c r="F387" s="33"/>
      <c r="G387" s="33"/>
      <c r="H387" s="33"/>
      <c r="I387" s="33" t="s">
        <v>525</v>
      </c>
      <c r="J387" s="34" t="s">
        <v>1635</v>
      </c>
      <c r="K387" s="34" t="s">
        <v>1636</v>
      </c>
      <c r="L387" s="34"/>
      <c r="M387" s="39" t="s">
        <v>1637</v>
      </c>
      <c r="N387" s="39"/>
      <c r="O387" s="33" t="s">
        <v>514</v>
      </c>
      <c r="P387" s="35">
        <v>5</v>
      </c>
      <c r="Q387" s="33" t="s">
        <v>570</v>
      </c>
      <c r="R387" s="87">
        <v>0.08</v>
      </c>
      <c r="S387" s="1"/>
      <c r="T387" s="33" t="s">
        <v>1627</v>
      </c>
      <c r="U387" s="33">
        <v>12</v>
      </c>
      <c r="V387" s="26"/>
      <c r="W387" s="187">
        <v>0.02</v>
      </c>
      <c r="X387" s="36">
        <v>0.1</v>
      </c>
      <c r="Y387" s="1"/>
      <c r="Z387" s="44"/>
      <c r="AA387" s="40"/>
      <c r="AB387" s="40"/>
      <c r="AC387" s="40"/>
      <c r="AD387" s="40"/>
      <c r="AE387" s="40"/>
      <c r="AF387" s="80">
        <v>44593</v>
      </c>
    </row>
    <row r="388" spans="1:32" s="21" customFormat="1" ht="15" customHeight="1" x14ac:dyDescent="0.25">
      <c r="A388" s="31">
        <v>5</v>
      </c>
      <c r="B388" s="32" t="s">
        <v>1622</v>
      </c>
      <c r="C388" s="32" t="s">
        <v>1623</v>
      </c>
      <c r="D388" s="32"/>
      <c r="E388" s="33"/>
      <c r="F388" s="33"/>
      <c r="G388" s="33"/>
      <c r="H388" s="33"/>
      <c r="I388" s="33" t="s">
        <v>525</v>
      </c>
      <c r="J388" s="34" t="s">
        <v>1638</v>
      </c>
      <c r="K388" s="34" t="s">
        <v>1639</v>
      </c>
      <c r="L388" s="34"/>
      <c r="M388" s="39" t="s">
        <v>1640</v>
      </c>
      <c r="N388" s="39"/>
      <c r="O388" s="33" t="s">
        <v>514</v>
      </c>
      <c r="P388" s="35">
        <v>5</v>
      </c>
      <c r="Q388" s="33" t="s">
        <v>570</v>
      </c>
      <c r="R388" s="87">
        <v>0.08</v>
      </c>
      <c r="S388" s="1"/>
      <c r="T388" s="33"/>
      <c r="U388" s="33">
        <v>12</v>
      </c>
      <c r="V388" s="26"/>
      <c r="W388" s="187">
        <v>0.02</v>
      </c>
      <c r="X388" s="36">
        <v>0.1</v>
      </c>
      <c r="Y388" s="1"/>
      <c r="Z388" s="44"/>
      <c r="AA388" s="40"/>
      <c r="AB388" s="40"/>
      <c r="AC388" s="40"/>
      <c r="AD388" s="40"/>
      <c r="AE388" s="40"/>
      <c r="AF388" s="80">
        <v>44593</v>
      </c>
    </row>
    <row r="389" spans="1:32" s="21" customFormat="1" ht="15" customHeight="1" x14ac:dyDescent="0.25">
      <c r="A389" s="31">
        <v>6</v>
      </c>
      <c r="B389" s="32" t="s">
        <v>1622</v>
      </c>
      <c r="C389" s="32" t="s">
        <v>1623</v>
      </c>
      <c r="D389" s="32"/>
      <c r="E389" s="33"/>
      <c r="F389" s="33"/>
      <c r="G389" s="33"/>
      <c r="H389" s="33"/>
      <c r="I389" s="33" t="s">
        <v>525</v>
      </c>
      <c r="J389" s="34" t="s">
        <v>1641</v>
      </c>
      <c r="K389" s="34" t="s">
        <v>1642</v>
      </c>
      <c r="L389" s="34"/>
      <c r="M389" s="39" t="s">
        <v>1643</v>
      </c>
      <c r="N389" s="39"/>
      <c r="O389" s="33" t="s">
        <v>514</v>
      </c>
      <c r="P389" s="35">
        <v>10</v>
      </c>
      <c r="Q389" s="33" t="s">
        <v>570</v>
      </c>
      <c r="R389" s="87">
        <v>0.08</v>
      </c>
      <c r="S389" s="1"/>
      <c r="T389" s="33" t="s">
        <v>1631</v>
      </c>
      <c r="U389" s="33">
        <v>12</v>
      </c>
      <c r="V389" s="26"/>
      <c r="W389" s="187">
        <v>0.02</v>
      </c>
      <c r="X389" s="36">
        <v>0.1</v>
      </c>
      <c r="Y389" s="1"/>
      <c r="Z389" s="44"/>
      <c r="AA389" s="40"/>
      <c r="AB389" s="40"/>
      <c r="AC389" s="40"/>
      <c r="AD389" s="40"/>
      <c r="AE389" s="40"/>
      <c r="AF389" s="80">
        <v>44593</v>
      </c>
    </row>
    <row r="390" spans="1:32" s="21" customFormat="1" ht="15" customHeight="1" x14ac:dyDescent="0.25">
      <c r="A390" s="31">
        <v>7</v>
      </c>
      <c r="B390" s="32" t="s">
        <v>1622</v>
      </c>
      <c r="C390" s="32" t="s">
        <v>1623</v>
      </c>
      <c r="D390" s="32"/>
      <c r="E390" s="33"/>
      <c r="F390" s="33"/>
      <c r="G390" s="33"/>
      <c r="H390" s="33"/>
      <c r="I390" s="33" t="s">
        <v>525</v>
      </c>
      <c r="J390" s="34" t="s">
        <v>1644</v>
      </c>
      <c r="K390" s="34" t="s">
        <v>1645</v>
      </c>
      <c r="L390" s="34"/>
      <c r="M390" s="39" t="s">
        <v>1646</v>
      </c>
      <c r="N390" s="39"/>
      <c r="O390" s="33" t="s">
        <v>514</v>
      </c>
      <c r="P390" s="35">
        <v>5</v>
      </c>
      <c r="Q390" s="33" t="s">
        <v>570</v>
      </c>
      <c r="R390" s="87">
        <v>0.08</v>
      </c>
      <c r="S390" s="1"/>
      <c r="T390" s="33" t="s">
        <v>1627</v>
      </c>
      <c r="U390" s="33">
        <v>12</v>
      </c>
      <c r="V390" s="26"/>
      <c r="W390" s="187">
        <v>0.02</v>
      </c>
      <c r="X390" s="36">
        <v>0.1</v>
      </c>
      <c r="Y390" s="1"/>
      <c r="Z390" s="44"/>
      <c r="AA390" s="40"/>
      <c r="AB390" s="40"/>
      <c r="AC390" s="40"/>
      <c r="AD390" s="40"/>
      <c r="AE390" s="40"/>
      <c r="AF390" s="80">
        <v>44593</v>
      </c>
    </row>
    <row r="391" spans="1:32" s="21" customFormat="1" ht="15" customHeight="1" x14ac:dyDescent="0.25">
      <c r="A391" s="31">
        <v>8</v>
      </c>
      <c r="B391" s="32" t="s">
        <v>1622</v>
      </c>
      <c r="C391" s="32" t="s">
        <v>1623</v>
      </c>
      <c r="D391" s="32"/>
      <c r="E391" s="33"/>
      <c r="F391" s="33"/>
      <c r="G391" s="33"/>
      <c r="H391" s="33"/>
      <c r="I391" s="33" t="s">
        <v>525</v>
      </c>
      <c r="J391" s="34" t="s">
        <v>1647</v>
      </c>
      <c r="K391" s="34" t="s">
        <v>1648</v>
      </c>
      <c r="L391" s="34"/>
      <c r="M391" s="39" t="s">
        <v>1649</v>
      </c>
      <c r="N391" s="39"/>
      <c r="O391" s="33" t="s">
        <v>514</v>
      </c>
      <c r="P391" s="35">
        <v>5</v>
      </c>
      <c r="Q391" s="33" t="s">
        <v>570</v>
      </c>
      <c r="R391" s="87">
        <v>0.08</v>
      </c>
      <c r="S391" s="1"/>
      <c r="T391" s="33" t="s">
        <v>1627</v>
      </c>
      <c r="U391" s="33">
        <v>12</v>
      </c>
      <c r="V391" s="26"/>
      <c r="W391" s="187">
        <v>0.02</v>
      </c>
      <c r="X391" s="36">
        <v>0.1</v>
      </c>
      <c r="Y391" s="1"/>
      <c r="Z391" s="44"/>
      <c r="AA391" s="40"/>
      <c r="AB391" s="40"/>
      <c r="AC391" s="40"/>
      <c r="AD391" s="40"/>
      <c r="AE391" s="40"/>
      <c r="AF391" s="80">
        <v>44593</v>
      </c>
    </row>
    <row r="392" spans="1:32" s="21" customFormat="1" ht="15" customHeight="1" x14ac:dyDescent="0.25">
      <c r="A392" s="31">
        <v>9</v>
      </c>
      <c r="B392" s="32" t="s">
        <v>1622</v>
      </c>
      <c r="C392" s="32" t="s">
        <v>1623</v>
      </c>
      <c r="D392" s="32"/>
      <c r="E392" s="33"/>
      <c r="F392" s="33"/>
      <c r="G392" s="33"/>
      <c r="H392" s="33"/>
      <c r="I392" s="33" t="s">
        <v>525</v>
      </c>
      <c r="J392" s="34" t="s">
        <v>1650</v>
      </c>
      <c r="K392" s="34" t="s">
        <v>1651</v>
      </c>
      <c r="L392" s="34"/>
      <c r="M392" s="39" t="s">
        <v>1652</v>
      </c>
      <c r="N392" s="39"/>
      <c r="O392" s="33" t="s">
        <v>514</v>
      </c>
      <c r="P392" s="35">
        <v>5</v>
      </c>
      <c r="Q392" s="33" t="s">
        <v>570</v>
      </c>
      <c r="R392" s="87">
        <v>0.08</v>
      </c>
      <c r="S392" s="1"/>
      <c r="T392" s="33" t="s">
        <v>1627</v>
      </c>
      <c r="U392" s="33">
        <v>12</v>
      </c>
      <c r="V392" s="26"/>
      <c r="W392" s="187">
        <v>0.02</v>
      </c>
      <c r="X392" s="36">
        <v>0.1</v>
      </c>
      <c r="Y392" s="1"/>
      <c r="Z392" s="44"/>
      <c r="AA392" s="40"/>
      <c r="AB392" s="40"/>
      <c r="AC392" s="40"/>
      <c r="AD392" s="40"/>
      <c r="AE392" s="40"/>
      <c r="AF392" s="80">
        <v>44593</v>
      </c>
    </row>
    <row r="393" spans="1:32" s="21" customFormat="1" ht="15" customHeight="1" x14ac:dyDescent="0.25">
      <c r="A393" s="31">
        <v>10</v>
      </c>
      <c r="B393" s="32" t="s">
        <v>1622</v>
      </c>
      <c r="C393" s="32" t="s">
        <v>1623</v>
      </c>
      <c r="D393" s="32"/>
      <c r="E393" s="33"/>
      <c r="F393" s="33"/>
      <c r="G393" s="33"/>
      <c r="H393" s="33"/>
      <c r="I393" s="33" t="s">
        <v>525</v>
      </c>
      <c r="J393" s="34" t="s">
        <v>1653</v>
      </c>
      <c r="K393" s="34" t="s">
        <v>1654</v>
      </c>
      <c r="L393" s="34"/>
      <c r="M393" s="39" t="s">
        <v>1655</v>
      </c>
      <c r="N393" s="39"/>
      <c r="O393" s="33" t="s">
        <v>514</v>
      </c>
      <c r="P393" s="35">
        <v>5</v>
      </c>
      <c r="Q393" s="33" t="s">
        <v>570</v>
      </c>
      <c r="R393" s="87">
        <v>0.08</v>
      </c>
      <c r="S393" s="1"/>
      <c r="T393" s="33" t="s">
        <v>1631</v>
      </c>
      <c r="U393" s="33">
        <v>12</v>
      </c>
      <c r="V393" s="26"/>
      <c r="W393" s="187">
        <v>0.02</v>
      </c>
      <c r="X393" s="36">
        <v>0.1</v>
      </c>
      <c r="Y393" s="1"/>
      <c r="Z393" s="44"/>
      <c r="AA393" s="40"/>
      <c r="AB393" s="40"/>
      <c r="AC393" s="40"/>
      <c r="AD393" s="40"/>
      <c r="AE393" s="40"/>
      <c r="AF393" s="80">
        <v>44593</v>
      </c>
    </row>
    <row r="394" spans="1:32" s="21" customFormat="1" ht="15" customHeight="1" x14ac:dyDescent="0.25">
      <c r="A394" s="31">
        <v>11</v>
      </c>
      <c r="B394" s="32" t="s">
        <v>1622</v>
      </c>
      <c r="C394" s="32" t="s">
        <v>1623</v>
      </c>
      <c r="D394" s="32"/>
      <c r="E394" s="33"/>
      <c r="F394" s="33"/>
      <c r="G394" s="33"/>
      <c r="H394" s="33"/>
      <c r="I394" s="33" t="s">
        <v>525</v>
      </c>
      <c r="J394" s="34" t="s">
        <v>1656</v>
      </c>
      <c r="K394" s="34" t="s">
        <v>1657</v>
      </c>
      <c r="L394" s="34"/>
      <c r="M394" s="39" t="s">
        <v>1658</v>
      </c>
      <c r="N394" s="39"/>
      <c r="O394" s="33" t="s">
        <v>514</v>
      </c>
      <c r="P394" s="35">
        <v>5</v>
      </c>
      <c r="Q394" s="33" t="s">
        <v>570</v>
      </c>
      <c r="R394" s="87">
        <v>0.08</v>
      </c>
      <c r="S394" s="1"/>
      <c r="T394" s="33" t="s">
        <v>1627</v>
      </c>
      <c r="U394" s="33">
        <v>12</v>
      </c>
      <c r="V394" s="26"/>
      <c r="W394" s="187">
        <v>0.02</v>
      </c>
      <c r="X394" s="36">
        <v>0.1</v>
      </c>
      <c r="Y394" s="1"/>
      <c r="Z394" s="44"/>
      <c r="AA394" s="40"/>
      <c r="AB394" s="40"/>
      <c r="AC394" s="40"/>
      <c r="AD394" s="40"/>
      <c r="AE394" s="40"/>
      <c r="AF394" s="80">
        <v>44593</v>
      </c>
    </row>
    <row r="395" spans="1:32" s="21" customFormat="1" ht="15" customHeight="1" x14ac:dyDescent="0.25">
      <c r="A395" s="31">
        <v>12</v>
      </c>
      <c r="B395" s="32" t="s">
        <v>1622</v>
      </c>
      <c r="C395" s="32" t="s">
        <v>1623</v>
      </c>
      <c r="D395" s="32"/>
      <c r="E395" s="33"/>
      <c r="F395" s="33"/>
      <c r="G395" s="33"/>
      <c r="H395" s="33"/>
      <c r="I395" s="33" t="s">
        <v>525</v>
      </c>
      <c r="J395" s="34" t="s">
        <v>1659</v>
      </c>
      <c r="K395" s="34" t="s">
        <v>1660</v>
      </c>
      <c r="L395" s="34"/>
      <c r="M395" s="39" t="s">
        <v>1661</v>
      </c>
      <c r="N395" s="39"/>
      <c r="O395" s="33" t="s">
        <v>514</v>
      </c>
      <c r="P395" s="35">
        <v>5</v>
      </c>
      <c r="Q395" s="33" t="s">
        <v>570</v>
      </c>
      <c r="R395" s="87">
        <v>0.08</v>
      </c>
      <c r="S395" s="1"/>
      <c r="T395" s="33" t="s">
        <v>1627</v>
      </c>
      <c r="U395" s="33">
        <v>12</v>
      </c>
      <c r="V395" s="26"/>
      <c r="W395" s="187">
        <v>0.02</v>
      </c>
      <c r="X395" s="36">
        <v>0.1</v>
      </c>
      <c r="Y395" s="1"/>
      <c r="Z395" s="44"/>
      <c r="AA395" s="40"/>
      <c r="AB395" s="40"/>
      <c r="AC395" s="40"/>
      <c r="AD395" s="40"/>
      <c r="AE395" s="40"/>
      <c r="AF395" s="80">
        <v>44593</v>
      </c>
    </row>
    <row r="396" spans="1:32" s="21" customFormat="1" ht="15" customHeight="1" x14ac:dyDescent="0.25">
      <c r="A396" s="31">
        <v>13</v>
      </c>
      <c r="B396" s="32" t="s">
        <v>1622</v>
      </c>
      <c r="C396" s="32" t="s">
        <v>1623</v>
      </c>
      <c r="D396" s="32"/>
      <c r="E396" s="33"/>
      <c r="F396" s="33"/>
      <c r="G396" s="33"/>
      <c r="H396" s="33"/>
      <c r="I396" s="33" t="s">
        <v>525</v>
      </c>
      <c r="J396" s="34" t="s">
        <v>1662</v>
      </c>
      <c r="K396" s="34" t="s">
        <v>1663</v>
      </c>
      <c r="L396" s="34"/>
      <c r="M396" s="39" t="s">
        <v>1664</v>
      </c>
      <c r="N396" s="39"/>
      <c r="O396" s="33" t="s">
        <v>514</v>
      </c>
      <c r="P396" s="35">
        <v>5</v>
      </c>
      <c r="Q396" s="33" t="s">
        <v>570</v>
      </c>
      <c r="R396" s="87">
        <v>0.08</v>
      </c>
      <c r="S396" s="1"/>
      <c r="T396" s="33" t="s">
        <v>1627</v>
      </c>
      <c r="U396" s="33">
        <v>12</v>
      </c>
      <c r="V396" s="26"/>
      <c r="W396" s="187">
        <v>0.02</v>
      </c>
      <c r="X396" s="36">
        <v>0.1</v>
      </c>
      <c r="Y396" s="1"/>
      <c r="Z396" s="44"/>
      <c r="AA396" s="40"/>
      <c r="AB396" s="40"/>
      <c r="AC396" s="40"/>
      <c r="AD396" s="40"/>
      <c r="AE396" s="40"/>
      <c r="AF396" s="80">
        <v>44593</v>
      </c>
    </row>
    <row r="397" spans="1:32" s="21" customFormat="1" ht="15" customHeight="1" x14ac:dyDescent="0.25">
      <c r="A397" s="31">
        <v>14</v>
      </c>
      <c r="B397" s="32" t="s">
        <v>1622</v>
      </c>
      <c r="C397" s="32" t="s">
        <v>1623</v>
      </c>
      <c r="D397" s="32"/>
      <c r="E397" s="33"/>
      <c r="F397" s="33"/>
      <c r="G397" s="33"/>
      <c r="H397" s="33"/>
      <c r="I397" s="33" t="s">
        <v>525</v>
      </c>
      <c r="J397" s="34" t="s">
        <v>1665</v>
      </c>
      <c r="K397" s="34" t="s">
        <v>1666</v>
      </c>
      <c r="L397" s="34"/>
      <c r="M397" s="39" t="s">
        <v>1667</v>
      </c>
      <c r="N397" s="39"/>
      <c r="O397" s="33" t="s">
        <v>514</v>
      </c>
      <c r="P397" s="35">
        <v>5</v>
      </c>
      <c r="Q397" s="33" t="s">
        <v>570</v>
      </c>
      <c r="R397" s="87">
        <v>0.08</v>
      </c>
      <c r="S397" s="1"/>
      <c r="T397" s="33" t="s">
        <v>1631</v>
      </c>
      <c r="U397" s="33">
        <v>12</v>
      </c>
      <c r="V397" s="26"/>
      <c r="W397" s="187">
        <v>0.02</v>
      </c>
      <c r="X397" s="36">
        <v>0.1</v>
      </c>
      <c r="Y397" s="1"/>
      <c r="Z397" s="44"/>
      <c r="AA397" s="40"/>
      <c r="AB397" s="40"/>
      <c r="AC397" s="40"/>
      <c r="AD397" s="40"/>
      <c r="AE397" s="40"/>
      <c r="AF397" s="80">
        <v>44593</v>
      </c>
    </row>
    <row r="398" spans="1:32" s="21" customFormat="1" ht="15" customHeight="1" x14ac:dyDescent="0.25">
      <c r="A398" s="31">
        <v>15</v>
      </c>
      <c r="B398" s="32" t="s">
        <v>1622</v>
      </c>
      <c r="C398" s="32" t="s">
        <v>1623</v>
      </c>
      <c r="D398" s="32"/>
      <c r="E398" s="33"/>
      <c r="F398" s="33"/>
      <c r="G398" s="33"/>
      <c r="H398" s="33"/>
      <c r="I398" s="33" t="s">
        <v>525</v>
      </c>
      <c r="J398" s="34" t="s">
        <v>1668</v>
      </c>
      <c r="K398" s="34" t="s">
        <v>1669</v>
      </c>
      <c r="L398" s="34"/>
      <c r="M398" s="39" t="s">
        <v>1670</v>
      </c>
      <c r="N398" s="39"/>
      <c r="O398" s="33" t="s">
        <v>514</v>
      </c>
      <c r="P398" s="35">
        <v>5</v>
      </c>
      <c r="Q398" s="33" t="s">
        <v>570</v>
      </c>
      <c r="R398" s="87">
        <v>0.08</v>
      </c>
      <c r="S398" s="1"/>
      <c r="T398" s="33" t="s">
        <v>1627</v>
      </c>
      <c r="U398" s="33">
        <v>12</v>
      </c>
      <c r="V398" s="26"/>
      <c r="W398" s="187">
        <v>0.02</v>
      </c>
      <c r="X398" s="36">
        <v>0.1</v>
      </c>
      <c r="Y398" s="1"/>
      <c r="Z398" s="44"/>
      <c r="AA398" s="40"/>
      <c r="AB398" s="40"/>
      <c r="AC398" s="40"/>
      <c r="AD398" s="40"/>
      <c r="AE398" s="40"/>
      <c r="AF398" s="80">
        <v>44593</v>
      </c>
    </row>
    <row r="399" spans="1:32" s="21" customFormat="1" ht="15" customHeight="1" x14ac:dyDescent="0.25">
      <c r="A399" s="31">
        <v>16</v>
      </c>
      <c r="B399" s="32" t="s">
        <v>1622</v>
      </c>
      <c r="C399" s="32" t="s">
        <v>1623</v>
      </c>
      <c r="D399" s="32"/>
      <c r="E399" s="33"/>
      <c r="F399" s="33"/>
      <c r="G399" s="33"/>
      <c r="H399" s="33"/>
      <c r="I399" s="33" t="s">
        <v>525</v>
      </c>
      <c r="J399" s="34" t="s">
        <v>1671</v>
      </c>
      <c r="K399" s="34" t="s">
        <v>1672</v>
      </c>
      <c r="L399" s="34"/>
      <c r="M399" s="39" t="s">
        <v>1673</v>
      </c>
      <c r="N399" s="39"/>
      <c r="O399" s="33" t="s">
        <v>514</v>
      </c>
      <c r="P399" s="35">
        <v>5</v>
      </c>
      <c r="Q399" s="33" t="s">
        <v>570</v>
      </c>
      <c r="R399" s="87">
        <v>0.08</v>
      </c>
      <c r="S399" s="1"/>
      <c r="T399" s="33" t="s">
        <v>1627</v>
      </c>
      <c r="U399" s="33">
        <v>12</v>
      </c>
      <c r="V399" s="26"/>
      <c r="W399" s="187">
        <v>0.02</v>
      </c>
      <c r="X399" s="36">
        <v>0.1</v>
      </c>
      <c r="Y399" s="1"/>
      <c r="Z399" s="44"/>
      <c r="AA399" s="40"/>
      <c r="AB399" s="40"/>
      <c r="AC399" s="40"/>
      <c r="AD399" s="40"/>
      <c r="AE399" s="40"/>
      <c r="AF399" s="80">
        <v>44593</v>
      </c>
    </row>
    <row r="400" spans="1:32" s="21" customFormat="1" ht="15" customHeight="1" x14ac:dyDescent="0.25">
      <c r="A400" s="31">
        <v>17</v>
      </c>
      <c r="B400" s="32" t="s">
        <v>1622</v>
      </c>
      <c r="C400" s="32" t="s">
        <v>1623</v>
      </c>
      <c r="D400" s="32"/>
      <c r="E400" s="33"/>
      <c r="F400" s="33"/>
      <c r="G400" s="33"/>
      <c r="H400" s="33"/>
      <c r="I400" s="33" t="s">
        <v>525</v>
      </c>
      <c r="J400" s="34" t="s">
        <v>1674</v>
      </c>
      <c r="K400" s="34" t="s">
        <v>1675</v>
      </c>
      <c r="L400" s="34"/>
      <c r="M400" s="39" t="s">
        <v>1676</v>
      </c>
      <c r="N400" s="39"/>
      <c r="O400" s="33" t="s">
        <v>514</v>
      </c>
      <c r="P400" s="35">
        <v>5</v>
      </c>
      <c r="Q400" s="33" t="s">
        <v>570</v>
      </c>
      <c r="R400" s="87">
        <v>0.08</v>
      </c>
      <c r="S400" s="1"/>
      <c r="T400" s="33" t="s">
        <v>1627</v>
      </c>
      <c r="U400" s="33">
        <v>12</v>
      </c>
      <c r="V400" s="26"/>
      <c r="W400" s="187">
        <v>0.02</v>
      </c>
      <c r="X400" s="36">
        <v>0.1</v>
      </c>
      <c r="Y400" s="1"/>
      <c r="Z400" s="44"/>
      <c r="AA400" s="40"/>
      <c r="AB400" s="40"/>
      <c r="AC400" s="40"/>
      <c r="AD400" s="40"/>
      <c r="AE400" s="40"/>
      <c r="AF400" s="80">
        <v>44593</v>
      </c>
    </row>
    <row r="401" spans="1:32" s="21" customFormat="1" ht="15" customHeight="1" x14ac:dyDescent="0.25">
      <c r="A401" s="31">
        <v>18</v>
      </c>
      <c r="B401" s="32" t="s">
        <v>1622</v>
      </c>
      <c r="C401" s="32" t="s">
        <v>1623</v>
      </c>
      <c r="D401" s="32"/>
      <c r="E401" s="33"/>
      <c r="F401" s="33"/>
      <c r="G401" s="33"/>
      <c r="H401" s="33"/>
      <c r="I401" s="33" t="s">
        <v>525</v>
      </c>
      <c r="J401" s="34" t="s">
        <v>1677</v>
      </c>
      <c r="K401" s="34" t="s">
        <v>1678</v>
      </c>
      <c r="L401" s="34"/>
      <c r="M401" s="39" t="s">
        <v>1679</v>
      </c>
      <c r="N401" s="39"/>
      <c r="O401" s="33" t="s">
        <v>514</v>
      </c>
      <c r="P401" s="35">
        <v>5</v>
      </c>
      <c r="Q401" s="33" t="s">
        <v>570</v>
      </c>
      <c r="R401" s="87">
        <v>0.08</v>
      </c>
      <c r="S401" s="1"/>
      <c r="T401" s="33" t="s">
        <v>1631</v>
      </c>
      <c r="U401" s="33">
        <v>12</v>
      </c>
      <c r="V401" s="26"/>
      <c r="W401" s="187">
        <v>0.02</v>
      </c>
      <c r="X401" s="36">
        <v>0.1</v>
      </c>
      <c r="Y401" s="1"/>
      <c r="Z401" s="44"/>
      <c r="AA401" s="40"/>
      <c r="AB401" s="40"/>
      <c r="AC401" s="40"/>
      <c r="AD401" s="40"/>
      <c r="AE401" s="40"/>
      <c r="AF401" s="80">
        <v>44593</v>
      </c>
    </row>
    <row r="402" spans="1:32" s="21" customFormat="1" ht="15" customHeight="1" x14ac:dyDescent="0.25">
      <c r="A402" s="31">
        <v>19</v>
      </c>
      <c r="B402" s="32" t="s">
        <v>1622</v>
      </c>
      <c r="C402" s="32" t="s">
        <v>1623</v>
      </c>
      <c r="D402" s="32"/>
      <c r="E402" s="33"/>
      <c r="F402" s="33"/>
      <c r="G402" s="33"/>
      <c r="H402" s="33"/>
      <c r="I402" s="33" t="s">
        <v>525</v>
      </c>
      <c r="J402" s="34" t="s">
        <v>1680</v>
      </c>
      <c r="K402" s="34" t="s">
        <v>1681</v>
      </c>
      <c r="L402" s="34"/>
      <c r="M402" s="39" t="s">
        <v>1682</v>
      </c>
      <c r="N402" s="39"/>
      <c r="O402" s="33" t="s">
        <v>514</v>
      </c>
      <c r="P402" s="35">
        <v>5</v>
      </c>
      <c r="Q402" s="33" t="s">
        <v>570</v>
      </c>
      <c r="R402" s="87">
        <v>0.08</v>
      </c>
      <c r="S402" s="1"/>
      <c r="T402" s="33" t="s">
        <v>1631</v>
      </c>
      <c r="U402" s="33">
        <v>12</v>
      </c>
      <c r="V402" s="26"/>
      <c r="W402" s="187">
        <v>0.02</v>
      </c>
      <c r="X402" s="36">
        <v>0.1</v>
      </c>
      <c r="Y402" s="1"/>
      <c r="Z402" s="44"/>
      <c r="AA402" s="40"/>
      <c r="AB402" s="40"/>
      <c r="AC402" s="40"/>
      <c r="AD402" s="40"/>
      <c r="AE402" s="40"/>
      <c r="AF402" s="80">
        <v>44593</v>
      </c>
    </row>
    <row r="403" spans="1:32" s="21" customFormat="1" ht="15" customHeight="1" x14ac:dyDescent="0.25">
      <c r="A403" s="31">
        <v>20</v>
      </c>
      <c r="B403" s="32" t="s">
        <v>1622</v>
      </c>
      <c r="C403" s="32" t="s">
        <v>1623</v>
      </c>
      <c r="D403" s="32"/>
      <c r="E403" s="33"/>
      <c r="F403" s="33"/>
      <c r="G403" s="33"/>
      <c r="H403" s="33"/>
      <c r="I403" s="33" t="s">
        <v>525</v>
      </c>
      <c r="J403" s="34" t="s">
        <v>1683</v>
      </c>
      <c r="K403" s="34" t="s">
        <v>1684</v>
      </c>
      <c r="L403" s="34"/>
      <c r="M403" s="43" t="s">
        <v>1685</v>
      </c>
      <c r="N403" s="43"/>
      <c r="O403" s="33" t="s">
        <v>768</v>
      </c>
      <c r="P403" s="35">
        <v>10</v>
      </c>
      <c r="Q403" s="33" t="s">
        <v>570</v>
      </c>
      <c r="R403" s="87">
        <v>0.08</v>
      </c>
      <c r="S403" s="1"/>
      <c r="T403" s="33"/>
      <c r="U403" s="33">
        <v>12</v>
      </c>
      <c r="V403" s="26"/>
      <c r="W403" s="187">
        <v>0.02</v>
      </c>
      <c r="X403" s="36">
        <v>0.1</v>
      </c>
      <c r="Y403" s="1"/>
      <c r="Z403" s="44"/>
      <c r="AA403" s="40"/>
      <c r="AB403" s="40"/>
      <c r="AC403" s="40"/>
      <c r="AD403" s="40"/>
      <c r="AE403" s="40"/>
      <c r="AF403" s="80">
        <v>44593</v>
      </c>
    </row>
    <row r="404" spans="1:32" s="21" customFormat="1" ht="15" customHeight="1" x14ac:dyDescent="0.25">
      <c r="A404" s="31">
        <v>21</v>
      </c>
      <c r="B404" s="32" t="s">
        <v>1622</v>
      </c>
      <c r="C404" s="32" t="s">
        <v>1623</v>
      </c>
      <c r="D404" s="32"/>
      <c r="E404" s="33"/>
      <c r="F404" s="33"/>
      <c r="G404" s="33"/>
      <c r="H404" s="33"/>
      <c r="I404" s="33" t="s">
        <v>525</v>
      </c>
      <c r="J404" s="34" t="s">
        <v>1686</v>
      </c>
      <c r="K404" s="34" t="s">
        <v>1687</v>
      </c>
      <c r="L404" s="34"/>
      <c r="M404" s="43" t="s">
        <v>1688</v>
      </c>
      <c r="N404" s="43"/>
      <c r="O404" s="33" t="s">
        <v>768</v>
      </c>
      <c r="P404" s="35">
        <v>10</v>
      </c>
      <c r="Q404" s="33" t="s">
        <v>570</v>
      </c>
      <c r="R404" s="87">
        <v>0.08</v>
      </c>
      <c r="S404" s="1"/>
      <c r="T404" s="33"/>
      <c r="U404" s="33">
        <v>12</v>
      </c>
      <c r="V404" s="26"/>
      <c r="W404" s="187">
        <v>0.02</v>
      </c>
      <c r="X404" s="36">
        <v>0.1</v>
      </c>
      <c r="Y404" s="1"/>
      <c r="Z404" s="44"/>
      <c r="AA404" s="40"/>
      <c r="AB404" s="40"/>
      <c r="AC404" s="40"/>
      <c r="AD404" s="40"/>
      <c r="AE404" s="40"/>
      <c r="AF404" s="80">
        <v>44593</v>
      </c>
    </row>
    <row r="405" spans="1:32" s="21" customFormat="1" ht="15" customHeight="1" x14ac:dyDescent="0.25">
      <c r="A405" s="31">
        <v>1</v>
      </c>
      <c r="B405" s="32" t="s">
        <v>1689</v>
      </c>
      <c r="C405" s="32" t="s">
        <v>1690</v>
      </c>
      <c r="D405" s="32"/>
      <c r="E405" s="33"/>
      <c r="F405" s="33"/>
      <c r="G405" s="33"/>
      <c r="H405" s="33"/>
      <c r="I405" s="33" t="s">
        <v>1265</v>
      </c>
      <c r="J405" s="34" t="s">
        <v>1691</v>
      </c>
      <c r="K405" s="34" t="s">
        <v>1692</v>
      </c>
      <c r="L405" s="34"/>
      <c r="M405" s="39" t="s">
        <v>1693</v>
      </c>
      <c r="N405" s="39"/>
      <c r="O405" s="33" t="s">
        <v>549</v>
      </c>
      <c r="P405" s="35">
        <v>24</v>
      </c>
      <c r="Q405" s="33" t="s">
        <v>570</v>
      </c>
      <c r="R405" s="87">
        <v>0.08</v>
      </c>
      <c r="S405" s="1"/>
      <c r="T405" s="33">
        <v>180</v>
      </c>
      <c r="U405" s="33">
        <v>12</v>
      </c>
      <c r="V405" s="26"/>
      <c r="W405" s="187">
        <v>0</v>
      </c>
      <c r="X405" s="36">
        <v>0</v>
      </c>
      <c r="Y405" s="1"/>
      <c r="Z405" s="44">
        <v>7.0000000000000007E-2</v>
      </c>
      <c r="AA405" s="40">
        <v>44562</v>
      </c>
      <c r="AB405" s="40">
        <v>44650</v>
      </c>
      <c r="AC405" s="40"/>
      <c r="AD405" s="40">
        <v>44562</v>
      </c>
      <c r="AE405" s="40">
        <v>44650</v>
      </c>
      <c r="AF405" s="80">
        <v>44593</v>
      </c>
    </row>
    <row r="406" spans="1:32" s="21" customFormat="1" ht="15" customHeight="1" x14ac:dyDescent="0.25">
      <c r="A406" s="31">
        <v>2</v>
      </c>
      <c r="B406" s="32" t="s">
        <v>1689</v>
      </c>
      <c r="C406" s="32" t="s">
        <v>1690</v>
      </c>
      <c r="D406" s="32"/>
      <c r="E406" s="33"/>
      <c r="F406" s="33"/>
      <c r="G406" s="33"/>
      <c r="H406" s="33"/>
      <c r="I406" s="33" t="s">
        <v>1265</v>
      </c>
      <c r="J406" s="34" t="s">
        <v>1694</v>
      </c>
      <c r="K406" s="34" t="s">
        <v>1695</v>
      </c>
      <c r="L406" s="34"/>
      <c r="M406" s="39" t="s">
        <v>1696</v>
      </c>
      <c r="N406" s="39"/>
      <c r="O406" s="33" t="s">
        <v>549</v>
      </c>
      <c r="P406" s="35">
        <v>24</v>
      </c>
      <c r="Q406" s="33" t="s">
        <v>570</v>
      </c>
      <c r="R406" s="87">
        <v>0.08</v>
      </c>
      <c r="S406" s="1"/>
      <c r="T406" s="33">
        <v>180</v>
      </c>
      <c r="U406" s="33">
        <v>12</v>
      </c>
      <c r="V406" s="26"/>
      <c r="W406" s="187">
        <v>0</v>
      </c>
      <c r="X406" s="36">
        <v>0</v>
      </c>
      <c r="Y406" s="1"/>
      <c r="Z406" s="44">
        <v>7.0000000000000007E-2</v>
      </c>
      <c r="AA406" s="40">
        <v>44562</v>
      </c>
      <c r="AB406" s="40">
        <v>44650</v>
      </c>
      <c r="AC406" s="40"/>
      <c r="AD406" s="40">
        <v>44562</v>
      </c>
      <c r="AE406" s="40">
        <v>44650</v>
      </c>
      <c r="AF406" s="80">
        <v>44593</v>
      </c>
    </row>
    <row r="407" spans="1:32" s="21" customFormat="1" ht="15" customHeight="1" x14ac:dyDescent="0.25">
      <c r="A407" s="31">
        <v>3</v>
      </c>
      <c r="B407" s="32" t="s">
        <v>1689</v>
      </c>
      <c r="C407" s="32" t="s">
        <v>1690</v>
      </c>
      <c r="D407" s="32"/>
      <c r="E407" s="33"/>
      <c r="F407" s="33"/>
      <c r="G407" s="33"/>
      <c r="H407" s="33"/>
      <c r="I407" s="33" t="s">
        <v>1265</v>
      </c>
      <c r="J407" s="34" t="s">
        <v>1697</v>
      </c>
      <c r="K407" s="34" t="s">
        <v>1698</v>
      </c>
      <c r="L407" s="34"/>
      <c r="M407" s="39" t="s">
        <v>1699</v>
      </c>
      <c r="N407" s="39"/>
      <c r="O407" s="33" t="s">
        <v>544</v>
      </c>
      <c r="P407" s="35">
        <v>6</v>
      </c>
      <c r="Q407" s="33" t="s">
        <v>570</v>
      </c>
      <c r="R407" s="87">
        <v>0.08</v>
      </c>
      <c r="S407" s="1"/>
      <c r="T407" s="33">
        <v>180</v>
      </c>
      <c r="U407" s="33">
        <v>12</v>
      </c>
      <c r="V407" s="26"/>
      <c r="W407" s="187">
        <v>0</v>
      </c>
      <c r="X407" s="36">
        <v>0</v>
      </c>
      <c r="Y407" s="1"/>
      <c r="Z407" s="44">
        <v>7.0000000000000007E-2</v>
      </c>
      <c r="AA407" s="40">
        <v>44562</v>
      </c>
      <c r="AB407" s="40">
        <v>44650</v>
      </c>
      <c r="AC407" s="40"/>
      <c r="AD407" s="40">
        <v>44562</v>
      </c>
      <c r="AE407" s="40">
        <v>44650</v>
      </c>
      <c r="AF407" s="80">
        <v>44593</v>
      </c>
    </row>
    <row r="408" spans="1:32" s="21" customFormat="1" ht="15" customHeight="1" x14ac:dyDescent="0.25">
      <c r="A408" s="31">
        <v>4</v>
      </c>
      <c r="B408" s="32" t="s">
        <v>1689</v>
      </c>
      <c r="C408" s="32" t="s">
        <v>1690</v>
      </c>
      <c r="D408" s="32"/>
      <c r="E408" s="33"/>
      <c r="F408" s="33"/>
      <c r="G408" s="33"/>
      <c r="H408" s="33"/>
      <c r="I408" s="33" t="s">
        <v>1395</v>
      </c>
      <c r="J408" s="34" t="s">
        <v>1700</v>
      </c>
      <c r="K408" s="34" t="s">
        <v>1701</v>
      </c>
      <c r="L408" s="34"/>
      <c r="M408" s="39" t="s">
        <v>1702</v>
      </c>
      <c r="N408" s="39"/>
      <c r="O408" s="33" t="s">
        <v>1269</v>
      </c>
      <c r="P408" s="35">
        <v>6</v>
      </c>
      <c r="Q408" s="33" t="s">
        <v>570</v>
      </c>
      <c r="R408" s="87">
        <v>0.08</v>
      </c>
      <c r="S408" s="1"/>
      <c r="T408" s="33">
        <v>210</v>
      </c>
      <c r="U408" s="33">
        <v>12</v>
      </c>
      <c r="V408" s="26"/>
      <c r="W408" s="187">
        <v>0</v>
      </c>
      <c r="X408" s="36">
        <v>0</v>
      </c>
      <c r="Y408" s="1"/>
      <c r="Z408" s="44">
        <v>0.1</v>
      </c>
      <c r="AA408" s="40">
        <v>44562</v>
      </c>
      <c r="AB408" s="40">
        <v>44650</v>
      </c>
      <c r="AC408" s="40"/>
      <c r="AD408" s="40">
        <v>44562</v>
      </c>
      <c r="AE408" s="40">
        <v>44650</v>
      </c>
      <c r="AF408" s="80">
        <v>44593</v>
      </c>
    </row>
    <row r="409" spans="1:32" s="21" customFormat="1" ht="15" customHeight="1" x14ac:dyDescent="0.25">
      <c r="A409" s="31">
        <v>5</v>
      </c>
      <c r="B409" s="32" t="s">
        <v>1689</v>
      </c>
      <c r="C409" s="32" t="s">
        <v>1690</v>
      </c>
      <c r="D409" s="32"/>
      <c r="E409" s="33"/>
      <c r="F409" s="33"/>
      <c r="G409" s="33"/>
      <c r="H409" s="33"/>
      <c r="I409" s="33" t="s">
        <v>1395</v>
      </c>
      <c r="J409" s="34" t="s">
        <v>1703</v>
      </c>
      <c r="K409" s="34" t="s">
        <v>1704</v>
      </c>
      <c r="L409" s="34"/>
      <c r="M409" s="39" t="s">
        <v>1705</v>
      </c>
      <c r="N409" s="39"/>
      <c r="O409" s="33" t="s">
        <v>1269</v>
      </c>
      <c r="P409" s="35">
        <v>6</v>
      </c>
      <c r="Q409" s="33" t="s">
        <v>570</v>
      </c>
      <c r="R409" s="87">
        <v>0.08</v>
      </c>
      <c r="S409" s="1"/>
      <c r="T409" s="33">
        <v>210</v>
      </c>
      <c r="U409" s="33">
        <v>12</v>
      </c>
      <c r="V409" s="26"/>
      <c r="W409" s="187">
        <v>0</v>
      </c>
      <c r="X409" s="36">
        <v>0</v>
      </c>
      <c r="Y409" s="1"/>
      <c r="Z409" s="44">
        <v>0.1</v>
      </c>
      <c r="AA409" s="40">
        <v>44562</v>
      </c>
      <c r="AB409" s="40">
        <v>44650</v>
      </c>
      <c r="AC409" s="40"/>
      <c r="AD409" s="40">
        <v>44562</v>
      </c>
      <c r="AE409" s="40">
        <v>44650</v>
      </c>
      <c r="AF409" s="80">
        <v>44593</v>
      </c>
    </row>
    <row r="410" spans="1:32" s="21" customFormat="1" ht="15" customHeight="1" x14ac:dyDescent="0.25">
      <c r="A410" s="31">
        <v>6</v>
      </c>
      <c r="B410" s="32" t="s">
        <v>1689</v>
      </c>
      <c r="C410" s="32" t="s">
        <v>1690</v>
      </c>
      <c r="D410" s="32"/>
      <c r="E410" s="33"/>
      <c r="F410" s="33"/>
      <c r="G410" s="33"/>
      <c r="H410" s="33"/>
      <c r="I410" s="33" t="s">
        <v>1706</v>
      </c>
      <c r="J410" s="34" t="s">
        <v>1707</v>
      </c>
      <c r="K410" s="34" t="s">
        <v>1708</v>
      </c>
      <c r="L410" s="34"/>
      <c r="M410" s="39" t="s">
        <v>1709</v>
      </c>
      <c r="N410" s="39"/>
      <c r="O410" s="33" t="s">
        <v>514</v>
      </c>
      <c r="P410" s="35">
        <v>12</v>
      </c>
      <c r="Q410" s="33" t="s">
        <v>570</v>
      </c>
      <c r="R410" s="87">
        <v>0.08</v>
      </c>
      <c r="S410" s="1"/>
      <c r="T410" s="33">
        <v>360</v>
      </c>
      <c r="U410" s="33">
        <v>12</v>
      </c>
      <c r="V410" s="26"/>
      <c r="W410" s="187">
        <v>0</v>
      </c>
      <c r="X410" s="36">
        <v>0</v>
      </c>
      <c r="Y410" s="1"/>
      <c r="Z410" s="44">
        <v>0.1</v>
      </c>
      <c r="AA410" s="40">
        <v>44562</v>
      </c>
      <c r="AB410" s="40">
        <v>44650</v>
      </c>
      <c r="AC410" s="40"/>
      <c r="AD410" s="40">
        <v>44562</v>
      </c>
      <c r="AE410" s="40">
        <v>44650</v>
      </c>
      <c r="AF410" s="80">
        <v>44593</v>
      </c>
    </row>
    <row r="411" spans="1:32" s="21" customFormat="1" ht="15" customHeight="1" x14ac:dyDescent="0.25">
      <c r="A411" s="31">
        <v>7</v>
      </c>
      <c r="B411" s="32" t="s">
        <v>1689</v>
      </c>
      <c r="C411" s="32" t="s">
        <v>1690</v>
      </c>
      <c r="D411" s="32"/>
      <c r="E411" s="33"/>
      <c r="F411" s="33"/>
      <c r="G411" s="33"/>
      <c r="H411" s="33"/>
      <c r="I411" s="33" t="s">
        <v>1706</v>
      </c>
      <c r="J411" s="34" t="s">
        <v>1710</v>
      </c>
      <c r="K411" s="34" t="s">
        <v>1711</v>
      </c>
      <c r="L411" s="34"/>
      <c r="M411" s="39" t="s">
        <v>1712</v>
      </c>
      <c r="N411" s="39"/>
      <c r="O411" s="33" t="s">
        <v>514</v>
      </c>
      <c r="P411" s="35">
        <v>12</v>
      </c>
      <c r="Q411" s="33" t="s">
        <v>570</v>
      </c>
      <c r="R411" s="87">
        <v>0.08</v>
      </c>
      <c r="S411" s="1"/>
      <c r="T411" s="33">
        <v>360</v>
      </c>
      <c r="U411" s="33">
        <v>12</v>
      </c>
      <c r="V411" s="26"/>
      <c r="W411" s="187">
        <v>0</v>
      </c>
      <c r="X411" s="36">
        <v>0</v>
      </c>
      <c r="Y411" s="1"/>
      <c r="Z411" s="44">
        <v>0.1</v>
      </c>
      <c r="AA411" s="40">
        <v>44562</v>
      </c>
      <c r="AB411" s="40">
        <v>44650</v>
      </c>
      <c r="AC411" s="40"/>
      <c r="AD411" s="40">
        <v>44562</v>
      </c>
      <c r="AE411" s="40">
        <v>44650</v>
      </c>
      <c r="AF411" s="80">
        <v>44593</v>
      </c>
    </row>
    <row r="412" spans="1:32" s="21" customFormat="1" ht="15" customHeight="1" x14ac:dyDescent="0.25">
      <c r="A412" s="31">
        <v>8</v>
      </c>
      <c r="B412" s="32" t="s">
        <v>1689</v>
      </c>
      <c r="C412" s="32" t="s">
        <v>1690</v>
      </c>
      <c r="D412" s="32"/>
      <c r="E412" s="33"/>
      <c r="F412" s="33"/>
      <c r="G412" s="33"/>
      <c r="H412" s="33"/>
      <c r="I412" s="33" t="s">
        <v>1706</v>
      </c>
      <c r="J412" s="34" t="s">
        <v>1713</v>
      </c>
      <c r="K412" s="34" t="s">
        <v>1714</v>
      </c>
      <c r="L412" s="34"/>
      <c r="M412" s="39" t="s">
        <v>1715</v>
      </c>
      <c r="N412" s="39"/>
      <c r="O412" s="33" t="s">
        <v>514</v>
      </c>
      <c r="P412" s="35">
        <v>12</v>
      </c>
      <c r="Q412" s="33" t="s">
        <v>570</v>
      </c>
      <c r="R412" s="87">
        <v>0.08</v>
      </c>
      <c r="S412" s="1"/>
      <c r="T412" s="33">
        <v>360</v>
      </c>
      <c r="U412" s="33">
        <v>12</v>
      </c>
      <c r="V412" s="26"/>
      <c r="W412" s="187">
        <v>0</v>
      </c>
      <c r="X412" s="36">
        <v>0</v>
      </c>
      <c r="Y412" s="1"/>
      <c r="Z412" s="44">
        <v>0.1</v>
      </c>
      <c r="AA412" s="40">
        <v>44562</v>
      </c>
      <c r="AB412" s="40">
        <v>44650</v>
      </c>
      <c r="AC412" s="40"/>
      <c r="AD412" s="40">
        <v>44562</v>
      </c>
      <c r="AE412" s="40">
        <v>44650</v>
      </c>
      <c r="AF412" s="80">
        <v>44593</v>
      </c>
    </row>
    <row r="413" spans="1:32" s="21" customFormat="1" ht="15" customHeight="1" x14ac:dyDescent="0.25">
      <c r="A413" s="31">
        <v>1</v>
      </c>
      <c r="B413" s="32" t="s">
        <v>1716</v>
      </c>
      <c r="C413" s="32" t="s">
        <v>1717</v>
      </c>
      <c r="D413" s="32"/>
      <c r="E413" s="33"/>
      <c r="F413" s="33"/>
      <c r="G413" s="33"/>
      <c r="H413" s="33"/>
      <c r="I413" s="33" t="s">
        <v>1265</v>
      </c>
      <c r="J413" s="34" t="s">
        <v>1718</v>
      </c>
      <c r="K413" s="34" t="s">
        <v>1719</v>
      </c>
      <c r="L413" s="34"/>
      <c r="M413" s="39" t="s">
        <v>1720</v>
      </c>
      <c r="N413" s="39"/>
      <c r="O413" s="33" t="s">
        <v>549</v>
      </c>
      <c r="P413" s="35">
        <v>8</v>
      </c>
      <c r="Q413" s="33" t="s">
        <v>961</v>
      </c>
      <c r="R413" s="87">
        <v>0.08</v>
      </c>
      <c r="S413" s="1"/>
      <c r="T413" s="33">
        <v>270</v>
      </c>
      <c r="U413" s="33">
        <v>12</v>
      </c>
      <c r="V413" s="26"/>
      <c r="W413" s="187">
        <v>0.08</v>
      </c>
      <c r="X413" s="36">
        <v>0.1</v>
      </c>
      <c r="Y413" s="1"/>
      <c r="Z413" s="44"/>
      <c r="AA413" s="40"/>
      <c r="AB413" s="40"/>
      <c r="AC413" s="40"/>
      <c r="AD413" s="40"/>
      <c r="AE413" s="40"/>
      <c r="AF413" s="80">
        <v>44593</v>
      </c>
    </row>
    <row r="414" spans="1:32" s="21" customFormat="1" ht="15" customHeight="1" x14ac:dyDescent="0.25">
      <c r="A414" s="31">
        <v>2</v>
      </c>
      <c r="B414" s="32" t="s">
        <v>1716</v>
      </c>
      <c r="C414" s="32" t="s">
        <v>1717</v>
      </c>
      <c r="D414" s="32"/>
      <c r="E414" s="33"/>
      <c r="F414" s="33"/>
      <c r="G414" s="33"/>
      <c r="H414" s="33"/>
      <c r="I414" s="33" t="s">
        <v>630</v>
      </c>
      <c r="J414" s="34" t="s">
        <v>1721</v>
      </c>
      <c r="K414" s="34" t="s">
        <v>1722</v>
      </c>
      <c r="L414" s="34"/>
      <c r="M414" s="39" t="s">
        <v>1723</v>
      </c>
      <c r="N414" s="39"/>
      <c r="O414" s="33" t="s">
        <v>514</v>
      </c>
      <c r="P414" s="35">
        <v>4</v>
      </c>
      <c r="Q414" s="33" t="s">
        <v>961</v>
      </c>
      <c r="R414" s="87">
        <v>0.08</v>
      </c>
      <c r="S414" s="1"/>
      <c r="T414" s="33">
        <v>720</v>
      </c>
      <c r="U414" s="33">
        <v>15</v>
      </c>
      <c r="V414" s="26"/>
      <c r="W414" s="187">
        <v>0.08</v>
      </c>
      <c r="X414" s="36">
        <v>0.1</v>
      </c>
      <c r="Y414" s="1"/>
      <c r="Z414" s="44"/>
      <c r="AA414" s="40"/>
      <c r="AB414" s="40"/>
      <c r="AC414" s="40"/>
      <c r="AD414" s="40"/>
      <c r="AE414" s="40"/>
      <c r="AF414" s="80">
        <v>44593</v>
      </c>
    </row>
    <row r="415" spans="1:32" s="21" customFormat="1" ht="15" customHeight="1" x14ac:dyDescent="0.25">
      <c r="A415" s="31">
        <v>3</v>
      </c>
      <c r="B415" s="32" t="s">
        <v>1716</v>
      </c>
      <c r="C415" s="32" t="s">
        <v>1717</v>
      </c>
      <c r="D415" s="32"/>
      <c r="E415" s="33"/>
      <c r="F415" s="33"/>
      <c r="G415" s="33"/>
      <c r="H415" s="33"/>
      <c r="I415" s="33" t="s">
        <v>630</v>
      </c>
      <c r="J415" s="34" t="s">
        <v>1724</v>
      </c>
      <c r="K415" s="34" t="s">
        <v>1725</v>
      </c>
      <c r="L415" s="34"/>
      <c r="M415" s="39" t="s">
        <v>1726</v>
      </c>
      <c r="N415" s="39"/>
      <c r="O415" s="33" t="s">
        <v>514</v>
      </c>
      <c r="P415" s="35">
        <v>10</v>
      </c>
      <c r="Q415" s="33" t="s">
        <v>961</v>
      </c>
      <c r="R415" s="87">
        <v>0.08</v>
      </c>
      <c r="S415" s="1"/>
      <c r="T415" s="33">
        <v>720</v>
      </c>
      <c r="U415" s="33">
        <v>15</v>
      </c>
      <c r="V415" s="26"/>
      <c r="W415" s="187">
        <v>0.08</v>
      </c>
      <c r="X415" s="36">
        <v>0.1</v>
      </c>
      <c r="Y415" s="1"/>
      <c r="Z415" s="44"/>
      <c r="AA415" s="40"/>
      <c r="AB415" s="40"/>
      <c r="AC415" s="40"/>
      <c r="AD415" s="40"/>
      <c r="AE415" s="40"/>
      <c r="AF415" s="80">
        <v>44593</v>
      </c>
    </row>
    <row r="416" spans="1:32" s="21" customFormat="1" ht="15" customHeight="1" x14ac:dyDescent="0.25">
      <c r="A416" s="31">
        <v>4</v>
      </c>
      <c r="B416" s="32" t="s">
        <v>1716</v>
      </c>
      <c r="C416" s="32" t="s">
        <v>1717</v>
      </c>
      <c r="D416" s="32"/>
      <c r="E416" s="33"/>
      <c r="F416" s="33"/>
      <c r="G416" s="33"/>
      <c r="H416" s="33"/>
      <c r="I416" s="33" t="s">
        <v>662</v>
      </c>
      <c r="J416" s="34" t="s">
        <v>1727</v>
      </c>
      <c r="K416" s="34" t="s">
        <v>1728</v>
      </c>
      <c r="L416" s="34"/>
      <c r="M416" s="39" t="s">
        <v>1729</v>
      </c>
      <c r="N416" s="39"/>
      <c r="O416" s="33" t="s">
        <v>768</v>
      </c>
      <c r="P416" s="35">
        <v>10</v>
      </c>
      <c r="Q416" s="33" t="s">
        <v>961</v>
      </c>
      <c r="R416" s="87">
        <v>0.08</v>
      </c>
      <c r="S416" s="1"/>
      <c r="T416" s="33">
        <v>360</v>
      </c>
      <c r="U416" s="33">
        <v>12</v>
      </c>
      <c r="V416" s="26"/>
      <c r="W416" s="187">
        <v>0.08</v>
      </c>
      <c r="X416" s="36">
        <v>0.1</v>
      </c>
      <c r="Y416" s="1"/>
      <c r="Z416" s="44"/>
      <c r="AA416" s="40"/>
      <c r="AB416" s="40"/>
      <c r="AC416" s="40"/>
      <c r="AD416" s="40"/>
      <c r="AE416" s="40"/>
      <c r="AF416" s="80">
        <v>44593</v>
      </c>
    </row>
    <row r="417" spans="1:32" s="21" customFormat="1" ht="15" customHeight="1" x14ac:dyDescent="0.25">
      <c r="A417" s="31">
        <v>5</v>
      </c>
      <c r="B417" s="32" t="s">
        <v>1716</v>
      </c>
      <c r="C417" s="32" t="s">
        <v>1717</v>
      </c>
      <c r="D417" s="32"/>
      <c r="E417" s="33"/>
      <c r="F417" s="33"/>
      <c r="G417" s="33"/>
      <c r="H417" s="33"/>
      <c r="I417" s="33" t="s">
        <v>1395</v>
      </c>
      <c r="J417" s="34" t="s">
        <v>1730</v>
      </c>
      <c r="K417" s="34" t="s">
        <v>1731</v>
      </c>
      <c r="L417" s="34"/>
      <c r="M417" s="39" t="s">
        <v>1732</v>
      </c>
      <c r="N417" s="39"/>
      <c r="O417" s="33" t="s">
        <v>768</v>
      </c>
      <c r="P417" s="35">
        <v>168</v>
      </c>
      <c r="Q417" s="33" t="s">
        <v>961</v>
      </c>
      <c r="R417" s="87">
        <v>0.08</v>
      </c>
      <c r="S417" s="1"/>
      <c r="T417" s="33">
        <v>360</v>
      </c>
      <c r="U417" s="33">
        <v>12</v>
      </c>
      <c r="V417" s="26"/>
      <c r="W417" s="187">
        <v>0.08</v>
      </c>
      <c r="X417" s="36">
        <v>0.1</v>
      </c>
      <c r="Y417" s="1"/>
      <c r="Z417" s="44"/>
      <c r="AA417" s="40"/>
      <c r="AB417" s="40"/>
      <c r="AC417" s="40"/>
      <c r="AD417" s="40"/>
      <c r="AE417" s="40"/>
      <c r="AF417" s="80">
        <v>44593</v>
      </c>
    </row>
    <row r="418" spans="1:32" s="21" customFormat="1" ht="15" customHeight="1" x14ac:dyDescent="0.25">
      <c r="A418" s="31">
        <v>1</v>
      </c>
      <c r="B418" s="32" t="s">
        <v>1733</v>
      </c>
      <c r="C418" s="32" t="s">
        <v>1734</v>
      </c>
      <c r="D418" s="32"/>
      <c r="E418" s="33"/>
      <c r="F418" s="33"/>
      <c r="G418" s="33"/>
      <c r="H418" s="33"/>
      <c r="I418" s="33" t="s">
        <v>911</v>
      </c>
      <c r="J418" s="34" t="s">
        <v>1735</v>
      </c>
      <c r="K418" s="34" t="s">
        <v>1736</v>
      </c>
      <c r="L418" s="34"/>
      <c r="M418" s="39" t="s">
        <v>1737</v>
      </c>
      <c r="N418" s="39"/>
      <c r="O418" s="33" t="s">
        <v>1738</v>
      </c>
      <c r="P418" s="35" t="s">
        <v>1739</v>
      </c>
      <c r="Q418" s="33" t="s">
        <v>515</v>
      </c>
      <c r="R418" s="87">
        <v>0.08</v>
      </c>
      <c r="S418" s="1"/>
      <c r="T418" s="33"/>
      <c r="U418" s="33">
        <v>12</v>
      </c>
      <c r="V418" s="26"/>
      <c r="W418" s="187">
        <v>0</v>
      </c>
      <c r="X418" s="36">
        <v>0</v>
      </c>
      <c r="Y418" s="1"/>
      <c r="Z418" s="44"/>
      <c r="AA418" s="40"/>
      <c r="AB418" s="40"/>
      <c r="AC418" s="40"/>
      <c r="AD418" s="40"/>
      <c r="AE418" s="40"/>
      <c r="AF418" s="80">
        <v>44593</v>
      </c>
    </row>
    <row r="419" spans="1:32" s="21" customFormat="1" ht="15" customHeight="1" x14ac:dyDescent="0.25">
      <c r="A419" s="31">
        <v>2</v>
      </c>
      <c r="B419" s="32" t="s">
        <v>1733</v>
      </c>
      <c r="C419" s="32" t="s">
        <v>1734</v>
      </c>
      <c r="D419" s="32"/>
      <c r="E419" s="33"/>
      <c r="F419" s="33"/>
      <c r="G419" s="33"/>
      <c r="H419" s="33"/>
      <c r="I419" s="33" t="s">
        <v>911</v>
      </c>
      <c r="J419" s="34" t="s">
        <v>1740</v>
      </c>
      <c r="K419" s="34" t="s">
        <v>1741</v>
      </c>
      <c r="L419" s="34"/>
      <c r="M419" s="39" t="s">
        <v>1742</v>
      </c>
      <c r="N419" s="39"/>
      <c r="O419" s="33" t="s">
        <v>1738</v>
      </c>
      <c r="P419" s="35" t="s">
        <v>1739</v>
      </c>
      <c r="Q419" s="33" t="s">
        <v>515</v>
      </c>
      <c r="R419" s="87">
        <v>0.08</v>
      </c>
      <c r="S419" s="1"/>
      <c r="T419" s="33"/>
      <c r="U419" s="33">
        <v>12</v>
      </c>
      <c r="V419" s="26"/>
      <c r="W419" s="187">
        <v>0</v>
      </c>
      <c r="X419" s="36">
        <v>0</v>
      </c>
      <c r="Y419" s="1"/>
      <c r="Z419" s="44"/>
      <c r="AA419" s="40"/>
      <c r="AB419" s="40"/>
      <c r="AC419" s="40"/>
      <c r="AD419" s="40"/>
      <c r="AE419" s="40"/>
      <c r="AF419" s="80">
        <v>44593</v>
      </c>
    </row>
    <row r="420" spans="1:32" s="21" customFormat="1" ht="15" customHeight="1" x14ac:dyDescent="0.25">
      <c r="A420" s="31">
        <v>3</v>
      </c>
      <c r="B420" s="32" t="s">
        <v>1733</v>
      </c>
      <c r="C420" s="32" t="s">
        <v>1734</v>
      </c>
      <c r="D420" s="32"/>
      <c r="E420" s="33"/>
      <c r="F420" s="33"/>
      <c r="G420" s="33"/>
      <c r="H420" s="33"/>
      <c r="I420" s="33" t="s">
        <v>911</v>
      </c>
      <c r="J420" s="34" t="s">
        <v>1743</v>
      </c>
      <c r="K420" s="34" t="s">
        <v>1744</v>
      </c>
      <c r="L420" s="34"/>
      <c r="M420" s="39" t="s">
        <v>1745</v>
      </c>
      <c r="N420" s="39"/>
      <c r="O420" s="33" t="s">
        <v>1738</v>
      </c>
      <c r="P420" s="35" t="s">
        <v>1739</v>
      </c>
      <c r="Q420" s="33" t="s">
        <v>515</v>
      </c>
      <c r="R420" s="87">
        <v>0.08</v>
      </c>
      <c r="S420" s="1"/>
      <c r="T420" s="33"/>
      <c r="U420" s="33">
        <v>12</v>
      </c>
      <c r="V420" s="26"/>
      <c r="W420" s="187">
        <v>0</v>
      </c>
      <c r="X420" s="36">
        <v>0</v>
      </c>
      <c r="Y420" s="1"/>
      <c r="Z420" s="44"/>
      <c r="AA420" s="40"/>
      <c r="AB420" s="40"/>
      <c r="AC420" s="40"/>
      <c r="AD420" s="40"/>
      <c r="AE420" s="40"/>
      <c r="AF420" s="80">
        <v>44593</v>
      </c>
    </row>
    <row r="421" spans="1:32" s="21" customFormat="1" ht="15" customHeight="1" x14ac:dyDescent="0.25">
      <c r="A421" s="31">
        <v>4</v>
      </c>
      <c r="B421" s="32" t="s">
        <v>1733</v>
      </c>
      <c r="C421" s="32" t="s">
        <v>1734</v>
      </c>
      <c r="D421" s="32"/>
      <c r="E421" s="33"/>
      <c r="F421" s="33"/>
      <c r="G421" s="33"/>
      <c r="H421" s="33"/>
      <c r="I421" s="33" t="s">
        <v>921</v>
      </c>
      <c r="J421" s="34" t="s">
        <v>1746</v>
      </c>
      <c r="K421" s="34" t="s">
        <v>1747</v>
      </c>
      <c r="L421" s="34"/>
      <c r="M421" s="39" t="s">
        <v>1748</v>
      </c>
      <c r="N421" s="39"/>
      <c r="O421" s="33" t="s">
        <v>1738</v>
      </c>
      <c r="P421" s="35" t="s">
        <v>1739</v>
      </c>
      <c r="Q421" s="33" t="s">
        <v>515</v>
      </c>
      <c r="R421" s="87">
        <v>0.08</v>
      </c>
      <c r="S421" s="1"/>
      <c r="T421" s="33"/>
      <c r="U421" s="33">
        <v>12</v>
      </c>
      <c r="V421" s="26"/>
      <c r="W421" s="187">
        <v>0</v>
      </c>
      <c r="X421" s="36">
        <v>0</v>
      </c>
      <c r="Y421" s="1"/>
      <c r="Z421" s="44"/>
      <c r="AA421" s="40"/>
      <c r="AB421" s="40"/>
      <c r="AC421" s="40"/>
      <c r="AD421" s="40"/>
      <c r="AE421" s="40"/>
      <c r="AF421" s="80">
        <v>44593</v>
      </c>
    </row>
    <row r="422" spans="1:32" s="21" customFormat="1" ht="15" customHeight="1" x14ac:dyDescent="0.25">
      <c r="A422" s="31">
        <v>5</v>
      </c>
      <c r="B422" s="32" t="s">
        <v>1733</v>
      </c>
      <c r="C422" s="32" t="s">
        <v>1734</v>
      </c>
      <c r="D422" s="32"/>
      <c r="E422" s="33"/>
      <c r="F422" s="33"/>
      <c r="G422" s="33"/>
      <c r="H422" s="33"/>
      <c r="I422" s="33" t="s">
        <v>1749</v>
      </c>
      <c r="J422" s="34" t="s">
        <v>1750</v>
      </c>
      <c r="K422" s="34" t="s">
        <v>1751</v>
      </c>
      <c r="L422" s="34"/>
      <c r="M422" s="39" t="s">
        <v>1752</v>
      </c>
      <c r="N422" s="39"/>
      <c r="O422" s="33" t="s">
        <v>1738</v>
      </c>
      <c r="P422" s="35" t="s">
        <v>1739</v>
      </c>
      <c r="Q422" s="33" t="s">
        <v>515</v>
      </c>
      <c r="R422" s="87">
        <v>0.08</v>
      </c>
      <c r="S422" s="1"/>
      <c r="T422" s="33"/>
      <c r="U422" s="33">
        <v>12</v>
      </c>
      <c r="V422" s="26"/>
      <c r="W422" s="187">
        <v>0</v>
      </c>
      <c r="X422" s="36">
        <v>0</v>
      </c>
      <c r="Y422" s="1"/>
      <c r="Z422" s="44"/>
      <c r="AA422" s="40"/>
      <c r="AB422" s="40"/>
      <c r="AC422" s="40"/>
      <c r="AD422" s="40"/>
      <c r="AE422" s="40"/>
      <c r="AF422" s="80">
        <v>44593</v>
      </c>
    </row>
    <row r="423" spans="1:32" s="21" customFormat="1" ht="15" customHeight="1" x14ac:dyDescent="0.25">
      <c r="A423" s="31">
        <v>6</v>
      </c>
      <c r="B423" s="32" t="s">
        <v>1733</v>
      </c>
      <c r="C423" s="32" t="s">
        <v>1734</v>
      </c>
      <c r="D423" s="32"/>
      <c r="E423" s="33"/>
      <c r="F423" s="33"/>
      <c r="G423" s="33"/>
      <c r="H423" s="33"/>
      <c r="I423" s="33" t="s">
        <v>907</v>
      </c>
      <c r="J423" s="34" t="s">
        <v>1753</v>
      </c>
      <c r="K423" s="34" t="s">
        <v>1754</v>
      </c>
      <c r="L423" s="34"/>
      <c r="M423" s="39" t="s">
        <v>1755</v>
      </c>
      <c r="N423" s="39"/>
      <c r="O423" s="33" t="s">
        <v>1738</v>
      </c>
      <c r="P423" s="35" t="s">
        <v>1739</v>
      </c>
      <c r="Q423" s="33" t="s">
        <v>515</v>
      </c>
      <c r="R423" s="87">
        <v>0.08</v>
      </c>
      <c r="S423" s="1"/>
      <c r="T423" s="33"/>
      <c r="U423" s="33">
        <v>12</v>
      </c>
      <c r="V423" s="26"/>
      <c r="W423" s="187">
        <v>0</v>
      </c>
      <c r="X423" s="36">
        <v>0</v>
      </c>
      <c r="Y423" s="1"/>
      <c r="Z423" s="44"/>
      <c r="AA423" s="40"/>
      <c r="AB423" s="40"/>
      <c r="AC423" s="40"/>
      <c r="AD423" s="40"/>
      <c r="AE423" s="40"/>
      <c r="AF423" s="80">
        <v>44593</v>
      </c>
    </row>
    <row r="424" spans="1:32" s="21" customFormat="1" ht="15" customHeight="1" x14ac:dyDescent="0.25">
      <c r="A424" s="31">
        <v>7</v>
      </c>
      <c r="B424" s="32" t="s">
        <v>1733</v>
      </c>
      <c r="C424" s="32" t="s">
        <v>1734</v>
      </c>
      <c r="D424" s="32"/>
      <c r="E424" s="33"/>
      <c r="F424" s="33"/>
      <c r="G424" s="33"/>
      <c r="H424" s="33"/>
      <c r="I424" s="33" t="s">
        <v>553</v>
      </c>
      <c r="J424" s="34" t="s">
        <v>1756</v>
      </c>
      <c r="K424" s="34" t="s">
        <v>1757</v>
      </c>
      <c r="L424" s="34"/>
      <c r="M424" s="39" t="s">
        <v>1758</v>
      </c>
      <c r="N424" s="39"/>
      <c r="O424" s="33" t="s">
        <v>549</v>
      </c>
      <c r="P424" s="35">
        <v>48</v>
      </c>
      <c r="Q424" s="33" t="s">
        <v>515</v>
      </c>
      <c r="R424" s="87">
        <v>0.08</v>
      </c>
      <c r="S424" s="1"/>
      <c r="T424" s="33"/>
      <c r="U424" s="33">
        <v>6</v>
      </c>
      <c r="V424" s="26"/>
      <c r="W424" s="187">
        <v>0</v>
      </c>
      <c r="X424" s="36">
        <v>0</v>
      </c>
      <c r="Y424" s="1"/>
      <c r="Z424" s="44"/>
      <c r="AA424" s="40">
        <v>44600</v>
      </c>
      <c r="AB424" s="40">
        <v>44620</v>
      </c>
      <c r="AC424" s="40"/>
      <c r="AD424" s="40">
        <v>44600</v>
      </c>
      <c r="AE424" s="40">
        <v>44620</v>
      </c>
      <c r="AF424" s="80">
        <v>44593</v>
      </c>
    </row>
    <row r="425" spans="1:32" s="21" customFormat="1" ht="15" customHeight="1" x14ac:dyDescent="0.25">
      <c r="A425" s="31">
        <v>8</v>
      </c>
      <c r="B425" s="32" t="s">
        <v>1733</v>
      </c>
      <c r="C425" s="32" t="s">
        <v>1734</v>
      </c>
      <c r="D425" s="32"/>
      <c r="E425" s="33"/>
      <c r="F425" s="33"/>
      <c r="G425" s="33"/>
      <c r="H425" s="33"/>
      <c r="I425" s="33" t="s">
        <v>553</v>
      </c>
      <c r="J425" s="34" t="s">
        <v>1759</v>
      </c>
      <c r="K425" s="34" t="s">
        <v>1760</v>
      </c>
      <c r="L425" s="34"/>
      <c r="M425" s="39" t="s">
        <v>1761</v>
      </c>
      <c r="N425" s="39"/>
      <c r="O425" s="33" t="s">
        <v>549</v>
      </c>
      <c r="P425" s="35">
        <v>48</v>
      </c>
      <c r="Q425" s="33" t="s">
        <v>515</v>
      </c>
      <c r="R425" s="87">
        <v>0.08</v>
      </c>
      <c r="S425" s="1"/>
      <c r="T425" s="33"/>
      <c r="U425" s="33">
        <v>6</v>
      </c>
      <c r="V425" s="26"/>
      <c r="W425" s="187">
        <v>0</v>
      </c>
      <c r="X425" s="36">
        <v>0</v>
      </c>
      <c r="Y425" s="1"/>
      <c r="Z425" s="44"/>
      <c r="AA425" s="40">
        <v>44600</v>
      </c>
      <c r="AB425" s="40">
        <v>44620</v>
      </c>
      <c r="AC425" s="40"/>
      <c r="AD425" s="40">
        <v>44600</v>
      </c>
      <c r="AE425" s="40">
        <v>44620</v>
      </c>
      <c r="AF425" s="80">
        <v>44593</v>
      </c>
    </row>
    <row r="426" spans="1:32" s="21" customFormat="1" ht="15" customHeight="1" x14ac:dyDescent="0.25">
      <c r="A426" s="31">
        <v>9</v>
      </c>
      <c r="B426" s="32" t="s">
        <v>1733</v>
      </c>
      <c r="C426" s="32" t="s">
        <v>1734</v>
      </c>
      <c r="D426" s="32"/>
      <c r="E426" s="33"/>
      <c r="F426" s="33"/>
      <c r="G426" s="33"/>
      <c r="H426" s="33"/>
      <c r="I426" s="33" t="s">
        <v>553</v>
      </c>
      <c r="J426" s="34" t="s">
        <v>1762</v>
      </c>
      <c r="K426" s="34" t="s">
        <v>1763</v>
      </c>
      <c r="L426" s="34"/>
      <c r="M426" s="39" t="s">
        <v>1764</v>
      </c>
      <c r="N426" s="39"/>
      <c r="O426" s="33" t="s">
        <v>549</v>
      </c>
      <c r="P426" s="35">
        <v>48</v>
      </c>
      <c r="Q426" s="33" t="s">
        <v>515</v>
      </c>
      <c r="R426" s="87">
        <v>0.08</v>
      </c>
      <c r="S426" s="1"/>
      <c r="T426" s="33"/>
      <c r="U426" s="33">
        <v>6</v>
      </c>
      <c r="V426" s="26"/>
      <c r="W426" s="187">
        <v>0</v>
      </c>
      <c r="X426" s="36">
        <v>0</v>
      </c>
      <c r="Y426" s="1"/>
      <c r="Z426" s="44"/>
      <c r="AA426" s="40">
        <v>44600</v>
      </c>
      <c r="AB426" s="40">
        <v>44620</v>
      </c>
      <c r="AC426" s="40"/>
      <c r="AD426" s="40">
        <v>44600</v>
      </c>
      <c r="AE426" s="40">
        <v>44620</v>
      </c>
      <c r="AF426" s="80">
        <v>44593</v>
      </c>
    </row>
    <row r="427" spans="1:32" s="21" customFormat="1" ht="15" customHeight="1" x14ac:dyDescent="0.25">
      <c r="A427" s="31">
        <v>10</v>
      </c>
      <c r="B427" s="32" t="s">
        <v>1733</v>
      </c>
      <c r="C427" s="32" t="s">
        <v>1734</v>
      </c>
      <c r="D427" s="32"/>
      <c r="E427" s="33"/>
      <c r="F427" s="33"/>
      <c r="G427" s="33"/>
      <c r="H427" s="33"/>
      <c r="I427" s="33" t="s">
        <v>553</v>
      </c>
      <c r="J427" s="34" t="s">
        <v>1765</v>
      </c>
      <c r="K427" s="34" t="s">
        <v>1766</v>
      </c>
      <c r="L427" s="34"/>
      <c r="M427" s="39" t="s">
        <v>1767</v>
      </c>
      <c r="N427" s="39"/>
      <c r="O427" s="33" t="s">
        <v>549</v>
      </c>
      <c r="P427" s="35">
        <v>48</v>
      </c>
      <c r="Q427" s="33" t="s">
        <v>515</v>
      </c>
      <c r="R427" s="87">
        <v>0.08</v>
      </c>
      <c r="S427" s="1"/>
      <c r="T427" s="33"/>
      <c r="U427" s="33">
        <v>6</v>
      </c>
      <c r="V427" s="26"/>
      <c r="W427" s="187">
        <v>0</v>
      </c>
      <c r="X427" s="36">
        <v>0</v>
      </c>
      <c r="Y427" s="1"/>
      <c r="Z427" s="44"/>
      <c r="AA427" s="40">
        <v>44600</v>
      </c>
      <c r="AB427" s="40">
        <v>44620</v>
      </c>
      <c r="AC427" s="40"/>
      <c r="AD427" s="40">
        <v>44600</v>
      </c>
      <c r="AE427" s="40">
        <v>44620</v>
      </c>
      <c r="AF427" s="80">
        <v>44593</v>
      </c>
    </row>
    <row r="428" spans="1:32" s="21" customFormat="1" ht="15" customHeight="1" x14ac:dyDescent="0.25">
      <c r="A428" s="31">
        <v>11</v>
      </c>
      <c r="B428" s="32" t="s">
        <v>1733</v>
      </c>
      <c r="C428" s="32" t="s">
        <v>1734</v>
      </c>
      <c r="D428" s="32"/>
      <c r="E428" s="33"/>
      <c r="F428" s="33"/>
      <c r="G428" s="33"/>
      <c r="H428" s="33"/>
      <c r="I428" s="33" t="s">
        <v>553</v>
      </c>
      <c r="J428" s="34" t="s">
        <v>1768</v>
      </c>
      <c r="K428" s="34" t="s">
        <v>1769</v>
      </c>
      <c r="L428" s="34"/>
      <c r="M428" s="39" t="s">
        <v>1770</v>
      </c>
      <c r="N428" s="39"/>
      <c r="O428" s="33" t="s">
        <v>549</v>
      </c>
      <c r="P428" s="35">
        <v>48</v>
      </c>
      <c r="Q428" s="33" t="s">
        <v>515</v>
      </c>
      <c r="R428" s="87">
        <v>0.08</v>
      </c>
      <c r="S428" s="1"/>
      <c r="T428" s="33"/>
      <c r="U428" s="33">
        <v>6</v>
      </c>
      <c r="V428" s="26"/>
      <c r="W428" s="187">
        <v>0</v>
      </c>
      <c r="X428" s="36">
        <v>0</v>
      </c>
      <c r="Y428" s="1"/>
      <c r="Z428" s="44"/>
      <c r="AA428" s="40">
        <v>44600</v>
      </c>
      <c r="AB428" s="40">
        <v>44620</v>
      </c>
      <c r="AC428" s="40"/>
      <c r="AD428" s="40">
        <v>44600</v>
      </c>
      <c r="AE428" s="40">
        <v>44620</v>
      </c>
      <c r="AF428" s="80">
        <v>44593</v>
      </c>
    </row>
    <row r="429" spans="1:32" s="21" customFormat="1" ht="15" customHeight="1" x14ac:dyDescent="0.25">
      <c r="A429" s="31">
        <v>12</v>
      </c>
      <c r="B429" s="32" t="s">
        <v>1733</v>
      </c>
      <c r="C429" s="32" t="s">
        <v>1734</v>
      </c>
      <c r="D429" s="32"/>
      <c r="E429" s="33"/>
      <c r="F429" s="33"/>
      <c r="G429" s="33"/>
      <c r="H429" s="33"/>
      <c r="I429" s="33" t="s">
        <v>553</v>
      </c>
      <c r="J429" s="34" t="s">
        <v>1771</v>
      </c>
      <c r="K429" s="34" t="s">
        <v>1772</v>
      </c>
      <c r="L429" s="34"/>
      <c r="M429" s="39" t="s">
        <v>1773</v>
      </c>
      <c r="N429" s="39"/>
      <c r="O429" s="33" t="s">
        <v>549</v>
      </c>
      <c r="P429" s="35">
        <v>48</v>
      </c>
      <c r="Q429" s="33" t="s">
        <v>515</v>
      </c>
      <c r="R429" s="87">
        <v>0.08</v>
      </c>
      <c r="S429" s="1"/>
      <c r="T429" s="33"/>
      <c r="U429" s="33">
        <v>6</v>
      </c>
      <c r="V429" s="26"/>
      <c r="W429" s="187">
        <v>0</v>
      </c>
      <c r="X429" s="36">
        <v>0</v>
      </c>
      <c r="Y429" s="1"/>
      <c r="Z429" s="44"/>
      <c r="AA429" s="40">
        <v>44600</v>
      </c>
      <c r="AB429" s="40">
        <v>44620</v>
      </c>
      <c r="AC429" s="40"/>
      <c r="AD429" s="40">
        <v>44600</v>
      </c>
      <c r="AE429" s="40">
        <v>44620</v>
      </c>
      <c r="AF429" s="80">
        <v>44593</v>
      </c>
    </row>
    <row r="430" spans="1:32" s="21" customFormat="1" ht="15" customHeight="1" x14ac:dyDescent="0.25">
      <c r="A430" s="31">
        <v>13</v>
      </c>
      <c r="B430" s="32" t="s">
        <v>1733</v>
      </c>
      <c r="C430" s="32" t="s">
        <v>1734</v>
      </c>
      <c r="D430" s="32"/>
      <c r="E430" s="33"/>
      <c r="F430" s="33"/>
      <c r="G430" s="33"/>
      <c r="H430" s="33"/>
      <c r="I430" s="33" t="s">
        <v>545</v>
      </c>
      <c r="J430" s="34" t="s">
        <v>1774</v>
      </c>
      <c r="K430" s="34" t="s">
        <v>1775</v>
      </c>
      <c r="L430" s="34"/>
      <c r="M430" s="48" t="s">
        <v>1776</v>
      </c>
      <c r="N430" s="48"/>
      <c r="O430" s="33" t="s">
        <v>549</v>
      </c>
      <c r="P430" s="35">
        <v>48</v>
      </c>
      <c r="Q430" s="33" t="s">
        <v>515</v>
      </c>
      <c r="R430" s="87">
        <v>0.08</v>
      </c>
      <c r="S430" s="1"/>
      <c r="T430" s="33"/>
      <c r="U430" s="33">
        <v>6</v>
      </c>
      <c r="V430" s="26"/>
      <c r="W430" s="187">
        <v>0</v>
      </c>
      <c r="X430" s="36">
        <v>0</v>
      </c>
      <c r="Y430" s="1"/>
      <c r="Z430" s="44"/>
      <c r="AA430" s="40">
        <v>44600</v>
      </c>
      <c r="AB430" s="40">
        <v>44620</v>
      </c>
      <c r="AC430" s="40"/>
      <c r="AD430" s="40">
        <v>44600</v>
      </c>
      <c r="AE430" s="40">
        <v>44620</v>
      </c>
      <c r="AF430" s="80">
        <v>44593</v>
      </c>
    </row>
    <row r="431" spans="1:32" s="21" customFormat="1" ht="15" customHeight="1" x14ac:dyDescent="0.25">
      <c r="A431" s="31">
        <v>14</v>
      </c>
      <c r="B431" s="32" t="s">
        <v>1733</v>
      </c>
      <c r="C431" s="32" t="s">
        <v>1734</v>
      </c>
      <c r="D431" s="32"/>
      <c r="E431" s="33"/>
      <c r="F431" s="33"/>
      <c r="G431" s="33"/>
      <c r="H431" s="33"/>
      <c r="I431" s="33" t="s">
        <v>545</v>
      </c>
      <c r="J431" s="34" t="s">
        <v>1777</v>
      </c>
      <c r="K431" s="34" t="s">
        <v>1778</v>
      </c>
      <c r="L431" s="34"/>
      <c r="M431" s="39" t="s">
        <v>1779</v>
      </c>
      <c r="N431" s="39"/>
      <c r="O431" s="33" t="s">
        <v>549</v>
      </c>
      <c r="P431" s="35">
        <v>48</v>
      </c>
      <c r="Q431" s="33" t="s">
        <v>515</v>
      </c>
      <c r="R431" s="87">
        <v>0.08</v>
      </c>
      <c r="S431" s="1"/>
      <c r="T431" s="33"/>
      <c r="U431" s="33">
        <v>6</v>
      </c>
      <c r="V431" s="26"/>
      <c r="W431" s="187">
        <v>0</v>
      </c>
      <c r="X431" s="36">
        <v>0</v>
      </c>
      <c r="Y431" s="1"/>
      <c r="Z431" s="44"/>
      <c r="AA431" s="40">
        <v>44600</v>
      </c>
      <c r="AB431" s="40">
        <v>44620</v>
      </c>
      <c r="AC431" s="40"/>
      <c r="AD431" s="40">
        <v>44600</v>
      </c>
      <c r="AE431" s="40">
        <v>44620</v>
      </c>
      <c r="AF431" s="80">
        <v>44593</v>
      </c>
    </row>
    <row r="432" spans="1:32" s="21" customFormat="1" ht="15" customHeight="1" x14ac:dyDescent="0.25">
      <c r="A432" s="31">
        <v>15</v>
      </c>
      <c r="B432" s="32" t="s">
        <v>1733</v>
      </c>
      <c r="C432" s="32" t="s">
        <v>1734</v>
      </c>
      <c r="D432" s="32"/>
      <c r="E432" s="33"/>
      <c r="F432" s="33"/>
      <c r="G432" s="33"/>
      <c r="H432" s="33"/>
      <c r="I432" s="33" t="s">
        <v>545</v>
      </c>
      <c r="J432" s="34" t="s">
        <v>1780</v>
      </c>
      <c r="K432" s="34" t="s">
        <v>1781</v>
      </c>
      <c r="L432" s="34"/>
      <c r="M432" s="39" t="s">
        <v>1782</v>
      </c>
      <c r="N432" s="39"/>
      <c r="O432" s="33" t="s">
        <v>549</v>
      </c>
      <c r="P432" s="35">
        <v>48</v>
      </c>
      <c r="Q432" s="33" t="s">
        <v>515</v>
      </c>
      <c r="R432" s="87">
        <v>0.08</v>
      </c>
      <c r="S432" s="1"/>
      <c r="T432" s="33"/>
      <c r="U432" s="33">
        <v>6</v>
      </c>
      <c r="V432" s="26"/>
      <c r="W432" s="187">
        <v>0</v>
      </c>
      <c r="X432" s="36">
        <v>0</v>
      </c>
      <c r="Y432" s="1"/>
      <c r="Z432" s="44"/>
      <c r="AA432" s="40">
        <v>44600</v>
      </c>
      <c r="AB432" s="40">
        <v>44620</v>
      </c>
      <c r="AC432" s="40"/>
      <c r="AD432" s="40">
        <v>44600</v>
      </c>
      <c r="AE432" s="40">
        <v>44620</v>
      </c>
      <c r="AF432" s="80">
        <v>44593</v>
      </c>
    </row>
    <row r="433" spans="1:32" s="21" customFormat="1" ht="15" customHeight="1" x14ac:dyDescent="0.25">
      <c r="A433" s="31">
        <v>16</v>
      </c>
      <c r="B433" s="32" t="s">
        <v>1733</v>
      </c>
      <c r="C433" s="32" t="s">
        <v>1734</v>
      </c>
      <c r="D433" s="32"/>
      <c r="E433" s="33"/>
      <c r="F433" s="33"/>
      <c r="G433" s="33"/>
      <c r="H433" s="33"/>
      <c r="I433" s="33" t="s">
        <v>545</v>
      </c>
      <c r="J433" s="34" t="s">
        <v>1783</v>
      </c>
      <c r="K433" s="34" t="s">
        <v>1784</v>
      </c>
      <c r="L433" s="34"/>
      <c r="M433" s="39" t="s">
        <v>1785</v>
      </c>
      <c r="N433" s="39"/>
      <c r="O433" s="33" t="s">
        <v>549</v>
      </c>
      <c r="P433" s="35">
        <v>48</v>
      </c>
      <c r="Q433" s="33" t="s">
        <v>515</v>
      </c>
      <c r="R433" s="87">
        <v>0.08</v>
      </c>
      <c r="S433" s="1"/>
      <c r="T433" s="33"/>
      <c r="U433" s="33">
        <v>6</v>
      </c>
      <c r="V433" s="26"/>
      <c r="W433" s="187">
        <v>0</v>
      </c>
      <c r="X433" s="36">
        <v>0</v>
      </c>
      <c r="Y433" s="1"/>
      <c r="Z433" s="44"/>
      <c r="AA433" s="40">
        <v>44600</v>
      </c>
      <c r="AB433" s="40">
        <v>44620</v>
      </c>
      <c r="AC433" s="40"/>
      <c r="AD433" s="40">
        <v>44600</v>
      </c>
      <c r="AE433" s="40">
        <v>44620</v>
      </c>
      <c r="AF433" s="80">
        <v>44593</v>
      </c>
    </row>
    <row r="434" spans="1:32" s="21" customFormat="1" ht="15" customHeight="1" x14ac:dyDescent="0.25">
      <c r="A434" s="31">
        <v>17</v>
      </c>
      <c r="B434" s="32" t="s">
        <v>1733</v>
      </c>
      <c r="C434" s="32" t="s">
        <v>1734</v>
      </c>
      <c r="D434" s="32"/>
      <c r="E434" s="33"/>
      <c r="F434" s="33"/>
      <c r="G434" s="33"/>
      <c r="H434" s="33"/>
      <c r="I434" s="33" t="s">
        <v>1786</v>
      </c>
      <c r="J434" s="34" t="s">
        <v>1787</v>
      </c>
      <c r="K434" s="34" t="s">
        <v>1788</v>
      </c>
      <c r="L434" s="34"/>
      <c r="M434" s="39" t="s">
        <v>1789</v>
      </c>
      <c r="N434" s="39"/>
      <c r="O434" s="33" t="s">
        <v>549</v>
      </c>
      <c r="P434" s="35">
        <v>36</v>
      </c>
      <c r="Q434" s="33" t="s">
        <v>515</v>
      </c>
      <c r="R434" s="87">
        <v>0.08</v>
      </c>
      <c r="S434" s="1"/>
      <c r="T434" s="33"/>
      <c r="U434" s="33">
        <v>12</v>
      </c>
      <c r="V434" s="26"/>
      <c r="W434" s="187">
        <v>0</v>
      </c>
      <c r="X434" s="36">
        <v>0</v>
      </c>
      <c r="Y434" s="1"/>
      <c r="Z434" s="44"/>
      <c r="AA434" s="40"/>
      <c r="AB434" s="40"/>
      <c r="AC434" s="40"/>
      <c r="AD434" s="40"/>
      <c r="AE434" s="40"/>
      <c r="AF434" s="80">
        <v>44593</v>
      </c>
    </row>
    <row r="435" spans="1:32" s="21" customFormat="1" ht="15" customHeight="1" x14ac:dyDescent="0.25">
      <c r="A435" s="31">
        <v>18</v>
      </c>
      <c r="B435" s="32" t="s">
        <v>1733</v>
      </c>
      <c r="C435" s="32" t="s">
        <v>1734</v>
      </c>
      <c r="D435" s="32"/>
      <c r="E435" s="33"/>
      <c r="F435" s="33"/>
      <c r="G435" s="33"/>
      <c r="H435" s="33"/>
      <c r="I435" s="33" t="s">
        <v>545</v>
      </c>
      <c r="J435" s="34" t="s">
        <v>1790</v>
      </c>
      <c r="K435" s="34" t="s">
        <v>1791</v>
      </c>
      <c r="L435" s="34"/>
      <c r="M435" s="39" t="s">
        <v>1792</v>
      </c>
      <c r="N435" s="39"/>
      <c r="O435" s="33" t="s">
        <v>549</v>
      </c>
      <c r="P435" s="35">
        <v>48</v>
      </c>
      <c r="Q435" s="33" t="s">
        <v>515</v>
      </c>
      <c r="R435" s="87">
        <v>0.08</v>
      </c>
      <c r="S435" s="1"/>
      <c r="T435" s="33"/>
      <c r="U435" s="33">
        <v>6</v>
      </c>
      <c r="V435" s="26"/>
      <c r="W435" s="187">
        <v>0</v>
      </c>
      <c r="X435" s="36">
        <v>0</v>
      </c>
      <c r="Y435" s="1"/>
      <c r="Z435" s="44"/>
      <c r="AA435" s="40">
        <v>44600</v>
      </c>
      <c r="AB435" s="40">
        <v>44620</v>
      </c>
      <c r="AC435" s="40"/>
      <c r="AD435" s="40">
        <v>44600</v>
      </c>
      <c r="AE435" s="40">
        <v>44620</v>
      </c>
      <c r="AF435" s="80">
        <v>44593</v>
      </c>
    </row>
    <row r="436" spans="1:32" s="21" customFormat="1" ht="15" customHeight="1" x14ac:dyDescent="0.25">
      <c r="A436" s="31">
        <v>19</v>
      </c>
      <c r="B436" s="32" t="s">
        <v>1733</v>
      </c>
      <c r="C436" s="32" t="s">
        <v>1734</v>
      </c>
      <c r="D436" s="32"/>
      <c r="E436" s="33"/>
      <c r="F436" s="33"/>
      <c r="G436" s="33"/>
      <c r="H436" s="33"/>
      <c r="I436" s="33" t="s">
        <v>545</v>
      </c>
      <c r="J436" s="34" t="s">
        <v>1793</v>
      </c>
      <c r="K436" s="34" t="s">
        <v>1794</v>
      </c>
      <c r="L436" s="34"/>
      <c r="M436" s="39" t="s">
        <v>1795</v>
      </c>
      <c r="N436" s="39"/>
      <c r="O436" s="33" t="s">
        <v>549</v>
      </c>
      <c r="P436" s="35">
        <v>48</v>
      </c>
      <c r="Q436" s="33" t="s">
        <v>515</v>
      </c>
      <c r="R436" s="87">
        <v>0.08</v>
      </c>
      <c r="S436" s="1"/>
      <c r="T436" s="33"/>
      <c r="U436" s="33">
        <v>6</v>
      </c>
      <c r="V436" s="26"/>
      <c r="W436" s="187">
        <v>0</v>
      </c>
      <c r="X436" s="36">
        <v>0</v>
      </c>
      <c r="Y436" s="1"/>
      <c r="Z436" s="44"/>
      <c r="AA436" s="40">
        <v>44600</v>
      </c>
      <c r="AB436" s="40">
        <v>44620</v>
      </c>
      <c r="AC436" s="40"/>
      <c r="AD436" s="40">
        <v>44600</v>
      </c>
      <c r="AE436" s="40">
        <v>44620</v>
      </c>
      <c r="AF436" s="80">
        <v>44593</v>
      </c>
    </row>
    <row r="437" spans="1:32" s="21" customFormat="1" ht="15" customHeight="1" x14ac:dyDescent="0.25">
      <c r="A437" s="31">
        <v>20</v>
      </c>
      <c r="B437" s="32" t="s">
        <v>1733</v>
      </c>
      <c r="C437" s="32" t="s">
        <v>1734</v>
      </c>
      <c r="D437" s="32"/>
      <c r="E437" s="33"/>
      <c r="F437" s="33"/>
      <c r="G437" s="33"/>
      <c r="H437" s="33"/>
      <c r="I437" s="33" t="s">
        <v>1796</v>
      </c>
      <c r="J437" s="34" t="s">
        <v>1797</v>
      </c>
      <c r="K437" s="34" t="s">
        <v>1798</v>
      </c>
      <c r="L437" s="34"/>
      <c r="M437" s="39" t="s">
        <v>1799</v>
      </c>
      <c r="N437" s="39"/>
      <c r="O437" s="33" t="s">
        <v>549</v>
      </c>
      <c r="P437" s="35">
        <v>4</v>
      </c>
      <c r="Q437" s="33" t="s">
        <v>515</v>
      </c>
      <c r="R437" s="87">
        <v>0.08</v>
      </c>
      <c r="S437" s="1"/>
      <c r="T437" s="33"/>
      <c r="U437" s="33">
        <v>12</v>
      </c>
      <c r="V437" s="26"/>
      <c r="W437" s="187">
        <v>0</v>
      </c>
      <c r="X437" s="36">
        <v>0</v>
      </c>
      <c r="Y437" s="1"/>
      <c r="Z437" s="44"/>
      <c r="AA437" s="40">
        <v>44600</v>
      </c>
      <c r="AB437" s="40">
        <v>44620</v>
      </c>
      <c r="AC437" s="40"/>
      <c r="AD437" s="40">
        <v>44600</v>
      </c>
      <c r="AE437" s="40">
        <v>44620</v>
      </c>
      <c r="AF437" s="80">
        <v>44593</v>
      </c>
    </row>
    <row r="438" spans="1:32" s="21" customFormat="1" ht="15" customHeight="1" x14ac:dyDescent="0.25">
      <c r="A438" s="31">
        <v>21</v>
      </c>
      <c r="B438" s="32" t="s">
        <v>1733</v>
      </c>
      <c r="C438" s="32" t="s">
        <v>1734</v>
      </c>
      <c r="D438" s="32"/>
      <c r="E438" s="33"/>
      <c r="F438" s="33"/>
      <c r="G438" s="33"/>
      <c r="H438" s="33"/>
      <c r="I438" s="33" t="s">
        <v>1800</v>
      </c>
      <c r="J438" s="34" t="s">
        <v>1801</v>
      </c>
      <c r="K438" s="34" t="s">
        <v>1802</v>
      </c>
      <c r="L438" s="34"/>
      <c r="M438" s="39" t="s">
        <v>1803</v>
      </c>
      <c r="N438" s="39"/>
      <c r="O438" s="33" t="s">
        <v>549</v>
      </c>
      <c r="P438" s="35">
        <v>4</v>
      </c>
      <c r="Q438" s="33" t="s">
        <v>515</v>
      </c>
      <c r="R438" s="87">
        <v>0.08</v>
      </c>
      <c r="S438" s="1"/>
      <c r="T438" s="33"/>
      <c r="U438" s="33">
        <v>12</v>
      </c>
      <c r="V438" s="26"/>
      <c r="W438" s="187">
        <v>0</v>
      </c>
      <c r="X438" s="36">
        <v>0</v>
      </c>
      <c r="Y438" s="1"/>
      <c r="Z438" s="44"/>
      <c r="AA438" s="40">
        <v>44600</v>
      </c>
      <c r="AB438" s="40">
        <v>44620</v>
      </c>
      <c r="AC438" s="40"/>
      <c r="AD438" s="40">
        <v>44600</v>
      </c>
      <c r="AE438" s="40">
        <v>44620</v>
      </c>
      <c r="AF438" s="80">
        <v>44593</v>
      </c>
    </row>
    <row r="439" spans="1:32" s="21" customFormat="1" ht="15" customHeight="1" x14ac:dyDescent="0.25">
      <c r="A439" s="31">
        <v>22</v>
      </c>
      <c r="B439" s="32" t="s">
        <v>1733</v>
      </c>
      <c r="C439" s="32" t="s">
        <v>1734</v>
      </c>
      <c r="D439" s="32"/>
      <c r="E439" s="33"/>
      <c r="F439" s="33"/>
      <c r="G439" s="33"/>
      <c r="H439" s="33"/>
      <c r="I439" s="33" t="s">
        <v>1800</v>
      </c>
      <c r="J439" s="34" t="s">
        <v>1804</v>
      </c>
      <c r="K439" s="34" t="s">
        <v>1805</v>
      </c>
      <c r="L439" s="34"/>
      <c r="M439" s="48" t="s">
        <v>1806</v>
      </c>
      <c r="N439" s="48"/>
      <c r="O439" s="33" t="s">
        <v>549</v>
      </c>
      <c r="P439" s="35">
        <v>4</v>
      </c>
      <c r="Q439" s="33" t="s">
        <v>515</v>
      </c>
      <c r="R439" s="87">
        <v>0.08</v>
      </c>
      <c r="S439" s="1"/>
      <c r="T439" s="33"/>
      <c r="U439" s="33">
        <v>12</v>
      </c>
      <c r="V439" s="26"/>
      <c r="W439" s="187">
        <v>0</v>
      </c>
      <c r="X439" s="36">
        <v>0</v>
      </c>
      <c r="Y439" s="1"/>
      <c r="Z439" s="44"/>
      <c r="AA439" s="40">
        <v>44600</v>
      </c>
      <c r="AB439" s="40">
        <v>44620</v>
      </c>
      <c r="AC439" s="40"/>
      <c r="AD439" s="40">
        <v>44600</v>
      </c>
      <c r="AE439" s="40">
        <v>44620</v>
      </c>
      <c r="AF439" s="80">
        <v>44593</v>
      </c>
    </row>
    <row r="440" spans="1:32" s="21" customFormat="1" ht="15" customHeight="1" x14ac:dyDescent="0.25">
      <c r="A440" s="31">
        <v>23</v>
      </c>
      <c r="B440" s="32" t="s">
        <v>1733</v>
      </c>
      <c r="C440" s="32" t="s">
        <v>1734</v>
      </c>
      <c r="D440" s="32"/>
      <c r="E440" s="33"/>
      <c r="F440" s="33"/>
      <c r="G440" s="33"/>
      <c r="H440" s="33"/>
      <c r="I440" s="33" t="s">
        <v>888</v>
      </c>
      <c r="J440" s="34" t="s">
        <v>1807</v>
      </c>
      <c r="K440" s="34" t="s">
        <v>1808</v>
      </c>
      <c r="L440" s="34"/>
      <c r="M440" s="39" t="s">
        <v>1809</v>
      </c>
      <c r="N440" s="39"/>
      <c r="O440" s="33" t="s">
        <v>549</v>
      </c>
      <c r="P440" s="35">
        <v>4</v>
      </c>
      <c r="Q440" s="33" t="s">
        <v>515</v>
      </c>
      <c r="R440" s="87">
        <v>0.08</v>
      </c>
      <c r="S440" s="1"/>
      <c r="T440" s="33"/>
      <c r="U440" s="33">
        <v>12</v>
      </c>
      <c r="V440" s="26"/>
      <c r="W440" s="187">
        <v>0</v>
      </c>
      <c r="X440" s="36">
        <v>0</v>
      </c>
      <c r="Y440" s="1"/>
      <c r="Z440" s="44"/>
      <c r="AA440" s="40">
        <v>44600</v>
      </c>
      <c r="AB440" s="40">
        <v>44620</v>
      </c>
      <c r="AC440" s="40"/>
      <c r="AD440" s="40">
        <v>44600</v>
      </c>
      <c r="AE440" s="40">
        <v>44620</v>
      </c>
      <c r="AF440" s="80">
        <v>44593</v>
      </c>
    </row>
    <row r="441" spans="1:32" s="21" customFormat="1" ht="15" customHeight="1" x14ac:dyDescent="0.25">
      <c r="A441" s="31">
        <v>24</v>
      </c>
      <c r="B441" s="32" t="s">
        <v>1733</v>
      </c>
      <c r="C441" s="32" t="s">
        <v>1734</v>
      </c>
      <c r="D441" s="32"/>
      <c r="E441" s="33"/>
      <c r="F441" s="33"/>
      <c r="G441" s="33"/>
      <c r="H441" s="33"/>
      <c r="I441" s="33" t="s">
        <v>1800</v>
      </c>
      <c r="J441" s="34" t="s">
        <v>1810</v>
      </c>
      <c r="K441" s="34" t="s">
        <v>1811</v>
      </c>
      <c r="L441" s="34"/>
      <c r="M441" s="39" t="s">
        <v>1812</v>
      </c>
      <c r="N441" s="39"/>
      <c r="O441" s="33" t="s">
        <v>549</v>
      </c>
      <c r="P441" s="35">
        <v>4</v>
      </c>
      <c r="Q441" s="33" t="s">
        <v>515</v>
      </c>
      <c r="R441" s="87">
        <v>0.08</v>
      </c>
      <c r="S441" s="1"/>
      <c r="T441" s="33"/>
      <c r="U441" s="33">
        <v>12</v>
      </c>
      <c r="V441" s="26"/>
      <c r="W441" s="187">
        <v>0</v>
      </c>
      <c r="X441" s="36">
        <v>0</v>
      </c>
      <c r="Y441" s="1"/>
      <c r="Z441" s="44"/>
      <c r="AA441" s="40">
        <v>44600</v>
      </c>
      <c r="AB441" s="40">
        <v>44620</v>
      </c>
      <c r="AC441" s="40"/>
      <c r="AD441" s="40">
        <v>44600</v>
      </c>
      <c r="AE441" s="40">
        <v>44620</v>
      </c>
      <c r="AF441" s="80">
        <v>44593</v>
      </c>
    </row>
    <row r="442" spans="1:32" s="21" customFormat="1" ht="15" customHeight="1" x14ac:dyDescent="0.25">
      <c r="A442" s="31">
        <v>25</v>
      </c>
      <c r="B442" s="32" t="s">
        <v>1733</v>
      </c>
      <c r="C442" s="32" t="s">
        <v>1734</v>
      </c>
      <c r="D442" s="32"/>
      <c r="E442" s="33"/>
      <c r="F442" s="33"/>
      <c r="G442" s="33"/>
      <c r="H442" s="33"/>
      <c r="I442" s="33" t="s">
        <v>1800</v>
      </c>
      <c r="J442" s="34" t="s">
        <v>1813</v>
      </c>
      <c r="K442" s="34" t="s">
        <v>1814</v>
      </c>
      <c r="L442" s="34"/>
      <c r="M442" s="39" t="s">
        <v>1815</v>
      </c>
      <c r="N442" s="39"/>
      <c r="O442" s="33" t="s">
        <v>549</v>
      </c>
      <c r="P442" s="35">
        <v>4</v>
      </c>
      <c r="Q442" s="33" t="s">
        <v>515</v>
      </c>
      <c r="R442" s="87">
        <v>0.08</v>
      </c>
      <c r="S442" s="1"/>
      <c r="T442" s="33"/>
      <c r="U442" s="33">
        <v>12</v>
      </c>
      <c r="V442" s="26"/>
      <c r="W442" s="187">
        <v>0</v>
      </c>
      <c r="X442" s="36">
        <v>0</v>
      </c>
      <c r="Y442" s="1"/>
      <c r="Z442" s="44"/>
      <c r="AA442" s="40">
        <v>44600</v>
      </c>
      <c r="AB442" s="40">
        <v>44620</v>
      </c>
      <c r="AC442" s="40"/>
      <c r="AD442" s="40">
        <v>44600</v>
      </c>
      <c r="AE442" s="40">
        <v>44620</v>
      </c>
      <c r="AF442" s="80">
        <v>44593</v>
      </c>
    </row>
    <row r="443" spans="1:32" s="21" customFormat="1" ht="15" customHeight="1" x14ac:dyDescent="0.25">
      <c r="A443" s="31">
        <v>26</v>
      </c>
      <c r="B443" s="32" t="s">
        <v>1733</v>
      </c>
      <c r="C443" s="32" t="s">
        <v>1734</v>
      </c>
      <c r="D443" s="32"/>
      <c r="E443" s="33"/>
      <c r="F443" s="33"/>
      <c r="G443" s="33"/>
      <c r="H443" s="33"/>
      <c r="I443" s="33" t="s">
        <v>1796</v>
      </c>
      <c r="J443" s="34" t="s">
        <v>1816</v>
      </c>
      <c r="K443" s="34" t="s">
        <v>1817</v>
      </c>
      <c r="L443" s="34"/>
      <c r="M443" s="39" t="s">
        <v>1818</v>
      </c>
      <c r="N443" s="39"/>
      <c r="O443" s="33" t="s">
        <v>549</v>
      </c>
      <c r="P443" s="35">
        <v>4</v>
      </c>
      <c r="Q443" s="33" t="s">
        <v>515</v>
      </c>
      <c r="R443" s="87">
        <v>0.08</v>
      </c>
      <c r="S443" s="1"/>
      <c r="T443" s="33"/>
      <c r="U443" s="33">
        <v>12</v>
      </c>
      <c r="V443" s="26"/>
      <c r="W443" s="187">
        <v>0</v>
      </c>
      <c r="X443" s="36">
        <v>0</v>
      </c>
      <c r="Y443" s="1"/>
      <c r="Z443" s="44"/>
      <c r="AA443" s="40">
        <v>44600</v>
      </c>
      <c r="AB443" s="40">
        <v>44620</v>
      </c>
      <c r="AC443" s="40"/>
      <c r="AD443" s="40">
        <v>44600</v>
      </c>
      <c r="AE443" s="40">
        <v>44620</v>
      </c>
      <c r="AF443" s="80">
        <v>44593</v>
      </c>
    </row>
    <row r="444" spans="1:32" s="21" customFormat="1" ht="15" customHeight="1" x14ac:dyDescent="0.25">
      <c r="A444" s="31">
        <v>27</v>
      </c>
      <c r="B444" s="32" t="s">
        <v>1733</v>
      </c>
      <c r="C444" s="32" t="s">
        <v>1734</v>
      </c>
      <c r="D444" s="32"/>
      <c r="E444" s="33"/>
      <c r="F444" s="33"/>
      <c r="G444" s="33"/>
      <c r="H444" s="33"/>
      <c r="I444" s="33" t="s">
        <v>1819</v>
      </c>
      <c r="J444" s="34" t="s">
        <v>1820</v>
      </c>
      <c r="K444" s="34" t="s">
        <v>1821</v>
      </c>
      <c r="L444" s="34"/>
      <c r="M444" s="39" t="s">
        <v>1822</v>
      </c>
      <c r="N444" s="39"/>
      <c r="O444" s="33" t="s">
        <v>549</v>
      </c>
      <c r="P444" s="35">
        <v>4</v>
      </c>
      <c r="Q444" s="33" t="s">
        <v>515</v>
      </c>
      <c r="R444" s="87">
        <v>0.08</v>
      </c>
      <c r="S444" s="1"/>
      <c r="T444" s="33"/>
      <c r="U444" s="33">
        <v>12</v>
      </c>
      <c r="V444" s="26"/>
      <c r="W444" s="187">
        <v>0</v>
      </c>
      <c r="X444" s="36">
        <v>0</v>
      </c>
      <c r="Y444" s="1"/>
      <c r="Z444" s="44"/>
      <c r="AA444" s="40">
        <v>44600</v>
      </c>
      <c r="AB444" s="40">
        <v>44620</v>
      </c>
      <c r="AC444" s="40"/>
      <c r="AD444" s="40">
        <v>44600</v>
      </c>
      <c r="AE444" s="40">
        <v>44620</v>
      </c>
      <c r="AF444" s="80">
        <v>44593</v>
      </c>
    </row>
    <row r="445" spans="1:32" s="21" customFormat="1" ht="15" customHeight="1" x14ac:dyDescent="0.25">
      <c r="A445" s="31">
        <v>28</v>
      </c>
      <c r="B445" s="32" t="s">
        <v>1733</v>
      </c>
      <c r="C445" s="32" t="s">
        <v>1734</v>
      </c>
      <c r="D445" s="32"/>
      <c r="E445" s="33"/>
      <c r="F445" s="33"/>
      <c r="G445" s="33"/>
      <c r="H445" s="33"/>
      <c r="I445" s="33" t="s">
        <v>1800</v>
      </c>
      <c r="J445" s="34" t="s">
        <v>1823</v>
      </c>
      <c r="K445" s="34" t="s">
        <v>1824</v>
      </c>
      <c r="L445" s="34"/>
      <c r="M445" s="39" t="s">
        <v>1825</v>
      </c>
      <c r="N445" s="39"/>
      <c r="O445" s="33" t="s">
        <v>549</v>
      </c>
      <c r="P445" s="35">
        <v>4</v>
      </c>
      <c r="Q445" s="33" t="s">
        <v>515</v>
      </c>
      <c r="R445" s="87">
        <v>0.08</v>
      </c>
      <c r="S445" s="1"/>
      <c r="T445" s="33"/>
      <c r="U445" s="33">
        <v>12</v>
      </c>
      <c r="V445" s="26"/>
      <c r="W445" s="187">
        <v>0</v>
      </c>
      <c r="X445" s="36">
        <v>0</v>
      </c>
      <c r="Y445" s="1"/>
      <c r="Z445" s="44"/>
      <c r="AA445" s="40">
        <v>44600</v>
      </c>
      <c r="AB445" s="40">
        <v>44620</v>
      </c>
      <c r="AC445" s="40"/>
      <c r="AD445" s="40">
        <v>44600</v>
      </c>
      <c r="AE445" s="40">
        <v>44620</v>
      </c>
      <c r="AF445" s="80">
        <v>44593</v>
      </c>
    </row>
    <row r="446" spans="1:32" s="21" customFormat="1" ht="15" customHeight="1" x14ac:dyDescent="0.25">
      <c r="A446" s="31">
        <v>29</v>
      </c>
      <c r="B446" s="32" t="s">
        <v>1733</v>
      </c>
      <c r="C446" s="32" t="s">
        <v>1734</v>
      </c>
      <c r="D446" s="32"/>
      <c r="E446" s="33"/>
      <c r="F446" s="33"/>
      <c r="G446" s="33"/>
      <c r="H446" s="33"/>
      <c r="I446" s="33" t="s">
        <v>1800</v>
      </c>
      <c r="J446" s="34" t="s">
        <v>1826</v>
      </c>
      <c r="K446" s="34" t="s">
        <v>1827</v>
      </c>
      <c r="L446" s="34"/>
      <c r="M446" s="48" t="s">
        <v>1828</v>
      </c>
      <c r="N446" s="48"/>
      <c r="O446" s="33" t="s">
        <v>549</v>
      </c>
      <c r="P446" s="35">
        <v>4</v>
      </c>
      <c r="Q446" s="33" t="s">
        <v>515</v>
      </c>
      <c r="R446" s="87">
        <v>0.08</v>
      </c>
      <c r="S446" s="1"/>
      <c r="T446" s="33"/>
      <c r="U446" s="33">
        <v>12</v>
      </c>
      <c r="V446" s="26"/>
      <c r="W446" s="187">
        <v>0</v>
      </c>
      <c r="X446" s="36">
        <v>0</v>
      </c>
      <c r="Y446" s="1"/>
      <c r="Z446" s="44"/>
      <c r="AA446" s="40">
        <v>44600</v>
      </c>
      <c r="AB446" s="40">
        <v>44620</v>
      </c>
      <c r="AC446" s="40"/>
      <c r="AD446" s="40">
        <v>44600</v>
      </c>
      <c r="AE446" s="40">
        <v>44620</v>
      </c>
      <c r="AF446" s="80">
        <v>44593</v>
      </c>
    </row>
    <row r="447" spans="1:32" s="21" customFormat="1" ht="15" customHeight="1" x14ac:dyDescent="0.25">
      <c r="A447" s="31">
        <v>30</v>
      </c>
      <c r="B447" s="32" t="s">
        <v>1733</v>
      </c>
      <c r="C447" s="32" t="s">
        <v>1734</v>
      </c>
      <c r="D447" s="32"/>
      <c r="E447" s="33"/>
      <c r="F447" s="33"/>
      <c r="G447" s="33"/>
      <c r="H447" s="33"/>
      <c r="I447" s="33" t="s">
        <v>1819</v>
      </c>
      <c r="J447" s="34" t="s">
        <v>1829</v>
      </c>
      <c r="K447" s="34" t="s">
        <v>1830</v>
      </c>
      <c r="L447" s="34"/>
      <c r="M447" s="39" t="s">
        <v>1831</v>
      </c>
      <c r="N447" s="39"/>
      <c r="O447" s="33" t="s">
        <v>549</v>
      </c>
      <c r="P447" s="35">
        <v>4</v>
      </c>
      <c r="Q447" s="33" t="s">
        <v>515</v>
      </c>
      <c r="R447" s="87">
        <v>0.08</v>
      </c>
      <c r="S447" s="1"/>
      <c r="T447" s="33"/>
      <c r="U447" s="33">
        <v>12</v>
      </c>
      <c r="V447" s="26"/>
      <c r="W447" s="187">
        <v>0</v>
      </c>
      <c r="X447" s="36">
        <v>0</v>
      </c>
      <c r="Y447" s="1"/>
      <c r="Z447" s="44"/>
      <c r="AA447" s="40">
        <v>44600</v>
      </c>
      <c r="AB447" s="40">
        <v>44620</v>
      </c>
      <c r="AC447" s="40"/>
      <c r="AD447" s="40">
        <v>44600</v>
      </c>
      <c r="AE447" s="40">
        <v>44620</v>
      </c>
      <c r="AF447" s="80">
        <v>44593</v>
      </c>
    </row>
    <row r="448" spans="1:32" s="21" customFormat="1" ht="15" customHeight="1" x14ac:dyDescent="0.25">
      <c r="A448" s="31">
        <v>31</v>
      </c>
      <c r="B448" s="32" t="s">
        <v>1733</v>
      </c>
      <c r="C448" s="32" t="s">
        <v>1734</v>
      </c>
      <c r="D448" s="32"/>
      <c r="E448" s="33"/>
      <c r="F448" s="33"/>
      <c r="G448" s="33"/>
      <c r="H448" s="33"/>
      <c r="I448" s="33" t="s">
        <v>1800</v>
      </c>
      <c r="J448" s="34" t="s">
        <v>1832</v>
      </c>
      <c r="K448" s="34" t="s">
        <v>1833</v>
      </c>
      <c r="L448" s="34"/>
      <c r="M448" s="39" t="s">
        <v>1834</v>
      </c>
      <c r="N448" s="39"/>
      <c r="O448" s="33" t="s">
        <v>549</v>
      </c>
      <c r="P448" s="35">
        <v>4</v>
      </c>
      <c r="Q448" s="33" t="s">
        <v>515</v>
      </c>
      <c r="R448" s="87">
        <v>0.08</v>
      </c>
      <c r="S448" s="1"/>
      <c r="T448" s="33"/>
      <c r="U448" s="33">
        <v>12</v>
      </c>
      <c r="V448" s="26"/>
      <c r="W448" s="187">
        <v>0</v>
      </c>
      <c r="X448" s="36">
        <v>0</v>
      </c>
      <c r="Y448" s="1"/>
      <c r="Z448" s="44"/>
      <c r="AA448" s="40">
        <v>44600</v>
      </c>
      <c r="AB448" s="40">
        <v>44620</v>
      </c>
      <c r="AC448" s="40"/>
      <c r="AD448" s="40">
        <v>44600</v>
      </c>
      <c r="AE448" s="40">
        <v>44620</v>
      </c>
      <c r="AF448" s="80">
        <v>44593</v>
      </c>
    </row>
    <row r="449" spans="1:32" s="21" customFormat="1" ht="15" customHeight="1" x14ac:dyDescent="0.25">
      <c r="A449" s="31">
        <v>32</v>
      </c>
      <c r="B449" s="32" t="s">
        <v>1733</v>
      </c>
      <c r="C449" s="32" t="s">
        <v>1734</v>
      </c>
      <c r="D449" s="32"/>
      <c r="E449" s="33"/>
      <c r="F449" s="33"/>
      <c r="G449" s="33"/>
      <c r="H449" s="33"/>
      <c r="I449" s="33" t="s">
        <v>1800</v>
      </c>
      <c r="J449" s="34" t="s">
        <v>1835</v>
      </c>
      <c r="K449" s="34" t="s">
        <v>1836</v>
      </c>
      <c r="L449" s="34"/>
      <c r="M449" s="39" t="s">
        <v>1837</v>
      </c>
      <c r="N449" s="39"/>
      <c r="O449" s="33" t="s">
        <v>549</v>
      </c>
      <c r="P449" s="35">
        <v>4</v>
      </c>
      <c r="Q449" s="33" t="s">
        <v>515</v>
      </c>
      <c r="R449" s="87">
        <v>0.08</v>
      </c>
      <c r="S449" s="1"/>
      <c r="T449" s="33"/>
      <c r="U449" s="33">
        <v>12</v>
      </c>
      <c r="V449" s="26"/>
      <c r="W449" s="187">
        <v>0</v>
      </c>
      <c r="X449" s="36">
        <v>0</v>
      </c>
      <c r="Y449" s="1"/>
      <c r="Z449" s="44"/>
      <c r="AA449" s="40">
        <v>44600</v>
      </c>
      <c r="AB449" s="40">
        <v>44620</v>
      </c>
      <c r="AC449" s="40"/>
      <c r="AD449" s="40">
        <v>44600</v>
      </c>
      <c r="AE449" s="40">
        <v>44620</v>
      </c>
      <c r="AF449" s="80">
        <v>44593</v>
      </c>
    </row>
    <row r="450" spans="1:32" s="21" customFormat="1" ht="15" customHeight="1" x14ac:dyDescent="0.25">
      <c r="A450" s="31">
        <v>33</v>
      </c>
      <c r="B450" s="32" t="s">
        <v>1733</v>
      </c>
      <c r="C450" s="32" t="s">
        <v>1734</v>
      </c>
      <c r="D450" s="32"/>
      <c r="E450" s="33"/>
      <c r="F450" s="33"/>
      <c r="G450" s="33"/>
      <c r="H450" s="33"/>
      <c r="I450" s="33" t="s">
        <v>1796</v>
      </c>
      <c r="J450" s="34" t="s">
        <v>1838</v>
      </c>
      <c r="K450" s="34" t="s">
        <v>1839</v>
      </c>
      <c r="L450" s="34"/>
      <c r="M450" s="39" t="s">
        <v>1840</v>
      </c>
      <c r="N450" s="39"/>
      <c r="O450" s="33" t="s">
        <v>549</v>
      </c>
      <c r="P450" s="35">
        <v>4</v>
      </c>
      <c r="Q450" s="33" t="s">
        <v>515</v>
      </c>
      <c r="R450" s="87">
        <v>0.08</v>
      </c>
      <c r="S450" s="1"/>
      <c r="T450" s="33"/>
      <c r="U450" s="33">
        <v>12</v>
      </c>
      <c r="V450" s="26"/>
      <c r="W450" s="187">
        <v>0</v>
      </c>
      <c r="X450" s="36">
        <v>0</v>
      </c>
      <c r="Y450" s="1"/>
      <c r="Z450" s="44"/>
      <c r="AA450" s="40">
        <v>44600</v>
      </c>
      <c r="AB450" s="40">
        <v>44620</v>
      </c>
      <c r="AC450" s="40"/>
      <c r="AD450" s="40">
        <v>44600</v>
      </c>
      <c r="AE450" s="40">
        <v>44620</v>
      </c>
      <c r="AF450" s="80">
        <v>44593</v>
      </c>
    </row>
    <row r="451" spans="1:32" s="21" customFormat="1" ht="15" customHeight="1" x14ac:dyDescent="0.25">
      <c r="A451" s="31">
        <v>34</v>
      </c>
      <c r="B451" s="32" t="s">
        <v>1733</v>
      </c>
      <c r="C451" s="32" t="s">
        <v>1734</v>
      </c>
      <c r="D451" s="32"/>
      <c r="E451" s="33"/>
      <c r="F451" s="33"/>
      <c r="G451" s="33"/>
      <c r="H451" s="33"/>
      <c r="I451" s="33" t="s">
        <v>1841</v>
      </c>
      <c r="J451" s="34" t="s">
        <v>1842</v>
      </c>
      <c r="K451" s="34" t="s">
        <v>1843</v>
      </c>
      <c r="L451" s="34"/>
      <c r="M451" s="39" t="s">
        <v>1844</v>
      </c>
      <c r="N451" s="39"/>
      <c r="O451" s="33" t="s">
        <v>549</v>
      </c>
      <c r="P451" s="35">
        <v>4</v>
      </c>
      <c r="Q451" s="33" t="s">
        <v>515</v>
      </c>
      <c r="R451" s="87">
        <v>0.08</v>
      </c>
      <c r="S451" s="1"/>
      <c r="T451" s="33"/>
      <c r="U451" s="33">
        <v>12</v>
      </c>
      <c r="V451" s="26"/>
      <c r="W451" s="187">
        <v>0</v>
      </c>
      <c r="X451" s="36">
        <v>0</v>
      </c>
      <c r="Y451" s="1"/>
      <c r="Z451" s="44"/>
      <c r="AA451" s="40">
        <v>44600</v>
      </c>
      <c r="AB451" s="40">
        <v>44620</v>
      </c>
      <c r="AC451" s="40"/>
      <c r="AD451" s="40">
        <v>44600</v>
      </c>
      <c r="AE451" s="40">
        <v>44620</v>
      </c>
      <c r="AF451" s="80">
        <v>44593</v>
      </c>
    </row>
    <row r="452" spans="1:32" s="21" customFormat="1" ht="15" customHeight="1" x14ac:dyDescent="0.25">
      <c r="A452" s="31">
        <v>35</v>
      </c>
      <c r="B452" s="32" t="s">
        <v>1733</v>
      </c>
      <c r="C452" s="32" t="s">
        <v>1734</v>
      </c>
      <c r="D452" s="32"/>
      <c r="E452" s="33"/>
      <c r="F452" s="33"/>
      <c r="G452" s="33"/>
      <c r="H452" s="33"/>
      <c r="I452" s="33" t="s">
        <v>888</v>
      </c>
      <c r="J452" s="34" t="s">
        <v>1845</v>
      </c>
      <c r="K452" s="34" t="s">
        <v>1846</v>
      </c>
      <c r="L452" s="34"/>
      <c r="M452" s="39" t="s">
        <v>1847</v>
      </c>
      <c r="N452" s="39"/>
      <c r="O452" s="33" t="s">
        <v>549</v>
      </c>
      <c r="P452" s="35">
        <v>4</v>
      </c>
      <c r="Q452" s="33" t="s">
        <v>515</v>
      </c>
      <c r="R452" s="87">
        <v>0.08</v>
      </c>
      <c r="S452" s="1"/>
      <c r="T452" s="33"/>
      <c r="U452" s="33">
        <v>12</v>
      </c>
      <c r="V452" s="26"/>
      <c r="W452" s="187">
        <v>0</v>
      </c>
      <c r="X452" s="36">
        <v>0</v>
      </c>
      <c r="Y452" s="1"/>
      <c r="Z452" s="44"/>
      <c r="AA452" s="40">
        <v>44600</v>
      </c>
      <c r="AB452" s="40">
        <v>44620</v>
      </c>
      <c r="AC452" s="40"/>
      <c r="AD452" s="40">
        <v>44600</v>
      </c>
      <c r="AE452" s="40">
        <v>44620</v>
      </c>
      <c r="AF452" s="80">
        <v>44593</v>
      </c>
    </row>
    <row r="453" spans="1:32" s="21" customFormat="1" ht="15" customHeight="1" x14ac:dyDescent="0.25">
      <c r="A453" s="31">
        <v>36</v>
      </c>
      <c r="B453" s="32" t="s">
        <v>1733</v>
      </c>
      <c r="C453" s="32" t="s">
        <v>1734</v>
      </c>
      <c r="D453" s="32"/>
      <c r="E453" s="33"/>
      <c r="F453" s="33"/>
      <c r="G453" s="33"/>
      <c r="H453" s="33"/>
      <c r="I453" s="33" t="s">
        <v>545</v>
      </c>
      <c r="J453" s="34" t="s">
        <v>1848</v>
      </c>
      <c r="K453" s="34" t="s">
        <v>1849</v>
      </c>
      <c r="L453" s="34"/>
      <c r="M453" s="39" t="s">
        <v>1850</v>
      </c>
      <c r="N453" s="39"/>
      <c r="O453" s="33" t="s">
        <v>549</v>
      </c>
      <c r="P453" s="35">
        <v>48</v>
      </c>
      <c r="Q453" s="33" t="s">
        <v>515</v>
      </c>
      <c r="R453" s="87">
        <v>0.08</v>
      </c>
      <c r="S453" s="1"/>
      <c r="T453" s="33"/>
      <c r="U453" s="33">
        <v>6</v>
      </c>
      <c r="V453" s="26"/>
      <c r="W453" s="187">
        <v>0</v>
      </c>
      <c r="X453" s="36">
        <v>0</v>
      </c>
      <c r="Y453" s="1"/>
      <c r="Z453" s="44"/>
      <c r="AA453" s="40">
        <v>44600</v>
      </c>
      <c r="AB453" s="40">
        <v>44620</v>
      </c>
      <c r="AC453" s="40"/>
      <c r="AD453" s="40">
        <v>44600</v>
      </c>
      <c r="AE453" s="40">
        <v>44620</v>
      </c>
      <c r="AF453" s="80">
        <v>44593</v>
      </c>
    </row>
    <row r="454" spans="1:32" s="21" customFormat="1" ht="15" customHeight="1" x14ac:dyDescent="0.25">
      <c r="A454" s="31">
        <v>37</v>
      </c>
      <c r="B454" s="32" t="s">
        <v>1733</v>
      </c>
      <c r="C454" s="32" t="s">
        <v>1734</v>
      </c>
      <c r="D454" s="32"/>
      <c r="E454" s="33"/>
      <c r="F454" s="33"/>
      <c r="G454" s="33"/>
      <c r="H454" s="33"/>
      <c r="I454" s="33" t="s">
        <v>545</v>
      </c>
      <c r="J454" s="34" t="s">
        <v>1851</v>
      </c>
      <c r="K454" s="34" t="s">
        <v>1852</v>
      </c>
      <c r="L454" s="34"/>
      <c r="M454" s="39" t="s">
        <v>1853</v>
      </c>
      <c r="N454" s="39"/>
      <c r="O454" s="33" t="s">
        <v>549</v>
      </c>
      <c r="P454" s="35">
        <v>48</v>
      </c>
      <c r="Q454" s="33" t="s">
        <v>515</v>
      </c>
      <c r="R454" s="87">
        <v>0.08</v>
      </c>
      <c r="S454" s="1"/>
      <c r="T454" s="33"/>
      <c r="U454" s="33">
        <v>6</v>
      </c>
      <c r="V454" s="26"/>
      <c r="W454" s="187">
        <v>0</v>
      </c>
      <c r="X454" s="36">
        <v>0</v>
      </c>
      <c r="Y454" s="1"/>
      <c r="Z454" s="44"/>
      <c r="AA454" s="40">
        <v>44600</v>
      </c>
      <c r="AB454" s="40">
        <v>44620</v>
      </c>
      <c r="AC454" s="40"/>
      <c r="AD454" s="40">
        <v>44600</v>
      </c>
      <c r="AE454" s="40">
        <v>44620</v>
      </c>
      <c r="AF454" s="80">
        <v>44593</v>
      </c>
    </row>
    <row r="455" spans="1:32" s="21" customFormat="1" ht="15" customHeight="1" x14ac:dyDescent="0.25">
      <c r="A455" s="31">
        <v>38</v>
      </c>
      <c r="B455" s="32" t="s">
        <v>1733</v>
      </c>
      <c r="C455" s="32" t="s">
        <v>1734</v>
      </c>
      <c r="D455" s="32"/>
      <c r="E455" s="33"/>
      <c r="F455" s="33"/>
      <c r="G455" s="33"/>
      <c r="H455" s="33"/>
      <c r="I455" s="33" t="s">
        <v>545</v>
      </c>
      <c r="J455" s="34" t="s">
        <v>1854</v>
      </c>
      <c r="K455" s="34" t="s">
        <v>1855</v>
      </c>
      <c r="L455" s="34"/>
      <c r="M455" s="39" t="s">
        <v>1856</v>
      </c>
      <c r="N455" s="39"/>
      <c r="O455" s="33" t="s">
        <v>549</v>
      </c>
      <c r="P455" s="35">
        <v>48</v>
      </c>
      <c r="Q455" s="33" t="s">
        <v>515</v>
      </c>
      <c r="R455" s="87">
        <v>0.08</v>
      </c>
      <c r="S455" s="1"/>
      <c r="T455" s="33"/>
      <c r="U455" s="33">
        <v>6</v>
      </c>
      <c r="V455" s="26"/>
      <c r="W455" s="187">
        <v>0</v>
      </c>
      <c r="X455" s="36">
        <v>0</v>
      </c>
      <c r="Y455" s="1"/>
      <c r="Z455" s="44"/>
      <c r="AA455" s="40">
        <v>44600</v>
      </c>
      <c r="AB455" s="40">
        <v>44620</v>
      </c>
      <c r="AC455" s="40"/>
      <c r="AD455" s="40">
        <v>44600</v>
      </c>
      <c r="AE455" s="40">
        <v>44620</v>
      </c>
      <c r="AF455" s="80">
        <v>44593</v>
      </c>
    </row>
    <row r="456" spans="1:32" s="21" customFormat="1" ht="15" customHeight="1" x14ac:dyDescent="0.25">
      <c r="A456" s="31">
        <v>39</v>
      </c>
      <c r="B456" s="32" t="s">
        <v>1733</v>
      </c>
      <c r="C456" s="32" t="s">
        <v>1734</v>
      </c>
      <c r="D456" s="32"/>
      <c r="E456" s="33"/>
      <c r="F456" s="33"/>
      <c r="G456" s="33"/>
      <c r="H456" s="33"/>
      <c r="I456" s="33" t="s">
        <v>545</v>
      </c>
      <c r="J456" s="34" t="s">
        <v>1857</v>
      </c>
      <c r="K456" s="34" t="s">
        <v>1858</v>
      </c>
      <c r="L456" s="34"/>
      <c r="M456" s="48" t="s">
        <v>1859</v>
      </c>
      <c r="N456" s="48"/>
      <c r="O456" s="33" t="s">
        <v>549</v>
      </c>
      <c r="P456" s="35">
        <v>48</v>
      </c>
      <c r="Q456" s="33" t="s">
        <v>515</v>
      </c>
      <c r="R456" s="87">
        <v>0.08</v>
      </c>
      <c r="S456" s="1"/>
      <c r="T456" s="33"/>
      <c r="U456" s="33">
        <v>6</v>
      </c>
      <c r="V456" s="26"/>
      <c r="W456" s="187">
        <v>0</v>
      </c>
      <c r="X456" s="36">
        <v>0</v>
      </c>
      <c r="Y456" s="1"/>
      <c r="Z456" s="44"/>
      <c r="AA456" s="40">
        <v>44600</v>
      </c>
      <c r="AB456" s="40">
        <v>44620</v>
      </c>
      <c r="AC456" s="40"/>
      <c r="AD456" s="40">
        <v>44600</v>
      </c>
      <c r="AE456" s="40">
        <v>44620</v>
      </c>
      <c r="AF456" s="80">
        <v>44593</v>
      </c>
    </row>
    <row r="457" spans="1:32" s="21" customFormat="1" ht="15" customHeight="1" x14ac:dyDescent="0.25">
      <c r="A457" s="31">
        <v>40</v>
      </c>
      <c r="B457" s="32" t="s">
        <v>1733</v>
      </c>
      <c r="C457" s="32" t="s">
        <v>1734</v>
      </c>
      <c r="D457" s="32"/>
      <c r="E457" s="33"/>
      <c r="F457" s="33"/>
      <c r="G457" s="33"/>
      <c r="H457" s="33"/>
      <c r="I457" s="33" t="s">
        <v>545</v>
      </c>
      <c r="J457" s="34" t="s">
        <v>1860</v>
      </c>
      <c r="K457" s="34" t="s">
        <v>1861</v>
      </c>
      <c r="L457" s="34"/>
      <c r="M457" s="48" t="s">
        <v>1862</v>
      </c>
      <c r="N457" s="48"/>
      <c r="O457" s="33" t="s">
        <v>549</v>
      </c>
      <c r="P457" s="35">
        <v>48</v>
      </c>
      <c r="Q457" s="33" t="s">
        <v>515</v>
      </c>
      <c r="R457" s="87">
        <v>0.08</v>
      </c>
      <c r="S457" s="1"/>
      <c r="T457" s="33"/>
      <c r="U457" s="33">
        <v>6</v>
      </c>
      <c r="V457" s="26"/>
      <c r="W457" s="187">
        <v>0</v>
      </c>
      <c r="X457" s="36">
        <v>0</v>
      </c>
      <c r="Y457" s="1"/>
      <c r="Z457" s="44"/>
      <c r="AA457" s="40"/>
      <c r="AB457" s="40"/>
      <c r="AC457" s="40"/>
      <c r="AD457" s="40"/>
      <c r="AE457" s="40"/>
      <c r="AF457" s="80">
        <v>44593</v>
      </c>
    </row>
    <row r="458" spans="1:32" s="21" customFormat="1" ht="15" customHeight="1" x14ac:dyDescent="0.25">
      <c r="A458" s="31">
        <v>41</v>
      </c>
      <c r="B458" s="32" t="s">
        <v>1733</v>
      </c>
      <c r="C458" s="32" t="s">
        <v>1734</v>
      </c>
      <c r="D458" s="32"/>
      <c r="E458" s="33"/>
      <c r="F458" s="33"/>
      <c r="G458" s="33"/>
      <c r="H458" s="33"/>
      <c r="I458" s="33" t="s">
        <v>540</v>
      </c>
      <c r="J458" s="34" t="s">
        <v>1863</v>
      </c>
      <c r="K458" s="34" t="s">
        <v>1864</v>
      </c>
      <c r="L458" s="34"/>
      <c r="M458" s="39" t="s">
        <v>1865</v>
      </c>
      <c r="N458" s="39"/>
      <c r="O458" s="33" t="s">
        <v>864</v>
      </c>
      <c r="P458" s="35">
        <v>24</v>
      </c>
      <c r="Q458" s="33" t="s">
        <v>515</v>
      </c>
      <c r="R458" s="87">
        <v>0.08</v>
      </c>
      <c r="S458" s="1"/>
      <c r="T458" s="33"/>
      <c r="U458" s="33">
        <v>6</v>
      </c>
      <c r="V458" s="26"/>
      <c r="W458" s="187">
        <v>0</v>
      </c>
      <c r="X458" s="36">
        <v>0</v>
      </c>
      <c r="Y458" s="1"/>
      <c r="Z458" s="44"/>
      <c r="AA458" s="40">
        <v>44608</v>
      </c>
      <c r="AB458" s="40">
        <v>44635</v>
      </c>
      <c r="AC458" s="40"/>
      <c r="AD458" s="40">
        <v>44608</v>
      </c>
      <c r="AE458" s="40">
        <v>44635</v>
      </c>
      <c r="AF458" s="80">
        <v>44593</v>
      </c>
    </row>
    <row r="459" spans="1:32" s="21" customFormat="1" ht="15" customHeight="1" x14ac:dyDescent="0.25">
      <c r="A459" s="31">
        <v>42</v>
      </c>
      <c r="B459" s="32" t="s">
        <v>1733</v>
      </c>
      <c r="C459" s="32" t="s">
        <v>1734</v>
      </c>
      <c r="D459" s="32"/>
      <c r="E459" s="33"/>
      <c r="F459" s="33"/>
      <c r="G459" s="33"/>
      <c r="H459" s="33"/>
      <c r="I459" s="33" t="s">
        <v>540</v>
      </c>
      <c r="J459" s="34" t="s">
        <v>1866</v>
      </c>
      <c r="K459" s="34" t="s">
        <v>1867</v>
      </c>
      <c r="L459" s="34"/>
      <c r="M459" s="39" t="s">
        <v>1868</v>
      </c>
      <c r="N459" s="39"/>
      <c r="O459" s="33" t="s">
        <v>864</v>
      </c>
      <c r="P459" s="35">
        <v>24</v>
      </c>
      <c r="Q459" s="33" t="s">
        <v>515</v>
      </c>
      <c r="R459" s="87">
        <v>0.08</v>
      </c>
      <c r="S459" s="1"/>
      <c r="T459" s="33"/>
      <c r="U459" s="33">
        <v>6</v>
      </c>
      <c r="V459" s="26"/>
      <c r="W459" s="187">
        <v>0</v>
      </c>
      <c r="X459" s="36">
        <v>0</v>
      </c>
      <c r="Y459" s="1"/>
      <c r="Z459" s="44"/>
      <c r="AA459" s="40">
        <v>44608</v>
      </c>
      <c r="AB459" s="40">
        <v>44635</v>
      </c>
      <c r="AC459" s="40"/>
      <c r="AD459" s="40">
        <v>44608</v>
      </c>
      <c r="AE459" s="40">
        <v>44635</v>
      </c>
      <c r="AF459" s="80">
        <v>44593</v>
      </c>
    </row>
    <row r="460" spans="1:32" s="21" customFormat="1" ht="15" customHeight="1" x14ac:dyDescent="0.25">
      <c r="A460" s="31">
        <v>43</v>
      </c>
      <c r="B460" s="32" t="s">
        <v>1733</v>
      </c>
      <c r="C460" s="32" t="s">
        <v>1734</v>
      </c>
      <c r="D460" s="32"/>
      <c r="E460" s="33"/>
      <c r="F460" s="33"/>
      <c r="G460" s="33"/>
      <c r="H460" s="33"/>
      <c r="I460" s="33" t="s">
        <v>540</v>
      </c>
      <c r="J460" s="34" t="s">
        <v>1869</v>
      </c>
      <c r="K460" s="34" t="s">
        <v>1870</v>
      </c>
      <c r="L460" s="34"/>
      <c r="M460" s="39" t="s">
        <v>1871</v>
      </c>
      <c r="N460" s="39"/>
      <c r="O460" s="33" t="s">
        <v>864</v>
      </c>
      <c r="P460" s="35">
        <v>50</v>
      </c>
      <c r="Q460" s="33" t="s">
        <v>515</v>
      </c>
      <c r="R460" s="87">
        <v>0.08</v>
      </c>
      <c r="S460" s="1"/>
      <c r="T460" s="33"/>
      <c r="U460" s="33">
        <v>6</v>
      </c>
      <c r="V460" s="26"/>
      <c r="W460" s="187">
        <v>0</v>
      </c>
      <c r="X460" s="36">
        <v>0</v>
      </c>
      <c r="Y460" s="1"/>
      <c r="Z460" s="44"/>
      <c r="AA460" s="40">
        <v>44600</v>
      </c>
      <c r="AB460" s="40">
        <v>44620</v>
      </c>
      <c r="AC460" s="40"/>
      <c r="AD460" s="40">
        <v>44600</v>
      </c>
      <c r="AE460" s="40">
        <v>44620</v>
      </c>
      <c r="AF460" s="80">
        <v>44593</v>
      </c>
    </row>
    <row r="461" spans="1:32" s="21" customFormat="1" ht="15" customHeight="1" x14ac:dyDescent="0.25">
      <c r="A461" s="31">
        <v>44</v>
      </c>
      <c r="B461" s="32" t="s">
        <v>1733</v>
      </c>
      <c r="C461" s="32" t="s">
        <v>1734</v>
      </c>
      <c r="D461" s="32"/>
      <c r="E461" s="33"/>
      <c r="F461" s="33"/>
      <c r="G461" s="33"/>
      <c r="H461" s="33"/>
      <c r="I461" s="33" t="s">
        <v>540</v>
      </c>
      <c r="J461" s="34" t="s">
        <v>1872</v>
      </c>
      <c r="K461" s="34" t="s">
        <v>1873</v>
      </c>
      <c r="L461" s="34"/>
      <c r="M461" s="39" t="s">
        <v>1874</v>
      </c>
      <c r="N461" s="39"/>
      <c r="O461" s="33" t="s">
        <v>864</v>
      </c>
      <c r="P461" s="35">
        <v>50</v>
      </c>
      <c r="Q461" s="33" t="s">
        <v>515</v>
      </c>
      <c r="R461" s="87">
        <v>0.08</v>
      </c>
      <c r="S461" s="1"/>
      <c r="T461" s="33"/>
      <c r="U461" s="33">
        <v>6</v>
      </c>
      <c r="V461" s="26"/>
      <c r="W461" s="187">
        <v>0</v>
      </c>
      <c r="X461" s="36">
        <v>0</v>
      </c>
      <c r="Y461" s="1"/>
      <c r="Z461" s="44"/>
      <c r="AA461" s="40">
        <v>44600</v>
      </c>
      <c r="AB461" s="40">
        <v>44620</v>
      </c>
      <c r="AC461" s="40"/>
      <c r="AD461" s="40">
        <v>44600</v>
      </c>
      <c r="AE461" s="40">
        <v>44620</v>
      </c>
      <c r="AF461" s="80">
        <v>44593</v>
      </c>
    </row>
    <row r="462" spans="1:32" s="21" customFormat="1" ht="15" customHeight="1" x14ac:dyDescent="0.25">
      <c r="A462" s="31">
        <v>45</v>
      </c>
      <c r="B462" s="32" t="s">
        <v>1733</v>
      </c>
      <c r="C462" s="32" t="s">
        <v>1734</v>
      </c>
      <c r="D462" s="32"/>
      <c r="E462" s="33"/>
      <c r="F462" s="33"/>
      <c r="G462" s="33"/>
      <c r="H462" s="33"/>
      <c r="I462" s="33" t="s">
        <v>540</v>
      </c>
      <c r="J462" s="34" t="s">
        <v>1875</v>
      </c>
      <c r="K462" s="34" t="s">
        <v>1876</v>
      </c>
      <c r="L462" s="34"/>
      <c r="M462" s="39" t="s">
        <v>1877</v>
      </c>
      <c r="N462" s="39"/>
      <c r="O462" s="33" t="s">
        <v>864</v>
      </c>
      <c r="P462" s="35">
        <v>50</v>
      </c>
      <c r="Q462" s="33" t="s">
        <v>515</v>
      </c>
      <c r="R462" s="87">
        <v>0.08</v>
      </c>
      <c r="S462" s="1"/>
      <c r="T462" s="33"/>
      <c r="U462" s="33">
        <v>6</v>
      </c>
      <c r="V462" s="26"/>
      <c r="W462" s="187">
        <v>0</v>
      </c>
      <c r="X462" s="36">
        <v>0</v>
      </c>
      <c r="Y462" s="1"/>
      <c r="Z462" s="44"/>
      <c r="AA462" s="40">
        <v>44600</v>
      </c>
      <c r="AB462" s="40">
        <v>44620</v>
      </c>
      <c r="AC462" s="40"/>
      <c r="AD462" s="40">
        <v>44600</v>
      </c>
      <c r="AE462" s="40">
        <v>44620</v>
      </c>
      <c r="AF462" s="80">
        <v>44593</v>
      </c>
    </row>
    <row r="463" spans="1:32" s="21" customFormat="1" ht="15" customHeight="1" x14ac:dyDescent="0.25">
      <c r="A463" s="31">
        <v>46</v>
      </c>
      <c r="B463" s="32" t="s">
        <v>1733</v>
      </c>
      <c r="C463" s="32" t="s">
        <v>1734</v>
      </c>
      <c r="D463" s="32"/>
      <c r="E463" s="33"/>
      <c r="F463" s="33"/>
      <c r="G463" s="33"/>
      <c r="H463" s="33"/>
      <c r="I463" s="33" t="s">
        <v>540</v>
      </c>
      <c r="J463" s="34" t="s">
        <v>1878</v>
      </c>
      <c r="K463" s="34" t="s">
        <v>1879</v>
      </c>
      <c r="L463" s="34"/>
      <c r="M463" s="39" t="s">
        <v>1880</v>
      </c>
      <c r="N463" s="39"/>
      <c r="O463" s="33" t="s">
        <v>864</v>
      </c>
      <c r="P463" s="35">
        <v>50</v>
      </c>
      <c r="Q463" s="33" t="s">
        <v>515</v>
      </c>
      <c r="R463" s="87">
        <v>0.08</v>
      </c>
      <c r="S463" s="1"/>
      <c r="T463" s="33"/>
      <c r="U463" s="33">
        <v>6</v>
      </c>
      <c r="V463" s="26"/>
      <c r="W463" s="187">
        <v>0</v>
      </c>
      <c r="X463" s="36">
        <v>0</v>
      </c>
      <c r="Y463" s="1"/>
      <c r="Z463" s="44"/>
      <c r="AA463" s="40">
        <v>44600</v>
      </c>
      <c r="AB463" s="40">
        <v>44620</v>
      </c>
      <c r="AC463" s="40"/>
      <c r="AD463" s="40">
        <v>44600</v>
      </c>
      <c r="AE463" s="40">
        <v>44620</v>
      </c>
      <c r="AF463" s="80">
        <v>44593</v>
      </c>
    </row>
    <row r="464" spans="1:32" s="21" customFormat="1" ht="15" customHeight="1" x14ac:dyDescent="0.25">
      <c r="A464" s="31">
        <v>47</v>
      </c>
      <c r="B464" s="32" t="s">
        <v>1733</v>
      </c>
      <c r="C464" s="32" t="s">
        <v>1734</v>
      </c>
      <c r="D464" s="32"/>
      <c r="E464" s="33"/>
      <c r="F464" s="33"/>
      <c r="G464" s="33"/>
      <c r="H464" s="33"/>
      <c r="I464" s="33" t="s">
        <v>540</v>
      </c>
      <c r="J464" s="34" t="s">
        <v>1881</v>
      </c>
      <c r="K464" s="34" t="s">
        <v>1882</v>
      </c>
      <c r="L464" s="34"/>
      <c r="M464" s="48" t="s">
        <v>1883</v>
      </c>
      <c r="N464" s="48"/>
      <c r="O464" s="33" t="s">
        <v>864</v>
      </c>
      <c r="P464" s="35">
        <v>50</v>
      </c>
      <c r="Q464" s="33" t="s">
        <v>515</v>
      </c>
      <c r="R464" s="87">
        <v>0.08</v>
      </c>
      <c r="S464" s="1"/>
      <c r="T464" s="33"/>
      <c r="U464" s="33">
        <v>6</v>
      </c>
      <c r="V464" s="26"/>
      <c r="W464" s="187">
        <v>0</v>
      </c>
      <c r="X464" s="36">
        <v>0</v>
      </c>
      <c r="Y464" s="1"/>
      <c r="Z464" s="44"/>
      <c r="AA464" s="40"/>
      <c r="AB464" s="40"/>
      <c r="AC464" s="40"/>
      <c r="AD464" s="40"/>
      <c r="AE464" s="40"/>
      <c r="AF464" s="80">
        <v>44593</v>
      </c>
    </row>
    <row r="465" spans="1:32" s="21" customFormat="1" ht="15" customHeight="1" x14ac:dyDescent="0.25">
      <c r="A465" s="31">
        <v>48</v>
      </c>
      <c r="B465" s="32" t="s">
        <v>1733</v>
      </c>
      <c r="C465" s="32" t="s">
        <v>1734</v>
      </c>
      <c r="D465" s="32"/>
      <c r="E465" s="33"/>
      <c r="F465" s="33"/>
      <c r="G465" s="33"/>
      <c r="H465" s="33"/>
      <c r="I465" s="33" t="s">
        <v>540</v>
      </c>
      <c r="J465" s="34" t="s">
        <v>1884</v>
      </c>
      <c r="K465" s="34" t="s">
        <v>1885</v>
      </c>
      <c r="L465" s="34"/>
      <c r="M465" s="39" t="s">
        <v>1886</v>
      </c>
      <c r="N465" s="39"/>
      <c r="O465" s="33" t="s">
        <v>864</v>
      </c>
      <c r="P465" s="35">
        <v>50</v>
      </c>
      <c r="Q465" s="33" t="s">
        <v>515</v>
      </c>
      <c r="R465" s="87">
        <v>0.08</v>
      </c>
      <c r="S465" s="1"/>
      <c r="T465" s="33"/>
      <c r="U465" s="33">
        <v>6</v>
      </c>
      <c r="V465" s="26"/>
      <c r="W465" s="187">
        <v>0</v>
      </c>
      <c r="X465" s="36">
        <v>0</v>
      </c>
      <c r="Y465" s="1"/>
      <c r="Z465" s="44"/>
      <c r="AA465" s="40">
        <v>44600</v>
      </c>
      <c r="AB465" s="40">
        <v>44620</v>
      </c>
      <c r="AC465" s="40"/>
      <c r="AD465" s="40">
        <v>44600</v>
      </c>
      <c r="AE465" s="40">
        <v>44620</v>
      </c>
      <c r="AF465" s="80">
        <v>44593</v>
      </c>
    </row>
    <row r="466" spans="1:32" s="21" customFormat="1" ht="14.45" customHeight="1" x14ac:dyDescent="0.25">
      <c r="A466" s="31">
        <v>49</v>
      </c>
      <c r="B466" s="32" t="s">
        <v>1733</v>
      </c>
      <c r="C466" s="32" t="s">
        <v>1734</v>
      </c>
      <c r="D466" s="32"/>
      <c r="E466" s="33"/>
      <c r="F466" s="33"/>
      <c r="G466" s="33"/>
      <c r="H466" s="33"/>
      <c r="I466" s="33" t="s">
        <v>540</v>
      </c>
      <c r="J466" s="34" t="s">
        <v>1887</v>
      </c>
      <c r="K466" s="34" t="s">
        <v>1888</v>
      </c>
      <c r="L466" s="34"/>
      <c r="M466" s="39" t="s">
        <v>1889</v>
      </c>
      <c r="N466" s="39"/>
      <c r="O466" s="33" t="s">
        <v>864</v>
      </c>
      <c r="P466" s="35">
        <v>6</v>
      </c>
      <c r="Q466" s="33" t="s">
        <v>515</v>
      </c>
      <c r="R466" s="87">
        <v>0.08</v>
      </c>
      <c r="S466" s="1"/>
      <c r="T466" s="33"/>
      <c r="U466" s="33">
        <v>6</v>
      </c>
      <c r="V466" s="26"/>
      <c r="W466" s="187">
        <v>0</v>
      </c>
      <c r="X466" s="36">
        <v>0</v>
      </c>
      <c r="Y466" s="1"/>
      <c r="Z466" s="44"/>
      <c r="AA466" s="40">
        <v>44600</v>
      </c>
      <c r="AB466" s="40">
        <v>44620</v>
      </c>
      <c r="AC466" s="40"/>
      <c r="AD466" s="40">
        <v>44600</v>
      </c>
      <c r="AE466" s="40">
        <v>44620</v>
      </c>
      <c r="AF466" s="80">
        <v>44593</v>
      </c>
    </row>
    <row r="467" spans="1:32" s="21" customFormat="1" ht="15" customHeight="1" x14ac:dyDescent="0.25">
      <c r="A467" s="31">
        <v>50</v>
      </c>
      <c r="B467" s="32" t="s">
        <v>1733</v>
      </c>
      <c r="C467" s="32" t="s">
        <v>1734</v>
      </c>
      <c r="D467" s="32"/>
      <c r="E467" s="33"/>
      <c r="F467" s="33"/>
      <c r="G467" s="33"/>
      <c r="H467" s="33"/>
      <c r="I467" s="33" t="s">
        <v>540</v>
      </c>
      <c r="J467" s="34" t="s">
        <v>1890</v>
      </c>
      <c r="K467" s="34" t="s">
        <v>1891</v>
      </c>
      <c r="L467" s="34"/>
      <c r="M467" s="39" t="s">
        <v>1892</v>
      </c>
      <c r="N467" s="39"/>
      <c r="O467" s="33" t="s">
        <v>864</v>
      </c>
      <c r="P467" s="35">
        <v>50</v>
      </c>
      <c r="Q467" s="33" t="s">
        <v>515</v>
      </c>
      <c r="R467" s="87">
        <v>0.08</v>
      </c>
      <c r="S467" s="1"/>
      <c r="T467" s="33"/>
      <c r="U467" s="33">
        <v>6</v>
      </c>
      <c r="V467" s="26"/>
      <c r="W467" s="187">
        <v>0</v>
      </c>
      <c r="X467" s="36">
        <v>0</v>
      </c>
      <c r="Y467" s="1"/>
      <c r="Z467" s="44"/>
      <c r="AA467" s="40">
        <v>44600</v>
      </c>
      <c r="AB467" s="40">
        <v>44620</v>
      </c>
      <c r="AC467" s="40"/>
      <c r="AD467" s="40">
        <v>44600</v>
      </c>
      <c r="AE467" s="40">
        <v>44620</v>
      </c>
      <c r="AF467" s="80">
        <v>44593</v>
      </c>
    </row>
    <row r="468" spans="1:32" s="21" customFormat="1" ht="15" customHeight="1" x14ac:dyDescent="0.25">
      <c r="A468" s="31">
        <v>51</v>
      </c>
      <c r="B468" s="32" t="s">
        <v>1733</v>
      </c>
      <c r="C468" s="32" t="s">
        <v>1734</v>
      </c>
      <c r="D468" s="32"/>
      <c r="E468" s="33"/>
      <c r="F468" s="33"/>
      <c r="G468" s="33"/>
      <c r="H468" s="33"/>
      <c r="I468" s="33" t="s">
        <v>540</v>
      </c>
      <c r="J468" s="34" t="s">
        <v>1893</v>
      </c>
      <c r="K468" s="34" t="s">
        <v>1894</v>
      </c>
      <c r="L468" s="34"/>
      <c r="M468" s="39" t="s">
        <v>1895</v>
      </c>
      <c r="N468" s="39"/>
      <c r="O468" s="33" t="s">
        <v>864</v>
      </c>
      <c r="P468" s="35">
        <v>12</v>
      </c>
      <c r="Q468" s="33" t="s">
        <v>515</v>
      </c>
      <c r="R468" s="87">
        <v>0.08</v>
      </c>
      <c r="S468" s="1"/>
      <c r="T468" s="33"/>
      <c r="U468" s="33">
        <v>6</v>
      </c>
      <c r="V468" s="26"/>
      <c r="W468" s="187">
        <v>0</v>
      </c>
      <c r="X468" s="36">
        <v>0</v>
      </c>
      <c r="Y468" s="1"/>
      <c r="Z468" s="44"/>
      <c r="AA468" s="40">
        <v>44600</v>
      </c>
      <c r="AB468" s="40">
        <v>44620</v>
      </c>
      <c r="AC468" s="40"/>
      <c r="AD468" s="40">
        <v>44600</v>
      </c>
      <c r="AE468" s="40">
        <v>44620</v>
      </c>
      <c r="AF468" s="80">
        <v>44593</v>
      </c>
    </row>
    <row r="469" spans="1:32" s="21" customFormat="1" ht="15" customHeight="1" x14ac:dyDescent="0.25">
      <c r="A469" s="31">
        <v>52</v>
      </c>
      <c r="B469" s="32" t="s">
        <v>1733</v>
      </c>
      <c r="C469" s="32" t="s">
        <v>1734</v>
      </c>
      <c r="D469" s="32"/>
      <c r="E469" s="33"/>
      <c r="F469" s="33"/>
      <c r="G469" s="33"/>
      <c r="H469" s="33"/>
      <c r="I469" s="33" t="s">
        <v>540</v>
      </c>
      <c r="J469" s="34" t="s">
        <v>1896</v>
      </c>
      <c r="K469" s="34" t="s">
        <v>1897</v>
      </c>
      <c r="L469" s="34"/>
      <c r="M469" s="39" t="s">
        <v>1898</v>
      </c>
      <c r="N469" s="39"/>
      <c r="O469" s="33" t="s">
        <v>864</v>
      </c>
      <c r="P469" s="35">
        <v>24</v>
      </c>
      <c r="Q469" s="33" t="s">
        <v>515</v>
      </c>
      <c r="R469" s="87">
        <v>0.08</v>
      </c>
      <c r="S469" s="1"/>
      <c r="T469" s="33"/>
      <c r="U469" s="33">
        <v>6</v>
      </c>
      <c r="V469" s="26"/>
      <c r="W469" s="187">
        <v>0</v>
      </c>
      <c r="X469" s="36">
        <v>0</v>
      </c>
      <c r="Y469" s="1"/>
      <c r="Z469" s="44"/>
      <c r="AA469" s="40">
        <v>44608</v>
      </c>
      <c r="AB469" s="40">
        <v>44635</v>
      </c>
      <c r="AC469" s="40"/>
      <c r="AD469" s="40">
        <v>44608</v>
      </c>
      <c r="AE469" s="40">
        <v>44635</v>
      </c>
      <c r="AF469" s="80">
        <v>44593</v>
      </c>
    </row>
    <row r="470" spans="1:32" s="21" customFormat="1" ht="15" customHeight="1" x14ac:dyDescent="0.25">
      <c r="A470" s="31">
        <v>53</v>
      </c>
      <c r="B470" s="32" t="s">
        <v>1733</v>
      </c>
      <c r="C470" s="32" t="s">
        <v>1734</v>
      </c>
      <c r="D470" s="32"/>
      <c r="E470" s="33"/>
      <c r="F470" s="33"/>
      <c r="G470" s="33"/>
      <c r="H470" s="33"/>
      <c r="I470" s="33" t="s">
        <v>921</v>
      </c>
      <c r="J470" s="34" t="s">
        <v>1899</v>
      </c>
      <c r="K470" s="34" t="s">
        <v>1900</v>
      </c>
      <c r="L470" s="34"/>
      <c r="M470" s="49" t="s">
        <v>1901</v>
      </c>
      <c r="N470" s="49"/>
      <c r="O470" s="33" t="s">
        <v>768</v>
      </c>
      <c r="P470" s="35" t="s">
        <v>1902</v>
      </c>
      <c r="Q470" s="33" t="s">
        <v>515</v>
      </c>
      <c r="R470" s="87">
        <v>0.08</v>
      </c>
      <c r="S470" s="1"/>
      <c r="T470" s="33"/>
      <c r="U470" s="33">
        <v>12</v>
      </c>
      <c r="V470" s="26"/>
      <c r="W470" s="187">
        <v>0</v>
      </c>
      <c r="X470" s="36">
        <v>0</v>
      </c>
      <c r="Y470" s="1"/>
      <c r="Z470" s="44"/>
      <c r="AA470" s="40">
        <v>44600</v>
      </c>
      <c r="AB470" s="40">
        <v>44620</v>
      </c>
      <c r="AC470" s="40"/>
      <c r="AD470" s="40">
        <v>44600</v>
      </c>
      <c r="AE470" s="40">
        <v>44620</v>
      </c>
      <c r="AF470" s="80">
        <v>44593</v>
      </c>
    </row>
    <row r="471" spans="1:32" s="21" customFormat="1" ht="15" customHeight="1" x14ac:dyDescent="0.25">
      <c r="A471" s="31">
        <v>54</v>
      </c>
      <c r="B471" s="32" t="s">
        <v>1733</v>
      </c>
      <c r="C471" s="32" t="s">
        <v>1734</v>
      </c>
      <c r="D471" s="32"/>
      <c r="E471" s="33"/>
      <c r="F471" s="33"/>
      <c r="G471" s="33"/>
      <c r="H471" s="33"/>
      <c r="I471" s="33" t="s">
        <v>911</v>
      </c>
      <c r="J471" s="34" t="s">
        <v>1903</v>
      </c>
      <c r="K471" s="34" t="s">
        <v>1904</v>
      </c>
      <c r="L471" s="34"/>
      <c r="M471" s="39" t="s">
        <v>1905</v>
      </c>
      <c r="N471" s="39"/>
      <c r="O471" s="33" t="s">
        <v>768</v>
      </c>
      <c r="P471" s="35" t="s">
        <v>1902</v>
      </c>
      <c r="Q471" s="33" t="s">
        <v>515</v>
      </c>
      <c r="R471" s="87">
        <v>0.08</v>
      </c>
      <c r="S471" s="1"/>
      <c r="T471" s="33"/>
      <c r="U471" s="33">
        <v>12</v>
      </c>
      <c r="V471" s="26"/>
      <c r="W471" s="187">
        <v>0</v>
      </c>
      <c r="X471" s="36">
        <v>0</v>
      </c>
      <c r="Y471" s="1"/>
      <c r="Z471" s="44"/>
      <c r="AA471" s="40">
        <v>44600</v>
      </c>
      <c r="AB471" s="40">
        <v>44620</v>
      </c>
      <c r="AC471" s="40"/>
      <c r="AD471" s="40">
        <v>44600</v>
      </c>
      <c r="AE471" s="40">
        <v>44620</v>
      </c>
      <c r="AF471" s="80">
        <v>44593</v>
      </c>
    </row>
    <row r="472" spans="1:32" s="21" customFormat="1" ht="15" customHeight="1" x14ac:dyDescent="0.25">
      <c r="A472" s="31">
        <v>55</v>
      </c>
      <c r="B472" s="32" t="s">
        <v>1733</v>
      </c>
      <c r="C472" s="32" t="s">
        <v>1734</v>
      </c>
      <c r="D472" s="32"/>
      <c r="E472" s="33"/>
      <c r="F472" s="33"/>
      <c r="G472" s="33"/>
      <c r="H472" s="33"/>
      <c r="I472" s="33" t="s">
        <v>907</v>
      </c>
      <c r="J472" s="34" t="s">
        <v>1906</v>
      </c>
      <c r="K472" s="34" t="s">
        <v>1907</v>
      </c>
      <c r="L472" s="34"/>
      <c r="M472" s="39" t="s">
        <v>1908</v>
      </c>
      <c r="N472" s="39"/>
      <c r="O472" s="33" t="s">
        <v>768</v>
      </c>
      <c r="P472" s="35" t="s">
        <v>1902</v>
      </c>
      <c r="Q472" s="33" t="s">
        <v>515</v>
      </c>
      <c r="R472" s="87">
        <v>0.08</v>
      </c>
      <c r="S472" s="1"/>
      <c r="T472" s="33"/>
      <c r="U472" s="33">
        <v>12</v>
      </c>
      <c r="V472" s="26"/>
      <c r="W472" s="187">
        <v>0</v>
      </c>
      <c r="X472" s="36">
        <v>0</v>
      </c>
      <c r="Y472" s="1"/>
      <c r="Z472" s="44"/>
      <c r="AA472" s="40">
        <v>44600</v>
      </c>
      <c r="AB472" s="40">
        <v>44620</v>
      </c>
      <c r="AC472" s="40"/>
      <c r="AD472" s="40">
        <v>44600</v>
      </c>
      <c r="AE472" s="40">
        <v>44620</v>
      </c>
      <c r="AF472" s="80">
        <v>44593</v>
      </c>
    </row>
    <row r="473" spans="1:32" s="21" customFormat="1" ht="15" customHeight="1" x14ac:dyDescent="0.25">
      <c r="A473" s="31">
        <v>56</v>
      </c>
      <c r="B473" s="32" t="s">
        <v>1733</v>
      </c>
      <c r="C473" s="32" t="s">
        <v>1734</v>
      </c>
      <c r="D473" s="32"/>
      <c r="E473" s="33"/>
      <c r="F473" s="33"/>
      <c r="G473" s="33"/>
      <c r="H473" s="33"/>
      <c r="I473" s="33" t="s">
        <v>896</v>
      </c>
      <c r="J473" s="34" t="s">
        <v>1909</v>
      </c>
      <c r="K473" s="34" t="s">
        <v>1910</v>
      </c>
      <c r="L473" s="34"/>
      <c r="M473" s="39" t="s">
        <v>1911</v>
      </c>
      <c r="N473" s="39"/>
      <c r="O473" s="33" t="s">
        <v>768</v>
      </c>
      <c r="P473" s="35" t="s">
        <v>1912</v>
      </c>
      <c r="Q473" s="33" t="s">
        <v>515</v>
      </c>
      <c r="R473" s="87">
        <v>0.08</v>
      </c>
      <c r="S473" s="1"/>
      <c r="T473" s="33"/>
      <c r="U473" s="33">
        <v>12</v>
      </c>
      <c r="V473" s="26"/>
      <c r="W473" s="187">
        <v>0</v>
      </c>
      <c r="X473" s="36">
        <v>0</v>
      </c>
      <c r="Y473" s="1"/>
      <c r="Z473" s="44"/>
      <c r="AA473" s="40"/>
      <c r="AB473" s="40"/>
      <c r="AC473" s="40"/>
      <c r="AD473" s="40"/>
      <c r="AE473" s="40"/>
      <c r="AF473" s="80">
        <v>44593</v>
      </c>
    </row>
    <row r="474" spans="1:32" s="21" customFormat="1" ht="15" customHeight="1" x14ac:dyDescent="0.25">
      <c r="A474" s="31">
        <v>57</v>
      </c>
      <c r="B474" s="32" t="s">
        <v>1733</v>
      </c>
      <c r="C474" s="32" t="s">
        <v>1734</v>
      </c>
      <c r="D474" s="32"/>
      <c r="E474" s="33"/>
      <c r="F474" s="33"/>
      <c r="G474" s="33"/>
      <c r="H474" s="33"/>
      <c r="I474" s="33" t="s">
        <v>896</v>
      </c>
      <c r="J474" s="34" t="s">
        <v>1913</v>
      </c>
      <c r="K474" s="34" t="s">
        <v>1914</v>
      </c>
      <c r="L474" s="34"/>
      <c r="M474" s="39" t="s">
        <v>1915</v>
      </c>
      <c r="N474" s="39"/>
      <c r="O474" s="33" t="s">
        <v>768</v>
      </c>
      <c r="P474" s="35" t="s">
        <v>1912</v>
      </c>
      <c r="Q474" s="33" t="s">
        <v>515</v>
      </c>
      <c r="R474" s="87">
        <v>0.08</v>
      </c>
      <c r="S474" s="1"/>
      <c r="T474" s="33"/>
      <c r="U474" s="33">
        <v>12</v>
      </c>
      <c r="V474" s="26"/>
      <c r="W474" s="187">
        <v>0</v>
      </c>
      <c r="X474" s="36">
        <v>0</v>
      </c>
      <c r="Y474" s="1"/>
      <c r="Z474" s="44"/>
      <c r="AA474" s="40"/>
      <c r="AB474" s="40"/>
      <c r="AC474" s="40"/>
      <c r="AD474" s="40"/>
      <c r="AE474" s="40"/>
      <c r="AF474" s="80">
        <v>44593</v>
      </c>
    </row>
    <row r="475" spans="1:32" s="21" customFormat="1" ht="15" customHeight="1" x14ac:dyDescent="0.25">
      <c r="A475" s="31">
        <v>58</v>
      </c>
      <c r="B475" s="32" t="s">
        <v>1733</v>
      </c>
      <c r="C475" s="32" t="s">
        <v>1734</v>
      </c>
      <c r="D475" s="32"/>
      <c r="E475" s="33"/>
      <c r="F475" s="33"/>
      <c r="G475" s="33"/>
      <c r="H475" s="33"/>
      <c r="I475" s="33" t="s">
        <v>896</v>
      </c>
      <c r="J475" s="34" t="s">
        <v>1916</v>
      </c>
      <c r="K475" s="34" t="s">
        <v>1917</v>
      </c>
      <c r="L475" s="34"/>
      <c r="M475" s="39" t="s">
        <v>1918</v>
      </c>
      <c r="N475" s="39"/>
      <c r="O475" s="33" t="s">
        <v>768</v>
      </c>
      <c r="P475" s="35" t="s">
        <v>1912</v>
      </c>
      <c r="Q475" s="33" t="s">
        <v>515</v>
      </c>
      <c r="R475" s="87">
        <v>0.08</v>
      </c>
      <c r="S475" s="1"/>
      <c r="T475" s="33"/>
      <c r="U475" s="33">
        <v>12</v>
      </c>
      <c r="V475" s="26"/>
      <c r="W475" s="187">
        <v>0</v>
      </c>
      <c r="X475" s="36">
        <v>0</v>
      </c>
      <c r="Y475" s="1"/>
      <c r="Z475" s="44"/>
      <c r="AA475" s="40"/>
      <c r="AB475" s="40"/>
      <c r="AC475" s="40"/>
      <c r="AD475" s="40"/>
      <c r="AE475" s="40"/>
      <c r="AF475" s="80">
        <v>44593</v>
      </c>
    </row>
    <row r="476" spans="1:32" s="21" customFormat="1" ht="15" customHeight="1" x14ac:dyDescent="0.25">
      <c r="A476" s="31">
        <v>59</v>
      </c>
      <c r="B476" s="32" t="s">
        <v>1733</v>
      </c>
      <c r="C476" s="32" t="s">
        <v>1734</v>
      </c>
      <c r="D476" s="32"/>
      <c r="E476" s="33"/>
      <c r="F476" s="33"/>
      <c r="G476" s="33"/>
      <c r="H476" s="33"/>
      <c r="I476" s="33" t="s">
        <v>896</v>
      </c>
      <c r="J476" s="34" t="s">
        <v>1919</v>
      </c>
      <c r="K476" s="34" t="s">
        <v>1920</v>
      </c>
      <c r="L476" s="34"/>
      <c r="M476" s="48" t="s">
        <v>1921</v>
      </c>
      <c r="N476" s="48"/>
      <c r="O476" s="33" t="s">
        <v>768</v>
      </c>
      <c r="P476" s="35" t="s">
        <v>1912</v>
      </c>
      <c r="Q476" s="33" t="s">
        <v>515</v>
      </c>
      <c r="R476" s="87">
        <v>0.08</v>
      </c>
      <c r="S476" s="1"/>
      <c r="T476" s="33"/>
      <c r="U476" s="33">
        <v>12</v>
      </c>
      <c r="V476" s="26"/>
      <c r="W476" s="187">
        <v>0</v>
      </c>
      <c r="X476" s="36">
        <v>0</v>
      </c>
      <c r="Y476" s="1"/>
      <c r="Z476" s="44"/>
      <c r="AA476" s="40"/>
      <c r="AB476" s="40"/>
      <c r="AC476" s="40"/>
      <c r="AD476" s="40"/>
      <c r="AE476" s="40"/>
      <c r="AF476" s="80">
        <v>44593</v>
      </c>
    </row>
    <row r="477" spans="1:32" s="21" customFormat="1" ht="15" customHeight="1" x14ac:dyDescent="0.25">
      <c r="A477" s="31">
        <v>60</v>
      </c>
      <c r="B477" s="32" t="s">
        <v>1733</v>
      </c>
      <c r="C477" s="32" t="s">
        <v>1734</v>
      </c>
      <c r="D477" s="32"/>
      <c r="E477" s="33"/>
      <c r="F477" s="33"/>
      <c r="G477" s="33"/>
      <c r="H477" s="33"/>
      <c r="I477" s="33" t="s">
        <v>896</v>
      </c>
      <c r="J477" s="34" t="s">
        <v>1922</v>
      </c>
      <c r="K477" s="34" t="s">
        <v>1923</v>
      </c>
      <c r="L477" s="34"/>
      <c r="M477" s="39" t="s">
        <v>1924</v>
      </c>
      <c r="N477" s="39"/>
      <c r="O477" s="33" t="s">
        <v>768</v>
      </c>
      <c r="P477" s="35" t="s">
        <v>1912</v>
      </c>
      <c r="Q477" s="33" t="s">
        <v>515</v>
      </c>
      <c r="R477" s="87">
        <v>0.08</v>
      </c>
      <c r="S477" s="1"/>
      <c r="T477" s="33"/>
      <c r="U477" s="33">
        <v>12</v>
      </c>
      <c r="V477" s="26"/>
      <c r="W477" s="187">
        <v>0</v>
      </c>
      <c r="X477" s="36">
        <v>0</v>
      </c>
      <c r="Y477" s="1"/>
      <c r="Z477" s="44"/>
      <c r="AA477" s="40"/>
      <c r="AB477" s="40"/>
      <c r="AC477" s="40"/>
      <c r="AD477" s="40"/>
      <c r="AE477" s="40"/>
      <c r="AF477" s="80">
        <v>44593</v>
      </c>
    </row>
    <row r="478" spans="1:32" s="21" customFormat="1" ht="15" customHeight="1" x14ac:dyDescent="0.25">
      <c r="A478" s="31">
        <v>1</v>
      </c>
      <c r="B478" s="32" t="s">
        <v>1925</v>
      </c>
      <c r="C478" s="32" t="s">
        <v>74</v>
      </c>
      <c r="D478" s="32"/>
      <c r="E478" s="33"/>
      <c r="F478" s="33"/>
      <c r="G478" s="33"/>
      <c r="H478" s="33"/>
      <c r="I478" s="33" t="s">
        <v>1247</v>
      </c>
      <c r="J478" s="34" t="s">
        <v>80</v>
      </c>
      <c r="K478" s="34" t="s">
        <v>81</v>
      </c>
      <c r="L478" s="34"/>
      <c r="M478" s="39" t="s">
        <v>82</v>
      </c>
      <c r="N478" s="39"/>
      <c r="O478" s="33" t="s">
        <v>549</v>
      </c>
      <c r="P478" s="35">
        <v>18</v>
      </c>
      <c r="Q478" s="33" t="s">
        <v>526</v>
      </c>
      <c r="R478" s="87">
        <v>0.08</v>
      </c>
      <c r="S478" s="1"/>
      <c r="T478" s="33" t="s">
        <v>962</v>
      </c>
      <c r="U478" s="33">
        <v>12</v>
      </c>
      <c r="V478" s="26"/>
      <c r="W478" s="187">
        <v>0.08</v>
      </c>
      <c r="X478" s="36">
        <v>0.1</v>
      </c>
      <c r="Y478" s="1"/>
      <c r="Z478" s="44"/>
      <c r="AA478" s="40"/>
      <c r="AB478" s="40"/>
      <c r="AC478" s="40"/>
      <c r="AD478" s="40"/>
      <c r="AE478" s="40"/>
      <c r="AF478" s="80">
        <v>44593</v>
      </c>
    </row>
    <row r="479" spans="1:32" s="21" customFormat="1" ht="15" customHeight="1" x14ac:dyDescent="0.25">
      <c r="A479" s="31">
        <v>2</v>
      </c>
      <c r="B479" s="32" t="s">
        <v>1925</v>
      </c>
      <c r="C479" s="32" t="s">
        <v>74</v>
      </c>
      <c r="D479" s="32"/>
      <c r="E479" s="33"/>
      <c r="F479" s="33"/>
      <c r="G479" s="33"/>
      <c r="H479" s="33"/>
      <c r="I479" s="33" t="s">
        <v>1247</v>
      </c>
      <c r="J479" s="34" t="s">
        <v>76</v>
      </c>
      <c r="K479" s="34" t="s">
        <v>77</v>
      </c>
      <c r="L479" s="34"/>
      <c r="M479" s="39" t="s">
        <v>78</v>
      </c>
      <c r="N479" s="39"/>
      <c r="O479" s="33" t="s">
        <v>549</v>
      </c>
      <c r="P479" s="35">
        <v>6</v>
      </c>
      <c r="Q479" s="33" t="s">
        <v>526</v>
      </c>
      <c r="R479" s="87">
        <v>0.08</v>
      </c>
      <c r="S479" s="1"/>
      <c r="T479" s="33" t="s">
        <v>962</v>
      </c>
      <c r="U479" s="33">
        <v>12</v>
      </c>
      <c r="V479" s="26"/>
      <c r="W479" s="187">
        <v>0.08</v>
      </c>
      <c r="X479" s="36">
        <v>0.1</v>
      </c>
      <c r="Y479" s="1"/>
      <c r="Z479" s="44"/>
      <c r="AA479" s="40"/>
      <c r="AB479" s="40"/>
      <c r="AC479" s="40"/>
      <c r="AD479" s="40"/>
      <c r="AE479" s="40"/>
      <c r="AF479" s="80">
        <v>44593</v>
      </c>
    </row>
    <row r="480" spans="1:32" s="21" customFormat="1" ht="15" customHeight="1" x14ac:dyDescent="0.25">
      <c r="A480" s="31">
        <v>3</v>
      </c>
      <c r="B480" s="32" t="s">
        <v>1925</v>
      </c>
      <c r="C480" s="32" t="s">
        <v>74</v>
      </c>
      <c r="D480" s="32"/>
      <c r="E480" s="33"/>
      <c r="F480" s="33"/>
      <c r="G480" s="33"/>
      <c r="H480" s="33"/>
      <c r="I480" s="33" t="s">
        <v>1247</v>
      </c>
      <c r="J480" s="34" t="s">
        <v>83</v>
      </c>
      <c r="K480" s="34" t="s">
        <v>84</v>
      </c>
      <c r="L480" s="34"/>
      <c r="M480" s="39" t="s">
        <v>85</v>
      </c>
      <c r="N480" s="39"/>
      <c r="O480" s="33" t="s">
        <v>514</v>
      </c>
      <c r="P480" s="35">
        <v>10</v>
      </c>
      <c r="Q480" s="33" t="s">
        <v>526</v>
      </c>
      <c r="R480" s="87">
        <v>0.08</v>
      </c>
      <c r="S480" s="1"/>
      <c r="T480" s="33" t="s">
        <v>962</v>
      </c>
      <c r="U480" s="33">
        <v>12</v>
      </c>
      <c r="V480" s="26"/>
      <c r="W480" s="187">
        <v>0.08</v>
      </c>
      <c r="X480" s="36">
        <v>0.1</v>
      </c>
      <c r="Y480" s="1"/>
      <c r="Z480" s="44"/>
      <c r="AA480" s="40"/>
      <c r="AB480" s="40"/>
      <c r="AC480" s="40"/>
      <c r="AD480" s="40"/>
      <c r="AE480" s="40"/>
      <c r="AF480" s="80">
        <v>44593</v>
      </c>
    </row>
    <row r="481" spans="1:32" s="21" customFormat="1" ht="15" customHeight="1" x14ac:dyDescent="0.25">
      <c r="A481" s="31">
        <v>1</v>
      </c>
      <c r="B481" s="32" t="s">
        <v>1926</v>
      </c>
      <c r="C481" s="32" t="s">
        <v>1927</v>
      </c>
      <c r="D481" s="32"/>
      <c r="E481" s="33"/>
      <c r="F481" s="33"/>
      <c r="G481" s="33"/>
      <c r="H481" s="33"/>
      <c r="I481" s="33" t="s">
        <v>545</v>
      </c>
      <c r="J481" s="34" t="s">
        <v>1928</v>
      </c>
      <c r="K481" s="34" t="s">
        <v>1929</v>
      </c>
      <c r="L481" s="34"/>
      <c r="M481" s="39" t="s">
        <v>1930</v>
      </c>
      <c r="N481" s="39"/>
      <c r="O481" s="33" t="s">
        <v>549</v>
      </c>
      <c r="P481" s="35">
        <v>48</v>
      </c>
      <c r="Q481" s="33" t="s">
        <v>515</v>
      </c>
      <c r="R481" s="87">
        <v>0.08</v>
      </c>
      <c r="S481" s="1"/>
      <c r="T481" s="33" t="s">
        <v>1931</v>
      </c>
      <c r="U481" s="33">
        <v>6</v>
      </c>
      <c r="V481" s="26"/>
      <c r="W481" s="187">
        <v>0</v>
      </c>
      <c r="X481" s="36">
        <v>0</v>
      </c>
      <c r="Y481" s="1"/>
      <c r="Z481" s="44"/>
      <c r="AA481" s="40"/>
      <c r="AB481" s="40"/>
      <c r="AC481" s="40"/>
      <c r="AD481" s="40"/>
      <c r="AE481" s="40"/>
      <c r="AF481" s="80">
        <v>44593</v>
      </c>
    </row>
    <row r="482" spans="1:32" s="21" customFormat="1" ht="15" customHeight="1" x14ac:dyDescent="0.25">
      <c r="A482" s="31">
        <v>2</v>
      </c>
      <c r="B482" s="32" t="s">
        <v>1926</v>
      </c>
      <c r="C482" s="32" t="s">
        <v>1927</v>
      </c>
      <c r="D482" s="32"/>
      <c r="E482" s="33"/>
      <c r="F482" s="33"/>
      <c r="G482" s="33"/>
      <c r="H482" s="33"/>
      <c r="I482" s="33" t="s">
        <v>553</v>
      </c>
      <c r="J482" s="34" t="s">
        <v>1932</v>
      </c>
      <c r="K482" s="34" t="s">
        <v>1933</v>
      </c>
      <c r="L482" s="34"/>
      <c r="M482" s="39" t="s">
        <v>1934</v>
      </c>
      <c r="N482" s="39"/>
      <c r="O482" s="33" t="s">
        <v>549</v>
      </c>
      <c r="P482" s="35">
        <v>48</v>
      </c>
      <c r="Q482" s="33" t="s">
        <v>515</v>
      </c>
      <c r="R482" s="87">
        <v>0.08</v>
      </c>
      <c r="S482" s="1"/>
      <c r="T482" s="33" t="s">
        <v>1931</v>
      </c>
      <c r="U482" s="33">
        <v>6</v>
      </c>
      <c r="V482" s="26"/>
      <c r="W482" s="187">
        <v>0</v>
      </c>
      <c r="X482" s="36">
        <v>0</v>
      </c>
      <c r="Y482" s="1"/>
      <c r="Z482" s="44"/>
      <c r="AA482" s="40"/>
      <c r="AB482" s="40"/>
      <c r="AC482" s="40"/>
      <c r="AD482" s="40"/>
      <c r="AE482" s="40"/>
      <c r="AF482" s="80">
        <v>44593</v>
      </c>
    </row>
    <row r="483" spans="1:32" s="21" customFormat="1" ht="15" customHeight="1" x14ac:dyDescent="0.25">
      <c r="A483" s="31">
        <v>3</v>
      </c>
      <c r="B483" s="32" t="s">
        <v>1926</v>
      </c>
      <c r="C483" s="32" t="s">
        <v>1927</v>
      </c>
      <c r="D483" s="32"/>
      <c r="E483" s="33"/>
      <c r="F483" s="33"/>
      <c r="G483" s="33"/>
      <c r="H483" s="33"/>
      <c r="I483" s="33" t="s">
        <v>553</v>
      </c>
      <c r="J483" s="34" t="s">
        <v>1935</v>
      </c>
      <c r="K483" s="34" t="s">
        <v>1936</v>
      </c>
      <c r="L483" s="34"/>
      <c r="M483" s="39" t="s">
        <v>1937</v>
      </c>
      <c r="N483" s="39"/>
      <c r="O483" s="33" t="s">
        <v>549</v>
      </c>
      <c r="P483" s="35">
        <v>48</v>
      </c>
      <c r="Q483" s="33" t="s">
        <v>515</v>
      </c>
      <c r="R483" s="87">
        <v>0.08</v>
      </c>
      <c r="S483" s="1"/>
      <c r="T483" s="33" t="s">
        <v>1931</v>
      </c>
      <c r="U483" s="33">
        <v>6</v>
      </c>
      <c r="V483" s="26"/>
      <c r="W483" s="187">
        <v>0</v>
      </c>
      <c r="X483" s="36">
        <v>0</v>
      </c>
      <c r="Y483" s="1"/>
      <c r="Z483" s="44"/>
      <c r="AA483" s="40"/>
      <c r="AB483" s="40"/>
      <c r="AC483" s="40"/>
      <c r="AD483" s="40"/>
      <c r="AE483" s="40"/>
      <c r="AF483" s="80">
        <v>44593</v>
      </c>
    </row>
    <row r="484" spans="1:32" s="21" customFormat="1" ht="15" customHeight="1" x14ac:dyDescent="0.25">
      <c r="A484" s="31">
        <v>4</v>
      </c>
      <c r="B484" s="32" t="s">
        <v>1926</v>
      </c>
      <c r="C484" s="32" t="s">
        <v>1927</v>
      </c>
      <c r="D484" s="32"/>
      <c r="E484" s="33"/>
      <c r="F484" s="33"/>
      <c r="G484" s="33"/>
      <c r="H484" s="33"/>
      <c r="I484" s="33" t="s">
        <v>545</v>
      </c>
      <c r="J484" s="34" t="s">
        <v>1938</v>
      </c>
      <c r="K484" s="34" t="s">
        <v>1939</v>
      </c>
      <c r="L484" s="34"/>
      <c r="M484" s="39" t="s">
        <v>1940</v>
      </c>
      <c r="N484" s="39"/>
      <c r="O484" s="33" t="s">
        <v>549</v>
      </c>
      <c r="P484" s="35">
        <v>48</v>
      </c>
      <c r="Q484" s="33" t="s">
        <v>515</v>
      </c>
      <c r="R484" s="87">
        <v>0.08</v>
      </c>
      <c r="S484" s="1"/>
      <c r="T484" s="33" t="s">
        <v>1931</v>
      </c>
      <c r="U484" s="33">
        <v>6</v>
      </c>
      <c r="V484" s="26"/>
      <c r="W484" s="187">
        <v>0</v>
      </c>
      <c r="X484" s="36">
        <v>0</v>
      </c>
      <c r="Y484" s="1"/>
      <c r="Z484" s="44"/>
      <c r="AA484" s="40"/>
      <c r="AB484" s="40"/>
      <c r="AC484" s="40"/>
      <c r="AD484" s="40"/>
      <c r="AE484" s="40"/>
      <c r="AF484" s="80">
        <v>44593</v>
      </c>
    </row>
    <row r="485" spans="1:32" s="21" customFormat="1" ht="15" customHeight="1" x14ac:dyDescent="0.25">
      <c r="A485" s="31">
        <v>5</v>
      </c>
      <c r="B485" s="32" t="s">
        <v>1926</v>
      </c>
      <c r="C485" s="32" t="s">
        <v>1927</v>
      </c>
      <c r="D485" s="32"/>
      <c r="E485" s="33"/>
      <c r="F485" s="33"/>
      <c r="G485" s="33"/>
      <c r="H485" s="33"/>
      <c r="I485" s="33" t="s">
        <v>545</v>
      </c>
      <c r="J485" s="34" t="s">
        <v>1941</v>
      </c>
      <c r="K485" s="34" t="s">
        <v>1942</v>
      </c>
      <c r="L485" s="34"/>
      <c r="M485" s="39" t="s">
        <v>1943</v>
      </c>
      <c r="N485" s="39"/>
      <c r="O485" s="33" t="s">
        <v>549</v>
      </c>
      <c r="P485" s="35">
        <v>48</v>
      </c>
      <c r="Q485" s="33" t="s">
        <v>515</v>
      </c>
      <c r="R485" s="87">
        <v>0.08</v>
      </c>
      <c r="S485" s="1"/>
      <c r="T485" s="33" t="s">
        <v>1931</v>
      </c>
      <c r="U485" s="33">
        <v>6</v>
      </c>
      <c r="V485" s="26"/>
      <c r="W485" s="187">
        <v>0</v>
      </c>
      <c r="X485" s="36">
        <v>0</v>
      </c>
      <c r="Y485" s="1"/>
      <c r="Z485" s="44"/>
      <c r="AA485" s="40"/>
      <c r="AB485" s="40"/>
      <c r="AC485" s="40"/>
      <c r="AD485" s="40"/>
      <c r="AE485" s="40"/>
      <c r="AF485" s="80">
        <v>44593</v>
      </c>
    </row>
    <row r="486" spans="1:32" s="21" customFormat="1" ht="15" customHeight="1" x14ac:dyDescent="0.25">
      <c r="A486" s="31">
        <v>6</v>
      </c>
      <c r="B486" s="32" t="s">
        <v>1926</v>
      </c>
      <c r="C486" s="32" t="s">
        <v>1927</v>
      </c>
      <c r="D486" s="32"/>
      <c r="E486" s="33"/>
      <c r="F486" s="33"/>
      <c r="G486" s="33"/>
      <c r="H486" s="33"/>
      <c r="I486" s="33" t="s">
        <v>545</v>
      </c>
      <c r="J486" s="34" t="s">
        <v>1944</v>
      </c>
      <c r="K486" s="34" t="s">
        <v>1945</v>
      </c>
      <c r="L486" s="34"/>
      <c r="M486" s="39" t="s">
        <v>1946</v>
      </c>
      <c r="N486" s="39"/>
      <c r="O486" s="33" t="s">
        <v>549</v>
      </c>
      <c r="P486" s="35">
        <v>48</v>
      </c>
      <c r="Q486" s="33" t="s">
        <v>515</v>
      </c>
      <c r="R486" s="87">
        <v>0.08</v>
      </c>
      <c r="S486" s="1"/>
      <c r="T486" s="33" t="s">
        <v>1931</v>
      </c>
      <c r="U486" s="33">
        <v>6</v>
      </c>
      <c r="V486" s="26"/>
      <c r="W486" s="187">
        <v>0</v>
      </c>
      <c r="X486" s="36">
        <v>0</v>
      </c>
      <c r="Y486" s="1"/>
      <c r="Z486" s="44"/>
      <c r="AA486" s="40"/>
      <c r="AB486" s="40"/>
      <c r="AC486" s="40"/>
      <c r="AD486" s="40"/>
      <c r="AE486" s="40"/>
      <c r="AF486" s="80">
        <v>44593</v>
      </c>
    </row>
    <row r="487" spans="1:32" s="21" customFormat="1" ht="15" customHeight="1" x14ac:dyDescent="0.25">
      <c r="A487" s="31">
        <v>7</v>
      </c>
      <c r="B487" s="32" t="s">
        <v>1926</v>
      </c>
      <c r="C487" s="32" t="s">
        <v>1927</v>
      </c>
      <c r="D487" s="32"/>
      <c r="E487" s="33"/>
      <c r="F487" s="33"/>
      <c r="G487" s="33"/>
      <c r="H487" s="33"/>
      <c r="I487" s="33" t="s">
        <v>545</v>
      </c>
      <c r="J487" s="34" t="s">
        <v>1947</v>
      </c>
      <c r="K487" s="34" t="s">
        <v>1948</v>
      </c>
      <c r="L487" s="34"/>
      <c r="M487" s="39" t="s">
        <v>1949</v>
      </c>
      <c r="N487" s="39"/>
      <c r="O487" s="33" t="s">
        <v>549</v>
      </c>
      <c r="P487" s="35">
        <v>48</v>
      </c>
      <c r="Q487" s="33" t="s">
        <v>515</v>
      </c>
      <c r="R487" s="87">
        <v>0.08</v>
      </c>
      <c r="S487" s="1"/>
      <c r="T487" s="33" t="s">
        <v>1950</v>
      </c>
      <c r="U487" s="33">
        <v>6</v>
      </c>
      <c r="V487" s="26"/>
      <c r="W487" s="187">
        <v>0</v>
      </c>
      <c r="X487" s="36">
        <v>0</v>
      </c>
      <c r="Y487" s="1"/>
      <c r="Z487" s="44"/>
      <c r="AA487" s="40"/>
      <c r="AB487" s="40"/>
      <c r="AC487" s="40"/>
      <c r="AD487" s="40"/>
      <c r="AE487" s="40"/>
      <c r="AF487" s="80">
        <v>44593</v>
      </c>
    </row>
    <row r="488" spans="1:32" s="21" customFormat="1" ht="15" customHeight="1" x14ac:dyDescent="0.25">
      <c r="A488" s="31">
        <v>8</v>
      </c>
      <c r="B488" s="32" t="s">
        <v>1926</v>
      </c>
      <c r="C488" s="32" t="s">
        <v>1927</v>
      </c>
      <c r="D488" s="32"/>
      <c r="E488" s="33"/>
      <c r="F488" s="33"/>
      <c r="G488" s="33"/>
      <c r="H488" s="33"/>
      <c r="I488" s="33" t="s">
        <v>545</v>
      </c>
      <c r="J488" s="34" t="s">
        <v>1951</v>
      </c>
      <c r="K488" s="34" t="s">
        <v>1952</v>
      </c>
      <c r="L488" s="34"/>
      <c r="M488" s="39" t="s">
        <v>1953</v>
      </c>
      <c r="N488" s="39"/>
      <c r="O488" s="33" t="s">
        <v>549</v>
      </c>
      <c r="P488" s="35">
        <v>48</v>
      </c>
      <c r="Q488" s="33" t="s">
        <v>515</v>
      </c>
      <c r="R488" s="87">
        <v>0.08</v>
      </c>
      <c r="S488" s="1"/>
      <c r="T488" s="33" t="s">
        <v>1931</v>
      </c>
      <c r="U488" s="33">
        <v>6</v>
      </c>
      <c r="V488" s="26"/>
      <c r="W488" s="187">
        <v>0</v>
      </c>
      <c r="X488" s="36">
        <v>0</v>
      </c>
      <c r="Y488" s="1"/>
      <c r="Z488" s="44"/>
      <c r="AA488" s="40"/>
      <c r="AB488" s="40"/>
      <c r="AC488" s="40"/>
      <c r="AD488" s="40"/>
      <c r="AE488" s="40"/>
      <c r="AF488" s="80">
        <v>44593</v>
      </c>
    </row>
    <row r="489" spans="1:32" s="21" customFormat="1" ht="15" customHeight="1" x14ac:dyDescent="0.25">
      <c r="A489" s="31">
        <v>9</v>
      </c>
      <c r="B489" s="32" t="s">
        <v>1926</v>
      </c>
      <c r="C489" s="32" t="s">
        <v>1927</v>
      </c>
      <c r="D489" s="32"/>
      <c r="E489" s="33"/>
      <c r="F489" s="33"/>
      <c r="G489" s="33"/>
      <c r="H489" s="33"/>
      <c r="I489" s="33" t="s">
        <v>545</v>
      </c>
      <c r="J489" s="34" t="s">
        <v>1954</v>
      </c>
      <c r="K489" s="34" t="s">
        <v>1955</v>
      </c>
      <c r="L489" s="34"/>
      <c r="M489" s="39" t="s">
        <v>1956</v>
      </c>
      <c r="N489" s="39"/>
      <c r="O489" s="33" t="s">
        <v>549</v>
      </c>
      <c r="P489" s="35">
        <v>48</v>
      </c>
      <c r="Q489" s="33" t="s">
        <v>515</v>
      </c>
      <c r="R489" s="87">
        <v>0.08</v>
      </c>
      <c r="S489" s="1"/>
      <c r="T489" s="33" t="s">
        <v>1950</v>
      </c>
      <c r="U489" s="33">
        <v>6</v>
      </c>
      <c r="V489" s="26"/>
      <c r="W489" s="187">
        <v>0</v>
      </c>
      <c r="X489" s="36">
        <v>0</v>
      </c>
      <c r="Y489" s="1"/>
      <c r="Z489" s="44"/>
      <c r="AA489" s="40"/>
      <c r="AB489" s="40"/>
      <c r="AC489" s="40"/>
      <c r="AD489" s="40"/>
      <c r="AE489" s="40"/>
      <c r="AF489" s="80">
        <v>44593</v>
      </c>
    </row>
    <row r="490" spans="1:32" s="21" customFormat="1" ht="15" customHeight="1" x14ac:dyDescent="0.25">
      <c r="A490" s="31">
        <v>10</v>
      </c>
      <c r="B490" s="32" t="s">
        <v>1926</v>
      </c>
      <c r="C490" s="32" t="s">
        <v>1927</v>
      </c>
      <c r="D490" s="32"/>
      <c r="E490" s="33"/>
      <c r="F490" s="33"/>
      <c r="G490" s="33"/>
      <c r="H490" s="33"/>
      <c r="I490" s="33" t="s">
        <v>545</v>
      </c>
      <c r="J490" s="34" t="s">
        <v>1957</v>
      </c>
      <c r="K490" s="34" t="s">
        <v>1958</v>
      </c>
      <c r="L490" s="34"/>
      <c r="M490" s="48" t="s">
        <v>1959</v>
      </c>
      <c r="N490" s="48"/>
      <c r="O490" s="33" t="s">
        <v>549</v>
      </c>
      <c r="P490" s="35">
        <v>48</v>
      </c>
      <c r="Q490" s="33" t="s">
        <v>515</v>
      </c>
      <c r="R490" s="87">
        <v>0.08</v>
      </c>
      <c r="S490" s="1"/>
      <c r="T490" s="33" t="s">
        <v>1931</v>
      </c>
      <c r="U490" s="33">
        <v>6</v>
      </c>
      <c r="V490" s="26"/>
      <c r="W490" s="187">
        <v>0</v>
      </c>
      <c r="X490" s="36">
        <v>0</v>
      </c>
      <c r="Y490" s="1"/>
      <c r="Z490" s="44"/>
      <c r="AA490" s="40"/>
      <c r="AB490" s="40"/>
      <c r="AC490" s="40"/>
      <c r="AD490" s="40"/>
      <c r="AE490" s="40"/>
      <c r="AF490" s="80">
        <v>44593</v>
      </c>
    </row>
    <row r="491" spans="1:32" s="21" customFormat="1" ht="15" customHeight="1" x14ac:dyDescent="0.25">
      <c r="A491" s="31">
        <v>1</v>
      </c>
      <c r="B491" s="32" t="s">
        <v>1960</v>
      </c>
      <c r="C491" s="32" t="s">
        <v>1961</v>
      </c>
      <c r="D491" s="32"/>
      <c r="E491" s="33"/>
      <c r="F491" s="33"/>
      <c r="G491" s="33"/>
      <c r="H491" s="33"/>
      <c r="I491" s="33" t="s">
        <v>545</v>
      </c>
      <c r="J491" s="34" t="s">
        <v>1962</v>
      </c>
      <c r="K491" s="34" t="s">
        <v>1963</v>
      </c>
      <c r="L491" s="34"/>
      <c r="M491" s="39" t="s">
        <v>1964</v>
      </c>
      <c r="N491" s="39"/>
      <c r="O491" s="33" t="s">
        <v>549</v>
      </c>
      <c r="P491" s="35">
        <v>48</v>
      </c>
      <c r="Q491" s="33" t="s">
        <v>570</v>
      </c>
      <c r="R491" s="87">
        <v>0.08</v>
      </c>
      <c r="S491" s="1"/>
      <c r="T491" s="33">
        <v>45</v>
      </c>
      <c r="U491" s="33">
        <v>6</v>
      </c>
      <c r="V491" s="26"/>
      <c r="W491" s="187">
        <v>0.03</v>
      </c>
      <c r="X491" s="36">
        <v>0</v>
      </c>
      <c r="Y491" s="1"/>
      <c r="Z491" s="44"/>
      <c r="AA491" s="40"/>
      <c r="AB491" s="40"/>
      <c r="AC491" s="40"/>
      <c r="AD491" s="40"/>
      <c r="AE491" s="40"/>
      <c r="AF491" s="80">
        <v>44593</v>
      </c>
    </row>
    <row r="492" spans="1:32" s="21" customFormat="1" ht="15" customHeight="1" x14ac:dyDescent="0.25">
      <c r="A492" s="31">
        <v>2</v>
      </c>
      <c r="B492" s="32" t="s">
        <v>1960</v>
      </c>
      <c r="C492" s="32" t="s">
        <v>1961</v>
      </c>
      <c r="D492" s="32"/>
      <c r="E492" s="33"/>
      <c r="F492" s="33"/>
      <c r="G492" s="33"/>
      <c r="H492" s="33"/>
      <c r="I492" s="33" t="s">
        <v>553</v>
      </c>
      <c r="J492" s="34" t="s">
        <v>1965</v>
      </c>
      <c r="K492" s="34" t="s">
        <v>1966</v>
      </c>
      <c r="L492" s="34"/>
      <c r="M492" s="39" t="s">
        <v>1967</v>
      </c>
      <c r="N492" s="39"/>
      <c r="O492" s="33" t="s">
        <v>549</v>
      </c>
      <c r="P492" s="35">
        <v>48</v>
      </c>
      <c r="Q492" s="33" t="s">
        <v>570</v>
      </c>
      <c r="R492" s="87">
        <v>0.08</v>
      </c>
      <c r="S492" s="1"/>
      <c r="T492" s="33">
        <v>45</v>
      </c>
      <c r="U492" s="33">
        <v>6</v>
      </c>
      <c r="V492" s="26"/>
      <c r="W492" s="187">
        <v>0.03</v>
      </c>
      <c r="X492" s="36">
        <v>0</v>
      </c>
      <c r="Y492" s="1"/>
      <c r="Z492" s="44">
        <v>0.12</v>
      </c>
      <c r="AA492" s="40">
        <v>44600</v>
      </c>
      <c r="AB492" s="40">
        <v>44620</v>
      </c>
      <c r="AC492" s="40"/>
      <c r="AD492" s="40">
        <v>44600</v>
      </c>
      <c r="AE492" s="40">
        <v>44620</v>
      </c>
      <c r="AF492" s="80">
        <v>44593</v>
      </c>
    </row>
    <row r="493" spans="1:32" s="21" customFormat="1" ht="15" customHeight="1" x14ac:dyDescent="0.25">
      <c r="A493" s="31">
        <v>3</v>
      </c>
      <c r="B493" s="32" t="s">
        <v>1960</v>
      </c>
      <c r="C493" s="32" t="s">
        <v>1961</v>
      </c>
      <c r="D493" s="32"/>
      <c r="E493" s="33"/>
      <c r="F493" s="33"/>
      <c r="G493" s="33"/>
      <c r="H493" s="33"/>
      <c r="I493" s="33" t="s">
        <v>553</v>
      </c>
      <c r="J493" s="34" t="s">
        <v>1968</v>
      </c>
      <c r="K493" s="34" t="s">
        <v>1969</v>
      </c>
      <c r="L493" s="34"/>
      <c r="M493" s="39" t="s">
        <v>1970</v>
      </c>
      <c r="N493" s="39"/>
      <c r="O493" s="33" t="s">
        <v>549</v>
      </c>
      <c r="P493" s="35">
        <v>48</v>
      </c>
      <c r="Q493" s="33" t="s">
        <v>570</v>
      </c>
      <c r="R493" s="87">
        <v>0.08</v>
      </c>
      <c r="S493" s="1"/>
      <c r="T493" s="33">
        <v>45</v>
      </c>
      <c r="U493" s="33">
        <v>6</v>
      </c>
      <c r="V493" s="26"/>
      <c r="W493" s="187">
        <v>0.03</v>
      </c>
      <c r="X493" s="36">
        <v>0</v>
      </c>
      <c r="Y493" s="1"/>
      <c r="Z493" s="44"/>
      <c r="AA493" s="40"/>
      <c r="AB493" s="40"/>
      <c r="AC493" s="40"/>
      <c r="AD493" s="40"/>
      <c r="AE493" s="40"/>
      <c r="AF493" s="80">
        <v>44593</v>
      </c>
    </row>
    <row r="494" spans="1:32" s="21" customFormat="1" ht="15" customHeight="1" x14ac:dyDescent="0.25">
      <c r="A494" s="31">
        <v>4</v>
      </c>
      <c r="B494" s="32" t="s">
        <v>1960</v>
      </c>
      <c r="C494" s="32" t="s">
        <v>1961</v>
      </c>
      <c r="D494" s="32"/>
      <c r="E494" s="33"/>
      <c r="F494" s="33"/>
      <c r="G494" s="33"/>
      <c r="H494" s="33"/>
      <c r="I494" s="33" t="s">
        <v>545</v>
      </c>
      <c r="J494" s="34" t="s">
        <v>1971</v>
      </c>
      <c r="K494" s="34" t="s">
        <v>1972</v>
      </c>
      <c r="L494" s="34"/>
      <c r="M494" s="39" t="s">
        <v>1973</v>
      </c>
      <c r="N494" s="39"/>
      <c r="O494" s="33" t="s">
        <v>549</v>
      </c>
      <c r="P494" s="35">
        <v>48</v>
      </c>
      <c r="Q494" s="33" t="s">
        <v>570</v>
      </c>
      <c r="R494" s="87">
        <v>0.08</v>
      </c>
      <c r="S494" s="1"/>
      <c r="T494" s="33">
        <v>45</v>
      </c>
      <c r="U494" s="33">
        <v>6</v>
      </c>
      <c r="V494" s="26"/>
      <c r="W494" s="187">
        <v>0.03</v>
      </c>
      <c r="X494" s="36">
        <v>0</v>
      </c>
      <c r="Y494" s="1"/>
      <c r="Z494" s="44"/>
      <c r="AA494" s="40"/>
      <c r="AB494" s="40"/>
      <c r="AC494" s="40"/>
      <c r="AD494" s="40"/>
      <c r="AE494" s="40"/>
      <c r="AF494" s="80">
        <v>44593</v>
      </c>
    </row>
    <row r="495" spans="1:32" s="21" customFormat="1" ht="15" customHeight="1" x14ac:dyDescent="0.25">
      <c r="A495" s="31">
        <v>1</v>
      </c>
      <c r="B495" s="32" t="s">
        <v>1974</v>
      </c>
      <c r="C495" s="32" t="s">
        <v>263</v>
      </c>
      <c r="D495" s="32"/>
      <c r="E495" s="33"/>
      <c r="F495" s="33"/>
      <c r="G495" s="33"/>
      <c r="H495" s="33"/>
      <c r="I495" s="33" t="s">
        <v>525</v>
      </c>
      <c r="J495" s="34" t="s">
        <v>283</v>
      </c>
      <c r="K495" s="34" t="s">
        <v>284</v>
      </c>
      <c r="L495" s="34"/>
      <c r="M495" s="34" t="s">
        <v>285</v>
      </c>
      <c r="N495" s="34"/>
      <c r="O495" s="33" t="s">
        <v>514</v>
      </c>
      <c r="P495" s="35">
        <v>8</v>
      </c>
      <c r="Q495" s="33" t="s">
        <v>526</v>
      </c>
      <c r="R495" s="87">
        <v>0.08</v>
      </c>
      <c r="S495" s="1"/>
      <c r="T495" s="33" t="s">
        <v>1975</v>
      </c>
      <c r="U495" s="33">
        <v>12</v>
      </c>
      <c r="V495" s="26"/>
      <c r="W495" s="186">
        <v>0</v>
      </c>
      <c r="X495" s="36">
        <v>0</v>
      </c>
      <c r="Y495" s="1"/>
      <c r="Z495" s="44">
        <v>0.15</v>
      </c>
      <c r="AA495" s="38">
        <v>44604</v>
      </c>
      <c r="AB495" s="38">
        <v>44631</v>
      </c>
      <c r="AC495" s="38"/>
      <c r="AD495" s="38">
        <v>44604</v>
      </c>
      <c r="AE495" s="38">
        <v>44631</v>
      </c>
      <c r="AF495" s="80">
        <v>44593</v>
      </c>
    </row>
    <row r="496" spans="1:32" s="21" customFormat="1" ht="15" customHeight="1" x14ac:dyDescent="0.25">
      <c r="A496" s="31">
        <v>2</v>
      </c>
      <c r="B496" s="32" t="s">
        <v>1974</v>
      </c>
      <c r="C496" s="32" t="s">
        <v>263</v>
      </c>
      <c r="D496" s="32"/>
      <c r="E496" s="33"/>
      <c r="F496" s="33"/>
      <c r="G496" s="33"/>
      <c r="H496" s="33"/>
      <c r="I496" s="33" t="s">
        <v>525</v>
      </c>
      <c r="J496" s="34" t="s">
        <v>280</v>
      </c>
      <c r="K496" s="34" t="s">
        <v>281</v>
      </c>
      <c r="L496" s="34"/>
      <c r="M496" s="34" t="s">
        <v>282</v>
      </c>
      <c r="N496" s="34"/>
      <c r="O496" s="33" t="s">
        <v>514</v>
      </c>
      <c r="P496" s="35">
        <v>8</v>
      </c>
      <c r="Q496" s="33" t="s">
        <v>526</v>
      </c>
      <c r="R496" s="87">
        <v>0.08</v>
      </c>
      <c r="S496" s="1"/>
      <c r="T496" s="33" t="s">
        <v>1975</v>
      </c>
      <c r="U496" s="33">
        <v>12</v>
      </c>
      <c r="V496" s="26"/>
      <c r="W496" s="186">
        <v>0</v>
      </c>
      <c r="X496" s="36">
        <v>0</v>
      </c>
      <c r="Y496" s="1"/>
      <c r="Z496" s="44">
        <v>0.15</v>
      </c>
      <c r="AA496" s="38">
        <v>44604</v>
      </c>
      <c r="AB496" s="38">
        <v>44631</v>
      </c>
      <c r="AC496" s="38"/>
      <c r="AD496" s="38">
        <v>44604</v>
      </c>
      <c r="AE496" s="38">
        <v>44631</v>
      </c>
      <c r="AF496" s="80">
        <v>44593</v>
      </c>
    </row>
    <row r="497" spans="1:32" s="21" customFormat="1" ht="15" customHeight="1" x14ac:dyDescent="0.25">
      <c r="A497" s="31">
        <v>3</v>
      </c>
      <c r="B497" s="32" t="s">
        <v>1974</v>
      </c>
      <c r="C497" s="32" t="s">
        <v>263</v>
      </c>
      <c r="D497" s="32"/>
      <c r="E497" s="33"/>
      <c r="F497" s="33"/>
      <c r="G497" s="33"/>
      <c r="H497" s="33"/>
      <c r="I497" s="33" t="s">
        <v>525</v>
      </c>
      <c r="J497" s="34" t="s">
        <v>277</v>
      </c>
      <c r="K497" s="34" t="s">
        <v>278</v>
      </c>
      <c r="L497" s="34"/>
      <c r="M497" s="34" t="s">
        <v>279</v>
      </c>
      <c r="N497" s="34"/>
      <c r="O497" s="33" t="s">
        <v>514</v>
      </c>
      <c r="P497" s="35">
        <v>8</v>
      </c>
      <c r="Q497" s="33" t="s">
        <v>526</v>
      </c>
      <c r="R497" s="87">
        <v>0.08</v>
      </c>
      <c r="S497" s="1"/>
      <c r="T497" s="33" t="s">
        <v>1975</v>
      </c>
      <c r="U497" s="33">
        <v>12</v>
      </c>
      <c r="V497" s="26"/>
      <c r="W497" s="186">
        <v>0</v>
      </c>
      <c r="X497" s="36">
        <v>0</v>
      </c>
      <c r="Y497" s="1"/>
      <c r="Z497" s="44">
        <v>0.15</v>
      </c>
      <c r="AA497" s="38">
        <v>44604</v>
      </c>
      <c r="AB497" s="38">
        <v>44631</v>
      </c>
      <c r="AC497" s="38"/>
      <c r="AD497" s="38">
        <v>44604</v>
      </c>
      <c r="AE497" s="38">
        <v>44631</v>
      </c>
      <c r="AF497" s="80">
        <v>44593</v>
      </c>
    </row>
    <row r="498" spans="1:32" s="21" customFormat="1" ht="15" customHeight="1" x14ac:dyDescent="0.25">
      <c r="A498" s="31">
        <v>4</v>
      </c>
      <c r="B498" s="32" t="s">
        <v>1974</v>
      </c>
      <c r="C498" s="32" t="s">
        <v>263</v>
      </c>
      <c r="D498" s="32"/>
      <c r="E498" s="33"/>
      <c r="F498" s="33"/>
      <c r="G498" s="33"/>
      <c r="H498" s="33"/>
      <c r="I498" s="33" t="s">
        <v>525</v>
      </c>
      <c r="J498" s="34" t="s">
        <v>271</v>
      </c>
      <c r="K498" s="34" t="s">
        <v>272</v>
      </c>
      <c r="L498" s="34"/>
      <c r="M498" s="34" t="s">
        <v>273</v>
      </c>
      <c r="N498" s="34"/>
      <c r="O498" s="33" t="s">
        <v>514</v>
      </c>
      <c r="P498" s="35">
        <v>10</v>
      </c>
      <c r="Q498" s="33" t="s">
        <v>526</v>
      </c>
      <c r="R498" s="87">
        <v>0.08</v>
      </c>
      <c r="S498" s="1"/>
      <c r="T498" s="33" t="s">
        <v>1975</v>
      </c>
      <c r="U498" s="33">
        <v>12</v>
      </c>
      <c r="V498" s="26"/>
      <c r="W498" s="186">
        <v>0</v>
      </c>
      <c r="X498" s="36">
        <v>0</v>
      </c>
      <c r="Y498" s="1"/>
      <c r="Z498" s="44">
        <v>0.15</v>
      </c>
      <c r="AA498" s="38">
        <v>44604</v>
      </c>
      <c r="AB498" s="38">
        <v>44631</v>
      </c>
      <c r="AC498" s="38"/>
      <c r="AD498" s="38">
        <v>44604</v>
      </c>
      <c r="AE498" s="38">
        <v>44631</v>
      </c>
      <c r="AF498" s="80">
        <v>44593</v>
      </c>
    </row>
    <row r="499" spans="1:32" s="21" customFormat="1" ht="15" customHeight="1" x14ac:dyDescent="0.25">
      <c r="A499" s="31">
        <v>5</v>
      </c>
      <c r="B499" s="32" t="s">
        <v>1974</v>
      </c>
      <c r="C499" s="32" t="s">
        <v>263</v>
      </c>
      <c r="D499" s="32"/>
      <c r="E499" s="33"/>
      <c r="F499" s="33"/>
      <c r="G499" s="33"/>
      <c r="H499" s="33"/>
      <c r="I499" s="33" t="s">
        <v>525</v>
      </c>
      <c r="J499" s="34" t="s">
        <v>274</v>
      </c>
      <c r="K499" s="34" t="s">
        <v>275</v>
      </c>
      <c r="L499" s="34"/>
      <c r="M499" s="34" t="s">
        <v>276</v>
      </c>
      <c r="N499" s="34"/>
      <c r="O499" s="33" t="s">
        <v>514</v>
      </c>
      <c r="P499" s="35">
        <v>10</v>
      </c>
      <c r="Q499" s="33" t="s">
        <v>526</v>
      </c>
      <c r="R499" s="87">
        <v>0.08</v>
      </c>
      <c r="S499" s="1"/>
      <c r="T499" s="33" t="s">
        <v>1975</v>
      </c>
      <c r="U499" s="33">
        <v>12</v>
      </c>
      <c r="V499" s="26"/>
      <c r="W499" s="186">
        <v>0</v>
      </c>
      <c r="X499" s="36">
        <v>0</v>
      </c>
      <c r="Y499" s="1"/>
      <c r="Z499" s="44">
        <v>0.15</v>
      </c>
      <c r="AA499" s="38">
        <v>44604</v>
      </c>
      <c r="AB499" s="38">
        <v>44631</v>
      </c>
      <c r="AC499" s="38"/>
      <c r="AD499" s="38">
        <v>44604</v>
      </c>
      <c r="AE499" s="38">
        <v>44631</v>
      </c>
      <c r="AF499" s="80">
        <v>44593</v>
      </c>
    </row>
    <row r="500" spans="1:32" s="21" customFormat="1" ht="15" customHeight="1" x14ac:dyDescent="0.25">
      <c r="A500" s="31">
        <v>6</v>
      </c>
      <c r="B500" s="32" t="s">
        <v>1974</v>
      </c>
      <c r="C500" s="32" t="s">
        <v>263</v>
      </c>
      <c r="D500" s="32"/>
      <c r="E500" s="33"/>
      <c r="F500" s="33"/>
      <c r="G500" s="33"/>
      <c r="H500" s="33"/>
      <c r="I500" s="33" t="s">
        <v>586</v>
      </c>
      <c r="J500" s="34" t="s">
        <v>268</v>
      </c>
      <c r="K500" s="34" t="s">
        <v>269</v>
      </c>
      <c r="L500" s="34"/>
      <c r="M500" s="34" t="s">
        <v>270</v>
      </c>
      <c r="N500" s="34"/>
      <c r="O500" s="33" t="s">
        <v>514</v>
      </c>
      <c r="P500" s="35">
        <v>10</v>
      </c>
      <c r="Q500" s="33" t="s">
        <v>526</v>
      </c>
      <c r="R500" s="87">
        <v>0.08</v>
      </c>
      <c r="S500" s="1"/>
      <c r="T500" s="33" t="s">
        <v>1976</v>
      </c>
      <c r="U500" s="33">
        <v>15</v>
      </c>
      <c r="V500" s="26"/>
      <c r="W500" s="186">
        <v>0</v>
      </c>
      <c r="X500" s="36">
        <v>0</v>
      </c>
      <c r="Y500" s="1"/>
      <c r="Z500" s="44">
        <v>0.1</v>
      </c>
      <c r="AA500" s="38">
        <v>44604</v>
      </c>
      <c r="AB500" s="38">
        <v>44631</v>
      </c>
      <c r="AC500" s="38"/>
      <c r="AD500" s="38">
        <v>44604</v>
      </c>
      <c r="AE500" s="38">
        <v>44631</v>
      </c>
      <c r="AF500" s="80">
        <v>44593</v>
      </c>
    </row>
    <row r="501" spans="1:32" s="21" customFormat="1" ht="15" customHeight="1" x14ac:dyDescent="0.25">
      <c r="A501" s="31">
        <v>7</v>
      </c>
      <c r="B501" s="32" t="s">
        <v>1974</v>
      </c>
      <c r="C501" s="32" t="s">
        <v>263</v>
      </c>
      <c r="D501" s="32"/>
      <c r="E501" s="33"/>
      <c r="F501" s="33"/>
      <c r="G501" s="33"/>
      <c r="H501" s="33"/>
      <c r="I501" s="33" t="s">
        <v>1977</v>
      </c>
      <c r="J501" s="34" t="s">
        <v>325</v>
      </c>
      <c r="K501" s="34" t="s">
        <v>326</v>
      </c>
      <c r="L501" s="34"/>
      <c r="M501" s="34" t="s">
        <v>327</v>
      </c>
      <c r="N501" s="34"/>
      <c r="O501" s="33" t="s">
        <v>514</v>
      </c>
      <c r="P501" s="35">
        <v>5</v>
      </c>
      <c r="Q501" s="33" t="s">
        <v>526</v>
      </c>
      <c r="R501" s="87">
        <v>0.08</v>
      </c>
      <c r="S501" s="1"/>
      <c r="T501" s="33" t="s">
        <v>1978</v>
      </c>
      <c r="U501" s="33">
        <v>8</v>
      </c>
      <c r="V501" s="26"/>
      <c r="W501" s="186">
        <v>0</v>
      </c>
      <c r="X501" s="36">
        <v>0</v>
      </c>
      <c r="Y501" s="1"/>
      <c r="Z501" s="44">
        <v>0.15</v>
      </c>
      <c r="AA501" s="38">
        <v>44604</v>
      </c>
      <c r="AB501" s="38">
        <v>44631</v>
      </c>
      <c r="AC501" s="38"/>
      <c r="AD501" s="38">
        <v>44604</v>
      </c>
      <c r="AE501" s="38">
        <v>44631</v>
      </c>
      <c r="AF501" s="80">
        <v>44593</v>
      </c>
    </row>
    <row r="502" spans="1:32" s="21" customFormat="1" ht="15" customHeight="1" x14ac:dyDescent="0.25">
      <c r="A502" s="31">
        <v>8</v>
      </c>
      <c r="B502" s="32" t="s">
        <v>1974</v>
      </c>
      <c r="C502" s="32" t="s">
        <v>263</v>
      </c>
      <c r="D502" s="32"/>
      <c r="E502" s="33"/>
      <c r="F502" s="33"/>
      <c r="G502" s="33"/>
      <c r="H502" s="33"/>
      <c r="I502" s="33" t="s">
        <v>510</v>
      </c>
      <c r="J502" s="34" t="s">
        <v>298</v>
      </c>
      <c r="K502" s="34" t="s">
        <v>299</v>
      </c>
      <c r="L502" s="34"/>
      <c r="M502" s="34" t="s">
        <v>300</v>
      </c>
      <c r="N502" s="34"/>
      <c r="O502" s="33" t="s">
        <v>514</v>
      </c>
      <c r="P502" s="35">
        <v>10</v>
      </c>
      <c r="Q502" s="33" t="s">
        <v>526</v>
      </c>
      <c r="R502" s="87">
        <v>0.08</v>
      </c>
      <c r="S502" s="1"/>
      <c r="T502" s="33" t="s">
        <v>1979</v>
      </c>
      <c r="U502" s="33">
        <v>6</v>
      </c>
      <c r="V502" s="26"/>
      <c r="W502" s="186">
        <v>0</v>
      </c>
      <c r="X502" s="36">
        <v>0</v>
      </c>
      <c r="Y502" s="1"/>
      <c r="Z502" s="44">
        <v>0.25</v>
      </c>
      <c r="AA502" s="38">
        <v>44604</v>
      </c>
      <c r="AB502" s="38">
        <v>44631</v>
      </c>
      <c r="AC502" s="38"/>
      <c r="AD502" s="38">
        <v>44604</v>
      </c>
      <c r="AE502" s="38">
        <v>44631</v>
      </c>
      <c r="AF502" s="80">
        <v>44593</v>
      </c>
    </row>
    <row r="503" spans="1:32" s="21" customFormat="1" ht="15" customHeight="1" x14ac:dyDescent="0.25">
      <c r="A503" s="31">
        <v>9</v>
      </c>
      <c r="B503" s="32" t="s">
        <v>1974</v>
      </c>
      <c r="C503" s="32" t="s">
        <v>263</v>
      </c>
      <c r="D503" s="32"/>
      <c r="E503" s="33"/>
      <c r="F503" s="33"/>
      <c r="G503" s="33"/>
      <c r="H503" s="33"/>
      <c r="I503" s="33" t="s">
        <v>510</v>
      </c>
      <c r="J503" s="34" t="s">
        <v>307</v>
      </c>
      <c r="K503" s="34" t="s">
        <v>308</v>
      </c>
      <c r="L503" s="34"/>
      <c r="M503" s="34" t="s">
        <v>309</v>
      </c>
      <c r="N503" s="34"/>
      <c r="O503" s="33" t="s">
        <v>514</v>
      </c>
      <c r="P503" s="35">
        <v>10</v>
      </c>
      <c r="Q503" s="33" t="s">
        <v>526</v>
      </c>
      <c r="R503" s="87">
        <v>0.08</v>
      </c>
      <c r="S503" s="1"/>
      <c r="T503" s="33" t="s">
        <v>1980</v>
      </c>
      <c r="U503" s="33">
        <v>6</v>
      </c>
      <c r="V503" s="26"/>
      <c r="W503" s="186">
        <v>0</v>
      </c>
      <c r="X503" s="36">
        <v>0</v>
      </c>
      <c r="Y503" s="1"/>
      <c r="Z503" s="44">
        <v>0.25</v>
      </c>
      <c r="AA503" s="38">
        <v>44604</v>
      </c>
      <c r="AB503" s="38">
        <v>44631</v>
      </c>
      <c r="AC503" s="38"/>
      <c r="AD503" s="38">
        <v>44604</v>
      </c>
      <c r="AE503" s="38">
        <v>44631</v>
      </c>
      <c r="AF503" s="80">
        <v>44593</v>
      </c>
    </row>
    <row r="504" spans="1:32" s="21" customFormat="1" x14ac:dyDescent="0.25">
      <c r="A504" s="31">
        <v>10</v>
      </c>
      <c r="B504" s="32" t="s">
        <v>1974</v>
      </c>
      <c r="C504" s="41" t="s">
        <v>263</v>
      </c>
      <c r="D504" s="32"/>
      <c r="E504" s="33"/>
      <c r="F504" s="33"/>
      <c r="G504" s="33"/>
      <c r="H504" s="33"/>
      <c r="I504" s="33" t="s">
        <v>525</v>
      </c>
      <c r="J504" s="34" t="s">
        <v>340</v>
      </c>
      <c r="K504" s="34" t="s">
        <v>341</v>
      </c>
      <c r="L504" s="34"/>
      <c r="M504" s="34" t="s">
        <v>342</v>
      </c>
      <c r="N504" s="34"/>
      <c r="O504" s="33" t="s">
        <v>514</v>
      </c>
      <c r="P504" s="35">
        <v>48</v>
      </c>
      <c r="Q504" s="33" t="s">
        <v>526</v>
      </c>
      <c r="R504" s="87">
        <v>0.08</v>
      </c>
      <c r="S504" s="1"/>
      <c r="T504" s="33" t="s">
        <v>1981</v>
      </c>
      <c r="U504" s="33">
        <v>12</v>
      </c>
      <c r="V504" s="26"/>
      <c r="W504" s="188">
        <v>0</v>
      </c>
      <c r="X504" s="36">
        <v>0</v>
      </c>
      <c r="Y504" s="1"/>
      <c r="Z504" s="44">
        <v>0.08</v>
      </c>
      <c r="AA504" s="38">
        <v>44604</v>
      </c>
      <c r="AB504" s="38">
        <v>44631</v>
      </c>
      <c r="AC504" s="38"/>
      <c r="AD504" s="38">
        <v>44604</v>
      </c>
      <c r="AE504" s="38">
        <v>44631</v>
      </c>
      <c r="AF504" s="80">
        <v>44593</v>
      </c>
    </row>
    <row r="505" spans="1:32" s="21" customFormat="1" x14ac:dyDescent="0.25">
      <c r="A505" s="31">
        <v>11</v>
      </c>
      <c r="B505" s="32" t="s">
        <v>1974</v>
      </c>
      <c r="C505" s="41" t="s">
        <v>263</v>
      </c>
      <c r="D505" s="32"/>
      <c r="E505" s="33"/>
      <c r="F505" s="33"/>
      <c r="G505" s="33"/>
      <c r="H505" s="33"/>
      <c r="I505" s="33" t="s">
        <v>525</v>
      </c>
      <c r="J505" s="34" t="s">
        <v>343</v>
      </c>
      <c r="K505" s="34" t="s">
        <v>344</v>
      </c>
      <c r="L505" s="34"/>
      <c r="M505" s="34" t="s">
        <v>345</v>
      </c>
      <c r="N505" s="34"/>
      <c r="O505" s="33" t="s">
        <v>514</v>
      </c>
      <c r="P505" s="35">
        <v>48</v>
      </c>
      <c r="Q505" s="33" t="s">
        <v>526</v>
      </c>
      <c r="R505" s="87">
        <v>0.08</v>
      </c>
      <c r="S505" s="1"/>
      <c r="T505" s="33" t="s">
        <v>1981</v>
      </c>
      <c r="U505" s="33">
        <v>12</v>
      </c>
      <c r="V505" s="26"/>
      <c r="W505" s="188">
        <v>0</v>
      </c>
      <c r="X505" s="36">
        <v>0</v>
      </c>
      <c r="Y505" s="1"/>
      <c r="Z505" s="44">
        <v>0.08</v>
      </c>
      <c r="AA505" s="38">
        <v>44604</v>
      </c>
      <c r="AB505" s="38">
        <v>44631</v>
      </c>
      <c r="AC505" s="38"/>
      <c r="AD505" s="38">
        <v>44604</v>
      </c>
      <c r="AE505" s="38">
        <v>44631</v>
      </c>
      <c r="AF505" s="80">
        <v>44593</v>
      </c>
    </row>
    <row r="506" spans="1:32" s="21" customFormat="1" x14ac:dyDescent="0.25">
      <c r="A506" s="31">
        <v>12</v>
      </c>
      <c r="B506" s="32" t="s">
        <v>1974</v>
      </c>
      <c r="C506" s="41" t="s">
        <v>263</v>
      </c>
      <c r="D506" s="32"/>
      <c r="E506" s="33"/>
      <c r="F506" s="33"/>
      <c r="G506" s="33"/>
      <c r="H506" s="33"/>
      <c r="I506" s="33" t="s">
        <v>525</v>
      </c>
      <c r="J506" s="34" t="s">
        <v>346</v>
      </c>
      <c r="K506" s="34" t="s">
        <v>347</v>
      </c>
      <c r="L506" s="34"/>
      <c r="M506" s="34" t="s">
        <v>348</v>
      </c>
      <c r="N506" s="34"/>
      <c r="O506" s="33" t="s">
        <v>514</v>
      </c>
      <c r="P506" s="35">
        <v>12</v>
      </c>
      <c r="Q506" s="33" t="s">
        <v>526</v>
      </c>
      <c r="R506" s="87">
        <v>0.08</v>
      </c>
      <c r="S506" s="1"/>
      <c r="T506" s="33" t="s">
        <v>1981</v>
      </c>
      <c r="U506" s="33">
        <v>12</v>
      </c>
      <c r="V506" s="26"/>
      <c r="W506" s="188">
        <v>0</v>
      </c>
      <c r="X506" s="36">
        <v>0</v>
      </c>
      <c r="Y506" s="1"/>
      <c r="Z506" s="44"/>
      <c r="AA506" s="40"/>
      <c r="AB506" s="40"/>
      <c r="AC506" s="40"/>
      <c r="AD506" s="40"/>
      <c r="AE506" s="40"/>
      <c r="AF506" s="80">
        <v>44593</v>
      </c>
    </row>
    <row r="507" spans="1:32" s="21" customFormat="1" x14ac:dyDescent="0.25">
      <c r="A507" s="31">
        <v>13</v>
      </c>
      <c r="B507" s="32" t="s">
        <v>1974</v>
      </c>
      <c r="C507" s="41" t="s">
        <v>263</v>
      </c>
      <c r="D507" s="32"/>
      <c r="E507" s="33"/>
      <c r="F507" s="33"/>
      <c r="G507" s="33"/>
      <c r="H507" s="33"/>
      <c r="I507" s="33" t="s">
        <v>525</v>
      </c>
      <c r="J507" s="34" t="s">
        <v>349</v>
      </c>
      <c r="K507" s="34" t="s">
        <v>350</v>
      </c>
      <c r="L507" s="34"/>
      <c r="M507" s="34" t="s">
        <v>351</v>
      </c>
      <c r="N507" s="34"/>
      <c r="O507" s="33" t="s">
        <v>514</v>
      </c>
      <c r="P507" s="35">
        <v>12</v>
      </c>
      <c r="Q507" s="33" t="s">
        <v>526</v>
      </c>
      <c r="R507" s="87">
        <v>0.08</v>
      </c>
      <c r="S507" s="1"/>
      <c r="T507" s="33" t="s">
        <v>1981</v>
      </c>
      <c r="U507" s="33">
        <v>12</v>
      </c>
      <c r="V507" s="26"/>
      <c r="W507" s="188">
        <v>0</v>
      </c>
      <c r="X507" s="36">
        <v>0</v>
      </c>
      <c r="Y507" s="1"/>
      <c r="Z507" s="44"/>
      <c r="AA507" s="40"/>
      <c r="AB507" s="40"/>
      <c r="AC507" s="40"/>
      <c r="AD507" s="40"/>
      <c r="AE507" s="40"/>
      <c r="AF507" s="80">
        <v>44593</v>
      </c>
    </row>
    <row r="508" spans="1:32" s="21" customFormat="1" ht="15" customHeight="1" x14ac:dyDescent="0.25">
      <c r="A508" s="31">
        <v>14</v>
      </c>
      <c r="B508" s="32" t="s">
        <v>1974</v>
      </c>
      <c r="C508" s="32" t="s">
        <v>263</v>
      </c>
      <c r="D508" s="32"/>
      <c r="E508" s="33"/>
      <c r="F508" s="33"/>
      <c r="G508" s="33"/>
      <c r="H508" s="33"/>
      <c r="I508" s="33" t="s">
        <v>510</v>
      </c>
      <c r="J508" s="34" t="s">
        <v>310</v>
      </c>
      <c r="K508" s="34" t="s">
        <v>311</v>
      </c>
      <c r="L508" s="34"/>
      <c r="M508" s="34" t="s">
        <v>312</v>
      </c>
      <c r="N508" s="34"/>
      <c r="O508" s="33" t="s">
        <v>514</v>
      </c>
      <c r="P508" s="35">
        <v>10</v>
      </c>
      <c r="Q508" s="33" t="s">
        <v>526</v>
      </c>
      <c r="R508" s="87">
        <v>0.08</v>
      </c>
      <c r="S508" s="1"/>
      <c r="T508" s="33" t="s">
        <v>1982</v>
      </c>
      <c r="U508" s="33">
        <v>6</v>
      </c>
      <c r="V508" s="26"/>
      <c r="W508" s="186">
        <v>0</v>
      </c>
      <c r="X508" s="36">
        <v>0</v>
      </c>
      <c r="Y508" s="1"/>
      <c r="Z508" s="44">
        <v>0.3</v>
      </c>
      <c r="AA508" s="38">
        <v>44604</v>
      </c>
      <c r="AB508" s="38">
        <v>44631</v>
      </c>
      <c r="AC508" s="38"/>
      <c r="AD508" s="38">
        <v>44604</v>
      </c>
      <c r="AE508" s="38">
        <v>44631</v>
      </c>
      <c r="AF508" s="80">
        <v>44593</v>
      </c>
    </row>
    <row r="509" spans="1:32" s="21" customFormat="1" ht="15" customHeight="1" x14ac:dyDescent="0.25">
      <c r="A509" s="31">
        <v>15</v>
      </c>
      <c r="B509" s="32" t="s">
        <v>1974</v>
      </c>
      <c r="C509" s="32" t="s">
        <v>263</v>
      </c>
      <c r="D509" s="32"/>
      <c r="E509" s="33"/>
      <c r="F509" s="33"/>
      <c r="G509" s="33"/>
      <c r="H509" s="33"/>
      <c r="I509" s="33" t="s">
        <v>510</v>
      </c>
      <c r="J509" s="34" t="s">
        <v>319</v>
      </c>
      <c r="K509" s="34" t="s">
        <v>320</v>
      </c>
      <c r="L509" s="34"/>
      <c r="M509" s="34" t="s">
        <v>321</v>
      </c>
      <c r="N509" s="34"/>
      <c r="O509" s="33" t="s">
        <v>514</v>
      </c>
      <c r="P509" s="35">
        <v>10</v>
      </c>
      <c r="Q509" s="33" t="s">
        <v>526</v>
      </c>
      <c r="R509" s="87">
        <v>0.08</v>
      </c>
      <c r="S509" s="1"/>
      <c r="T509" s="33" t="s">
        <v>1982</v>
      </c>
      <c r="U509" s="33">
        <v>6</v>
      </c>
      <c r="V509" s="26"/>
      <c r="W509" s="186">
        <v>0</v>
      </c>
      <c r="X509" s="36">
        <v>0</v>
      </c>
      <c r="Y509" s="1"/>
      <c r="Z509" s="44">
        <v>0.3</v>
      </c>
      <c r="AA509" s="38">
        <v>44604</v>
      </c>
      <c r="AB509" s="38">
        <v>44631</v>
      </c>
      <c r="AC509" s="38"/>
      <c r="AD509" s="38">
        <v>44604</v>
      </c>
      <c r="AE509" s="38">
        <v>44631</v>
      </c>
      <c r="AF509" s="80">
        <v>44593</v>
      </c>
    </row>
    <row r="510" spans="1:32" s="21" customFormat="1" ht="15" customHeight="1" x14ac:dyDescent="0.25">
      <c r="A510" s="31">
        <v>16</v>
      </c>
      <c r="B510" s="32" t="s">
        <v>1974</v>
      </c>
      <c r="C510" s="32" t="s">
        <v>263</v>
      </c>
      <c r="D510" s="32"/>
      <c r="E510" s="33"/>
      <c r="F510" s="33"/>
      <c r="G510" s="33"/>
      <c r="H510" s="33"/>
      <c r="I510" s="33" t="s">
        <v>1977</v>
      </c>
      <c r="J510" s="34" t="s">
        <v>331</v>
      </c>
      <c r="K510" s="34" t="s">
        <v>332</v>
      </c>
      <c r="L510" s="34"/>
      <c r="M510" s="34" t="s">
        <v>333</v>
      </c>
      <c r="N510" s="34"/>
      <c r="O510" s="33" t="s">
        <v>514</v>
      </c>
      <c r="P510" s="35">
        <v>5</v>
      </c>
      <c r="Q510" s="33" t="s">
        <v>526</v>
      </c>
      <c r="R510" s="87">
        <v>0.08</v>
      </c>
      <c r="S510" s="1"/>
      <c r="T510" s="33" t="s">
        <v>1978</v>
      </c>
      <c r="U510" s="33">
        <v>8</v>
      </c>
      <c r="V510" s="26"/>
      <c r="W510" s="186">
        <v>0</v>
      </c>
      <c r="X510" s="36">
        <v>0</v>
      </c>
      <c r="Y510" s="1"/>
      <c r="Z510" s="44">
        <v>0.15</v>
      </c>
      <c r="AA510" s="38">
        <v>44604</v>
      </c>
      <c r="AB510" s="38">
        <v>44631</v>
      </c>
      <c r="AC510" s="38"/>
      <c r="AD510" s="38">
        <v>44604</v>
      </c>
      <c r="AE510" s="38">
        <v>44631</v>
      </c>
      <c r="AF510" s="80">
        <v>44593</v>
      </c>
    </row>
    <row r="511" spans="1:32" s="21" customFormat="1" ht="15" customHeight="1" x14ac:dyDescent="0.25">
      <c r="A511" s="31">
        <v>17</v>
      </c>
      <c r="B511" s="32" t="s">
        <v>1974</v>
      </c>
      <c r="C511" s="32" t="s">
        <v>263</v>
      </c>
      <c r="D511" s="32"/>
      <c r="E511" s="33"/>
      <c r="F511" s="33"/>
      <c r="G511" s="33"/>
      <c r="H511" s="33"/>
      <c r="I511" s="33" t="s">
        <v>572</v>
      </c>
      <c r="J511" s="34" t="s">
        <v>334</v>
      </c>
      <c r="K511" s="34" t="s">
        <v>335</v>
      </c>
      <c r="L511" s="34"/>
      <c r="M511" s="34" t="s">
        <v>336</v>
      </c>
      <c r="N511" s="34"/>
      <c r="O511" s="33" t="s">
        <v>514</v>
      </c>
      <c r="P511" s="35">
        <v>10</v>
      </c>
      <c r="Q511" s="33" t="s">
        <v>526</v>
      </c>
      <c r="R511" s="87">
        <v>0.08</v>
      </c>
      <c r="S511" s="1"/>
      <c r="T511" s="33" t="s">
        <v>1982</v>
      </c>
      <c r="U511" s="33">
        <v>12</v>
      </c>
      <c r="V511" s="26"/>
      <c r="W511" s="186">
        <v>0</v>
      </c>
      <c r="X511" s="36">
        <v>0</v>
      </c>
      <c r="Y511" s="1"/>
      <c r="Z511" s="44">
        <v>0.1</v>
      </c>
      <c r="AA511" s="38">
        <v>44604</v>
      </c>
      <c r="AB511" s="38">
        <v>44631</v>
      </c>
      <c r="AC511" s="38"/>
      <c r="AD511" s="38">
        <v>44604</v>
      </c>
      <c r="AE511" s="38">
        <v>44631</v>
      </c>
      <c r="AF511" s="80">
        <v>44593</v>
      </c>
    </row>
    <row r="512" spans="1:32" s="21" customFormat="1" ht="15" customHeight="1" x14ac:dyDescent="0.25">
      <c r="A512" s="31">
        <v>18</v>
      </c>
      <c r="B512" s="32" t="s">
        <v>1974</v>
      </c>
      <c r="C512" s="32" t="s">
        <v>263</v>
      </c>
      <c r="D512" s="32"/>
      <c r="E512" s="33"/>
      <c r="F512" s="33"/>
      <c r="G512" s="33"/>
      <c r="H512" s="33"/>
      <c r="I512" s="33" t="s">
        <v>622</v>
      </c>
      <c r="J512" s="34" t="s">
        <v>265</v>
      </c>
      <c r="K512" s="34" t="s">
        <v>266</v>
      </c>
      <c r="L512" s="34"/>
      <c r="M512" s="34" t="s">
        <v>267</v>
      </c>
      <c r="N512" s="34"/>
      <c r="O512" s="33" t="s">
        <v>514</v>
      </c>
      <c r="P512" s="35">
        <v>33</v>
      </c>
      <c r="Q512" s="33" t="s">
        <v>526</v>
      </c>
      <c r="R512" s="87">
        <v>0.08</v>
      </c>
      <c r="S512" s="1"/>
      <c r="T512" s="33" t="s">
        <v>1983</v>
      </c>
      <c r="U512" s="33">
        <v>15</v>
      </c>
      <c r="V512" s="26"/>
      <c r="W512" s="186">
        <v>0</v>
      </c>
      <c r="X512" s="36">
        <v>0</v>
      </c>
      <c r="Y512" s="1"/>
      <c r="Z512" s="44">
        <v>0.15</v>
      </c>
      <c r="AA512" s="38">
        <v>44604</v>
      </c>
      <c r="AB512" s="38">
        <v>44631</v>
      </c>
      <c r="AC512" s="38"/>
      <c r="AD512" s="38">
        <v>44604</v>
      </c>
      <c r="AE512" s="38">
        <v>44631</v>
      </c>
      <c r="AF512" s="80">
        <v>44593</v>
      </c>
    </row>
    <row r="513" spans="1:32" s="21" customFormat="1" ht="15" customHeight="1" x14ac:dyDescent="0.25">
      <c r="A513" s="31">
        <v>19</v>
      </c>
      <c r="B513" s="32" t="s">
        <v>1974</v>
      </c>
      <c r="C513" s="32" t="s">
        <v>263</v>
      </c>
      <c r="D513" s="32"/>
      <c r="E513" s="33"/>
      <c r="F513" s="33"/>
      <c r="G513" s="33"/>
      <c r="H513" s="33"/>
      <c r="I513" s="33" t="s">
        <v>510</v>
      </c>
      <c r="J513" s="34" t="s">
        <v>289</v>
      </c>
      <c r="K513" s="34" t="s">
        <v>290</v>
      </c>
      <c r="L513" s="34"/>
      <c r="M513" s="34" t="s">
        <v>291</v>
      </c>
      <c r="N513" s="34"/>
      <c r="O513" s="33" t="s">
        <v>514</v>
      </c>
      <c r="P513" s="35">
        <v>10</v>
      </c>
      <c r="Q513" s="33" t="s">
        <v>526</v>
      </c>
      <c r="R513" s="87">
        <v>0.08</v>
      </c>
      <c r="S513" s="1"/>
      <c r="T513" s="33"/>
      <c r="U513" s="33">
        <v>6</v>
      </c>
      <c r="V513" s="26"/>
      <c r="W513" s="186">
        <v>0</v>
      </c>
      <c r="X513" s="36">
        <v>0</v>
      </c>
      <c r="Y513" s="1"/>
      <c r="Z513" s="44">
        <v>0.2</v>
      </c>
      <c r="AA513" s="38">
        <v>44604</v>
      </c>
      <c r="AB513" s="38">
        <v>44631</v>
      </c>
      <c r="AC513" s="38"/>
      <c r="AD513" s="38">
        <v>44604</v>
      </c>
      <c r="AE513" s="38">
        <v>44631</v>
      </c>
      <c r="AF513" s="80">
        <v>44593</v>
      </c>
    </row>
    <row r="514" spans="1:32" s="21" customFormat="1" ht="15" customHeight="1" x14ac:dyDescent="0.25">
      <c r="A514" s="31">
        <v>20</v>
      </c>
      <c r="B514" s="32" t="s">
        <v>1974</v>
      </c>
      <c r="C514" s="32" t="s">
        <v>263</v>
      </c>
      <c r="D514" s="32"/>
      <c r="E514" s="33"/>
      <c r="F514" s="33"/>
      <c r="G514" s="33"/>
      <c r="H514" s="33"/>
      <c r="I514" s="33" t="s">
        <v>510</v>
      </c>
      <c r="J514" s="34" t="s">
        <v>292</v>
      </c>
      <c r="K514" s="34" t="s">
        <v>293</v>
      </c>
      <c r="L514" s="34"/>
      <c r="M514" s="34" t="s">
        <v>294</v>
      </c>
      <c r="N514" s="34"/>
      <c r="O514" s="33" t="s">
        <v>514</v>
      </c>
      <c r="P514" s="35">
        <v>10</v>
      </c>
      <c r="Q514" s="33" t="s">
        <v>526</v>
      </c>
      <c r="R514" s="87">
        <v>0.08</v>
      </c>
      <c r="S514" s="1"/>
      <c r="T514" s="33"/>
      <c r="U514" s="33">
        <v>6</v>
      </c>
      <c r="V514" s="26"/>
      <c r="W514" s="186">
        <v>0</v>
      </c>
      <c r="X514" s="36">
        <v>0</v>
      </c>
      <c r="Y514" s="1"/>
      <c r="Z514" s="44">
        <v>0.2</v>
      </c>
      <c r="AA514" s="38">
        <v>44604</v>
      </c>
      <c r="AB514" s="38">
        <v>44631</v>
      </c>
      <c r="AC514" s="38"/>
      <c r="AD514" s="38">
        <v>44604</v>
      </c>
      <c r="AE514" s="38">
        <v>44631</v>
      </c>
      <c r="AF514" s="80">
        <v>44593</v>
      </c>
    </row>
    <row r="515" spans="1:32" s="21" customFormat="1" ht="15" customHeight="1" x14ac:dyDescent="0.25">
      <c r="A515" s="31">
        <v>21</v>
      </c>
      <c r="B515" s="32" t="s">
        <v>1974</v>
      </c>
      <c r="C515" s="32" t="s">
        <v>263</v>
      </c>
      <c r="D515" s="32"/>
      <c r="E515" s="33"/>
      <c r="F515" s="33"/>
      <c r="G515" s="33"/>
      <c r="H515" s="33"/>
      <c r="I515" s="33" t="s">
        <v>1977</v>
      </c>
      <c r="J515" s="34" t="s">
        <v>322</v>
      </c>
      <c r="K515" s="34" t="s">
        <v>323</v>
      </c>
      <c r="L515" s="34"/>
      <c r="M515" s="34" t="s">
        <v>324</v>
      </c>
      <c r="N515" s="34"/>
      <c r="O515" s="33" t="s">
        <v>514</v>
      </c>
      <c r="P515" s="35">
        <v>5</v>
      </c>
      <c r="Q515" s="33" t="s">
        <v>526</v>
      </c>
      <c r="R515" s="87">
        <v>0.08</v>
      </c>
      <c r="S515" s="1"/>
      <c r="T515" s="33" t="s">
        <v>1978</v>
      </c>
      <c r="U515" s="33">
        <v>8</v>
      </c>
      <c r="V515" s="26"/>
      <c r="W515" s="186">
        <v>0</v>
      </c>
      <c r="X515" s="36">
        <v>0</v>
      </c>
      <c r="Y515" s="1"/>
      <c r="Z515" s="44">
        <v>0.2</v>
      </c>
      <c r="AA515" s="38">
        <v>44604</v>
      </c>
      <c r="AB515" s="38">
        <v>44631</v>
      </c>
      <c r="AC515" s="38"/>
      <c r="AD515" s="38">
        <v>44604</v>
      </c>
      <c r="AE515" s="38">
        <v>44631</v>
      </c>
      <c r="AF515" s="80">
        <v>44593</v>
      </c>
    </row>
    <row r="516" spans="1:32" s="21" customFormat="1" ht="15" customHeight="1" x14ac:dyDescent="0.25">
      <c r="A516" s="31">
        <v>22</v>
      </c>
      <c r="B516" s="32" t="s">
        <v>1974</v>
      </c>
      <c r="C516" s="32" t="s">
        <v>263</v>
      </c>
      <c r="D516" s="32"/>
      <c r="E516" s="33"/>
      <c r="F516" s="33"/>
      <c r="G516" s="33"/>
      <c r="H516" s="33"/>
      <c r="I516" s="33" t="s">
        <v>1977</v>
      </c>
      <c r="J516" s="34" t="s">
        <v>328</v>
      </c>
      <c r="K516" s="34" t="s">
        <v>329</v>
      </c>
      <c r="L516" s="34"/>
      <c r="M516" s="34" t="s">
        <v>330</v>
      </c>
      <c r="N516" s="34"/>
      <c r="O516" s="33" t="s">
        <v>514</v>
      </c>
      <c r="P516" s="35">
        <v>5</v>
      </c>
      <c r="Q516" s="33" t="s">
        <v>526</v>
      </c>
      <c r="R516" s="87">
        <v>0.08</v>
      </c>
      <c r="S516" s="1"/>
      <c r="T516" s="33" t="s">
        <v>1978</v>
      </c>
      <c r="U516" s="33">
        <v>8</v>
      </c>
      <c r="V516" s="26"/>
      <c r="W516" s="186">
        <v>0</v>
      </c>
      <c r="X516" s="36">
        <v>0</v>
      </c>
      <c r="Y516" s="1"/>
      <c r="Z516" s="44">
        <v>0.2</v>
      </c>
      <c r="AA516" s="38">
        <v>44604</v>
      </c>
      <c r="AB516" s="38">
        <v>44631</v>
      </c>
      <c r="AC516" s="38"/>
      <c r="AD516" s="38">
        <v>44604</v>
      </c>
      <c r="AE516" s="38">
        <v>44631</v>
      </c>
      <c r="AF516" s="80">
        <v>44593</v>
      </c>
    </row>
    <row r="517" spans="1:32" s="21" customFormat="1" ht="15" customHeight="1" x14ac:dyDescent="0.25">
      <c r="A517" s="31">
        <v>23</v>
      </c>
      <c r="B517" s="32" t="s">
        <v>1974</v>
      </c>
      <c r="C517" s="32" t="s">
        <v>263</v>
      </c>
      <c r="D517" s="32"/>
      <c r="E517" s="33"/>
      <c r="F517" s="33"/>
      <c r="G517" s="33"/>
      <c r="H517" s="33"/>
      <c r="I517" s="33" t="s">
        <v>510</v>
      </c>
      <c r="J517" s="34" t="s">
        <v>313</v>
      </c>
      <c r="K517" s="34" t="s">
        <v>314</v>
      </c>
      <c r="L517" s="34"/>
      <c r="M517" s="34" t="s">
        <v>315</v>
      </c>
      <c r="N517" s="34"/>
      <c r="O517" s="33" t="s">
        <v>514</v>
      </c>
      <c r="P517" s="35">
        <v>10</v>
      </c>
      <c r="Q517" s="33" t="s">
        <v>526</v>
      </c>
      <c r="R517" s="87">
        <v>0.08</v>
      </c>
      <c r="S517" s="1"/>
      <c r="T517" s="33" t="s">
        <v>1982</v>
      </c>
      <c r="U517" s="33">
        <v>6</v>
      </c>
      <c r="V517" s="26"/>
      <c r="W517" s="186">
        <v>0</v>
      </c>
      <c r="X517" s="36">
        <v>0</v>
      </c>
      <c r="Y517" s="1"/>
      <c r="Z517" s="44"/>
      <c r="AA517" s="38"/>
      <c r="AB517" s="38"/>
      <c r="AC517" s="38"/>
      <c r="AD517" s="38"/>
      <c r="AE517" s="38"/>
      <c r="AF517" s="80">
        <v>44593</v>
      </c>
    </row>
    <row r="518" spans="1:32" s="21" customFormat="1" ht="15" customHeight="1" x14ac:dyDescent="0.25">
      <c r="A518" s="31">
        <v>24</v>
      </c>
      <c r="B518" s="32" t="s">
        <v>1974</v>
      </c>
      <c r="C518" s="32" t="s">
        <v>263</v>
      </c>
      <c r="D518" s="32"/>
      <c r="E518" s="33"/>
      <c r="F518" s="33"/>
      <c r="G518" s="33"/>
      <c r="H518" s="33"/>
      <c r="I518" s="33" t="s">
        <v>510</v>
      </c>
      <c r="J518" s="34" t="s">
        <v>301</v>
      </c>
      <c r="K518" s="34" t="s">
        <v>302</v>
      </c>
      <c r="L518" s="34"/>
      <c r="M518" s="34" t="s">
        <v>303</v>
      </c>
      <c r="N518" s="34"/>
      <c r="O518" s="33" t="s">
        <v>514</v>
      </c>
      <c r="P518" s="35">
        <v>10</v>
      </c>
      <c r="Q518" s="33" t="s">
        <v>526</v>
      </c>
      <c r="R518" s="87">
        <v>0.08</v>
      </c>
      <c r="S518" s="1"/>
      <c r="T518" s="33" t="s">
        <v>1982</v>
      </c>
      <c r="U518" s="33">
        <v>6</v>
      </c>
      <c r="V518" s="26"/>
      <c r="W518" s="186">
        <v>0</v>
      </c>
      <c r="X518" s="36">
        <v>0</v>
      </c>
      <c r="Y518" s="1"/>
      <c r="Z518" s="44"/>
      <c r="AA518" s="38"/>
      <c r="AB518" s="38"/>
      <c r="AC518" s="38"/>
      <c r="AD518" s="38"/>
      <c r="AE518" s="38"/>
      <c r="AF518" s="80">
        <v>44593</v>
      </c>
    </row>
    <row r="519" spans="1:32" s="21" customFormat="1" ht="15" customHeight="1" x14ac:dyDescent="0.25">
      <c r="A519" s="31">
        <v>25</v>
      </c>
      <c r="B519" s="32" t="s">
        <v>1974</v>
      </c>
      <c r="C519" s="32" t="s">
        <v>263</v>
      </c>
      <c r="D519" s="32"/>
      <c r="E519" s="33"/>
      <c r="F519" s="33"/>
      <c r="G519" s="33"/>
      <c r="H519" s="33"/>
      <c r="I519" s="33" t="s">
        <v>510</v>
      </c>
      <c r="J519" s="34" t="s">
        <v>295</v>
      </c>
      <c r="K519" s="34" t="s">
        <v>296</v>
      </c>
      <c r="L519" s="34"/>
      <c r="M519" s="34" t="s">
        <v>297</v>
      </c>
      <c r="N519" s="34"/>
      <c r="O519" s="33" t="s">
        <v>514</v>
      </c>
      <c r="P519" s="35">
        <v>10</v>
      </c>
      <c r="Q519" s="33" t="s">
        <v>526</v>
      </c>
      <c r="R519" s="87">
        <v>0.08</v>
      </c>
      <c r="S519" s="1"/>
      <c r="T519" s="33" t="s">
        <v>1982</v>
      </c>
      <c r="U519" s="33">
        <v>6</v>
      </c>
      <c r="V519" s="26"/>
      <c r="W519" s="186">
        <v>0</v>
      </c>
      <c r="X519" s="36">
        <v>0</v>
      </c>
      <c r="Y519" s="1"/>
      <c r="Z519" s="44">
        <v>0.1</v>
      </c>
      <c r="AA519" s="38">
        <v>44604</v>
      </c>
      <c r="AB519" s="38">
        <v>44631</v>
      </c>
      <c r="AC519" s="38"/>
      <c r="AD519" s="38">
        <v>44604</v>
      </c>
      <c r="AE519" s="38">
        <v>44631</v>
      </c>
      <c r="AF519" s="80">
        <v>44593</v>
      </c>
    </row>
    <row r="520" spans="1:32" s="21" customFormat="1" ht="15" customHeight="1" x14ac:dyDescent="0.25">
      <c r="A520" s="31">
        <v>26</v>
      </c>
      <c r="B520" s="32" t="s">
        <v>1974</v>
      </c>
      <c r="C520" s="32" t="s">
        <v>263</v>
      </c>
      <c r="D520" s="32"/>
      <c r="E520" s="33"/>
      <c r="F520" s="33"/>
      <c r="G520" s="33"/>
      <c r="H520" s="33"/>
      <c r="I520" s="33" t="s">
        <v>510</v>
      </c>
      <c r="J520" s="34" t="s">
        <v>316</v>
      </c>
      <c r="K520" s="34" t="s">
        <v>317</v>
      </c>
      <c r="L520" s="34"/>
      <c r="M520" s="34" t="s">
        <v>318</v>
      </c>
      <c r="N520" s="34"/>
      <c r="O520" s="33" t="s">
        <v>514</v>
      </c>
      <c r="P520" s="35">
        <v>10</v>
      </c>
      <c r="Q520" s="33" t="s">
        <v>526</v>
      </c>
      <c r="R520" s="87">
        <v>0.08</v>
      </c>
      <c r="S520" s="1"/>
      <c r="T520" s="33" t="s">
        <v>1982</v>
      </c>
      <c r="U520" s="33">
        <v>6</v>
      </c>
      <c r="V520" s="26"/>
      <c r="W520" s="186">
        <v>0</v>
      </c>
      <c r="X520" s="36">
        <v>0</v>
      </c>
      <c r="Y520" s="1"/>
      <c r="Z520" s="44">
        <v>0.25</v>
      </c>
      <c r="AA520" s="38">
        <v>44604</v>
      </c>
      <c r="AB520" s="38">
        <v>44631</v>
      </c>
      <c r="AC520" s="38"/>
      <c r="AD520" s="38">
        <v>44604</v>
      </c>
      <c r="AE520" s="38">
        <v>44631</v>
      </c>
      <c r="AF520" s="80">
        <v>44593</v>
      </c>
    </row>
    <row r="521" spans="1:32" s="21" customFormat="1" ht="15" customHeight="1" x14ac:dyDescent="0.25">
      <c r="A521" s="31">
        <v>27</v>
      </c>
      <c r="B521" s="32" t="s">
        <v>1974</v>
      </c>
      <c r="C521" s="32" t="s">
        <v>263</v>
      </c>
      <c r="D521" s="32"/>
      <c r="E521" s="33"/>
      <c r="F521" s="33"/>
      <c r="G521" s="33"/>
      <c r="H521" s="33"/>
      <c r="I521" s="33" t="s">
        <v>510</v>
      </c>
      <c r="J521" s="34" t="s">
        <v>304</v>
      </c>
      <c r="K521" s="34" t="s">
        <v>305</v>
      </c>
      <c r="L521" s="34"/>
      <c r="M521" s="34" t="s">
        <v>306</v>
      </c>
      <c r="N521" s="34"/>
      <c r="O521" s="33" t="s">
        <v>514</v>
      </c>
      <c r="P521" s="35">
        <v>10</v>
      </c>
      <c r="Q521" s="33" t="s">
        <v>526</v>
      </c>
      <c r="R521" s="87">
        <v>0.08</v>
      </c>
      <c r="S521" s="1"/>
      <c r="T521" s="33" t="s">
        <v>1982</v>
      </c>
      <c r="U521" s="33">
        <v>6</v>
      </c>
      <c r="V521" s="26"/>
      <c r="W521" s="186">
        <v>0</v>
      </c>
      <c r="X521" s="36">
        <v>0</v>
      </c>
      <c r="Y521" s="1"/>
      <c r="Z521" s="44"/>
      <c r="AA521" s="38"/>
      <c r="AB521" s="38"/>
      <c r="AC521" s="38"/>
      <c r="AD521" s="38"/>
      <c r="AE521" s="38"/>
      <c r="AF521" s="80">
        <v>44593</v>
      </c>
    </row>
    <row r="522" spans="1:32" s="21" customFormat="1" ht="15" customHeight="1" x14ac:dyDescent="0.25">
      <c r="A522" s="31">
        <v>28</v>
      </c>
      <c r="B522" s="32" t="s">
        <v>1974</v>
      </c>
      <c r="C522" s="32" t="s">
        <v>263</v>
      </c>
      <c r="D522" s="32"/>
      <c r="E522" s="33"/>
      <c r="F522" s="33"/>
      <c r="G522" s="33"/>
      <c r="H522" s="33"/>
      <c r="I522" s="33"/>
      <c r="J522" s="34" t="s">
        <v>1984</v>
      </c>
      <c r="K522" s="39" t="s">
        <v>968</v>
      </c>
      <c r="L522" s="39"/>
      <c r="M522" s="50" t="s">
        <v>1985</v>
      </c>
      <c r="N522" s="50"/>
      <c r="O522" s="33" t="s">
        <v>514</v>
      </c>
      <c r="P522" s="35">
        <v>10</v>
      </c>
      <c r="Q522" s="33"/>
      <c r="R522" s="87">
        <v>0.08</v>
      </c>
      <c r="S522" s="1"/>
      <c r="T522" s="33"/>
      <c r="U522" s="33">
        <v>0</v>
      </c>
      <c r="V522" s="26"/>
      <c r="W522" s="187">
        <v>0</v>
      </c>
      <c r="X522" s="36">
        <v>0</v>
      </c>
      <c r="Y522" s="1"/>
      <c r="Z522" s="44"/>
      <c r="AA522" s="40"/>
      <c r="AB522" s="40"/>
      <c r="AC522" s="40"/>
      <c r="AD522" s="40"/>
      <c r="AE522" s="40"/>
      <c r="AF522" s="80">
        <v>44593</v>
      </c>
    </row>
    <row r="523" spans="1:32" s="21" customFormat="1" ht="15" customHeight="1" x14ac:dyDescent="0.25">
      <c r="A523" s="31">
        <v>29</v>
      </c>
      <c r="B523" s="32" t="s">
        <v>1974</v>
      </c>
      <c r="C523" s="32" t="s">
        <v>263</v>
      </c>
      <c r="D523" s="32"/>
      <c r="E523" s="33" t="s">
        <v>1986</v>
      </c>
      <c r="F523" s="33"/>
      <c r="G523" s="33"/>
      <c r="H523" s="33"/>
      <c r="I523" s="33" t="s">
        <v>1986</v>
      </c>
      <c r="J523" s="34" t="s">
        <v>1987</v>
      </c>
      <c r="K523" s="39" t="s">
        <v>968</v>
      </c>
      <c r="L523" s="39"/>
      <c r="M523" s="43" t="s">
        <v>1988</v>
      </c>
      <c r="N523" s="43"/>
      <c r="O523" s="33" t="s">
        <v>514</v>
      </c>
      <c r="P523" s="35">
        <v>10</v>
      </c>
      <c r="Q523" s="33" t="s">
        <v>526</v>
      </c>
      <c r="R523" s="87">
        <v>0.08</v>
      </c>
      <c r="S523" s="1"/>
      <c r="T523" s="33"/>
      <c r="U523" s="33">
        <v>0</v>
      </c>
      <c r="V523" s="26"/>
      <c r="W523" s="187">
        <v>0</v>
      </c>
      <c r="X523" s="36">
        <v>0</v>
      </c>
      <c r="Y523" s="1"/>
      <c r="Z523" s="44"/>
      <c r="AA523" s="40"/>
      <c r="AB523" s="40"/>
      <c r="AC523" s="40"/>
      <c r="AD523" s="40"/>
      <c r="AE523" s="40"/>
      <c r="AF523" s="80">
        <v>44593</v>
      </c>
    </row>
    <row r="524" spans="1:32" s="21" customFormat="1" ht="15" customHeight="1" x14ac:dyDescent="0.25">
      <c r="A524" s="31">
        <v>30</v>
      </c>
      <c r="B524" s="32" t="s">
        <v>1974</v>
      </c>
      <c r="C524" s="32" t="s">
        <v>263</v>
      </c>
      <c r="D524" s="32"/>
      <c r="E524" s="33" t="s">
        <v>638</v>
      </c>
      <c r="F524" s="33"/>
      <c r="G524" s="33"/>
      <c r="H524" s="33"/>
      <c r="I524" s="33" t="s">
        <v>638</v>
      </c>
      <c r="J524" s="34" t="s">
        <v>286</v>
      </c>
      <c r="K524" s="39" t="s">
        <v>1462</v>
      </c>
      <c r="L524" s="39"/>
      <c r="M524" s="39" t="s">
        <v>288</v>
      </c>
      <c r="N524" s="39"/>
      <c r="O524" s="33" t="s">
        <v>514</v>
      </c>
      <c r="P524" s="35">
        <v>10</v>
      </c>
      <c r="Q524" s="33" t="s">
        <v>526</v>
      </c>
      <c r="R524" s="87">
        <v>0.08</v>
      </c>
      <c r="S524" s="1"/>
      <c r="T524" s="33"/>
      <c r="U524" s="33">
        <v>15</v>
      </c>
      <c r="V524" s="26"/>
      <c r="W524" s="187">
        <v>0</v>
      </c>
      <c r="X524" s="36">
        <v>0</v>
      </c>
      <c r="Y524" s="1"/>
      <c r="Z524" s="44"/>
      <c r="AA524" s="40"/>
      <c r="AB524" s="40"/>
      <c r="AC524" s="40"/>
      <c r="AD524" s="40"/>
      <c r="AE524" s="40"/>
      <c r="AF524" s="80">
        <v>44593</v>
      </c>
    </row>
    <row r="525" spans="1:32" s="21" customFormat="1" ht="15" customHeight="1" x14ac:dyDescent="0.25">
      <c r="A525" s="31">
        <v>31</v>
      </c>
      <c r="B525" s="32" t="s">
        <v>1974</v>
      </c>
      <c r="C525" s="32" t="s">
        <v>263</v>
      </c>
      <c r="D525" s="32"/>
      <c r="E525" s="33" t="s">
        <v>1986</v>
      </c>
      <c r="F525" s="33"/>
      <c r="G525" s="33"/>
      <c r="H525" s="33"/>
      <c r="I525" s="33" t="s">
        <v>1986</v>
      </c>
      <c r="J525" s="34" t="s">
        <v>1989</v>
      </c>
      <c r="K525" s="51" t="s">
        <v>968</v>
      </c>
      <c r="L525" s="51"/>
      <c r="M525" s="50" t="s">
        <v>1990</v>
      </c>
      <c r="N525" s="50"/>
      <c r="O525" s="33" t="s">
        <v>514</v>
      </c>
      <c r="P525" s="35">
        <v>10</v>
      </c>
      <c r="Q525" s="33" t="s">
        <v>526</v>
      </c>
      <c r="R525" s="87">
        <v>0.08</v>
      </c>
      <c r="S525" s="1"/>
      <c r="T525" s="33"/>
      <c r="U525" s="33">
        <v>0</v>
      </c>
      <c r="V525" s="26"/>
      <c r="W525" s="187">
        <v>0</v>
      </c>
      <c r="X525" s="36">
        <v>0</v>
      </c>
      <c r="Y525" s="1"/>
      <c r="Z525" s="44"/>
      <c r="AA525" s="40"/>
      <c r="AB525" s="40"/>
      <c r="AC525" s="40"/>
      <c r="AD525" s="40"/>
      <c r="AE525" s="40"/>
      <c r="AF525" s="80">
        <v>44593</v>
      </c>
    </row>
    <row r="526" spans="1:32" s="21" customFormat="1" ht="15" customHeight="1" x14ac:dyDescent="0.25">
      <c r="A526" s="31">
        <v>32</v>
      </c>
      <c r="B526" s="32" t="s">
        <v>1974</v>
      </c>
      <c r="C526" s="32" t="s">
        <v>263</v>
      </c>
      <c r="D526" s="32"/>
      <c r="E526" s="33" t="s">
        <v>1986</v>
      </c>
      <c r="F526" s="33"/>
      <c r="G526" s="33"/>
      <c r="H526" s="33"/>
      <c r="I526" s="33" t="s">
        <v>1986</v>
      </c>
      <c r="J526" s="34" t="s">
        <v>1991</v>
      </c>
      <c r="K526" s="51" t="s">
        <v>968</v>
      </c>
      <c r="L526" s="51"/>
      <c r="M526" s="50" t="s">
        <v>1992</v>
      </c>
      <c r="N526" s="50"/>
      <c r="O526" s="33" t="s">
        <v>514</v>
      </c>
      <c r="P526" s="35">
        <v>10</v>
      </c>
      <c r="Q526" s="33" t="s">
        <v>526</v>
      </c>
      <c r="R526" s="87">
        <v>0.08</v>
      </c>
      <c r="S526" s="1"/>
      <c r="T526" s="33"/>
      <c r="U526" s="33">
        <v>0</v>
      </c>
      <c r="V526" s="26"/>
      <c r="W526" s="187">
        <v>0</v>
      </c>
      <c r="X526" s="36">
        <v>0</v>
      </c>
      <c r="Y526" s="1"/>
      <c r="Z526" s="44"/>
      <c r="AA526" s="40"/>
      <c r="AB526" s="40"/>
      <c r="AC526" s="40"/>
      <c r="AD526" s="40"/>
      <c r="AE526" s="40"/>
      <c r="AF526" s="80">
        <v>44593</v>
      </c>
    </row>
    <row r="527" spans="1:32" s="21" customFormat="1" ht="15" customHeight="1" x14ac:dyDescent="0.25">
      <c r="A527" s="31">
        <v>33</v>
      </c>
      <c r="B527" s="32" t="s">
        <v>1974</v>
      </c>
      <c r="C527" s="32" t="s">
        <v>263</v>
      </c>
      <c r="D527" s="32"/>
      <c r="E527" s="33" t="s">
        <v>510</v>
      </c>
      <c r="F527" s="33"/>
      <c r="G527" s="33"/>
      <c r="H527" s="33"/>
      <c r="I527" s="33" t="s">
        <v>510</v>
      </c>
      <c r="J527" s="34" t="s">
        <v>1993</v>
      </c>
      <c r="K527" s="39" t="s">
        <v>968</v>
      </c>
      <c r="L527" s="39"/>
      <c r="M527" s="39" t="s">
        <v>1994</v>
      </c>
      <c r="N527" s="39"/>
      <c r="O527" s="33" t="s">
        <v>514</v>
      </c>
      <c r="P527" s="35">
        <v>10</v>
      </c>
      <c r="Q527" s="33" t="s">
        <v>526</v>
      </c>
      <c r="R527" s="87">
        <v>0.08</v>
      </c>
      <c r="S527" s="1"/>
      <c r="T527" s="33"/>
      <c r="U527" s="33">
        <v>6</v>
      </c>
      <c r="V527" s="26"/>
      <c r="W527" s="187">
        <v>0</v>
      </c>
      <c r="X527" s="36">
        <v>0</v>
      </c>
      <c r="Y527" s="1"/>
      <c r="Z527" s="44"/>
      <c r="AA527" s="38">
        <v>44604</v>
      </c>
      <c r="AB527" s="38">
        <v>44631</v>
      </c>
      <c r="AC527" s="38"/>
      <c r="AD527" s="38">
        <v>44604</v>
      </c>
      <c r="AE527" s="38">
        <v>44631</v>
      </c>
      <c r="AF527" s="80">
        <v>44593</v>
      </c>
    </row>
    <row r="528" spans="1:32" s="21" customFormat="1" ht="15" customHeight="1" x14ac:dyDescent="0.25">
      <c r="A528" s="31">
        <v>34</v>
      </c>
      <c r="B528" s="32" t="s">
        <v>1974</v>
      </c>
      <c r="C528" s="32" t="s">
        <v>263</v>
      </c>
      <c r="D528" s="32"/>
      <c r="E528" s="33" t="s">
        <v>1986</v>
      </c>
      <c r="F528" s="33"/>
      <c r="G528" s="33"/>
      <c r="H528" s="33"/>
      <c r="I528" s="33" t="s">
        <v>1986</v>
      </c>
      <c r="J528" s="34" t="s">
        <v>1995</v>
      </c>
      <c r="K528" s="39" t="s">
        <v>968</v>
      </c>
      <c r="L528" s="39"/>
      <c r="M528" s="50" t="s">
        <v>1996</v>
      </c>
      <c r="N528" s="50"/>
      <c r="O528" s="33" t="s">
        <v>514</v>
      </c>
      <c r="P528" s="35">
        <v>10</v>
      </c>
      <c r="Q528" s="33" t="s">
        <v>526</v>
      </c>
      <c r="R528" s="87">
        <v>0.08</v>
      </c>
      <c r="S528" s="1"/>
      <c r="T528" s="33"/>
      <c r="U528" s="33">
        <v>0</v>
      </c>
      <c r="V528" s="26"/>
      <c r="W528" s="187">
        <v>0</v>
      </c>
      <c r="X528" s="36">
        <v>0</v>
      </c>
      <c r="Y528" s="1"/>
      <c r="Z528" s="44"/>
      <c r="AA528" s="40"/>
      <c r="AB528" s="40"/>
      <c r="AC528" s="40"/>
      <c r="AD528" s="40"/>
      <c r="AE528" s="40"/>
      <c r="AF528" s="80">
        <v>44593</v>
      </c>
    </row>
    <row r="529" spans="1:32" s="21" customFormat="1" ht="15" customHeight="1" x14ac:dyDescent="0.25">
      <c r="A529" s="31">
        <v>35</v>
      </c>
      <c r="B529" s="32" t="s">
        <v>1974</v>
      </c>
      <c r="C529" s="32" t="s">
        <v>263</v>
      </c>
      <c r="D529" s="32"/>
      <c r="E529" s="33" t="s">
        <v>1986</v>
      </c>
      <c r="F529" s="33"/>
      <c r="G529" s="33"/>
      <c r="H529" s="33"/>
      <c r="I529" s="33" t="s">
        <v>1986</v>
      </c>
      <c r="J529" s="34" t="s">
        <v>1997</v>
      </c>
      <c r="K529" s="39" t="s">
        <v>968</v>
      </c>
      <c r="L529" s="39"/>
      <c r="M529" s="50" t="s">
        <v>1998</v>
      </c>
      <c r="N529" s="50"/>
      <c r="O529" s="33" t="s">
        <v>514</v>
      </c>
      <c r="P529" s="35">
        <v>5</v>
      </c>
      <c r="Q529" s="33" t="s">
        <v>526</v>
      </c>
      <c r="R529" s="87">
        <v>0.08</v>
      </c>
      <c r="S529" s="1"/>
      <c r="T529" s="33"/>
      <c r="U529" s="33">
        <v>0</v>
      </c>
      <c r="V529" s="26"/>
      <c r="W529" s="187">
        <v>0</v>
      </c>
      <c r="X529" s="36">
        <v>0</v>
      </c>
      <c r="Y529" s="1"/>
      <c r="Z529" s="44"/>
      <c r="AA529" s="40"/>
      <c r="AB529" s="40"/>
      <c r="AC529" s="40"/>
      <c r="AD529" s="40"/>
      <c r="AE529" s="40"/>
      <c r="AF529" s="80">
        <v>44593</v>
      </c>
    </row>
    <row r="530" spans="1:32" s="21" customFormat="1" x14ac:dyDescent="0.25">
      <c r="A530" s="31">
        <v>36</v>
      </c>
      <c r="B530" s="32" t="s">
        <v>1974</v>
      </c>
      <c r="C530" s="41" t="s">
        <v>263</v>
      </c>
      <c r="D530" s="32"/>
      <c r="E530" s="33" t="s">
        <v>1999</v>
      </c>
      <c r="F530" s="33"/>
      <c r="G530" s="33"/>
      <c r="H530" s="33"/>
      <c r="I530" s="33" t="s">
        <v>1999</v>
      </c>
      <c r="J530" s="34" t="s">
        <v>352</v>
      </c>
      <c r="K530" s="34" t="s">
        <v>353</v>
      </c>
      <c r="L530" s="34"/>
      <c r="M530" s="34" t="s">
        <v>354</v>
      </c>
      <c r="N530" s="34"/>
      <c r="O530" s="33" t="s">
        <v>514</v>
      </c>
      <c r="P530" s="35">
        <v>16</v>
      </c>
      <c r="Q530" s="33" t="s">
        <v>526</v>
      </c>
      <c r="R530" s="87">
        <v>0.08</v>
      </c>
      <c r="S530" s="1"/>
      <c r="T530" s="33"/>
      <c r="U530" s="33">
        <v>12</v>
      </c>
      <c r="V530" s="26"/>
      <c r="W530" s="186">
        <v>0</v>
      </c>
      <c r="X530" s="36">
        <v>0</v>
      </c>
      <c r="Y530" s="1"/>
      <c r="Z530" s="44">
        <v>0.15</v>
      </c>
      <c r="AA530" s="38">
        <v>44604</v>
      </c>
      <c r="AB530" s="38">
        <v>44631</v>
      </c>
      <c r="AC530" s="38"/>
      <c r="AD530" s="38">
        <v>44604</v>
      </c>
      <c r="AE530" s="38">
        <v>44631</v>
      </c>
      <c r="AF530" s="80">
        <v>44593</v>
      </c>
    </row>
    <row r="531" spans="1:32" s="21" customFormat="1" x14ac:dyDescent="0.25">
      <c r="A531" s="31">
        <v>37</v>
      </c>
      <c r="B531" s="32" t="s">
        <v>1974</v>
      </c>
      <c r="C531" s="41" t="s">
        <v>263</v>
      </c>
      <c r="D531" s="32"/>
      <c r="E531" s="33" t="s">
        <v>1999</v>
      </c>
      <c r="F531" s="33"/>
      <c r="G531" s="33"/>
      <c r="H531" s="33"/>
      <c r="I531" s="33" t="s">
        <v>1999</v>
      </c>
      <c r="J531" s="34" t="s">
        <v>355</v>
      </c>
      <c r="K531" s="34" t="s">
        <v>356</v>
      </c>
      <c r="L531" s="34"/>
      <c r="M531" s="34" t="s">
        <v>357</v>
      </c>
      <c r="N531" s="34"/>
      <c r="O531" s="33" t="s">
        <v>514</v>
      </c>
      <c r="P531" s="35">
        <v>16</v>
      </c>
      <c r="Q531" s="33" t="s">
        <v>526</v>
      </c>
      <c r="R531" s="87">
        <v>0.08</v>
      </c>
      <c r="S531" s="1"/>
      <c r="T531" s="33"/>
      <c r="U531" s="33">
        <v>12</v>
      </c>
      <c r="V531" s="26"/>
      <c r="W531" s="186">
        <v>0</v>
      </c>
      <c r="X531" s="36">
        <v>0</v>
      </c>
      <c r="Y531" s="1"/>
      <c r="Z531" s="44"/>
      <c r="AA531" s="38"/>
      <c r="AB531" s="38"/>
      <c r="AC531" s="38"/>
      <c r="AD531" s="38"/>
      <c r="AE531" s="38"/>
      <c r="AF531" s="80">
        <v>44593</v>
      </c>
    </row>
    <row r="532" spans="1:32" s="21" customFormat="1" x14ac:dyDescent="0.25">
      <c r="A532" s="31">
        <v>38</v>
      </c>
      <c r="B532" s="32" t="s">
        <v>1974</v>
      </c>
      <c r="C532" s="41" t="s">
        <v>263</v>
      </c>
      <c r="D532" s="32"/>
      <c r="E532" s="33" t="s">
        <v>1999</v>
      </c>
      <c r="F532" s="33"/>
      <c r="G532" s="33"/>
      <c r="H532" s="33"/>
      <c r="I532" s="33" t="s">
        <v>1999</v>
      </c>
      <c r="J532" s="34" t="s">
        <v>358</v>
      </c>
      <c r="K532" s="34" t="s">
        <v>359</v>
      </c>
      <c r="L532" s="34"/>
      <c r="M532" s="34" t="s">
        <v>360</v>
      </c>
      <c r="N532" s="34"/>
      <c r="O532" s="33" t="s">
        <v>514</v>
      </c>
      <c r="P532" s="35">
        <v>16</v>
      </c>
      <c r="Q532" s="33" t="s">
        <v>526</v>
      </c>
      <c r="R532" s="87">
        <v>0.08</v>
      </c>
      <c r="S532" s="1"/>
      <c r="T532" s="33"/>
      <c r="U532" s="33">
        <v>12</v>
      </c>
      <c r="V532" s="26"/>
      <c r="W532" s="186">
        <v>0</v>
      </c>
      <c r="X532" s="36">
        <v>0</v>
      </c>
      <c r="Y532" s="1"/>
      <c r="Z532" s="44"/>
      <c r="AA532" s="38"/>
      <c r="AB532" s="38"/>
      <c r="AC532" s="38"/>
      <c r="AD532" s="38"/>
      <c r="AE532" s="38"/>
      <c r="AF532" s="80">
        <v>44593</v>
      </c>
    </row>
    <row r="533" spans="1:32" s="21" customFormat="1" x14ac:dyDescent="0.25">
      <c r="A533" s="31">
        <v>39</v>
      </c>
      <c r="B533" s="32" t="s">
        <v>1974</v>
      </c>
      <c r="C533" s="41" t="s">
        <v>263</v>
      </c>
      <c r="D533" s="32"/>
      <c r="E533" s="33" t="s">
        <v>1999</v>
      </c>
      <c r="F533" s="33"/>
      <c r="G533" s="33"/>
      <c r="H533" s="33"/>
      <c r="I533" s="33" t="s">
        <v>1999</v>
      </c>
      <c r="J533" s="34" t="s">
        <v>361</v>
      </c>
      <c r="K533" s="34" t="s">
        <v>362</v>
      </c>
      <c r="L533" s="34"/>
      <c r="M533" s="34" t="s">
        <v>363</v>
      </c>
      <c r="N533" s="34"/>
      <c r="O533" s="33" t="s">
        <v>514</v>
      </c>
      <c r="P533" s="35">
        <v>16</v>
      </c>
      <c r="Q533" s="33" t="s">
        <v>526</v>
      </c>
      <c r="R533" s="87">
        <v>0.08</v>
      </c>
      <c r="S533" s="1"/>
      <c r="T533" s="33"/>
      <c r="U533" s="33">
        <v>12</v>
      </c>
      <c r="V533" s="26"/>
      <c r="W533" s="186">
        <v>0</v>
      </c>
      <c r="X533" s="36">
        <v>0</v>
      </c>
      <c r="Y533" s="1"/>
      <c r="Z533" s="44">
        <v>0.15</v>
      </c>
      <c r="AA533" s="38">
        <v>44604</v>
      </c>
      <c r="AB533" s="38">
        <v>44631</v>
      </c>
      <c r="AC533" s="38"/>
      <c r="AD533" s="38">
        <v>44604</v>
      </c>
      <c r="AE533" s="38">
        <v>44631</v>
      </c>
      <c r="AF533" s="80">
        <v>44593</v>
      </c>
    </row>
    <row r="534" spans="1:32" s="21" customFormat="1" x14ac:dyDescent="0.25">
      <c r="A534" s="31">
        <v>40</v>
      </c>
      <c r="B534" s="32" t="s">
        <v>1974</v>
      </c>
      <c r="C534" s="41" t="s">
        <v>263</v>
      </c>
      <c r="D534" s="32"/>
      <c r="E534" s="33" t="s">
        <v>1999</v>
      </c>
      <c r="F534" s="33"/>
      <c r="G534" s="33"/>
      <c r="H534" s="33"/>
      <c r="I534" s="33" t="s">
        <v>1999</v>
      </c>
      <c r="J534" s="34" t="s">
        <v>364</v>
      </c>
      <c r="K534" s="34" t="s">
        <v>365</v>
      </c>
      <c r="L534" s="34"/>
      <c r="M534" s="34" t="s">
        <v>366</v>
      </c>
      <c r="N534" s="34"/>
      <c r="O534" s="33" t="s">
        <v>514</v>
      </c>
      <c r="P534" s="35">
        <v>20</v>
      </c>
      <c r="Q534" s="33" t="s">
        <v>526</v>
      </c>
      <c r="R534" s="87">
        <v>0.08</v>
      </c>
      <c r="S534" s="1"/>
      <c r="T534" s="33"/>
      <c r="U534" s="33">
        <v>12</v>
      </c>
      <c r="V534" s="26"/>
      <c r="W534" s="186">
        <v>0</v>
      </c>
      <c r="X534" s="36">
        <v>0</v>
      </c>
      <c r="Y534" s="1"/>
      <c r="Z534" s="44">
        <v>0.2</v>
      </c>
      <c r="AA534" s="38">
        <v>44604</v>
      </c>
      <c r="AB534" s="38">
        <v>44631</v>
      </c>
      <c r="AC534" s="38"/>
      <c r="AD534" s="38">
        <v>44604</v>
      </c>
      <c r="AE534" s="38">
        <v>44631</v>
      </c>
      <c r="AF534" s="80">
        <v>44593</v>
      </c>
    </row>
    <row r="535" spans="1:32" s="21" customFormat="1" x14ac:dyDescent="0.25">
      <c r="A535" s="31">
        <v>41</v>
      </c>
      <c r="B535" s="32" t="s">
        <v>1974</v>
      </c>
      <c r="C535" s="41" t="s">
        <v>263</v>
      </c>
      <c r="D535" s="32"/>
      <c r="E535" s="33" t="s">
        <v>1999</v>
      </c>
      <c r="F535" s="33"/>
      <c r="G535" s="33"/>
      <c r="H535" s="33"/>
      <c r="I535" s="33" t="s">
        <v>1999</v>
      </c>
      <c r="J535" s="34" t="s">
        <v>367</v>
      </c>
      <c r="K535" s="34" t="s">
        <v>368</v>
      </c>
      <c r="L535" s="34"/>
      <c r="M535" s="34" t="s">
        <v>369</v>
      </c>
      <c r="N535" s="34"/>
      <c r="O535" s="33" t="s">
        <v>549</v>
      </c>
      <c r="P535" s="35">
        <v>16</v>
      </c>
      <c r="Q535" s="33" t="s">
        <v>526</v>
      </c>
      <c r="R535" s="87">
        <v>0.08</v>
      </c>
      <c r="S535" s="1"/>
      <c r="T535" s="33"/>
      <c r="U535" s="33">
        <v>12</v>
      </c>
      <c r="V535" s="26"/>
      <c r="W535" s="186">
        <v>0</v>
      </c>
      <c r="X535" s="36">
        <v>0</v>
      </c>
      <c r="Y535" s="1"/>
      <c r="Z535" s="44">
        <v>0.2</v>
      </c>
      <c r="AA535" s="38">
        <v>44604</v>
      </c>
      <c r="AB535" s="38">
        <v>44631</v>
      </c>
      <c r="AC535" s="38"/>
      <c r="AD535" s="38">
        <v>44604</v>
      </c>
      <c r="AE535" s="38">
        <v>44631</v>
      </c>
      <c r="AF535" s="80">
        <v>44593</v>
      </c>
    </row>
    <row r="536" spans="1:32" s="21" customFormat="1" x14ac:dyDescent="0.25">
      <c r="A536" s="31">
        <v>42</v>
      </c>
      <c r="B536" s="32" t="s">
        <v>1974</v>
      </c>
      <c r="C536" s="41" t="s">
        <v>263</v>
      </c>
      <c r="D536" s="32"/>
      <c r="E536" s="33" t="s">
        <v>1999</v>
      </c>
      <c r="F536" s="33"/>
      <c r="G536" s="33"/>
      <c r="H536" s="33"/>
      <c r="I536" s="33" t="s">
        <v>1999</v>
      </c>
      <c r="J536" s="34" t="s">
        <v>370</v>
      </c>
      <c r="K536" s="34" t="s">
        <v>371</v>
      </c>
      <c r="L536" s="34"/>
      <c r="M536" s="34" t="s">
        <v>372</v>
      </c>
      <c r="N536" s="34"/>
      <c r="O536" s="33" t="s">
        <v>514</v>
      </c>
      <c r="P536" s="35">
        <v>20</v>
      </c>
      <c r="Q536" s="33" t="s">
        <v>526</v>
      </c>
      <c r="R536" s="87">
        <v>0.08</v>
      </c>
      <c r="S536" s="1"/>
      <c r="T536" s="33"/>
      <c r="U536" s="33">
        <v>12</v>
      </c>
      <c r="V536" s="26"/>
      <c r="W536" s="186">
        <v>0</v>
      </c>
      <c r="X536" s="36">
        <v>0</v>
      </c>
      <c r="Y536" s="1"/>
      <c r="Z536" s="44">
        <v>0.2</v>
      </c>
      <c r="AA536" s="38">
        <v>44604</v>
      </c>
      <c r="AB536" s="38">
        <v>44631</v>
      </c>
      <c r="AC536" s="38"/>
      <c r="AD536" s="38">
        <v>44604</v>
      </c>
      <c r="AE536" s="38">
        <v>44631</v>
      </c>
      <c r="AF536" s="80">
        <v>44593</v>
      </c>
    </row>
    <row r="537" spans="1:32" s="21" customFormat="1" x14ac:dyDescent="0.25">
      <c r="A537" s="31">
        <v>43</v>
      </c>
      <c r="B537" s="32" t="s">
        <v>1974</v>
      </c>
      <c r="C537" s="41" t="s">
        <v>263</v>
      </c>
      <c r="D537" s="32"/>
      <c r="E537" s="33" t="s">
        <v>565</v>
      </c>
      <c r="F537" s="33"/>
      <c r="G537" s="33"/>
      <c r="H537" s="33"/>
      <c r="I537" s="33" t="s">
        <v>565</v>
      </c>
      <c r="J537" s="34" t="s">
        <v>373</v>
      </c>
      <c r="K537" s="34" t="s">
        <v>374</v>
      </c>
      <c r="L537" s="34"/>
      <c r="M537" s="34" t="s">
        <v>2000</v>
      </c>
      <c r="N537" s="34"/>
      <c r="O537" s="33" t="s">
        <v>514</v>
      </c>
      <c r="P537" s="35">
        <v>24</v>
      </c>
      <c r="Q537" s="33" t="s">
        <v>526</v>
      </c>
      <c r="R537" s="87">
        <v>0.08</v>
      </c>
      <c r="S537" s="1"/>
      <c r="T537" s="33"/>
      <c r="U537" s="33">
        <v>12</v>
      </c>
      <c r="V537" s="26"/>
      <c r="W537" s="186">
        <v>0</v>
      </c>
      <c r="X537" s="36">
        <v>0</v>
      </c>
      <c r="Y537" s="1"/>
      <c r="Z537" s="44">
        <v>0.1</v>
      </c>
      <c r="AA537" s="38">
        <v>44604</v>
      </c>
      <c r="AB537" s="38">
        <v>44631</v>
      </c>
      <c r="AC537" s="38"/>
      <c r="AD537" s="38">
        <v>44604</v>
      </c>
      <c r="AE537" s="38">
        <v>44631</v>
      </c>
      <c r="AF537" s="80">
        <v>44593</v>
      </c>
    </row>
    <row r="538" spans="1:32" s="21" customFormat="1" x14ac:dyDescent="0.25">
      <c r="A538" s="31">
        <v>43</v>
      </c>
      <c r="B538" s="32" t="s">
        <v>1974</v>
      </c>
      <c r="C538" s="41" t="s">
        <v>263</v>
      </c>
      <c r="D538" s="32"/>
      <c r="E538" s="33" t="s">
        <v>1406</v>
      </c>
      <c r="F538" s="33"/>
      <c r="G538" s="33"/>
      <c r="H538" s="33"/>
      <c r="I538" s="33" t="s">
        <v>1406</v>
      </c>
      <c r="J538" s="34" t="s">
        <v>337</v>
      </c>
      <c r="K538" s="34" t="s">
        <v>338</v>
      </c>
      <c r="L538" s="34"/>
      <c r="M538" s="34" t="s">
        <v>339</v>
      </c>
      <c r="N538" s="34"/>
      <c r="O538" s="33" t="s">
        <v>514</v>
      </c>
      <c r="P538" s="35">
        <v>5</v>
      </c>
      <c r="Q538" s="33" t="s">
        <v>526</v>
      </c>
      <c r="R538" s="87">
        <v>0.08</v>
      </c>
      <c r="S538" s="1"/>
      <c r="T538" s="33"/>
      <c r="U538" s="33">
        <v>6</v>
      </c>
      <c r="V538" s="26"/>
      <c r="W538" s="186">
        <v>0</v>
      </c>
      <c r="X538" s="36">
        <v>0</v>
      </c>
      <c r="Y538" s="1"/>
      <c r="Z538" s="44">
        <v>0.2</v>
      </c>
      <c r="AA538" s="38">
        <v>44604</v>
      </c>
      <c r="AB538" s="38">
        <v>44631</v>
      </c>
      <c r="AC538" s="38"/>
      <c r="AD538" s="38">
        <v>44604</v>
      </c>
      <c r="AE538" s="38">
        <v>44631</v>
      </c>
      <c r="AF538" s="80">
        <v>44593</v>
      </c>
    </row>
    <row r="539" spans="1:32" s="21" customFormat="1" ht="15" customHeight="1" x14ac:dyDescent="0.25">
      <c r="A539" s="31">
        <v>1</v>
      </c>
      <c r="B539" s="32" t="s">
        <v>2001</v>
      </c>
      <c r="C539" s="32" t="s">
        <v>2002</v>
      </c>
      <c r="D539" s="32"/>
      <c r="E539" s="33" t="s">
        <v>510</v>
      </c>
      <c r="F539" s="33"/>
      <c r="G539" s="33"/>
      <c r="H539" s="33"/>
      <c r="I539" s="33" t="s">
        <v>510</v>
      </c>
      <c r="J539" s="34" t="s">
        <v>2003</v>
      </c>
      <c r="K539" s="34" t="s">
        <v>2004</v>
      </c>
      <c r="L539" s="34"/>
      <c r="M539" s="34" t="s">
        <v>2005</v>
      </c>
      <c r="N539" s="34"/>
      <c r="O539" s="33" t="s">
        <v>514</v>
      </c>
      <c r="P539" s="35">
        <v>10</v>
      </c>
      <c r="Q539" s="33" t="s">
        <v>777</v>
      </c>
      <c r="R539" s="87">
        <v>0.08</v>
      </c>
      <c r="S539" s="1"/>
      <c r="T539" s="33">
        <v>40</v>
      </c>
      <c r="U539" s="33">
        <v>6</v>
      </c>
      <c r="V539" s="26"/>
      <c r="W539" s="186">
        <v>0</v>
      </c>
      <c r="X539" s="36">
        <v>0</v>
      </c>
      <c r="Y539" s="1"/>
      <c r="Z539" s="44"/>
      <c r="AA539" s="38"/>
      <c r="AB539" s="38"/>
      <c r="AC539" s="38"/>
      <c r="AD539" s="38"/>
      <c r="AE539" s="38"/>
      <c r="AF539" s="80">
        <v>44593</v>
      </c>
    </row>
    <row r="540" spans="1:32" s="21" customFormat="1" ht="15" customHeight="1" x14ac:dyDescent="0.25">
      <c r="A540" s="31">
        <v>2</v>
      </c>
      <c r="B540" s="32" t="s">
        <v>2001</v>
      </c>
      <c r="C540" s="32" t="s">
        <v>2002</v>
      </c>
      <c r="D540" s="32"/>
      <c r="E540" s="33" t="s">
        <v>510</v>
      </c>
      <c r="F540" s="33"/>
      <c r="G540" s="33"/>
      <c r="H540" s="33"/>
      <c r="I540" s="33" t="s">
        <v>510</v>
      </c>
      <c r="J540" s="34" t="s">
        <v>2006</v>
      </c>
      <c r="K540" s="34" t="s">
        <v>2007</v>
      </c>
      <c r="L540" s="34"/>
      <c r="M540" s="34" t="s">
        <v>2008</v>
      </c>
      <c r="N540" s="34"/>
      <c r="O540" s="33" t="s">
        <v>514</v>
      </c>
      <c r="P540" s="35">
        <v>10</v>
      </c>
      <c r="Q540" s="33" t="s">
        <v>777</v>
      </c>
      <c r="R540" s="87">
        <v>0.08</v>
      </c>
      <c r="S540" s="1"/>
      <c r="T540" s="33">
        <v>40</v>
      </c>
      <c r="U540" s="33">
        <v>6</v>
      </c>
      <c r="V540" s="26"/>
      <c r="W540" s="186">
        <v>0</v>
      </c>
      <c r="X540" s="36">
        <v>0</v>
      </c>
      <c r="Y540" s="1"/>
      <c r="Z540" s="44"/>
      <c r="AA540" s="38"/>
      <c r="AB540" s="38"/>
      <c r="AC540" s="38"/>
      <c r="AD540" s="38"/>
      <c r="AE540" s="38"/>
      <c r="AF540" s="80">
        <v>44593</v>
      </c>
    </row>
    <row r="541" spans="1:32" s="21" customFormat="1" ht="15" customHeight="1" x14ac:dyDescent="0.25">
      <c r="A541" s="31">
        <v>3</v>
      </c>
      <c r="B541" s="32" t="s">
        <v>2001</v>
      </c>
      <c r="C541" s="32" t="s">
        <v>2002</v>
      </c>
      <c r="D541" s="32"/>
      <c r="E541" s="33" t="s">
        <v>1593</v>
      </c>
      <c r="F541" s="33"/>
      <c r="G541" s="33"/>
      <c r="H541" s="33"/>
      <c r="I541" s="33" t="s">
        <v>1593</v>
      </c>
      <c r="J541" s="34" t="s">
        <v>2009</v>
      </c>
      <c r="K541" s="34" t="s">
        <v>2010</v>
      </c>
      <c r="L541" s="34"/>
      <c r="M541" s="34" t="s">
        <v>2011</v>
      </c>
      <c r="N541" s="34"/>
      <c r="O541" s="33" t="s">
        <v>514</v>
      </c>
      <c r="P541" s="35">
        <v>10</v>
      </c>
      <c r="Q541" s="33" t="s">
        <v>777</v>
      </c>
      <c r="R541" s="87">
        <v>0.08</v>
      </c>
      <c r="S541" s="1"/>
      <c r="T541" s="33">
        <v>40</v>
      </c>
      <c r="U541" s="33">
        <v>8</v>
      </c>
      <c r="V541" s="26"/>
      <c r="W541" s="186">
        <v>0</v>
      </c>
      <c r="X541" s="36">
        <v>0</v>
      </c>
      <c r="Y541" s="1"/>
      <c r="Z541" s="44"/>
      <c r="AA541" s="38"/>
      <c r="AB541" s="38"/>
      <c r="AC541" s="38"/>
      <c r="AD541" s="38"/>
      <c r="AE541" s="38"/>
      <c r="AF541" s="80">
        <v>44593</v>
      </c>
    </row>
    <row r="542" spans="1:32" s="21" customFormat="1" ht="15" customHeight="1" x14ac:dyDescent="0.25">
      <c r="A542" s="31">
        <v>4</v>
      </c>
      <c r="B542" s="32" t="s">
        <v>2001</v>
      </c>
      <c r="C542" s="32" t="s">
        <v>2002</v>
      </c>
      <c r="D542" s="32"/>
      <c r="E542" s="33" t="s">
        <v>510</v>
      </c>
      <c r="F542" s="33"/>
      <c r="G542" s="33"/>
      <c r="H542" s="33"/>
      <c r="I542" s="33" t="s">
        <v>510</v>
      </c>
      <c r="J542" s="34" t="s">
        <v>2012</v>
      </c>
      <c r="K542" s="34" t="s">
        <v>2013</v>
      </c>
      <c r="L542" s="34"/>
      <c r="M542" s="34" t="s">
        <v>2014</v>
      </c>
      <c r="N542" s="34"/>
      <c r="O542" s="33" t="s">
        <v>514</v>
      </c>
      <c r="P542" s="35">
        <v>10</v>
      </c>
      <c r="Q542" s="33" t="s">
        <v>777</v>
      </c>
      <c r="R542" s="87">
        <v>0.08</v>
      </c>
      <c r="S542" s="1"/>
      <c r="T542" s="33">
        <v>40</v>
      </c>
      <c r="U542" s="33">
        <v>6</v>
      </c>
      <c r="V542" s="26"/>
      <c r="W542" s="186">
        <v>0</v>
      </c>
      <c r="X542" s="36">
        <v>0</v>
      </c>
      <c r="Y542" s="1"/>
      <c r="Z542" s="44"/>
      <c r="AA542" s="38"/>
      <c r="AB542" s="38"/>
      <c r="AC542" s="38"/>
      <c r="AD542" s="38"/>
      <c r="AE542" s="38"/>
      <c r="AF542" s="80">
        <v>44593</v>
      </c>
    </row>
    <row r="543" spans="1:32" s="21" customFormat="1" ht="15" customHeight="1" x14ac:dyDescent="0.25">
      <c r="A543" s="31">
        <v>5</v>
      </c>
      <c r="B543" s="32" t="s">
        <v>2001</v>
      </c>
      <c r="C543" s="32" t="s">
        <v>2002</v>
      </c>
      <c r="D543" s="32"/>
      <c r="E543" s="33" t="s">
        <v>510</v>
      </c>
      <c r="F543" s="33"/>
      <c r="G543" s="33"/>
      <c r="H543" s="33"/>
      <c r="I543" s="33" t="s">
        <v>510</v>
      </c>
      <c r="J543" s="34" t="s">
        <v>2015</v>
      </c>
      <c r="K543" s="34" t="s">
        <v>2016</v>
      </c>
      <c r="L543" s="34"/>
      <c r="M543" s="34" t="s">
        <v>2017</v>
      </c>
      <c r="N543" s="34"/>
      <c r="O543" s="33" t="s">
        <v>514</v>
      </c>
      <c r="P543" s="35">
        <v>10</v>
      </c>
      <c r="Q543" s="33" t="s">
        <v>777</v>
      </c>
      <c r="R543" s="87">
        <v>0.08</v>
      </c>
      <c r="S543" s="1"/>
      <c r="T543" s="33">
        <v>40</v>
      </c>
      <c r="U543" s="33">
        <v>6</v>
      </c>
      <c r="V543" s="26"/>
      <c r="W543" s="186">
        <v>0</v>
      </c>
      <c r="X543" s="36">
        <v>0</v>
      </c>
      <c r="Y543" s="1"/>
      <c r="Z543" s="44"/>
      <c r="AA543" s="38"/>
      <c r="AB543" s="38"/>
      <c r="AC543" s="38"/>
      <c r="AD543" s="38"/>
      <c r="AE543" s="38"/>
      <c r="AF543" s="80">
        <v>44593</v>
      </c>
    </row>
    <row r="544" spans="1:32" s="21" customFormat="1" ht="15" customHeight="1" x14ac:dyDescent="0.25">
      <c r="A544" s="31">
        <v>6</v>
      </c>
      <c r="B544" s="32" t="s">
        <v>2001</v>
      </c>
      <c r="C544" s="32" t="s">
        <v>2002</v>
      </c>
      <c r="D544" s="32"/>
      <c r="E544" s="33" t="s">
        <v>510</v>
      </c>
      <c r="F544" s="33"/>
      <c r="G544" s="33"/>
      <c r="H544" s="33"/>
      <c r="I544" s="33" t="s">
        <v>510</v>
      </c>
      <c r="J544" s="34" t="s">
        <v>2018</v>
      </c>
      <c r="K544" s="34" t="s">
        <v>2019</v>
      </c>
      <c r="L544" s="34"/>
      <c r="M544" s="34" t="s">
        <v>2020</v>
      </c>
      <c r="N544" s="34"/>
      <c r="O544" s="33" t="s">
        <v>514</v>
      </c>
      <c r="P544" s="35">
        <v>10</v>
      </c>
      <c r="Q544" s="33" t="s">
        <v>777</v>
      </c>
      <c r="R544" s="87">
        <v>0.08</v>
      </c>
      <c r="S544" s="1"/>
      <c r="T544" s="33">
        <v>40</v>
      </c>
      <c r="U544" s="33">
        <v>6</v>
      </c>
      <c r="V544" s="26"/>
      <c r="W544" s="186">
        <v>0</v>
      </c>
      <c r="X544" s="36">
        <v>0</v>
      </c>
      <c r="Y544" s="1"/>
      <c r="Z544" s="44"/>
      <c r="AA544" s="38"/>
      <c r="AB544" s="38"/>
      <c r="AC544" s="38"/>
      <c r="AD544" s="38"/>
      <c r="AE544" s="38"/>
      <c r="AF544" s="80">
        <v>44593</v>
      </c>
    </row>
    <row r="545" spans="1:32" s="21" customFormat="1" ht="15" customHeight="1" x14ac:dyDescent="0.25">
      <c r="A545" s="31">
        <v>7</v>
      </c>
      <c r="B545" s="32" t="s">
        <v>2001</v>
      </c>
      <c r="C545" s="32" t="s">
        <v>2002</v>
      </c>
      <c r="D545" s="32"/>
      <c r="E545" s="33" t="s">
        <v>510</v>
      </c>
      <c r="F545" s="33"/>
      <c r="G545" s="33"/>
      <c r="H545" s="33"/>
      <c r="I545" s="33" t="s">
        <v>510</v>
      </c>
      <c r="J545" s="34" t="s">
        <v>2021</v>
      </c>
      <c r="K545" s="34" t="s">
        <v>2022</v>
      </c>
      <c r="L545" s="34"/>
      <c r="M545" s="34" t="s">
        <v>2023</v>
      </c>
      <c r="N545" s="34"/>
      <c r="O545" s="33" t="s">
        <v>514</v>
      </c>
      <c r="P545" s="35">
        <v>10</v>
      </c>
      <c r="Q545" s="33" t="s">
        <v>777</v>
      </c>
      <c r="R545" s="87">
        <v>0.08</v>
      </c>
      <c r="S545" s="1"/>
      <c r="T545" s="33">
        <v>40</v>
      </c>
      <c r="U545" s="33">
        <v>6</v>
      </c>
      <c r="V545" s="26"/>
      <c r="W545" s="186">
        <v>0</v>
      </c>
      <c r="X545" s="36">
        <v>0</v>
      </c>
      <c r="Y545" s="1"/>
      <c r="Z545" s="44"/>
      <c r="AA545" s="38"/>
      <c r="AB545" s="38"/>
      <c r="AC545" s="38"/>
      <c r="AD545" s="38"/>
      <c r="AE545" s="38"/>
      <c r="AF545" s="80">
        <v>44593</v>
      </c>
    </row>
    <row r="546" spans="1:32" s="21" customFormat="1" ht="15" customHeight="1" x14ac:dyDescent="0.25">
      <c r="A546" s="31">
        <v>8</v>
      </c>
      <c r="B546" s="32" t="s">
        <v>2001</v>
      </c>
      <c r="C546" s="32" t="s">
        <v>2002</v>
      </c>
      <c r="D546" s="32"/>
      <c r="E546" s="33" t="s">
        <v>510</v>
      </c>
      <c r="F546" s="33"/>
      <c r="G546" s="33"/>
      <c r="H546" s="33"/>
      <c r="I546" s="33" t="s">
        <v>510</v>
      </c>
      <c r="J546" s="34" t="s">
        <v>2024</v>
      </c>
      <c r="K546" s="34" t="s">
        <v>2025</v>
      </c>
      <c r="L546" s="34"/>
      <c r="M546" s="34" t="s">
        <v>2026</v>
      </c>
      <c r="N546" s="34"/>
      <c r="O546" s="33" t="s">
        <v>514</v>
      </c>
      <c r="P546" s="35">
        <v>10</v>
      </c>
      <c r="Q546" s="33" t="s">
        <v>777</v>
      </c>
      <c r="R546" s="87">
        <v>0.08</v>
      </c>
      <c r="S546" s="1"/>
      <c r="T546" s="33">
        <v>40</v>
      </c>
      <c r="U546" s="33">
        <v>6</v>
      </c>
      <c r="V546" s="26"/>
      <c r="W546" s="186">
        <v>0</v>
      </c>
      <c r="X546" s="36">
        <v>0</v>
      </c>
      <c r="Y546" s="1"/>
      <c r="Z546" s="44"/>
      <c r="AA546" s="38"/>
      <c r="AB546" s="38"/>
      <c r="AC546" s="38"/>
      <c r="AD546" s="38"/>
      <c r="AE546" s="38"/>
      <c r="AF546" s="80">
        <v>44593</v>
      </c>
    </row>
    <row r="547" spans="1:32" s="21" customFormat="1" ht="15" customHeight="1" x14ac:dyDescent="0.25">
      <c r="A547" s="31">
        <v>9</v>
      </c>
      <c r="B547" s="32" t="s">
        <v>2001</v>
      </c>
      <c r="C547" s="32" t="s">
        <v>2002</v>
      </c>
      <c r="D547" s="32"/>
      <c r="E547" s="33" t="s">
        <v>638</v>
      </c>
      <c r="F547" s="33"/>
      <c r="G547" s="33"/>
      <c r="H547" s="33"/>
      <c r="I547" s="33" t="s">
        <v>638</v>
      </c>
      <c r="J547" s="34" t="s">
        <v>2027</v>
      </c>
      <c r="K547" s="34" t="s">
        <v>2028</v>
      </c>
      <c r="L547" s="34"/>
      <c r="M547" s="34" t="s">
        <v>2029</v>
      </c>
      <c r="N547" s="34"/>
      <c r="O547" s="33" t="s">
        <v>514</v>
      </c>
      <c r="P547" s="35">
        <v>10</v>
      </c>
      <c r="Q547" s="33" t="s">
        <v>777</v>
      </c>
      <c r="R547" s="87">
        <v>0.08</v>
      </c>
      <c r="S547" s="1"/>
      <c r="T547" s="33">
        <v>365</v>
      </c>
      <c r="U547" s="33">
        <v>15</v>
      </c>
      <c r="V547" s="26"/>
      <c r="W547" s="186">
        <v>0</v>
      </c>
      <c r="X547" s="36">
        <v>0</v>
      </c>
      <c r="Y547" s="1"/>
      <c r="Z547" s="44"/>
      <c r="AA547" s="38">
        <v>44607</v>
      </c>
      <c r="AB547" s="38">
        <v>44634</v>
      </c>
      <c r="AC547" s="38"/>
      <c r="AD547" s="38">
        <v>44607</v>
      </c>
      <c r="AE547" s="38">
        <v>44634</v>
      </c>
      <c r="AF547" s="80">
        <v>44593</v>
      </c>
    </row>
    <row r="548" spans="1:32" s="21" customFormat="1" ht="15" customHeight="1" x14ac:dyDescent="0.25">
      <c r="A548" s="31">
        <v>10</v>
      </c>
      <c r="B548" s="32" t="s">
        <v>2001</v>
      </c>
      <c r="C548" s="32" t="s">
        <v>2002</v>
      </c>
      <c r="D548" s="32"/>
      <c r="E548" s="33" t="s">
        <v>638</v>
      </c>
      <c r="F548" s="33"/>
      <c r="G548" s="33"/>
      <c r="H548" s="33"/>
      <c r="I548" s="33" t="s">
        <v>638</v>
      </c>
      <c r="J548" s="34" t="s">
        <v>2030</v>
      </c>
      <c r="K548" s="34" t="s">
        <v>2031</v>
      </c>
      <c r="L548" s="34"/>
      <c r="M548" s="34" t="s">
        <v>2032</v>
      </c>
      <c r="N548" s="34"/>
      <c r="O548" s="33" t="s">
        <v>514</v>
      </c>
      <c r="P548" s="35">
        <v>10</v>
      </c>
      <c r="Q548" s="33" t="s">
        <v>777</v>
      </c>
      <c r="R548" s="87">
        <v>0.08</v>
      </c>
      <c r="S548" s="1"/>
      <c r="T548" s="33">
        <v>365</v>
      </c>
      <c r="U548" s="33">
        <v>15</v>
      </c>
      <c r="V548" s="26"/>
      <c r="W548" s="186">
        <v>0</v>
      </c>
      <c r="X548" s="36">
        <v>0</v>
      </c>
      <c r="Y548" s="1"/>
      <c r="Z548" s="44"/>
      <c r="AA548" s="38">
        <v>44607</v>
      </c>
      <c r="AB548" s="38">
        <v>44634</v>
      </c>
      <c r="AC548" s="38"/>
      <c r="AD548" s="38">
        <v>44607</v>
      </c>
      <c r="AE548" s="38">
        <v>44634</v>
      </c>
      <c r="AF548" s="80">
        <v>44593</v>
      </c>
    </row>
    <row r="549" spans="1:32" s="21" customFormat="1" ht="15" customHeight="1" x14ac:dyDescent="0.25">
      <c r="A549" s="31">
        <v>11</v>
      </c>
      <c r="B549" s="32" t="s">
        <v>2001</v>
      </c>
      <c r="C549" s="32" t="s">
        <v>2002</v>
      </c>
      <c r="D549" s="32"/>
      <c r="E549" s="33" t="s">
        <v>510</v>
      </c>
      <c r="F549" s="33"/>
      <c r="G549" s="33"/>
      <c r="H549" s="33"/>
      <c r="I549" s="33" t="s">
        <v>510</v>
      </c>
      <c r="J549" s="34" t="s">
        <v>2033</v>
      </c>
      <c r="K549" s="34" t="s">
        <v>2034</v>
      </c>
      <c r="L549" s="34"/>
      <c r="M549" s="39" t="s">
        <v>2035</v>
      </c>
      <c r="N549" s="39"/>
      <c r="O549" s="33" t="s">
        <v>514</v>
      </c>
      <c r="P549" s="35">
        <v>10</v>
      </c>
      <c r="Q549" s="33" t="s">
        <v>777</v>
      </c>
      <c r="R549" s="87">
        <v>0.08</v>
      </c>
      <c r="S549" s="1"/>
      <c r="T549" s="33">
        <v>40</v>
      </c>
      <c r="U549" s="33">
        <v>6</v>
      </c>
      <c r="V549" s="26"/>
      <c r="W549" s="187">
        <v>0</v>
      </c>
      <c r="X549" s="36">
        <v>0</v>
      </c>
      <c r="Y549" s="1"/>
      <c r="Z549" s="44"/>
      <c r="AA549" s="38">
        <v>44607</v>
      </c>
      <c r="AB549" s="38">
        <v>44634</v>
      </c>
      <c r="AC549" s="38"/>
      <c r="AD549" s="38">
        <v>44607</v>
      </c>
      <c r="AE549" s="38">
        <v>44634</v>
      </c>
      <c r="AF549" s="80">
        <v>44593</v>
      </c>
    </row>
    <row r="550" spans="1:32" s="21" customFormat="1" ht="15" customHeight="1" x14ac:dyDescent="0.25">
      <c r="A550" s="31">
        <v>12</v>
      </c>
      <c r="B550" s="32" t="s">
        <v>2001</v>
      </c>
      <c r="C550" s="32" t="s">
        <v>2002</v>
      </c>
      <c r="D550" s="32"/>
      <c r="E550" s="33" t="s">
        <v>510</v>
      </c>
      <c r="F550" s="33"/>
      <c r="G550" s="33"/>
      <c r="H550" s="33"/>
      <c r="I550" s="33" t="s">
        <v>510</v>
      </c>
      <c r="J550" s="34" t="s">
        <v>2036</v>
      </c>
      <c r="K550" s="39" t="s">
        <v>968</v>
      </c>
      <c r="L550" s="39"/>
      <c r="M550" s="39" t="s">
        <v>2037</v>
      </c>
      <c r="N550" s="39"/>
      <c r="O550" s="33" t="s">
        <v>514</v>
      </c>
      <c r="P550" s="35">
        <v>10</v>
      </c>
      <c r="Q550" s="33" t="s">
        <v>777</v>
      </c>
      <c r="R550" s="87">
        <v>0.08</v>
      </c>
      <c r="S550" s="1"/>
      <c r="T550" s="33">
        <v>90</v>
      </c>
      <c r="U550" s="33">
        <v>6</v>
      </c>
      <c r="V550" s="26"/>
      <c r="W550" s="187">
        <v>0</v>
      </c>
      <c r="X550" s="36">
        <v>0</v>
      </c>
      <c r="Y550" s="1"/>
      <c r="Z550" s="44"/>
      <c r="AA550" s="40"/>
      <c r="AB550" s="40"/>
      <c r="AC550" s="40"/>
      <c r="AD550" s="40"/>
      <c r="AE550" s="40"/>
      <c r="AF550" s="80">
        <v>44593</v>
      </c>
    </row>
    <row r="551" spans="1:32" s="21" customFormat="1" ht="15" customHeight="1" x14ac:dyDescent="0.25">
      <c r="A551" s="31">
        <v>13</v>
      </c>
      <c r="B551" s="32" t="s">
        <v>2001</v>
      </c>
      <c r="C551" s="32" t="s">
        <v>2002</v>
      </c>
      <c r="D551" s="32"/>
      <c r="E551" s="33" t="s">
        <v>510</v>
      </c>
      <c r="F551" s="33"/>
      <c r="G551" s="33"/>
      <c r="H551" s="33"/>
      <c r="I551" s="33" t="s">
        <v>510</v>
      </c>
      <c r="J551" s="34" t="s">
        <v>2038</v>
      </c>
      <c r="K551" s="34" t="s">
        <v>2039</v>
      </c>
      <c r="L551" s="34"/>
      <c r="M551" s="34" t="s">
        <v>2040</v>
      </c>
      <c r="N551" s="34"/>
      <c r="O551" s="33" t="s">
        <v>514</v>
      </c>
      <c r="P551" s="35">
        <v>10</v>
      </c>
      <c r="Q551" s="33" t="s">
        <v>777</v>
      </c>
      <c r="R551" s="87">
        <v>0.08</v>
      </c>
      <c r="S551" s="1"/>
      <c r="T551" s="33">
        <v>40</v>
      </c>
      <c r="U551" s="33">
        <v>6</v>
      </c>
      <c r="V551" s="26"/>
      <c r="W551" s="186">
        <v>0</v>
      </c>
      <c r="X551" s="36">
        <v>0</v>
      </c>
      <c r="Y551" s="1"/>
      <c r="Z551" s="44"/>
      <c r="AA551" s="38"/>
      <c r="AB551" s="38"/>
      <c r="AC551" s="38"/>
      <c r="AD551" s="38"/>
      <c r="AE551" s="38"/>
      <c r="AF551" s="80">
        <v>44593</v>
      </c>
    </row>
    <row r="552" spans="1:32" s="21" customFormat="1" ht="15" customHeight="1" x14ac:dyDescent="0.25">
      <c r="A552" s="31">
        <v>14</v>
      </c>
      <c r="B552" s="32" t="s">
        <v>2001</v>
      </c>
      <c r="C552" s="32" t="s">
        <v>2002</v>
      </c>
      <c r="D552" s="32"/>
      <c r="E552" s="33" t="s">
        <v>510</v>
      </c>
      <c r="F552" s="33"/>
      <c r="G552" s="33"/>
      <c r="H552" s="33"/>
      <c r="I552" s="33" t="s">
        <v>510</v>
      </c>
      <c r="J552" s="34" t="s">
        <v>2041</v>
      </c>
      <c r="K552" s="34" t="s">
        <v>2042</v>
      </c>
      <c r="L552" s="34"/>
      <c r="M552" s="34" t="s">
        <v>2043</v>
      </c>
      <c r="N552" s="34"/>
      <c r="O552" s="33" t="s">
        <v>514</v>
      </c>
      <c r="P552" s="35">
        <v>10</v>
      </c>
      <c r="Q552" s="33" t="s">
        <v>777</v>
      </c>
      <c r="R552" s="87">
        <v>0.08</v>
      </c>
      <c r="S552" s="1"/>
      <c r="T552" s="33">
        <v>365</v>
      </c>
      <c r="U552" s="33">
        <v>6</v>
      </c>
      <c r="V552" s="26"/>
      <c r="W552" s="186">
        <v>0</v>
      </c>
      <c r="X552" s="36">
        <v>0</v>
      </c>
      <c r="Y552" s="1"/>
      <c r="Z552" s="44"/>
      <c r="AA552" s="38"/>
      <c r="AB552" s="38"/>
      <c r="AC552" s="38"/>
      <c r="AD552" s="38"/>
      <c r="AE552" s="38"/>
      <c r="AF552" s="80">
        <v>44593</v>
      </c>
    </row>
    <row r="553" spans="1:32" s="21" customFormat="1" ht="15" customHeight="1" x14ac:dyDescent="0.25">
      <c r="A553" s="31">
        <v>15</v>
      </c>
      <c r="B553" s="32" t="s">
        <v>2001</v>
      </c>
      <c r="C553" s="32" t="s">
        <v>2002</v>
      </c>
      <c r="D553" s="32"/>
      <c r="E553" s="33" t="s">
        <v>1601</v>
      </c>
      <c r="F553" s="33"/>
      <c r="G553" s="33"/>
      <c r="H553" s="33"/>
      <c r="I553" s="33" t="s">
        <v>1601</v>
      </c>
      <c r="J553" s="34" t="s">
        <v>2044</v>
      </c>
      <c r="K553" s="34" t="s">
        <v>2045</v>
      </c>
      <c r="L553" s="34"/>
      <c r="M553" s="34" t="s">
        <v>2046</v>
      </c>
      <c r="N553" s="34"/>
      <c r="O553" s="33" t="s">
        <v>514</v>
      </c>
      <c r="P553" s="35">
        <v>10</v>
      </c>
      <c r="Q553" s="33" t="s">
        <v>777</v>
      </c>
      <c r="R553" s="87">
        <v>0.08</v>
      </c>
      <c r="S553" s="1"/>
      <c r="T553" s="33">
        <v>40</v>
      </c>
      <c r="U553" s="33">
        <v>8</v>
      </c>
      <c r="V553" s="26"/>
      <c r="W553" s="186">
        <v>0</v>
      </c>
      <c r="X553" s="36">
        <v>0</v>
      </c>
      <c r="Y553" s="1"/>
      <c r="Z553" s="44"/>
      <c r="AA553" s="38"/>
      <c r="AB553" s="38"/>
      <c r="AC553" s="38"/>
      <c r="AD553" s="38"/>
      <c r="AE553" s="38"/>
      <c r="AF553" s="80">
        <v>44593</v>
      </c>
    </row>
    <row r="554" spans="1:32" s="21" customFormat="1" ht="15" customHeight="1" x14ac:dyDescent="0.25">
      <c r="A554" s="31">
        <v>16</v>
      </c>
      <c r="B554" s="32" t="s">
        <v>2001</v>
      </c>
      <c r="C554" s="32" t="s">
        <v>2002</v>
      </c>
      <c r="D554" s="32"/>
      <c r="E554" s="33" t="s">
        <v>510</v>
      </c>
      <c r="F554" s="33"/>
      <c r="G554" s="33"/>
      <c r="H554" s="33"/>
      <c r="I554" s="33" t="s">
        <v>510</v>
      </c>
      <c r="J554" s="34" t="s">
        <v>2047</v>
      </c>
      <c r="K554" s="34" t="s">
        <v>2048</v>
      </c>
      <c r="L554" s="34"/>
      <c r="M554" s="34" t="s">
        <v>2049</v>
      </c>
      <c r="N554" s="34"/>
      <c r="O554" s="33" t="s">
        <v>514</v>
      </c>
      <c r="P554" s="35">
        <v>10</v>
      </c>
      <c r="Q554" s="33" t="s">
        <v>777</v>
      </c>
      <c r="R554" s="87">
        <v>0.08</v>
      </c>
      <c r="S554" s="1"/>
      <c r="T554" s="33">
        <v>40</v>
      </c>
      <c r="U554" s="33">
        <v>6</v>
      </c>
      <c r="V554" s="26"/>
      <c r="W554" s="186">
        <v>0</v>
      </c>
      <c r="X554" s="36">
        <v>0</v>
      </c>
      <c r="Y554" s="1"/>
      <c r="Z554" s="44"/>
      <c r="AA554" s="38"/>
      <c r="AB554" s="38"/>
      <c r="AC554" s="38"/>
      <c r="AD554" s="38"/>
      <c r="AE554" s="38"/>
      <c r="AF554" s="80">
        <v>44593</v>
      </c>
    </row>
    <row r="555" spans="1:32" s="21" customFormat="1" ht="15" customHeight="1" x14ac:dyDescent="0.25">
      <c r="A555" s="31">
        <v>17</v>
      </c>
      <c r="B555" s="32" t="s">
        <v>2001</v>
      </c>
      <c r="C555" s="32" t="s">
        <v>2002</v>
      </c>
      <c r="D555" s="32"/>
      <c r="E555" s="33" t="s">
        <v>510</v>
      </c>
      <c r="F555" s="33"/>
      <c r="G555" s="33"/>
      <c r="H555" s="33"/>
      <c r="I555" s="33" t="s">
        <v>510</v>
      </c>
      <c r="J555" s="34" t="s">
        <v>2050</v>
      </c>
      <c r="K555" s="34" t="s">
        <v>2051</v>
      </c>
      <c r="L555" s="34"/>
      <c r="M555" s="34" t="s">
        <v>2052</v>
      </c>
      <c r="N555" s="34"/>
      <c r="O555" s="33" t="s">
        <v>514</v>
      </c>
      <c r="P555" s="35">
        <v>10</v>
      </c>
      <c r="Q555" s="33" t="s">
        <v>777</v>
      </c>
      <c r="R555" s="87">
        <v>0.08</v>
      </c>
      <c r="S555" s="1"/>
      <c r="T555" s="33">
        <v>365</v>
      </c>
      <c r="U555" s="33">
        <v>6</v>
      </c>
      <c r="V555" s="26"/>
      <c r="W555" s="186">
        <v>0</v>
      </c>
      <c r="X555" s="36">
        <v>0</v>
      </c>
      <c r="Y555" s="1"/>
      <c r="Z555" s="44"/>
      <c r="AA555" s="38"/>
      <c r="AB555" s="38"/>
      <c r="AC555" s="38"/>
      <c r="AD555" s="38"/>
      <c r="AE555" s="38"/>
      <c r="AF555" s="80">
        <v>44593</v>
      </c>
    </row>
    <row r="556" spans="1:32" s="21" customFormat="1" ht="15" customHeight="1" x14ac:dyDescent="0.25">
      <c r="A556" s="31">
        <v>18</v>
      </c>
      <c r="B556" s="32" t="s">
        <v>2001</v>
      </c>
      <c r="C556" s="32" t="s">
        <v>2002</v>
      </c>
      <c r="D556" s="32"/>
      <c r="E556" s="33" t="s">
        <v>712</v>
      </c>
      <c r="F556" s="33"/>
      <c r="G556" s="33"/>
      <c r="H556" s="33"/>
      <c r="I556" s="33" t="s">
        <v>712</v>
      </c>
      <c r="J556" s="34" t="s">
        <v>2053</v>
      </c>
      <c r="K556" s="34" t="s">
        <v>2054</v>
      </c>
      <c r="L556" s="34"/>
      <c r="M556" s="34" t="s">
        <v>2055</v>
      </c>
      <c r="N556" s="34"/>
      <c r="O556" s="33" t="s">
        <v>514</v>
      </c>
      <c r="P556" s="35">
        <v>10</v>
      </c>
      <c r="Q556" s="33" t="s">
        <v>777</v>
      </c>
      <c r="R556" s="87">
        <v>0.08</v>
      </c>
      <c r="S556" s="1"/>
      <c r="T556" s="33">
        <v>365</v>
      </c>
      <c r="U556" s="33">
        <v>15</v>
      </c>
      <c r="V556" s="26"/>
      <c r="W556" s="186">
        <v>0</v>
      </c>
      <c r="X556" s="36">
        <v>0</v>
      </c>
      <c r="Y556" s="1"/>
      <c r="Z556" s="44"/>
      <c r="AA556" s="38">
        <v>44607</v>
      </c>
      <c r="AB556" s="38">
        <v>44634</v>
      </c>
      <c r="AC556" s="38"/>
      <c r="AD556" s="38">
        <v>44607</v>
      </c>
      <c r="AE556" s="38">
        <v>44634</v>
      </c>
      <c r="AF556" s="80">
        <v>44593</v>
      </c>
    </row>
    <row r="557" spans="1:32" s="21" customFormat="1" ht="15" customHeight="1" x14ac:dyDescent="0.25">
      <c r="A557" s="31">
        <v>19</v>
      </c>
      <c r="B557" s="32" t="s">
        <v>2001</v>
      </c>
      <c r="C557" s="32" t="s">
        <v>2002</v>
      </c>
      <c r="D557" s="32"/>
      <c r="E557" s="33" t="s">
        <v>1183</v>
      </c>
      <c r="F557" s="33"/>
      <c r="G557" s="33"/>
      <c r="H557" s="33"/>
      <c r="I557" s="33" t="s">
        <v>1183</v>
      </c>
      <c r="J557" s="34" t="s">
        <v>2056</v>
      </c>
      <c r="K557" s="34" t="s">
        <v>2057</v>
      </c>
      <c r="L557" s="34"/>
      <c r="M557" s="34" t="s">
        <v>2058</v>
      </c>
      <c r="N557" s="34"/>
      <c r="O557" s="33" t="s">
        <v>514</v>
      </c>
      <c r="P557" s="35">
        <v>10</v>
      </c>
      <c r="Q557" s="33" t="s">
        <v>777</v>
      </c>
      <c r="R557" s="87">
        <v>0.08</v>
      </c>
      <c r="S557" s="1"/>
      <c r="T557" s="33">
        <v>365</v>
      </c>
      <c r="U557" s="33">
        <v>15</v>
      </c>
      <c r="V557" s="26"/>
      <c r="W557" s="186">
        <v>0</v>
      </c>
      <c r="X557" s="36">
        <v>0</v>
      </c>
      <c r="Y557" s="1"/>
      <c r="Z557" s="44"/>
      <c r="AA557" s="38">
        <v>44607</v>
      </c>
      <c r="AB557" s="38">
        <v>44634</v>
      </c>
      <c r="AC557" s="38"/>
      <c r="AD557" s="38">
        <v>44607</v>
      </c>
      <c r="AE557" s="38">
        <v>44634</v>
      </c>
      <c r="AF557" s="80">
        <v>44593</v>
      </c>
    </row>
    <row r="558" spans="1:32" s="21" customFormat="1" ht="15" customHeight="1" x14ac:dyDescent="0.25">
      <c r="A558" s="31">
        <v>19</v>
      </c>
      <c r="B558" s="32" t="s">
        <v>2001</v>
      </c>
      <c r="C558" s="32" t="s">
        <v>2002</v>
      </c>
      <c r="D558" s="32"/>
      <c r="E558" s="33" t="s">
        <v>1601</v>
      </c>
      <c r="F558" s="33"/>
      <c r="G558" s="33"/>
      <c r="H558" s="33"/>
      <c r="I558" s="33" t="s">
        <v>1601</v>
      </c>
      <c r="J558" s="34" t="s">
        <v>2059</v>
      </c>
      <c r="K558" s="34" t="s">
        <v>2060</v>
      </c>
      <c r="L558" s="34"/>
      <c r="M558" s="34" t="s">
        <v>2061</v>
      </c>
      <c r="N558" s="34"/>
      <c r="O558" s="33" t="s">
        <v>514</v>
      </c>
      <c r="P558" s="35">
        <v>5</v>
      </c>
      <c r="Q558" s="33" t="s">
        <v>777</v>
      </c>
      <c r="R558" s="87">
        <v>0.08</v>
      </c>
      <c r="S558" s="1"/>
      <c r="T558" s="33">
        <v>40</v>
      </c>
      <c r="U558" s="33">
        <v>15</v>
      </c>
      <c r="V558" s="26"/>
      <c r="W558" s="186">
        <v>0</v>
      </c>
      <c r="X558" s="36">
        <v>0</v>
      </c>
      <c r="Y558" s="1"/>
      <c r="Z558" s="44"/>
      <c r="AA558" s="38"/>
      <c r="AB558" s="38"/>
      <c r="AC558" s="38"/>
      <c r="AD558" s="38"/>
      <c r="AE558" s="38"/>
      <c r="AF558" s="80">
        <v>44593</v>
      </c>
    </row>
    <row r="559" spans="1:32" s="21" customFormat="1" ht="15" customHeight="1" x14ac:dyDescent="0.25">
      <c r="A559" s="31">
        <v>1</v>
      </c>
      <c r="B559" s="32" t="s">
        <v>2062</v>
      </c>
      <c r="C559" s="32" t="s">
        <v>69</v>
      </c>
      <c r="D559" s="32"/>
      <c r="E559" s="33" t="s">
        <v>540</v>
      </c>
      <c r="F559" s="33"/>
      <c r="G559" s="33"/>
      <c r="H559" s="33"/>
      <c r="I559" s="33" t="s">
        <v>540</v>
      </c>
      <c r="J559" s="52" t="s">
        <v>71</v>
      </c>
      <c r="K559" s="34" t="s">
        <v>72</v>
      </c>
      <c r="L559" s="34"/>
      <c r="M559" s="34" t="s">
        <v>73</v>
      </c>
      <c r="N559" s="34"/>
      <c r="O559" s="33" t="s">
        <v>864</v>
      </c>
      <c r="P559" s="35">
        <v>50</v>
      </c>
      <c r="Q559" s="33" t="s">
        <v>526</v>
      </c>
      <c r="R559" s="87">
        <v>0.08</v>
      </c>
      <c r="S559" s="1"/>
      <c r="T559" s="33">
        <v>40</v>
      </c>
      <c r="U559" s="33">
        <v>6</v>
      </c>
      <c r="V559" s="26"/>
      <c r="W559" s="186">
        <v>0</v>
      </c>
      <c r="X559" s="36">
        <v>0</v>
      </c>
      <c r="Y559" s="1"/>
      <c r="Z559" s="44"/>
      <c r="AA559" s="38"/>
      <c r="AB559" s="38"/>
      <c r="AC559" s="38"/>
      <c r="AD559" s="38"/>
      <c r="AE559" s="38"/>
      <c r="AF559" s="80">
        <v>44593</v>
      </c>
    </row>
    <row r="560" spans="1:32" s="21" customFormat="1" ht="15" customHeight="1" x14ac:dyDescent="0.25">
      <c r="A560" s="31">
        <v>1</v>
      </c>
      <c r="B560" s="32" t="s">
        <v>2063</v>
      </c>
      <c r="C560" s="32" t="s">
        <v>125</v>
      </c>
      <c r="D560" s="32"/>
      <c r="E560" s="33" t="s">
        <v>1265</v>
      </c>
      <c r="F560" s="33"/>
      <c r="G560" s="33"/>
      <c r="H560" s="33"/>
      <c r="I560" s="33" t="s">
        <v>1265</v>
      </c>
      <c r="J560" s="52" t="s">
        <v>152</v>
      </c>
      <c r="K560" s="34" t="s">
        <v>153</v>
      </c>
      <c r="L560" s="34"/>
      <c r="M560" s="34" t="s">
        <v>154</v>
      </c>
      <c r="N560" s="34"/>
      <c r="O560" s="33" t="s">
        <v>1269</v>
      </c>
      <c r="P560" s="35">
        <v>8</v>
      </c>
      <c r="Q560" s="33" t="s">
        <v>526</v>
      </c>
      <c r="R560" s="87">
        <v>0.08</v>
      </c>
      <c r="S560" s="1"/>
      <c r="T560" s="33"/>
      <c r="U560" s="33">
        <v>12</v>
      </c>
      <c r="V560" s="26"/>
      <c r="W560" s="186">
        <v>0.05</v>
      </c>
      <c r="X560" s="36">
        <v>0</v>
      </c>
      <c r="Y560" s="1"/>
      <c r="Z560" s="44"/>
      <c r="AA560" s="38"/>
      <c r="AB560" s="38"/>
      <c r="AC560" s="38"/>
      <c r="AD560" s="38"/>
      <c r="AE560" s="38"/>
      <c r="AF560" s="80">
        <v>44593</v>
      </c>
    </row>
    <row r="561" spans="1:32" s="21" customFormat="1" ht="15" customHeight="1" x14ac:dyDescent="0.25">
      <c r="A561" s="31">
        <v>2</v>
      </c>
      <c r="B561" s="32" t="s">
        <v>2063</v>
      </c>
      <c r="C561" s="32" t="s">
        <v>125</v>
      </c>
      <c r="D561" s="32"/>
      <c r="E561" s="33" t="s">
        <v>545</v>
      </c>
      <c r="F561" s="33"/>
      <c r="G561" s="33"/>
      <c r="H561" s="33"/>
      <c r="I561" s="33" t="s">
        <v>545</v>
      </c>
      <c r="J561" s="52" t="s">
        <v>131</v>
      </c>
      <c r="K561" s="34" t="s">
        <v>132</v>
      </c>
      <c r="L561" s="34"/>
      <c r="M561" s="34" t="s">
        <v>133</v>
      </c>
      <c r="N561" s="34"/>
      <c r="O561" s="33" t="s">
        <v>1269</v>
      </c>
      <c r="P561" s="35">
        <v>12</v>
      </c>
      <c r="Q561" s="33" t="s">
        <v>526</v>
      </c>
      <c r="R561" s="87">
        <v>0.08</v>
      </c>
      <c r="S561" s="1"/>
      <c r="T561" s="33"/>
      <c r="U561" s="33">
        <v>6</v>
      </c>
      <c r="V561" s="26"/>
      <c r="W561" s="186">
        <v>0.05</v>
      </c>
      <c r="X561" s="36">
        <v>0</v>
      </c>
      <c r="Y561" s="1"/>
      <c r="Z561" s="44"/>
      <c r="AA561" s="38"/>
      <c r="AB561" s="38"/>
      <c r="AC561" s="38"/>
      <c r="AD561" s="38"/>
      <c r="AE561" s="38"/>
      <c r="AF561" s="80">
        <v>44593</v>
      </c>
    </row>
    <row r="562" spans="1:32" s="21" customFormat="1" ht="15" customHeight="1" x14ac:dyDescent="0.25">
      <c r="A562" s="31">
        <v>3</v>
      </c>
      <c r="B562" s="32" t="s">
        <v>2063</v>
      </c>
      <c r="C562" s="32" t="s">
        <v>125</v>
      </c>
      <c r="D562" s="32"/>
      <c r="E562" s="33" t="s">
        <v>1265</v>
      </c>
      <c r="F562" s="33"/>
      <c r="G562" s="33"/>
      <c r="H562" s="33"/>
      <c r="I562" s="33" t="s">
        <v>1265</v>
      </c>
      <c r="J562" s="52" t="s">
        <v>134</v>
      </c>
      <c r="K562" s="34" t="s">
        <v>135</v>
      </c>
      <c r="L562" s="34"/>
      <c r="M562" s="34" t="s">
        <v>136</v>
      </c>
      <c r="N562" s="34"/>
      <c r="O562" s="33" t="s">
        <v>1269</v>
      </c>
      <c r="P562" s="35">
        <v>48</v>
      </c>
      <c r="Q562" s="33" t="s">
        <v>526</v>
      </c>
      <c r="R562" s="87">
        <v>0.08</v>
      </c>
      <c r="S562" s="1"/>
      <c r="T562" s="33"/>
      <c r="U562" s="33">
        <v>12</v>
      </c>
      <c r="V562" s="26"/>
      <c r="W562" s="186">
        <v>0.05</v>
      </c>
      <c r="X562" s="36">
        <v>0</v>
      </c>
      <c r="Y562" s="1"/>
      <c r="Z562" s="44"/>
      <c r="AA562" s="38"/>
      <c r="AB562" s="38"/>
      <c r="AC562" s="38"/>
      <c r="AD562" s="38"/>
      <c r="AE562" s="38"/>
      <c r="AF562" s="80">
        <v>44593</v>
      </c>
    </row>
    <row r="563" spans="1:32" s="21" customFormat="1" ht="15" customHeight="1" x14ac:dyDescent="0.25">
      <c r="A563" s="31">
        <v>4</v>
      </c>
      <c r="B563" s="32" t="s">
        <v>2063</v>
      </c>
      <c r="C563" s="32" t="s">
        <v>125</v>
      </c>
      <c r="D563" s="32"/>
      <c r="E563" s="33" t="s">
        <v>545</v>
      </c>
      <c r="F563" s="33"/>
      <c r="G563" s="33"/>
      <c r="H563" s="33"/>
      <c r="I563" s="33" t="s">
        <v>545</v>
      </c>
      <c r="J563" s="52" t="s">
        <v>143</v>
      </c>
      <c r="K563" s="34" t="s">
        <v>144</v>
      </c>
      <c r="L563" s="34"/>
      <c r="M563" s="34" t="s">
        <v>145</v>
      </c>
      <c r="N563" s="34"/>
      <c r="O563" s="33" t="s">
        <v>549</v>
      </c>
      <c r="P563" s="35">
        <v>48</v>
      </c>
      <c r="Q563" s="33" t="s">
        <v>526</v>
      </c>
      <c r="R563" s="87">
        <v>0.08</v>
      </c>
      <c r="S563" s="1"/>
      <c r="T563" s="33"/>
      <c r="U563" s="33">
        <v>12</v>
      </c>
      <c r="V563" s="26"/>
      <c r="W563" s="186">
        <v>0.05</v>
      </c>
      <c r="X563" s="36">
        <v>0</v>
      </c>
      <c r="Y563" s="1"/>
      <c r="Z563" s="44"/>
      <c r="AA563" s="38"/>
      <c r="AB563" s="38"/>
      <c r="AC563" s="38"/>
      <c r="AD563" s="38"/>
      <c r="AE563" s="38"/>
      <c r="AF563" s="80">
        <v>44593</v>
      </c>
    </row>
    <row r="564" spans="1:32" s="21" customFormat="1" ht="15" customHeight="1" x14ac:dyDescent="0.25">
      <c r="A564" s="31">
        <v>5</v>
      </c>
      <c r="B564" s="32" t="s">
        <v>2063</v>
      </c>
      <c r="C564" s="32" t="s">
        <v>125</v>
      </c>
      <c r="D564" s="32"/>
      <c r="E564" s="33" t="s">
        <v>1265</v>
      </c>
      <c r="F564" s="33"/>
      <c r="G564" s="33"/>
      <c r="H564" s="33"/>
      <c r="I564" s="33" t="s">
        <v>1265</v>
      </c>
      <c r="J564" s="52" t="s">
        <v>146</v>
      </c>
      <c r="K564" s="34" t="s">
        <v>147</v>
      </c>
      <c r="L564" s="34"/>
      <c r="M564" s="34" t="s">
        <v>148</v>
      </c>
      <c r="N564" s="34"/>
      <c r="O564" s="33" t="s">
        <v>549</v>
      </c>
      <c r="P564" s="35">
        <v>24</v>
      </c>
      <c r="Q564" s="33" t="s">
        <v>526</v>
      </c>
      <c r="R564" s="87">
        <v>0.08</v>
      </c>
      <c r="S564" s="1"/>
      <c r="T564" s="33"/>
      <c r="U564" s="33">
        <v>12</v>
      </c>
      <c r="V564" s="26"/>
      <c r="W564" s="186">
        <v>0.05</v>
      </c>
      <c r="X564" s="36">
        <v>0</v>
      </c>
      <c r="Y564" s="1"/>
      <c r="Z564" s="44"/>
      <c r="AA564" s="38"/>
      <c r="AB564" s="38"/>
      <c r="AC564" s="38"/>
      <c r="AD564" s="38"/>
      <c r="AE564" s="38"/>
      <c r="AF564" s="80">
        <v>44593</v>
      </c>
    </row>
    <row r="565" spans="1:32" s="21" customFormat="1" ht="15" customHeight="1" x14ac:dyDescent="0.25">
      <c r="A565" s="31">
        <v>6</v>
      </c>
      <c r="B565" s="32" t="s">
        <v>2063</v>
      </c>
      <c r="C565" s="32" t="s">
        <v>125</v>
      </c>
      <c r="D565" s="32"/>
      <c r="E565" s="33" t="s">
        <v>1265</v>
      </c>
      <c r="F565" s="33"/>
      <c r="G565" s="33"/>
      <c r="H565" s="33"/>
      <c r="I565" s="33" t="s">
        <v>1265</v>
      </c>
      <c r="J565" s="52" t="s">
        <v>149</v>
      </c>
      <c r="K565" s="34" t="s">
        <v>150</v>
      </c>
      <c r="L565" s="34"/>
      <c r="M565" s="34" t="s">
        <v>151</v>
      </c>
      <c r="N565" s="34"/>
      <c r="O565" s="33" t="s">
        <v>549</v>
      </c>
      <c r="P565" s="35">
        <v>24</v>
      </c>
      <c r="Q565" s="33" t="s">
        <v>526</v>
      </c>
      <c r="R565" s="87">
        <v>0.08</v>
      </c>
      <c r="S565" s="1"/>
      <c r="T565" s="33"/>
      <c r="U565" s="33">
        <v>12</v>
      </c>
      <c r="V565" s="26"/>
      <c r="W565" s="186">
        <v>0.05</v>
      </c>
      <c r="X565" s="36">
        <v>0</v>
      </c>
      <c r="Y565" s="1"/>
      <c r="Z565" s="44"/>
      <c r="AA565" s="38"/>
      <c r="AB565" s="38"/>
      <c r="AC565" s="38"/>
      <c r="AD565" s="38"/>
      <c r="AE565" s="38"/>
      <c r="AF565" s="80">
        <v>44593</v>
      </c>
    </row>
    <row r="566" spans="1:32" s="21" customFormat="1" ht="15" customHeight="1" x14ac:dyDescent="0.25">
      <c r="A566" s="31">
        <v>7</v>
      </c>
      <c r="B566" s="32" t="s">
        <v>2063</v>
      </c>
      <c r="C566" s="32" t="s">
        <v>125</v>
      </c>
      <c r="D566" s="32"/>
      <c r="E566" s="33" t="s">
        <v>630</v>
      </c>
      <c r="F566" s="33"/>
      <c r="G566" s="33"/>
      <c r="H566" s="33"/>
      <c r="I566" s="33" t="s">
        <v>630</v>
      </c>
      <c r="J566" s="52" t="s">
        <v>140</v>
      </c>
      <c r="K566" s="34" t="s">
        <v>141</v>
      </c>
      <c r="L566" s="34"/>
      <c r="M566" s="34" t="s">
        <v>142</v>
      </c>
      <c r="N566" s="34"/>
      <c r="O566" s="33" t="s">
        <v>514</v>
      </c>
      <c r="P566" s="35">
        <v>10</v>
      </c>
      <c r="Q566" s="33" t="s">
        <v>526</v>
      </c>
      <c r="R566" s="87">
        <v>0.08</v>
      </c>
      <c r="S566" s="1"/>
      <c r="T566" s="33"/>
      <c r="U566" s="33">
        <v>15</v>
      </c>
      <c r="V566" s="26"/>
      <c r="W566" s="186">
        <v>0.05</v>
      </c>
      <c r="X566" s="36">
        <v>0</v>
      </c>
      <c r="Y566" s="1"/>
      <c r="Z566" s="44"/>
      <c r="AA566" s="38"/>
      <c r="AB566" s="38"/>
      <c r="AC566" s="38"/>
      <c r="AD566" s="38"/>
      <c r="AE566" s="38"/>
      <c r="AF566" s="80">
        <v>44593</v>
      </c>
    </row>
    <row r="567" spans="1:32" s="21" customFormat="1" ht="15" customHeight="1" x14ac:dyDescent="0.25">
      <c r="A567" s="31">
        <v>8</v>
      </c>
      <c r="B567" s="32" t="s">
        <v>2063</v>
      </c>
      <c r="C567" s="32" t="s">
        <v>125</v>
      </c>
      <c r="D567" s="32"/>
      <c r="E567" s="33" t="s">
        <v>630</v>
      </c>
      <c r="F567" s="33"/>
      <c r="G567" s="33"/>
      <c r="H567" s="33"/>
      <c r="I567" s="33" t="s">
        <v>630</v>
      </c>
      <c r="J567" s="52" t="s">
        <v>137</v>
      </c>
      <c r="K567" s="34" t="s">
        <v>138</v>
      </c>
      <c r="L567" s="34"/>
      <c r="M567" s="34" t="s">
        <v>139</v>
      </c>
      <c r="N567" s="34"/>
      <c r="O567" s="33" t="s">
        <v>514</v>
      </c>
      <c r="P567" s="35">
        <v>10</v>
      </c>
      <c r="Q567" s="33" t="s">
        <v>526</v>
      </c>
      <c r="R567" s="87">
        <v>0.08</v>
      </c>
      <c r="S567" s="1"/>
      <c r="T567" s="33"/>
      <c r="U567" s="33">
        <v>15</v>
      </c>
      <c r="V567" s="26"/>
      <c r="W567" s="186">
        <v>0.05</v>
      </c>
      <c r="X567" s="36">
        <v>0</v>
      </c>
      <c r="Y567" s="1"/>
      <c r="Z567" s="44"/>
      <c r="AA567" s="38"/>
      <c r="AB567" s="38"/>
      <c r="AC567" s="38"/>
      <c r="AD567" s="38"/>
      <c r="AE567" s="38"/>
      <c r="AF567" s="80">
        <v>44593</v>
      </c>
    </row>
    <row r="568" spans="1:32" s="21" customFormat="1" ht="15" customHeight="1" x14ac:dyDescent="0.25">
      <c r="A568" s="31">
        <v>9</v>
      </c>
      <c r="B568" s="32" t="s">
        <v>2063</v>
      </c>
      <c r="C568" s="32" t="s">
        <v>125</v>
      </c>
      <c r="D568" s="32"/>
      <c r="E568" s="33" t="s">
        <v>630</v>
      </c>
      <c r="F568" s="33"/>
      <c r="G568" s="33"/>
      <c r="H568" s="33"/>
      <c r="I568" s="33" t="s">
        <v>630</v>
      </c>
      <c r="J568" s="52" t="s">
        <v>127</v>
      </c>
      <c r="K568" s="34" t="s">
        <v>128</v>
      </c>
      <c r="L568" s="34"/>
      <c r="M568" s="34" t="s">
        <v>129</v>
      </c>
      <c r="N568" s="34"/>
      <c r="O568" s="33" t="s">
        <v>514</v>
      </c>
      <c r="P568" s="35">
        <v>12</v>
      </c>
      <c r="Q568" s="33" t="s">
        <v>526</v>
      </c>
      <c r="R568" s="87">
        <v>0.08</v>
      </c>
      <c r="S568" s="1"/>
      <c r="T568" s="33"/>
      <c r="U568" s="33">
        <v>15</v>
      </c>
      <c r="V568" s="26"/>
      <c r="W568" s="186">
        <v>0.05</v>
      </c>
      <c r="X568" s="36">
        <v>0</v>
      </c>
      <c r="Y568" s="1"/>
      <c r="Z568" s="44"/>
      <c r="AA568" s="38"/>
      <c r="AB568" s="38"/>
      <c r="AC568" s="38"/>
      <c r="AD568" s="38"/>
      <c r="AE568" s="38"/>
      <c r="AF568" s="80">
        <v>44593</v>
      </c>
    </row>
    <row r="569" spans="1:32" s="21" customFormat="1" ht="15" customHeight="1" x14ac:dyDescent="0.25">
      <c r="A569" s="31">
        <v>1</v>
      </c>
      <c r="B569" s="32" t="s">
        <v>2064</v>
      </c>
      <c r="C569" s="32" t="s">
        <v>2065</v>
      </c>
      <c r="D569" s="32"/>
      <c r="E569" s="33" t="s">
        <v>1786</v>
      </c>
      <c r="F569" s="33"/>
      <c r="G569" s="33"/>
      <c r="H569" s="33"/>
      <c r="I569" s="33" t="s">
        <v>1786</v>
      </c>
      <c r="J569" s="52" t="s">
        <v>2066</v>
      </c>
      <c r="K569" s="34" t="s">
        <v>2067</v>
      </c>
      <c r="L569" s="34"/>
      <c r="M569" s="34" t="s">
        <v>2068</v>
      </c>
      <c r="N569" s="34"/>
      <c r="O569" s="33" t="s">
        <v>549</v>
      </c>
      <c r="P569" s="35">
        <v>36</v>
      </c>
      <c r="Q569" s="33" t="s">
        <v>961</v>
      </c>
      <c r="R569" s="87">
        <v>0.08</v>
      </c>
      <c r="S569" s="1"/>
      <c r="T569" s="33">
        <v>180</v>
      </c>
      <c r="U569" s="33">
        <v>12</v>
      </c>
      <c r="V569" s="26"/>
      <c r="W569" s="186">
        <v>0.02</v>
      </c>
      <c r="X569" s="36">
        <v>0</v>
      </c>
      <c r="Y569" s="1"/>
      <c r="Z569" s="44"/>
      <c r="AA569" s="38"/>
      <c r="AB569" s="38"/>
      <c r="AC569" s="38"/>
      <c r="AD569" s="38"/>
      <c r="AE569" s="38"/>
      <c r="AF569" s="80">
        <v>44593</v>
      </c>
    </row>
    <row r="570" spans="1:32" s="21" customFormat="1" ht="15" customHeight="1" x14ac:dyDescent="0.25">
      <c r="A570" s="31">
        <v>2</v>
      </c>
      <c r="B570" s="32" t="s">
        <v>2064</v>
      </c>
      <c r="C570" s="32" t="s">
        <v>2065</v>
      </c>
      <c r="D570" s="32"/>
      <c r="E570" s="33" t="s">
        <v>1786</v>
      </c>
      <c r="F570" s="33"/>
      <c r="G570" s="33"/>
      <c r="H570" s="33"/>
      <c r="I570" s="33" t="s">
        <v>1786</v>
      </c>
      <c r="J570" s="52" t="s">
        <v>2069</v>
      </c>
      <c r="K570" s="34" t="s">
        <v>2070</v>
      </c>
      <c r="L570" s="34"/>
      <c r="M570" s="34" t="s">
        <v>2071</v>
      </c>
      <c r="N570" s="34"/>
      <c r="O570" s="33" t="s">
        <v>549</v>
      </c>
      <c r="P570" s="35">
        <v>54</v>
      </c>
      <c r="Q570" s="33" t="s">
        <v>961</v>
      </c>
      <c r="R570" s="87">
        <v>0.08</v>
      </c>
      <c r="S570" s="1"/>
      <c r="T570" s="33">
        <v>180</v>
      </c>
      <c r="U570" s="33">
        <v>12</v>
      </c>
      <c r="V570" s="26"/>
      <c r="W570" s="186">
        <v>0.02</v>
      </c>
      <c r="X570" s="36">
        <v>0</v>
      </c>
      <c r="Y570" s="1"/>
      <c r="Z570" s="44"/>
      <c r="AA570" s="38"/>
      <c r="AB570" s="38"/>
      <c r="AC570" s="38"/>
      <c r="AD570" s="38"/>
      <c r="AE570" s="38"/>
      <c r="AF570" s="80">
        <v>44593</v>
      </c>
    </row>
    <row r="571" spans="1:32" s="21" customFormat="1" ht="15" customHeight="1" x14ac:dyDescent="0.25">
      <c r="A571" s="31">
        <v>3</v>
      </c>
      <c r="B571" s="32" t="s">
        <v>2064</v>
      </c>
      <c r="C571" s="32" t="s">
        <v>2065</v>
      </c>
      <c r="D571" s="32"/>
      <c r="E571" s="33" t="s">
        <v>1786</v>
      </c>
      <c r="F571" s="33"/>
      <c r="G571" s="33"/>
      <c r="H571" s="33"/>
      <c r="I571" s="33" t="s">
        <v>1786</v>
      </c>
      <c r="J571" s="52" t="s">
        <v>2072</v>
      </c>
      <c r="K571" s="34" t="s">
        <v>2073</v>
      </c>
      <c r="L571" s="34"/>
      <c r="M571" s="34" t="s">
        <v>2074</v>
      </c>
      <c r="N571" s="34"/>
      <c r="O571" s="33" t="s">
        <v>549</v>
      </c>
      <c r="P571" s="35">
        <v>32</v>
      </c>
      <c r="Q571" s="33" t="s">
        <v>961</v>
      </c>
      <c r="R571" s="87">
        <v>0.08</v>
      </c>
      <c r="S571" s="1"/>
      <c r="T571" s="33">
        <v>180</v>
      </c>
      <c r="U571" s="33">
        <v>12</v>
      </c>
      <c r="V571" s="26"/>
      <c r="W571" s="186">
        <v>0.02</v>
      </c>
      <c r="X571" s="36">
        <v>0</v>
      </c>
      <c r="Y571" s="1"/>
      <c r="Z571" s="44"/>
      <c r="AA571" s="38"/>
      <c r="AB571" s="38"/>
      <c r="AC571" s="38"/>
      <c r="AD571" s="38"/>
      <c r="AE571" s="38"/>
      <c r="AF571" s="80">
        <v>44593</v>
      </c>
    </row>
    <row r="572" spans="1:32" s="21" customFormat="1" ht="15" customHeight="1" x14ac:dyDescent="0.25">
      <c r="A572" s="31">
        <v>4</v>
      </c>
      <c r="B572" s="32" t="s">
        <v>2064</v>
      </c>
      <c r="C572" s="32" t="s">
        <v>2065</v>
      </c>
      <c r="D572" s="32"/>
      <c r="E572" s="33" t="s">
        <v>1786</v>
      </c>
      <c r="F572" s="33"/>
      <c r="G572" s="33"/>
      <c r="H572" s="33"/>
      <c r="I572" s="33" t="s">
        <v>1786</v>
      </c>
      <c r="J572" s="52" t="s">
        <v>2075</v>
      </c>
      <c r="K572" s="34" t="s">
        <v>2076</v>
      </c>
      <c r="L572" s="34"/>
      <c r="M572" s="34" t="s">
        <v>2077</v>
      </c>
      <c r="N572" s="34"/>
      <c r="O572" s="33" t="s">
        <v>549</v>
      </c>
      <c r="P572" s="35">
        <v>36</v>
      </c>
      <c r="Q572" s="33" t="s">
        <v>961</v>
      </c>
      <c r="R572" s="87">
        <v>0.08</v>
      </c>
      <c r="S572" s="1"/>
      <c r="T572" s="33">
        <v>180</v>
      </c>
      <c r="U572" s="33">
        <v>12</v>
      </c>
      <c r="V572" s="26"/>
      <c r="W572" s="186">
        <v>0.02</v>
      </c>
      <c r="X572" s="36">
        <v>0</v>
      </c>
      <c r="Y572" s="1"/>
      <c r="Z572" s="44"/>
      <c r="AA572" s="38"/>
      <c r="AB572" s="38"/>
      <c r="AC572" s="38"/>
      <c r="AD572" s="38"/>
      <c r="AE572" s="38"/>
      <c r="AF572" s="80">
        <v>44593</v>
      </c>
    </row>
    <row r="573" spans="1:32" s="21" customFormat="1" ht="15" customHeight="1" x14ac:dyDescent="0.25">
      <c r="A573" s="31">
        <v>5</v>
      </c>
      <c r="B573" s="32" t="s">
        <v>2064</v>
      </c>
      <c r="C573" s="32" t="s">
        <v>2065</v>
      </c>
      <c r="D573" s="32"/>
      <c r="E573" s="33" t="s">
        <v>1786</v>
      </c>
      <c r="F573" s="33"/>
      <c r="G573" s="33"/>
      <c r="H573" s="33"/>
      <c r="I573" s="33" t="s">
        <v>1786</v>
      </c>
      <c r="J573" s="52" t="s">
        <v>2078</v>
      </c>
      <c r="K573" s="34" t="s">
        <v>2079</v>
      </c>
      <c r="L573" s="34"/>
      <c r="M573" s="34" t="s">
        <v>2080</v>
      </c>
      <c r="N573" s="34"/>
      <c r="O573" s="33" t="s">
        <v>549</v>
      </c>
      <c r="P573" s="35">
        <v>36</v>
      </c>
      <c r="Q573" s="33" t="s">
        <v>961</v>
      </c>
      <c r="R573" s="87">
        <v>0.08</v>
      </c>
      <c r="S573" s="1"/>
      <c r="T573" s="33">
        <v>180</v>
      </c>
      <c r="U573" s="33">
        <v>12</v>
      </c>
      <c r="V573" s="26"/>
      <c r="W573" s="187">
        <v>0.02</v>
      </c>
      <c r="X573" s="36">
        <v>0</v>
      </c>
      <c r="Y573" s="1"/>
      <c r="Z573" s="44"/>
      <c r="AA573" s="40"/>
      <c r="AB573" s="40"/>
      <c r="AC573" s="40"/>
      <c r="AD573" s="40"/>
      <c r="AE573" s="40"/>
      <c r="AF573" s="80">
        <v>44593</v>
      </c>
    </row>
    <row r="574" spans="1:32" s="21" customFormat="1" ht="15" customHeight="1" x14ac:dyDescent="0.25">
      <c r="A574" s="31">
        <v>6</v>
      </c>
      <c r="B574" s="32" t="s">
        <v>2064</v>
      </c>
      <c r="C574" s="32" t="s">
        <v>2065</v>
      </c>
      <c r="D574" s="32"/>
      <c r="E574" s="33" t="s">
        <v>1786</v>
      </c>
      <c r="F574" s="33"/>
      <c r="G574" s="33"/>
      <c r="H574" s="33"/>
      <c r="I574" s="33" t="s">
        <v>1786</v>
      </c>
      <c r="J574" s="52" t="s">
        <v>2081</v>
      </c>
      <c r="K574" s="34" t="s">
        <v>2082</v>
      </c>
      <c r="L574" s="34"/>
      <c r="M574" s="34" t="s">
        <v>2083</v>
      </c>
      <c r="N574" s="34"/>
      <c r="O574" s="33" t="s">
        <v>549</v>
      </c>
      <c r="P574" s="35">
        <v>36</v>
      </c>
      <c r="Q574" s="33" t="s">
        <v>961</v>
      </c>
      <c r="R574" s="87">
        <v>0.08</v>
      </c>
      <c r="S574" s="1"/>
      <c r="T574" s="33">
        <v>180</v>
      </c>
      <c r="U574" s="33">
        <v>12</v>
      </c>
      <c r="V574" s="26"/>
      <c r="W574" s="186">
        <v>0.02</v>
      </c>
      <c r="X574" s="36">
        <v>0</v>
      </c>
      <c r="Y574" s="1"/>
      <c r="Z574" s="44"/>
      <c r="AA574" s="38"/>
      <c r="AB574" s="38"/>
      <c r="AC574" s="38"/>
      <c r="AD574" s="38"/>
      <c r="AE574" s="38"/>
      <c r="AF574" s="80">
        <v>44593</v>
      </c>
    </row>
    <row r="575" spans="1:32" s="21" customFormat="1" ht="15" customHeight="1" x14ac:dyDescent="0.25">
      <c r="A575" s="31">
        <v>7</v>
      </c>
      <c r="B575" s="32" t="s">
        <v>2064</v>
      </c>
      <c r="C575" s="32" t="s">
        <v>2065</v>
      </c>
      <c r="D575" s="32"/>
      <c r="E575" s="33" t="s">
        <v>1786</v>
      </c>
      <c r="F575" s="33"/>
      <c r="G575" s="33"/>
      <c r="H575" s="33"/>
      <c r="I575" s="33" t="s">
        <v>1786</v>
      </c>
      <c r="J575" s="52" t="s">
        <v>2084</v>
      </c>
      <c r="K575" s="34" t="s">
        <v>2085</v>
      </c>
      <c r="L575" s="34"/>
      <c r="M575" s="34" t="s">
        <v>2086</v>
      </c>
      <c r="N575" s="34"/>
      <c r="O575" s="33" t="s">
        <v>514</v>
      </c>
      <c r="P575" s="35">
        <v>30</v>
      </c>
      <c r="Q575" s="33" t="s">
        <v>961</v>
      </c>
      <c r="R575" s="87">
        <v>0.08</v>
      </c>
      <c r="S575" s="1"/>
      <c r="T575" s="33">
        <v>180</v>
      </c>
      <c r="U575" s="33">
        <v>12</v>
      </c>
      <c r="V575" s="26"/>
      <c r="W575" s="186">
        <v>0.02</v>
      </c>
      <c r="X575" s="36">
        <v>0</v>
      </c>
      <c r="Y575" s="1"/>
      <c r="Z575" s="44"/>
      <c r="AA575" s="38"/>
      <c r="AB575" s="38"/>
      <c r="AC575" s="38"/>
      <c r="AD575" s="38"/>
      <c r="AE575" s="38"/>
      <c r="AF575" s="80">
        <v>44593</v>
      </c>
    </row>
    <row r="576" spans="1:32" s="21" customFormat="1" ht="15" customHeight="1" x14ac:dyDescent="0.25">
      <c r="A576" s="31">
        <v>8</v>
      </c>
      <c r="B576" s="32" t="s">
        <v>2064</v>
      </c>
      <c r="C576" s="32" t="s">
        <v>2065</v>
      </c>
      <c r="D576" s="32"/>
      <c r="E576" s="33" t="s">
        <v>1786</v>
      </c>
      <c r="F576" s="33"/>
      <c r="G576" s="33"/>
      <c r="H576" s="33"/>
      <c r="I576" s="33" t="s">
        <v>1786</v>
      </c>
      <c r="J576" s="52" t="s">
        <v>2087</v>
      </c>
      <c r="K576" s="34" t="s">
        <v>2088</v>
      </c>
      <c r="L576" s="34"/>
      <c r="M576" s="34" t="s">
        <v>2089</v>
      </c>
      <c r="N576" s="34"/>
      <c r="O576" s="33" t="s">
        <v>514</v>
      </c>
      <c r="P576" s="35">
        <v>15</v>
      </c>
      <c r="Q576" s="33" t="s">
        <v>961</v>
      </c>
      <c r="R576" s="87">
        <v>0.08</v>
      </c>
      <c r="S576" s="1"/>
      <c r="T576" s="33">
        <v>180</v>
      </c>
      <c r="U576" s="33">
        <v>12</v>
      </c>
      <c r="V576" s="26"/>
      <c r="W576" s="186">
        <v>0.02</v>
      </c>
      <c r="X576" s="36">
        <v>0</v>
      </c>
      <c r="Y576" s="1"/>
      <c r="Z576" s="44"/>
      <c r="AA576" s="38"/>
      <c r="AB576" s="38"/>
      <c r="AC576" s="38"/>
      <c r="AD576" s="38"/>
      <c r="AE576" s="38"/>
      <c r="AF576" s="80">
        <v>44593</v>
      </c>
    </row>
    <row r="577" spans="1:32" s="21" customFormat="1" ht="15" customHeight="1" x14ac:dyDescent="0.25">
      <c r="A577" s="31">
        <v>9</v>
      </c>
      <c r="B577" s="32" t="s">
        <v>2064</v>
      </c>
      <c r="C577" s="32" t="s">
        <v>2065</v>
      </c>
      <c r="D577" s="32"/>
      <c r="E577" s="33" t="s">
        <v>1786</v>
      </c>
      <c r="F577" s="33"/>
      <c r="G577" s="33"/>
      <c r="H577" s="33"/>
      <c r="I577" s="33" t="s">
        <v>1786</v>
      </c>
      <c r="J577" s="52" t="s">
        <v>2090</v>
      </c>
      <c r="K577" s="34" t="s">
        <v>2091</v>
      </c>
      <c r="L577" s="34"/>
      <c r="M577" s="34" t="s">
        <v>2092</v>
      </c>
      <c r="N577" s="34"/>
      <c r="O577" s="33" t="s">
        <v>514</v>
      </c>
      <c r="P577" s="35">
        <v>48</v>
      </c>
      <c r="Q577" s="33" t="s">
        <v>961</v>
      </c>
      <c r="R577" s="87">
        <v>0.08</v>
      </c>
      <c r="S577" s="1"/>
      <c r="T577" s="33">
        <v>180</v>
      </c>
      <c r="U577" s="33">
        <v>12</v>
      </c>
      <c r="V577" s="26"/>
      <c r="W577" s="186">
        <v>0.02</v>
      </c>
      <c r="X577" s="36">
        <v>0</v>
      </c>
      <c r="Y577" s="1"/>
      <c r="Z577" s="44"/>
      <c r="AA577" s="38"/>
      <c r="AB577" s="38"/>
      <c r="AC577" s="38"/>
      <c r="AD577" s="38"/>
      <c r="AE577" s="38"/>
      <c r="AF577" s="80">
        <v>44593</v>
      </c>
    </row>
    <row r="578" spans="1:32" s="21" customFormat="1" ht="15" customHeight="1" x14ac:dyDescent="0.25">
      <c r="A578" s="31">
        <v>10</v>
      </c>
      <c r="B578" s="32" t="s">
        <v>2064</v>
      </c>
      <c r="C578" s="32" t="s">
        <v>2065</v>
      </c>
      <c r="D578" s="32"/>
      <c r="E578" s="33" t="s">
        <v>1706</v>
      </c>
      <c r="F578" s="33"/>
      <c r="G578" s="33"/>
      <c r="H578" s="33"/>
      <c r="I578" s="33" t="s">
        <v>1706</v>
      </c>
      <c r="J578" s="52" t="s">
        <v>2093</v>
      </c>
      <c r="K578" s="34" t="s">
        <v>2094</v>
      </c>
      <c r="L578" s="34"/>
      <c r="M578" s="34" t="s">
        <v>2095</v>
      </c>
      <c r="N578" s="34"/>
      <c r="O578" s="33" t="s">
        <v>514</v>
      </c>
      <c r="P578" s="35">
        <v>30</v>
      </c>
      <c r="Q578" s="33" t="s">
        <v>961</v>
      </c>
      <c r="R578" s="87">
        <v>0.08</v>
      </c>
      <c r="S578" s="1"/>
      <c r="T578" s="33">
        <v>180</v>
      </c>
      <c r="U578" s="33">
        <v>12</v>
      </c>
      <c r="V578" s="26"/>
      <c r="W578" s="186">
        <v>0.02</v>
      </c>
      <c r="X578" s="36">
        <v>0</v>
      </c>
      <c r="Y578" s="1"/>
      <c r="Z578" s="44"/>
      <c r="AA578" s="38"/>
      <c r="AB578" s="38"/>
      <c r="AC578" s="38"/>
      <c r="AD578" s="38"/>
      <c r="AE578" s="38"/>
      <c r="AF578" s="80">
        <v>44593</v>
      </c>
    </row>
    <row r="579" spans="1:32" s="21" customFormat="1" ht="15" customHeight="1" x14ac:dyDescent="0.25">
      <c r="A579" s="31">
        <v>11</v>
      </c>
      <c r="B579" s="32" t="s">
        <v>2064</v>
      </c>
      <c r="C579" s="32" t="s">
        <v>2065</v>
      </c>
      <c r="D579" s="32"/>
      <c r="E579" s="33" t="s">
        <v>1786</v>
      </c>
      <c r="F579" s="33"/>
      <c r="G579" s="33"/>
      <c r="H579" s="33"/>
      <c r="I579" s="33" t="s">
        <v>1786</v>
      </c>
      <c r="J579" s="52" t="s">
        <v>2096</v>
      </c>
      <c r="K579" s="34" t="s">
        <v>2097</v>
      </c>
      <c r="L579" s="34"/>
      <c r="M579" s="34" t="s">
        <v>2098</v>
      </c>
      <c r="N579" s="34"/>
      <c r="O579" s="33" t="s">
        <v>514</v>
      </c>
      <c r="P579" s="35">
        <v>15</v>
      </c>
      <c r="Q579" s="33" t="s">
        <v>961</v>
      </c>
      <c r="R579" s="87">
        <v>0.08</v>
      </c>
      <c r="S579" s="1"/>
      <c r="T579" s="33">
        <v>180</v>
      </c>
      <c r="U579" s="33">
        <v>12</v>
      </c>
      <c r="V579" s="26"/>
      <c r="W579" s="186">
        <v>0.02</v>
      </c>
      <c r="X579" s="36">
        <v>0</v>
      </c>
      <c r="Y579" s="1"/>
      <c r="Z579" s="44"/>
      <c r="AA579" s="38"/>
      <c r="AB579" s="38"/>
      <c r="AC579" s="38"/>
      <c r="AD579" s="38"/>
      <c r="AE579" s="38"/>
      <c r="AF579" s="80">
        <v>44593</v>
      </c>
    </row>
    <row r="580" spans="1:32" s="21" customFormat="1" ht="15" customHeight="1" x14ac:dyDescent="0.25">
      <c r="A580" s="31">
        <v>12</v>
      </c>
      <c r="B580" s="32" t="s">
        <v>2064</v>
      </c>
      <c r="C580" s="32" t="s">
        <v>2065</v>
      </c>
      <c r="D580" s="32"/>
      <c r="E580" s="33" t="s">
        <v>1786</v>
      </c>
      <c r="F580" s="33"/>
      <c r="G580" s="33"/>
      <c r="H580" s="33"/>
      <c r="I580" s="33" t="s">
        <v>1786</v>
      </c>
      <c r="J580" s="52" t="s">
        <v>2099</v>
      </c>
      <c r="K580" s="34" t="s">
        <v>2100</v>
      </c>
      <c r="L580" s="34"/>
      <c r="M580" s="34" t="s">
        <v>2101</v>
      </c>
      <c r="N580" s="34"/>
      <c r="O580" s="33" t="s">
        <v>514</v>
      </c>
      <c r="P580" s="35">
        <v>15</v>
      </c>
      <c r="Q580" s="33" t="s">
        <v>961</v>
      </c>
      <c r="R580" s="87">
        <v>0.08</v>
      </c>
      <c r="S580" s="1"/>
      <c r="T580" s="33">
        <v>180</v>
      </c>
      <c r="U580" s="33">
        <v>12</v>
      </c>
      <c r="V580" s="26"/>
      <c r="W580" s="186">
        <v>0.02</v>
      </c>
      <c r="X580" s="36">
        <v>0</v>
      </c>
      <c r="Y580" s="1"/>
      <c r="Z580" s="44"/>
      <c r="AA580" s="38"/>
      <c r="AB580" s="38"/>
      <c r="AC580" s="38"/>
      <c r="AD580" s="38"/>
      <c r="AE580" s="38"/>
      <c r="AF580" s="80">
        <v>44593</v>
      </c>
    </row>
    <row r="581" spans="1:32" s="21" customFormat="1" ht="15" customHeight="1" x14ac:dyDescent="0.25">
      <c r="A581" s="31">
        <v>13</v>
      </c>
      <c r="B581" s="32" t="s">
        <v>2064</v>
      </c>
      <c r="C581" s="32" t="s">
        <v>2065</v>
      </c>
      <c r="D581" s="32"/>
      <c r="E581" s="33" t="s">
        <v>1786</v>
      </c>
      <c r="F581" s="33"/>
      <c r="G581" s="33"/>
      <c r="H581" s="33"/>
      <c r="I581" s="33" t="s">
        <v>1786</v>
      </c>
      <c r="J581" s="52" t="s">
        <v>2102</v>
      </c>
      <c r="K581" s="34" t="s">
        <v>2103</v>
      </c>
      <c r="L581" s="34"/>
      <c r="M581" s="34" t="s">
        <v>2104</v>
      </c>
      <c r="N581" s="34"/>
      <c r="O581" s="33" t="s">
        <v>514</v>
      </c>
      <c r="P581" s="35">
        <v>30</v>
      </c>
      <c r="Q581" s="33" t="s">
        <v>961</v>
      </c>
      <c r="R581" s="87">
        <v>0.08</v>
      </c>
      <c r="S581" s="1"/>
      <c r="T581" s="33">
        <v>180</v>
      </c>
      <c r="U581" s="33">
        <v>12</v>
      </c>
      <c r="V581" s="26"/>
      <c r="W581" s="186">
        <v>0.02</v>
      </c>
      <c r="X581" s="36">
        <v>0</v>
      </c>
      <c r="Y581" s="1"/>
      <c r="Z581" s="44"/>
      <c r="AA581" s="38"/>
      <c r="AB581" s="38"/>
      <c r="AC581" s="38"/>
      <c r="AD581" s="38"/>
      <c r="AE581" s="38"/>
      <c r="AF581" s="80">
        <v>44593</v>
      </c>
    </row>
    <row r="582" spans="1:32" s="21" customFormat="1" ht="15" customHeight="1" x14ac:dyDescent="0.25">
      <c r="A582" s="31">
        <v>14</v>
      </c>
      <c r="B582" s="32" t="s">
        <v>2064</v>
      </c>
      <c r="C582" s="32" t="s">
        <v>2065</v>
      </c>
      <c r="D582" s="32"/>
      <c r="E582" s="33" t="s">
        <v>1786</v>
      </c>
      <c r="F582" s="33"/>
      <c r="G582" s="33"/>
      <c r="H582" s="33"/>
      <c r="I582" s="33" t="s">
        <v>1786</v>
      </c>
      <c r="J582" s="52" t="s">
        <v>2105</v>
      </c>
      <c r="K582" s="34" t="s">
        <v>2106</v>
      </c>
      <c r="L582" s="34"/>
      <c r="M582" s="34" t="s">
        <v>2107</v>
      </c>
      <c r="N582" s="34"/>
      <c r="O582" s="33" t="s">
        <v>514</v>
      </c>
      <c r="P582" s="35">
        <v>20</v>
      </c>
      <c r="Q582" s="33" t="s">
        <v>961</v>
      </c>
      <c r="R582" s="87">
        <v>0.08</v>
      </c>
      <c r="S582" s="1"/>
      <c r="T582" s="33">
        <v>180</v>
      </c>
      <c r="U582" s="33">
        <v>12</v>
      </c>
      <c r="V582" s="26"/>
      <c r="W582" s="186">
        <v>0.02</v>
      </c>
      <c r="X582" s="36">
        <v>0</v>
      </c>
      <c r="Y582" s="1"/>
      <c r="Z582" s="44"/>
      <c r="AA582" s="38"/>
      <c r="AB582" s="38"/>
      <c r="AC582" s="38"/>
      <c r="AD582" s="38"/>
      <c r="AE582" s="38"/>
      <c r="AF582" s="80">
        <v>44593</v>
      </c>
    </row>
    <row r="583" spans="1:32" s="21" customFormat="1" ht="15" customHeight="1" x14ac:dyDescent="0.25">
      <c r="A583" s="31">
        <v>15</v>
      </c>
      <c r="B583" s="32" t="s">
        <v>2064</v>
      </c>
      <c r="C583" s="32" t="s">
        <v>2065</v>
      </c>
      <c r="D583" s="32"/>
      <c r="E583" s="33" t="s">
        <v>1786</v>
      </c>
      <c r="F583" s="33"/>
      <c r="G583" s="33"/>
      <c r="H583" s="33"/>
      <c r="I583" s="33" t="s">
        <v>1786</v>
      </c>
      <c r="J583" s="52" t="s">
        <v>2108</v>
      </c>
      <c r="K583" s="34" t="s">
        <v>2109</v>
      </c>
      <c r="L583" s="34"/>
      <c r="M583" s="34" t="s">
        <v>2110</v>
      </c>
      <c r="N583" s="34"/>
      <c r="O583" s="33" t="s">
        <v>514</v>
      </c>
      <c r="P583" s="35">
        <v>30</v>
      </c>
      <c r="Q583" s="33" t="s">
        <v>961</v>
      </c>
      <c r="R583" s="87">
        <v>0.08</v>
      </c>
      <c r="S583" s="1"/>
      <c r="T583" s="33">
        <v>180</v>
      </c>
      <c r="U583" s="33">
        <v>12</v>
      </c>
      <c r="V583" s="26"/>
      <c r="W583" s="186">
        <v>0.02</v>
      </c>
      <c r="X583" s="36">
        <v>0</v>
      </c>
      <c r="Y583" s="1"/>
      <c r="Z583" s="44"/>
      <c r="AA583" s="38"/>
      <c r="AB583" s="38"/>
      <c r="AC583" s="38"/>
      <c r="AD583" s="38"/>
      <c r="AE583" s="38"/>
      <c r="AF583" s="80">
        <v>44593</v>
      </c>
    </row>
    <row r="584" spans="1:32" s="21" customFormat="1" ht="15" customHeight="1" x14ac:dyDescent="0.25">
      <c r="A584" s="31">
        <v>16</v>
      </c>
      <c r="B584" s="32" t="s">
        <v>2064</v>
      </c>
      <c r="C584" s="32" t="s">
        <v>2065</v>
      </c>
      <c r="D584" s="32"/>
      <c r="E584" s="33" t="s">
        <v>1706</v>
      </c>
      <c r="F584" s="33"/>
      <c r="G584" s="33"/>
      <c r="H584" s="33"/>
      <c r="I584" s="33" t="s">
        <v>1706</v>
      </c>
      <c r="J584" s="52" t="s">
        <v>2111</v>
      </c>
      <c r="K584" s="34" t="s">
        <v>2112</v>
      </c>
      <c r="L584" s="34"/>
      <c r="M584" s="34" t="s">
        <v>2113</v>
      </c>
      <c r="N584" s="34"/>
      <c r="O584" s="33" t="s">
        <v>768</v>
      </c>
      <c r="P584" s="35">
        <v>32</v>
      </c>
      <c r="Q584" s="33" t="s">
        <v>961</v>
      </c>
      <c r="R584" s="87">
        <v>0.08</v>
      </c>
      <c r="S584" s="1"/>
      <c r="T584" s="33">
        <v>360</v>
      </c>
      <c r="U584" s="33">
        <v>12</v>
      </c>
      <c r="V584" s="26"/>
      <c r="W584" s="186">
        <v>0.02</v>
      </c>
      <c r="X584" s="36">
        <v>0</v>
      </c>
      <c r="Y584" s="1"/>
      <c r="Z584" s="44"/>
      <c r="AA584" s="38"/>
      <c r="AB584" s="38"/>
      <c r="AC584" s="38"/>
      <c r="AD584" s="38"/>
      <c r="AE584" s="38"/>
      <c r="AF584" s="80">
        <v>44593</v>
      </c>
    </row>
    <row r="585" spans="1:32" s="21" customFormat="1" ht="15" customHeight="1" x14ac:dyDescent="0.25">
      <c r="A585" s="31">
        <v>17</v>
      </c>
      <c r="B585" s="32" t="s">
        <v>2064</v>
      </c>
      <c r="C585" s="32" t="s">
        <v>2065</v>
      </c>
      <c r="D585" s="32"/>
      <c r="E585" s="33" t="s">
        <v>1706</v>
      </c>
      <c r="F585" s="33"/>
      <c r="G585" s="33"/>
      <c r="H585" s="33"/>
      <c r="I585" s="33" t="s">
        <v>1706</v>
      </c>
      <c r="J585" s="52" t="s">
        <v>2114</v>
      </c>
      <c r="K585" s="34" t="s">
        <v>2115</v>
      </c>
      <c r="L585" s="34"/>
      <c r="M585" s="34" t="s">
        <v>2116</v>
      </c>
      <c r="N585" s="34"/>
      <c r="O585" s="33" t="s">
        <v>768</v>
      </c>
      <c r="P585" s="35">
        <v>32</v>
      </c>
      <c r="Q585" s="33" t="s">
        <v>961</v>
      </c>
      <c r="R585" s="87">
        <v>0.08</v>
      </c>
      <c r="S585" s="1"/>
      <c r="T585" s="33">
        <v>360</v>
      </c>
      <c r="U585" s="33">
        <v>12</v>
      </c>
      <c r="V585" s="26"/>
      <c r="W585" s="186">
        <v>0.02</v>
      </c>
      <c r="X585" s="36">
        <v>0</v>
      </c>
      <c r="Y585" s="1"/>
      <c r="Z585" s="44"/>
      <c r="AA585" s="38"/>
      <c r="AB585" s="38"/>
      <c r="AC585" s="38"/>
      <c r="AD585" s="38"/>
      <c r="AE585" s="38"/>
      <c r="AF585" s="80">
        <v>44593</v>
      </c>
    </row>
    <row r="586" spans="1:32" s="21" customFormat="1" ht="15" customHeight="1" x14ac:dyDescent="0.25">
      <c r="A586" s="31">
        <v>1</v>
      </c>
      <c r="B586" s="32" t="s">
        <v>2117</v>
      </c>
      <c r="C586" s="32" t="s">
        <v>2118</v>
      </c>
      <c r="D586" s="32"/>
      <c r="E586" s="33" t="s">
        <v>1601</v>
      </c>
      <c r="F586" s="33"/>
      <c r="G586" s="33"/>
      <c r="H586" s="33"/>
      <c r="I586" s="33" t="s">
        <v>1601</v>
      </c>
      <c r="J586" s="52" t="s">
        <v>2119</v>
      </c>
      <c r="K586" s="39" t="s">
        <v>1462</v>
      </c>
      <c r="L586" s="39"/>
      <c r="M586" s="39" t="s">
        <v>2120</v>
      </c>
      <c r="N586" s="39"/>
      <c r="O586" s="33" t="s">
        <v>514</v>
      </c>
      <c r="P586" s="35">
        <v>5</v>
      </c>
      <c r="Q586" s="33" t="s">
        <v>515</v>
      </c>
      <c r="R586" s="87">
        <v>0.08</v>
      </c>
      <c r="S586" s="1"/>
      <c r="T586" s="33"/>
      <c r="U586" s="33">
        <v>8</v>
      </c>
      <c r="V586" s="26"/>
      <c r="W586" s="187">
        <v>0.05</v>
      </c>
      <c r="X586" s="36">
        <v>0.1</v>
      </c>
      <c r="Y586" s="1"/>
      <c r="Z586" s="44"/>
      <c r="AA586" s="40"/>
      <c r="AB586" s="40"/>
      <c r="AC586" s="40"/>
      <c r="AD586" s="40"/>
      <c r="AE586" s="40"/>
      <c r="AF586" s="80">
        <v>44593</v>
      </c>
    </row>
    <row r="587" spans="1:32" s="21" customFormat="1" ht="15" customHeight="1" x14ac:dyDescent="0.25">
      <c r="A587" s="31">
        <v>2</v>
      </c>
      <c r="B587" s="32" t="s">
        <v>2117</v>
      </c>
      <c r="C587" s="32" t="s">
        <v>2118</v>
      </c>
      <c r="D587" s="32"/>
      <c r="E587" s="33" t="s">
        <v>1593</v>
      </c>
      <c r="F587" s="33"/>
      <c r="G587" s="33"/>
      <c r="H587" s="33"/>
      <c r="I587" s="33" t="s">
        <v>1593</v>
      </c>
      <c r="J587" s="52" t="s">
        <v>2121</v>
      </c>
      <c r="K587" s="34" t="s">
        <v>2122</v>
      </c>
      <c r="L587" s="34"/>
      <c r="M587" s="34" t="s">
        <v>2123</v>
      </c>
      <c r="N587" s="34"/>
      <c r="O587" s="33" t="s">
        <v>514</v>
      </c>
      <c r="P587" s="35">
        <v>5</v>
      </c>
      <c r="Q587" s="33" t="s">
        <v>515</v>
      </c>
      <c r="R587" s="87">
        <v>0.08</v>
      </c>
      <c r="S587" s="1"/>
      <c r="T587" s="33"/>
      <c r="U587" s="33">
        <v>8</v>
      </c>
      <c r="V587" s="26"/>
      <c r="W587" s="186">
        <v>0.05</v>
      </c>
      <c r="X587" s="36">
        <v>0.1</v>
      </c>
      <c r="Y587" s="1"/>
      <c r="Z587" s="44"/>
      <c r="AA587" s="38"/>
      <c r="AB587" s="38"/>
      <c r="AC587" s="38"/>
      <c r="AD587" s="38"/>
      <c r="AE587" s="38"/>
      <c r="AF587" s="80">
        <v>44593</v>
      </c>
    </row>
    <row r="588" spans="1:32" s="21" customFormat="1" x14ac:dyDescent="0.25">
      <c r="A588" s="31">
        <v>3</v>
      </c>
      <c r="B588" s="32" t="s">
        <v>2117</v>
      </c>
      <c r="C588" s="41" t="s">
        <v>2118</v>
      </c>
      <c r="D588" s="32"/>
      <c r="E588" s="33" t="s">
        <v>1593</v>
      </c>
      <c r="F588" s="33"/>
      <c r="G588" s="33"/>
      <c r="H588" s="33"/>
      <c r="I588" s="33" t="s">
        <v>1593</v>
      </c>
      <c r="J588" s="52" t="s">
        <v>2124</v>
      </c>
      <c r="K588" s="34" t="s">
        <v>2125</v>
      </c>
      <c r="L588" s="34"/>
      <c r="M588" s="34" t="s">
        <v>2126</v>
      </c>
      <c r="N588" s="34"/>
      <c r="O588" s="33" t="s">
        <v>514</v>
      </c>
      <c r="P588" s="35">
        <v>5</v>
      </c>
      <c r="Q588" s="33" t="s">
        <v>515</v>
      </c>
      <c r="R588" s="87">
        <v>0.08</v>
      </c>
      <c r="S588" s="1"/>
      <c r="T588" s="33">
        <v>8</v>
      </c>
      <c r="U588" s="33">
        <v>0</v>
      </c>
      <c r="V588" s="26"/>
      <c r="W588" s="186">
        <v>0.05</v>
      </c>
      <c r="X588" s="36">
        <v>0</v>
      </c>
      <c r="Y588" s="1"/>
      <c r="Z588" s="44"/>
      <c r="AA588" s="40"/>
      <c r="AB588" s="40"/>
      <c r="AC588" s="40"/>
      <c r="AD588" s="40"/>
      <c r="AE588" s="40"/>
      <c r="AF588" s="80">
        <v>44593</v>
      </c>
    </row>
    <row r="589" spans="1:32" s="21" customFormat="1" ht="15" customHeight="1" x14ac:dyDescent="0.25">
      <c r="A589" s="31">
        <v>4</v>
      </c>
      <c r="B589" s="32" t="s">
        <v>2117</v>
      </c>
      <c r="C589" s="32" t="s">
        <v>2118</v>
      </c>
      <c r="D589" s="32"/>
      <c r="E589" s="33" t="s">
        <v>1593</v>
      </c>
      <c r="F589" s="33"/>
      <c r="G589" s="33"/>
      <c r="H589" s="33"/>
      <c r="I589" s="33" t="s">
        <v>1593</v>
      </c>
      <c r="J589" s="52" t="s">
        <v>2127</v>
      </c>
      <c r="K589" s="34" t="s">
        <v>2128</v>
      </c>
      <c r="L589" s="34"/>
      <c r="M589" s="34" t="s">
        <v>2129</v>
      </c>
      <c r="N589" s="34"/>
      <c r="O589" s="33" t="s">
        <v>514</v>
      </c>
      <c r="P589" s="35">
        <v>5</v>
      </c>
      <c r="Q589" s="33" t="s">
        <v>515</v>
      </c>
      <c r="R589" s="87">
        <v>0.08</v>
      </c>
      <c r="S589" s="1"/>
      <c r="T589" s="33"/>
      <c r="U589" s="33">
        <v>8</v>
      </c>
      <c r="V589" s="26"/>
      <c r="W589" s="186">
        <v>0.05</v>
      </c>
      <c r="X589" s="36">
        <v>0.1</v>
      </c>
      <c r="Y589" s="1"/>
      <c r="Z589" s="44"/>
      <c r="AA589" s="38"/>
      <c r="AB589" s="38"/>
      <c r="AC589" s="38"/>
      <c r="AD589" s="38"/>
      <c r="AE589" s="38"/>
      <c r="AF589" s="80">
        <v>44593</v>
      </c>
    </row>
    <row r="590" spans="1:32" s="21" customFormat="1" ht="15" customHeight="1" x14ac:dyDescent="0.25">
      <c r="A590" s="31">
        <v>5</v>
      </c>
      <c r="B590" s="32" t="s">
        <v>2117</v>
      </c>
      <c r="C590" s="32" t="s">
        <v>2118</v>
      </c>
      <c r="D590" s="32"/>
      <c r="E590" s="33" t="s">
        <v>1601</v>
      </c>
      <c r="F590" s="33"/>
      <c r="G590" s="33"/>
      <c r="H590" s="33"/>
      <c r="I590" s="33" t="s">
        <v>1601</v>
      </c>
      <c r="J590" s="52" t="s">
        <v>2130</v>
      </c>
      <c r="K590" s="34" t="s">
        <v>2131</v>
      </c>
      <c r="L590" s="34"/>
      <c r="M590" s="34" t="s">
        <v>2132</v>
      </c>
      <c r="N590" s="34"/>
      <c r="O590" s="33" t="s">
        <v>514</v>
      </c>
      <c r="P590" s="35">
        <v>10</v>
      </c>
      <c r="Q590" s="33" t="s">
        <v>515</v>
      </c>
      <c r="R590" s="87">
        <v>0.08</v>
      </c>
      <c r="S590" s="1"/>
      <c r="T590" s="33"/>
      <c r="U590" s="33">
        <v>8</v>
      </c>
      <c r="V590" s="26"/>
      <c r="W590" s="186">
        <v>0.05</v>
      </c>
      <c r="X590" s="36">
        <v>0.1</v>
      </c>
      <c r="Y590" s="1"/>
      <c r="Z590" s="44"/>
      <c r="AA590" s="38"/>
      <c r="AB590" s="38"/>
      <c r="AC590" s="38"/>
      <c r="AD590" s="38"/>
      <c r="AE590" s="38"/>
      <c r="AF590" s="80">
        <v>44593</v>
      </c>
    </row>
    <row r="591" spans="1:32" s="21" customFormat="1" ht="15" customHeight="1" x14ac:dyDescent="0.25">
      <c r="A591" s="31">
        <v>6</v>
      </c>
      <c r="B591" s="32" t="s">
        <v>2117</v>
      </c>
      <c r="C591" s="32" t="s">
        <v>2118</v>
      </c>
      <c r="D591" s="32"/>
      <c r="E591" s="33" t="s">
        <v>1601</v>
      </c>
      <c r="F591" s="33"/>
      <c r="G591" s="33"/>
      <c r="H591" s="33"/>
      <c r="I591" s="33" t="s">
        <v>1601</v>
      </c>
      <c r="J591" s="52" t="s">
        <v>2133</v>
      </c>
      <c r="K591" s="34" t="s">
        <v>2134</v>
      </c>
      <c r="L591" s="34"/>
      <c r="M591" s="34" t="s">
        <v>2135</v>
      </c>
      <c r="N591" s="34"/>
      <c r="O591" s="33" t="s">
        <v>514</v>
      </c>
      <c r="P591" s="35">
        <v>5</v>
      </c>
      <c r="Q591" s="33" t="s">
        <v>515</v>
      </c>
      <c r="R591" s="87">
        <v>0.08</v>
      </c>
      <c r="S591" s="1"/>
      <c r="T591" s="33"/>
      <c r="U591" s="33">
        <v>8</v>
      </c>
      <c r="V591" s="26"/>
      <c r="W591" s="186">
        <v>0.05</v>
      </c>
      <c r="X591" s="36">
        <v>0.1</v>
      </c>
      <c r="Y591" s="1"/>
      <c r="Z591" s="44"/>
      <c r="AA591" s="38"/>
      <c r="AB591" s="38"/>
      <c r="AC591" s="38"/>
      <c r="AD591" s="38"/>
      <c r="AE591" s="38"/>
      <c r="AF591" s="80">
        <v>44593</v>
      </c>
    </row>
    <row r="592" spans="1:32" s="21" customFormat="1" ht="15" customHeight="1" x14ac:dyDescent="0.25">
      <c r="A592" s="31">
        <v>1</v>
      </c>
      <c r="B592" s="32" t="s">
        <v>2136</v>
      </c>
      <c r="C592" s="32" t="s">
        <v>2137</v>
      </c>
      <c r="D592" s="32"/>
      <c r="E592" s="33" t="s">
        <v>2138</v>
      </c>
      <c r="F592" s="33"/>
      <c r="G592" s="33"/>
      <c r="H592" s="33"/>
      <c r="I592" s="33" t="s">
        <v>2138</v>
      </c>
      <c r="J592" s="52" t="s">
        <v>2139</v>
      </c>
      <c r="K592" s="34" t="s">
        <v>2140</v>
      </c>
      <c r="L592" s="34"/>
      <c r="M592" s="34" t="s">
        <v>2141</v>
      </c>
      <c r="N592" s="34"/>
      <c r="O592" s="33" t="s">
        <v>1269</v>
      </c>
      <c r="P592" s="35">
        <v>10</v>
      </c>
      <c r="Q592" s="33" t="s">
        <v>777</v>
      </c>
      <c r="R592" s="87">
        <v>0.08</v>
      </c>
      <c r="S592" s="1"/>
      <c r="T592" s="33" t="s">
        <v>530</v>
      </c>
      <c r="U592" s="33">
        <v>12</v>
      </c>
      <c r="V592" s="26"/>
      <c r="W592" s="186">
        <v>0.05</v>
      </c>
      <c r="X592" s="36">
        <v>0</v>
      </c>
      <c r="Y592" s="1"/>
      <c r="Z592" s="44"/>
      <c r="AA592" s="38"/>
      <c r="AB592" s="38"/>
      <c r="AC592" s="38"/>
      <c r="AD592" s="38"/>
      <c r="AE592" s="38"/>
      <c r="AF592" s="80">
        <v>44593</v>
      </c>
    </row>
    <row r="593" spans="1:32" s="21" customFormat="1" ht="15" customHeight="1" x14ac:dyDescent="0.25">
      <c r="A593" s="31">
        <v>2</v>
      </c>
      <c r="B593" s="32" t="s">
        <v>2136</v>
      </c>
      <c r="C593" s="32" t="s">
        <v>2137</v>
      </c>
      <c r="D593" s="32"/>
      <c r="E593" s="33" t="s">
        <v>1395</v>
      </c>
      <c r="F593" s="33"/>
      <c r="G593" s="33"/>
      <c r="H593" s="33"/>
      <c r="I593" s="33" t="s">
        <v>1395</v>
      </c>
      <c r="J593" s="52" t="s">
        <v>2142</v>
      </c>
      <c r="K593" s="34" t="s">
        <v>2143</v>
      </c>
      <c r="L593" s="34"/>
      <c r="M593" s="53" t="s">
        <v>2144</v>
      </c>
      <c r="N593" s="53"/>
      <c r="O593" s="33" t="s">
        <v>1269</v>
      </c>
      <c r="P593" s="35">
        <v>8</v>
      </c>
      <c r="Q593" s="33" t="s">
        <v>777</v>
      </c>
      <c r="R593" s="87">
        <v>0.08</v>
      </c>
      <c r="S593" s="1"/>
      <c r="T593" s="33" t="s">
        <v>2145</v>
      </c>
      <c r="U593" s="33">
        <v>12</v>
      </c>
      <c r="V593" s="26"/>
      <c r="W593" s="186">
        <v>0.05</v>
      </c>
      <c r="X593" s="36">
        <v>0</v>
      </c>
      <c r="Y593" s="1"/>
      <c r="Z593" s="44"/>
      <c r="AA593" s="38"/>
      <c r="AB593" s="38"/>
      <c r="AC593" s="38"/>
      <c r="AD593" s="38"/>
      <c r="AE593" s="38"/>
      <c r="AF593" s="80">
        <v>44593</v>
      </c>
    </row>
    <row r="594" spans="1:32" s="21" customFormat="1" ht="15" customHeight="1" x14ac:dyDescent="0.25">
      <c r="A594" s="31">
        <v>3</v>
      </c>
      <c r="B594" s="32" t="s">
        <v>2136</v>
      </c>
      <c r="C594" s="32" t="s">
        <v>2137</v>
      </c>
      <c r="D594" s="32"/>
      <c r="E594" s="33" t="s">
        <v>1395</v>
      </c>
      <c r="F594" s="33"/>
      <c r="G594" s="33"/>
      <c r="H594" s="33"/>
      <c r="I594" s="33" t="s">
        <v>1395</v>
      </c>
      <c r="J594" s="52" t="s">
        <v>2146</v>
      </c>
      <c r="K594" s="34" t="s">
        <v>2147</v>
      </c>
      <c r="L594" s="34"/>
      <c r="M594" s="53" t="s">
        <v>2148</v>
      </c>
      <c r="N594" s="53"/>
      <c r="O594" s="33" t="s">
        <v>1269</v>
      </c>
      <c r="P594" s="35">
        <v>8</v>
      </c>
      <c r="Q594" s="33" t="s">
        <v>777</v>
      </c>
      <c r="R594" s="87">
        <v>0.08</v>
      </c>
      <c r="S594" s="1"/>
      <c r="T594" s="33" t="s">
        <v>2145</v>
      </c>
      <c r="U594" s="33">
        <v>12</v>
      </c>
      <c r="V594" s="26"/>
      <c r="W594" s="186">
        <v>0.05</v>
      </c>
      <c r="X594" s="36">
        <v>0</v>
      </c>
      <c r="Y594" s="1"/>
      <c r="Z594" s="44"/>
      <c r="AA594" s="38"/>
      <c r="AB594" s="38"/>
      <c r="AC594" s="38"/>
      <c r="AD594" s="38"/>
      <c r="AE594" s="38"/>
      <c r="AF594" s="80">
        <v>44593</v>
      </c>
    </row>
    <row r="595" spans="1:32" s="21" customFormat="1" ht="15" customHeight="1" x14ac:dyDescent="0.25">
      <c r="A595" s="31">
        <v>4</v>
      </c>
      <c r="B595" s="32" t="s">
        <v>2136</v>
      </c>
      <c r="C595" s="32" t="s">
        <v>2137</v>
      </c>
      <c r="D595" s="32"/>
      <c r="E595" s="33" t="s">
        <v>2149</v>
      </c>
      <c r="F595" s="33"/>
      <c r="G595" s="33"/>
      <c r="H595" s="33"/>
      <c r="I595" s="33" t="s">
        <v>2149</v>
      </c>
      <c r="J595" s="52" t="s">
        <v>2150</v>
      </c>
      <c r="K595" s="34" t="s">
        <v>2151</v>
      </c>
      <c r="L595" s="34"/>
      <c r="M595" s="34" t="s">
        <v>2152</v>
      </c>
      <c r="N595" s="34"/>
      <c r="O595" s="33" t="s">
        <v>2153</v>
      </c>
      <c r="P595" s="35">
        <v>10</v>
      </c>
      <c r="Q595" s="33" t="s">
        <v>777</v>
      </c>
      <c r="R595" s="87">
        <v>0.08</v>
      </c>
      <c r="S595" s="1"/>
      <c r="T595" s="33" t="s">
        <v>530</v>
      </c>
      <c r="U595" s="33">
        <v>12</v>
      </c>
      <c r="V595" s="26"/>
      <c r="W595" s="186">
        <v>0.05</v>
      </c>
      <c r="X595" s="36">
        <v>0</v>
      </c>
      <c r="Y595" s="1"/>
      <c r="Z595" s="44"/>
      <c r="AA595" s="38"/>
      <c r="AB595" s="38"/>
      <c r="AC595" s="38"/>
      <c r="AD595" s="38"/>
      <c r="AE595" s="38"/>
      <c r="AF595" s="80">
        <v>44593</v>
      </c>
    </row>
    <row r="596" spans="1:32" s="21" customFormat="1" ht="15" customHeight="1" x14ac:dyDescent="0.25">
      <c r="A596" s="31">
        <v>5</v>
      </c>
      <c r="B596" s="32" t="s">
        <v>2136</v>
      </c>
      <c r="C596" s="32" t="s">
        <v>2137</v>
      </c>
      <c r="D596" s="32"/>
      <c r="E596" s="33" t="s">
        <v>2138</v>
      </c>
      <c r="F596" s="33"/>
      <c r="G596" s="33"/>
      <c r="H596" s="33"/>
      <c r="I596" s="33" t="s">
        <v>2138</v>
      </c>
      <c r="J596" s="52" t="s">
        <v>2154</v>
      </c>
      <c r="K596" s="34" t="s">
        <v>2155</v>
      </c>
      <c r="L596" s="34"/>
      <c r="M596" s="34" t="s">
        <v>2156</v>
      </c>
      <c r="N596" s="34"/>
      <c r="O596" s="33" t="s">
        <v>2153</v>
      </c>
      <c r="P596" s="35">
        <v>10</v>
      </c>
      <c r="Q596" s="33" t="s">
        <v>777</v>
      </c>
      <c r="R596" s="87">
        <v>0.08</v>
      </c>
      <c r="S596" s="1"/>
      <c r="T596" s="33" t="s">
        <v>530</v>
      </c>
      <c r="U596" s="33">
        <v>12</v>
      </c>
      <c r="V596" s="26"/>
      <c r="W596" s="186">
        <v>0.05</v>
      </c>
      <c r="X596" s="36">
        <v>0</v>
      </c>
      <c r="Y596" s="1"/>
      <c r="Z596" s="44"/>
      <c r="AA596" s="38"/>
      <c r="AB596" s="38"/>
      <c r="AC596" s="38"/>
      <c r="AD596" s="38"/>
      <c r="AE596" s="38"/>
      <c r="AF596" s="80">
        <v>44593</v>
      </c>
    </row>
    <row r="597" spans="1:32" s="21" customFormat="1" ht="15" customHeight="1" x14ac:dyDescent="0.25">
      <c r="A597" s="31">
        <v>6</v>
      </c>
      <c r="B597" s="32" t="s">
        <v>2136</v>
      </c>
      <c r="C597" s="32" t="s">
        <v>2137</v>
      </c>
      <c r="D597" s="32"/>
      <c r="E597" s="33" t="s">
        <v>2138</v>
      </c>
      <c r="F597" s="33"/>
      <c r="G597" s="33"/>
      <c r="H597" s="33"/>
      <c r="I597" s="33" t="s">
        <v>2138</v>
      </c>
      <c r="J597" s="52" t="s">
        <v>2157</v>
      </c>
      <c r="K597" s="34" t="s">
        <v>2158</v>
      </c>
      <c r="L597" s="34"/>
      <c r="M597" s="34" t="s">
        <v>2159</v>
      </c>
      <c r="N597" s="34"/>
      <c r="O597" s="33" t="s">
        <v>2153</v>
      </c>
      <c r="P597" s="35">
        <v>10</v>
      </c>
      <c r="Q597" s="33" t="s">
        <v>777</v>
      </c>
      <c r="R597" s="87">
        <v>0.08</v>
      </c>
      <c r="S597" s="1"/>
      <c r="T597" s="33" t="s">
        <v>530</v>
      </c>
      <c r="U597" s="33">
        <v>12</v>
      </c>
      <c r="V597" s="26"/>
      <c r="W597" s="186">
        <v>0.05</v>
      </c>
      <c r="X597" s="36">
        <v>0</v>
      </c>
      <c r="Y597" s="1"/>
      <c r="Z597" s="44"/>
      <c r="AA597" s="38"/>
      <c r="AB597" s="38"/>
      <c r="AC597" s="38"/>
      <c r="AD597" s="38"/>
      <c r="AE597" s="38"/>
      <c r="AF597" s="80">
        <v>44593</v>
      </c>
    </row>
    <row r="598" spans="1:32" s="21" customFormat="1" ht="15" customHeight="1" x14ac:dyDescent="0.25">
      <c r="A598" s="31">
        <v>7</v>
      </c>
      <c r="B598" s="32" t="s">
        <v>2136</v>
      </c>
      <c r="C598" s="32" t="s">
        <v>2137</v>
      </c>
      <c r="D598" s="32"/>
      <c r="E598" s="33" t="s">
        <v>1395</v>
      </c>
      <c r="F598" s="33"/>
      <c r="G598" s="33"/>
      <c r="H598" s="33"/>
      <c r="I598" s="33" t="s">
        <v>1395</v>
      </c>
      <c r="J598" s="52" t="s">
        <v>2160</v>
      </c>
      <c r="K598" s="34" t="s">
        <v>2161</v>
      </c>
      <c r="L598" s="34"/>
      <c r="M598" s="34" t="s">
        <v>2162</v>
      </c>
      <c r="N598" s="34"/>
      <c r="O598" s="33" t="s">
        <v>549</v>
      </c>
      <c r="P598" s="35">
        <v>36</v>
      </c>
      <c r="Q598" s="33" t="s">
        <v>777</v>
      </c>
      <c r="R598" s="87">
        <v>0.08</v>
      </c>
      <c r="S598" s="1"/>
      <c r="T598" s="33" t="s">
        <v>2163</v>
      </c>
      <c r="U598" s="33">
        <v>12</v>
      </c>
      <c r="V598" s="26"/>
      <c r="W598" s="186">
        <v>0.05</v>
      </c>
      <c r="X598" s="36">
        <v>0</v>
      </c>
      <c r="Y598" s="1"/>
      <c r="Z598" s="44"/>
      <c r="AA598" s="38"/>
      <c r="AB598" s="38"/>
      <c r="AC598" s="38"/>
      <c r="AD598" s="38"/>
      <c r="AE598" s="38"/>
      <c r="AF598" s="80">
        <v>44593</v>
      </c>
    </row>
    <row r="599" spans="1:32" s="21" customFormat="1" ht="15" customHeight="1" x14ac:dyDescent="0.25">
      <c r="A599" s="31">
        <v>1</v>
      </c>
      <c r="B599" s="32" t="s">
        <v>2164</v>
      </c>
      <c r="C599" s="32" t="s">
        <v>376</v>
      </c>
      <c r="D599" s="32"/>
      <c r="E599" s="33" t="s">
        <v>1977</v>
      </c>
      <c r="F599" s="33"/>
      <c r="G599" s="33"/>
      <c r="H599" s="33"/>
      <c r="I599" s="33" t="s">
        <v>1977</v>
      </c>
      <c r="J599" s="52" t="s">
        <v>412</v>
      </c>
      <c r="K599" s="34" t="s">
        <v>413</v>
      </c>
      <c r="L599" s="34"/>
      <c r="M599" s="34" t="s">
        <v>414</v>
      </c>
      <c r="N599" s="34"/>
      <c r="O599" s="33" t="s">
        <v>514</v>
      </c>
      <c r="P599" s="35">
        <v>5</v>
      </c>
      <c r="Q599" s="33" t="s">
        <v>526</v>
      </c>
      <c r="R599" s="87">
        <v>0.08</v>
      </c>
      <c r="S599" s="1"/>
      <c r="T599" s="33" t="s">
        <v>2165</v>
      </c>
      <c r="U599" s="33">
        <v>8</v>
      </c>
      <c r="V599" s="26"/>
      <c r="W599" s="186">
        <v>0.02</v>
      </c>
      <c r="X599" s="36">
        <v>0.05</v>
      </c>
      <c r="Y599" s="1"/>
      <c r="Z599" s="44"/>
      <c r="AA599" s="38"/>
      <c r="AB599" s="38"/>
      <c r="AC599" s="38"/>
      <c r="AD599" s="38"/>
      <c r="AE599" s="38"/>
      <c r="AF599" s="80">
        <v>44593</v>
      </c>
    </row>
    <row r="600" spans="1:32" s="21" customFormat="1" ht="15" customHeight="1" x14ac:dyDescent="0.25">
      <c r="A600" s="31">
        <v>2</v>
      </c>
      <c r="B600" s="32" t="s">
        <v>2164</v>
      </c>
      <c r="C600" s="32" t="s">
        <v>376</v>
      </c>
      <c r="D600" s="32"/>
      <c r="E600" s="33" t="s">
        <v>572</v>
      </c>
      <c r="F600" s="33"/>
      <c r="G600" s="33"/>
      <c r="H600" s="33"/>
      <c r="I600" s="33" t="s">
        <v>572</v>
      </c>
      <c r="J600" s="52" t="s">
        <v>430</v>
      </c>
      <c r="K600" s="34" t="s">
        <v>431</v>
      </c>
      <c r="L600" s="34"/>
      <c r="M600" s="34" t="s">
        <v>432</v>
      </c>
      <c r="N600" s="34"/>
      <c r="O600" s="33" t="s">
        <v>514</v>
      </c>
      <c r="P600" s="35">
        <v>20</v>
      </c>
      <c r="Q600" s="33" t="s">
        <v>526</v>
      </c>
      <c r="R600" s="87">
        <v>0.08</v>
      </c>
      <c r="S600" s="1"/>
      <c r="T600" s="33" t="s">
        <v>2165</v>
      </c>
      <c r="U600" s="33">
        <v>12</v>
      </c>
      <c r="V600" s="26"/>
      <c r="W600" s="186">
        <v>0.02</v>
      </c>
      <c r="X600" s="36">
        <v>0.05</v>
      </c>
      <c r="Y600" s="1"/>
      <c r="Z600" s="44"/>
      <c r="AA600" s="38"/>
      <c r="AB600" s="38"/>
      <c r="AC600" s="38"/>
      <c r="AD600" s="38"/>
      <c r="AE600" s="38"/>
      <c r="AF600" s="80">
        <v>44593</v>
      </c>
    </row>
    <row r="601" spans="1:32" s="21" customFormat="1" ht="15" customHeight="1" x14ac:dyDescent="0.25">
      <c r="A601" s="31">
        <v>3</v>
      </c>
      <c r="B601" s="32" t="s">
        <v>2164</v>
      </c>
      <c r="C601" s="32" t="s">
        <v>376</v>
      </c>
      <c r="D601" s="32"/>
      <c r="E601" s="33" t="s">
        <v>2166</v>
      </c>
      <c r="F601" s="33"/>
      <c r="G601" s="33"/>
      <c r="H601" s="33"/>
      <c r="I601" s="33" t="s">
        <v>2166</v>
      </c>
      <c r="J601" s="52" t="s">
        <v>418</v>
      </c>
      <c r="K601" s="34" t="s">
        <v>419</v>
      </c>
      <c r="L601" s="34"/>
      <c r="M601" s="34" t="s">
        <v>420</v>
      </c>
      <c r="N601" s="34"/>
      <c r="O601" s="33" t="s">
        <v>514</v>
      </c>
      <c r="P601" s="35">
        <v>5</v>
      </c>
      <c r="Q601" s="33" t="s">
        <v>526</v>
      </c>
      <c r="R601" s="87">
        <v>0.08</v>
      </c>
      <c r="S601" s="1"/>
      <c r="T601" s="33" t="s">
        <v>2165</v>
      </c>
      <c r="U601" s="33">
        <v>8</v>
      </c>
      <c r="V601" s="26"/>
      <c r="W601" s="186">
        <v>0.02</v>
      </c>
      <c r="X601" s="36">
        <v>0.05</v>
      </c>
      <c r="Y601" s="1"/>
      <c r="Z601" s="44"/>
      <c r="AA601" s="38"/>
      <c r="AB601" s="38"/>
      <c r="AC601" s="38"/>
      <c r="AD601" s="38"/>
      <c r="AE601" s="38"/>
      <c r="AF601" s="80">
        <v>44593</v>
      </c>
    </row>
    <row r="602" spans="1:32" s="21" customFormat="1" ht="15" customHeight="1" x14ac:dyDescent="0.25">
      <c r="A602" s="31">
        <v>4</v>
      </c>
      <c r="B602" s="32" t="s">
        <v>2164</v>
      </c>
      <c r="C602" s="32" t="s">
        <v>376</v>
      </c>
      <c r="D602" s="32"/>
      <c r="E602" s="33" t="s">
        <v>646</v>
      </c>
      <c r="F602" s="33"/>
      <c r="G602" s="33"/>
      <c r="H602" s="33"/>
      <c r="I602" s="33" t="s">
        <v>646</v>
      </c>
      <c r="J602" s="52" t="s">
        <v>397</v>
      </c>
      <c r="K602" s="34" t="s">
        <v>398</v>
      </c>
      <c r="L602" s="34"/>
      <c r="M602" s="34" t="s">
        <v>399</v>
      </c>
      <c r="N602" s="34"/>
      <c r="O602" s="33" t="s">
        <v>514</v>
      </c>
      <c r="P602" s="35">
        <v>5</v>
      </c>
      <c r="Q602" s="33" t="s">
        <v>526</v>
      </c>
      <c r="R602" s="87">
        <v>0.08</v>
      </c>
      <c r="S602" s="1"/>
      <c r="T602" s="33" t="s">
        <v>530</v>
      </c>
      <c r="U602" s="33">
        <v>8</v>
      </c>
      <c r="V602" s="26"/>
      <c r="W602" s="186">
        <v>0.02</v>
      </c>
      <c r="X602" s="36">
        <v>0.05</v>
      </c>
      <c r="Y602" s="1"/>
      <c r="Z602" s="44"/>
      <c r="AA602" s="38"/>
      <c r="AB602" s="38"/>
      <c r="AC602" s="38"/>
      <c r="AD602" s="38"/>
      <c r="AE602" s="38"/>
      <c r="AF602" s="80">
        <v>44593</v>
      </c>
    </row>
    <row r="603" spans="1:32" s="21" customFormat="1" ht="15" customHeight="1" x14ac:dyDescent="0.25">
      <c r="A603" s="31">
        <v>5</v>
      </c>
      <c r="B603" s="32" t="s">
        <v>2164</v>
      </c>
      <c r="C603" s="32" t="s">
        <v>376</v>
      </c>
      <c r="D603" s="32"/>
      <c r="E603" s="33" t="s">
        <v>646</v>
      </c>
      <c r="F603" s="33"/>
      <c r="G603" s="33"/>
      <c r="H603" s="33"/>
      <c r="I603" s="33" t="s">
        <v>646</v>
      </c>
      <c r="J603" s="52" t="s">
        <v>388</v>
      </c>
      <c r="K603" s="34" t="s">
        <v>389</v>
      </c>
      <c r="L603" s="34"/>
      <c r="M603" s="34" t="s">
        <v>390</v>
      </c>
      <c r="N603" s="34"/>
      <c r="O603" s="33" t="s">
        <v>514</v>
      </c>
      <c r="P603" s="35">
        <v>5</v>
      </c>
      <c r="Q603" s="33" t="s">
        <v>526</v>
      </c>
      <c r="R603" s="87">
        <v>0.08</v>
      </c>
      <c r="S603" s="1"/>
      <c r="T603" s="33" t="s">
        <v>530</v>
      </c>
      <c r="U603" s="33">
        <v>8</v>
      </c>
      <c r="V603" s="26"/>
      <c r="W603" s="186">
        <v>0.02</v>
      </c>
      <c r="X603" s="36">
        <v>0.05</v>
      </c>
      <c r="Y603" s="1"/>
      <c r="Z603" s="44"/>
      <c r="AA603" s="38"/>
      <c r="AB603" s="38"/>
      <c r="AC603" s="38"/>
      <c r="AD603" s="38"/>
      <c r="AE603" s="38"/>
      <c r="AF603" s="80">
        <v>44593</v>
      </c>
    </row>
    <row r="604" spans="1:32" s="21" customFormat="1" ht="15" customHeight="1" x14ac:dyDescent="0.25">
      <c r="A604" s="31">
        <v>6</v>
      </c>
      <c r="B604" s="32" t="s">
        <v>2164</v>
      </c>
      <c r="C604" s="32" t="s">
        <v>376</v>
      </c>
      <c r="D604" s="32"/>
      <c r="E604" s="33" t="s">
        <v>1601</v>
      </c>
      <c r="F604" s="33"/>
      <c r="G604" s="33"/>
      <c r="H604" s="33"/>
      <c r="I604" s="33" t="s">
        <v>1601</v>
      </c>
      <c r="J604" s="52" t="s">
        <v>424</v>
      </c>
      <c r="K604" s="34" t="s">
        <v>425</v>
      </c>
      <c r="L604" s="34"/>
      <c r="M604" s="34" t="s">
        <v>426</v>
      </c>
      <c r="N604" s="34"/>
      <c r="O604" s="33" t="s">
        <v>514</v>
      </c>
      <c r="P604" s="35">
        <v>5</v>
      </c>
      <c r="Q604" s="33" t="s">
        <v>526</v>
      </c>
      <c r="R604" s="87">
        <v>0.08</v>
      </c>
      <c r="S604" s="1"/>
      <c r="T604" s="33" t="s">
        <v>2165</v>
      </c>
      <c r="U604" s="33">
        <v>8</v>
      </c>
      <c r="V604" s="26"/>
      <c r="W604" s="186">
        <v>0.02</v>
      </c>
      <c r="X604" s="36">
        <v>0.05</v>
      </c>
      <c r="Y604" s="1"/>
      <c r="Z604" s="44"/>
      <c r="AA604" s="38"/>
      <c r="AB604" s="38"/>
      <c r="AC604" s="38"/>
      <c r="AD604" s="38"/>
      <c r="AE604" s="38"/>
      <c r="AF604" s="80">
        <v>44593</v>
      </c>
    </row>
    <row r="605" spans="1:32" s="21" customFormat="1" ht="15" customHeight="1" x14ac:dyDescent="0.25">
      <c r="A605" s="31">
        <v>7</v>
      </c>
      <c r="B605" s="32" t="s">
        <v>2164</v>
      </c>
      <c r="C605" s="32" t="s">
        <v>376</v>
      </c>
      <c r="D605" s="32"/>
      <c r="E605" s="33" t="s">
        <v>646</v>
      </c>
      <c r="F605" s="33"/>
      <c r="G605" s="33"/>
      <c r="H605" s="33"/>
      <c r="I605" s="33" t="s">
        <v>646</v>
      </c>
      <c r="J605" s="52" t="s">
        <v>394</v>
      </c>
      <c r="K605" s="34" t="s">
        <v>395</v>
      </c>
      <c r="L605" s="34"/>
      <c r="M605" s="34" t="s">
        <v>396</v>
      </c>
      <c r="N605" s="34"/>
      <c r="O605" s="33" t="s">
        <v>514</v>
      </c>
      <c r="P605" s="35">
        <v>5</v>
      </c>
      <c r="Q605" s="33" t="s">
        <v>526</v>
      </c>
      <c r="R605" s="87">
        <v>0.08</v>
      </c>
      <c r="S605" s="1"/>
      <c r="T605" s="33" t="s">
        <v>530</v>
      </c>
      <c r="U605" s="33">
        <v>8</v>
      </c>
      <c r="V605" s="26"/>
      <c r="W605" s="186">
        <v>0.02</v>
      </c>
      <c r="X605" s="36">
        <v>0.05</v>
      </c>
      <c r="Y605" s="1"/>
      <c r="Z605" s="44"/>
      <c r="AA605" s="38"/>
      <c r="AB605" s="38"/>
      <c r="AC605" s="38"/>
      <c r="AD605" s="38"/>
      <c r="AE605" s="38"/>
      <c r="AF605" s="80">
        <v>44593</v>
      </c>
    </row>
    <row r="606" spans="1:32" s="21" customFormat="1" ht="15" customHeight="1" x14ac:dyDescent="0.25">
      <c r="A606" s="31">
        <v>8</v>
      </c>
      <c r="B606" s="32" t="s">
        <v>2164</v>
      </c>
      <c r="C606" s="32" t="s">
        <v>376</v>
      </c>
      <c r="D606" s="32"/>
      <c r="E606" s="33" t="s">
        <v>2166</v>
      </c>
      <c r="F606" s="33"/>
      <c r="G606" s="33"/>
      <c r="H606" s="33"/>
      <c r="I606" s="33" t="s">
        <v>2166</v>
      </c>
      <c r="J606" s="52" t="s">
        <v>2167</v>
      </c>
      <c r="K606" s="34" t="s">
        <v>2168</v>
      </c>
      <c r="L606" s="34"/>
      <c r="M606" s="34" t="s">
        <v>2169</v>
      </c>
      <c r="N606" s="34"/>
      <c r="O606" s="33" t="s">
        <v>514</v>
      </c>
      <c r="P606" s="35">
        <v>5</v>
      </c>
      <c r="Q606" s="33" t="s">
        <v>526</v>
      </c>
      <c r="R606" s="87">
        <v>0.08</v>
      </c>
      <c r="S606" s="1"/>
      <c r="T606" s="33" t="s">
        <v>2165</v>
      </c>
      <c r="U606" s="33">
        <v>8</v>
      </c>
      <c r="V606" s="26"/>
      <c r="W606" s="186">
        <v>0.02</v>
      </c>
      <c r="X606" s="36">
        <v>0.05</v>
      </c>
      <c r="Y606" s="1"/>
      <c r="Z606" s="44"/>
      <c r="AA606" s="38"/>
      <c r="AB606" s="38"/>
      <c r="AC606" s="38"/>
      <c r="AD606" s="38"/>
      <c r="AE606" s="38"/>
      <c r="AF606" s="80">
        <v>44593</v>
      </c>
    </row>
    <row r="607" spans="1:32" s="21" customFormat="1" ht="15" customHeight="1" x14ac:dyDescent="0.25">
      <c r="A607" s="31">
        <v>9</v>
      </c>
      <c r="B607" s="32" t="s">
        <v>2164</v>
      </c>
      <c r="C607" s="32" t="s">
        <v>376</v>
      </c>
      <c r="D607" s="32"/>
      <c r="E607" s="33" t="s">
        <v>646</v>
      </c>
      <c r="F607" s="33"/>
      <c r="G607" s="33"/>
      <c r="H607" s="33"/>
      <c r="I607" s="33" t="s">
        <v>646</v>
      </c>
      <c r="J607" s="52" t="s">
        <v>403</v>
      </c>
      <c r="K607" s="34" t="s">
        <v>404</v>
      </c>
      <c r="L607" s="34"/>
      <c r="M607" s="34" t="s">
        <v>405</v>
      </c>
      <c r="N607" s="34"/>
      <c r="O607" s="33" t="s">
        <v>514</v>
      </c>
      <c r="P607" s="35">
        <v>5</v>
      </c>
      <c r="Q607" s="33" t="s">
        <v>526</v>
      </c>
      <c r="R607" s="87">
        <v>0.08</v>
      </c>
      <c r="S607" s="1"/>
      <c r="T607" s="33" t="s">
        <v>530</v>
      </c>
      <c r="U607" s="33">
        <v>8</v>
      </c>
      <c r="V607" s="26"/>
      <c r="W607" s="186">
        <v>0.02</v>
      </c>
      <c r="X607" s="36">
        <v>0.05</v>
      </c>
      <c r="Y607" s="1"/>
      <c r="Z607" s="44"/>
      <c r="AA607" s="38"/>
      <c r="AB607" s="38"/>
      <c r="AC607" s="38"/>
      <c r="AD607" s="38"/>
      <c r="AE607" s="38"/>
      <c r="AF607" s="80">
        <v>44593</v>
      </c>
    </row>
    <row r="608" spans="1:32" s="21" customFormat="1" ht="15" customHeight="1" x14ac:dyDescent="0.25">
      <c r="A608" s="31">
        <v>10</v>
      </c>
      <c r="B608" s="32" t="s">
        <v>2164</v>
      </c>
      <c r="C608" s="32" t="s">
        <v>376</v>
      </c>
      <c r="D608" s="32"/>
      <c r="E608" s="33" t="s">
        <v>1977</v>
      </c>
      <c r="F608" s="33"/>
      <c r="G608" s="33"/>
      <c r="H608" s="33"/>
      <c r="I608" s="33" t="s">
        <v>1977</v>
      </c>
      <c r="J608" s="52" t="s">
        <v>415</v>
      </c>
      <c r="K608" s="34" t="s">
        <v>416</v>
      </c>
      <c r="L608" s="34"/>
      <c r="M608" s="34" t="s">
        <v>417</v>
      </c>
      <c r="N608" s="34"/>
      <c r="O608" s="33" t="s">
        <v>514</v>
      </c>
      <c r="P608" s="35">
        <v>5</v>
      </c>
      <c r="Q608" s="33" t="s">
        <v>526</v>
      </c>
      <c r="R608" s="87">
        <v>0.08</v>
      </c>
      <c r="S608" s="1"/>
      <c r="T608" s="33" t="s">
        <v>2165</v>
      </c>
      <c r="U608" s="33">
        <v>8</v>
      </c>
      <c r="V608" s="26"/>
      <c r="W608" s="186">
        <v>0.02</v>
      </c>
      <c r="X608" s="36">
        <v>0.05</v>
      </c>
      <c r="Y608" s="1"/>
      <c r="Z608" s="44"/>
      <c r="AA608" s="38"/>
      <c r="AB608" s="38"/>
      <c r="AC608" s="38"/>
      <c r="AD608" s="38"/>
      <c r="AE608" s="38"/>
      <c r="AF608" s="80">
        <v>44593</v>
      </c>
    </row>
    <row r="609" spans="1:32" s="21" customFormat="1" ht="15" customHeight="1" x14ac:dyDescent="0.25">
      <c r="A609" s="31">
        <v>11</v>
      </c>
      <c r="B609" s="32" t="s">
        <v>2164</v>
      </c>
      <c r="C609" s="32" t="s">
        <v>376</v>
      </c>
      <c r="D609" s="32"/>
      <c r="E609" s="33" t="s">
        <v>1601</v>
      </c>
      <c r="F609" s="33"/>
      <c r="G609" s="33"/>
      <c r="H609" s="33"/>
      <c r="I609" s="33" t="s">
        <v>1601</v>
      </c>
      <c r="J609" s="52" t="s">
        <v>427</v>
      </c>
      <c r="K609" s="34" t="s">
        <v>428</v>
      </c>
      <c r="L609" s="34"/>
      <c r="M609" s="34" t="s">
        <v>429</v>
      </c>
      <c r="N609" s="34"/>
      <c r="O609" s="33" t="s">
        <v>514</v>
      </c>
      <c r="P609" s="35">
        <v>5</v>
      </c>
      <c r="Q609" s="33" t="s">
        <v>526</v>
      </c>
      <c r="R609" s="87">
        <v>0.08</v>
      </c>
      <c r="S609" s="1"/>
      <c r="T609" s="33" t="s">
        <v>2165</v>
      </c>
      <c r="U609" s="33">
        <v>8</v>
      </c>
      <c r="V609" s="26"/>
      <c r="W609" s="186">
        <v>0.02</v>
      </c>
      <c r="X609" s="36">
        <v>0.05</v>
      </c>
      <c r="Y609" s="1"/>
      <c r="Z609" s="44"/>
      <c r="AA609" s="38"/>
      <c r="AB609" s="38"/>
      <c r="AC609" s="38"/>
      <c r="AD609" s="38"/>
      <c r="AE609" s="38"/>
      <c r="AF609" s="80">
        <v>44593</v>
      </c>
    </row>
    <row r="610" spans="1:32" s="21" customFormat="1" ht="15" customHeight="1" x14ac:dyDescent="0.25">
      <c r="A610" s="31">
        <v>12</v>
      </c>
      <c r="B610" s="32" t="s">
        <v>2164</v>
      </c>
      <c r="C610" s="32" t="s">
        <v>376</v>
      </c>
      <c r="D610" s="32"/>
      <c r="E610" s="33" t="s">
        <v>646</v>
      </c>
      <c r="F610" s="33"/>
      <c r="G610" s="33"/>
      <c r="H610" s="33"/>
      <c r="I610" s="33" t="s">
        <v>646</v>
      </c>
      <c r="J610" s="52" t="s">
        <v>400</v>
      </c>
      <c r="K610" s="34" t="s">
        <v>401</v>
      </c>
      <c r="L610" s="34"/>
      <c r="M610" s="34" t="s">
        <v>402</v>
      </c>
      <c r="N610" s="34"/>
      <c r="O610" s="33" t="s">
        <v>514</v>
      </c>
      <c r="P610" s="35">
        <v>5</v>
      </c>
      <c r="Q610" s="33" t="s">
        <v>526</v>
      </c>
      <c r="R610" s="87">
        <v>0.08</v>
      </c>
      <c r="S610" s="1"/>
      <c r="T610" s="33" t="s">
        <v>530</v>
      </c>
      <c r="U610" s="33">
        <v>8</v>
      </c>
      <c r="V610" s="26"/>
      <c r="W610" s="186">
        <v>0.02</v>
      </c>
      <c r="X610" s="36">
        <v>0.05</v>
      </c>
      <c r="Y610" s="1"/>
      <c r="Z610" s="44"/>
      <c r="AA610" s="38"/>
      <c r="AB610" s="38"/>
      <c r="AC610" s="38"/>
      <c r="AD610" s="38"/>
      <c r="AE610" s="38"/>
      <c r="AF610" s="80">
        <v>44593</v>
      </c>
    </row>
    <row r="611" spans="1:32" s="21" customFormat="1" ht="15" customHeight="1" x14ac:dyDescent="0.25">
      <c r="A611" s="31">
        <v>13</v>
      </c>
      <c r="B611" s="32" t="s">
        <v>2164</v>
      </c>
      <c r="C611" s="32" t="s">
        <v>376</v>
      </c>
      <c r="D611" s="32"/>
      <c r="E611" s="33" t="s">
        <v>1977</v>
      </c>
      <c r="F611" s="33"/>
      <c r="G611" s="33"/>
      <c r="H611" s="33"/>
      <c r="I611" s="33" t="s">
        <v>1977</v>
      </c>
      <c r="J611" s="52" t="s">
        <v>2170</v>
      </c>
      <c r="K611" s="34" t="s">
        <v>2171</v>
      </c>
      <c r="L611" s="34"/>
      <c r="M611" s="34" t="s">
        <v>2172</v>
      </c>
      <c r="N611" s="34"/>
      <c r="O611" s="33" t="s">
        <v>514</v>
      </c>
      <c r="P611" s="35">
        <v>16</v>
      </c>
      <c r="Q611" s="33" t="s">
        <v>526</v>
      </c>
      <c r="R611" s="87">
        <v>0.08</v>
      </c>
      <c r="S611" s="1"/>
      <c r="T611" s="33" t="s">
        <v>2165</v>
      </c>
      <c r="U611" s="33">
        <v>8</v>
      </c>
      <c r="V611" s="26"/>
      <c r="W611" s="186">
        <v>0.02</v>
      </c>
      <c r="X611" s="36">
        <v>0.05</v>
      </c>
      <c r="Y611" s="1"/>
      <c r="Z611" s="44"/>
      <c r="AA611" s="38"/>
      <c r="AB611" s="38"/>
      <c r="AC611" s="38"/>
      <c r="AD611" s="38"/>
      <c r="AE611" s="38"/>
      <c r="AF611" s="80">
        <v>44593</v>
      </c>
    </row>
    <row r="612" spans="1:32" s="21" customFormat="1" ht="15" customHeight="1" x14ac:dyDescent="0.25">
      <c r="A612" s="31">
        <v>14</v>
      </c>
      <c r="B612" s="32" t="s">
        <v>2164</v>
      </c>
      <c r="C612" s="32" t="s">
        <v>376</v>
      </c>
      <c r="D612" s="32"/>
      <c r="E612" s="33" t="s">
        <v>1977</v>
      </c>
      <c r="F612" s="33"/>
      <c r="G612" s="33"/>
      <c r="H612" s="33"/>
      <c r="I612" s="33" t="s">
        <v>1977</v>
      </c>
      <c r="J612" s="52" t="s">
        <v>409</v>
      </c>
      <c r="K612" s="34" t="s">
        <v>410</v>
      </c>
      <c r="L612" s="34"/>
      <c r="M612" s="34" t="s">
        <v>411</v>
      </c>
      <c r="N612" s="34"/>
      <c r="O612" s="33" t="s">
        <v>514</v>
      </c>
      <c r="P612" s="35">
        <v>5</v>
      </c>
      <c r="Q612" s="33" t="s">
        <v>526</v>
      </c>
      <c r="R612" s="87">
        <v>0.08</v>
      </c>
      <c r="S612" s="1"/>
      <c r="T612" s="33" t="s">
        <v>2165</v>
      </c>
      <c r="U612" s="33">
        <v>8</v>
      </c>
      <c r="V612" s="26"/>
      <c r="W612" s="186">
        <v>0.02</v>
      </c>
      <c r="X612" s="36">
        <v>0.05</v>
      </c>
      <c r="Y612" s="1"/>
      <c r="Z612" s="44"/>
      <c r="AA612" s="38"/>
      <c r="AB612" s="38"/>
      <c r="AC612" s="38"/>
      <c r="AD612" s="38"/>
      <c r="AE612" s="38"/>
      <c r="AF612" s="80">
        <v>44593</v>
      </c>
    </row>
    <row r="613" spans="1:32" s="21" customFormat="1" ht="15" customHeight="1" x14ac:dyDescent="0.25">
      <c r="A613" s="31">
        <v>15</v>
      </c>
      <c r="B613" s="32" t="s">
        <v>2164</v>
      </c>
      <c r="C613" s="32" t="s">
        <v>376</v>
      </c>
      <c r="D613" s="32"/>
      <c r="E613" s="33" t="s">
        <v>1977</v>
      </c>
      <c r="F613" s="33"/>
      <c r="G613" s="33"/>
      <c r="H613" s="33"/>
      <c r="I613" s="33" t="s">
        <v>1977</v>
      </c>
      <c r="J613" s="52" t="s">
        <v>2173</v>
      </c>
      <c r="K613" s="34" t="s">
        <v>2174</v>
      </c>
      <c r="L613" s="34"/>
      <c r="M613" s="34" t="s">
        <v>2175</v>
      </c>
      <c r="N613" s="34"/>
      <c r="O613" s="33" t="s">
        <v>514</v>
      </c>
      <c r="P613" s="35">
        <v>5</v>
      </c>
      <c r="Q613" s="33" t="s">
        <v>526</v>
      </c>
      <c r="R613" s="87">
        <v>0.08</v>
      </c>
      <c r="S613" s="1"/>
      <c r="T613" s="33" t="s">
        <v>2165</v>
      </c>
      <c r="U613" s="33">
        <v>8</v>
      </c>
      <c r="V613" s="26"/>
      <c r="W613" s="186">
        <v>0.02</v>
      </c>
      <c r="X613" s="36">
        <v>0.05</v>
      </c>
      <c r="Y613" s="1"/>
      <c r="Z613" s="44"/>
      <c r="AA613" s="38"/>
      <c r="AB613" s="38"/>
      <c r="AC613" s="38"/>
      <c r="AD613" s="38"/>
      <c r="AE613" s="38"/>
      <c r="AF613" s="80">
        <v>44593</v>
      </c>
    </row>
    <row r="614" spans="1:32" s="21" customFormat="1" ht="15" customHeight="1" x14ac:dyDescent="0.25">
      <c r="A614" s="31">
        <v>16</v>
      </c>
      <c r="B614" s="32" t="s">
        <v>2164</v>
      </c>
      <c r="C614" s="32" t="s">
        <v>376</v>
      </c>
      <c r="D614" s="32"/>
      <c r="E614" s="33" t="s">
        <v>2166</v>
      </c>
      <c r="F614" s="33"/>
      <c r="G614" s="33"/>
      <c r="H614" s="33"/>
      <c r="I614" s="33" t="s">
        <v>2166</v>
      </c>
      <c r="J614" s="52" t="s">
        <v>421</v>
      </c>
      <c r="K614" s="34" t="s">
        <v>422</v>
      </c>
      <c r="L614" s="34"/>
      <c r="M614" s="34" t="s">
        <v>423</v>
      </c>
      <c r="N614" s="34"/>
      <c r="O614" s="33" t="s">
        <v>514</v>
      </c>
      <c r="P614" s="35">
        <v>24</v>
      </c>
      <c r="Q614" s="33" t="s">
        <v>526</v>
      </c>
      <c r="R614" s="87">
        <v>0.08</v>
      </c>
      <c r="S614" s="1"/>
      <c r="T614" s="33" t="s">
        <v>2165</v>
      </c>
      <c r="U614" s="33">
        <v>8</v>
      </c>
      <c r="V614" s="26"/>
      <c r="W614" s="186">
        <v>0.02</v>
      </c>
      <c r="X614" s="36">
        <v>0.05</v>
      </c>
      <c r="Y614" s="1"/>
      <c r="Z614" s="44"/>
      <c r="AA614" s="38"/>
      <c r="AB614" s="38"/>
      <c r="AC614" s="38"/>
      <c r="AD614" s="38"/>
      <c r="AE614" s="38"/>
      <c r="AF614" s="80">
        <v>44593</v>
      </c>
    </row>
    <row r="615" spans="1:32" s="21" customFormat="1" ht="15" customHeight="1" x14ac:dyDescent="0.25">
      <c r="A615" s="31">
        <v>17</v>
      </c>
      <c r="B615" s="32" t="s">
        <v>2164</v>
      </c>
      <c r="C615" s="32" t="s">
        <v>376</v>
      </c>
      <c r="D615" s="32"/>
      <c r="E615" s="33" t="s">
        <v>2166</v>
      </c>
      <c r="F615" s="33"/>
      <c r="G615" s="33"/>
      <c r="H615" s="33"/>
      <c r="I615" s="33" t="s">
        <v>2166</v>
      </c>
      <c r="J615" s="52" t="s">
        <v>406</v>
      </c>
      <c r="K615" s="34" t="s">
        <v>407</v>
      </c>
      <c r="L615" s="34"/>
      <c r="M615" s="34" t="s">
        <v>408</v>
      </c>
      <c r="N615" s="34"/>
      <c r="O615" s="33" t="s">
        <v>514</v>
      </c>
      <c r="P615" s="35">
        <v>5</v>
      </c>
      <c r="Q615" s="33" t="s">
        <v>526</v>
      </c>
      <c r="R615" s="87">
        <v>0.08</v>
      </c>
      <c r="S615" s="1"/>
      <c r="T615" s="33" t="s">
        <v>2165</v>
      </c>
      <c r="U615" s="33">
        <v>8</v>
      </c>
      <c r="V615" s="26"/>
      <c r="W615" s="186">
        <v>0.02</v>
      </c>
      <c r="X615" s="36">
        <v>0.05</v>
      </c>
      <c r="Y615" s="1"/>
      <c r="Z615" s="44"/>
      <c r="AA615" s="38"/>
      <c r="AB615" s="38"/>
      <c r="AC615" s="38"/>
      <c r="AD615" s="38"/>
      <c r="AE615" s="38"/>
      <c r="AF615" s="80">
        <v>44593</v>
      </c>
    </row>
    <row r="616" spans="1:32" s="21" customFormat="1" x14ac:dyDescent="0.25">
      <c r="A616" s="31">
        <v>18</v>
      </c>
      <c r="B616" s="32" t="s">
        <v>2164</v>
      </c>
      <c r="C616" s="41" t="s">
        <v>376</v>
      </c>
      <c r="D616" s="32"/>
      <c r="E616" s="33" t="s">
        <v>1247</v>
      </c>
      <c r="F616" s="33"/>
      <c r="G616" s="33"/>
      <c r="H616" s="33"/>
      <c r="I616" s="33" t="s">
        <v>1247</v>
      </c>
      <c r="J616" s="52" t="s">
        <v>378</v>
      </c>
      <c r="K616" s="34" t="s">
        <v>379</v>
      </c>
      <c r="L616" s="34"/>
      <c r="M616" s="34" t="s">
        <v>380</v>
      </c>
      <c r="N616" s="34"/>
      <c r="O616" s="33" t="s">
        <v>514</v>
      </c>
      <c r="P616" s="35">
        <v>0</v>
      </c>
      <c r="Q616" s="33" t="s">
        <v>526</v>
      </c>
      <c r="R616" s="87">
        <v>0.08</v>
      </c>
      <c r="S616" s="1"/>
      <c r="T616" s="33"/>
      <c r="U616" s="33">
        <v>8</v>
      </c>
      <c r="V616" s="26"/>
      <c r="W616" s="186">
        <v>0.02</v>
      </c>
      <c r="X616" s="36">
        <v>0.05</v>
      </c>
      <c r="Y616" s="1"/>
      <c r="Z616" s="44"/>
      <c r="AA616" s="38"/>
      <c r="AB616" s="38"/>
      <c r="AC616" s="38"/>
      <c r="AD616" s="38"/>
      <c r="AE616" s="38"/>
      <c r="AF616" s="80">
        <v>44593</v>
      </c>
    </row>
    <row r="617" spans="1:32" s="21" customFormat="1" x14ac:dyDescent="0.25">
      <c r="A617" s="31">
        <v>19</v>
      </c>
      <c r="B617" s="32" t="s">
        <v>2164</v>
      </c>
      <c r="C617" s="41" t="s">
        <v>376</v>
      </c>
      <c r="D617" s="32"/>
      <c r="E617" s="33" t="s">
        <v>1247</v>
      </c>
      <c r="F617" s="33"/>
      <c r="G617" s="33"/>
      <c r="H617" s="33"/>
      <c r="I617" s="33" t="s">
        <v>1247</v>
      </c>
      <c r="J617" s="52" t="s">
        <v>382</v>
      </c>
      <c r="K617" s="34" t="s">
        <v>383</v>
      </c>
      <c r="L617" s="34"/>
      <c r="M617" s="34" t="s">
        <v>384</v>
      </c>
      <c r="N617" s="34"/>
      <c r="O617" s="33" t="s">
        <v>514</v>
      </c>
      <c r="P617" s="35">
        <v>0</v>
      </c>
      <c r="Q617" s="33" t="s">
        <v>526</v>
      </c>
      <c r="R617" s="87">
        <v>0.08</v>
      </c>
      <c r="S617" s="1"/>
      <c r="T617" s="33"/>
      <c r="U617" s="33">
        <v>8</v>
      </c>
      <c r="V617" s="26"/>
      <c r="W617" s="186">
        <v>0.02</v>
      </c>
      <c r="X617" s="36">
        <v>0.05</v>
      </c>
      <c r="Y617" s="1"/>
      <c r="Z617" s="44"/>
      <c r="AA617" s="38"/>
      <c r="AB617" s="38"/>
      <c r="AC617" s="38"/>
      <c r="AD617" s="38"/>
      <c r="AE617" s="38"/>
      <c r="AF617" s="80">
        <v>44593</v>
      </c>
    </row>
    <row r="618" spans="1:32" s="21" customFormat="1" ht="15" customHeight="1" x14ac:dyDescent="0.25">
      <c r="A618" s="31">
        <v>20</v>
      </c>
      <c r="B618" s="32" t="s">
        <v>2164</v>
      </c>
      <c r="C618" s="32" t="s">
        <v>376</v>
      </c>
      <c r="D618" s="32"/>
      <c r="E618" s="33" t="s">
        <v>646</v>
      </c>
      <c r="F618" s="33"/>
      <c r="G618" s="33"/>
      <c r="H618" s="33"/>
      <c r="I618" s="33" t="s">
        <v>646</v>
      </c>
      <c r="J618" s="52" t="s">
        <v>391</v>
      </c>
      <c r="K618" s="34" t="s">
        <v>392</v>
      </c>
      <c r="L618" s="34"/>
      <c r="M618" s="34" t="s">
        <v>393</v>
      </c>
      <c r="N618" s="34"/>
      <c r="O618" s="33" t="s">
        <v>514</v>
      </c>
      <c r="P618" s="35">
        <v>5</v>
      </c>
      <c r="Q618" s="33" t="s">
        <v>526</v>
      </c>
      <c r="R618" s="87">
        <v>0.08</v>
      </c>
      <c r="S618" s="1"/>
      <c r="T618" s="33" t="s">
        <v>530</v>
      </c>
      <c r="U618" s="33">
        <v>8</v>
      </c>
      <c r="V618" s="26"/>
      <c r="W618" s="186">
        <v>0.02</v>
      </c>
      <c r="X618" s="36">
        <v>0.05</v>
      </c>
      <c r="Y618" s="1"/>
      <c r="Z618" s="44"/>
      <c r="AA618" s="38"/>
      <c r="AB618" s="38"/>
      <c r="AC618" s="38"/>
      <c r="AD618" s="38"/>
      <c r="AE618" s="38"/>
      <c r="AF618" s="80">
        <v>44593</v>
      </c>
    </row>
    <row r="619" spans="1:32" s="21" customFormat="1" ht="15" customHeight="1" x14ac:dyDescent="0.25">
      <c r="A619" s="31">
        <v>21</v>
      </c>
      <c r="B619" s="32" t="s">
        <v>2164</v>
      </c>
      <c r="C619" s="32" t="s">
        <v>376</v>
      </c>
      <c r="D619" s="32"/>
      <c r="E619" s="33" t="s">
        <v>1977</v>
      </c>
      <c r="F619" s="33"/>
      <c r="G619" s="33"/>
      <c r="H619" s="33"/>
      <c r="I619" s="33" t="s">
        <v>1977</v>
      </c>
      <c r="J619" s="52" t="s">
        <v>2176</v>
      </c>
      <c r="K619" s="34" t="s">
        <v>2177</v>
      </c>
      <c r="L619" s="34"/>
      <c r="M619" s="39" t="s">
        <v>2178</v>
      </c>
      <c r="N619" s="39"/>
      <c r="O619" s="33" t="s">
        <v>514</v>
      </c>
      <c r="P619" s="35">
        <v>5</v>
      </c>
      <c r="Q619" s="33" t="s">
        <v>526</v>
      </c>
      <c r="R619" s="87">
        <v>0.08</v>
      </c>
      <c r="S619" s="1"/>
      <c r="T619" s="33"/>
      <c r="U619" s="33">
        <v>8</v>
      </c>
      <c r="V619" s="26"/>
      <c r="W619" s="187">
        <v>0.02</v>
      </c>
      <c r="X619" s="36">
        <v>0.05</v>
      </c>
      <c r="Y619" s="1"/>
      <c r="Z619" s="44"/>
      <c r="AA619" s="40"/>
      <c r="AB619" s="40"/>
      <c r="AC619" s="40"/>
      <c r="AD619" s="40"/>
      <c r="AE619" s="40"/>
      <c r="AF619" s="80">
        <v>44593</v>
      </c>
    </row>
    <row r="620" spans="1:32" s="21" customFormat="1" ht="15" customHeight="1" x14ac:dyDescent="0.25">
      <c r="A620" s="31">
        <v>21</v>
      </c>
      <c r="B620" s="32" t="s">
        <v>2164</v>
      </c>
      <c r="C620" s="32" t="s">
        <v>376</v>
      </c>
      <c r="D620" s="32"/>
      <c r="E620" s="33" t="s">
        <v>2166</v>
      </c>
      <c r="F620" s="33"/>
      <c r="G620" s="33"/>
      <c r="H620" s="33"/>
      <c r="I620" s="33" t="s">
        <v>2166</v>
      </c>
      <c r="J620" s="52" t="s">
        <v>385</v>
      </c>
      <c r="K620" s="34" t="s">
        <v>386</v>
      </c>
      <c r="L620" s="34"/>
      <c r="M620" s="39" t="s">
        <v>387</v>
      </c>
      <c r="N620" s="39"/>
      <c r="O620" s="33" t="s">
        <v>514</v>
      </c>
      <c r="P620" s="35">
        <v>5</v>
      </c>
      <c r="Q620" s="33" t="s">
        <v>526</v>
      </c>
      <c r="R620" s="87">
        <v>0.08</v>
      </c>
      <c r="S620" s="1"/>
      <c r="T620" s="33" t="s">
        <v>2165</v>
      </c>
      <c r="U620" s="33">
        <v>8</v>
      </c>
      <c r="V620" s="26"/>
      <c r="W620" s="187">
        <v>0.02</v>
      </c>
      <c r="X620" s="36">
        <v>0.05</v>
      </c>
      <c r="Y620" s="1"/>
      <c r="Z620" s="44"/>
      <c r="AA620" s="40"/>
      <c r="AB620" s="40"/>
      <c r="AC620" s="40"/>
      <c r="AD620" s="40"/>
      <c r="AE620" s="40"/>
      <c r="AF620" s="80">
        <v>44593</v>
      </c>
    </row>
    <row r="621" spans="1:32" s="21" customFormat="1" ht="15" customHeight="1" x14ac:dyDescent="0.25">
      <c r="A621" s="31">
        <v>1</v>
      </c>
      <c r="B621" s="32" t="s">
        <v>2179</v>
      </c>
      <c r="C621" s="32" t="s">
        <v>2180</v>
      </c>
      <c r="D621" s="32"/>
      <c r="E621" s="33" t="s">
        <v>572</v>
      </c>
      <c r="F621" s="33"/>
      <c r="G621" s="33"/>
      <c r="H621" s="33"/>
      <c r="I621" s="33" t="s">
        <v>572</v>
      </c>
      <c r="J621" s="52" t="s">
        <v>2181</v>
      </c>
      <c r="K621" s="34" t="s">
        <v>2182</v>
      </c>
      <c r="L621" s="34"/>
      <c r="M621" s="34" t="s">
        <v>2183</v>
      </c>
      <c r="N621" s="34"/>
      <c r="O621" s="33" t="s">
        <v>514</v>
      </c>
      <c r="P621" s="35">
        <v>10</v>
      </c>
      <c r="Q621" s="33" t="s">
        <v>777</v>
      </c>
      <c r="R621" s="87">
        <v>0.08</v>
      </c>
      <c r="S621" s="1"/>
      <c r="T621" s="33" t="s">
        <v>2184</v>
      </c>
      <c r="U621" s="33">
        <v>8</v>
      </c>
      <c r="V621" s="26"/>
      <c r="W621" s="186">
        <v>0</v>
      </c>
      <c r="X621" s="36">
        <v>0</v>
      </c>
      <c r="Y621" s="1"/>
      <c r="Z621" s="44"/>
      <c r="AA621" s="38"/>
      <c r="AB621" s="38"/>
      <c r="AC621" s="38"/>
      <c r="AD621" s="38"/>
      <c r="AE621" s="38"/>
      <c r="AF621" s="80">
        <v>44593</v>
      </c>
    </row>
    <row r="622" spans="1:32" s="21" customFormat="1" ht="15" customHeight="1" x14ac:dyDescent="0.25">
      <c r="A622" s="31">
        <v>2</v>
      </c>
      <c r="B622" s="32" t="s">
        <v>2179</v>
      </c>
      <c r="C622" s="32" t="s">
        <v>2180</v>
      </c>
      <c r="D622" s="32"/>
      <c r="E622" s="33" t="s">
        <v>572</v>
      </c>
      <c r="F622" s="33"/>
      <c r="G622" s="33"/>
      <c r="H622" s="33"/>
      <c r="I622" s="33" t="s">
        <v>572</v>
      </c>
      <c r="J622" s="52" t="s">
        <v>2185</v>
      </c>
      <c r="K622" s="34" t="s">
        <v>2186</v>
      </c>
      <c r="L622" s="34"/>
      <c r="M622" s="34" t="s">
        <v>2187</v>
      </c>
      <c r="N622" s="34"/>
      <c r="O622" s="33" t="s">
        <v>514</v>
      </c>
      <c r="P622" s="35">
        <v>10</v>
      </c>
      <c r="Q622" s="33" t="s">
        <v>777</v>
      </c>
      <c r="R622" s="87">
        <v>0.08</v>
      </c>
      <c r="S622" s="1"/>
      <c r="T622" s="33" t="s">
        <v>2184</v>
      </c>
      <c r="U622" s="33">
        <v>8</v>
      </c>
      <c r="V622" s="26"/>
      <c r="W622" s="186">
        <v>0</v>
      </c>
      <c r="X622" s="36">
        <v>0</v>
      </c>
      <c r="Y622" s="1"/>
      <c r="Z622" s="44"/>
      <c r="AA622" s="38"/>
      <c r="AB622" s="38"/>
      <c r="AC622" s="38"/>
      <c r="AD622" s="38"/>
      <c r="AE622" s="38"/>
      <c r="AF622" s="80">
        <v>44593</v>
      </c>
    </row>
    <row r="623" spans="1:32" s="21" customFormat="1" ht="15" customHeight="1" x14ac:dyDescent="0.25">
      <c r="A623" s="31">
        <v>3</v>
      </c>
      <c r="B623" s="32" t="s">
        <v>2179</v>
      </c>
      <c r="C623" s="32" t="s">
        <v>2180</v>
      </c>
      <c r="D623" s="32"/>
      <c r="E623" s="33" t="s">
        <v>2166</v>
      </c>
      <c r="F623" s="33"/>
      <c r="G623" s="33"/>
      <c r="H623" s="33"/>
      <c r="I623" s="33" t="s">
        <v>2166</v>
      </c>
      <c r="J623" s="52" t="s">
        <v>2188</v>
      </c>
      <c r="K623" s="34" t="s">
        <v>2189</v>
      </c>
      <c r="L623" s="34"/>
      <c r="M623" s="34" t="s">
        <v>2190</v>
      </c>
      <c r="N623" s="34"/>
      <c r="O623" s="33" t="s">
        <v>514</v>
      </c>
      <c r="P623" s="35">
        <v>10</v>
      </c>
      <c r="Q623" s="33" t="s">
        <v>777</v>
      </c>
      <c r="R623" s="87">
        <v>0.08</v>
      </c>
      <c r="S623" s="1"/>
      <c r="T623" s="33" t="s">
        <v>2184</v>
      </c>
      <c r="U623" s="33">
        <v>8</v>
      </c>
      <c r="V623" s="26"/>
      <c r="W623" s="186">
        <v>0</v>
      </c>
      <c r="X623" s="36">
        <v>0</v>
      </c>
      <c r="Y623" s="1"/>
      <c r="Z623" s="44"/>
      <c r="AA623" s="38"/>
      <c r="AB623" s="38"/>
      <c r="AC623" s="38"/>
      <c r="AD623" s="38"/>
      <c r="AE623" s="38"/>
      <c r="AF623" s="80">
        <v>44593</v>
      </c>
    </row>
    <row r="624" spans="1:32" s="21" customFormat="1" ht="15" customHeight="1" x14ac:dyDescent="0.25">
      <c r="A624" s="31">
        <v>4</v>
      </c>
      <c r="B624" s="32" t="s">
        <v>2179</v>
      </c>
      <c r="C624" s="32" t="s">
        <v>2180</v>
      </c>
      <c r="D624" s="32"/>
      <c r="E624" s="33" t="s">
        <v>1977</v>
      </c>
      <c r="F624" s="33"/>
      <c r="G624" s="33"/>
      <c r="H624" s="33"/>
      <c r="I624" s="33" t="s">
        <v>1977</v>
      </c>
      <c r="J624" s="52" t="s">
        <v>2191</v>
      </c>
      <c r="K624" s="34" t="s">
        <v>2192</v>
      </c>
      <c r="L624" s="34"/>
      <c r="M624" s="34" t="s">
        <v>2193</v>
      </c>
      <c r="N624" s="34"/>
      <c r="O624" s="33" t="s">
        <v>514</v>
      </c>
      <c r="P624" s="35">
        <v>10</v>
      </c>
      <c r="Q624" s="33" t="s">
        <v>777</v>
      </c>
      <c r="R624" s="87">
        <v>0.08</v>
      </c>
      <c r="S624" s="1"/>
      <c r="T624" s="33" t="s">
        <v>2184</v>
      </c>
      <c r="U624" s="33">
        <v>8</v>
      </c>
      <c r="V624" s="26"/>
      <c r="W624" s="186">
        <v>0</v>
      </c>
      <c r="X624" s="36">
        <v>0</v>
      </c>
      <c r="Y624" s="1"/>
      <c r="Z624" s="44"/>
      <c r="AA624" s="38"/>
      <c r="AB624" s="38"/>
      <c r="AC624" s="38"/>
      <c r="AD624" s="38"/>
      <c r="AE624" s="38"/>
      <c r="AF624" s="80">
        <v>44593</v>
      </c>
    </row>
    <row r="625" spans="1:32" s="21" customFormat="1" ht="15" customHeight="1" x14ac:dyDescent="0.25">
      <c r="A625" s="31">
        <v>1</v>
      </c>
      <c r="B625" s="32" t="s">
        <v>2194</v>
      </c>
      <c r="C625" s="32" t="s">
        <v>2195</v>
      </c>
      <c r="D625" s="32"/>
      <c r="E625" s="33" t="s">
        <v>615</v>
      </c>
      <c r="F625" s="33"/>
      <c r="G625" s="33"/>
      <c r="H625" s="33"/>
      <c r="I625" s="33" t="s">
        <v>615</v>
      </c>
      <c r="J625" s="52" t="s">
        <v>2196</v>
      </c>
      <c r="K625" s="34" t="s">
        <v>2197</v>
      </c>
      <c r="L625" s="34"/>
      <c r="M625" s="53" t="s">
        <v>2198</v>
      </c>
      <c r="N625" s="53"/>
      <c r="O625" s="33" t="s">
        <v>514</v>
      </c>
      <c r="P625" s="35">
        <v>10</v>
      </c>
      <c r="Q625" s="33" t="s">
        <v>526</v>
      </c>
      <c r="R625" s="87">
        <v>0.08</v>
      </c>
      <c r="S625" s="1"/>
      <c r="T625" s="33" t="s">
        <v>978</v>
      </c>
      <c r="U625" s="33">
        <v>15</v>
      </c>
      <c r="V625" s="26"/>
      <c r="W625" s="186">
        <v>0</v>
      </c>
      <c r="X625" s="36">
        <v>0.1</v>
      </c>
      <c r="Y625" s="1"/>
      <c r="Z625" s="44"/>
      <c r="AA625" s="38"/>
      <c r="AB625" s="38"/>
      <c r="AC625" s="38"/>
      <c r="AD625" s="38"/>
      <c r="AE625" s="38"/>
      <c r="AF625" s="80">
        <v>44593</v>
      </c>
    </row>
    <row r="626" spans="1:32" s="21" customFormat="1" ht="15" customHeight="1" x14ac:dyDescent="0.25">
      <c r="A626" s="31">
        <v>2</v>
      </c>
      <c r="B626" s="32" t="s">
        <v>2194</v>
      </c>
      <c r="C626" s="32" t="s">
        <v>2195</v>
      </c>
      <c r="D626" s="32"/>
      <c r="E626" s="33" t="s">
        <v>615</v>
      </c>
      <c r="F626" s="33"/>
      <c r="G626" s="33"/>
      <c r="H626" s="33"/>
      <c r="I626" s="33" t="s">
        <v>615</v>
      </c>
      <c r="J626" s="52" t="s">
        <v>2199</v>
      </c>
      <c r="K626" s="34">
        <v>0</v>
      </c>
      <c r="L626" s="34"/>
      <c r="M626" s="53" t="s">
        <v>2200</v>
      </c>
      <c r="N626" s="53"/>
      <c r="O626" s="33" t="s">
        <v>514</v>
      </c>
      <c r="P626" s="35">
        <v>24</v>
      </c>
      <c r="Q626" s="33" t="s">
        <v>526</v>
      </c>
      <c r="R626" s="87">
        <v>0.08</v>
      </c>
      <c r="S626" s="1"/>
      <c r="T626" s="33" t="s">
        <v>978</v>
      </c>
      <c r="U626" s="33">
        <v>15</v>
      </c>
      <c r="V626" s="26"/>
      <c r="W626" s="186">
        <v>0</v>
      </c>
      <c r="X626" s="36">
        <v>0.1</v>
      </c>
      <c r="Y626" s="1"/>
      <c r="Z626" s="44"/>
      <c r="AA626" s="38"/>
      <c r="AB626" s="38"/>
      <c r="AC626" s="38"/>
      <c r="AD626" s="38"/>
      <c r="AE626" s="38"/>
      <c r="AF626" s="80">
        <v>44593</v>
      </c>
    </row>
    <row r="627" spans="1:32" s="21" customFormat="1" ht="15" customHeight="1" x14ac:dyDescent="0.25">
      <c r="A627" s="31">
        <v>3</v>
      </c>
      <c r="B627" s="32" t="s">
        <v>2194</v>
      </c>
      <c r="C627" s="32" t="s">
        <v>2195</v>
      </c>
      <c r="D627" s="32"/>
      <c r="E627" s="33" t="s">
        <v>896</v>
      </c>
      <c r="F627" s="33"/>
      <c r="G627" s="33"/>
      <c r="H627" s="33"/>
      <c r="I627" s="33" t="s">
        <v>896</v>
      </c>
      <c r="J627" s="52" t="s">
        <v>2201</v>
      </c>
      <c r="K627" s="34" t="s">
        <v>2202</v>
      </c>
      <c r="L627" s="34"/>
      <c r="M627" s="34" t="s">
        <v>2203</v>
      </c>
      <c r="N627" s="34"/>
      <c r="O627" s="33" t="s">
        <v>768</v>
      </c>
      <c r="P627" s="35">
        <v>10</v>
      </c>
      <c r="Q627" s="33" t="s">
        <v>526</v>
      </c>
      <c r="R627" s="87">
        <v>0.08</v>
      </c>
      <c r="S627" s="1"/>
      <c r="T627" s="33" t="s">
        <v>978</v>
      </c>
      <c r="U627" s="33">
        <v>12</v>
      </c>
      <c r="V627" s="26"/>
      <c r="W627" s="186">
        <v>0</v>
      </c>
      <c r="X627" s="36">
        <v>0.1</v>
      </c>
      <c r="Y627" s="1"/>
      <c r="Z627" s="44"/>
      <c r="AA627" s="38"/>
      <c r="AB627" s="38"/>
      <c r="AC627" s="38"/>
      <c r="AD627" s="38"/>
      <c r="AE627" s="38"/>
      <c r="AF627" s="80">
        <v>44593</v>
      </c>
    </row>
    <row r="628" spans="1:32" s="21" customFormat="1" ht="15" customHeight="1" x14ac:dyDescent="0.25">
      <c r="A628" s="31">
        <v>4</v>
      </c>
      <c r="B628" s="32" t="s">
        <v>2194</v>
      </c>
      <c r="C628" s="32" t="s">
        <v>2195</v>
      </c>
      <c r="D628" s="32"/>
      <c r="E628" s="33" t="s">
        <v>896</v>
      </c>
      <c r="F628" s="33"/>
      <c r="G628" s="33"/>
      <c r="H628" s="33"/>
      <c r="I628" s="33" t="s">
        <v>896</v>
      </c>
      <c r="J628" s="52" t="s">
        <v>2204</v>
      </c>
      <c r="K628" s="34" t="s">
        <v>2205</v>
      </c>
      <c r="L628" s="34"/>
      <c r="M628" s="34" t="s">
        <v>2206</v>
      </c>
      <c r="N628" s="34"/>
      <c r="O628" s="33" t="s">
        <v>768</v>
      </c>
      <c r="P628" s="35">
        <v>30</v>
      </c>
      <c r="Q628" s="33" t="s">
        <v>526</v>
      </c>
      <c r="R628" s="87">
        <v>0.08</v>
      </c>
      <c r="S628" s="1"/>
      <c r="T628" s="33" t="s">
        <v>532</v>
      </c>
      <c r="U628" s="33">
        <v>12</v>
      </c>
      <c r="V628" s="26"/>
      <c r="W628" s="186">
        <v>0</v>
      </c>
      <c r="X628" s="36">
        <v>0.1</v>
      </c>
      <c r="Y628" s="1"/>
      <c r="Z628" s="44"/>
      <c r="AA628" s="38"/>
      <c r="AB628" s="38"/>
      <c r="AC628" s="38"/>
      <c r="AD628" s="38"/>
      <c r="AE628" s="38"/>
      <c r="AF628" s="80">
        <v>44593</v>
      </c>
    </row>
    <row r="629" spans="1:32" s="21" customFormat="1" ht="15" customHeight="1" x14ac:dyDescent="0.25">
      <c r="A629" s="31">
        <v>5</v>
      </c>
      <c r="B629" s="32" t="s">
        <v>2194</v>
      </c>
      <c r="C629" s="32" t="s">
        <v>2195</v>
      </c>
      <c r="D629" s="32"/>
      <c r="E629" s="33" t="s">
        <v>900</v>
      </c>
      <c r="F629" s="33"/>
      <c r="G629" s="33"/>
      <c r="H629" s="33"/>
      <c r="I629" s="33" t="s">
        <v>900</v>
      </c>
      <c r="J629" s="52" t="s">
        <v>2207</v>
      </c>
      <c r="K629" s="34" t="s">
        <v>2208</v>
      </c>
      <c r="L629" s="34"/>
      <c r="M629" s="34" t="s">
        <v>2209</v>
      </c>
      <c r="N629" s="34"/>
      <c r="O629" s="33" t="s">
        <v>768</v>
      </c>
      <c r="P629" s="35">
        <v>40</v>
      </c>
      <c r="Q629" s="33" t="s">
        <v>526</v>
      </c>
      <c r="R629" s="87">
        <v>0.08</v>
      </c>
      <c r="S629" s="1"/>
      <c r="T629" s="33" t="s">
        <v>532</v>
      </c>
      <c r="U629" s="33">
        <v>12</v>
      </c>
      <c r="V629" s="26"/>
      <c r="W629" s="186">
        <v>0</v>
      </c>
      <c r="X629" s="36">
        <v>0.1</v>
      </c>
      <c r="Y629" s="1"/>
      <c r="Z629" s="44"/>
      <c r="AA629" s="38"/>
      <c r="AB629" s="38"/>
      <c r="AC629" s="38"/>
      <c r="AD629" s="38"/>
      <c r="AE629" s="38"/>
      <c r="AF629" s="80">
        <v>44593</v>
      </c>
    </row>
    <row r="630" spans="1:32" s="21" customFormat="1" ht="15" customHeight="1" x14ac:dyDescent="0.25">
      <c r="A630" s="31">
        <v>6</v>
      </c>
      <c r="B630" s="32" t="s">
        <v>2194</v>
      </c>
      <c r="C630" s="32" t="s">
        <v>2195</v>
      </c>
      <c r="D630" s="32"/>
      <c r="E630" s="33" t="s">
        <v>900</v>
      </c>
      <c r="F630" s="33"/>
      <c r="G630" s="33"/>
      <c r="H630" s="33"/>
      <c r="I630" s="33" t="s">
        <v>900</v>
      </c>
      <c r="J630" s="52" t="s">
        <v>2210</v>
      </c>
      <c r="K630" s="34" t="s">
        <v>2211</v>
      </c>
      <c r="L630" s="34"/>
      <c r="M630" s="34" t="s">
        <v>2212</v>
      </c>
      <c r="N630" s="34"/>
      <c r="O630" s="33" t="s">
        <v>768</v>
      </c>
      <c r="P630" s="35">
        <v>40</v>
      </c>
      <c r="Q630" s="33" t="s">
        <v>526</v>
      </c>
      <c r="R630" s="87">
        <v>0.08</v>
      </c>
      <c r="S630" s="1"/>
      <c r="T630" s="33" t="s">
        <v>532</v>
      </c>
      <c r="U630" s="33">
        <v>12</v>
      </c>
      <c r="V630" s="26"/>
      <c r="W630" s="186">
        <v>0</v>
      </c>
      <c r="X630" s="36">
        <v>0.1</v>
      </c>
      <c r="Y630" s="1"/>
      <c r="Z630" s="44"/>
      <c r="AA630" s="38"/>
      <c r="AB630" s="38"/>
      <c r="AC630" s="38"/>
      <c r="AD630" s="38"/>
      <c r="AE630" s="38"/>
      <c r="AF630" s="80">
        <v>44593</v>
      </c>
    </row>
    <row r="631" spans="1:32" s="21" customFormat="1" ht="15" customHeight="1" x14ac:dyDescent="0.25">
      <c r="A631" s="31">
        <v>7</v>
      </c>
      <c r="B631" s="32" t="s">
        <v>2194</v>
      </c>
      <c r="C631" s="32" t="s">
        <v>2195</v>
      </c>
      <c r="D631" s="32"/>
      <c r="E631" s="33" t="s">
        <v>911</v>
      </c>
      <c r="F631" s="33"/>
      <c r="G631" s="33"/>
      <c r="H631" s="33"/>
      <c r="I631" s="33" t="s">
        <v>911</v>
      </c>
      <c r="J631" s="52" t="s">
        <v>2213</v>
      </c>
      <c r="K631" s="34" t="s">
        <v>2214</v>
      </c>
      <c r="L631" s="34"/>
      <c r="M631" s="34" t="s">
        <v>2215</v>
      </c>
      <c r="N631" s="34"/>
      <c r="O631" s="33" t="s">
        <v>768</v>
      </c>
      <c r="P631" s="35">
        <v>40</v>
      </c>
      <c r="Q631" s="33" t="s">
        <v>526</v>
      </c>
      <c r="R631" s="87">
        <v>0.08</v>
      </c>
      <c r="S631" s="1"/>
      <c r="T631" s="33" t="s">
        <v>532</v>
      </c>
      <c r="U631" s="33">
        <v>12</v>
      </c>
      <c r="V631" s="26"/>
      <c r="W631" s="186">
        <v>0</v>
      </c>
      <c r="X631" s="36">
        <v>0.1</v>
      </c>
      <c r="Y631" s="1"/>
      <c r="Z631" s="44"/>
      <c r="AA631" s="38"/>
      <c r="AB631" s="38"/>
      <c r="AC631" s="38"/>
      <c r="AD631" s="38"/>
      <c r="AE631" s="38"/>
      <c r="AF631" s="80">
        <v>44593</v>
      </c>
    </row>
    <row r="632" spans="1:32" s="21" customFormat="1" ht="15" customHeight="1" x14ac:dyDescent="0.25">
      <c r="A632" s="31">
        <v>8</v>
      </c>
      <c r="B632" s="32" t="s">
        <v>2194</v>
      </c>
      <c r="C632" s="32" t="s">
        <v>2195</v>
      </c>
      <c r="D632" s="32"/>
      <c r="E632" s="33" t="s">
        <v>900</v>
      </c>
      <c r="F632" s="33"/>
      <c r="G632" s="33"/>
      <c r="H632" s="33"/>
      <c r="I632" s="33" t="s">
        <v>900</v>
      </c>
      <c r="J632" s="52" t="s">
        <v>2216</v>
      </c>
      <c r="K632" s="34" t="s">
        <v>2217</v>
      </c>
      <c r="L632" s="34"/>
      <c r="M632" s="34" t="s">
        <v>2218</v>
      </c>
      <c r="N632" s="34"/>
      <c r="O632" s="33" t="s">
        <v>768</v>
      </c>
      <c r="P632" s="35">
        <v>40</v>
      </c>
      <c r="Q632" s="33" t="s">
        <v>526</v>
      </c>
      <c r="R632" s="87">
        <v>0.08</v>
      </c>
      <c r="S632" s="1"/>
      <c r="T632" s="33" t="s">
        <v>532</v>
      </c>
      <c r="U632" s="33">
        <v>12</v>
      </c>
      <c r="V632" s="26"/>
      <c r="W632" s="186">
        <v>0</v>
      </c>
      <c r="X632" s="36">
        <v>0.1</v>
      </c>
      <c r="Y632" s="1"/>
      <c r="Z632" s="44"/>
      <c r="AA632" s="38"/>
      <c r="AB632" s="38"/>
      <c r="AC632" s="38"/>
      <c r="AD632" s="38"/>
      <c r="AE632" s="38"/>
      <c r="AF632" s="80">
        <v>44593</v>
      </c>
    </row>
    <row r="633" spans="1:32" s="21" customFormat="1" ht="15" customHeight="1" x14ac:dyDescent="0.25">
      <c r="A633" s="31">
        <v>9</v>
      </c>
      <c r="B633" s="32" t="s">
        <v>2194</v>
      </c>
      <c r="C633" s="32" t="s">
        <v>2195</v>
      </c>
      <c r="D633" s="32"/>
      <c r="E633" s="33" t="s">
        <v>911</v>
      </c>
      <c r="F633" s="33"/>
      <c r="G633" s="33"/>
      <c r="H633" s="33"/>
      <c r="I633" s="33" t="s">
        <v>911</v>
      </c>
      <c r="J633" s="52" t="s">
        <v>2219</v>
      </c>
      <c r="K633" s="34" t="s">
        <v>2220</v>
      </c>
      <c r="L633" s="34"/>
      <c r="M633" s="34" t="s">
        <v>2221</v>
      </c>
      <c r="N633" s="34"/>
      <c r="O633" s="33" t="s">
        <v>768</v>
      </c>
      <c r="P633" s="35">
        <v>24</v>
      </c>
      <c r="Q633" s="33" t="s">
        <v>526</v>
      </c>
      <c r="R633" s="87">
        <v>0.08</v>
      </c>
      <c r="S633" s="1"/>
      <c r="T633" s="33" t="s">
        <v>532</v>
      </c>
      <c r="U633" s="33">
        <v>12</v>
      </c>
      <c r="V633" s="26"/>
      <c r="W633" s="186">
        <v>0</v>
      </c>
      <c r="X633" s="36">
        <v>0.1</v>
      </c>
      <c r="Y633" s="1"/>
      <c r="Z633" s="44"/>
      <c r="AA633" s="38"/>
      <c r="AB633" s="38"/>
      <c r="AC633" s="38"/>
      <c r="AD633" s="38"/>
      <c r="AE633" s="38"/>
      <c r="AF633" s="80">
        <v>44593</v>
      </c>
    </row>
    <row r="634" spans="1:32" s="21" customFormat="1" ht="15" customHeight="1" x14ac:dyDescent="0.25">
      <c r="A634" s="31">
        <v>10</v>
      </c>
      <c r="B634" s="32" t="s">
        <v>2194</v>
      </c>
      <c r="C634" s="32" t="s">
        <v>2195</v>
      </c>
      <c r="D634" s="32"/>
      <c r="E634" s="33" t="s">
        <v>2222</v>
      </c>
      <c r="F634" s="33"/>
      <c r="G634" s="33"/>
      <c r="H634" s="33"/>
      <c r="I634" s="33" t="s">
        <v>2222</v>
      </c>
      <c r="J634" s="52" t="s">
        <v>2223</v>
      </c>
      <c r="K634" s="34" t="s">
        <v>2224</v>
      </c>
      <c r="L634" s="34"/>
      <c r="M634" s="34" t="s">
        <v>2225</v>
      </c>
      <c r="N634" s="34"/>
      <c r="O634" s="33" t="s">
        <v>768</v>
      </c>
      <c r="P634" s="35">
        <v>40</v>
      </c>
      <c r="Q634" s="33" t="s">
        <v>526</v>
      </c>
      <c r="R634" s="87">
        <v>0.08</v>
      </c>
      <c r="S634" s="1"/>
      <c r="T634" s="33" t="s">
        <v>532</v>
      </c>
      <c r="U634" s="33">
        <v>12</v>
      </c>
      <c r="V634" s="26"/>
      <c r="W634" s="186">
        <v>0</v>
      </c>
      <c r="X634" s="36">
        <v>0.1</v>
      </c>
      <c r="Y634" s="1"/>
      <c r="Z634" s="44"/>
      <c r="AA634" s="38"/>
      <c r="AB634" s="38"/>
      <c r="AC634" s="38"/>
      <c r="AD634" s="38"/>
      <c r="AE634" s="38"/>
      <c r="AF634" s="80">
        <v>44593</v>
      </c>
    </row>
    <row r="635" spans="1:32" s="21" customFormat="1" x14ac:dyDescent="0.25">
      <c r="A635" s="31">
        <v>11</v>
      </c>
      <c r="B635" s="32" t="s">
        <v>2194</v>
      </c>
      <c r="C635" s="41" t="s">
        <v>2195</v>
      </c>
      <c r="D635" s="32"/>
      <c r="E635" s="33" t="s">
        <v>900</v>
      </c>
      <c r="F635" s="33"/>
      <c r="G635" s="33"/>
      <c r="H635" s="33"/>
      <c r="I635" s="33" t="s">
        <v>900</v>
      </c>
      <c r="J635" s="52" t="s">
        <v>2226</v>
      </c>
      <c r="K635" s="34" t="s">
        <v>2227</v>
      </c>
      <c r="L635" s="34"/>
      <c r="M635" s="34" t="s">
        <v>2228</v>
      </c>
      <c r="N635" s="34"/>
      <c r="O635" s="33" t="s">
        <v>768</v>
      </c>
      <c r="P635" s="35">
        <v>35</v>
      </c>
      <c r="Q635" s="33" t="s">
        <v>526</v>
      </c>
      <c r="R635" s="87">
        <v>0.08</v>
      </c>
      <c r="S635" s="1"/>
      <c r="T635" s="33">
        <v>12</v>
      </c>
      <c r="U635" s="33">
        <v>0</v>
      </c>
      <c r="V635" s="26"/>
      <c r="W635" s="187">
        <v>0</v>
      </c>
      <c r="X635" s="36">
        <v>0</v>
      </c>
      <c r="Y635" s="1"/>
      <c r="Z635" s="44"/>
      <c r="AA635" s="40"/>
      <c r="AB635" s="40"/>
      <c r="AC635" s="40"/>
      <c r="AD635" s="40"/>
      <c r="AE635" s="40"/>
      <c r="AF635" s="80">
        <v>44593</v>
      </c>
    </row>
    <row r="636" spans="1:32" s="21" customFormat="1" x14ac:dyDescent="0.25">
      <c r="A636" s="31">
        <v>12</v>
      </c>
      <c r="B636" s="32" t="s">
        <v>2194</v>
      </c>
      <c r="C636" s="41" t="s">
        <v>2195</v>
      </c>
      <c r="D636" s="32"/>
      <c r="E636" s="33" t="s">
        <v>900</v>
      </c>
      <c r="F636" s="33"/>
      <c r="G636" s="33"/>
      <c r="H636" s="33"/>
      <c r="I636" s="33" t="s">
        <v>900</v>
      </c>
      <c r="J636" s="52" t="s">
        <v>2229</v>
      </c>
      <c r="K636" s="34" t="s">
        <v>2230</v>
      </c>
      <c r="L636" s="34"/>
      <c r="M636" s="34" t="s">
        <v>2231</v>
      </c>
      <c r="N636" s="34"/>
      <c r="O636" s="33" t="s">
        <v>768</v>
      </c>
      <c r="P636" s="35">
        <v>35</v>
      </c>
      <c r="Q636" s="33" t="s">
        <v>526</v>
      </c>
      <c r="R636" s="87">
        <v>0.08</v>
      </c>
      <c r="S636" s="1"/>
      <c r="T636" s="33">
        <v>12</v>
      </c>
      <c r="U636" s="33">
        <v>0</v>
      </c>
      <c r="V636" s="26"/>
      <c r="W636" s="187">
        <v>0</v>
      </c>
      <c r="X636" s="36">
        <v>0</v>
      </c>
      <c r="Y636" s="1"/>
      <c r="Z636" s="44"/>
      <c r="AA636" s="40"/>
      <c r="AB636" s="40"/>
      <c r="AC636" s="40"/>
      <c r="AD636" s="40"/>
      <c r="AE636" s="40"/>
      <c r="AF636" s="80">
        <v>44593</v>
      </c>
    </row>
    <row r="637" spans="1:32" s="21" customFormat="1" ht="15" customHeight="1" x14ac:dyDescent="0.25">
      <c r="A637" s="31">
        <v>13</v>
      </c>
      <c r="B637" s="32" t="s">
        <v>2194</v>
      </c>
      <c r="C637" s="32" t="s">
        <v>2195</v>
      </c>
      <c r="D637" s="32"/>
      <c r="E637" s="33" t="s">
        <v>900</v>
      </c>
      <c r="F637" s="33"/>
      <c r="G637" s="33"/>
      <c r="H637" s="33"/>
      <c r="I637" s="33" t="s">
        <v>900</v>
      </c>
      <c r="J637" s="52" t="s">
        <v>2232</v>
      </c>
      <c r="K637" s="34" t="s">
        <v>2233</v>
      </c>
      <c r="L637" s="34"/>
      <c r="M637" s="34" t="s">
        <v>2234</v>
      </c>
      <c r="N637" s="34"/>
      <c r="O637" s="33" t="s">
        <v>768</v>
      </c>
      <c r="P637" s="35">
        <v>40</v>
      </c>
      <c r="Q637" s="33" t="s">
        <v>526</v>
      </c>
      <c r="R637" s="87">
        <v>0.08</v>
      </c>
      <c r="S637" s="1"/>
      <c r="T637" s="33" t="s">
        <v>532</v>
      </c>
      <c r="U637" s="33">
        <v>12</v>
      </c>
      <c r="V637" s="26"/>
      <c r="W637" s="186">
        <v>0</v>
      </c>
      <c r="X637" s="36">
        <v>0.1</v>
      </c>
      <c r="Y637" s="1"/>
      <c r="Z637" s="44"/>
      <c r="AA637" s="38"/>
      <c r="AB637" s="38"/>
      <c r="AC637" s="38"/>
      <c r="AD637" s="38"/>
      <c r="AE637" s="38"/>
      <c r="AF637" s="80">
        <v>44593</v>
      </c>
    </row>
    <row r="638" spans="1:32" s="21" customFormat="1" ht="15" customHeight="1" x14ac:dyDescent="0.25">
      <c r="A638" s="31">
        <v>14</v>
      </c>
      <c r="B638" s="32" t="s">
        <v>2194</v>
      </c>
      <c r="C638" s="32" t="s">
        <v>2195</v>
      </c>
      <c r="D638" s="32"/>
      <c r="E638" s="33" t="s">
        <v>2222</v>
      </c>
      <c r="F638" s="33"/>
      <c r="G638" s="33"/>
      <c r="H638" s="33"/>
      <c r="I638" s="33" t="s">
        <v>2222</v>
      </c>
      <c r="J638" s="52" t="s">
        <v>2235</v>
      </c>
      <c r="K638" s="34" t="s">
        <v>2236</v>
      </c>
      <c r="L638" s="34"/>
      <c r="M638" s="34" t="s">
        <v>2237</v>
      </c>
      <c r="N638" s="34"/>
      <c r="O638" s="33" t="s">
        <v>768</v>
      </c>
      <c r="P638" s="35">
        <v>40</v>
      </c>
      <c r="Q638" s="33" t="s">
        <v>526</v>
      </c>
      <c r="R638" s="87">
        <v>0.08</v>
      </c>
      <c r="S638" s="1"/>
      <c r="T638" s="33" t="s">
        <v>532</v>
      </c>
      <c r="U638" s="33">
        <v>12</v>
      </c>
      <c r="V638" s="26"/>
      <c r="W638" s="186">
        <v>0</v>
      </c>
      <c r="X638" s="36">
        <v>0.1</v>
      </c>
      <c r="Y638" s="1"/>
      <c r="Z638" s="44"/>
      <c r="AA638" s="38"/>
      <c r="AB638" s="38"/>
      <c r="AC638" s="38"/>
      <c r="AD638" s="38"/>
      <c r="AE638" s="38"/>
      <c r="AF638" s="80">
        <v>44593</v>
      </c>
    </row>
    <row r="639" spans="1:32" s="21" customFormat="1" ht="15" customHeight="1" x14ac:dyDescent="0.25">
      <c r="A639" s="31">
        <v>15</v>
      </c>
      <c r="B639" s="32" t="s">
        <v>2194</v>
      </c>
      <c r="C639" s="32" t="s">
        <v>2195</v>
      </c>
      <c r="D639" s="32"/>
      <c r="E639" s="33" t="s">
        <v>900</v>
      </c>
      <c r="F639" s="33"/>
      <c r="G639" s="33"/>
      <c r="H639" s="33"/>
      <c r="I639" s="33" t="s">
        <v>900</v>
      </c>
      <c r="J639" s="52" t="s">
        <v>2238</v>
      </c>
      <c r="K639" s="34" t="s">
        <v>2239</v>
      </c>
      <c r="L639" s="34"/>
      <c r="M639" s="34" t="s">
        <v>2240</v>
      </c>
      <c r="N639" s="34"/>
      <c r="O639" s="33" t="s">
        <v>768</v>
      </c>
      <c r="P639" s="35">
        <v>35</v>
      </c>
      <c r="Q639" s="33" t="s">
        <v>526</v>
      </c>
      <c r="R639" s="87">
        <v>0.08</v>
      </c>
      <c r="S639" s="1"/>
      <c r="T639" s="33" t="s">
        <v>532</v>
      </c>
      <c r="U639" s="33">
        <v>12</v>
      </c>
      <c r="V639" s="26"/>
      <c r="W639" s="186">
        <v>0</v>
      </c>
      <c r="X639" s="36">
        <v>0.1</v>
      </c>
      <c r="Y639" s="1"/>
      <c r="Z639" s="44"/>
      <c r="AA639" s="38"/>
      <c r="AB639" s="38"/>
      <c r="AC639" s="38"/>
      <c r="AD639" s="38"/>
      <c r="AE639" s="38"/>
      <c r="AF639" s="80">
        <v>44593</v>
      </c>
    </row>
    <row r="640" spans="1:32" s="21" customFormat="1" ht="15" customHeight="1" x14ac:dyDescent="0.25">
      <c r="A640" s="31">
        <v>16</v>
      </c>
      <c r="B640" s="32" t="s">
        <v>2194</v>
      </c>
      <c r="C640" s="32" t="s">
        <v>2195</v>
      </c>
      <c r="D640" s="32"/>
      <c r="E640" s="33" t="s">
        <v>911</v>
      </c>
      <c r="F640" s="33"/>
      <c r="G640" s="33"/>
      <c r="H640" s="33"/>
      <c r="I640" s="33" t="s">
        <v>911</v>
      </c>
      <c r="J640" s="52" t="s">
        <v>2241</v>
      </c>
      <c r="K640" s="34" t="s">
        <v>2242</v>
      </c>
      <c r="L640" s="34"/>
      <c r="M640" s="34" t="s">
        <v>2243</v>
      </c>
      <c r="N640" s="34"/>
      <c r="O640" s="33" t="s">
        <v>768</v>
      </c>
      <c r="P640" s="35">
        <v>24</v>
      </c>
      <c r="Q640" s="33" t="s">
        <v>526</v>
      </c>
      <c r="R640" s="87">
        <v>0.08</v>
      </c>
      <c r="S640" s="1"/>
      <c r="T640" s="33" t="s">
        <v>532</v>
      </c>
      <c r="U640" s="33">
        <v>12</v>
      </c>
      <c r="V640" s="26"/>
      <c r="W640" s="186">
        <v>0</v>
      </c>
      <c r="X640" s="36">
        <v>0.1</v>
      </c>
      <c r="Y640" s="1"/>
      <c r="Z640" s="44"/>
      <c r="AA640" s="38"/>
      <c r="AB640" s="38"/>
      <c r="AC640" s="38"/>
      <c r="AD640" s="38"/>
      <c r="AE640" s="38"/>
      <c r="AF640" s="80">
        <v>44593</v>
      </c>
    </row>
    <row r="641" spans="1:32" s="21" customFormat="1" ht="15" customHeight="1" x14ac:dyDescent="0.25">
      <c r="A641" s="31">
        <v>17</v>
      </c>
      <c r="B641" s="32" t="s">
        <v>2194</v>
      </c>
      <c r="C641" s="32" t="s">
        <v>2195</v>
      </c>
      <c r="D641" s="32"/>
      <c r="E641" s="33" t="s">
        <v>896</v>
      </c>
      <c r="F641" s="33"/>
      <c r="G641" s="33"/>
      <c r="H641" s="33"/>
      <c r="I641" s="33" t="s">
        <v>896</v>
      </c>
      <c r="J641" s="52" t="s">
        <v>2244</v>
      </c>
      <c r="K641" s="34" t="s">
        <v>2245</v>
      </c>
      <c r="L641" s="34"/>
      <c r="M641" s="34" t="s">
        <v>2246</v>
      </c>
      <c r="N641" s="34"/>
      <c r="O641" s="33" t="s">
        <v>768</v>
      </c>
      <c r="P641" s="35">
        <v>30</v>
      </c>
      <c r="Q641" s="33" t="s">
        <v>526</v>
      </c>
      <c r="R641" s="87">
        <v>0.08</v>
      </c>
      <c r="S641" s="1"/>
      <c r="T641" s="33" t="s">
        <v>532</v>
      </c>
      <c r="U641" s="33">
        <v>12</v>
      </c>
      <c r="V641" s="26"/>
      <c r="W641" s="186">
        <v>0</v>
      </c>
      <c r="X641" s="36">
        <v>0.1</v>
      </c>
      <c r="Y641" s="1"/>
      <c r="Z641" s="44"/>
      <c r="AA641" s="38"/>
      <c r="AB641" s="38"/>
      <c r="AC641" s="38"/>
      <c r="AD641" s="38"/>
      <c r="AE641" s="38"/>
      <c r="AF641" s="80">
        <v>44593</v>
      </c>
    </row>
    <row r="642" spans="1:32" s="21" customFormat="1" ht="15" customHeight="1" x14ac:dyDescent="0.25">
      <c r="A642" s="31">
        <v>18</v>
      </c>
      <c r="B642" s="32" t="s">
        <v>2194</v>
      </c>
      <c r="C642" s="32" t="s">
        <v>2195</v>
      </c>
      <c r="D642" s="32"/>
      <c r="E642" s="33" t="s">
        <v>896</v>
      </c>
      <c r="F642" s="33"/>
      <c r="G642" s="33"/>
      <c r="H642" s="33"/>
      <c r="I642" s="33" t="s">
        <v>896</v>
      </c>
      <c r="J642" s="52" t="s">
        <v>2247</v>
      </c>
      <c r="K642" s="34" t="s">
        <v>2248</v>
      </c>
      <c r="L642" s="34"/>
      <c r="M642" s="34" t="s">
        <v>2249</v>
      </c>
      <c r="N642" s="34"/>
      <c r="O642" s="33" t="s">
        <v>768</v>
      </c>
      <c r="P642" s="35">
        <v>30</v>
      </c>
      <c r="Q642" s="33" t="s">
        <v>526</v>
      </c>
      <c r="R642" s="87">
        <v>0.08</v>
      </c>
      <c r="S642" s="1"/>
      <c r="T642" s="33" t="s">
        <v>532</v>
      </c>
      <c r="U642" s="33">
        <v>12</v>
      </c>
      <c r="V642" s="26"/>
      <c r="W642" s="186">
        <v>0</v>
      </c>
      <c r="X642" s="36">
        <v>0.1</v>
      </c>
      <c r="Y642" s="1"/>
      <c r="Z642" s="44"/>
      <c r="AA642" s="38"/>
      <c r="AB642" s="38"/>
      <c r="AC642" s="38"/>
      <c r="AD642" s="38"/>
      <c r="AE642" s="38"/>
      <c r="AF642" s="80">
        <v>44593</v>
      </c>
    </row>
    <row r="643" spans="1:32" s="21" customFormat="1" ht="15" customHeight="1" x14ac:dyDescent="0.25">
      <c r="A643" s="31">
        <v>19</v>
      </c>
      <c r="B643" s="32" t="s">
        <v>2194</v>
      </c>
      <c r="C643" s="32" t="s">
        <v>2195</v>
      </c>
      <c r="D643" s="32"/>
      <c r="E643" s="33" t="s">
        <v>911</v>
      </c>
      <c r="F643" s="33"/>
      <c r="G643" s="33"/>
      <c r="H643" s="33"/>
      <c r="I643" s="33" t="s">
        <v>911</v>
      </c>
      <c r="J643" s="52" t="s">
        <v>2250</v>
      </c>
      <c r="K643" s="34" t="s">
        <v>2251</v>
      </c>
      <c r="L643" s="34"/>
      <c r="M643" s="34" t="s">
        <v>2252</v>
      </c>
      <c r="N643" s="34"/>
      <c r="O643" s="33" t="s">
        <v>768</v>
      </c>
      <c r="P643" s="35">
        <v>24</v>
      </c>
      <c r="Q643" s="33" t="s">
        <v>526</v>
      </c>
      <c r="R643" s="87">
        <v>0.08</v>
      </c>
      <c r="S643" s="1"/>
      <c r="T643" s="33" t="s">
        <v>532</v>
      </c>
      <c r="U643" s="33">
        <v>12</v>
      </c>
      <c r="V643" s="26"/>
      <c r="W643" s="186">
        <v>0</v>
      </c>
      <c r="X643" s="36">
        <v>0.1</v>
      </c>
      <c r="Y643" s="1"/>
      <c r="Z643" s="44"/>
      <c r="AA643" s="38"/>
      <c r="AB643" s="38"/>
      <c r="AC643" s="38"/>
      <c r="AD643" s="38"/>
      <c r="AE643" s="38"/>
      <c r="AF643" s="80">
        <v>44593</v>
      </c>
    </row>
    <row r="644" spans="1:32" s="21" customFormat="1" ht="15" customHeight="1" x14ac:dyDescent="0.25">
      <c r="A644" s="31">
        <v>20</v>
      </c>
      <c r="B644" s="32" t="s">
        <v>2194</v>
      </c>
      <c r="C644" s="32" t="s">
        <v>2195</v>
      </c>
      <c r="D644" s="32"/>
      <c r="E644" s="33" t="s">
        <v>911</v>
      </c>
      <c r="F644" s="33"/>
      <c r="G644" s="33"/>
      <c r="H644" s="33"/>
      <c r="I644" s="33" t="s">
        <v>911</v>
      </c>
      <c r="J644" s="52" t="s">
        <v>2253</v>
      </c>
      <c r="K644" s="34" t="s">
        <v>2254</v>
      </c>
      <c r="L644" s="34"/>
      <c r="M644" s="34" t="s">
        <v>2255</v>
      </c>
      <c r="N644" s="34"/>
      <c r="O644" s="33" t="s">
        <v>768</v>
      </c>
      <c r="P644" s="35">
        <v>30</v>
      </c>
      <c r="Q644" s="33" t="s">
        <v>526</v>
      </c>
      <c r="R644" s="87">
        <v>0.08</v>
      </c>
      <c r="S644" s="1"/>
      <c r="T644" s="33" t="s">
        <v>532</v>
      </c>
      <c r="U644" s="33">
        <v>12</v>
      </c>
      <c r="V644" s="26"/>
      <c r="W644" s="186">
        <v>0</v>
      </c>
      <c r="X644" s="36">
        <v>0.1</v>
      </c>
      <c r="Y644" s="1"/>
      <c r="Z644" s="44"/>
      <c r="AA644" s="38"/>
      <c r="AB644" s="38"/>
      <c r="AC644" s="38"/>
      <c r="AD644" s="38"/>
      <c r="AE644" s="38"/>
      <c r="AF644" s="80">
        <v>44593</v>
      </c>
    </row>
    <row r="645" spans="1:32" s="21" customFormat="1" ht="15" customHeight="1" x14ac:dyDescent="0.25">
      <c r="A645" s="31">
        <v>21</v>
      </c>
      <c r="B645" s="32" t="s">
        <v>2194</v>
      </c>
      <c r="C645" s="32" t="s">
        <v>2195</v>
      </c>
      <c r="D645" s="32"/>
      <c r="E645" s="33" t="s">
        <v>921</v>
      </c>
      <c r="F645" s="33"/>
      <c r="G645" s="33"/>
      <c r="H645" s="33"/>
      <c r="I645" s="33" t="s">
        <v>921</v>
      </c>
      <c r="J645" s="52" t="s">
        <v>2256</v>
      </c>
      <c r="K645" s="34" t="s">
        <v>2257</v>
      </c>
      <c r="L645" s="34"/>
      <c r="M645" s="34" t="s">
        <v>2258</v>
      </c>
      <c r="N645" s="34"/>
      <c r="O645" s="33" t="s">
        <v>768</v>
      </c>
      <c r="P645" s="35">
        <v>40</v>
      </c>
      <c r="Q645" s="33" t="s">
        <v>526</v>
      </c>
      <c r="R645" s="87">
        <v>0.08</v>
      </c>
      <c r="S645" s="1"/>
      <c r="T645" s="33" t="s">
        <v>532</v>
      </c>
      <c r="U645" s="33">
        <v>12</v>
      </c>
      <c r="V645" s="26"/>
      <c r="W645" s="186">
        <v>0</v>
      </c>
      <c r="X645" s="36">
        <v>0.1</v>
      </c>
      <c r="Y645" s="1"/>
      <c r="Z645" s="44"/>
      <c r="AA645" s="38"/>
      <c r="AB645" s="38"/>
      <c r="AC645" s="38"/>
      <c r="AD645" s="38"/>
      <c r="AE645" s="38"/>
      <c r="AF645" s="80">
        <v>44593</v>
      </c>
    </row>
    <row r="646" spans="1:32" s="21" customFormat="1" ht="15" customHeight="1" x14ac:dyDescent="0.25">
      <c r="A646" s="31">
        <v>22</v>
      </c>
      <c r="B646" s="32" t="s">
        <v>2194</v>
      </c>
      <c r="C646" s="32" t="s">
        <v>2195</v>
      </c>
      <c r="D646" s="32"/>
      <c r="E646" s="33" t="s">
        <v>896</v>
      </c>
      <c r="F646" s="33"/>
      <c r="G646" s="33"/>
      <c r="H646" s="33"/>
      <c r="I646" s="33" t="s">
        <v>896</v>
      </c>
      <c r="J646" s="52" t="s">
        <v>2259</v>
      </c>
      <c r="K646" s="34" t="s">
        <v>2260</v>
      </c>
      <c r="L646" s="34"/>
      <c r="M646" s="34" t="s">
        <v>2261</v>
      </c>
      <c r="N646" s="34"/>
      <c r="O646" s="33" t="s">
        <v>768</v>
      </c>
      <c r="P646" s="35">
        <v>24</v>
      </c>
      <c r="Q646" s="33" t="s">
        <v>526</v>
      </c>
      <c r="R646" s="87">
        <v>0.08</v>
      </c>
      <c r="S646" s="1"/>
      <c r="T646" s="33" t="s">
        <v>532</v>
      </c>
      <c r="U646" s="33">
        <v>12</v>
      </c>
      <c r="V646" s="26"/>
      <c r="W646" s="186">
        <v>0</v>
      </c>
      <c r="X646" s="36">
        <v>0.1</v>
      </c>
      <c r="Y646" s="1"/>
      <c r="Z646" s="44"/>
      <c r="AA646" s="38"/>
      <c r="AB646" s="38"/>
      <c r="AC646" s="38"/>
      <c r="AD646" s="38"/>
      <c r="AE646" s="38"/>
      <c r="AF646" s="80">
        <v>44593</v>
      </c>
    </row>
    <row r="647" spans="1:32" s="21" customFormat="1" ht="15" customHeight="1" x14ac:dyDescent="0.25">
      <c r="A647" s="31">
        <v>23</v>
      </c>
      <c r="B647" s="32" t="s">
        <v>2194</v>
      </c>
      <c r="C647" s="32" t="s">
        <v>2195</v>
      </c>
      <c r="D647" s="32"/>
      <c r="E647" s="33" t="s">
        <v>2222</v>
      </c>
      <c r="F647" s="33"/>
      <c r="G647" s="33"/>
      <c r="H647" s="33"/>
      <c r="I647" s="33" t="s">
        <v>2222</v>
      </c>
      <c r="J647" s="52" t="s">
        <v>2262</v>
      </c>
      <c r="K647" s="34" t="s">
        <v>2263</v>
      </c>
      <c r="L647" s="34"/>
      <c r="M647" s="34" t="s">
        <v>2264</v>
      </c>
      <c r="N647" s="34"/>
      <c r="O647" s="33" t="s">
        <v>768</v>
      </c>
      <c r="P647" s="35">
        <v>35</v>
      </c>
      <c r="Q647" s="33" t="s">
        <v>526</v>
      </c>
      <c r="R647" s="87">
        <v>0.08</v>
      </c>
      <c r="S647" s="1"/>
      <c r="T647" s="33" t="s">
        <v>532</v>
      </c>
      <c r="U647" s="33">
        <v>12</v>
      </c>
      <c r="V647" s="26"/>
      <c r="W647" s="186">
        <v>0</v>
      </c>
      <c r="X647" s="36">
        <v>0.1</v>
      </c>
      <c r="Y647" s="1"/>
      <c r="Z647" s="44"/>
      <c r="AA647" s="38"/>
      <c r="AB647" s="38"/>
      <c r="AC647" s="38"/>
      <c r="AD647" s="38"/>
      <c r="AE647" s="38"/>
      <c r="AF647" s="80">
        <v>44593</v>
      </c>
    </row>
    <row r="648" spans="1:32" s="21" customFormat="1" ht="15" customHeight="1" x14ac:dyDescent="0.25">
      <c r="A648" s="31">
        <v>24</v>
      </c>
      <c r="B648" s="32" t="s">
        <v>2194</v>
      </c>
      <c r="C648" s="32" t="s">
        <v>2195</v>
      </c>
      <c r="D648" s="32"/>
      <c r="E648" s="33" t="s">
        <v>911</v>
      </c>
      <c r="F648" s="33"/>
      <c r="G648" s="33"/>
      <c r="H648" s="33"/>
      <c r="I648" s="33" t="s">
        <v>911</v>
      </c>
      <c r="J648" s="52" t="s">
        <v>2265</v>
      </c>
      <c r="K648" s="34" t="s">
        <v>2266</v>
      </c>
      <c r="L648" s="34"/>
      <c r="M648" s="34" t="s">
        <v>2267</v>
      </c>
      <c r="N648" s="34"/>
      <c r="O648" s="33" t="s">
        <v>768</v>
      </c>
      <c r="P648" s="35">
        <v>30</v>
      </c>
      <c r="Q648" s="33" t="s">
        <v>526</v>
      </c>
      <c r="R648" s="87">
        <v>0.08</v>
      </c>
      <c r="S648" s="1"/>
      <c r="T648" s="33" t="s">
        <v>532</v>
      </c>
      <c r="U648" s="33">
        <v>12</v>
      </c>
      <c r="V648" s="26"/>
      <c r="W648" s="186">
        <v>0</v>
      </c>
      <c r="X648" s="36">
        <v>0.1</v>
      </c>
      <c r="Y648" s="1"/>
      <c r="Z648" s="44"/>
      <c r="AA648" s="38"/>
      <c r="AB648" s="38"/>
      <c r="AC648" s="38"/>
      <c r="AD648" s="38"/>
      <c r="AE648" s="38"/>
      <c r="AF648" s="80">
        <v>44593</v>
      </c>
    </row>
    <row r="649" spans="1:32" s="21" customFormat="1" ht="15" customHeight="1" x14ac:dyDescent="0.25">
      <c r="A649" s="31">
        <v>25</v>
      </c>
      <c r="B649" s="32" t="s">
        <v>2194</v>
      </c>
      <c r="C649" s="32" t="s">
        <v>2195</v>
      </c>
      <c r="D649" s="32"/>
      <c r="E649" s="33" t="s">
        <v>900</v>
      </c>
      <c r="F649" s="33"/>
      <c r="G649" s="33"/>
      <c r="H649" s="33"/>
      <c r="I649" s="33" t="s">
        <v>900</v>
      </c>
      <c r="J649" s="52" t="s">
        <v>2268</v>
      </c>
      <c r="K649" s="34" t="s">
        <v>2269</v>
      </c>
      <c r="L649" s="34"/>
      <c r="M649" s="34" t="s">
        <v>2270</v>
      </c>
      <c r="N649" s="34"/>
      <c r="O649" s="33" t="s">
        <v>768</v>
      </c>
      <c r="P649" s="35">
        <v>40</v>
      </c>
      <c r="Q649" s="33" t="s">
        <v>526</v>
      </c>
      <c r="R649" s="87">
        <v>0.08</v>
      </c>
      <c r="S649" s="1"/>
      <c r="T649" s="33" t="s">
        <v>532</v>
      </c>
      <c r="U649" s="33">
        <v>12</v>
      </c>
      <c r="V649" s="26"/>
      <c r="W649" s="186">
        <v>0</v>
      </c>
      <c r="X649" s="36">
        <v>0.1</v>
      </c>
      <c r="Y649" s="1"/>
      <c r="Z649" s="44"/>
      <c r="AA649" s="38"/>
      <c r="AB649" s="38"/>
      <c r="AC649" s="38"/>
      <c r="AD649" s="38"/>
      <c r="AE649" s="38"/>
      <c r="AF649" s="80">
        <v>44593</v>
      </c>
    </row>
    <row r="650" spans="1:32" s="21" customFormat="1" ht="15" customHeight="1" x14ac:dyDescent="0.25">
      <c r="A650" s="31">
        <v>26</v>
      </c>
      <c r="B650" s="32" t="s">
        <v>2194</v>
      </c>
      <c r="C650" s="32" t="s">
        <v>2195</v>
      </c>
      <c r="D650" s="32"/>
      <c r="E650" s="33" t="s">
        <v>900</v>
      </c>
      <c r="F650" s="33"/>
      <c r="G650" s="33"/>
      <c r="H650" s="33"/>
      <c r="I650" s="33" t="s">
        <v>900</v>
      </c>
      <c r="J650" s="52" t="s">
        <v>2271</v>
      </c>
      <c r="K650" s="34" t="s">
        <v>2272</v>
      </c>
      <c r="L650" s="34"/>
      <c r="M650" s="34" t="s">
        <v>2273</v>
      </c>
      <c r="N650" s="34"/>
      <c r="O650" s="33" t="s">
        <v>768</v>
      </c>
      <c r="P650" s="35">
        <v>40</v>
      </c>
      <c r="Q650" s="33" t="s">
        <v>526</v>
      </c>
      <c r="R650" s="87">
        <v>0.08</v>
      </c>
      <c r="S650" s="1"/>
      <c r="T650" s="33" t="s">
        <v>532</v>
      </c>
      <c r="U650" s="33">
        <v>12</v>
      </c>
      <c r="V650" s="26"/>
      <c r="W650" s="186">
        <v>0</v>
      </c>
      <c r="X650" s="36">
        <v>0.1</v>
      </c>
      <c r="Y650" s="1"/>
      <c r="Z650" s="44"/>
      <c r="AA650" s="38"/>
      <c r="AB650" s="38"/>
      <c r="AC650" s="38"/>
      <c r="AD650" s="38"/>
      <c r="AE650" s="38"/>
      <c r="AF650" s="80">
        <v>44593</v>
      </c>
    </row>
    <row r="651" spans="1:32" s="21" customFormat="1" ht="15" customHeight="1" x14ac:dyDescent="0.25">
      <c r="A651" s="31">
        <v>27</v>
      </c>
      <c r="B651" s="32" t="s">
        <v>2194</v>
      </c>
      <c r="C651" s="32" t="s">
        <v>2195</v>
      </c>
      <c r="D651" s="32"/>
      <c r="E651" s="33" t="s">
        <v>907</v>
      </c>
      <c r="F651" s="33"/>
      <c r="G651" s="33"/>
      <c r="H651" s="33"/>
      <c r="I651" s="33" t="s">
        <v>907</v>
      </c>
      <c r="J651" s="52" t="s">
        <v>2274</v>
      </c>
      <c r="K651" s="34" t="s">
        <v>2275</v>
      </c>
      <c r="L651" s="34"/>
      <c r="M651" s="34" t="s">
        <v>2276</v>
      </c>
      <c r="N651" s="34"/>
      <c r="O651" s="33" t="s">
        <v>768</v>
      </c>
      <c r="P651" s="35">
        <v>15</v>
      </c>
      <c r="Q651" s="33" t="s">
        <v>526</v>
      </c>
      <c r="R651" s="87">
        <v>0.08</v>
      </c>
      <c r="S651" s="1"/>
      <c r="T651" s="33" t="s">
        <v>532</v>
      </c>
      <c r="U651" s="33">
        <v>12</v>
      </c>
      <c r="V651" s="26"/>
      <c r="W651" s="186">
        <v>0</v>
      </c>
      <c r="X651" s="36">
        <v>0.1</v>
      </c>
      <c r="Y651" s="1"/>
      <c r="Z651" s="44"/>
      <c r="AA651" s="38"/>
      <c r="AB651" s="38"/>
      <c r="AC651" s="38"/>
      <c r="AD651" s="38"/>
      <c r="AE651" s="38"/>
      <c r="AF651" s="80">
        <v>44593</v>
      </c>
    </row>
    <row r="652" spans="1:32" s="21" customFormat="1" ht="15" customHeight="1" x14ac:dyDescent="0.25">
      <c r="A652" s="31">
        <v>28</v>
      </c>
      <c r="B652" s="32" t="s">
        <v>2194</v>
      </c>
      <c r="C652" s="32" t="s">
        <v>2195</v>
      </c>
      <c r="D652" s="32"/>
      <c r="E652" s="33" t="s">
        <v>896</v>
      </c>
      <c r="F652" s="33"/>
      <c r="G652" s="33"/>
      <c r="H652" s="33"/>
      <c r="I652" s="33" t="s">
        <v>896</v>
      </c>
      <c r="J652" s="52" t="s">
        <v>2277</v>
      </c>
      <c r="K652" s="34" t="s">
        <v>2278</v>
      </c>
      <c r="L652" s="34"/>
      <c r="M652" s="34" t="s">
        <v>2279</v>
      </c>
      <c r="N652" s="34"/>
      <c r="O652" s="33" t="s">
        <v>768</v>
      </c>
      <c r="P652" s="35">
        <v>30</v>
      </c>
      <c r="Q652" s="33" t="s">
        <v>526</v>
      </c>
      <c r="R652" s="87">
        <v>0.08</v>
      </c>
      <c r="S652" s="1"/>
      <c r="T652" s="33" t="s">
        <v>532</v>
      </c>
      <c r="U652" s="33">
        <v>12</v>
      </c>
      <c r="V652" s="26"/>
      <c r="W652" s="186">
        <v>0</v>
      </c>
      <c r="X652" s="36">
        <v>0.1</v>
      </c>
      <c r="Y652" s="1"/>
      <c r="Z652" s="44"/>
      <c r="AA652" s="38"/>
      <c r="AB652" s="38"/>
      <c r="AC652" s="38"/>
      <c r="AD652" s="38"/>
      <c r="AE652" s="38"/>
      <c r="AF652" s="80">
        <v>44593</v>
      </c>
    </row>
    <row r="653" spans="1:32" s="21" customFormat="1" ht="15" customHeight="1" x14ac:dyDescent="0.25">
      <c r="A653" s="31">
        <v>29</v>
      </c>
      <c r="B653" s="32" t="s">
        <v>2194</v>
      </c>
      <c r="C653" s="32" t="s">
        <v>2195</v>
      </c>
      <c r="D653" s="32"/>
      <c r="E653" s="33" t="s">
        <v>525</v>
      </c>
      <c r="F653" s="33"/>
      <c r="G653" s="33"/>
      <c r="H653" s="33"/>
      <c r="I653" s="33" t="s">
        <v>525</v>
      </c>
      <c r="J653" s="52" t="s">
        <v>2280</v>
      </c>
      <c r="K653" s="34" t="s">
        <v>2281</v>
      </c>
      <c r="L653" s="34"/>
      <c r="M653" s="34" t="s">
        <v>2282</v>
      </c>
      <c r="N653" s="34"/>
      <c r="O653" s="33" t="s">
        <v>768</v>
      </c>
      <c r="P653" s="35">
        <v>12</v>
      </c>
      <c r="Q653" s="33" t="s">
        <v>526</v>
      </c>
      <c r="R653" s="87">
        <v>0.08</v>
      </c>
      <c r="S653" s="1"/>
      <c r="T653" s="33" t="s">
        <v>978</v>
      </c>
      <c r="U653" s="33">
        <v>15</v>
      </c>
      <c r="V653" s="26"/>
      <c r="W653" s="186">
        <v>0</v>
      </c>
      <c r="X653" s="36">
        <v>0.1</v>
      </c>
      <c r="Y653" s="1"/>
      <c r="Z653" s="44"/>
      <c r="AA653" s="38"/>
      <c r="AB653" s="38"/>
      <c r="AC653" s="38"/>
      <c r="AD653" s="38"/>
      <c r="AE653" s="38"/>
      <c r="AF653" s="80">
        <v>44593</v>
      </c>
    </row>
    <row r="654" spans="1:32" s="21" customFormat="1" ht="15" customHeight="1" x14ac:dyDescent="0.25">
      <c r="A654" s="31">
        <v>30</v>
      </c>
      <c r="B654" s="32" t="s">
        <v>2194</v>
      </c>
      <c r="C654" s="32" t="s">
        <v>2195</v>
      </c>
      <c r="D654" s="32"/>
      <c r="E654" s="33" t="s">
        <v>2283</v>
      </c>
      <c r="F654" s="33"/>
      <c r="G654" s="33"/>
      <c r="H654" s="33"/>
      <c r="I654" s="33" t="s">
        <v>2283</v>
      </c>
      <c r="J654" s="52" t="s">
        <v>2284</v>
      </c>
      <c r="K654" s="34" t="s">
        <v>2285</v>
      </c>
      <c r="L654" s="34"/>
      <c r="M654" s="34" t="s">
        <v>2286</v>
      </c>
      <c r="N654" s="34"/>
      <c r="O654" s="33" t="s">
        <v>768</v>
      </c>
      <c r="P654" s="35">
        <v>24</v>
      </c>
      <c r="Q654" s="33" t="s">
        <v>526</v>
      </c>
      <c r="R654" s="87">
        <v>0.08</v>
      </c>
      <c r="S654" s="1"/>
      <c r="T654" s="33" t="s">
        <v>532</v>
      </c>
      <c r="U654" s="33">
        <v>12</v>
      </c>
      <c r="V654" s="26"/>
      <c r="W654" s="186">
        <v>0</v>
      </c>
      <c r="X654" s="36">
        <v>0.1</v>
      </c>
      <c r="Y654" s="1"/>
      <c r="Z654" s="44"/>
      <c r="AA654" s="38"/>
      <c r="AB654" s="38"/>
      <c r="AC654" s="38"/>
      <c r="AD654" s="38"/>
      <c r="AE654" s="38"/>
      <c r="AF654" s="80">
        <v>44593</v>
      </c>
    </row>
    <row r="655" spans="1:32" s="21" customFormat="1" ht="15" customHeight="1" x14ac:dyDescent="0.25">
      <c r="A655" s="31">
        <v>31</v>
      </c>
      <c r="B655" s="32" t="s">
        <v>2194</v>
      </c>
      <c r="C655" s="32" t="s">
        <v>2195</v>
      </c>
      <c r="D655" s="32"/>
      <c r="E655" s="33" t="s">
        <v>900</v>
      </c>
      <c r="F655" s="33"/>
      <c r="G655" s="33"/>
      <c r="H655" s="33"/>
      <c r="I655" s="33" t="s">
        <v>900</v>
      </c>
      <c r="J655" s="52" t="s">
        <v>2287</v>
      </c>
      <c r="K655" s="34" t="s">
        <v>2288</v>
      </c>
      <c r="L655" s="34"/>
      <c r="M655" s="34" t="s">
        <v>2289</v>
      </c>
      <c r="N655" s="34"/>
      <c r="O655" s="33" t="s">
        <v>768</v>
      </c>
      <c r="P655" s="35">
        <v>40</v>
      </c>
      <c r="Q655" s="33" t="s">
        <v>526</v>
      </c>
      <c r="R655" s="87">
        <v>0.08</v>
      </c>
      <c r="S655" s="1"/>
      <c r="T655" s="33" t="s">
        <v>532</v>
      </c>
      <c r="U655" s="33">
        <v>12</v>
      </c>
      <c r="V655" s="26"/>
      <c r="W655" s="186">
        <v>0</v>
      </c>
      <c r="X655" s="36">
        <v>0.1</v>
      </c>
      <c r="Y655" s="1"/>
      <c r="Z655" s="44"/>
      <c r="AA655" s="38"/>
      <c r="AB655" s="38"/>
      <c r="AC655" s="38"/>
      <c r="AD655" s="38"/>
      <c r="AE655" s="38"/>
      <c r="AF655" s="80">
        <v>44593</v>
      </c>
    </row>
    <row r="656" spans="1:32" s="21" customFormat="1" ht="15" customHeight="1" x14ac:dyDescent="0.25">
      <c r="A656" s="31">
        <v>32</v>
      </c>
      <c r="B656" s="32" t="s">
        <v>2194</v>
      </c>
      <c r="C656" s="32" t="s">
        <v>2195</v>
      </c>
      <c r="D656" s="32"/>
      <c r="E656" s="33" t="s">
        <v>896</v>
      </c>
      <c r="F656" s="33"/>
      <c r="G656" s="33"/>
      <c r="H656" s="33"/>
      <c r="I656" s="33" t="s">
        <v>896</v>
      </c>
      <c r="J656" s="52" t="s">
        <v>2290</v>
      </c>
      <c r="K656" s="34" t="s">
        <v>2291</v>
      </c>
      <c r="L656" s="34"/>
      <c r="M656" s="34" t="s">
        <v>2292</v>
      </c>
      <c r="N656" s="34"/>
      <c r="O656" s="33" t="s">
        <v>768</v>
      </c>
      <c r="P656" s="35">
        <v>24</v>
      </c>
      <c r="Q656" s="33" t="s">
        <v>526</v>
      </c>
      <c r="R656" s="87">
        <v>0.08</v>
      </c>
      <c r="S656" s="1"/>
      <c r="T656" s="33" t="s">
        <v>532</v>
      </c>
      <c r="U656" s="33">
        <v>12</v>
      </c>
      <c r="V656" s="26"/>
      <c r="W656" s="186">
        <v>0</v>
      </c>
      <c r="X656" s="36">
        <v>0.1</v>
      </c>
      <c r="Y656" s="1"/>
      <c r="Z656" s="44"/>
      <c r="AA656" s="38"/>
      <c r="AB656" s="38"/>
      <c r="AC656" s="38"/>
      <c r="AD656" s="38"/>
      <c r="AE656" s="38"/>
      <c r="AF656" s="80">
        <v>44593</v>
      </c>
    </row>
    <row r="657" spans="1:32" s="21" customFormat="1" ht="15" customHeight="1" x14ac:dyDescent="0.25">
      <c r="A657" s="31">
        <v>33</v>
      </c>
      <c r="B657" s="32" t="s">
        <v>2194</v>
      </c>
      <c r="C657" s="32" t="s">
        <v>2195</v>
      </c>
      <c r="D657" s="32"/>
      <c r="E657" s="33" t="s">
        <v>896</v>
      </c>
      <c r="F657" s="33"/>
      <c r="G657" s="33"/>
      <c r="H657" s="33"/>
      <c r="I657" s="33" t="s">
        <v>896</v>
      </c>
      <c r="J657" s="52" t="s">
        <v>2293</v>
      </c>
      <c r="K657" s="34" t="s">
        <v>2294</v>
      </c>
      <c r="L657" s="34"/>
      <c r="M657" s="39" t="s">
        <v>2295</v>
      </c>
      <c r="N657" s="39"/>
      <c r="O657" s="33" t="s">
        <v>768</v>
      </c>
      <c r="P657" s="35">
        <v>24</v>
      </c>
      <c r="Q657" s="33" t="s">
        <v>526</v>
      </c>
      <c r="R657" s="87">
        <v>0.08</v>
      </c>
      <c r="S657" s="1"/>
      <c r="T657" s="33" t="s">
        <v>532</v>
      </c>
      <c r="U657" s="33">
        <v>12</v>
      </c>
      <c r="V657" s="26"/>
      <c r="W657" s="187">
        <v>0</v>
      </c>
      <c r="X657" s="36">
        <v>0.1</v>
      </c>
      <c r="Y657" s="1"/>
      <c r="Z657" s="44"/>
      <c r="AA657" s="40"/>
      <c r="AB657" s="40"/>
      <c r="AC657" s="40"/>
      <c r="AD657" s="40"/>
      <c r="AE657" s="40"/>
      <c r="AF657" s="80">
        <v>44593</v>
      </c>
    </row>
    <row r="658" spans="1:32" s="21" customFormat="1" ht="15" customHeight="1" x14ac:dyDescent="0.25">
      <c r="A658" s="31">
        <v>34</v>
      </c>
      <c r="B658" s="32" t="s">
        <v>2194</v>
      </c>
      <c r="C658" s="32" t="s">
        <v>2195</v>
      </c>
      <c r="D658" s="32"/>
      <c r="E658" s="33" t="s">
        <v>900</v>
      </c>
      <c r="F658" s="33"/>
      <c r="G658" s="33"/>
      <c r="H658" s="33"/>
      <c r="I658" s="33" t="s">
        <v>900</v>
      </c>
      <c r="J658" s="52" t="s">
        <v>2296</v>
      </c>
      <c r="K658" s="34" t="s">
        <v>2297</v>
      </c>
      <c r="L658" s="34"/>
      <c r="M658" s="43" t="s">
        <v>2298</v>
      </c>
      <c r="N658" s="43"/>
      <c r="O658" s="33" t="s">
        <v>768</v>
      </c>
      <c r="P658" s="35">
        <v>30</v>
      </c>
      <c r="Q658" s="33" t="s">
        <v>526</v>
      </c>
      <c r="R658" s="87">
        <v>0.08</v>
      </c>
      <c r="S658" s="1"/>
      <c r="T658" s="33" t="s">
        <v>532</v>
      </c>
      <c r="U658" s="33">
        <v>12</v>
      </c>
      <c r="V658" s="26"/>
      <c r="W658" s="187">
        <v>0</v>
      </c>
      <c r="X658" s="36">
        <v>0.1</v>
      </c>
      <c r="Y658" s="1"/>
      <c r="Z658" s="44"/>
      <c r="AA658" s="40"/>
      <c r="AB658" s="40"/>
      <c r="AC658" s="40"/>
      <c r="AD658" s="40"/>
      <c r="AE658" s="40"/>
      <c r="AF658" s="80">
        <v>44593</v>
      </c>
    </row>
    <row r="659" spans="1:32" s="21" customFormat="1" ht="15" customHeight="1" x14ac:dyDescent="0.25">
      <c r="A659" s="31">
        <v>35</v>
      </c>
      <c r="B659" s="32" t="s">
        <v>2194</v>
      </c>
      <c r="C659" s="32" t="s">
        <v>2195</v>
      </c>
      <c r="D659" s="32"/>
      <c r="E659" s="33" t="s">
        <v>900</v>
      </c>
      <c r="F659" s="33"/>
      <c r="G659" s="33"/>
      <c r="H659" s="33"/>
      <c r="I659" s="33" t="s">
        <v>900</v>
      </c>
      <c r="J659" s="52" t="s">
        <v>2299</v>
      </c>
      <c r="K659" s="34" t="s">
        <v>2300</v>
      </c>
      <c r="L659" s="34"/>
      <c r="M659" s="43" t="s">
        <v>2301</v>
      </c>
      <c r="N659" s="43"/>
      <c r="O659" s="33" t="s">
        <v>768</v>
      </c>
      <c r="P659" s="35">
        <v>24</v>
      </c>
      <c r="Q659" s="33" t="s">
        <v>526</v>
      </c>
      <c r="R659" s="87">
        <v>0.08</v>
      </c>
      <c r="S659" s="1"/>
      <c r="T659" s="33" t="s">
        <v>532</v>
      </c>
      <c r="U659" s="33">
        <v>12</v>
      </c>
      <c r="V659" s="26"/>
      <c r="W659" s="187">
        <v>0</v>
      </c>
      <c r="X659" s="36">
        <v>0.1</v>
      </c>
      <c r="Y659" s="1"/>
      <c r="Z659" s="44"/>
      <c r="AA659" s="40"/>
      <c r="AB659" s="40"/>
      <c r="AC659" s="40"/>
      <c r="AD659" s="40"/>
      <c r="AE659" s="40"/>
      <c r="AF659" s="80">
        <v>44593</v>
      </c>
    </row>
    <row r="660" spans="1:32" s="21" customFormat="1" ht="15" customHeight="1" x14ac:dyDescent="0.25">
      <c r="A660" s="31">
        <v>36</v>
      </c>
      <c r="B660" s="32" t="s">
        <v>2194</v>
      </c>
      <c r="C660" s="32" t="s">
        <v>2195</v>
      </c>
      <c r="D660" s="32"/>
      <c r="E660" s="33" t="s">
        <v>900</v>
      </c>
      <c r="F660" s="33"/>
      <c r="G660" s="33"/>
      <c r="H660" s="33"/>
      <c r="I660" s="33" t="s">
        <v>900</v>
      </c>
      <c r="J660" s="52" t="s">
        <v>2302</v>
      </c>
      <c r="K660" s="34" t="s">
        <v>2303</v>
      </c>
      <c r="L660" s="34"/>
      <c r="M660" s="43" t="s">
        <v>2304</v>
      </c>
      <c r="N660" s="43"/>
      <c r="O660" s="33" t="s">
        <v>768</v>
      </c>
      <c r="P660" s="35">
        <v>24</v>
      </c>
      <c r="Q660" s="33" t="s">
        <v>526</v>
      </c>
      <c r="R660" s="87">
        <v>0.08</v>
      </c>
      <c r="S660" s="1"/>
      <c r="T660" s="33" t="s">
        <v>532</v>
      </c>
      <c r="U660" s="33">
        <v>12</v>
      </c>
      <c r="V660" s="26"/>
      <c r="W660" s="187">
        <v>0</v>
      </c>
      <c r="X660" s="36">
        <v>0.1</v>
      </c>
      <c r="Y660" s="1"/>
      <c r="Z660" s="44"/>
      <c r="AA660" s="40"/>
      <c r="AB660" s="40"/>
      <c r="AC660" s="40"/>
      <c r="AD660" s="40"/>
      <c r="AE660" s="40"/>
      <c r="AF660" s="80">
        <v>44593</v>
      </c>
    </row>
    <row r="661" spans="1:32" s="21" customFormat="1" ht="15" customHeight="1" x14ac:dyDescent="0.25">
      <c r="A661" s="31">
        <v>37</v>
      </c>
      <c r="B661" s="32" t="s">
        <v>2194</v>
      </c>
      <c r="C661" s="32" t="s">
        <v>2195</v>
      </c>
      <c r="D661" s="32"/>
      <c r="E661" s="33" t="s">
        <v>900</v>
      </c>
      <c r="F661" s="33"/>
      <c r="G661" s="33"/>
      <c r="H661" s="33"/>
      <c r="I661" s="33" t="s">
        <v>900</v>
      </c>
      <c r="J661" s="52" t="s">
        <v>2305</v>
      </c>
      <c r="K661" s="34" t="s">
        <v>2306</v>
      </c>
      <c r="L661" s="34"/>
      <c r="M661" s="43" t="s">
        <v>2307</v>
      </c>
      <c r="N661" s="43"/>
      <c r="O661" s="33" t="s">
        <v>768</v>
      </c>
      <c r="P661" s="35">
        <v>24</v>
      </c>
      <c r="Q661" s="33" t="s">
        <v>526</v>
      </c>
      <c r="R661" s="87">
        <v>0.08</v>
      </c>
      <c r="S661" s="1"/>
      <c r="T661" s="33" t="s">
        <v>532</v>
      </c>
      <c r="U661" s="33">
        <v>12</v>
      </c>
      <c r="V661" s="26"/>
      <c r="W661" s="187">
        <v>0</v>
      </c>
      <c r="X661" s="36">
        <v>0.1</v>
      </c>
      <c r="Y661" s="1"/>
      <c r="Z661" s="44"/>
      <c r="AA661" s="40"/>
      <c r="AB661" s="40"/>
      <c r="AC661" s="40"/>
      <c r="AD661" s="40"/>
      <c r="AE661" s="40"/>
      <c r="AF661" s="80">
        <v>44593</v>
      </c>
    </row>
    <row r="662" spans="1:32" s="21" customFormat="1" ht="15" customHeight="1" x14ac:dyDescent="0.25">
      <c r="A662" s="31">
        <v>37</v>
      </c>
      <c r="B662" s="32" t="s">
        <v>2194</v>
      </c>
      <c r="C662" s="32" t="s">
        <v>2195</v>
      </c>
      <c r="D662" s="32"/>
      <c r="E662" s="33" t="s">
        <v>615</v>
      </c>
      <c r="F662" s="33"/>
      <c r="G662" s="33"/>
      <c r="H662" s="33"/>
      <c r="I662" s="33" t="s">
        <v>615</v>
      </c>
      <c r="J662" s="52" t="s">
        <v>2308</v>
      </c>
      <c r="K662" s="34" t="s">
        <v>2309</v>
      </c>
      <c r="L662" s="34"/>
      <c r="M662" s="43" t="s">
        <v>2310</v>
      </c>
      <c r="N662" s="43"/>
      <c r="O662" s="33" t="s">
        <v>514</v>
      </c>
      <c r="P662" s="35">
        <v>5</v>
      </c>
      <c r="Q662" s="33" t="s">
        <v>526</v>
      </c>
      <c r="R662" s="87">
        <v>0.08</v>
      </c>
      <c r="S662" s="1"/>
      <c r="T662" s="33" t="s">
        <v>532</v>
      </c>
      <c r="U662" s="33">
        <v>12</v>
      </c>
      <c r="V662" s="26"/>
      <c r="W662" s="187">
        <v>0</v>
      </c>
      <c r="X662" s="36">
        <v>0.1</v>
      </c>
      <c r="Y662" s="1"/>
      <c r="Z662" s="44"/>
      <c r="AA662" s="40"/>
      <c r="AB662" s="40"/>
      <c r="AC662" s="40"/>
      <c r="AD662" s="40"/>
      <c r="AE662" s="40"/>
      <c r="AF662" s="80">
        <v>44593</v>
      </c>
    </row>
    <row r="663" spans="1:32" s="21" customFormat="1" x14ac:dyDescent="0.25">
      <c r="A663" s="31">
        <v>1</v>
      </c>
      <c r="B663" s="32" t="s">
        <v>2311</v>
      </c>
      <c r="C663" s="32" t="s">
        <v>2312</v>
      </c>
      <c r="D663" s="32"/>
      <c r="E663" s="33" t="s">
        <v>545</v>
      </c>
      <c r="F663" s="33"/>
      <c r="G663" s="33"/>
      <c r="H663" s="33"/>
      <c r="I663" s="33" t="s">
        <v>545</v>
      </c>
      <c r="J663" s="52" t="s">
        <v>2313</v>
      </c>
      <c r="K663" s="34" t="s">
        <v>2314</v>
      </c>
      <c r="L663" s="34"/>
      <c r="M663" s="34" t="s">
        <v>2315</v>
      </c>
      <c r="N663" s="34"/>
      <c r="O663" s="33" t="s">
        <v>549</v>
      </c>
      <c r="P663" s="35">
        <v>12</v>
      </c>
      <c r="Q663" s="33" t="s">
        <v>515</v>
      </c>
      <c r="R663" s="87">
        <v>0.08</v>
      </c>
      <c r="S663" s="1"/>
      <c r="T663" s="33" t="s">
        <v>2316</v>
      </c>
      <c r="U663" s="33">
        <v>6</v>
      </c>
      <c r="V663" s="26"/>
      <c r="W663" s="186">
        <v>0</v>
      </c>
      <c r="X663" s="36">
        <v>0</v>
      </c>
      <c r="Y663" s="1"/>
      <c r="Z663" s="44"/>
      <c r="AA663" s="38">
        <v>44562</v>
      </c>
      <c r="AB663" s="38" t="s">
        <v>2317</v>
      </c>
      <c r="AC663" s="38"/>
      <c r="AD663" s="38">
        <v>44562</v>
      </c>
      <c r="AE663" s="38" t="s">
        <v>2317</v>
      </c>
      <c r="AF663" s="80">
        <v>44593</v>
      </c>
    </row>
    <row r="664" spans="1:32" s="21" customFormat="1" ht="15" customHeight="1" x14ac:dyDescent="0.25">
      <c r="A664" s="31">
        <v>2</v>
      </c>
      <c r="B664" s="32" t="s">
        <v>2311</v>
      </c>
      <c r="C664" s="32" t="s">
        <v>2312</v>
      </c>
      <c r="D664" s="32"/>
      <c r="E664" s="33" t="s">
        <v>545</v>
      </c>
      <c r="F664" s="33"/>
      <c r="G664" s="33"/>
      <c r="H664" s="33"/>
      <c r="I664" s="33" t="s">
        <v>545</v>
      </c>
      <c r="J664" s="52" t="s">
        <v>2318</v>
      </c>
      <c r="K664" s="34" t="s">
        <v>2319</v>
      </c>
      <c r="L664" s="34"/>
      <c r="M664" s="34" t="s">
        <v>2320</v>
      </c>
      <c r="N664" s="34"/>
      <c r="O664" s="33" t="s">
        <v>549</v>
      </c>
      <c r="P664" s="35">
        <v>48</v>
      </c>
      <c r="Q664" s="33" t="s">
        <v>515</v>
      </c>
      <c r="R664" s="87">
        <v>0.08</v>
      </c>
      <c r="S664" s="1"/>
      <c r="T664" s="33" t="s">
        <v>2321</v>
      </c>
      <c r="U664" s="33">
        <v>6</v>
      </c>
      <c r="V664" s="26"/>
      <c r="W664" s="186">
        <v>0</v>
      </c>
      <c r="X664" s="36">
        <v>0</v>
      </c>
      <c r="Y664" s="1"/>
      <c r="Z664" s="44"/>
      <c r="AA664" s="38">
        <v>44562</v>
      </c>
      <c r="AB664" s="38" t="s">
        <v>2317</v>
      </c>
      <c r="AC664" s="38"/>
      <c r="AD664" s="38">
        <v>44562</v>
      </c>
      <c r="AE664" s="38" t="s">
        <v>2317</v>
      </c>
      <c r="AF664" s="80">
        <v>44593</v>
      </c>
    </row>
    <row r="665" spans="1:32" s="21" customFormat="1" ht="15" customHeight="1" x14ac:dyDescent="0.25">
      <c r="A665" s="31">
        <v>3</v>
      </c>
      <c r="B665" s="32" t="s">
        <v>2311</v>
      </c>
      <c r="C665" s="32" t="s">
        <v>2312</v>
      </c>
      <c r="D665" s="32"/>
      <c r="E665" s="33" t="s">
        <v>545</v>
      </c>
      <c r="F665" s="33"/>
      <c r="G665" s="33"/>
      <c r="H665" s="33"/>
      <c r="I665" s="33" t="s">
        <v>545</v>
      </c>
      <c r="J665" s="52" t="s">
        <v>2322</v>
      </c>
      <c r="K665" s="34" t="s">
        <v>2323</v>
      </c>
      <c r="L665" s="34"/>
      <c r="M665" s="34" t="s">
        <v>2324</v>
      </c>
      <c r="N665" s="34"/>
      <c r="O665" s="33" t="s">
        <v>549</v>
      </c>
      <c r="P665" s="35">
        <v>12</v>
      </c>
      <c r="Q665" s="33" t="s">
        <v>515</v>
      </c>
      <c r="R665" s="87">
        <v>0.08</v>
      </c>
      <c r="S665" s="1"/>
      <c r="T665" s="33" t="s">
        <v>2316</v>
      </c>
      <c r="U665" s="33">
        <v>6</v>
      </c>
      <c r="V665" s="26"/>
      <c r="W665" s="186">
        <v>0</v>
      </c>
      <c r="X665" s="36">
        <v>0</v>
      </c>
      <c r="Y665" s="1"/>
      <c r="Z665" s="44"/>
      <c r="AA665" s="38">
        <v>44562</v>
      </c>
      <c r="AB665" s="38" t="s">
        <v>2317</v>
      </c>
      <c r="AC665" s="38"/>
      <c r="AD665" s="38">
        <v>44562</v>
      </c>
      <c r="AE665" s="38" t="s">
        <v>2317</v>
      </c>
      <c r="AF665" s="80">
        <v>44593</v>
      </c>
    </row>
    <row r="666" spans="1:32" s="21" customFormat="1" ht="15" customHeight="1" x14ac:dyDescent="0.25">
      <c r="A666" s="31">
        <v>4</v>
      </c>
      <c r="B666" s="32" t="s">
        <v>2311</v>
      </c>
      <c r="C666" s="32" t="s">
        <v>2312</v>
      </c>
      <c r="D666" s="32"/>
      <c r="E666" s="33" t="s">
        <v>545</v>
      </c>
      <c r="F666" s="33"/>
      <c r="G666" s="33"/>
      <c r="H666" s="33"/>
      <c r="I666" s="33" t="s">
        <v>545</v>
      </c>
      <c r="J666" s="52" t="s">
        <v>2325</v>
      </c>
      <c r="K666" s="34" t="s">
        <v>2326</v>
      </c>
      <c r="L666" s="34"/>
      <c r="M666" s="34" t="s">
        <v>2327</v>
      </c>
      <c r="N666" s="34"/>
      <c r="O666" s="33" t="s">
        <v>549</v>
      </c>
      <c r="P666" s="35">
        <v>48</v>
      </c>
      <c r="Q666" s="33" t="s">
        <v>515</v>
      </c>
      <c r="R666" s="87">
        <v>0.08</v>
      </c>
      <c r="S666" s="1"/>
      <c r="T666" s="33" t="s">
        <v>2321</v>
      </c>
      <c r="U666" s="33">
        <v>6</v>
      </c>
      <c r="V666" s="26"/>
      <c r="W666" s="186">
        <v>0</v>
      </c>
      <c r="X666" s="36">
        <v>0</v>
      </c>
      <c r="Y666" s="1"/>
      <c r="Z666" s="44"/>
      <c r="AA666" s="38">
        <v>44562</v>
      </c>
      <c r="AB666" s="38" t="s">
        <v>2317</v>
      </c>
      <c r="AC666" s="38"/>
      <c r="AD666" s="38">
        <v>44562</v>
      </c>
      <c r="AE666" s="38" t="s">
        <v>2317</v>
      </c>
      <c r="AF666" s="80">
        <v>44593</v>
      </c>
    </row>
    <row r="667" spans="1:32" s="21" customFormat="1" ht="15" customHeight="1" x14ac:dyDescent="0.25">
      <c r="A667" s="31">
        <v>5</v>
      </c>
      <c r="B667" s="32" t="s">
        <v>2311</v>
      </c>
      <c r="C667" s="32" t="s">
        <v>2312</v>
      </c>
      <c r="D667" s="32"/>
      <c r="E667" s="33" t="s">
        <v>545</v>
      </c>
      <c r="F667" s="33"/>
      <c r="G667" s="33"/>
      <c r="H667" s="33"/>
      <c r="I667" s="33" t="s">
        <v>545</v>
      </c>
      <c r="J667" s="52" t="s">
        <v>2328</v>
      </c>
      <c r="K667" s="34" t="s">
        <v>2329</v>
      </c>
      <c r="L667" s="34"/>
      <c r="M667" s="34" t="s">
        <v>2330</v>
      </c>
      <c r="N667" s="34"/>
      <c r="O667" s="33" t="s">
        <v>549</v>
      </c>
      <c r="P667" s="35">
        <v>48</v>
      </c>
      <c r="Q667" s="33" t="s">
        <v>515</v>
      </c>
      <c r="R667" s="87">
        <v>0.08</v>
      </c>
      <c r="S667" s="1"/>
      <c r="T667" s="33" t="s">
        <v>2321</v>
      </c>
      <c r="U667" s="33">
        <v>6</v>
      </c>
      <c r="V667" s="26"/>
      <c r="W667" s="186">
        <v>0</v>
      </c>
      <c r="X667" s="36">
        <v>0</v>
      </c>
      <c r="Y667" s="1"/>
      <c r="Z667" s="44"/>
      <c r="AA667" s="38">
        <v>44562</v>
      </c>
      <c r="AB667" s="38" t="s">
        <v>2317</v>
      </c>
      <c r="AC667" s="38"/>
      <c r="AD667" s="38">
        <v>44562</v>
      </c>
      <c r="AE667" s="38" t="s">
        <v>2317</v>
      </c>
      <c r="AF667" s="80">
        <v>44593</v>
      </c>
    </row>
    <row r="668" spans="1:32" s="21" customFormat="1" ht="15" customHeight="1" x14ac:dyDescent="0.25">
      <c r="A668" s="31">
        <v>6</v>
      </c>
      <c r="B668" s="32" t="s">
        <v>2311</v>
      </c>
      <c r="C668" s="32" t="s">
        <v>2312</v>
      </c>
      <c r="D668" s="32"/>
      <c r="E668" s="33" t="s">
        <v>553</v>
      </c>
      <c r="F668" s="33"/>
      <c r="G668" s="33"/>
      <c r="H668" s="33"/>
      <c r="I668" s="33" t="s">
        <v>553</v>
      </c>
      <c r="J668" s="52" t="s">
        <v>2331</v>
      </c>
      <c r="K668" s="34" t="s">
        <v>2332</v>
      </c>
      <c r="L668" s="34"/>
      <c r="M668" s="34" t="s">
        <v>2333</v>
      </c>
      <c r="N668" s="34"/>
      <c r="O668" s="33" t="s">
        <v>549</v>
      </c>
      <c r="P668" s="35">
        <v>48</v>
      </c>
      <c r="Q668" s="33" t="s">
        <v>515</v>
      </c>
      <c r="R668" s="87">
        <v>0.08</v>
      </c>
      <c r="S668" s="1"/>
      <c r="T668" s="33" t="s">
        <v>2321</v>
      </c>
      <c r="U668" s="33">
        <v>6</v>
      </c>
      <c r="V668" s="26"/>
      <c r="W668" s="186">
        <v>0</v>
      </c>
      <c r="X668" s="36">
        <v>0</v>
      </c>
      <c r="Y668" s="1"/>
      <c r="Z668" s="44"/>
      <c r="AA668" s="38">
        <v>44562</v>
      </c>
      <c r="AB668" s="38" t="s">
        <v>2317</v>
      </c>
      <c r="AC668" s="38"/>
      <c r="AD668" s="38">
        <v>44562</v>
      </c>
      <c r="AE668" s="38" t="s">
        <v>2317</v>
      </c>
      <c r="AF668" s="80">
        <v>44593</v>
      </c>
    </row>
    <row r="669" spans="1:32" s="21" customFormat="1" ht="15" customHeight="1" x14ac:dyDescent="0.25">
      <c r="A669" s="31">
        <v>7</v>
      </c>
      <c r="B669" s="32" t="s">
        <v>2311</v>
      </c>
      <c r="C669" s="32" t="s">
        <v>2312</v>
      </c>
      <c r="D669" s="32"/>
      <c r="E669" s="33" t="s">
        <v>553</v>
      </c>
      <c r="F669" s="33"/>
      <c r="G669" s="33"/>
      <c r="H669" s="33"/>
      <c r="I669" s="33" t="s">
        <v>553</v>
      </c>
      <c r="J669" s="52" t="s">
        <v>2334</v>
      </c>
      <c r="K669" s="34" t="s">
        <v>2335</v>
      </c>
      <c r="L669" s="34"/>
      <c r="M669" s="34" t="s">
        <v>2336</v>
      </c>
      <c r="N669" s="34"/>
      <c r="O669" s="33" t="s">
        <v>549</v>
      </c>
      <c r="P669" s="35">
        <v>48</v>
      </c>
      <c r="Q669" s="33" t="s">
        <v>515</v>
      </c>
      <c r="R669" s="87">
        <v>0.08</v>
      </c>
      <c r="S669" s="1"/>
      <c r="T669" s="33" t="s">
        <v>2321</v>
      </c>
      <c r="U669" s="33">
        <v>6</v>
      </c>
      <c r="V669" s="26"/>
      <c r="W669" s="186">
        <v>0</v>
      </c>
      <c r="X669" s="36">
        <v>0</v>
      </c>
      <c r="Y669" s="1"/>
      <c r="Z669" s="44"/>
      <c r="AA669" s="38">
        <v>44562</v>
      </c>
      <c r="AB669" s="38" t="s">
        <v>2317</v>
      </c>
      <c r="AC669" s="38"/>
      <c r="AD669" s="38">
        <v>44562</v>
      </c>
      <c r="AE669" s="38" t="s">
        <v>2317</v>
      </c>
      <c r="AF669" s="80">
        <v>44593</v>
      </c>
    </row>
    <row r="670" spans="1:32" s="21" customFormat="1" ht="15" customHeight="1" x14ac:dyDescent="0.25">
      <c r="A670" s="31">
        <v>8</v>
      </c>
      <c r="B670" s="32" t="s">
        <v>2311</v>
      </c>
      <c r="C670" s="32" t="s">
        <v>2312</v>
      </c>
      <c r="D670" s="32"/>
      <c r="E670" s="33" t="s">
        <v>553</v>
      </c>
      <c r="F670" s="33"/>
      <c r="G670" s="33"/>
      <c r="H670" s="33"/>
      <c r="I670" s="33" t="s">
        <v>553</v>
      </c>
      <c r="J670" s="52" t="s">
        <v>2337</v>
      </c>
      <c r="K670" s="34" t="s">
        <v>2338</v>
      </c>
      <c r="L670" s="34"/>
      <c r="M670" s="34" t="s">
        <v>2339</v>
      </c>
      <c r="N670" s="34"/>
      <c r="O670" s="33" t="s">
        <v>549</v>
      </c>
      <c r="P670" s="35">
        <v>48</v>
      </c>
      <c r="Q670" s="33" t="s">
        <v>515</v>
      </c>
      <c r="R670" s="87">
        <v>0.08</v>
      </c>
      <c r="S670" s="1"/>
      <c r="T670" s="33" t="s">
        <v>2321</v>
      </c>
      <c r="U670" s="33">
        <v>6</v>
      </c>
      <c r="V670" s="26"/>
      <c r="W670" s="186">
        <v>0</v>
      </c>
      <c r="X670" s="36">
        <v>0</v>
      </c>
      <c r="Y670" s="1"/>
      <c r="Z670" s="44"/>
      <c r="AA670" s="38">
        <v>44562</v>
      </c>
      <c r="AB670" s="38" t="s">
        <v>2317</v>
      </c>
      <c r="AC670" s="38"/>
      <c r="AD670" s="38">
        <v>44562</v>
      </c>
      <c r="AE670" s="38" t="s">
        <v>2317</v>
      </c>
      <c r="AF670" s="80">
        <v>44593</v>
      </c>
    </row>
    <row r="671" spans="1:32" s="21" customFormat="1" ht="15" customHeight="1" x14ac:dyDescent="0.25">
      <c r="A671" s="31">
        <v>1</v>
      </c>
      <c r="B671" s="32" t="s">
        <v>2340</v>
      </c>
      <c r="C671" s="32" t="s">
        <v>2341</v>
      </c>
      <c r="D671" s="32"/>
      <c r="E671" s="33" t="s">
        <v>638</v>
      </c>
      <c r="F671" s="33"/>
      <c r="G671" s="33"/>
      <c r="H671" s="33"/>
      <c r="I671" s="33" t="s">
        <v>638</v>
      </c>
      <c r="J671" s="52" t="s">
        <v>2342</v>
      </c>
      <c r="K671" s="34" t="s">
        <v>2343</v>
      </c>
      <c r="L671" s="34"/>
      <c r="M671" s="34" t="s">
        <v>2344</v>
      </c>
      <c r="N671" s="34"/>
      <c r="O671" s="33" t="s">
        <v>514</v>
      </c>
      <c r="P671" s="35">
        <v>8</v>
      </c>
      <c r="Q671" s="33" t="s">
        <v>961</v>
      </c>
      <c r="R671" s="87">
        <v>0.08</v>
      </c>
      <c r="S671" s="1"/>
      <c r="T671" s="33" t="s">
        <v>530</v>
      </c>
      <c r="U671" s="33">
        <v>15</v>
      </c>
      <c r="V671" s="26"/>
      <c r="W671" s="186">
        <v>0.03</v>
      </c>
      <c r="X671" s="36">
        <v>0</v>
      </c>
      <c r="Y671" s="1"/>
      <c r="Z671" s="44"/>
      <c r="AA671" s="38"/>
      <c r="AB671" s="38"/>
      <c r="AC671" s="38"/>
      <c r="AD671" s="38"/>
      <c r="AE671" s="38"/>
      <c r="AF671" s="80">
        <v>44593</v>
      </c>
    </row>
    <row r="672" spans="1:32" s="21" customFormat="1" ht="15" customHeight="1" x14ac:dyDescent="0.25">
      <c r="A672" s="31">
        <v>2</v>
      </c>
      <c r="B672" s="32" t="s">
        <v>2340</v>
      </c>
      <c r="C672" s="32" t="s">
        <v>2341</v>
      </c>
      <c r="D672" s="32"/>
      <c r="E672" s="33" t="s">
        <v>529</v>
      </c>
      <c r="F672" s="33"/>
      <c r="G672" s="33"/>
      <c r="H672" s="33"/>
      <c r="I672" s="33" t="s">
        <v>529</v>
      </c>
      <c r="J672" s="52" t="s">
        <v>2345</v>
      </c>
      <c r="K672" s="34" t="s">
        <v>2346</v>
      </c>
      <c r="L672" s="34"/>
      <c r="M672" s="34" t="s">
        <v>2347</v>
      </c>
      <c r="N672" s="34"/>
      <c r="O672" s="33" t="s">
        <v>514</v>
      </c>
      <c r="P672" s="35">
        <v>9</v>
      </c>
      <c r="Q672" s="33" t="s">
        <v>961</v>
      </c>
      <c r="R672" s="87">
        <v>0.08</v>
      </c>
      <c r="S672" s="1"/>
      <c r="T672" s="33" t="s">
        <v>530</v>
      </c>
      <c r="U672" s="33">
        <v>15</v>
      </c>
      <c r="V672" s="26"/>
      <c r="W672" s="186">
        <v>0.03</v>
      </c>
      <c r="X672" s="36">
        <v>0</v>
      </c>
      <c r="Y672" s="1"/>
      <c r="Z672" s="44"/>
      <c r="AA672" s="38"/>
      <c r="AB672" s="38"/>
      <c r="AC672" s="38"/>
      <c r="AD672" s="38"/>
      <c r="AE672" s="38"/>
      <c r="AF672" s="80">
        <v>44593</v>
      </c>
    </row>
    <row r="673" spans="1:32" s="21" customFormat="1" ht="15" customHeight="1" x14ac:dyDescent="0.25">
      <c r="A673" s="31">
        <v>3</v>
      </c>
      <c r="B673" s="32" t="s">
        <v>2340</v>
      </c>
      <c r="C673" s="32" t="s">
        <v>2341</v>
      </c>
      <c r="D673" s="32"/>
      <c r="E673" s="33" t="s">
        <v>579</v>
      </c>
      <c r="F673" s="33"/>
      <c r="G673" s="33"/>
      <c r="H673" s="33"/>
      <c r="I673" s="33" t="s">
        <v>579</v>
      </c>
      <c r="J673" s="52" t="s">
        <v>2348</v>
      </c>
      <c r="K673" s="34" t="s">
        <v>2349</v>
      </c>
      <c r="L673" s="34"/>
      <c r="M673" s="34" t="s">
        <v>2350</v>
      </c>
      <c r="N673" s="34"/>
      <c r="O673" s="33" t="s">
        <v>514</v>
      </c>
      <c r="P673" s="35">
        <v>12</v>
      </c>
      <c r="Q673" s="33" t="s">
        <v>961</v>
      </c>
      <c r="R673" s="87">
        <v>0.08</v>
      </c>
      <c r="S673" s="1"/>
      <c r="T673" s="33" t="s">
        <v>530</v>
      </c>
      <c r="U673" s="33">
        <v>15</v>
      </c>
      <c r="V673" s="26"/>
      <c r="W673" s="186">
        <v>0.03</v>
      </c>
      <c r="X673" s="36">
        <v>0</v>
      </c>
      <c r="Y673" s="1"/>
      <c r="Z673" s="44"/>
      <c r="AA673" s="38"/>
      <c r="AB673" s="38"/>
      <c r="AC673" s="38"/>
      <c r="AD673" s="38"/>
      <c r="AE673" s="38"/>
      <c r="AF673" s="80">
        <v>44593</v>
      </c>
    </row>
    <row r="674" spans="1:32" s="21" customFormat="1" ht="15" customHeight="1" x14ac:dyDescent="0.25">
      <c r="A674" s="31">
        <v>4</v>
      </c>
      <c r="B674" s="32" t="s">
        <v>2340</v>
      </c>
      <c r="C674" s="32" t="s">
        <v>2341</v>
      </c>
      <c r="D674" s="32"/>
      <c r="E674" s="33" t="s">
        <v>638</v>
      </c>
      <c r="F674" s="33"/>
      <c r="G674" s="33"/>
      <c r="H674" s="33"/>
      <c r="I674" s="33" t="s">
        <v>638</v>
      </c>
      <c r="J674" s="52" t="s">
        <v>2351</v>
      </c>
      <c r="K674" s="34" t="s">
        <v>2352</v>
      </c>
      <c r="L674" s="34"/>
      <c r="M674" s="34" t="s">
        <v>2353</v>
      </c>
      <c r="N674" s="34"/>
      <c r="O674" s="33" t="s">
        <v>514</v>
      </c>
      <c r="P674" s="35">
        <v>8</v>
      </c>
      <c r="Q674" s="33" t="s">
        <v>961</v>
      </c>
      <c r="R674" s="87">
        <v>0.08</v>
      </c>
      <c r="S674" s="1"/>
      <c r="T674" s="33" t="s">
        <v>530</v>
      </c>
      <c r="U674" s="33">
        <v>15</v>
      </c>
      <c r="V674" s="26"/>
      <c r="W674" s="186">
        <v>0.03</v>
      </c>
      <c r="X674" s="36">
        <v>0</v>
      </c>
      <c r="Y674" s="1"/>
      <c r="Z674" s="44"/>
      <c r="AA674" s="38"/>
      <c r="AB674" s="38"/>
      <c r="AC674" s="38"/>
      <c r="AD674" s="38"/>
      <c r="AE674" s="38"/>
      <c r="AF674" s="80">
        <v>44593</v>
      </c>
    </row>
    <row r="675" spans="1:32" s="21" customFormat="1" ht="15" customHeight="1" x14ac:dyDescent="0.25">
      <c r="A675" s="31">
        <v>5</v>
      </c>
      <c r="B675" s="32" t="s">
        <v>2340</v>
      </c>
      <c r="C675" s="32" t="s">
        <v>2341</v>
      </c>
      <c r="D675" s="32"/>
      <c r="E675" s="33" t="s">
        <v>1211</v>
      </c>
      <c r="F675" s="33"/>
      <c r="G675" s="33"/>
      <c r="H675" s="33"/>
      <c r="I675" s="33" t="s">
        <v>1211</v>
      </c>
      <c r="J675" s="52" t="s">
        <v>2354</v>
      </c>
      <c r="K675" s="34" t="s">
        <v>2355</v>
      </c>
      <c r="L675" s="34"/>
      <c r="M675" s="34" t="s">
        <v>2356</v>
      </c>
      <c r="N675" s="34"/>
      <c r="O675" s="33" t="s">
        <v>514</v>
      </c>
      <c r="P675" s="35">
        <v>12</v>
      </c>
      <c r="Q675" s="33" t="s">
        <v>961</v>
      </c>
      <c r="R675" s="87">
        <v>0.08</v>
      </c>
      <c r="S675" s="1"/>
      <c r="T675" s="33" t="s">
        <v>530</v>
      </c>
      <c r="U675" s="33">
        <v>15</v>
      </c>
      <c r="V675" s="26"/>
      <c r="W675" s="186">
        <v>0.03</v>
      </c>
      <c r="X675" s="36">
        <v>0</v>
      </c>
      <c r="Y675" s="1"/>
      <c r="Z675" s="44"/>
      <c r="AA675" s="38"/>
      <c r="AB675" s="38"/>
      <c r="AC675" s="38"/>
      <c r="AD675" s="38"/>
      <c r="AE675" s="38"/>
      <c r="AF675" s="80">
        <v>44593</v>
      </c>
    </row>
    <row r="676" spans="1:32" s="21" customFormat="1" ht="15" customHeight="1" x14ac:dyDescent="0.25">
      <c r="A676" s="31">
        <v>6</v>
      </c>
      <c r="B676" s="32" t="s">
        <v>2340</v>
      </c>
      <c r="C676" s="32" t="s">
        <v>2341</v>
      </c>
      <c r="D676" s="32"/>
      <c r="E676" s="33" t="s">
        <v>737</v>
      </c>
      <c r="F676" s="33"/>
      <c r="G676" s="33"/>
      <c r="H676" s="33"/>
      <c r="I676" s="33" t="s">
        <v>737</v>
      </c>
      <c r="J676" s="52" t="s">
        <v>2357</v>
      </c>
      <c r="K676" s="34" t="s">
        <v>2358</v>
      </c>
      <c r="L676" s="34"/>
      <c r="M676" s="34" t="s">
        <v>2359</v>
      </c>
      <c r="N676" s="34"/>
      <c r="O676" s="33" t="s">
        <v>514</v>
      </c>
      <c r="P676" s="35">
        <v>10</v>
      </c>
      <c r="Q676" s="33" t="s">
        <v>961</v>
      </c>
      <c r="R676" s="87">
        <v>0.08</v>
      </c>
      <c r="S676" s="1"/>
      <c r="T676" s="33" t="s">
        <v>530</v>
      </c>
      <c r="U676" s="33">
        <v>15</v>
      </c>
      <c r="V676" s="26"/>
      <c r="W676" s="186">
        <v>0.03</v>
      </c>
      <c r="X676" s="36">
        <v>0</v>
      </c>
      <c r="Y676" s="1"/>
      <c r="Z676" s="44"/>
      <c r="AA676" s="38"/>
      <c r="AB676" s="38"/>
      <c r="AC676" s="38"/>
      <c r="AD676" s="38"/>
      <c r="AE676" s="38"/>
      <c r="AF676" s="80">
        <v>44593</v>
      </c>
    </row>
    <row r="677" spans="1:32" s="21" customFormat="1" ht="15" customHeight="1" x14ac:dyDescent="0.25">
      <c r="A677" s="31">
        <v>7</v>
      </c>
      <c r="B677" s="32" t="s">
        <v>2340</v>
      </c>
      <c r="C677" s="32" t="s">
        <v>2341</v>
      </c>
      <c r="D677" s="32"/>
      <c r="E677" s="33" t="s">
        <v>1572</v>
      </c>
      <c r="F677" s="33"/>
      <c r="G677" s="33"/>
      <c r="H677" s="33"/>
      <c r="I677" s="33" t="s">
        <v>1572</v>
      </c>
      <c r="J677" s="52" t="s">
        <v>2360</v>
      </c>
      <c r="K677" s="34" t="s">
        <v>2361</v>
      </c>
      <c r="L677" s="34"/>
      <c r="M677" s="54" t="s">
        <v>2362</v>
      </c>
      <c r="N677" s="54"/>
      <c r="O677" s="33" t="s">
        <v>514</v>
      </c>
      <c r="P677" s="35">
        <v>5</v>
      </c>
      <c r="Q677" s="33" t="s">
        <v>961</v>
      </c>
      <c r="R677" s="87">
        <v>0.08</v>
      </c>
      <c r="S677" s="1"/>
      <c r="T677" s="33" t="s">
        <v>530</v>
      </c>
      <c r="U677" s="33">
        <v>15</v>
      </c>
      <c r="V677" s="26"/>
      <c r="W677" s="186">
        <v>0.03</v>
      </c>
      <c r="X677" s="36" t="e">
        <v>#N/A</v>
      </c>
      <c r="Y677" s="1"/>
      <c r="Z677" s="44"/>
      <c r="AA677" s="38"/>
      <c r="AB677" s="38"/>
      <c r="AC677" s="38"/>
      <c r="AD677" s="38"/>
      <c r="AE677" s="38"/>
      <c r="AF677" s="80">
        <v>44593</v>
      </c>
    </row>
    <row r="678" spans="1:32" s="21" customFormat="1" ht="15" customHeight="1" x14ac:dyDescent="0.25">
      <c r="A678" s="31">
        <v>8</v>
      </c>
      <c r="B678" s="32" t="s">
        <v>2340</v>
      </c>
      <c r="C678" s="32" t="s">
        <v>2341</v>
      </c>
      <c r="D678" s="32"/>
      <c r="E678" s="33" t="s">
        <v>1572</v>
      </c>
      <c r="F678" s="33"/>
      <c r="G678" s="33"/>
      <c r="H678" s="33"/>
      <c r="I678" s="33" t="s">
        <v>1572</v>
      </c>
      <c r="J678" s="52" t="s">
        <v>2363</v>
      </c>
      <c r="K678" s="34" t="s">
        <v>2364</v>
      </c>
      <c r="L678" s="34"/>
      <c r="M678" s="55" t="s">
        <v>2365</v>
      </c>
      <c r="N678" s="55"/>
      <c r="O678" s="33" t="s">
        <v>514</v>
      </c>
      <c r="P678" s="35">
        <v>5</v>
      </c>
      <c r="Q678" s="33" t="s">
        <v>961</v>
      </c>
      <c r="R678" s="87">
        <v>0.08</v>
      </c>
      <c r="S678" s="1"/>
      <c r="T678" s="33" t="s">
        <v>530</v>
      </c>
      <c r="U678" s="33">
        <v>15</v>
      </c>
      <c r="V678" s="26"/>
      <c r="W678" s="186">
        <v>0.03</v>
      </c>
      <c r="X678" s="36" t="e">
        <v>#N/A</v>
      </c>
      <c r="Y678" s="1"/>
      <c r="Z678" s="44"/>
      <c r="AA678" s="38"/>
      <c r="AB678" s="38"/>
      <c r="AC678" s="38"/>
      <c r="AD678" s="38"/>
      <c r="AE678" s="38"/>
      <c r="AF678" s="80">
        <v>44593</v>
      </c>
    </row>
    <row r="679" spans="1:32" s="21" customFormat="1" ht="15" customHeight="1" x14ac:dyDescent="0.25">
      <c r="A679" s="31">
        <v>9</v>
      </c>
      <c r="B679" s="32" t="s">
        <v>2340</v>
      </c>
      <c r="C679" s="32" t="s">
        <v>2341</v>
      </c>
      <c r="D679" s="32"/>
      <c r="E679" s="33" t="s">
        <v>1572</v>
      </c>
      <c r="F679" s="33"/>
      <c r="G679" s="33"/>
      <c r="H679" s="33"/>
      <c r="I679" s="33" t="s">
        <v>1572</v>
      </c>
      <c r="J679" s="52" t="s">
        <v>2366</v>
      </c>
      <c r="K679" s="34" t="s">
        <v>2367</v>
      </c>
      <c r="L679" s="34"/>
      <c r="M679" s="55" t="s">
        <v>2368</v>
      </c>
      <c r="N679" s="55"/>
      <c r="O679" s="33" t="s">
        <v>514</v>
      </c>
      <c r="P679" s="35">
        <v>5</v>
      </c>
      <c r="Q679" s="33" t="s">
        <v>961</v>
      </c>
      <c r="R679" s="87">
        <v>0.08</v>
      </c>
      <c r="S679" s="1"/>
      <c r="T679" s="33" t="s">
        <v>530</v>
      </c>
      <c r="U679" s="33">
        <v>15</v>
      </c>
      <c r="V679" s="26"/>
      <c r="W679" s="186">
        <v>0.03</v>
      </c>
      <c r="X679" s="36" t="e">
        <v>#N/A</v>
      </c>
      <c r="Y679" s="1"/>
      <c r="Z679" s="44"/>
      <c r="AA679" s="38"/>
      <c r="AB679" s="38"/>
      <c r="AC679" s="38"/>
      <c r="AD679" s="38"/>
      <c r="AE679" s="38"/>
      <c r="AF679" s="80">
        <v>44593</v>
      </c>
    </row>
    <row r="680" spans="1:32" s="21" customFormat="1" ht="15" customHeight="1" x14ac:dyDescent="0.25">
      <c r="A680" s="31">
        <v>10</v>
      </c>
      <c r="B680" s="32" t="s">
        <v>2340</v>
      </c>
      <c r="C680" s="32" t="s">
        <v>2341</v>
      </c>
      <c r="D680" s="32"/>
      <c r="E680" s="33" t="s">
        <v>615</v>
      </c>
      <c r="F680" s="33"/>
      <c r="G680" s="33"/>
      <c r="H680" s="33"/>
      <c r="I680" s="33" t="s">
        <v>615</v>
      </c>
      <c r="J680" s="52" t="s">
        <v>2369</v>
      </c>
      <c r="K680" s="34" t="s">
        <v>2370</v>
      </c>
      <c r="L680" s="34"/>
      <c r="M680" s="34" t="s">
        <v>2371</v>
      </c>
      <c r="N680" s="34"/>
      <c r="O680" s="33" t="s">
        <v>514</v>
      </c>
      <c r="P680" s="35">
        <v>8</v>
      </c>
      <c r="Q680" s="33" t="s">
        <v>961</v>
      </c>
      <c r="R680" s="87">
        <v>0.08</v>
      </c>
      <c r="S680" s="1"/>
      <c r="T680" s="33" t="s">
        <v>530</v>
      </c>
      <c r="U680" s="33">
        <v>15</v>
      </c>
      <c r="V680" s="26"/>
      <c r="W680" s="186">
        <v>0.03</v>
      </c>
      <c r="X680" s="36">
        <v>0</v>
      </c>
      <c r="Y680" s="1"/>
      <c r="Z680" s="44"/>
      <c r="AA680" s="38">
        <v>44915</v>
      </c>
      <c r="AB680" s="38" t="s">
        <v>2372</v>
      </c>
      <c r="AC680" s="38"/>
      <c r="AD680" s="38">
        <v>44915</v>
      </c>
      <c r="AE680" s="38" t="s">
        <v>2372</v>
      </c>
      <c r="AF680" s="80">
        <v>44593</v>
      </c>
    </row>
    <row r="681" spans="1:32" s="21" customFormat="1" ht="15" customHeight="1" x14ac:dyDescent="0.25">
      <c r="A681" s="31">
        <v>11</v>
      </c>
      <c r="B681" s="32" t="s">
        <v>2340</v>
      </c>
      <c r="C681" s="32" t="s">
        <v>2341</v>
      </c>
      <c r="D681" s="32"/>
      <c r="E681" s="33" t="s">
        <v>615</v>
      </c>
      <c r="F681" s="33"/>
      <c r="G681" s="33"/>
      <c r="H681" s="33"/>
      <c r="I681" s="33" t="s">
        <v>615</v>
      </c>
      <c r="J681" s="52" t="s">
        <v>2373</v>
      </c>
      <c r="K681" s="34" t="s">
        <v>2374</v>
      </c>
      <c r="L681" s="34"/>
      <c r="M681" s="34" t="s">
        <v>2375</v>
      </c>
      <c r="N681" s="34"/>
      <c r="O681" s="33" t="s">
        <v>514</v>
      </c>
      <c r="P681" s="35">
        <v>10</v>
      </c>
      <c r="Q681" s="33" t="s">
        <v>961</v>
      </c>
      <c r="R681" s="87">
        <v>0.08</v>
      </c>
      <c r="S681" s="1"/>
      <c r="T681" s="33" t="s">
        <v>530</v>
      </c>
      <c r="U681" s="33">
        <v>15</v>
      </c>
      <c r="V681" s="26"/>
      <c r="W681" s="186">
        <v>0.03</v>
      </c>
      <c r="X681" s="36">
        <v>0</v>
      </c>
      <c r="Y681" s="1"/>
      <c r="Z681" s="44"/>
      <c r="AA681" s="38"/>
      <c r="AB681" s="38"/>
      <c r="AC681" s="38"/>
      <c r="AD681" s="38"/>
      <c r="AE681" s="38"/>
      <c r="AF681" s="80">
        <v>44593</v>
      </c>
    </row>
    <row r="682" spans="1:32" s="21" customFormat="1" ht="15" customHeight="1" x14ac:dyDescent="0.25">
      <c r="A682" s="31">
        <v>12</v>
      </c>
      <c r="B682" s="32" t="s">
        <v>2340</v>
      </c>
      <c r="C682" s="32" t="s">
        <v>2341</v>
      </c>
      <c r="D682" s="32"/>
      <c r="E682" s="33" t="s">
        <v>615</v>
      </c>
      <c r="F682" s="33"/>
      <c r="G682" s="33"/>
      <c r="H682" s="33"/>
      <c r="I682" s="33" t="s">
        <v>615</v>
      </c>
      <c r="J682" s="52" t="s">
        <v>2376</v>
      </c>
      <c r="K682" s="34" t="s">
        <v>2377</v>
      </c>
      <c r="L682" s="34"/>
      <c r="M682" s="34" t="s">
        <v>2378</v>
      </c>
      <c r="N682" s="34"/>
      <c r="O682" s="33" t="s">
        <v>514</v>
      </c>
      <c r="P682" s="35">
        <v>8</v>
      </c>
      <c r="Q682" s="33" t="s">
        <v>961</v>
      </c>
      <c r="R682" s="87">
        <v>0.08</v>
      </c>
      <c r="S682" s="1"/>
      <c r="T682" s="33" t="s">
        <v>530</v>
      </c>
      <c r="U682" s="33">
        <v>15</v>
      </c>
      <c r="V682" s="26"/>
      <c r="W682" s="186">
        <v>0.03</v>
      </c>
      <c r="X682" s="36">
        <v>0</v>
      </c>
      <c r="Y682" s="1"/>
      <c r="Z682" s="44"/>
      <c r="AA682" s="38">
        <v>44915</v>
      </c>
      <c r="AB682" s="38" t="s">
        <v>2372</v>
      </c>
      <c r="AC682" s="38"/>
      <c r="AD682" s="38">
        <v>44915</v>
      </c>
      <c r="AE682" s="38" t="s">
        <v>2372</v>
      </c>
      <c r="AF682" s="80">
        <v>44593</v>
      </c>
    </row>
    <row r="683" spans="1:32" s="21" customFormat="1" ht="15" customHeight="1" x14ac:dyDescent="0.25">
      <c r="A683" s="31">
        <v>13</v>
      </c>
      <c r="B683" s="32" t="s">
        <v>2340</v>
      </c>
      <c r="C683" s="32" t="s">
        <v>2341</v>
      </c>
      <c r="D683" s="32"/>
      <c r="E683" s="33" t="s">
        <v>529</v>
      </c>
      <c r="F683" s="33"/>
      <c r="G683" s="33"/>
      <c r="H683" s="33"/>
      <c r="I683" s="33" t="s">
        <v>529</v>
      </c>
      <c r="J683" s="52" t="s">
        <v>2379</v>
      </c>
      <c r="K683" s="34" t="s">
        <v>2380</v>
      </c>
      <c r="L683" s="34"/>
      <c r="M683" s="34" t="s">
        <v>2381</v>
      </c>
      <c r="N683" s="34"/>
      <c r="O683" s="33" t="s">
        <v>514</v>
      </c>
      <c r="P683" s="35">
        <v>8</v>
      </c>
      <c r="Q683" s="33" t="s">
        <v>961</v>
      </c>
      <c r="R683" s="87">
        <v>0.08</v>
      </c>
      <c r="S683" s="1"/>
      <c r="T683" s="33" t="s">
        <v>530</v>
      </c>
      <c r="U683" s="33">
        <v>15</v>
      </c>
      <c r="V683" s="26"/>
      <c r="W683" s="186">
        <v>0.03</v>
      </c>
      <c r="X683" s="36">
        <v>0</v>
      </c>
      <c r="Y683" s="1"/>
      <c r="Z683" s="44"/>
      <c r="AA683" s="38"/>
      <c r="AB683" s="38"/>
      <c r="AC683" s="38"/>
      <c r="AD683" s="38"/>
      <c r="AE683" s="38"/>
      <c r="AF683" s="80">
        <v>44593</v>
      </c>
    </row>
    <row r="684" spans="1:32" s="21" customFormat="1" ht="15" customHeight="1" x14ac:dyDescent="0.25">
      <c r="A684" s="31">
        <v>1</v>
      </c>
      <c r="B684" s="32" t="s">
        <v>2382</v>
      </c>
      <c r="C684" s="32" t="s">
        <v>2383</v>
      </c>
      <c r="D684" s="32"/>
      <c r="E684" s="33" t="s">
        <v>896</v>
      </c>
      <c r="F684" s="33"/>
      <c r="G684" s="33"/>
      <c r="H684" s="33"/>
      <c r="I684" s="33" t="s">
        <v>896</v>
      </c>
      <c r="J684" s="52" t="s">
        <v>2384</v>
      </c>
      <c r="K684" s="34" t="s">
        <v>2385</v>
      </c>
      <c r="L684" s="34"/>
      <c r="M684" s="39" t="s">
        <v>2386</v>
      </c>
      <c r="N684" s="39"/>
      <c r="O684" s="33" t="s">
        <v>768</v>
      </c>
      <c r="P684" s="35">
        <v>60</v>
      </c>
      <c r="Q684" s="33" t="s">
        <v>570</v>
      </c>
      <c r="R684" s="87">
        <v>0.08</v>
      </c>
      <c r="S684" s="1"/>
      <c r="T684" s="33" t="s">
        <v>532</v>
      </c>
      <c r="U684" s="33">
        <v>12</v>
      </c>
      <c r="V684" s="26"/>
      <c r="W684" s="187">
        <v>0.2</v>
      </c>
      <c r="X684" s="36">
        <v>0.1</v>
      </c>
      <c r="Y684" s="1"/>
      <c r="Z684" s="37"/>
      <c r="AA684" s="40"/>
      <c r="AB684" s="40"/>
      <c r="AC684" s="40"/>
      <c r="AD684" s="40"/>
      <c r="AE684" s="40"/>
      <c r="AF684" s="80">
        <v>44593</v>
      </c>
    </row>
    <row r="685" spans="1:32" s="21" customFormat="1" ht="15" customHeight="1" x14ac:dyDescent="0.25">
      <c r="A685" s="31">
        <v>2</v>
      </c>
      <c r="B685" s="32" t="s">
        <v>2382</v>
      </c>
      <c r="C685" s="32" t="s">
        <v>2383</v>
      </c>
      <c r="D685" s="32"/>
      <c r="E685" s="33" t="s">
        <v>896</v>
      </c>
      <c r="F685" s="33"/>
      <c r="G685" s="33"/>
      <c r="H685" s="33"/>
      <c r="I685" s="33" t="s">
        <v>896</v>
      </c>
      <c r="J685" s="52" t="s">
        <v>2387</v>
      </c>
      <c r="K685" s="34" t="s">
        <v>2388</v>
      </c>
      <c r="L685" s="34"/>
      <c r="M685" s="49" t="s">
        <v>2389</v>
      </c>
      <c r="N685" s="49"/>
      <c r="O685" s="33" t="s">
        <v>768</v>
      </c>
      <c r="P685" s="35">
        <v>60</v>
      </c>
      <c r="Q685" s="33" t="s">
        <v>570</v>
      </c>
      <c r="R685" s="87">
        <v>0.08</v>
      </c>
      <c r="S685" s="1"/>
      <c r="T685" s="33" t="s">
        <v>532</v>
      </c>
      <c r="U685" s="33">
        <v>12</v>
      </c>
      <c r="V685" s="26"/>
      <c r="W685" s="187">
        <v>0.2</v>
      </c>
      <c r="X685" s="36">
        <v>0.1</v>
      </c>
      <c r="Y685" s="1"/>
      <c r="Z685" s="37"/>
      <c r="AA685" s="40"/>
      <c r="AB685" s="40"/>
      <c r="AC685" s="40"/>
      <c r="AD685" s="40"/>
      <c r="AE685" s="40"/>
      <c r="AF685" s="80">
        <v>44593</v>
      </c>
    </row>
    <row r="686" spans="1:32" s="21" customFormat="1" ht="15" customHeight="1" x14ac:dyDescent="0.25">
      <c r="A686" s="31">
        <v>3</v>
      </c>
      <c r="B686" s="32" t="s">
        <v>2382</v>
      </c>
      <c r="C686" s="32" t="s">
        <v>2383</v>
      </c>
      <c r="D686" s="32"/>
      <c r="E686" s="33" t="s">
        <v>896</v>
      </c>
      <c r="F686" s="33"/>
      <c r="G686" s="33"/>
      <c r="H686" s="33"/>
      <c r="I686" s="33" t="s">
        <v>896</v>
      </c>
      <c r="J686" s="52" t="s">
        <v>2390</v>
      </c>
      <c r="K686" s="34" t="s">
        <v>2391</v>
      </c>
      <c r="L686" s="34"/>
      <c r="M686" s="34" t="s">
        <v>2392</v>
      </c>
      <c r="N686" s="34"/>
      <c r="O686" s="33" t="s">
        <v>768</v>
      </c>
      <c r="P686" s="35">
        <v>55</v>
      </c>
      <c r="Q686" s="33" t="s">
        <v>570</v>
      </c>
      <c r="R686" s="87">
        <v>0.08</v>
      </c>
      <c r="S686" s="1"/>
      <c r="T686" s="33" t="s">
        <v>532</v>
      </c>
      <c r="U686" s="33">
        <v>12</v>
      </c>
      <c r="V686" s="26"/>
      <c r="W686" s="186">
        <v>0.2</v>
      </c>
      <c r="X686" s="36">
        <v>0.1</v>
      </c>
      <c r="Y686" s="1"/>
      <c r="Z686" s="37"/>
      <c r="AA686" s="38"/>
      <c r="AB686" s="38"/>
      <c r="AC686" s="38"/>
      <c r="AD686" s="38"/>
      <c r="AE686" s="38"/>
      <c r="AF686" s="80">
        <v>44593</v>
      </c>
    </row>
    <row r="687" spans="1:32" s="21" customFormat="1" ht="15" customHeight="1" x14ac:dyDescent="0.25">
      <c r="A687" s="31">
        <v>4</v>
      </c>
      <c r="B687" s="32" t="s">
        <v>2382</v>
      </c>
      <c r="C687" s="32" t="s">
        <v>2383</v>
      </c>
      <c r="D687" s="32"/>
      <c r="E687" s="33" t="s">
        <v>896</v>
      </c>
      <c r="F687" s="33"/>
      <c r="G687" s="33"/>
      <c r="H687" s="33"/>
      <c r="I687" s="33" t="s">
        <v>896</v>
      </c>
      <c r="J687" s="52" t="s">
        <v>2393</v>
      </c>
      <c r="K687" s="34" t="s">
        <v>2394</v>
      </c>
      <c r="L687" s="34"/>
      <c r="M687" s="34" t="s">
        <v>2395</v>
      </c>
      <c r="N687" s="34"/>
      <c r="O687" s="33" t="s">
        <v>768</v>
      </c>
      <c r="P687" s="35">
        <v>18</v>
      </c>
      <c r="Q687" s="33" t="s">
        <v>570</v>
      </c>
      <c r="R687" s="87">
        <v>0.08</v>
      </c>
      <c r="S687" s="1"/>
      <c r="T687" s="33" t="s">
        <v>530</v>
      </c>
      <c r="U687" s="33">
        <v>12</v>
      </c>
      <c r="V687" s="26"/>
      <c r="W687" s="186">
        <v>0.2</v>
      </c>
      <c r="X687" s="36">
        <v>0.1</v>
      </c>
      <c r="Y687" s="1"/>
      <c r="Z687" s="37"/>
      <c r="AA687" s="38"/>
      <c r="AB687" s="38"/>
      <c r="AC687" s="38"/>
      <c r="AD687" s="38"/>
      <c r="AE687" s="38"/>
      <c r="AF687" s="80">
        <v>44593</v>
      </c>
    </row>
    <row r="688" spans="1:32" s="21" customFormat="1" ht="15" customHeight="1" x14ac:dyDescent="0.25">
      <c r="A688" s="31">
        <v>5</v>
      </c>
      <c r="B688" s="32" t="s">
        <v>2382</v>
      </c>
      <c r="C688" s="32" t="s">
        <v>2383</v>
      </c>
      <c r="D688" s="32"/>
      <c r="E688" s="33" t="s">
        <v>896</v>
      </c>
      <c r="F688" s="33"/>
      <c r="G688" s="33"/>
      <c r="H688" s="33"/>
      <c r="I688" s="33" t="s">
        <v>896</v>
      </c>
      <c r="J688" s="52" t="s">
        <v>2396</v>
      </c>
      <c r="K688" s="34" t="s">
        <v>2397</v>
      </c>
      <c r="L688" s="34"/>
      <c r="M688" s="34" t="s">
        <v>2398</v>
      </c>
      <c r="N688" s="34"/>
      <c r="O688" s="33" t="s">
        <v>768</v>
      </c>
      <c r="P688" s="35">
        <v>55</v>
      </c>
      <c r="Q688" s="33" t="s">
        <v>570</v>
      </c>
      <c r="R688" s="87">
        <v>0.08</v>
      </c>
      <c r="S688" s="1"/>
      <c r="T688" s="33" t="s">
        <v>532</v>
      </c>
      <c r="U688" s="33">
        <v>12</v>
      </c>
      <c r="V688" s="26"/>
      <c r="W688" s="186">
        <v>0.2</v>
      </c>
      <c r="X688" s="36">
        <v>0.1</v>
      </c>
      <c r="Y688" s="1"/>
      <c r="Z688" s="37"/>
      <c r="AA688" s="38"/>
      <c r="AB688" s="38"/>
      <c r="AC688" s="38"/>
      <c r="AD688" s="38"/>
      <c r="AE688" s="38"/>
      <c r="AF688" s="80">
        <v>44593</v>
      </c>
    </row>
    <row r="689" spans="1:32" s="21" customFormat="1" ht="15" customHeight="1" x14ac:dyDescent="0.25">
      <c r="A689" s="31">
        <v>6</v>
      </c>
      <c r="B689" s="32" t="s">
        <v>2382</v>
      </c>
      <c r="C689" s="32" t="s">
        <v>2383</v>
      </c>
      <c r="D689" s="32"/>
      <c r="E689" s="33" t="s">
        <v>896</v>
      </c>
      <c r="F689" s="33"/>
      <c r="G689" s="33"/>
      <c r="H689" s="33"/>
      <c r="I689" s="33" t="s">
        <v>896</v>
      </c>
      <c r="J689" s="52" t="s">
        <v>2399</v>
      </c>
      <c r="K689" s="34" t="s">
        <v>2400</v>
      </c>
      <c r="L689" s="34"/>
      <c r="M689" s="34" t="s">
        <v>2401</v>
      </c>
      <c r="N689" s="34"/>
      <c r="O689" s="33" t="s">
        <v>768</v>
      </c>
      <c r="P689" s="35">
        <v>18</v>
      </c>
      <c r="Q689" s="33" t="s">
        <v>570</v>
      </c>
      <c r="R689" s="87">
        <v>0.08</v>
      </c>
      <c r="S689" s="1"/>
      <c r="T689" s="33" t="s">
        <v>530</v>
      </c>
      <c r="U689" s="33">
        <v>12</v>
      </c>
      <c r="V689" s="26"/>
      <c r="W689" s="186">
        <v>0.2</v>
      </c>
      <c r="X689" s="36">
        <v>0.1</v>
      </c>
      <c r="Y689" s="1"/>
      <c r="Z689" s="37"/>
      <c r="AA689" s="38"/>
      <c r="AB689" s="38"/>
      <c r="AC689" s="38"/>
      <c r="AD689" s="38"/>
      <c r="AE689" s="38"/>
      <c r="AF689" s="80">
        <v>44593</v>
      </c>
    </row>
    <row r="690" spans="1:32" s="21" customFormat="1" ht="15" customHeight="1" x14ac:dyDescent="0.25">
      <c r="A690" s="31">
        <v>7</v>
      </c>
      <c r="B690" s="32" t="s">
        <v>2382</v>
      </c>
      <c r="C690" s="32" t="s">
        <v>2383</v>
      </c>
      <c r="D690" s="32"/>
      <c r="E690" s="33" t="s">
        <v>896</v>
      </c>
      <c r="F690" s="33"/>
      <c r="G690" s="33"/>
      <c r="H690" s="33"/>
      <c r="I690" s="33" t="s">
        <v>896</v>
      </c>
      <c r="J690" s="52" t="s">
        <v>2402</v>
      </c>
      <c r="K690" s="34" t="s">
        <v>2403</v>
      </c>
      <c r="L690" s="34"/>
      <c r="M690" s="34" t="s">
        <v>2404</v>
      </c>
      <c r="N690" s="34"/>
      <c r="O690" s="33" t="s">
        <v>768</v>
      </c>
      <c r="P690" s="35">
        <v>18</v>
      </c>
      <c r="Q690" s="33" t="s">
        <v>570</v>
      </c>
      <c r="R690" s="87">
        <v>0.08</v>
      </c>
      <c r="S690" s="1"/>
      <c r="T690" s="33" t="s">
        <v>530</v>
      </c>
      <c r="U690" s="33">
        <v>12</v>
      </c>
      <c r="V690" s="26"/>
      <c r="W690" s="186">
        <v>0.2</v>
      </c>
      <c r="X690" s="36">
        <v>0.1</v>
      </c>
      <c r="Y690" s="1"/>
      <c r="Z690" s="37"/>
      <c r="AA690" s="38"/>
      <c r="AB690" s="38"/>
      <c r="AC690" s="38"/>
      <c r="AD690" s="38"/>
      <c r="AE690" s="38"/>
      <c r="AF690" s="80">
        <v>44593</v>
      </c>
    </row>
    <row r="691" spans="1:32" s="21" customFormat="1" ht="15" customHeight="1" x14ac:dyDescent="0.25">
      <c r="A691" s="31">
        <v>8</v>
      </c>
      <c r="B691" s="32" t="s">
        <v>2382</v>
      </c>
      <c r="C691" s="32" t="s">
        <v>2383</v>
      </c>
      <c r="D691" s="32"/>
      <c r="E691" s="33" t="s">
        <v>2283</v>
      </c>
      <c r="F691" s="33"/>
      <c r="G691" s="33"/>
      <c r="H691" s="33"/>
      <c r="I691" s="33" t="s">
        <v>2283</v>
      </c>
      <c r="J691" s="52" t="s">
        <v>2405</v>
      </c>
      <c r="K691" s="34" t="s">
        <v>2406</v>
      </c>
      <c r="L691" s="34"/>
      <c r="M691" s="34" t="s">
        <v>2407</v>
      </c>
      <c r="N691" s="34"/>
      <c r="O691" s="33" t="s">
        <v>768</v>
      </c>
      <c r="P691" s="35">
        <v>30</v>
      </c>
      <c r="Q691" s="33" t="s">
        <v>570</v>
      </c>
      <c r="R691" s="87">
        <v>0.08</v>
      </c>
      <c r="S691" s="1"/>
      <c r="T691" s="33" t="s">
        <v>532</v>
      </c>
      <c r="U691" s="33">
        <v>12</v>
      </c>
      <c r="V691" s="26"/>
      <c r="W691" s="186">
        <v>0.2</v>
      </c>
      <c r="X691" s="36">
        <v>0.1</v>
      </c>
      <c r="Y691" s="1"/>
      <c r="Z691" s="37"/>
      <c r="AA691" s="38"/>
      <c r="AB691" s="38"/>
      <c r="AC691" s="38"/>
      <c r="AD691" s="38"/>
      <c r="AE691" s="38"/>
      <c r="AF691" s="80">
        <v>44593</v>
      </c>
    </row>
    <row r="692" spans="1:32" s="21" customFormat="1" ht="15" customHeight="1" x14ac:dyDescent="0.25">
      <c r="A692" s="31">
        <v>9</v>
      </c>
      <c r="B692" s="32" t="s">
        <v>2382</v>
      </c>
      <c r="C692" s="32" t="s">
        <v>2383</v>
      </c>
      <c r="D692" s="32"/>
      <c r="E692" s="33" t="s">
        <v>911</v>
      </c>
      <c r="F692" s="33"/>
      <c r="G692" s="33"/>
      <c r="H692" s="33"/>
      <c r="I692" s="33" t="s">
        <v>911</v>
      </c>
      <c r="J692" s="52" t="s">
        <v>2408</v>
      </c>
      <c r="K692" s="34" t="s">
        <v>2409</v>
      </c>
      <c r="L692" s="34"/>
      <c r="M692" s="34" t="s">
        <v>2410</v>
      </c>
      <c r="N692" s="34"/>
      <c r="O692" s="33" t="s">
        <v>768</v>
      </c>
      <c r="P692" s="35">
        <v>40</v>
      </c>
      <c r="Q692" s="33" t="s">
        <v>570</v>
      </c>
      <c r="R692" s="87">
        <v>0.08</v>
      </c>
      <c r="S692" s="1"/>
      <c r="T692" s="33" t="s">
        <v>532</v>
      </c>
      <c r="U692" s="33">
        <v>12</v>
      </c>
      <c r="V692" s="26"/>
      <c r="W692" s="186">
        <v>0.25</v>
      </c>
      <c r="X692" s="36">
        <v>0.1</v>
      </c>
      <c r="Y692" s="1"/>
      <c r="Z692" s="37"/>
      <c r="AA692" s="38"/>
      <c r="AB692" s="38"/>
      <c r="AC692" s="38"/>
      <c r="AD692" s="38"/>
      <c r="AE692" s="38"/>
      <c r="AF692" s="80">
        <v>44593</v>
      </c>
    </row>
    <row r="693" spans="1:32" s="21" customFormat="1" ht="15" customHeight="1" x14ac:dyDescent="0.25">
      <c r="A693" s="31">
        <v>10</v>
      </c>
      <c r="B693" s="32" t="s">
        <v>2382</v>
      </c>
      <c r="C693" s="32" t="s">
        <v>2383</v>
      </c>
      <c r="D693" s="32"/>
      <c r="E693" s="33" t="s">
        <v>896</v>
      </c>
      <c r="F693" s="33"/>
      <c r="G693" s="33"/>
      <c r="H693" s="33"/>
      <c r="I693" s="33" t="s">
        <v>896</v>
      </c>
      <c r="J693" s="52" t="s">
        <v>2411</v>
      </c>
      <c r="K693" s="34" t="s">
        <v>2412</v>
      </c>
      <c r="L693" s="34"/>
      <c r="M693" s="34" t="s">
        <v>2413</v>
      </c>
      <c r="N693" s="34"/>
      <c r="O693" s="33" t="s">
        <v>768</v>
      </c>
      <c r="P693" s="35">
        <v>18</v>
      </c>
      <c r="Q693" s="33" t="s">
        <v>570</v>
      </c>
      <c r="R693" s="87">
        <v>0.08</v>
      </c>
      <c r="S693" s="1"/>
      <c r="T693" s="33" t="s">
        <v>530</v>
      </c>
      <c r="U693" s="33">
        <v>12</v>
      </c>
      <c r="V693" s="26"/>
      <c r="W693" s="186">
        <v>0.2</v>
      </c>
      <c r="X693" s="36">
        <v>0.1</v>
      </c>
      <c r="Y693" s="1"/>
      <c r="Z693" s="37"/>
      <c r="AA693" s="38"/>
      <c r="AB693" s="38"/>
      <c r="AC693" s="38"/>
      <c r="AD693" s="38"/>
      <c r="AE693" s="38"/>
      <c r="AF693" s="80">
        <v>44593</v>
      </c>
    </row>
    <row r="694" spans="1:32" s="21" customFormat="1" ht="15" customHeight="1" x14ac:dyDescent="0.25">
      <c r="A694" s="31">
        <v>11</v>
      </c>
      <c r="B694" s="32" t="s">
        <v>2382</v>
      </c>
      <c r="C694" s="32" t="s">
        <v>2383</v>
      </c>
      <c r="D694" s="32"/>
      <c r="E694" s="33" t="s">
        <v>911</v>
      </c>
      <c r="F694" s="33"/>
      <c r="G694" s="33"/>
      <c r="H694" s="33"/>
      <c r="I694" s="33" t="s">
        <v>911</v>
      </c>
      <c r="J694" s="52" t="s">
        <v>2414</v>
      </c>
      <c r="K694" s="34" t="s">
        <v>2415</v>
      </c>
      <c r="L694" s="34"/>
      <c r="M694" s="34" t="s">
        <v>2416</v>
      </c>
      <c r="N694" s="34"/>
      <c r="O694" s="33" t="s">
        <v>768</v>
      </c>
      <c r="P694" s="35">
        <v>30</v>
      </c>
      <c r="Q694" s="33" t="s">
        <v>570</v>
      </c>
      <c r="R694" s="87">
        <v>0.08</v>
      </c>
      <c r="S694" s="1"/>
      <c r="T694" s="33" t="s">
        <v>532</v>
      </c>
      <c r="U694" s="33">
        <v>12</v>
      </c>
      <c r="V694" s="26"/>
      <c r="W694" s="186">
        <v>0.2</v>
      </c>
      <c r="X694" s="36">
        <v>0.1</v>
      </c>
      <c r="Y694" s="1"/>
      <c r="Z694" s="37"/>
      <c r="AA694" s="38"/>
      <c r="AB694" s="38"/>
      <c r="AC694" s="38"/>
      <c r="AD694" s="38"/>
      <c r="AE694" s="38"/>
      <c r="AF694" s="80">
        <v>44593</v>
      </c>
    </row>
    <row r="695" spans="1:32" s="21" customFormat="1" ht="15" customHeight="1" x14ac:dyDescent="0.25">
      <c r="A695" s="31">
        <v>12</v>
      </c>
      <c r="B695" s="32" t="s">
        <v>2382</v>
      </c>
      <c r="C695" s="32" t="s">
        <v>2383</v>
      </c>
      <c r="D695" s="32"/>
      <c r="E695" s="33" t="s">
        <v>907</v>
      </c>
      <c r="F695" s="33"/>
      <c r="G695" s="33"/>
      <c r="H695" s="33"/>
      <c r="I695" s="33" t="s">
        <v>907</v>
      </c>
      <c r="J695" s="52" t="s">
        <v>2417</v>
      </c>
      <c r="K695" s="34" t="s">
        <v>2418</v>
      </c>
      <c r="L695" s="34"/>
      <c r="M695" s="34" t="s">
        <v>2419</v>
      </c>
      <c r="N695" s="34"/>
      <c r="O695" s="33" t="s">
        <v>768</v>
      </c>
      <c r="P695" s="35">
        <v>20</v>
      </c>
      <c r="Q695" s="33" t="s">
        <v>570</v>
      </c>
      <c r="R695" s="87">
        <v>0.08</v>
      </c>
      <c r="S695" s="1"/>
      <c r="T695" s="33" t="s">
        <v>530</v>
      </c>
      <c r="U695" s="33">
        <v>12</v>
      </c>
      <c r="V695" s="26"/>
      <c r="W695" s="186">
        <v>0.2</v>
      </c>
      <c r="X695" s="36">
        <v>0.1</v>
      </c>
      <c r="Y695" s="1"/>
      <c r="Z695" s="37">
        <v>0.2</v>
      </c>
      <c r="AA695" s="38">
        <v>44599</v>
      </c>
      <c r="AB695" s="38">
        <v>44626</v>
      </c>
      <c r="AC695" s="38"/>
      <c r="AD695" s="38">
        <v>44599</v>
      </c>
      <c r="AE695" s="38">
        <v>44626</v>
      </c>
      <c r="AF695" s="80">
        <v>44593</v>
      </c>
    </row>
    <row r="696" spans="1:32" s="21" customFormat="1" ht="15" customHeight="1" x14ac:dyDescent="0.25">
      <c r="A696" s="31">
        <v>13</v>
      </c>
      <c r="B696" s="32" t="s">
        <v>2382</v>
      </c>
      <c r="C696" s="32" t="s">
        <v>2383</v>
      </c>
      <c r="D696" s="32"/>
      <c r="E696" s="33" t="s">
        <v>911</v>
      </c>
      <c r="F696" s="33"/>
      <c r="G696" s="33"/>
      <c r="H696" s="33"/>
      <c r="I696" s="33" t="s">
        <v>911</v>
      </c>
      <c r="J696" s="52" t="s">
        <v>2420</v>
      </c>
      <c r="K696" s="34" t="s">
        <v>2421</v>
      </c>
      <c r="L696" s="34"/>
      <c r="M696" s="34" t="s">
        <v>2422</v>
      </c>
      <c r="N696" s="34"/>
      <c r="O696" s="33" t="s">
        <v>768</v>
      </c>
      <c r="P696" s="35">
        <v>20</v>
      </c>
      <c r="Q696" s="33" t="s">
        <v>570</v>
      </c>
      <c r="R696" s="87">
        <v>0.08</v>
      </c>
      <c r="S696" s="1"/>
      <c r="T696" s="33" t="s">
        <v>530</v>
      </c>
      <c r="U696" s="33">
        <v>12</v>
      </c>
      <c r="V696" s="26"/>
      <c r="W696" s="186">
        <v>0.2</v>
      </c>
      <c r="X696" s="36">
        <v>0.1</v>
      </c>
      <c r="Y696" s="1"/>
      <c r="Z696" s="37">
        <v>0.2</v>
      </c>
      <c r="AA696" s="38">
        <v>44599</v>
      </c>
      <c r="AB696" s="38">
        <v>44626</v>
      </c>
      <c r="AC696" s="38"/>
      <c r="AD696" s="38">
        <v>44599</v>
      </c>
      <c r="AE696" s="38">
        <v>44626</v>
      </c>
      <c r="AF696" s="80">
        <v>44593</v>
      </c>
    </row>
    <row r="697" spans="1:32" s="21" customFormat="1" ht="15" customHeight="1" x14ac:dyDescent="0.25">
      <c r="A697" s="31">
        <v>14</v>
      </c>
      <c r="B697" s="32" t="s">
        <v>2382</v>
      </c>
      <c r="C697" s="32" t="s">
        <v>2383</v>
      </c>
      <c r="D697" s="32"/>
      <c r="E697" s="33" t="s">
        <v>911</v>
      </c>
      <c r="F697" s="33"/>
      <c r="G697" s="33"/>
      <c r="H697" s="33"/>
      <c r="I697" s="33" t="s">
        <v>911</v>
      </c>
      <c r="J697" s="52" t="s">
        <v>2423</v>
      </c>
      <c r="K697" s="34" t="s">
        <v>2424</v>
      </c>
      <c r="L697" s="34"/>
      <c r="M697" s="34" t="s">
        <v>2425</v>
      </c>
      <c r="N697" s="34"/>
      <c r="O697" s="33" t="s">
        <v>768</v>
      </c>
      <c r="P697" s="35">
        <v>30</v>
      </c>
      <c r="Q697" s="33" t="s">
        <v>570</v>
      </c>
      <c r="R697" s="87">
        <v>0.08</v>
      </c>
      <c r="S697" s="1"/>
      <c r="T697" s="33" t="s">
        <v>532</v>
      </c>
      <c r="U697" s="33">
        <v>12</v>
      </c>
      <c r="V697" s="26"/>
      <c r="W697" s="186">
        <v>0.2</v>
      </c>
      <c r="X697" s="36">
        <v>0.1</v>
      </c>
      <c r="Y697" s="1"/>
      <c r="Z697" s="37"/>
      <c r="AA697" s="38"/>
      <c r="AB697" s="38"/>
      <c r="AC697" s="38"/>
      <c r="AD697" s="38"/>
      <c r="AE697" s="38"/>
      <c r="AF697" s="80">
        <v>44593</v>
      </c>
    </row>
    <row r="698" spans="1:32" s="21" customFormat="1" ht="15" customHeight="1" x14ac:dyDescent="0.25">
      <c r="A698" s="31">
        <v>15</v>
      </c>
      <c r="B698" s="32" t="s">
        <v>2382</v>
      </c>
      <c r="C698" s="32" t="s">
        <v>2383</v>
      </c>
      <c r="D698" s="32"/>
      <c r="E698" s="33" t="s">
        <v>900</v>
      </c>
      <c r="F698" s="33"/>
      <c r="G698" s="33"/>
      <c r="H698" s="33"/>
      <c r="I698" s="33" t="s">
        <v>900</v>
      </c>
      <c r="J698" s="52" t="s">
        <v>2426</v>
      </c>
      <c r="K698" s="34" t="s">
        <v>2427</v>
      </c>
      <c r="L698" s="34"/>
      <c r="M698" s="34" t="s">
        <v>2428</v>
      </c>
      <c r="N698" s="34"/>
      <c r="O698" s="33" t="s">
        <v>768</v>
      </c>
      <c r="P698" s="35">
        <v>30</v>
      </c>
      <c r="Q698" s="33" t="s">
        <v>570</v>
      </c>
      <c r="R698" s="87">
        <v>0.08</v>
      </c>
      <c r="S698" s="1"/>
      <c r="T698" s="33" t="s">
        <v>532</v>
      </c>
      <c r="U698" s="33">
        <v>12</v>
      </c>
      <c r="V698" s="26"/>
      <c r="W698" s="186">
        <v>0.2</v>
      </c>
      <c r="X698" s="36">
        <v>0.1</v>
      </c>
      <c r="Y698" s="1"/>
      <c r="Z698" s="37"/>
      <c r="AA698" s="38"/>
      <c r="AB698" s="38"/>
      <c r="AC698" s="38"/>
      <c r="AD698" s="38"/>
      <c r="AE698" s="38"/>
      <c r="AF698" s="80">
        <v>44593</v>
      </c>
    </row>
    <row r="699" spans="1:32" s="21" customFormat="1" ht="15" customHeight="1" x14ac:dyDescent="0.25">
      <c r="A699" s="31">
        <v>16</v>
      </c>
      <c r="B699" s="32" t="s">
        <v>2382</v>
      </c>
      <c r="C699" s="32" t="s">
        <v>2383</v>
      </c>
      <c r="D699" s="32"/>
      <c r="E699" s="33" t="s">
        <v>2429</v>
      </c>
      <c r="F699" s="33"/>
      <c r="G699" s="33"/>
      <c r="H699" s="33"/>
      <c r="I699" s="33" t="s">
        <v>2429</v>
      </c>
      <c r="J699" s="52" t="s">
        <v>2430</v>
      </c>
      <c r="K699" s="34" t="s">
        <v>2431</v>
      </c>
      <c r="L699" s="34"/>
      <c r="M699" s="34" t="s">
        <v>2432</v>
      </c>
      <c r="N699" s="34"/>
      <c r="O699" s="33" t="s">
        <v>768</v>
      </c>
      <c r="P699" s="35">
        <v>30</v>
      </c>
      <c r="Q699" s="33" t="s">
        <v>570</v>
      </c>
      <c r="R699" s="87">
        <v>0.08</v>
      </c>
      <c r="S699" s="1"/>
      <c r="T699" s="33" t="s">
        <v>532</v>
      </c>
      <c r="U699" s="33">
        <v>12</v>
      </c>
      <c r="V699" s="26"/>
      <c r="W699" s="186">
        <v>0.2</v>
      </c>
      <c r="X699" s="36">
        <v>0.1</v>
      </c>
      <c r="Y699" s="1"/>
      <c r="Z699" s="37"/>
      <c r="AA699" s="38"/>
      <c r="AB699" s="38"/>
      <c r="AC699" s="38"/>
      <c r="AD699" s="38"/>
      <c r="AE699" s="38"/>
      <c r="AF699" s="80">
        <v>44593</v>
      </c>
    </row>
    <row r="700" spans="1:32" s="21" customFormat="1" ht="15" customHeight="1" x14ac:dyDescent="0.25">
      <c r="A700" s="31">
        <v>17</v>
      </c>
      <c r="B700" s="32" t="s">
        <v>2382</v>
      </c>
      <c r="C700" s="32" t="s">
        <v>2383</v>
      </c>
      <c r="D700" s="32"/>
      <c r="E700" s="33" t="s">
        <v>911</v>
      </c>
      <c r="F700" s="33"/>
      <c r="G700" s="33"/>
      <c r="H700" s="33"/>
      <c r="I700" s="33" t="s">
        <v>911</v>
      </c>
      <c r="J700" s="52" t="s">
        <v>2433</v>
      </c>
      <c r="K700" s="34" t="s">
        <v>2434</v>
      </c>
      <c r="L700" s="34"/>
      <c r="M700" s="34" t="s">
        <v>2435</v>
      </c>
      <c r="N700" s="34"/>
      <c r="O700" s="33" t="s">
        <v>768</v>
      </c>
      <c r="P700" s="35">
        <v>24</v>
      </c>
      <c r="Q700" s="33" t="s">
        <v>570</v>
      </c>
      <c r="R700" s="87">
        <v>0.08</v>
      </c>
      <c r="S700" s="1"/>
      <c r="T700" s="33" t="s">
        <v>532</v>
      </c>
      <c r="U700" s="33">
        <v>12</v>
      </c>
      <c r="V700" s="26"/>
      <c r="W700" s="186">
        <v>0.2</v>
      </c>
      <c r="X700" s="36">
        <v>0.1</v>
      </c>
      <c r="Y700" s="1"/>
      <c r="Z700" s="37"/>
      <c r="AA700" s="38"/>
      <c r="AB700" s="38"/>
      <c r="AC700" s="38"/>
      <c r="AD700" s="38"/>
      <c r="AE700" s="38"/>
      <c r="AF700" s="80">
        <v>44593</v>
      </c>
    </row>
    <row r="701" spans="1:32" s="21" customFormat="1" ht="15" customHeight="1" x14ac:dyDescent="0.25">
      <c r="A701" s="31">
        <v>18</v>
      </c>
      <c r="B701" s="32" t="s">
        <v>2382</v>
      </c>
      <c r="C701" s="32" t="s">
        <v>2383</v>
      </c>
      <c r="D701" s="32"/>
      <c r="E701" s="33" t="s">
        <v>1800</v>
      </c>
      <c r="F701" s="33"/>
      <c r="G701" s="33"/>
      <c r="H701" s="33"/>
      <c r="I701" s="33" t="s">
        <v>1800</v>
      </c>
      <c r="J701" s="52" t="s">
        <v>2436</v>
      </c>
      <c r="K701" s="34" t="s">
        <v>2437</v>
      </c>
      <c r="L701" s="34"/>
      <c r="M701" s="34" t="s">
        <v>2438</v>
      </c>
      <c r="N701" s="34"/>
      <c r="O701" s="33" t="s">
        <v>768</v>
      </c>
      <c r="P701" s="35">
        <v>6</v>
      </c>
      <c r="Q701" s="33" t="s">
        <v>570</v>
      </c>
      <c r="R701" s="87">
        <v>0.08</v>
      </c>
      <c r="S701" s="1"/>
      <c r="T701" s="33" t="s">
        <v>532</v>
      </c>
      <c r="U701" s="33">
        <v>12</v>
      </c>
      <c r="V701" s="26"/>
      <c r="W701" s="186">
        <v>0.2</v>
      </c>
      <c r="X701" s="36">
        <v>0.1</v>
      </c>
      <c r="Y701" s="1"/>
      <c r="Z701" s="37"/>
      <c r="AA701" s="38"/>
      <c r="AB701" s="38"/>
      <c r="AC701" s="38"/>
      <c r="AD701" s="38"/>
      <c r="AE701" s="38"/>
      <c r="AF701" s="80">
        <v>44593</v>
      </c>
    </row>
    <row r="702" spans="1:32" s="21" customFormat="1" ht="15" customHeight="1" x14ac:dyDescent="0.25">
      <c r="A702" s="31">
        <v>19</v>
      </c>
      <c r="B702" s="32" t="s">
        <v>2382</v>
      </c>
      <c r="C702" s="32" t="s">
        <v>2383</v>
      </c>
      <c r="D702" s="32"/>
      <c r="E702" s="33" t="s">
        <v>921</v>
      </c>
      <c r="F702" s="33"/>
      <c r="G702" s="33"/>
      <c r="H702" s="33"/>
      <c r="I702" s="33" t="s">
        <v>921</v>
      </c>
      <c r="J702" s="52" t="s">
        <v>2439</v>
      </c>
      <c r="K702" s="34" t="s">
        <v>2440</v>
      </c>
      <c r="L702" s="34"/>
      <c r="M702" s="34" t="s">
        <v>2441</v>
      </c>
      <c r="N702" s="34"/>
      <c r="O702" s="33" t="s">
        <v>768</v>
      </c>
      <c r="P702" s="35">
        <v>24</v>
      </c>
      <c r="Q702" s="33" t="s">
        <v>570</v>
      </c>
      <c r="R702" s="87">
        <v>0.08</v>
      </c>
      <c r="S702" s="1"/>
      <c r="T702" s="33" t="s">
        <v>532</v>
      </c>
      <c r="U702" s="33">
        <v>12</v>
      </c>
      <c r="V702" s="26"/>
      <c r="W702" s="186">
        <v>0.2</v>
      </c>
      <c r="X702" s="36">
        <v>0.1</v>
      </c>
      <c r="Y702" s="1"/>
      <c r="Z702" s="37"/>
      <c r="AA702" s="38"/>
      <c r="AB702" s="38"/>
      <c r="AC702" s="38"/>
      <c r="AD702" s="38"/>
      <c r="AE702" s="38"/>
      <c r="AF702" s="80">
        <v>44593</v>
      </c>
    </row>
    <row r="703" spans="1:32" s="21" customFormat="1" ht="15" customHeight="1" x14ac:dyDescent="0.25">
      <c r="A703" s="31">
        <v>20</v>
      </c>
      <c r="B703" s="32" t="s">
        <v>2382</v>
      </c>
      <c r="C703" s="32" t="s">
        <v>2383</v>
      </c>
      <c r="D703" s="32"/>
      <c r="E703" s="33" t="s">
        <v>900</v>
      </c>
      <c r="F703" s="33"/>
      <c r="G703" s="33"/>
      <c r="H703" s="33"/>
      <c r="I703" s="33" t="s">
        <v>900</v>
      </c>
      <c r="J703" s="52" t="s">
        <v>2442</v>
      </c>
      <c r="K703" s="34" t="s">
        <v>2443</v>
      </c>
      <c r="L703" s="34"/>
      <c r="M703" s="34" t="s">
        <v>2444</v>
      </c>
      <c r="N703" s="34"/>
      <c r="O703" s="33" t="s">
        <v>768</v>
      </c>
      <c r="P703" s="35">
        <v>40</v>
      </c>
      <c r="Q703" s="33" t="s">
        <v>570</v>
      </c>
      <c r="R703" s="87">
        <v>0.08</v>
      </c>
      <c r="S703" s="1"/>
      <c r="T703" s="33" t="s">
        <v>532</v>
      </c>
      <c r="U703" s="33">
        <v>12</v>
      </c>
      <c r="V703" s="26"/>
      <c r="W703" s="186">
        <v>0.25</v>
      </c>
      <c r="X703" s="36">
        <v>0.1</v>
      </c>
      <c r="Y703" s="1"/>
      <c r="Z703" s="37"/>
      <c r="AA703" s="38"/>
      <c r="AB703" s="38"/>
      <c r="AC703" s="38"/>
      <c r="AD703" s="38"/>
      <c r="AE703" s="38"/>
      <c r="AF703" s="80">
        <v>44593</v>
      </c>
    </row>
    <row r="704" spans="1:32" s="21" customFormat="1" ht="15" customHeight="1" x14ac:dyDescent="0.25">
      <c r="A704" s="31">
        <v>21</v>
      </c>
      <c r="B704" s="32" t="s">
        <v>2382</v>
      </c>
      <c r="C704" s="32" t="s">
        <v>2383</v>
      </c>
      <c r="D704" s="32"/>
      <c r="E704" s="33" t="s">
        <v>896</v>
      </c>
      <c r="F704" s="33"/>
      <c r="G704" s="33"/>
      <c r="H704" s="33"/>
      <c r="I704" s="33" t="s">
        <v>896</v>
      </c>
      <c r="J704" s="52" t="s">
        <v>2445</v>
      </c>
      <c r="K704" s="34" t="s">
        <v>2446</v>
      </c>
      <c r="L704" s="34"/>
      <c r="M704" s="34" t="s">
        <v>2447</v>
      </c>
      <c r="N704" s="34"/>
      <c r="O704" s="33" t="s">
        <v>768</v>
      </c>
      <c r="P704" s="35">
        <v>55</v>
      </c>
      <c r="Q704" s="33" t="s">
        <v>570</v>
      </c>
      <c r="R704" s="87">
        <v>0.08</v>
      </c>
      <c r="S704" s="1"/>
      <c r="T704" s="33" t="s">
        <v>532</v>
      </c>
      <c r="U704" s="33">
        <v>12</v>
      </c>
      <c r="V704" s="26"/>
      <c r="W704" s="186">
        <v>0.2</v>
      </c>
      <c r="X704" s="36">
        <v>0.1</v>
      </c>
      <c r="Y704" s="1"/>
      <c r="Z704" s="37"/>
      <c r="AA704" s="38"/>
      <c r="AB704" s="38"/>
      <c r="AC704" s="38"/>
      <c r="AD704" s="38"/>
      <c r="AE704" s="38"/>
      <c r="AF704" s="80">
        <v>44593</v>
      </c>
    </row>
    <row r="705" spans="1:32" s="21" customFormat="1" ht="15" customHeight="1" x14ac:dyDescent="0.25">
      <c r="A705" s="31">
        <v>22</v>
      </c>
      <c r="B705" s="32" t="s">
        <v>2382</v>
      </c>
      <c r="C705" s="32" t="s">
        <v>2383</v>
      </c>
      <c r="D705" s="32"/>
      <c r="E705" s="33" t="s">
        <v>911</v>
      </c>
      <c r="F705" s="33"/>
      <c r="G705" s="33"/>
      <c r="H705" s="33"/>
      <c r="I705" s="33" t="s">
        <v>911</v>
      </c>
      <c r="J705" s="52" t="s">
        <v>2448</v>
      </c>
      <c r="K705" s="34" t="s">
        <v>2449</v>
      </c>
      <c r="L705" s="34"/>
      <c r="M705" s="34" t="s">
        <v>2450</v>
      </c>
      <c r="N705" s="34"/>
      <c r="O705" s="33" t="s">
        <v>768</v>
      </c>
      <c r="P705" s="35">
        <v>18</v>
      </c>
      <c r="Q705" s="33" t="s">
        <v>570</v>
      </c>
      <c r="R705" s="87">
        <v>0.08</v>
      </c>
      <c r="S705" s="1"/>
      <c r="T705" s="33" t="s">
        <v>530</v>
      </c>
      <c r="U705" s="33">
        <v>12</v>
      </c>
      <c r="V705" s="26"/>
      <c r="W705" s="186">
        <v>0.22</v>
      </c>
      <c r="X705" s="36">
        <v>0.1</v>
      </c>
      <c r="Y705" s="1"/>
      <c r="Z705" s="37"/>
      <c r="AA705" s="38"/>
      <c r="AB705" s="38"/>
      <c r="AC705" s="38"/>
      <c r="AD705" s="38"/>
      <c r="AE705" s="38"/>
      <c r="AF705" s="80">
        <v>44593</v>
      </c>
    </row>
    <row r="706" spans="1:32" s="21" customFormat="1" ht="15" customHeight="1" x14ac:dyDescent="0.25">
      <c r="A706" s="31">
        <v>23</v>
      </c>
      <c r="B706" s="32" t="s">
        <v>2382</v>
      </c>
      <c r="C706" s="32" t="s">
        <v>2383</v>
      </c>
      <c r="D706" s="32"/>
      <c r="E706" s="33" t="s">
        <v>907</v>
      </c>
      <c r="F706" s="33"/>
      <c r="G706" s="33"/>
      <c r="H706" s="33"/>
      <c r="I706" s="33" t="s">
        <v>907</v>
      </c>
      <c r="J706" s="52" t="s">
        <v>2451</v>
      </c>
      <c r="K706" s="34" t="s">
        <v>2452</v>
      </c>
      <c r="L706" s="34"/>
      <c r="M706" s="34" t="s">
        <v>2453</v>
      </c>
      <c r="N706" s="34"/>
      <c r="O706" s="33" t="s">
        <v>768</v>
      </c>
      <c r="P706" s="35">
        <v>25</v>
      </c>
      <c r="Q706" s="33" t="s">
        <v>570</v>
      </c>
      <c r="R706" s="87">
        <v>0.08</v>
      </c>
      <c r="S706" s="1"/>
      <c r="T706" s="33" t="s">
        <v>1981</v>
      </c>
      <c r="U706" s="33">
        <v>12</v>
      </c>
      <c r="V706" s="26"/>
      <c r="W706" s="186">
        <v>0.2</v>
      </c>
      <c r="X706" s="36">
        <v>0.1</v>
      </c>
      <c r="Y706" s="1"/>
      <c r="Z706" s="37"/>
      <c r="AA706" s="38"/>
      <c r="AB706" s="38"/>
      <c r="AC706" s="38"/>
      <c r="AD706" s="38"/>
      <c r="AE706" s="38"/>
      <c r="AF706" s="80">
        <v>44593</v>
      </c>
    </row>
    <row r="707" spans="1:32" s="21" customFormat="1" ht="15" customHeight="1" x14ac:dyDescent="0.25">
      <c r="A707" s="31">
        <v>24</v>
      </c>
      <c r="B707" s="32" t="s">
        <v>2382</v>
      </c>
      <c r="C707" s="32" t="s">
        <v>2383</v>
      </c>
      <c r="D707" s="32"/>
      <c r="E707" s="33" t="s">
        <v>900</v>
      </c>
      <c r="F707" s="33"/>
      <c r="G707" s="33"/>
      <c r="H707" s="33"/>
      <c r="I707" s="33" t="s">
        <v>900</v>
      </c>
      <c r="J707" s="52" t="s">
        <v>2454</v>
      </c>
      <c r="K707" s="34" t="s">
        <v>2455</v>
      </c>
      <c r="L707" s="34"/>
      <c r="M707" s="34" t="s">
        <v>2456</v>
      </c>
      <c r="N707" s="34"/>
      <c r="O707" s="33" t="s">
        <v>768</v>
      </c>
      <c r="P707" s="35">
        <v>30</v>
      </c>
      <c r="Q707" s="33" t="s">
        <v>570</v>
      </c>
      <c r="R707" s="87">
        <v>0.08</v>
      </c>
      <c r="S707" s="1"/>
      <c r="T707" s="33" t="s">
        <v>532</v>
      </c>
      <c r="U707" s="33">
        <v>12</v>
      </c>
      <c r="V707" s="26"/>
      <c r="W707" s="186">
        <v>0.2</v>
      </c>
      <c r="X707" s="36">
        <v>0.1</v>
      </c>
      <c r="Y707" s="1"/>
      <c r="Z707" s="37"/>
      <c r="AA707" s="38"/>
      <c r="AB707" s="38"/>
      <c r="AC707" s="38"/>
      <c r="AD707" s="38"/>
      <c r="AE707" s="38"/>
      <c r="AF707" s="80">
        <v>44593</v>
      </c>
    </row>
    <row r="708" spans="1:32" s="21" customFormat="1" ht="15" customHeight="1" x14ac:dyDescent="0.25">
      <c r="A708" s="31">
        <v>25</v>
      </c>
      <c r="B708" s="32" t="s">
        <v>2382</v>
      </c>
      <c r="C708" s="32" t="s">
        <v>2383</v>
      </c>
      <c r="D708" s="32"/>
      <c r="E708" s="33" t="s">
        <v>1749</v>
      </c>
      <c r="F708" s="33"/>
      <c r="G708" s="33"/>
      <c r="H708" s="33"/>
      <c r="I708" s="33" t="s">
        <v>1749</v>
      </c>
      <c r="J708" s="52" t="s">
        <v>2457</v>
      </c>
      <c r="K708" s="34" t="s">
        <v>2458</v>
      </c>
      <c r="L708" s="34"/>
      <c r="M708" s="34" t="s">
        <v>2459</v>
      </c>
      <c r="N708" s="34"/>
      <c r="O708" s="33" t="s">
        <v>768</v>
      </c>
      <c r="P708" s="35">
        <v>25</v>
      </c>
      <c r="Q708" s="33" t="s">
        <v>570</v>
      </c>
      <c r="R708" s="87">
        <v>0.08</v>
      </c>
      <c r="S708" s="1"/>
      <c r="T708" s="33" t="s">
        <v>1981</v>
      </c>
      <c r="U708" s="33">
        <v>12</v>
      </c>
      <c r="V708" s="26"/>
      <c r="W708" s="186">
        <v>0.2</v>
      </c>
      <c r="X708" s="36">
        <v>0.1</v>
      </c>
      <c r="Y708" s="1"/>
      <c r="Z708" s="37"/>
      <c r="AA708" s="38"/>
      <c r="AB708" s="38"/>
      <c r="AC708" s="38"/>
      <c r="AD708" s="38"/>
      <c r="AE708" s="38"/>
      <c r="AF708" s="80">
        <v>44593</v>
      </c>
    </row>
    <row r="709" spans="1:32" s="21" customFormat="1" ht="15" customHeight="1" x14ac:dyDescent="0.25">
      <c r="A709" s="31">
        <v>26</v>
      </c>
      <c r="B709" s="32" t="s">
        <v>2382</v>
      </c>
      <c r="C709" s="32" t="s">
        <v>2383</v>
      </c>
      <c r="D709" s="32"/>
      <c r="E709" s="33" t="s">
        <v>907</v>
      </c>
      <c r="F709" s="33"/>
      <c r="G709" s="33"/>
      <c r="H709" s="33"/>
      <c r="I709" s="33" t="s">
        <v>907</v>
      </c>
      <c r="J709" s="52" t="s">
        <v>2460</v>
      </c>
      <c r="K709" s="34" t="s">
        <v>2461</v>
      </c>
      <c r="L709" s="34"/>
      <c r="M709" s="34" t="s">
        <v>2462</v>
      </c>
      <c r="N709" s="34"/>
      <c r="O709" s="33" t="s">
        <v>768</v>
      </c>
      <c r="P709" s="35">
        <v>12</v>
      </c>
      <c r="Q709" s="33" t="s">
        <v>570</v>
      </c>
      <c r="R709" s="87">
        <v>0.08</v>
      </c>
      <c r="S709" s="1"/>
      <c r="T709" s="33" t="s">
        <v>532</v>
      </c>
      <c r="U709" s="33">
        <v>12</v>
      </c>
      <c r="V709" s="26"/>
      <c r="W709" s="186">
        <v>0.2</v>
      </c>
      <c r="X709" s="36">
        <v>0.1</v>
      </c>
      <c r="Y709" s="1"/>
      <c r="Z709" s="37"/>
      <c r="AA709" s="38"/>
      <c r="AB709" s="38"/>
      <c r="AC709" s="38"/>
      <c r="AD709" s="38"/>
      <c r="AE709" s="38"/>
      <c r="AF709" s="80">
        <v>44593</v>
      </c>
    </row>
    <row r="710" spans="1:32" s="21" customFormat="1" ht="15" customHeight="1" x14ac:dyDescent="0.25">
      <c r="A710" s="31">
        <v>27</v>
      </c>
      <c r="B710" s="32" t="s">
        <v>2382</v>
      </c>
      <c r="C710" s="32" t="s">
        <v>2383</v>
      </c>
      <c r="D710" s="32"/>
      <c r="E710" s="33" t="s">
        <v>911</v>
      </c>
      <c r="F710" s="33"/>
      <c r="G710" s="33"/>
      <c r="H710" s="33"/>
      <c r="I710" s="33" t="s">
        <v>911</v>
      </c>
      <c r="J710" s="52" t="s">
        <v>2463</v>
      </c>
      <c r="K710" s="34" t="s">
        <v>2464</v>
      </c>
      <c r="L710" s="34"/>
      <c r="M710" s="34" t="s">
        <v>2465</v>
      </c>
      <c r="N710" s="34"/>
      <c r="O710" s="33" t="s">
        <v>768</v>
      </c>
      <c r="P710" s="35">
        <v>20</v>
      </c>
      <c r="Q710" s="33" t="s">
        <v>570</v>
      </c>
      <c r="R710" s="87">
        <v>0.08</v>
      </c>
      <c r="S710" s="1"/>
      <c r="T710" s="33" t="s">
        <v>530</v>
      </c>
      <c r="U710" s="33">
        <v>12</v>
      </c>
      <c r="V710" s="26"/>
      <c r="W710" s="186">
        <v>0.2</v>
      </c>
      <c r="X710" s="36">
        <v>0.1</v>
      </c>
      <c r="Y710" s="1"/>
      <c r="Z710" s="37">
        <v>0.2</v>
      </c>
      <c r="AA710" s="38">
        <v>44599</v>
      </c>
      <c r="AB710" s="38">
        <v>44626</v>
      </c>
      <c r="AC710" s="38"/>
      <c r="AD710" s="38">
        <v>44599</v>
      </c>
      <c r="AE710" s="38">
        <v>44626</v>
      </c>
      <c r="AF710" s="80">
        <v>44593</v>
      </c>
    </row>
    <row r="711" spans="1:32" s="21" customFormat="1" ht="15" customHeight="1" x14ac:dyDescent="0.25">
      <c r="A711" s="31">
        <v>28</v>
      </c>
      <c r="B711" s="32" t="s">
        <v>2382</v>
      </c>
      <c r="C711" s="32" t="s">
        <v>2383</v>
      </c>
      <c r="D711" s="32"/>
      <c r="E711" s="33" t="s">
        <v>1800</v>
      </c>
      <c r="F711" s="33"/>
      <c r="G711" s="33"/>
      <c r="H711" s="33"/>
      <c r="I711" s="33" t="s">
        <v>1800</v>
      </c>
      <c r="J711" s="52" t="s">
        <v>2466</v>
      </c>
      <c r="K711" s="34" t="s">
        <v>2467</v>
      </c>
      <c r="L711" s="34"/>
      <c r="M711" s="34" t="s">
        <v>2468</v>
      </c>
      <c r="N711" s="34"/>
      <c r="O711" s="33" t="s">
        <v>768</v>
      </c>
      <c r="P711" s="35">
        <v>6</v>
      </c>
      <c r="Q711" s="33" t="s">
        <v>570</v>
      </c>
      <c r="R711" s="87">
        <v>0.08</v>
      </c>
      <c r="S711" s="1"/>
      <c r="T711" s="33" t="s">
        <v>532</v>
      </c>
      <c r="U711" s="33">
        <v>12</v>
      </c>
      <c r="V711" s="26"/>
      <c r="W711" s="186">
        <v>0.2</v>
      </c>
      <c r="X711" s="36">
        <v>0.1</v>
      </c>
      <c r="Y711" s="1"/>
      <c r="Z711" s="37"/>
      <c r="AA711" s="38"/>
      <c r="AB711" s="38"/>
      <c r="AC711" s="38"/>
      <c r="AD711" s="38"/>
      <c r="AE711" s="38"/>
      <c r="AF711" s="80">
        <v>44593</v>
      </c>
    </row>
    <row r="712" spans="1:32" s="21" customFormat="1" ht="15" customHeight="1" x14ac:dyDescent="0.25">
      <c r="A712" s="31">
        <v>29</v>
      </c>
      <c r="B712" s="32" t="s">
        <v>2382</v>
      </c>
      <c r="C712" s="32" t="s">
        <v>2383</v>
      </c>
      <c r="D712" s="32"/>
      <c r="E712" s="33" t="s">
        <v>1800</v>
      </c>
      <c r="F712" s="33"/>
      <c r="G712" s="33"/>
      <c r="H712" s="33"/>
      <c r="I712" s="33" t="s">
        <v>1800</v>
      </c>
      <c r="J712" s="52" t="s">
        <v>2469</v>
      </c>
      <c r="K712" s="34" t="s">
        <v>2470</v>
      </c>
      <c r="L712" s="34"/>
      <c r="M712" s="34" t="s">
        <v>2471</v>
      </c>
      <c r="N712" s="34"/>
      <c r="O712" s="33" t="s">
        <v>768</v>
      </c>
      <c r="P712" s="35">
        <v>6</v>
      </c>
      <c r="Q712" s="33" t="s">
        <v>570</v>
      </c>
      <c r="R712" s="87">
        <v>0.08</v>
      </c>
      <c r="S712" s="1"/>
      <c r="T712" s="33" t="s">
        <v>532</v>
      </c>
      <c r="U712" s="33">
        <v>12</v>
      </c>
      <c r="V712" s="26"/>
      <c r="W712" s="186">
        <v>0.2</v>
      </c>
      <c r="X712" s="36">
        <v>0.1</v>
      </c>
      <c r="Y712" s="1"/>
      <c r="Z712" s="37"/>
      <c r="AA712" s="38"/>
      <c r="AB712" s="38"/>
      <c r="AC712" s="38"/>
      <c r="AD712" s="38"/>
      <c r="AE712" s="38"/>
      <c r="AF712" s="80">
        <v>44593</v>
      </c>
    </row>
    <row r="713" spans="1:32" s="21" customFormat="1" ht="15" customHeight="1" x14ac:dyDescent="0.25">
      <c r="A713" s="31">
        <v>30</v>
      </c>
      <c r="B713" s="32" t="s">
        <v>2382</v>
      </c>
      <c r="C713" s="32" t="s">
        <v>2383</v>
      </c>
      <c r="D713" s="32"/>
      <c r="E713" s="33" t="s">
        <v>911</v>
      </c>
      <c r="F713" s="33"/>
      <c r="G713" s="33"/>
      <c r="H713" s="33"/>
      <c r="I713" s="33" t="s">
        <v>911</v>
      </c>
      <c r="J713" s="52" t="s">
        <v>2472</v>
      </c>
      <c r="K713" s="34" t="s">
        <v>2473</v>
      </c>
      <c r="L713" s="34"/>
      <c r="M713" s="34" t="s">
        <v>2474</v>
      </c>
      <c r="N713" s="34"/>
      <c r="O713" s="33" t="s">
        <v>768</v>
      </c>
      <c r="P713" s="35">
        <v>30</v>
      </c>
      <c r="Q713" s="33" t="s">
        <v>570</v>
      </c>
      <c r="R713" s="87">
        <v>0.08</v>
      </c>
      <c r="S713" s="1"/>
      <c r="T713" s="33" t="s">
        <v>532</v>
      </c>
      <c r="U713" s="33">
        <v>12</v>
      </c>
      <c r="V713" s="26"/>
      <c r="W713" s="186">
        <v>0.2</v>
      </c>
      <c r="X713" s="36">
        <v>0.1</v>
      </c>
      <c r="Y713" s="1"/>
      <c r="Z713" s="37"/>
      <c r="AA713" s="38"/>
      <c r="AB713" s="38"/>
      <c r="AC713" s="38"/>
      <c r="AD713" s="38"/>
      <c r="AE713" s="38"/>
      <c r="AF713" s="80">
        <v>44593</v>
      </c>
    </row>
    <row r="714" spans="1:32" s="21" customFormat="1" ht="15" customHeight="1" x14ac:dyDescent="0.25">
      <c r="A714" s="31">
        <v>31</v>
      </c>
      <c r="B714" s="32" t="s">
        <v>2382</v>
      </c>
      <c r="C714" s="32" t="s">
        <v>2383</v>
      </c>
      <c r="D714" s="32"/>
      <c r="E714" s="33" t="s">
        <v>907</v>
      </c>
      <c r="F714" s="33"/>
      <c r="G714" s="33"/>
      <c r="H714" s="33"/>
      <c r="I714" s="33" t="s">
        <v>907</v>
      </c>
      <c r="J714" s="52" t="s">
        <v>2475</v>
      </c>
      <c r="K714" s="34" t="s">
        <v>2476</v>
      </c>
      <c r="L714" s="34"/>
      <c r="M714" s="34" t="s">
        <v>2477</v>
      </c>
      <c r="N714" s="34"/>
      <c r="O714" s="33" t="s">
        <v>768</v>
      </c>
      <c r="P714" s="35">
        <v>25</v>
      </c>
      <c r="Q714" s="33" t="s">
        <v>570</v>
      </c>
      <c r="R714" s="87">
        <v>0.08</v>
      </c>
      <c r="S714" s="1"/>
      <c r="T714" s="33" t="s">
        <v>1981</v>
      </c>
      <c r="U714" s="33">
        <v>12</v>
      </c>
      <c r="V714" s="26"/>
      <c r="W714" s="186">
        <v>0.2</v>
      </c>
      <c r="X714" s="36">
        <v>0.1</v>
      </c>
      <c r="Y714" s="1"/>
      <c r="Z714" s="37"/>
      <c r="AA714" s="38"/>
      <c r="AB714" s="38"/>
      <c r="AC714" s="38"/>
      <c r="AD714" s="38"/>
      <c r="AE714" s="38"/>
      <c r="AF714" s="80">
        <v>44593</v>
      </c>
    </row>
    <row r="715" spans="1:32" s="21" customFormat="1" ht="15" customHeight="1" x14ac:dyDescent="0.25">
      <c r="A715" s="31">
        <v>32</v>
      </c>
      <c r="B715" s="32" t="s">
        <v>2382</v>
      </c>
      <c r="C715" s="32" t="s">
        <v>2383</v>
      </c>
      <c r="D715" s="32"/>
      <c r="E715" s="33" t="s">
        <v>921</v>
      </c>
      <c r="F715" s="33"/>
      <c r="G715" s="33"/>
      <c r="H715" s="33"/>
      <c r="I715" s="33" t="s">
        <v>921</v>
      </c>
      <c r="J715" s="52" t="s">
        <v>2478</v>
      </c>
      <c r="K715" s="34" t="s">
        <v>2479</v>
      </c>
      <c r="L715" s="34"/>
      <c r="M715" s="34" t="s">
        <v>2480</v>
      </c>
      <c r="N715" s="34"/>
      <c r="O715" s="33" t="s">
        <v>768</v>
      </c>
      <c r="P715" s="35">
        <v>20</v>
      </c>
      <c r="Q715" s="33" t="s">
        <v>570</v>
      </c>
      <c r="R715" s="87">
        <v>0.08</v>
      </c>
      <c r="S715" s="1"/>
      <c r="T715" s="33" t="s">
        <v>530</v>
      </c>
      <c r="U715" s="33">
        <v>12</v>
      </c>
      <c r="V715" s="26"/>
      <c r="W715" s="186">
        <v>0.2</v>
      </c>
      <c r="X715" s="36">
        <v>0.1</v>
      </c>
      <c r="Y715" s="1"/>
      <c r="Z715" s="37">
        <v>0.2</v>
      </c>
      <c r="AA715" s="38">
        <v>44599</v>
      </c>
      <c r="AB715" s="38">
        <v>44626</v>
      </c>
      <c r="AC715" s="38"/>
      <c r="AD715" s="38">
        <v>44599</v>
      </c>
      <c r="AE715" s="38">
        <v>44626</v>
      </c>
      <c r="AF715" s="80">
        <v>44593</v>
      </c>
    </row>
    <row r="716" spans="1:32" s="21" customFormat="1" ht="15" customHeight="1" x14ac:dyDescent="0.25">
      <c r="A716" s="31">
        <v>33</v>
      </c>
      <c r="B716" s="32" t="s">
        <v>2382</v>
      </c>
      <c r="C716" s="32" t="s">
        <v>2383</v>
      </c>
      <c r="D716" s="32"/>
      <c r="E716" s="33" t="s">
        <v>911</v>
      </c>
      <c r="F716" s="33"/>
      <c r="G716" s="33"/>
      <c r="H716" s="33"/>
      <c r="I716" s="33" t="s">
        <v>911</v>
      </c>
      <c r="J716" s="52" t="s">
        <v>2481</v>
      </c>
      <c r="K716" s="34" t="s">
        <v>2482</v>
      </c>
      <c r="L716" s="34"/>
      <c r="M716" s="34" t="s">
        <v>2483</v>
      </c>
      <c r="N716" s="34"/>
      <c r="O716" s="33" t="s">
        <v>768</v>
      </c>
      <c r="P716" s="35">
        <v>30</v>
      </c>
      <c r="Q716" s="33" t="s">
        <v>570</v>
      </c>
      <c r="R716" s="87">
        <v>0.08</v>
      </c>
      <c r="S716" s="1"/>
      <c r="T716" s="33" t="s">
        <v>532</v>
      </c>
      <c r="U716" s="33">
        <v>12</v>
      </c>
      <c r="V716" s="26"/>
      <c r="W716" s="186">
        <v>0.2</v>
      </c>
      <c r="X716" s="36">
        <v>0.1</v>
      </c>
      <c r="Y716" s="1"/>
      <c r="Z716" s="37"/>
      <c r="AA716" s="38"/>
      <c r="AB716" s="38"/>
      <c r="AC716" s="38"/>
      <c r="AD716" s="38"/>
      <c r="AE716" s="38"/>
      <c r="AF716" s="80">
        <v>44593</v>
      </c>
    </row>
    <row r="717" spans="1:32" s="21" customFormat="1" ht="15" customHeight="1" x14ac:dyDescent="0.25">
      <c r="A717" s="31">
        <v>34</v>
      </c>
      <c r="B717" s="32" t="s">
        <v>2382</v>
      </c>
      <c r="C717" s="32" t="s">
        <v>2383</v>
      </c>
      <c r="D717" s="32"/>
      <c r="E717" s="33" t="s">
        <v>921</v>
      </c>
      <c r="F717" s="33"/>
      <c r="G717" s="33"/>
      <c r="H717" s="33"/>
      <c r="I717" s="33" t="s">
        <v>921</v>
      </c>
      <c r="J717" s="52" t="s">
        <v>2484</v>
      </c>
      <c r="K717" s="34" t="s">
        <v>2485</v>
      </c>
      <c r="L717" s="34"/>
      <c r="M717" s="34" t="s">
        <v>2486</v>
      </c>
      <c r="N717" s="34"/>
      <c r="O717" s="33" t="s">
        <v>768</v>
      </c>
      <c r="P717" s="35">
        <v>12</v>
      </c>
      <c r="Q717" s="33" t="s">
        <v>570</v>
      </c>
      <c r="R717" s="87">
        <v>0.08</v>
      </c>
      <c r="S717" s="1"/>
      <c r="T717" s="33" t="s">
        <v>532</v>
      </c>
      <c r="U717" s="33">
        <v>12</v>
      </c>
      <c r="V717" s="26"/>
      <c r="W717" s="186">
        <v>0.2</v>
      </c>
      <c r="X717" s="36">
        <v>0.1</v>
      </c>
      <c r="Y717" s="1"/>
      <c r="Z717" s="37"/>
      <c r="AA717" s="38"/>
      <c r="AB717" s="38"/>
      <c r="AC717" s="38"/>
      <c r="AD717" s="38"/>
      <c r="AE717" s="38"/>
      <c r="AF717" s="80">
        <v>44593</v>
      </c>
    </row>
    <row r="718" spans="1:32" s="21" customFormat="1" x14ac:dyDescent="0.25">
      <c r="A718" s="31">
        <v>35</v>
      </c>
      <c r="B718" s="32" t="s">
        <v>2382</v>
      </c>
      <c r="C718" s="32" t="s">
        <v>2383</v>
      </c>
      <c r="D718" s="32"/>
      <c r="E718" s="33" t="s">
        <v>911</v>
      </c>
      <c r="F718" s="33"/>
      <c r="G718" s="33"/>
      <c r="H718" s="33"/>
      <c r="I718" s="33" t="s">
        <v>911</v>
      </c>
      <c r="J718" s="52" t="s">
        <v>2487</v>
      </c>
      <c r="K718" s="34" t="s">
        <v>2488</v>
      </c>
      <c r="L718" s="34"/>
      <c r="M718" s="34" t="s">
        <v>2489</v>
      </c>
      <c r="N718" s="34"/>
      <c r="O718" s="33" t="s">
        <v>768</v>
      </c>
      <c r="P718" s="35">
        <v>12</v>
      </c>
      <c r="Q718" s="33" t="s">
        <v>570</v>
      </c>
      <c r="R718" s="87">
        <v>0.08</v>
      </c>
      <c r="S718" s="1"/>
      <c r="T718" s="33" t="s">
        <v>530</v>
      </c>
      <c r="U718" s="33">
        <v>12</v>
      </c>
      <c r="V718" s="26"/>
      <c r="W718" s="186">
        <v>0.2</v>
      </c>
      <c r="X718" s="36">
        <v>0.1</v>
      </c>
      <c r="Y718" s="1"/>
      <c r="Z718" s="37"/>
      <c r="AA718" s="38"/>
      <c r="AB718" s="38"/>
      <c r="AC718" s="38"/>
      <c r="AD718" s="38"/>
      <c r="AE718" s="38"/>
      <c r="AF718" s="80">
        <v>44593</v>
      </c>
    </row>
    <row r="719" spans="1:32" s="21" customFormat="1" x14ac:dyDescent="0.25">
      <c r="A719" s="31">
        <v>36</v>
      </c>
      <c r="B719" s="32" t="s">
        <v>2382</v>
      </c>
      <c r="C719" s="32" t="s">
        <v>2383</v>
      </c>
      <c r="D719" s="32"/>
      <c r="E719" s="33" t="s">
        <v>911</v>
      </c>
      <c r="F719" s="33"/>
      <c r="G719" s="33"/>
      <c r="H719" s="33"/>
      <c r="I719" s="33" t="s">
        <v>911</v>
      </c>
      <c r="J719" s="52" t="s">
        <v>2490</v>
      </c>
      <c r="K719" s="34" t="s">
        <v>2491</v>
      </c>
      <c r="L719" s="34"/>
      <c r="M719" s="34" t="s">
        <v>2492</v>
      </c>
      <c r="N719" s="34"/>
      <c r="O719" s="33" t="s">
        <v>768</v>
      </c>
      <c r="P719" s="35">
        <v>30</v>
      </c>
      <c r="Q719" s="33" t="s">
        <v>570</v>
      </c>
      <c r="R719" s="87">
        <v>0.08</v>
      </c>
      <c r="S719" s="1"/>
      <c r="T719" s="33" t="s">
        <v>532</v>
      </c>
      <c r="U719" s="33">
        <v>12</v>
      </c>
      <c r="V719" s="26"/>
      <c r="W719" s="186">
        <v>0.2</v>
      </c>
      <c r="X719" s="36">
        <v>0.1</v>
      </c>
      <c r="Y719" s="1"/>
      <c r="Z719" s="37"/>
      <c r="AA719" s="38"/>
      <c r="AB719" s="38"/>
      <c r="AC719" s="38"/>
      <c r="AD719" s="38"/>
      <c r="AE719" s="38"/>
      <c r="AF719" s="80">
        <v>44593</v>
      </c>
    </row>
    <row r="720" spans="1:32" s="21" customFormat="1" x14ac:dyDescent="0.25">
      <c r="A720" s="31">
        <v>37</v>
      </c>
      <c r="B720" s="32" t="s">
        <v>2382</v>
      </c>
      <c r="C720" s="32" t="s">
        <v>2383</v>
      </c>
      <c r="D720" s="32"/>
      <c r="E720" s="33" t="s">
        <v>911</v>
      </c>
      <c r="F720" s="33"/>
      <c r="G720" s="33"/>
      <c r="H720" s="33"/>
      <c r="I720" s="33" t="s">
        <v>911</v>
      </c>
      <c r="J720" s="52" t="s">
        <v>2493</v>
      </c>
      <c r="K720" s="34" t="s">
        <v>2494</v>
      </c>
      <c r="L720" s="34"/>
      <c r="M720" s="34" t="s">
        <v>2495</v>
      </c>
      <c r="N720" s="34"/>
      <c r="O720" s="33" t="s">
        <v>768</v>
      </c>
      <c r="P720" s="35">
        <v>12</v>
      </c>
      <c r="Q720" s="33" t="s">
        <v>570</v>
      </c>
      <c r="R720" s="87">
        <v>0.08</v>
      </c>
      <c r="S720" s="1"/>
      <c r="T720" s="33" t="s">
        <v>530</v>
      </c>
      <c r="U720" s="33">
        <v>12</v>
      </c>
      <c r="V720" s="26"/>
      <c r="W720" s="186">
        <v>0.2</v>
      </c>
      <c r="X720" s="36">
        <v>0.1</v>
      </c>
      <c r="Y720" s="1"/>
      <c r="Z720" s="37"/>
      <c r="AA720" s="38"/>
      <c r="AB720" s="38"/>
      <c r="AC720" s="38"/>
      <c r="AD720" s="38"/>
      <c r="AE720" s="38"/>
      <c r="AF720" s="80">
        <v>44593</v>
      </c>
    </row>
    <row r="721" spans="1:32" s="21" customFormat="1" x14ac:dyDescent="0.25">
      <c r="A721" s="31">
        <v>38</v>
      </c>
      <c r="B721" s="32" t="s">
        <v>2382</v>
      </c>
      <c r="C721" s="32" t="s">
        <v>2383</v>
      </c>
      <c r="D721" s="32"/>
      <c r="E721" s="33" t="s">
        <v>1841</v>
      </c>
      <c r="F721" s="33"/>
      <c r="G721" s="33"/>
      <c r="H721" s="33"/>
      <c r="I721" s="33" t="s">
        <v>1841</v>
      </c>
      <c r="J721" s="52" t="s">
        <v>2496</v>
      </c>
      <c r="K721" s="34" t="s">
        <v>2497</v>
      </c>
      <c r="L721" s="34"/>
      <c r="M721" s="34" t="s">
        <v>2498</v>
      </c>
      <c r="N721" s="34"/>
      <c r="O721" s="33" t="s">
        <v>768</v>
      </c>
      <c r="P721" s="35">
        <v>6</v>
      </c>
      <c r="Q721" s="33" t="s">
        <v>570</v>
      </c>
      <c r="R721" s="87">
        <v>0.08</v>
      </c>
      <c r="S721" s="1"/>
      <c r="T721" s="33" t="s">
        <v>532</v>
      </c>
      <c r="U721" s="33">
        <v>12</v>
      </c>
      <c r="V721" s="26"/>
      <c r="W721" s="186">
        <v>0.2</v>
      </c>
      <c r="X721" s="36">
        <v>0.1</v>
      </c>
      <c r="Y721" s="1"/>
      <c r="Z721" s="37"/>
      <c r="AA721" s="38"/>
      <c r="AB721" s="38"/>
      <c r="AC721" s="38"/>
      <c r="AD721" s="38"/>
      <c r="AE721" s="38"/>
      <c r="AF721" s="80">
        <v>44593</v>
      </c>
    </row>
    <row r="722" spans="1:32" s="21" customFormat="1" x14ac:dyDescent="0.25">
      <c r="A722" s="31">
        <v>39</v>
      </c>
      <c r="B722" s="32" t="s">
        <v>2382</v>
      </c>
      <c r="C722" s="32" t="s">
        <v>2383</v>
      </c>
      <c r="D722" s="32"/>
      <c r="E722" s="33" t="s">
        <v>888</v>
      </c>
      <c r="F722" s="33"/>
      <c r="G722" s="33"/>
      <c r="H722" s="33"/>
      <c r="I722" s="33" t="s">
        <v>888</v>
      </c>
      <c r="J722" s="52" t="s">
        <v>2499</v>
      </c>
      <c r="K722" s="34" t="s">
        <v>2500</v>
      </c>
      <c r="L722" s="34"/>
      <c r="M722" s="34" t="s">
        <v>2501</v>
      </c>
      <c r="N722" s="34"/>
      <c r="O722" s="33" t="s">
        <v>768</v>
      </c>
      <c r="P722" s="35">
        <v>6</v>
      </c>
      <c r="Q722" s="33" t="s">
        <v>570</v>
      </c>
      <c r="R722" s="87">
        <v>0.08</v>
      </c>
      <c r="S722" s="1"/>
      <c r="T722" s="33" t="s">
        <v>532</v>
      </c>
      <c r="U722" s="33">
        <v>12</v>
      </c>
      <c r="V722" s="26"/>
      <c r="W722" s="186">
        <v>0.2</v>
      </c>
      <c r="X722" s="36">
        <v>0.1</v>
      </c>
      <c r="Y722" s="1"/>
      <c r="Z722" s="37"/>
      <c r="AA722" s="38"/>
      <c r="AB722" s="38"/>
      <c r="AC722" s="38"/>
      <c r="AD722" s="38"/>
      <c r="AE722" s="38"/>
      <c r="AF722" s="80">
        <v>44593</v>
      </c>
    </row>
    <row r="723" spans="1:32" s="21" customFormat="1" x14ac:dyDescent="0.25">
      <c r="A723" s="31">
        <v>40</v>
      </c>
      <c r="B723" s="32" t="s">
        <v>2382</v>
      </c>
      <c r="C723" s="32" t="s">
        <v>2383</v>
      </c>
      <c r="D723" s="32"/>
      <c r="E723" s="33" t="s">
        <v>1796</v>
      </c>
      <c r="F723" s="33"/>
      <c r="G723" s="33"/>
      <c r="H723" s="33"/>
      <c r="I723" s="33" t="s">
        <v>1796</v>
      </c>
      <c r="J723" s="52" t="s">
        <v>2502</v>
      </c>
      <c r="K723" s="34" t="s">
        <v>2503</v>
      </c>
      <c r="L723" s="34"/>
      <c r="M723" s="34" t="s">
        <v>2504</v>
      </c>
      <c r="N723" s="34"/>
      <c r="O723" s="33" t="s">
        <v>768</v>
      </c>
      <c r="P723" s="35">
        <v>6</v>
      </c>
      <c r="Q723" s="33" t="s">
        <v>570</v>
      </c>
      <c r="R723" s="87">
        <v>0.08</v>
      </c>
      <c r="S723" s="1"/>
      <c r="T723" s="33" t="s">
        <v>532</v>
      </c>
      <c r="U723" s="33">
        <v>12</v>
      </c>
      <c r="V723" s="26"/>
      <c r="W723" s="186">
        <v>0.2</v>
      </c>
      <c r="X723" s="36">
        <v>0.1</v>
      </c>
      <c r="Y723" s="1"/>
      <c r="Z723" s="37"/>
      <c r="AA723" s="38"/>
      <c r="AB723" s="38"/>
      <c r="AC723" s="38"/>
      <c r="AD723" s="38"/>
      <c r="AE723" s="38"/>
      <c r="AF723" s="80">
        <v>44593</v>
      </c>
    </row>
    <row r="724" spans="1:32" s="21" customFormat="1" x14ac:dyDescent="0.25">
      <c r="A724" s="31">
        <v>41</v>
      </c>
      <c r="B724" s="32" t="s">
        <v>2382</v>
      </c>
      <c r="C724" s="32" t="s">
        <v>2383</v>
      </c>
      <c r="D724" s="32"/>
      <c r="E724" s="33" t="s">
        <v>911</v>
      </c>
      <c r="F724" s="33"/>
      <c r="G724" s="33"/>
      <c r="H724" s="33"/>
      <c r="I724" s="33" t="s">
        <v>911</v>
      </c>
      <c r="J724" s="52" t="s">
        <v>2505</v>
      </c>
      <c r="K724" s="34" t="s">
        <v>2506</v>
      </c>
      <c r="L724" s="34"/>
      <c r="M724" s="34" t="s">
        <v>2507</v>
      </c>
      <c r="N724" s="34"/>
      <c r="O724" s="33" t="s">
        <v>768</v>
      </c>
      <c r="P724" s="35">
        <v>12</v>
      </c>
      <c r="Q724" s="33" t="s">
        <v>570</v>
      </c>
      <c r="R724" s="87">
        <v>0.08</v>
      </c>
      <c r="S724" s="1"/>
      <c r="T724" s="33" t="s">
        <v>530</v>
      </c>
      <c r="U724" s="33">
        <v>12</v>
      </c>
      <c r="V724" s="26"/>
      <c r="W724" s="186">
        <v>0.2</v>
      </c>
      <c r="X724" s="36">
        <v>0.1</v>
      </c>
      <c r="Y724" s="1"/>
      <c r="Z724" s="37"/>
      <c r="AA724" s="38"/>
      <c r="AB724" s="38"/>
      <c r="AC724" s="38"/>
      <c r="AD724" s="38"/>
      <c r="AE724" s="38"/>
      <c r="AF724" s="80">
        <v>44593</v>
      </c>
    </row>
    <row r="725" spans="1:32" s="21" customFormat="1" x14ac:dyDescent="0.25">
      <c r="A725" s="31">
        <v>42</v>
      </c>
      <c r="B725" s="32" t="s">
        <v>2382</v>
      </c>
      <c r="C725" s="32" t="s">
        <v>2383</v>
      </c>
      <c r="D725" s="32"/>
      <c r="E725" s="33" t="s">
        <v>1819</v>
      </c>
      <c r="F725" s="33"/>
      <c r="G725" s="33"/>
      <c r="H725" s="33"/>
      <c r="I725" s="33" t="s">
        <v>1819</v>
      </c>
      <c r="J725" s="52" t="s">
        <v>2508</v>
      </c>
      <c r="K725" s="34" t="s">
        <v>2509</v>
      </c>
      <c r="L725" s="34"/>
      <c r="M725" s="34" t="s">
        <v>2510</v>
      </c>
      <c r="N725" s="34"/>
      <c r="O725" s="33" t="s">
        <v>768</v>
      </c>
      <c r="P725" s="35">
        <v>6</v>
      </c>
      <c r="Q725" s="33" t="s">
        <v>570</v>
      </c>
      <c r="R725" s="87">
        <v>0.08</v>
      </c>
      <c r="S725" s="1"/>
      <c r="T725" s="33" t="s">
        <v>532</v>
      </c>
      <c r="U725" s="33">
        <v>12</v>
      </c>
      <c r="V725" s="26"/>
      <c r="W725" s="186">
        <v>0.2</v>
      </c>
      <c r="X725" s="36">
        <v>0.1</v>
      </c>
      <c r="Y725" s="1"/>
      <c r="Z725" s="37"/>
      <c r="AA725" s="38"/>
      <c r="AB725" s="38"/>
      <c r="AC725" s="38"/>
      <c r="AD725" s="38"/>
      <c r="AE725" s="38"/>
      <c r="AF725" s="80">
        <v>44593</v>
      </c>
    </row>
    <row r="726" spans="1:32" s="21" customFormat="1" x14ac:dyDescent="0.25">
      <c r="A726" s="31">
        <v>43</v>
      </c>
      <c r="B726" s="32" t="s">
        <v>2382</v>
      </c>
      <c r="C726" s="32" t="s">
        <v>2383</v>
      </c>
      <c r="D726" s="32"/>
      <c r="E726" s="33" t="s">
        <v>1800</v>
      </c>
      <c r="F726" s="33"/>
      <c r="G726" s="33"/>
      <c r="H726" s="33"/>
      <c r="I726" s="33" t="s">
        <v>1800</v>
      </c>
      <c r="J726" s="52" t="s">
        <v>2511</v>
      </c>
      <c r="K726" s="34" t="s">
        <v>2512</v>
      </c>
      <c r="L726" s="34"/>
      <c r="M726" s="34" t="s">
        <v>2513</v>
      </c>
      <c r="N726" s="34"/>
      <c r="O726" s="33" t="s">
        <v>768</v>
      </c>
      <c r="P726" s="35">
        <v>6</v>
      </c>
      <c r="Q726" s="33" t="s">
        <v>570</v>
      </c>
      <c r="R726" s="87">
        <v>0.08</v>
      </c>
      <c r="S726" s="1"/>
      <c r="T726" s="33" t="s">
        <v>532</v>
      </c>
      <c r="U726" s="33">
        <v>12</v>
      </c>
      <c r="V726" s="26"/>
      <c r="W726" s="186">
        <v>0.2</v>
      </c>
      <c r="X726" s="36">
        <v>0.1</v>
      </c>
      <c r="Y726" s="1"/>
      <c r="Z726" s="37"/>
      <c r="AA726" s="38"/>
      <c r="AB726" s="38"/>
      <c r="AC726" s="38"/>
      <c r="AD726" s="38"/>
      <c r="AE726" s="38"/>
      <c r="AF726" s="80">
        <v>44593</v>
      </c>
    </row>
    <row r="727" spans="1:32" s="21" customFormat="1" x14ac:dyDescent="0.25">
      <c r="A727" s="31">
        <v>44</v>
      </c>
      <c r="B727" s="32" t="s">
        <v>2382</v>
      </c>
      <c r="C727" s="32" t="s">
        <v>2383</v>
      </c>
      <c r="D727" s="32"/>
      <c r="E727" s="33" t="s">
        <v>1841</v>
      </c>
      <c r="F727" s="33"/>
      <c r="G727" s="33"/>
      <c r="H727" s="33"/>
      <c r="I727" s="33" t="s">
        <v>1841</v>
      </c>
      <c r="J727" s="52" t="s">
        <v>2514</v>
      </c>
      <c r="K727" s="34" t="s">
        <v>2515</v>
      </c>
      <c r="L727" s="34"/>
      <c r="M727" s="34" t="s">
        <v>2516</v>
      </c>
      <c r="N727" s="34"/>
      <c r="O727" s="33" t="s">
        <v>768</v>
      </c>
      <c r="P727" s="35">
        <v>6</v>
      </c>
      <c r="Q727" s="33" t="s">
        <v>570</v>
      </c>
      <c r="R727" s="87">
        <v>0.08</v>
      </c>
      <c r="S727" s="1"/>
      <c r="T727" s="33" t="s">
        <v>532</v>
      </c>
      <c r="U727" s="33">
        <v>12</v>
      </c>
      <c r="V727" s="26"/>
      <c r="W727" s="186">
        <v>0.2</v>
      </c>
      <c r="X727" s="36">
        <v>0.1</v>
      </c>
      <c r="Y727" s="1"/>
      <c r="Z727" s="37"/>
      <c r="AA727" s="38"/>
      <c r="AB727" s="38"/>
      <c r="AC727" s="38"/>
      <c r="AD727" s="38"/>
      <c r="AE727" s="38"/>
      <c r="AF727" s="80">
        <v>44593</v>
      </c>
    </row>
    <row r="728" spans="1:32" s="21" customFormat="1" x14ac:dyDescent="0.25">
      <c r="A728" s="31">
        <v>45</v>
      </c>
      <c r="B728" s="32" t="s">
        <v>2382</v>
      </c>
      <c r="C728" s="32" t="s">
        <v>2383</v>
      </c>
      <c r="D728" s="32"/>
      <c r="E728" s="33" t="s">
        <v>1841</v>
      </c>
      <c r="F728" s="33"/>
      <c r="G728" s="33"/>
      <c r="H728" s="33"/>
      <c r="I728" s="33" t="s">
        <v>1841</v>
      </c>
      <c r="J728" s="52" t="s">
        <v>2517</v>
      </c>
      <c r="K728" s="34" t="s">
        <v>2518</v>
      </c>
      <c r="L728" s="34"/>
      <c r="M728" s="34" t="s">
        <v>2519</v>
      </c>
      <c r="N728" s="34"/>
      <c r="O728" s="33" t="s">
        <v>768</v>
      </c>
      <c r="P728" s="35">
        <v>6</v>
      </c>
      <c r="Q728" s="33" t="s">
        <v>570</v>
      </c>
      <c r="R728" s="87">
        <v>0.08</v>
      </c>
      <c r="S728" s="1"/>
      <c r="T728" s="33" t="s">
        <v>532</v>
      </c>
      <c r="U728" s="33">
        <v>12</v>
      </c>
      <c r="V728" s="26"/>
      <c r="W728" s="186">
        <v>0.2</v>
      </c>
      <c r="X728" s="36">
        <v>0.1</v>
      </c>
      <c r="Y728" s="1"/>
      <c r="Z728" s="37"/>
      <c r="AA728" s="38"/>
      <c r="AB728" s="38"/>
      <c r="AC728" s="38"/>
      <c r="AD728" s="38"/>
      <c r="AE728" s="38"/>
      <c r="AF728" s="80">
        <v>44593</v>
      </c>
    </row>
    <row r="729" spans="1:32" s="21" customFormat="1" x14ac:dyDescent="0.25">
      <c r="A729" s="31">
        <v>46</v>
      </c>
      <c r="B729" s="32" t="s">
        <v>2382</v>
      </c>
      <c r="C729" s="32" t="s">
        <v>2383</v>
      </c>
      <c r="D729" s="32"/>
      <c r="E729" s="33" t="s">
        <v>1841</v>
      </c>
      <c r="F729" s="33"/>
      <c r="G729" s="33"/>
      <c r="H729" s="33"/>
      <c r="I729" s="33" t="s">
        <v>1841</v>
      </c>
      <c r="J729" s="52" t="s">
        <v>2520</v>
      </c>
      <c r="K729" s="34" t="s">
        <v>2521</v>
      </c>
      <c r="L729" s="34"/>
      <c r="M729" s="34" t="s">
        <v>2522</v>
      </c>
      <c r="N729" s="34"/>
      <c r="O729" s="33" t="s">
        <v>768</v>
      </c>
      <c r="P729" s="35">
        <v>6</v>
      </c>
      <c r="Q729" s="33" t="s">
        <v>570</v>
      </c>
      <c r="R729" s="87">
        <v>0.08</v>
      </c>
      <c r="S729" s="1"/>
      <c r="T729" s="33" t="s">
        <v>532</v>
      </c>
      <c r="U729" s="33">
        <v>12</v>
      </c>
      <c r="V729" s="26"/>
      <c r="W729" s="186">
        <v>0.2</v>
      </c>
      <c r="X729" s="36">
        <v>0.1</v>
      </c>
      <c r="Y729" s="1"/>
      <c r="Z729" s="37"/>
      <c r="AA729" s="38"/>
      <c r="AB729" s="38"/>
      <c r="AC729" s="38"/>
      <c r="AD729" s="38"/>
      <c r="AE729" s="38"/>
      <c r="AF729" s="80">
        <v>44593</v>
      </c>
    </row>
    <row r="730" spans="1:32" s="21" customFormat="1" x14ac:dyDescent="0.25">
      <c r="A730" s="31">
        <v>47</v>
      </c>
      <c r="B730" s="32" t="s">
        <v>2382</v>
      </c>
      <c r="C730" s="32" t="s">
        <v>2383</v>
      </c>
      <c r="D730" s="32"/>
      <c r="E730" s="33" t="s">
        <v>907</v>
      </c>
      <c r="F730" s="33"/>
      <c r="G730" s="33"/>
      <c r="H730" s="33"/>
      <c r="I730" s="33" t="s">
        <v>907</v>
      </c>
      <c r="J730" s="52" t="s">
        <v>2523</v>
      </c>
      <c r="K730" s="34" t="s">
        <v>2524</v>
      </c>
      <c r="L730" s="34"/>
      <c r="M730" s="34" t="s">
        <v>2525</v>
      </c>
      <c r="N730" s="34"/>
      <c r="O730" s="33" t="s">
        <v>768</v>
      </c>
      <c r="P730" s="35">
        <v>16</v>
      </c>
      <c r="Q730" s="33" t="s">
        <v>570</v>
      </c>
      <c r="R730" s="87">
        <v>0.08</v>
      </c>
      <c r="S730" s="1"/>
      <c r="T730" s="33" t="s">
        <v>530</v>
      </c>
      <c r="U730" s="33">
        <v>12</v>
      </c>
      <c r="V730" s="26"/>
      <c r="W730" s="186">
        <v>0.2</v>
      </c>
      <c r="X730" s="36">
        <v>0.1</v>
      </c>
      <c r="Y730" s="1"/>
      <c r="Z730" s="37"/>
      <c r="AA730" s="38"/>
      <c r="AB730" s="38"/>
      <c r="AC730" s="38"/>
      <c r="AD730" s="38"/>
      <c r="AE730" s="38"/>
      <c r="AF730" s="80">
        <v>44593</v>
      </c>
    </row>
    <row r="731" spans="1:32" s="21" customFormat="1" x14ac:dyDescent="0.25">
      <c r="A731" s="31">
        <v>48</v>
      </c>
      <c r="B731" s="32" t="s">
        <v>2382</v>
      </c>
      <c r="C731" s="32" t="s">
        <v>2383</v>
      </c>
      <c r="D731" s="32"/>
      <c r="E731" s="33" t="s">
        <v>1819</v>
      </c>
      <c r="F731" s="33"/>
      <c r="G731" s="33"/>
      <c r="H731" s="33"/>
      <c r="I731" s="33" t="s">
        <v>1819</v>
      </c>
      <c r="J731" s="52" t="s">
        <v>2526</v>
      </c>
      <c r="K731" s="34" t="s">
        <v>2527</v>
      </c>
      <c r="L731" s="34"/>
      <c r="M731" s="34" t="s">
        <v>2528</v>
      </c>
      <c r="N731" s="34"/>
      <c r="O731" s="33" t="s">
        <v>768</v>
      </c>
      <c r="P731" s="35">
        <v>6</v>
      </c>
      <c r="Q731" s="33" t="s">
        <v>570</v>
      </c>
      <c r="R731" s="87">
        <v>0.08</v>
      </c>
      <c r="S731" s="1"/>
      <c r="T731" s="33" t="s">
        <v>532</v>
      </c>
      <c r="U731" s="33">
        <v>12</v>
      </c>
      <c r="V731" s="26"/>
      <c r="W731" s="186">
        <v>0.2</v>
      </c>
      <c r="X731" s="36">
        <v>0.1</v>
      </c>
      <c r="Y731" s="1"/>
      <c r="Z731" s="37"/>
      <c r="AA731" s="38"/>
      <c r="AB731" s="38"/>
      <c r="AC731" s="38"/>
      <c r="AD731" s="38"/>
      <c r="AE731" s="38"/>
      <c r="AF731" s="80">
        <v>44593</v>
      </c>
    </row>
    <row r="732" spans="1:32" s="21" customFormat="1" x14ac:dyDescent="0.25">
      <c r="A732" s="31">
        <v>1</v>
      </c>
      <c r="B732" s="32" t="s">
        <v>2529</v>
      </c>
      <c r="C732" s="32" t="s">
        <v>2530</v>
      </c>
      <c r="D732" s="32"/>
      <c r="E732" s="33" t="s">
        <v>1786</v>
      </c>
      <c r="F732" s="33"/>
      <c r="G732" s="33"/>
      <c r="H732" s="33"/>
      <c r="I732" s="33" t="s">
        <v>1786</v>
      </c>
      <c r="J732" s="52" t="s">
        <v>2531</v>
      </c>
      <c r="K732" s="34" t="s">
        <v>2532</v>
      </c>
      <c r="L732" s="34"/>
      <c r="M732" s="34" t="s">
        <v>2533</v>
      </c>
      <c r="N732" s="34"/>
      <c r="O732" s="33" t="s">
        <v>549</v>
      </c>
      <c r="P732" s="35">
        <v>36</v>
      </c>
      <c r="Q732" s="33" t="s">
        <v>961</v>
      </c>
      <c r="R732" s="87">
        <v>0.08</v>
      </c>
      <c r="S732" s="1"/>
      <c r="T732" s="33" t="s">
        <v>2534</v>
      </c>
      <c r="U732" s="33">
        <v>12</v>
      </c>
      <c r="V732" s="26"/>
      <c r="W732" s="186">
        <v>0.08</v>
      </c>
      <c r="X732" s="36">
        <v>0.1</v>
      </c>
      <c r="Y732" s="1"/>
      <c r="Z732" s="37"/>
      <c r="AA732" s="38"/>
      <c r="AB732" s="38"/>
      <c r="AC732" s="38"/>
      <c r="AD732" s="38"/>
      <c r="AE732" s="38"/>
      <c r="AF732" s="80">
        <v>44593</v>
      </c>
    </row>
    <row r="733" spans="1:32" s="21" customFormat="1" x14ac:dyDescent="0.25">
      <c r="A733" s="31">
        <v>2</v>
      </c>
      <c r="B733" s="32" t="s">
        <v>2529</v>
      </c>
      <c r="C733" s="32" t="s">
        <v>2530</v>
      </c>
      <c r="D733" s="32"/>
      <c r="E733" s="33" t="s">
        <v>1786</v>
      </c>
      <c r="F733" s="33"/>
      <c r="G733" s="33"/>
      <c r="H733" s="33"/>
      <c r="I733" s="33" t="s">
        <v>1786</v>
      </c>
      <c r="J733" s="52" t="s">
        <v>2535</v>
      </c>
      <c r="K733" s="34" t="s">
        <v>2536</v>
      </c>
      <c r="L733" s="34"/>
      <c r="M733" s="34" t="s">
        <v>2537</v>
      </c>
      <c r="N733" s="34"/>
      <c r="O733" s="33" t="s">
        <v>549</v>
      </c>
      <c r="P733" s="35">
        <v>36</v>
      </c>
      <c r="Q733" s="33" t="s">
        <v>961</v>
      </c>
      <c r="R733" s="87">
        <v>0.08</v>
      </c>
      <c r="S733" s="1"/>
      <c r="T733" s="33" t="s">
        <v>2534</v>
      </c>
      <c r="U733" s="33">
        <v>12</v>
      </c>
      <c r="V733" s="26"/>
      <c r="W733" s="186">
        <v>0.08</v>
      </c>
      <c r="X733" s="36">
        <v>0.1</v>
      </c>
      <c r="Y733" s="1"/>
      <c r="Z733" s="37"/>
      <c r="AA733" s="38"/>
      <c r="AB733" s="38"/>
      <c r="AC733" s="38"/>
      <c r="AD733" s="38"/>
      <c r="AE733" s="38"/>
      <c r="AF733" s="80">
        <v>44593</v>
      </c>
    </row>
    <row r="734" spans="1:32" s="21" customFormat="1" x14ac:dyDescent="0.25">
      <c r="A734" s="31">
        <v>3</v>
      </c>
      <c r="B734" s="32" t="s">
        <v>2529</v>
      </c>
      <c r="C734" s="32" t="s">
        <v>2530</v>
      </c>
      <c r="D734" s="32"/>
      <c r="E734" s="33" t="s">
        <v>1786</v>
      </c>
      <c r="F734" s="33"/>
      <c r="G734" s="33"/>
      <c r="H734" s="33"/>
      <c r="I734" s="33" t="s">
        <v>1786</v>
      </c>
      <c r="J734" s="52" t="s">
        <v>2538</v>
      </c>
      <c r="K734" s="34" t="s">
        <v>2539</v>
      </c>
      <c r="L734" s="34"/>
      <c r="M734" s="34" t="s">
        <v>2540</v>
      </c>
      <c r="N734" s="34"/>
      <c r="O734" s="33" t="s">
        <v>549</v>
      </c>
      <c r="P734" s="35">
        <v>36</v>
      </c>
      <c r="Q734" s="33" t="s">
        <v>961</v>
      </c>
      <c r="R734" s="87">
        <v>0.08</v>
      </c>
      <c r="S734" s="1"/>
      <c r="T734" s="33" t="s">
        <v>2534</v>
      </c>
      <c r="U734" s="33">
        <v>12</v>
      </c>
      <c r="V734" s="26"/>
      <c r="W734" s="186">
        <v>0.08</v>
      </c>
      <c r="X734" s="36">
        <v>0.1</v>
      </c>
      <c r="Y734" s="1"/>
      <c r="Z734" s="37"/>
      <c r="AA734" s="38"/>
      <c r="AB734" s="38"/>
      <c r="AC734" s="38"/>
      <c r="AD734" s="38"/>
      <c r="AE734" s="38"/>
      <c r="AF734" s="80">
        <v>44593</v>
      </c>
    </row>
    <row r="735" spans="1:32" s="21" customFormat="1" x14ac:dyDescent="0.25">
      <c r="A735" s="31">
        <v>1</v>
      </c>
      <c r="B735" s="32" t="s">
        <v>2541</v>
      </c>
      <c r="C735" s="41" t="s">
        <v>433</v>
      </c>
      <c r="D735" s="32"/>
      <c r="E735" s="33" t="s">
        <v>586</v>
      </c>
      <c r="F735" s="33"/>
      <c r="G735" s="33"/>
      <c r="H735" s="33"/>
      <c r="I735" s="33" t="s">
        <v>586</v>
      </c>
      <c r="J735" s="52" t="s">
        <v>434</v>
      </c>
      <c r="K735" s="34" t="s">
        <v>435</v>
      </c>
      <c r="L735" s="34"/>
      <c r="M735" s="34" t="s">
        <v>436</v>
      </c>
      <c r="N735" s="34"/>
      <c r="O735" s="33" t="s">
        <v>569</v>
      </c>
      <c r="P735" s="35">
        <v>5</v>
      </c>
      <c r="Q735" s="33" t="s">
        <v>526</v>
      </c>
      <c r="R735" s="87">
        <v>0.08</v>
      </c>
      <c r="S735" s="1"/>
      <c r="T735" s="33"/>
      <c r="U735" s="33">
        <v>15</v>
      </c>
      <c r="V735" s="26"/>
      <c r="W735" s="186">
        <v>0.03</v>
      </c>
      <c r="X735" s="36">
        <v>0</v>
      </c>
      <c r="Y735" s="1"/>
      <c r="Z735" s="37"/>
      <c r="AA735" s="38"/>
      <c r="AB735" s="38"/>
      <c r="AC735" s="38"/>
      <c r="AD735" s="38"/>
      <c r="AE735" s="38"/>
      <c r="AF735" s="80">
        <v>44593</v>
      </c>
    </row>
    <row r="736" spans="1:32" s="21" customFormat="1" x14ac:dyDescent="0.25">
      <c r="A736" s="31">
        <v>2</v>
      </c>
      <c r="B736" s="32" t="s">
        <v>2541</v>
      </c>
      <c r="C736" s="41" t="s">
        <v>433</v>
      </c>
      <c r="D736" s="32"/>
      <c r="E736" s="33" t="s">
        <v>586</v>
      </c>
      <c r="F736" s="33"/>
      <c r="G736" s="33"/>
      <c r="H736" s="33"/>
      <c r="I736" s="33" t="s">
        <v>586</v>
      </c>
      <c r="J736" s="52" t="s">
        <v>467</v>
      </c>
      <c r="K736" s="34" t="s">
        <v>468</v>
      </c>
      <c r="L736" s="34"/>
      <c r="M736" s="34" t="s">
        <v>469</v>
      </c>
      <c r="N736" s="34"/>
      <c r="O736" s="33" t="s">
        <v>569</v>
      </c>
      <c r="P736" s="35">
        <v>5</v>
      </c>
      <c r="Q736" s="33" t="s">
        <v>526</v>
      </c>
      <c r="R736" s="87">
        <v>0.08</v>
      </c>
      <c r="S736" s="1"/>
      <c r="T736" s="33"/>
      <c r="U736" s="33">
        <v>15</v>
      </c>
      <c r="V736" s="26"/>
      <c r="W736" s="186">
        <v>0.03</v>
      </c>
      <c r="X736" s="36">
        <v>0</v>
      </c>
      <c r="Y736" s="1"/>
      <c r="Z736" s="37"/>
      <c r="AA736" s="38"/>
      <c r="AB736" s="38"/>
      <c r="AC736" s="38"/>
      <c r="AD736" s="38"/>
      <c r="AE736" s="38"/>
      <c r="AF736" s="80">
        <v>44593</v>
      </c>
    </row>
    <row r="737" spans="1:32" s="21" customFormat="1" x14ac:dyDescent="0.25">
      <c r="A737" s="31">
        <v>3</v>
      </c>
      <c r="B737" s="32" t="s">
        <v>2541</v>
      </c>
      <c r="C737" s="41" t="s">
        <v>433</v>
      </c>
      <c r="D737" s="32"/>
      <c r="E737" s="33" t="s">
        <v>586</v>
      </c>
      <c r="F737" s="33"/>
      <c r="G737" s="33"/>
      <c r="H737" s="33"/>
      <c r="I737" s="33" t="s">
        <v>586</v>
      </c>
      <c r="J737" s="52" t="s">
        <v>437</v>
      </c>
      <c r="K737" s="34" t="s">
        <v>438</v>
      </c>
      <c r="L737" s="34"/>
      <c r="M737" s="34" t="s">
        <v>439</v>
      </c>
      <c r="N737" s="34"/>
      <c r="O737" s="33" t="s">
        <v>569</v>
      </c>
      <c r="P737" s="35">
        <v>5</v>
      </c>
      <c r="Q737" s="33" t="s">
        <v>526</v>
      </c>
      <c r="R737" s="87">
        <v>0.08</v>
      </c>
      <c r="S737" s="1"/>
      <c r="T737" s="33"/>
      <c r="U737" s="33">
        <v>15</v>
      </c>
      <c r="V737" s="26"/>
      <c r="W737" s="186">
        <v>0.03</v>
      </c>
      <c r="X737" s="36">
        <v>0</v>
      </c>
      <c r="Y737" s="1"/>
      <c r="Z737" s="37"/>
      <c r="AA737" s="38"/>
      <c r="AB737" s="38"/>
      <c r="AC737" s="38"/>
      <c r="AD737" s="38"/>
      <c r="AE737" s="38"/>
      <c r="AF737" s="80">
        <v>44593</v>
      </c>
    </row>
    <row r="738" spans="1:32" s="21" customFormat="1" x14ac:dyDescent="0.25">
      <c r="A738" s="31">
        <v>4</v>
      </c>
      <c r="B738" s="32" t="s">
        <v>2541</v>
      </c>
      <c r="C738" s="41" t="s">
        <v>433</v>
      </c>
      <c r="D738" s="32"/>
      <c r="E738" s="33" t="s">
        <v>586</v>
      </c>
      <c r="F738" s="33"/>
      <c r="G738" s="33"/>
      <c r="H738" s="33"/>
      <c r="I738" s="33" t="s">
        <v>586</v>
      </c>
      <c r="J738" s="52" t="s">
        <v>461</v>
      </c>
      <c r="K738" s="34" t="s">
        <v>462</v>
      </c>
      <c r="L738" s="34"/>
      <c r="M738" s="34" t="s">
        <v>463</v>
      </c>
      <c r="N738" s="34"/>
      <c r="O738" s="33" t="s">
        <v>569</v>
      </c>
      <c r="P738" s="35">
        <v>5</v>
      </c>
      <c r="Q738" s="33" t="s">
        <v>526</v>
      </c>
      <c r="R738" s="87">
        <v>0.08</v>
      </c>
      <c r="S738" s="1"/>
      <c r="T738" s="33"/>
      <c r="U738" s="33">
        <v>15</v>
      </c>
      <c r="V738" s="26"/>
      <c r="W738" s="186">
        <v>0.03</v>
      </c>
      <c r="X738" s="36">
        <v>0</v>
      </c>
      <c r="Y738" s="1"/>
      <c r="Z738" s="37"/>
      <c r="AA738" s="38"/>
      <c r="AB738" s="38"/>
      <c r="AC738" s="38"/>
      <c r="AD738" s="38"/>
      <c r="AE738" s="38"/>
      <c r="AF738" s="80">
        <v>44593</v>
      </c>
    </row>
    <row r="739" spans="1:32" s="21" customFormat="1" x14ac:dyDescent="0.25">
      <c r="A739" s="31">
        <v>5</v>
      </c>
      <c r="B739" s="32" t="s">
        <v>2541</v>
      </c>
      <c r="C739" s="41" t="s">
        <v>433</v>
      </c>
      <c r="D739" s="32"/>
      <c r="E739" s="33" t="s">
        <v>586</v>
      </c>
      <c r="F739" s="33"/>
      <c r="G739" s="33"/>
      <c r="H739" s="33"/>
      <c r="I739" s="33" t="s">
        <v>586</v>
      </c>
      <c r="J739" s="52" t="s">
        <v>458</v>
      </c>
      <c r="K739" s="34" t="s">
        <v>459</v>
      </c>
      <c r="L739" s="34"/>
      <c r="M739" s="34" t="s">
        <v>460</v>
      </c>
      <c r="N739" s="34"/>
      <c r="O739" s="33" t="s">
        <v>569</v>
      </c>
      <c r="P739" s="35">
        <v>7</v>
      </c>
      <c r="Q739" s="33" t="s">
        <v>526</v>
      </c>
      <c r="R739" s="87">
        <v>0.08</v>
      </c>
      <c r="S739" s="1"/>
      <c r="T739" s="33"/>
      <c r="U739" s="33">
        <v>15</v>
      </c>
      <c r="V739" s="26"/>
      <c r="W739" s="186">
        <v>0.03</v>
      </c>
      <c r="X739" s="36">
        <v>0</v>
      </c>
      <c r="Y739" s="1"/>
      <c r="Z739" s="37"/>
      <c r="AA739" s="38"/>
      <c r="AB739" s="38"/>
      <c r="AC739" s="38"/>
      <c r="AD739" s="38"/>
      <c r="AE739" s="38"/>
      <c r="AF739" s="80">
        <v>44593</v>
      </c>
    </row>
    <row r="740" spans="1:32" s="21" customFormat="1" x14ac:dyDescent="0.25">
      <c r="A740" s="31">
        <v>6</v>
      </c>
      <c r="B740" s="32" t="s">
        <v>2541</v>
      </c>
      <c r="C740" s="41" t="s">
        <v>433</v>
      </c>
      <c r="D740" s="32"/>
      <c r="E740" s="33" t="s">
        <v>586</v>
      </c>
      <c r="F740" s="33"/>
      <c r="G740" s="33"/>
      <c r="H740" s="33"/>
      <c r="I740" s="33" t="s">
        <v>586</v>
      </c>
      <c r="J740" s="52" t="s">
        <v>464</v>
      </c>
      <c r="K740" s="34" t="s">
        <v>465</v>
      </c>
      <c r="L740" s="34"/>
      <c r="M740" s="34" t="s">
        <v>466</v>
      </c>
      <c r="N740" s="34"/>
      <c r="O740" s="33" t="s">
        <v>569</v>
      </c>
      <c r="P740" s="35">
        <v>5</v>
      </c>
      <c r="Q740" s="33" t="s">
        <v>526</v>
      </c>
      <c r="R740" s="87">
        <v>0.08</v>
      </c>
      <c r="S740" s="1"/>
      <c r="T740" s="33"/>
      <c r="U740" s="33">
        <v>15</v>
      </c>
      <c r="V740" s="26"/>
      <c r="W740" s="186">
        <v>0.03</v>
      </c>
      <c r="X740" s="36">
        <v>0</v>
      </c>
      <c r="Y740" s="1"/>
      <c r="Z740" s="37"/>
      <c r="AA740" s="38"/>
      <c r="AB740" s="38"/>
      <c r="AC740" s="38"/>
      <c r="AD740" s="38"/>
      <c r="AE740" s="38"/>
      <c r="AF740" s="80">
        <v>44593</v>
      </c>
    </row>
    <row r="741" spans="1:32" s="21" customFormat="1" x14ac:dyDescent="0.25">
      <c r="A741" s="31">
        <v>7</v>
      </c>
      <c r="B741" s="32" t="s">
        <v>2541</v>
      </c>
      <c r="C741" s="41" t="s">
        <v>433</v>
      </c>
      <c r="D741" s="32"/>
      <c r="E741" s="33" t="s">
        <v>586</v>
      </c>
      <c r="F741" s="33"/>
      <c r="G741" s="33"/>
      <c r="H741" s="33"/>
      <c r="I741" s="33" t="s">
        <v>586</v>
      </c>
      <c r="J741" s="52" t="s">
        <v>440</v>
      </c>
      <c r="K741" s="34" t="s">
        <v>441</v>
      </c>
      <c r="L741" s="34"/>
      <c r="M741" s="34" t="s">
        <v>442</v>
      </c>
      <c r="N741" s="34"/>
      <c r="O741" s="33" t="s">
        <v>569</v>
      </c>
      <c r="P741" s="35">
        <v>10</v>
      </c>
      <c r="Q741" s="33" t="s">
        <v>526</v>
      </c>
      <c r="R741" s="87">
        <v>0.08</v>
      </c>
      <c r="S741" s="1"/>
      <c r="T741" s="33"/>
      <c r="U741" s="33">
        <v>15</v>
      </c>
      <c r="V741" s="26"/>
      <c r="W741" s="186">
        <v>0.03</v>
      </c>
      <c r="X741" s="36">
        <v>0</v>
      </c>
      <c r="Y741" s="1"/>
      <c r="Z741" s="37"/>
      <c r="AA741" s="38"/>
      <c r="AB741" s="38"/>
      <c r="AC741" s="38"/>
      <c r="AD741" s="38"/>
      <c r="AE741" s="38"/>
      <c r="AF741" s="80">
        <v>44593</v>
      </c>
    </row>
    <row r="742" spans="1:32" s="21" customFormat="1" x14ac:dyDescent="0.25">
      <c r="A742" s="31">
        <v>8</v>
      </c>
      <c r="B742" s="32" t="s">
        <v>2541</v>
      </c>
      <c r="C742" s="41" t="s">
        <v>433</v>
      </c>
      <c r="D742" s="32"/>
      <c r="E742" s="33" t="s">
        <v>1247</v>
      </c>
      <c r="F742" s="33"/>
      <c r="G742" s="33"/>
      <c r="H742" s="33"/>
      <c r="I742" s="33" t="s">
        <v>1247</v>
      </c>
      <c r="J742" s="52" t="s">
        <v>455</v>
      </c>
      <c r="K742" s="34" t="s">
        <v>456</v>
      </c>
      <c r="L742" s="34"/>
      <c r="M742" s="34" t="s">
        <v>457</v>
      </c>
      <c r="N742" s="34"/>
      <c r="O742" s="33" t="s">
        <v>549</v>
      </c>
      <c r="P742" s="35">
        <v>10</v>
      </c>
      <c r="Q742" s="33" t="s">
        <v>526</v>
      </c>
      <c r="R742" s="87">
        <v>0.08</v>
      </c>
      <c r="S742" s="1"/>
      <c r="T742" s="33"/>
      <c r="U742" s="33">
        <v>12</v>
      </c>
      <c r="V742" s="26"/>
      <c r="W742" s="187">
        <v>0.03</v>
      </c>
      <c r="X742" s="36">
        <v>0</v>
      </c>
      <c r="Y742" s="1"/>
      <c r="Z742" s="37"/>
      <c r="AA742" s="38"/>
      <c r="AB742" s="38"/>
      <c r="AC742" s="38"/>
      <c r="AD742" s="38"/>
      <c r="AE742" s="38"/>
      <c r="AF742" s="80">
        <v>44593</v>
      </c>
    </row>
    <row r="743" spans="1:32" s="21" customFormat="1" x14ac:dyDescent="0.25">
      <c r="A743" s="31">
        <v>9</v>
      </c>
      <c r="B743" s="32" t="s">
        <v>2541</v>
      </c>
      <c r="C743" s="41" t="s">
        <v>433</v>
      </c>
      <c r="D743" s="32"/>
      <c r="E743" s="33" t="s">
        <v>1247</v>
      </c>
      <c r="F743" s="33"/>
      <c r="G743" s="33"/>
      <c r="H743" s="33"/>
      <c r="I743" s="33" t="s">
        <v>1247</v>
      </c>
      <c r="J743" s="52" t="s">
        <v>452</v>
      </c>
      <c r="K743" s="34" t="s">
        <v>453</v>
      </c>
      <c r="L743" s="34"/>
      <c r="M743" s="34" t="s">
        <v>454</v>
      </c>
      <c r="N743" s="34"/>
      <c r="O743" s="33" t="s">
        <v>514</v>
      </c>
      <c r="P743" s="35">
        <v>12</v>
      </c>
      <c r="Q743" s="33" t="s">
        <v>526</v>
      </c>
      <c r="R743" s="87">
        <v>0.08</v>
      </c>
      <c r="S743" s="1"/>
      <c r="T743" s="33"/>
      <c r="U743" s="33">
        <v>12</v>
      </c>
      <c r="V743" s="26"/>
      <c r="W743" s="186">
        <v>0.03</v>
      </c>
      <c r="X743" s="36">
        <v>0</v>
      </c>
      <c r="Y743" s="1"/>
      <c r="Z743" s="37"/>
      <c r="AA743" s="38"/>
      <c r="AB743" s="38"/>
      <c r="AC743" s="38"/>
      <c r="AD743" s="38"/>
      <c r="AE743" s="38"/>
      <c r="AF743" s="80">
        <v>44593</v>
      </c>
    </row>
    <row r="744" spans="1:32" s="21" customFormat="1" x14ac:dyDescent="0.25">
      <c r="A744" s="31">
        <v>10</v>
      </c>
      <c r="B744" s="32" t="s">
        <v>2541</v>
      </c>
      <c r="C744" s="41" t="s">
        <v>433</v>
      </c>
      <c r="D744" s="32"/>
      <c r="E744" s="33" t="s">
        <v>1247</v>
      </c>
      <c r="F744" s="33"/>
      <c r="G744" s="33"/>
      <c r="H744" s="33"/>
      <c r="I744" s="33" t="s">
        <v>1247</v>
      </c>
      <c r="J744" s="52" t="s">
        <v>446</v>
      </c>
      <c r="K744" s="34" t="s">
        <v>447</v>
      </c>
      <c r="L744" s="34"/>
      <c r="M744" s="34" t="s">
        <v>448</v>
      </c>
      <c r="N744" s="34"/>
      <c r="O744" s="33" t="s">
        <v>514</v>
      </c>
      <c r="P744" s="35">
        <v>10</v>
      </c>
      <c r="Q744" s="33" t="s">
        <v>526</v>
      </c>
      <c r="R744" s="87">
        <v>0.08</v>
      </c>
      <c r="S744" s="1"/>
      <c r="T744" s="33"/>
      <c r="U744" s="33">
        <v>12</v>
      </c>
      <c r="V744" s="26"/>
      <c r="W744" s="186">
        <v>0.03</v>
      </c>
      <c r="X744" s="36">
        <v>0</v>
      </c>
      <c r="Y744" s="1"/>
      <c r="Z744" s="37"/>
      <c r="AA744" s="38"/>
      <c r="AB744" s="38"/>
      <c r="AC744" s="38"/>
      <c r="AD744" s="38"/>
      <c r="AE744" s="38"/>
      <c r="AF744" s="80">
        <v>44593</v>
      </c>
    </row>
    <row r="745" spans="1:32" s="21" customFormat="1" x14ac:dyDescent="0.25">
      <c r="A745" s="31">
        <v>11</v>
      </c>
      <c r="B745" s="32" t="s">
        <v>2541</v>
      </c>
      <c r="C745" s="41" t="s">
        <v>433</v>
      </c>
      <c r="D745" s="32"/>
      <c r="E745" s="33" t="s">
        <v>1247</v>
      </c>
      <c r="F745" s="33"/>
      <c r="G745" s="33"/>
      <c r="H745" s="33"/>
      <c r="I745" s="33" t="s">
        <v>1247</v>
      </c>
      <c r="J745" s="52" t="s">
        <v>443</v>
      </c>
      <c r="K745" s="34" t="s">
        <v>444</v>
      </c>
      <c r="L745" s="34"/>
      <c r="M745" s="34" t="s">
        <v>445</v>
      </c>
      <c r="N745" s="34"/>
      <c r="O745" s="33" t="s">
        <v>514</v>
      </c>
      <c r="P745" s="35">
        <v>10</v>
      </c>
      <c r="Q745" s="33" t="s">
        <v>526</v>
      </c>
      <c r="R745" s="87">
        <v>0.08</v>
      </c>
      <c r="S745" s="1"/>
      <c r="T745" s="33"/>
      <c r="U745" s="33">
        <v>12</v>
      </c>
      <c r="V745" s="26"/>
      <c r="W745" s="186">
        <v>0.03</v>
      </c>
      <c r="X745" s="36">
        <v>0</v>
      </c>
      <c r="Y745" s="1"/>
      <c r="Z745" s="37"/>
      <c r="AA745" s="38"/>
      <c r="AB745" s="38"/>
      <c r="AC745" s="38"/>
      <c r="AD745" s="38"/>
      <c r="AE745" s="38"/>
      <c r="AF745" s="80">
        <v>44593</v>
      </c>
    </row>
    <row r="746" spans="1:32" s="21" customFormat="1" x14ac:dyDescent="0.25">
      <c r="A746" s="31">
        <v>12</v>
      </c>
      <c r="B746" s="32" t="s">
        <v>2541</v>
      </c>
      <c r="C746" s="41" t="s">
        <v>433</v>
      </c>
      <c r="D746" s="32"/>
      <c r="E746" s="33" t="s">
        <v>1247</v>
      </c>
      <c r="F746" s="33"/>
      <c r="G746" s="33"/>
      <c r="H746" s="33"/>
      <c r="I746" s="33" t="s">
        <v>1247</v>
      </c>
      <c r="J746" s="52" t="s">
        <v>449</v>
      </c>
      <c r="K746" s="34" t="s">
        <v>450</v>
      </c>
      <c r="L746" s="34"/>
      <c r="M746" s="34" t="s">
        <v>451</v>
      </c>
      <c r="N746" s="34"/>
      <c r="O746" s="33" t="s">
        <v>514</v>
      </c>
      <c r="P746" s="35">
        <v>10</v>
      </c>
      <c r="Q746" s="33" t="s">
        <v>526</v>
      </c>
      <c r="R746" s="87">
        <v>0.08</v>
      </c>
      <c r="S746" s="1"/>
      <c r="T746" s="33"/>
      <c r="U746" s="33">
        <v>12</v>
      </c>
      <c r="V746" s="26"/>
      <c r="W746" s="186">
        <v>0.03</v>
      </c>
      <c r="X746" s="36">
        <v>0</v>
      </c>
      <c r="Y746" s="1"/>
      <c r="Z746" s="37"/>
      <c r="AA746" s="38"/>
      <c r="AB746" s="38"/>
      <c r="AC746" s="38"/>
      <c r="AD746" s="38"/>
      <c r="AE746" s="38"/>
      <c r="AF746" s="80">
        <v>44593</v>
      </c>
    </row>
    <row r="747" spans="1:32" s="21" customFormat="1" x14ac:dyDescent="0.25">
      <c r="A747" s="31">
        <v>1</v>
      </c>
      <c r="B747" s="32" t="s">
        <v>2542</v>
      </c>
      <c r="C747" s="41" t="s">
        <v>2543</v>
      </c>
      <c r="D747" s="32"/>
      <c r="E747" s="33" t="s">
        <v>957</v>
      </c>
      <c r="F747" s="33"/>
      <c r="G747" s="33"/>
      <c r="H747" s="33"/>
      <c r="I747" s="33" t="s">
        <v>957</v>
      </c>
      <c r="J747" s="52" t="s">
        <v>2544</v>
      </c>
      <c r="K747" s="34" t="s">
        <v>2545</v>
      </c>
      <c r="L747" s="34"/>
      <c r="M747" s="34" t="s">
        <v>2546</v>
      </c>
      <c r="N747" s="34"/>
      <c r="O747" s="33" t="s">
        <v>514</v>
      </c>
      <c r="P747" s="35">
        <v>10</v>
      </c>
      <c r="Q747" s="33" t="s">
        <v>570</v>
      </c>
      <c r="R747" s="87">
        <v>0.08</v>
      </c>
      <c r="S747" s="1"/>
      <c r="T747" s="33"/>
      <c r="U747" s="33">
        <v>12</v>
      </c>
      <c r="V747" s="26"/>
      <c r="W747" s="186">
        <v>0.05</v>
      </c>
      <c r="X747" s="36">
        <v>0.05</v>
      </c>
      <c r="Y747" s="1"/>
      <c r="Z747" s="37"/>
      <c r="AA747" s="38"/>
      <c r="AB747" s="38"/>
      <c r="AC747" s="38"/>
      <c r="AD747" s="38"/>
      <c r="AE747" s="38"/>
      <c r="AF747" s="80">
        <v>44593</v>
      </c>
    </row>
    <row r="748" spans="1:32" s="21" customFormat="1" x14ac:dyDescent="0.25">
      <c r="A748" s="31">
        <v>2</v>
      </c>
      <c r="B748" s="32" t="s">
        <v>2542</v>
      </c>
      <c r="C748" s="41" t="s">
        <v>2543</v>
      </c>
      <c r="D748" s="32"/>
      <c r="E748" s="33" t="s">
        <v>957</v>
      </c>
      <c r="F748" s="33"/>
      <c r="G748" s="33"/>
      <c r="H748" s="33"/>
      <c r="I748" s="33" t="s">
        <v>957</v>
      </c>
      <c r="J748" s="52" t="s">
        <v>2547</v>
      </c>
      <c r="K748" s="34" t="s">
        <v>2548</v>
      </c>
      <c r="L748" s="34"/>
      <c r="M748" s="34" t="s">
        <v>2549</v>
      </c>
      <c r="N748" s="34"/>
      <c r="O748" s="33" t="s">
        <v>514</v>
      </c>
      <c r="P748" s="35">
        <v>10</v>
      </c>
      <c r="Q748" s="33" t="s">
        <v>570</v>
      </c>
      <c r="R748" s="87">
        <v>0.08</v>
      </c>
      <c r="S748" s="1"/>
      <c r="T748" s="33"/>
      <c r="U748" s="33">
        <v>12</v>
      </c>
      <c r="V748" s="26"/>
      <c r="W748" s="186">
        <v>0.05</v>
      </c>
      <c r="X748" s="36">
        <v>0.05</v>
      </c>
      <c r="Y748" s="1"/>
      <c r="Z748" s="37">
        <v>0.15</v>
      </c>
      <c r="AA748" s="38">
        <v>44562</v>
      </c>
      <c r="AB748" s="38">
        <v>44620</v>
      </c>
      <c r="AC748" s="38"/>
      <c r="AD748" s="38">
        <v>44562</v>
      </c>
      <c r="AE748" s="38">
        <v>44620</v>
      </c>
      <c r="AF748" s="80">
        <v>44593</v>
      </c>
    </row>
    <row r="749" spans="1:32" s="21" customFormat="1" x14ac:dyDescent="0.25">
      <c r="A749" s="47">
        <v>1</v>
      </c>
      <c r="B749" s="32" t="s">
        <v>2550</v>
      </c>
      <c r="C749" s="41" t="s">
        <v>2551</v>
      </c>
      <c r="D749" s="32"/>
      <c r="E749" s="33" t="s">
        <v>2138</v>
      </c>
      <c r="F749" s="33"/>
      <c r="G749" s="33"/>
      <c r="H749" s="33"/>
      <c r="I749" s="33" t="s">
        <v>2138</v>
      </c>
      <c r="J749" s="52" t="s">
        <v>2552</v>
      </c>
      <c r="K749" s="34" t="s">
        <v>2553</v>
      </c>
      <c r="L749" s="34"/>
      <c r="M749" s="34" t="s">
        <v>2554</v>
      </c>
      <c r="N749" s="34"/>
      <c r="O749" s="33" t="s">
        <v>514</v>
      </c>
      <c r="P749" s="35">
        <v>10</v>
      </c>
      <c r="Q749" s="33" t="s">
        <v>961</v>
      </c>
      <c r="R749" s="87">
        <v>0.08</v>
      </c>
      <c r="S749" s="1"/>
      <c r="T749" s="33"/>
      <c r="U749" s="33">
        <v>12</v>
      </c>
      <c r="V749" s="26"/>
      <c r="W749" s="189">
        <v>5.0000000000000001E-3</v>
      </c>
      <c r="X749" s="36">
        <v>0</v>
      </c>
      <c r="Y749" s="1"/>
      <c r="Z749" s="37"/>
      <c r="AA749" s="38"/>
      <c r="AB749" s="38"/>
      <c r="AC749" s="38"/>
      <c r="AD749" s="38"/>
      <c r="AE749" s="38"/>
      <c r="AF749" s="80">
        <v>44593</v>
      </c>
    </row>
    <row r="750" spans="1:32" s="21" customFormat="1" x14ac:dyDescent="0.25">
      <c r="A750" s="47">
        <v>2</v>
      </c>
      <c r="B750" s="32" t="s">
        <v>2550</v>
      </c>
      <c r="C750" s="41" t="s">
        <v>2551</v>
      </c>
      <c r="D750" s="32"/>
      <c r="E750" s="33" t="s">
        <v>2138</v>
      </c>
      <c r="F750" s="33"/>
      <c r="G750" s="33"/>
      <c r="H750" s="33"/>
      <c r="I750" s="33" t="s">
        <v>2138</v>
      </c>
      <c r="J750" s="52" t="s">
        <v>2555</v>
      </c>
      <c r="K750" s="34" t="s">
        <v>2556</v>
      </c>
      <c r="L750" s="34"/>
      <c r="M750" s="34" t="s">
        <v>2557</v>
      </c>
      <c r="N750" s="34"/>
      <c r="O750" s="33" t="s">
        <v>514</v>
      </c>
      <c r="P750" s="35">
        <v>40</v>
      </c>
      <c r="Q750" s="33" t="s">
        <v>961</v>
      </c>
      <c r="R750" s="87">
        <v>0.08</v>
      </c>
      <c r="S750" s="1"/>
      <c r="T750" s="33"/>
      <c r="U750" s="33">
        <v>12</v>
      </c>
      <c r="V750" s="26"/>
      <c r="W750" s="188">
        <v>5.0000000000000001E-3</v>
      </c>
      <c r="X750" s="36">
        <v>0</v>
      </c>
      <c r="Y750" s="1"/>
      <c r="Z750" s="37"/>
      <c r="AA750" s="40"/>
      <c r="AB750" s="40"/>
      <c r="AC750" s="40"/>
      <c r="AD750" s="40"/>
      <c r="AE750" s="40"/>
      <c r="AF750" s="80">
        <v>44593</v>
      </c>
    </row>
    <row r="751" spans="1:32" s="21" customFormat="1" x14ac:dyDescent="0.25">
      <c r="A751" s="47">
        <v>3</v>
      </c>
      <c r="B751" s="32" t="s">
        <v>2550</v>
      </c>
      <c r="C751" s="41" t="s">
        <v>2551</v>
      </c>
      <c r="D751" s="32"/>
      <c r="E751" s="33" t="s">
        <v>2138</v>
      </c>
      <c r="F751" s="33"/>
      <c r="G751" s="33"/>
      <c r="H751" s="33"/>
      <c r="I751" s="33" t="s">
        <v>2138</v>
      </c>
      <c r="J751" s="52" t="s">
        <v>2558</v>
      </c>
      <c r="K751" s="34" t="s">
        <v>2559</v>
      </c>
      <c r="L751" s="34"/>
      <c r="M751" s="34" t="s">
        <v>2560</v>
      </c>
      <c r="N751" s="34"/>
      <c r="O751" s="33" t="s">
        <v>549</v>
      </c>
      <c r="P751" s="35">
        <v>20</v>
      </c>
      <c r="Q751" s="33" t="s">
        <v>961</v>
      </c>
      <c r="R751" s="87">
        <v>0.08</v>
      </c>
      <c r="S751" s="1"/>
      <c r="T751" s="33"/>
      <c r="U751" s="33">
        <v>12</v>
      </c>
      <c r="V751" s="26"/>
      <c r="W751" s="188">
        <v>5.0000000000000001E-3</v>
      </c>
      <c r="X751" s="36">
        <v>0</v>
      </c>
      <c r="Y751" s="1"/>
      <c r="Z751" s="37"/>
      <c r="AA751" s="40"/>
      <c r="AB751" s="40"/>
      <c r="AC751" s="40"/>
      <c r="AD751" s="40"/>
      <c r="AE751" s="40"/>
      <c r="AF751" s="80">
        <v>44593</v>
      </c>
    </row>
    <row r="752" spans="1:32" s="21" customFormat="1" x14ac:dyDescent="0.25">
      <c r="A752" s="47">
        <v>4</v>
      </c>
      <c r="B752" s="32" t="s">
        <v>2550</v>
      </c>
      <c r="C752" s="41" t="s">
        <v>2551</v>
      </c>
      <c r="D752" s="32"/>
      <c r="E752" s="33" t="s">
        <v>2149</v>
      </c>
      <c r="F752" s="33"/>
      <c r="G752" s="33"/>
      <c r="H752" s="33"/>
      <c r="I752" s="33" t="s">
        <v>2149</v>
      </c>
      <c r="J752" s="52" t="s">
        <v>2561</v>
      </c>
      <c r="K752" s="34" t="s">
        <v>2562</v>
      </c>
      <c r="L752" s="34"/>
      <c r="M752" s="34" t="s">
        <v>2563</v>
      </c>
      <c r="N752" s="34"/>
      <c r="O752" s="33" t="s">
        <v>514</v>
      </c>
      <c r="P752" s="35">
        <v>10</v>
      </c>
      <c r="Q752" s="33" t="s">
        <v>961</v>
      </c>
      <c r="R752" s="87">
        <v>0.08</v>
      </c>
      <c r="S752" s="1"/>
      <c r="T752" s="33"/>
      <c r="U752" s="33">
        <v>12</v>
      </c>
      <c r="V752" s="26"/>
      <c r="W752" s="189">
        <v>5.0000000000000001E-3</v>
      </c>
      <c r="X752" s="36">
        <v>0</v>
      </c>
      <c r="Y752" s="1"/>
      <c r="Z752" s="37"/>
      <c r="AA752" s="38"/>
      <c r="AB752" s="38"/>
      <c r="AC752" s="38"/>
      <c r="AD752" s="38"/>
      <c r="AE752" s="38"/>
      <c r="AF752" s="80">
        <v>44593</v>
      </c>
    </row>
  </sheetData>
  <autoFilter ref="W1:X752" xr:uid="{4FE4EE07-216F-4CD1-B059-5475A5F3F497}"/>
  <pageMargins left="0.7" right="0.7" top="0.75" bottom="0.75" header="0.3" footer="0.3"/>
  <pageSetup paperSize="9" orientation="portrait" horizontalDpi="1200" verticalDpi="300"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E4EE07-216F-4CD1-B059-5475A5F3F497}">
  <sheetPr codeName="Sheet2">
    <tabColor theme="5"/>
  </sheetPr>
  <dimension ref="A1:AF882"/>
  <sheetViews>
    <sheetView topLeftCell="E1" workbookViewId="0">
      <selection activeCell="H9" sqref="H9"/>
    </sheetView>
  </sheetViews>
  <sheetFormatPr defaultColWidth="8.7109375" defaultRowHeight="15" x14ac:dyDescent="0.25"/>
  <cols>
    <col min="1" max="1" width="4.140625" style="1" bestFit="1" customWidth="1"/>
    <col min="2" max="2" width="23.85546875" style="60" bestFit="1" customWidth="1"/>
    <col min="3" max="3" width="8.28515625" style="60" bestFit="1" customWidth="1"/>
    <col min="4" max="4" width="59.42578125" style="60" bestFit="1" customWidth="1"/>
    <col min="5" max="5" width="16.42578125" style="60" bestFit="1" customWidth="1"/>
    <col min="6" max="6" width="27" style="60" bestFit="1" customWidth="1"/>
    <col min="7" max="7" width="30.28515625" style="60" bestFit="1" customWidth="1"/>
    <col min="8" max="8" width="36.85546875" style="60" bestFit="1" customWidth="1"/>
    <col min="9" max="9" width="34.85546875" style="60" bestFit="1" customWidth="1"/>
    <col min="10" max="10" width="9.28515625" style="60" bestFit="1" customWidth="1"/>
    <col min="11" max="11" width="14.5703125" style="60" bestFit="1" customWidth="1"/>
    <col min="12" max="12" width="10.7109375" style="1" bestFit="1" customWidth="1"/>
    <col min="13" max="13" width="51.5703125" style="60" bestFit="1" customWidth="1"/>
    <col min="14" max="14" width="15.85546875" style="60" bestFit="1" customWidth="1"/>
    <col min="15" max="15" width="7.140625" style="60" bestFit="1" customWidth="1"/>
    <col min="16" max="16" width="8.85546875" style="154" bestFit="1" customWidth="1"/>
    <col min="17" max="17" width="11.28515625" style="1" bestFit="1" customWidth="1"/>
    <col min="18" max="18" width="4.42578125" style="1" bestFit="1" customWidth="1"/>
    <col min="19" max="19" width="1" style="1" customWidth="1"/>
    <col min="20" max="20" width="61.42578125" style="1" bestFit="1" customWidth="1"/>
    <col min="21" max="21" width="8.42578125" style="1" bestFit="1" customWidth="1"/>
    <col min="22" max="22" width="0.85546875" style="1" customWidth="1"/>
    <col min="23" max="23" width="14.140625" style="1" bestFit="1" customWidth="1"/>
    <col min="24" max="24" width="20.42578125" style="1" bestFit="1" customWidth="1"/>
    <col min="25" max="25" width="0.85546875" style="1" customWidth="1"/>
    <col min="26" max="26" width="9.140625" style="1" bestFit="1" customWidth="1"/>
    <col min="27" max="27" width="10.140625" style="1" customWidth="1"/>
    <col min="28" max="28" width="10.7109375" style="1" bestFit="1" customWidth="1"/>
    <col min="29" max="29" width="16" style="1" bestFit="1" customWidth="1"/>
    <col min="30" max="30" width="10.140625" style="1" customWidth="1"/>
    <col min="31" max="31" width="10.7109375" style="1" bestFit="1" customWidth="1"/>
    <col min="32" max="32" width="11.85546875" style="1" bestFit="1" customWidth="1"/>
    <col min="33" max="16384" width="8.7109375" style="1"/>
  </cols>
  <sheetData>
    <row r="1" spans="1:32" s="27" customFormat="1" ht="25.5" x14ac:dyDescent="0.25">
      <c r="A1" s="216" t="s">
        <v>470</v>
      </c>
      <c r="B1" s="216" t="s">
        <v>471</v>
      </c>
      <c r="C1" s="216" t="s">
        <v>25</v>
      </c>
      <c r="D1" s="216" t="s">
        <v>472</v>
      </c>
      <c r="E1" s="217" t="s">
        <v>473</v>
      </c>
      <c r="F1" s="217" t="s">
        <v>474</v>
      </c>
      <c r="G1" s="217" t="s">
        <v>475</v>
      </c>
      <c r="H1" s="217" t="s">
        <v>476</v>
      </c>
      <c r="I1" s="217" t="s">
        <v>477</v>
      </c>
      <c r="J1" s="217" t="s">
        <v>27</v>
      </c>
      <c r="K1" s="218" t="s">
        <v>478</v>
      </c>
      <c r="L1" s="218" t="s">
        <v>479</v>
      </c>
      <c r="M1" s="217" t="s">
        <v>480</v>
      </c>
      <c r="N1" s="217" t="s">
        <v>481</v>
      </c>
      <c r="O1" s="217" t="s">
        <v>482</v>
      </c>
      <c r="P1" s="219" t="s">
        <v>483</v>
      </c>
      <c r="Q1" s="217" t="s">
        <v>484</v>
      </c>
      <c r="R1" s="217" t="s">
        <v>485</v>
      </c>
      <c r="S1" s="220"/>
      <c r="T1" s="217" t="s">
        <v>486</v>
      </c>
      <c r="U1" s="217" t="s">
        <v>487</v>
      </c>
      <c r="V1" s="220"/>
      <c r="W1" s="217" t="s">
        <v>488</v>
      </c>
      <c r="X1" s="217" t="s">
        <v>489</v>
      </c>
      <c r="Y1" s="220"/>
      <c r="Z1" s="221" t="s">
        <v>490</v>
      </c>
      <c r="AA1" s="222" t="s">
        <v>505</v>
      </c>
      <c r="AB1" s="223" t="s">
        <v>506</v>
      </c>
      <c r="AC1" s="224" t="s">
        <v>491</v>
      </c>
      <c r="AD1" s="222" t="s">
        <v>505</v>
      </c>
      <c r="AE1" s="223" t="s">
        <v>506</v>
      </c>
      <c r="AF1" s="223" t="s">
        <v>3071</v>
      </c>
    </row>
    <row r="2" spans="1:32" s="21" customFormat="1" ht="15" customHeight="1" x14ac:dyDescent="0.25">
      <c r="A2" s="225">
        <f t="shared" ref="A2:A65" si="0">ROW(A1)</f>
        <v>1</v>
      </c>
      <c r="B2" s="226" t="s">
        <v>508</v>
      </c>
      <c r="C2" s="226" t="s">
        <v>509</v>
      </c>
      <c r="D2" s="258" t="s">
        <v>2934</v>
      </c>
      <c r="E2" s="258" t="s">
        <v>2590</v>
      </c>
      <c r="F2" s="258" t="s">
        <v>3393</v>
      </c>
      <c r="G2" s="258" t="s">
        <v>3405</v>
      </c>
      <c r="H2" s="258" t="s">
        <v>3406</v>
      </c>
      <c r="I2" s="258" t="s">
        <v>3407</v>
      </c>
      <c r="J2" s="228" t="s">
        <v>511</v>
      </c>
      <c r="K2" s="228" t="s">
        <v>512</v>
      </c>
      <c r="L2" s="228"/>
      <c r="M2" s="228" t="s">
        <v>513</v>
      </c>
      <c r="N2" s="228"/>
      <c r="O2" s="227" t="s">
        <v>514</v>
      </c>
      <c r="P2" s="229">
        <v>10</v>
      </c>
      <c r="Q2" s="227" t="s">
        <v>515</v>
      </c>
      <c r="R2" s="230">
        <v>0.08</v>
      </c>
      <c r="S2" s="220"/>
      <c r="T2" s="227" t="s">
        <v>516</v>
      </c>
      <c r="U2" s="227">
        <v>6</v>
      </c>
      <c r="V2" s="220"/>
      <c r="W2" s="231">
        <v>0.05</v>
      </c>
      <c r="X2" s="232">
        <v>0</v>
      </c>
      <c r="Y2" s="220"/>
      <c r="Z2" s="233">
        <v>0.2</v>
      </c>
      <c r="AA2" s="234">
        <v>44593</v>
      </c>
      <c r="AB2" s="234">
        <v>44620</v>
      </c>
      <c r="AC2" s="234" t="s">
        <v>517</v>
      </c>
      <c r="AD2" s="234">
        <v>44593</v>
      </c>
      <c r="AE2" s="234">
        <v>44620</v>
      </c>
      <c r="AF2" s="235">
        <v>44593</v>
      </c>
    </row>
    <row r="3" spans="1:32" s="21" customFormat="1" ht="15" customHeight="1" x14ac:dyDescent="0.25">
      <c r="A3" s="225">
        <f t="shared" si="0"/>
        <v>2</v>
      </c>
      <c r="B3" s="226" t="s">
        <v>508</v>
      </c>
      <c r="C3" s="226" t="s">
        <v>509</v>
      </c>
      <c r="D3" s="258" t="s">
        <v>2934</v>
      </c>
      <c r="E3" s="258" t="s">
        <v>2590</v>
      </c>
      <c r="F3" s="258" t="s">
        <v>3393</v>
      </c>
      <c r="G3" s="258" t="s">
        <v>3405</v>
      </c>
      <c r="H3" s="258" t="s">
        <v>3406</v>
      </c>
      <c r="I3" s="258" t="s">
        <v>3407</v>
      </c>
      <c r="J3" s="228" t="s">
        <v>518</v>
      </c>
      <c r="K3" s="228" t="s">
        <v>519</v>
      </c>
      <c r="L3" s="228"/>
      <c r="M3" s="228" t="s">
        <v>520</v>
      </c>
      <c r="N3" s="228"/>
      <c r="O3" s="227" t="s">
        <v>514</v>
      </c>
      <c r="P3" s="229">
        <v>10</v>
      </c>
      <c r="Q3" s="227" t="s">
        <v>515</v>
      </c>
      <c r="R3" s="230">
        <v>0.08</v>
      </c>
      <c r="S3" s="220"/>
      <c r="T3" s="227" t="s">
        <v>516</v>
      </c>
      <c r="U3" s="227">
        <v>6</v>
      </c>
      <c r="V3" s="220"/>
      <c r="W3" s="231">
        <v>0.05</v>
      </c>
      <c r="X3" s="232">
        <v>0</v>
      </c>
      <c r="Y3" s="220"/>
      <c r="Z3" s="233"/>
      <c r="AA3" s="234">
        <v>44593</v>
      </c>
      <c r="AB3" s="234">
        <v>44620</v>
      </c>
      <c r="AC3" s="234"/>
      <c r="AD3" s="234">
        <v>44593</v>
      </c>
      <c r="AE3" s="234">
        <v>44620</v>
      </c>
      <c r="AF3" s="235">
        <v>44593</v>
      </c>
    </row>
    <row r="4" spans="1:32" s="21" customFormat="1" ht="15" customHeight="1" x14ac:dyDescent="0.25">
      <c r="A4" s="225">
        <f t="shared" si="0"/>
        <v>3</v>
      </c>
      <c r="B4" s="226" t="s">
        <v>508</v>
      </c>
      <c r="C4" s="226" t="s">
        <v>509</v>
      </c>
      <c r="D4" s="258" t="s">
        <v>2934</v>
      </c>
      <c r="E4" s="258" t="s">
        <v>2590</v>
      </c>
      <c r="F4" s="258" t="s">
        <v>3393</v>
      </c>
      <c r="G4" s="258" t="s">
        <v>3405</v>
      </c>
      <c r="H4" s="258" t="s">
        <v>3406</v>
      </c>
      <c r="I4" s="258" t="s">
        <v>3407</v>
      </c>
      <c r="J4" s="228" t="s">
        <v>521</v>
      </c>
      <c r="K4" s="228" t="s">
        <v>522</v>
      </c>
      <c r="L4" s="228"/>
      <c r="M4" s="228" t="s">
        <v>523</v>
      </c>
      <c r="N4" s="228"/>
      <c r="O4" s="227" t="s">
        <v>514</v>
      </c>
      <c r="P4" s="229">
        <v>10</v>
      </c>
      <c r="Q4" s="227" t="s">
        <v>515</v>
      </c>
      <c r="R4" s="230">
        <v>0.08</v>
      </c>
      <c r="S4" s="220"/>
      <c r="T4" s="227" t="s">
        <v>516</v>
      </c>
      <c r="U4" s="227">
        <v>6</v>
      </c>
      <c r="V4" s="220"/>
      <c r="W4" s="231">
        <v>0.05</v>
      </c>
      <c r="X4" s="232">
        <v>0</v>
      </c>
      <c r="Y4" s="220"/>
      <c r="Z4" s="233"/>
      <c r="AA4" s="234">
        <v>44593</v>
      </c>
      <c r="AB4" s="234">
        <v>44620</v>
      </c>
      <c r="AC4" s="234"/>
      <c r="AD4" s="234">
        <v>44593</v>
      </c>
      <c r="AE4" s="234">
        <v>44620</v>
      </c>
      <c r="AF4" s="235">
        <v>44593</v>
      </c>
    </row>
    <row r="5" spans="1:32" s="21" customFormat="1" ht="15" customHeight="1" x14ac:dyDescent="0.25">
      <c r="A5" s="220">
        <f t="shared" si="0"/>
        <v>4</v>
      </c>
      <c r="B5" s="236" t="s">
        <v>508</v>
      </c>
      <c r="C5" s="236" t="s">
        <v>509</v>
      </c>
      <c r="D5" s="236" t="s">
        <v>2934</v>
      </c>
      <c r="E5" s="236" t="s">
        <v>2590</v>
      </c>
      <c r="F5" s="236" t="s">
        <v>3393</v>
      </c>
      <c r="G5" s="236" t="s">
        <v>3405</v>
      </c>
      <c r="H5" s="236" t="s">
        <v>3406</v>
      </c>
      <c r="I5" s="236" t="s">
        <v>3407</v>
      </c>
      <c r="J5" s="236" t="s">
        <v>3409</v>
      </c>
      <c r="K5" s="236" t="s">
        <v>3411</v>
      </c>
      <c r="L5" s="220"/>
      <c r="M5" s="236" t="s">
        <v>3410</v>
      </c>
      <c r="N5" s="236" t="s">
        <v>2614</v>
      </c>
      <c r="O5" s="236" t="s">
        <v>514</v>
      </c>
      <c r="P5" s="237"/>
      <c r="Q5" s="220"/>
      <c r="R5" s="220"/>
      <c r="S5" s="220"/>
      <c r="T5" s="220"/>
      <c r="U5" s="220"/>
      <c r="V5" s="220"/>
      <c r="W5" s="220"/>
      <c r="X5" s="220"/>
      <c r="Y5" s="220"/>
      <c r="Z5" s="220"/>
      <c r="AA5" s="220"/>
      <c r="AB5" s="220"/>
      <c r="AC5" s="220"/>
      <c r="AD5" s="220"/>
      <c r="AE5" s="220"/>
      <c r="AF5" s="220"/>
    </row>
    <row r="6" spans="1:32" s="21" customFormat="1" ht="15" customHeight="1" x14ac:dyDescent="0.25">
      <c r="A6" s="225">
        <f t="shared" si="0"/>
        <v>5</v>
      </c>
      <c r="B6" s="226" t="s">
        <v>524</v>
      </c>
      <c r="C6" s="226" t="s">
        <v>44</v>
      </c>
      <c r="D6" s="258" t="s">
        <v>45</v>
      </c>
      <c r="E6" s="258" t="s">
        <v>2590</v>
      </c>
      <c r="F6" s="258" t="s">
        <v>2591</v>
      </c>
      <c r="G6" s="258" t="s">
        <v>2729</v>
      </c>
      <c r="H6" s="258" t="s">
        <v>2754</v>
      </c>
      <c r="I6" s="258" t="s">
        <v>2755</v>
      </c>
      <c r="J6" s="228" t="s">
        <v>51</v>
      </c>
      <c r="K6" s="228" t="s">
        <v>52</v>
      </c>
      <c r="L6" s="228"/>
      <c r="M6" s="228" t="s">
        <v>53</v>
      </c>
      <c r="N6" s="228"/>
      <c r="O6" s="227" t="s">
        <v>514</v>
      </c>
      <c r="P6" s="229">
        <v>5</v>
      </c>
      <c r="Q6" s="227" t="s">
        <v>526</v>
      </c>
      <c r="R6" s="230">
        <v>0.08</v>
      </c>
      <c r="S6" s="220"/>
      <c r="T6" s="227" t="s">
        <v>527</v>
      </c>
      <c r="U6" s="227">
        <v>12</v>
      </c>
      <c r="V6" s="220"/>
      <c r="W6" s="231">
        <v>0.1</v>
      </c>
      <c r="X6" s="232">
        <v>0.1</v>
      </c>
      <c r="Y6" s="220"/>
      <c r="Z6" s="233"/>
      <c r="AA6" s="234"/>
      <c r="AB6" s="234"/>
      <c r="AC6" s="234"/>
      <c r="AD6" s="234"/>
      <c r="AE6" s="234"/>
      <c r="AF6" s="235">
        <v>44593</v>
      </c>
    </row>
    <row r="7" spans="1:32" s="21" customFormat="1" ht="15" customHeight="1" x14ac:dyDescent="0.25">
      <c r="A7" s="225">
        <f t="shared" si="0"/>
        <v>6</v>
      </c>
      <c r="B7" s="226" t="s">
        <v>524</v>
      </c>
      <c r="C7" s="226" t="s">
        <v>44</v>
      </c>
      <c r="D7" s="258" t="s">
        <v>45</v>
      </c>
      <c r="E7" s="258" t="s">
        <v>2590</v>
      </c>
      <c r="F7" s="258" t="s">
        <v>2591</v>
      </c>
      <c r="G7" s="258" t="s">
        <v>2729</v>
      </c>
      <c r="H7" s="258" t="s">
        <v>2754</v>
      </c>
      <c r="I7" s="258" t="s">
        <v>2755</v>
      </c>
      <c r="J7" s="228" t="s">
        <v>60</v>
      </c>
      <c r="K7" s="228" t="s">
        <v>61</v>
      </c>
      <c r="L7" s="228"/>
      <c r="M7" s="228" t="s">
        <v>62</v>
      </c>
      <c r="N7" s="228"/>
      <c r="O7" s="227" t="s">
        <v>514</v>
      </c>
      <c r="P7" s="229">
        <v>5</v>
      </c>
      <c r="Q7" s="227" t="s">
        <v>526</v>
      </c>
      <c r="R7" s="230">
        <v>0.08</v>
      </c>
      <c r="S7" s="220"/>
      <c r="T7" s="227" t="s">
        <v>527</v>
      </c>
      <c r="U7" s="227">
        <v>12</v>
      </c>
      <c r="V7" s="220"/>
      <c r="W7" s="231">
        <v>0.1</v>
      </c>
      <c r="X7" s="232">
        <v>0.1</v>
      </c>
      <c r="Y7" s="220"/>
      <c r="Z7" s="233"/>
      <c r="AA7" s="234"/>
      <c r="AB7" s="234"/>
      <c r="AC7" s="234"/>
      <c r="AD7" s="234"/>
      <c r="AE7" s="234"/>
      <c r="AF7" s="235">
        <v>44593</v>
      </c>
    </row>
    <row r="8" spans="1:32" s="21" customFormat="1" ht="15" customHeight="1" x14ac:dyDescent="0.25">
      <c r="A8" s="225">
        <f t="shared" si="0"/>
        <v>7</v>
      </c>
      <c r="B8" s="226" t="s">
        <v>524</v>
      </c>
      <c r="C8" s="226" t="s">
        <v>44</v>
      </c>
      <c r="D8" s="258" t="s">
        <v>45</v>
      </c>
      <c r="E8" s="258" t="s">
        <v>2590</v>
      </c>
      <c r="F8" s="258" t="s">
        <v>2591</v>
      </c>
      <c r="G8" s="258" t="s">
        <v>2729</v>
      </c>
      <c r="H8" s="258" t="s">
        <v>2754</v>
      </c>
      <c r="I8" s="258" t="s">
        <v>2755</v>
      </c>
      <c r="J8" s="228" t="s">
        <v>57</v>
      </c>
      <c r="K8" s="228" t="s">
        <v>58</v>
      </c>
      <c r="L8" s="228"/>
      <c r="M8" s="238" t="s">
        <v>59</v>
      </c>
      <c r="N8" s="238"/>
      <c r="O8" s="227" t="s">
        <v>514</v>
      </c>
      <c r="P8" s="229">
        <v>5</v>
      </c>
      <c r="Q8" s="227" t="s">
        <v>526</v>
      </c>
      <c r="R8" s="230">
        <v>0.08</v>
      </c>
      <c r="S8" s="220"/>
      <c r="T8" s="227" t="s">
        <v>527</v>
      </c>
      <c r="U8" s="227">
        <v>12</v>
      </c>
      <c r="V8" s="220"/>
      <c r="W8" s="239">
        <v>0.1</v>
      </c>
      <c r="X8" s="232">
        <v>0.1</v>
      </c>
      <c r="Y8" s="220"/>
      <c r="Z8" s="233"/>
      <c r="AA8" s="240"/>
      <c r="AB8" s="240"/>
      <c r="AC8" s="240"/>
      <c r="AD8" s="240"/>
      <c r="AE8" s="240"/>
      <c r="AF8" s="235">
        <v>44593</v>
      </c>
    </row>
    <row r="9" spans="1:32" s="21" customFormat="1" ht="15" customHeight="1" x14ac:dyDescent="0.25">
      <c r="A9" s="225">
        <f t="shared" si="0"/>
        <v>8</v>
      </c>
      <c r="B9" s="226" t="s">
        <v>524</v>
      </c>
      <c r="C9" s="226" t="s">
        <v>44</v>
      </c>
      <c r="D9" s="258" t="s">
        <v>45</v>
      </c>
      <c r="E9" s="258" t="s">
        <v>2590</v>
      </c>
      <c r="F9" s="258" t="s">
        <v>2591</v>
      </c>
      <c r="G9" s="258" t="s">
        <v>2729</v>
      </c>
      <c r="H9" s="258" t="s">
        <v>2754</v>
      </c>
      <c r="I9" s="258" t="s">
        <v>2755</v>
      </c>
      <c r="J9" s="228" t="s">
        <v>46</v>
      </c>
      <c r="K9" s="228" t="s">
        <v>47</v>
      </c>
      <c r="L9" s="228"/>
      <c r="M9" s="228" t="s">
        <v>48</v>
      </c>
      <c r="N9" s="228"/>
      <c r="O9" s="227" t="s">
        <v>514</v>
      </c>
      <c r="P9" s="229">
        <v>5</v>
      </c>
      <c r="Q9" s="227" t="s">
        <v>526</v>
      </c>
      <c r="R9" s="230">
        <v>0.08</v>
      </c>
      <c r="S9" s="220"/>
      <c r="T9" s="227" t="s">
        <v>527</v>
      </c>
      <c r="U9" s="227">
        <v>12</v>
      </c>
      <c r="V9" s="220"/>
      <c r="W9" s="231">
        <v>0.1</v>
      </c>
      <c r="X9" s="232">
        <v>0.1</v>
      </c>
      <c r="Y9" s="220"/>
      <c r="Z9" s="233"/>
      <c r="AA9" s="234"/>
      <c r="AB9" s="234"/>
      <c r="AC9" s="234"/>
      <c r="AD9" s="234"/>
      <c r="AE9" s="234"/>
      <c r="AF9" s="235">
        <v>44593</v>
      </c>
    </row>
    <row r="10" spans="1:32" s="21" customFormat="1" ht="15" customHeight="1" x14ac:dyDescent="0.25">
      <c r="A10" s="225">
        <f t="shared" si="0"/>
        <v>9</v>
      </c>
      <c r="B10" s="226" t="s">
        <v>524</v>
      </c>
      <c r="C10" s="226" t="s">
        <v>44</v>
      </c>
      <c r="D10" s="258" t="s">
        <v>45</v>
      </c>
      <c r="E10" s="258" t="s">
        <v>2590</v>
      </c>
      <c r="F10" s="258" t="s">
        <v>2591</v>
      </c>
      <c r="G10" s="258" t="s">
        <v>2729</v>
      </c>
      <c r="H10" s="258" t="s">
        <v>2754</v>
      </c>
      <c r="I10" s="258" t="s">
        <v>2755</v>
      </c>
      <c r="J10" s="228" t="s">
        <v>54</v>
      </c>
      <c r="K10" s="228" t="s">
        <v>55</v>
      </c>
      <c r="L10" s="228"/>
      <c r="M10" s="228" t="s">
        <v>56</v>
      </c>
      <c r="N10" s="228"/>
      <c r="O10" s="227" t="s">
        <v>514</v>
      </c>
      <c r="P10" s="229">
        <v>5</v>
      </c>
      <c r="Q10" s="227" t="s">
        <v>526</v>
      </c>
      <c r="R10" s="230">
        <v>0.08</v>
      </c>
      <c r="S10" s="220"/>
      <c r="T10" s="227" t="s">
        <v>527</v>
      </c>
      <c r="U10" s="227">
        <v>12</v>
      </c>
      <c r="V10" s="220"/>
      <c r="W10" s="231">
        <v>0.1</v>
      </c>
      <c r="X10" s="232">
        <v>0.1</v>
      </c>
      <c r="Y10" s="220"/>
      <c r="Z10" s="233"/>
      <c r="AA10" s="234"/>
      <c r="AB10" s="234"/>
      <c r="AC10" s="234"/>
      <c r="AD10" s="234"/>
      <c r="AE10" s="234"/>
      <c r="AF10" s="235">
        <v>44593</v>
      </c>
    </row>
    <row r="11" spans="1:32" s="21" customFormat="1" ht="15" customHeight="1" x14ac:dyDescent="0.25">
      <c r="A11" s="225">
        <f t="shared" si="0"/>
        <v>10</v>
      </c>
      <c r="B11" s="226" t="s">
        <v>524</v>
      </c>
      <c r="C11" s="226" t="s">
        <v>44</v>
      </c>
      <c r="D11" s="258" t="s">
        <v>45</v>
      </c>
      <c r="E11" s="258" t="s">
        <v>2590</v>
      </c>
      <c r="F11" s="258" t="s">
        <v>2591</v>
      </c>
      <c r="G11" s="258" t="s">
        <v>2729</v>
      </c>
      <c r="H11" s="258" t="s">
        <v>2754</v>
      </c>
      <c r="I11" s="258" t="s">
        <v>2755</v>
      </c>
      <c r="J11" s="228" t="s">
        <v>63</v>
      </c>
      <c r="K11" s="228" t="s">
        <v>64</v>
      </c>
      <c r="L11" s="228"/>
      <c r="M11" s="228" t="s">
        <v>65</v>
      </c>
      <c r="N11" s="228"/>
      <c r="O11" s="227" t="s">
        <v>514</v>
      </c>
      <c r="P11" s="229">
        <v>5</v>
      </c>
      <c r="Q11" s="227" t="s">
        <v>526</v>
      </c>
      <c r="R11" s="230">
        <v>0.08</v>
      </c>
      <c r="S11" s="220"/>
      <c r="T11" s="227" t="s">
        <v>527</v>
      </c>
      <c r="U11" s="227">
        <v>12</v>
      </c>
      <c r="V11" s="220"/>
      <c r="W11" s="231">
        <v>0.1</v>
      </c>
      <c r="X11" s="232">
        <v>0.1</v>
      </c>
      <c r="Y11" s="220"/>
      <c r="Z11" s="233"/>
      <c r="AA11" s="234"/>
      <c r="AB11" s="234"/>
      <c r="AC11" s="234"/>
      <c r="AD11" s="234"/>
      <c r="AE11" s="234"/>
      <c r="AF11" s="235">
        <v>44593</v>
      </c>
    </row>
    <row r="12" spans="1:32" s="21" customFormat="1" ht="15" customHeight="1" x14ac:dyDescent="0.25">
      <c r="A12" s="225">
        <f t="shared" si="0"/>
        <v>11</v>
      </c>
      <c r="B12" s="226" t="s">
        <v>524</v>
      </c>
      <c r="C12" s="226" t="s">
        <v>44</v>
      </c>
      <c r="D12" s="258" t="s">
        <v>45</v>
      </c>
      <c r="E12" s="258" t="s">
        <v>2590</v>
      </c>
      <c r="F12" s="258" t="s">
        <v>2591</v>
      </c>
      <c r="G12" s="258" t="s">
        <v>2729</v>
      </c>
      <c r="H12" s="258" t="s">
        <v>2754</v>
      </c>
      <c r="I12" s="258" t="s">
        <v>2755</v>
      </c>
      <c r="J12" s="228" t="s">
        <v>66</v>
      </c>
      <c r="K12" s="228" t="s">
        <v>67</v>
      </c>
      <c r="L12" s="228"/>
      <c r="M12" s="228" t="s">
        <v>68</v>
      </c>
      <c r="N12" s="228"/>
      <c r="O12" s="227" t="s">
        <v>514</v>
      </c>
      <c r="P12" s="229">
        <v>5</v>
      </c>
      <c r="Q12" s="227" t="s">
        <v>526</v>
      </c>
      <c r="R12" s="230">
        <v>0.08</v>
      </c>
      <c r="S12" s="220"/>
      <c r="T12" s="227" t="s">
        <v>527</v>
      </c>
      <c r="U12" s="227">
        <v>12</v>
      </c>
      <c r="V12" s="220"/>
      <c r="W12" s="231">
        <v>0.1</v>
      </c>
      <c r="X12" s="232">
        <v>0.1</v>
      </c>
      <c r="Y12" s="220"/>
      <c r="Z12" s="233"/>
      <c r="AA12" s="234"/>
      <c r="AB12" s="234"/>
      <c r="AC12" s="234"/>
      <c r="AD12" s="234"/>
      <c r="AE12" s="234"/>
      <c r="AF12" s="235">
        <v>44593</v>
      </c>
    </row>
    <row r="13" spans="1:32" s="21" customFormat="1" ht="15" customHeight="1" x14ac:dyDescent="0.25">
      <c r="A13" s="225">
        <f t="shared" si="0"/>
        <v>12</v>
      </c>
      <c r="B13" s="226" t="s">
        <v>528</v>
      </c>
      <c r="C13" s="226" t="s">
        <v>216</v>
      </c>
      <c r="D13" s="258" t="s">
        <v>217</v>
      </c>
      <c r="E13" s="258" t="s">
        <v>2590</v>
      </c>
      <c r="F13" s="258" t="s">
        <v>2591</v>
      </c>
      <c r="G13" s="258" t="s">
        <v>2798</v>
      </c>
      <c r="H13" s="258" t="s">
        <v>2799</v>
      </c>
      <c r="I13" s="258" t="s">
        <v>2808</v>
      </c>
      <c r="J13" s="228" t="s">
        <v>221</v>
      </c>
      <c r="K13" s="228" t="s">
        <v>222</v>
      </c>
      <c r="L13" s="228"/>
      <c r="M13" s="238" t="s">
        <v>223</v>
      </c>
      <c r="N13" s="238"/>
      <c r="O13" s="227" t="s">
        <v>514</v>
      </c>
      <c r="P13" s="229">
        <v>20</v>
      </c>
      <c r="Q13" s="227" t="s">
        <v>526</v>
      </c>
      <c r="R13" s="230">
        <v>0.08</v>
      </c>
      <c r="S13" s="220"/>
      <c r="T13" s="227" t="s">
        <v>530</v>
      </c>
      <c r="U13" s="227">
        <v>15</v>
      </c>
      <c r="V13" s="220"/>
      <c r="W13" s="239">
        <v>0.05</v>
      </c>
      <c r="X13" s="232">
        <v>0</v>
      </c>
      <c r="Y13" s="220"/>
      <c r="Z13" s="233"/>
      <c r="AA13" s="240">
        <v>44562</v>
      </c>
      <c r="AB13" s="240">
        <v>44592</v>
      </c>
      <c r="AC13" s="240"/>
      <c r="AD13" s="240">
        <v>44562</v>
      </c>
      <c r="AE13" s="240">
        <v>44592</v>
      </c>
      <c r="AF13" s="235">
        <v>44593</v>
      </c>
    </row>
    <row r="14" spans="1:32" s="21" customFormat="1" ht="15" customHeight="1" x14ac:dyDescent="0.25">
      <c r="A14" s="225">
        <f t="shared" si="0"/>
        <v>13</v>
      </c>
      <c r="B14" s="226" t="s">
        <v>528</v>
      </c>
      <c r="C14" s="226" t="s">
        <v>216</v>
      </c>
      <c r="D14" s="258" t="s">
        <v>217</v>
      </c>
      <c r="E14" s="258" t="s">
        <v>2590</v>
      </c>
      <c r="F14" s="258" t="s">
        <v>2591</v>
      </c>
      <c r="G14" s="258" t="s">
        <v>2798</v>
      </c>
      <c r="H14" s="258" t="s">
        <v>2862</v>
      </c>
      <c r="I14" s="258" t="s">
        <v>2872</v>
      </c>
      <c r="J14" s="228" t="s">
        <v>254</v>
      </c>
      <c r="K14" s="228" t="s">
        <v>255</v>
      </c>
      <c r="L14" s="228"/>
      <c r="M14" s="238" t="s">
        <v>256</v>
      </c>
      <c r="N14" s="238"/>
      <c r="O14" s="227" t="s">
        <v>514</v>
      </c>
      <c r="P14" s="229">
        <v>20</v>
      </c>
      <c r="Q14" s="227" t="s">
        <v>526</v>
      </c>
      <c r="R14" s="230">
        <v>0.08</v>
      </c>
      <c r="S14" s="220"/>
      <c r="T14" s="227" t="s">
        <v>530</v>
      </c>
      <c r="U14" s="227">
        <v>15</v>
      </c>
      <c r="V14" s="220"/>
      <c r="W14" s="239">
        <v>0.05</v>
      </c>
      <c r="X14" s="232">
        <v>0</v>
      </c>
      <c r="Y14" s="220"/>
      <c r="Z14" s="233"/>
      <c r="AA14" s="240">
        <v>44562</v>
      </c>
      <c r="AB14" s="240">
        <v>44592</v>
      </c>
      <c r="AC14" s="240"/>
      <c r="AD14" s="240">
        <v>44562</v>
      </c>
      <c r="AE14" s="240">
        <v>44592</v>
      </c>
      <c r="AF14" s="235">
        <v>44593</v>
      </c>
    </row>
    <row r="15" spans="1:32" s="21" customFormat="1" ht="15" customHeight="1" x14ac:dyDescent="0.25">
      <c r="A15" s="225">
        <f t="shared" si="0"/>
        <v>14</v>
      </c>
      <c r="B15" s="226" t="s">
        <v>528</v>
      </c>
      <c r="C15" s="226" t="s">
        <v>216</v>
      </c>
      <c r="D15" s="258" t="s">
        <v>217</v>
      </c>
      <c r="E15" s="258" t="s">
        <v>2590</v>
      </c>
      <c r="F15" s="258" t="s">
        <v>2591</v>
      </c>
      <c r="G15" s="258" t="s">
        <v>2798</v>
      </c>
      <c r="H15" s="258" t="s">
        <v>2799</v>
      </c>
      <c r="I15" s="258" t="s">
        <v>2808</v>
      </c>
      <c r="J15" s="228" t="s">
        <v>218</v>
      </c>
      <c r="K15" s="228" t="s">
        <v>219</v>
      </c>
      <c r="L15" s="228"/>
      <c r="M15" s="238" t="s">
        <v>220</v>
      </c>
      <c r="N15" s="238"/>
      <c r="O15" s="227" t="s">
        <v>514</v>
      </c>
      <c r="P15" s="229">
        <v>20</v>
      </c>
      <c r="Q15" s="227" t="s">
        <v>526</v>
      </c>
      <c r="R15" s="230">
        <v>0.08</v>
      </c>
      <c r="S15" s="220"/>
      <c r="T15" s="227" t="s">
        <v>530</v>
      </c>
      <c r="U15" s="227">
        <v>15</v>
      </c>
      <c r="V15" s="220"/>
      <c r="W15" s="239">
        <v>0.05</v>
      </c>
      <c r="X15" s="232">
        <v>0</v>
      </c>
      <c r="Y15" s="220"/>
      <c r="Z15" s="233">
        <v>0.2</v>
      </c>
      <c r="AA15" s="240">
        <v>44562</v>
      </c>
      <c r="AB15" s="240">
        <v>44592</v>
      </c>
      <c r="AC15" s="240"/>
      <c r="AD15" s="240">
        <v>44562</v>
      </c>
      <c r="AE15" s="240">
        <v>44592</v>
      </c>
      <c r="AF15" s="235">
        <v>44593</v>
      </c>
    </row>
    <row r="16" spans="1:32" s="21" customFormat="1" ht="15" customHeight="1" x14ac:dyDescent="0.25">
      <c r="A16" s="225">
        <f t="shared" si="0"/>
        <v>15</v>
      </c>
      <c r="B16" s="226" t="s">
        <v>528</v>
      </c>
      <c r="C16" s="226" t="s">
        <v>216</v>
      </c>
      <c r="D16" s="258" t="s">
        <v>217</v>
      </c>
      <c r="E16" s="258" t="s">
        <v>2590</v>
      </c>
      <c r="F16" s="258" t="s">
        <v>2591</v>
      </c>
      <c r="G16" s="258" t="s">
        <v>2798</v>
      </c>
      <c r="H16" s="258" t="s">
        <v>2799</v>
      </c>
      <c r="I16" s="258" t="s">
        <v>2808</v>
      </c>
      <c r="J16" s="228" t="s">
        <v>260</v>
      </c>
      <c r="K16" s="228" t="s">
        <v>261</v>
      </c>
      <c r="L16" s="228"/>
      <c r="M16" s="238" t="s">
        <v>262</v>
      </c>
      <c r="N16" s="238"/>
      <c r="O16" s="227" t="s">
        <v>514</v>
      </c>
      <c r="P16" s="229">
        <v>20</v>
      </c>
      <c r="Q16" s="227" t="s">
        <v>526</v>
      </c>
      <c r="R16" s="230">
        <v>0.08</v>
      </c>
      <c r="S16" s="220"/>
      <c r="T16" s="227" t="s">
        <v>530</v>
      </c>
      <c r="U16" s="227">
        <v>15</v>
      </c>
      <c r="V16" s="220"/>
      <c r="W16" s="239">
        <v>0.05</v>
      </c>
      <c r="X16" s="232">
        <v>0</v>
      </c>
      <c r="Y16" s="220"/>
      <c r="Z16" s="233">
        <v>0.2</v>
      </c>
      <c r="AA16" s="240">
        <v>44562</v>
      </c>
      <c r="AB16" s="240">
        <v>44592</v>
      </c>
      <c r="AC16" s="240"/>
      <c r="AD16" s="240">
        <v>44562</v>
      </c>
      <c r="AE16" s="240">
        <v>44592</v>
      </c>
      <c r="AF16" s="235">
        <v>44593</v>
      </c>
    </row>
    <row r="17" spans="1:32" s="21" customFormat="1" ht="15" customHeight="1" x14ac:dyDescent="0.25">
      <c r="A17" s="225">
        <f t="shared" si="0"/>
        <v>16</v>
      </c>
      <c r="B17" s="226" t="s">
        <v>528</v>
      </c>
      <c r="C17" s="226" t="s">
        <v>216</v>
      </c>
      <c r="D17" s="258" t="s">
        <v>217</v>
      </c>
      <c r="E17" s="258" t="s">
        <v>2590</v>
      </c>
      <c r="F17" s="258" t="s">
        <v>2591</v>
      </c>
      <c r="G17" s="258" t="s">
        <v>2798</v>
      </c>
      <c r="H17" s="258" t="s">
        <v>2862</v>
      </c>
      <c r="I17" s="258" t="s">
        <v>2872</v>
      </c>
      <c r="J17" s="228" t="s">
        <v>245</v>
      </c>
      <c r="K17" s="228" t="s">
        <v>246</v>
      </c>
      <c r="L17" s="228"/>
      <c r="M17" s="238" t="s">
        <v>247</v>
      </c>
      <c r="N17" s="238"/>
      <c r="O17" s="227" t="s">
        <v>514</v>
      </c>
      <c r="P17" s="229">
        <v>40</v>
      </c>
      <c r="Q17" s="227" t="s">
        <v>526</v>
      </c>
      <c r="R17" s="230">
        <v>0.08</v>
      </c>
      <c r="S17" s="220"/>
      <c r="T17" s="227" t="s">
        <v>532</v>
      </c>
      <c r="U17" s="227">
        <v>15</v>
      </c>
      <c r="V17" s="220"/>
      <c r="W17" s="239">
        <v>0.05</v>
      </c>
      <c r="X17" s="232">
        <v>0</v>
      </c>
      <c r="Y17" s="220"/>
      <c r="Z17" s="233"/>
      <c r="AA17" s="240">
        <v>44562</v>
      </c>
      <c r="AB17" s="240">
        <v>44592</v>
      </c>
      <c r="AC17" s="240"/>
      <c r="AD17" s="240">
        <v>44562</v>
      </c>
      <c r="AE17" s="240">
        <v>44592</v>
      </c>
      <c r="AF17" s="235">
        <v>44593</v>
      </c>
    </row>
    <row r="18" spans="1:32" s="21" customFormat="1" x14ac:dyDescent="0.25">
      <c r="A18" s="225">
        <f t="shared" si="0"/>
        <v>17</v>
      </c>
      <c r="B18" s="226" t="s">
        <v>528</v>
      </c>
      <c r="C18" s="226" t="s">
        <v>216</v>
      </c>
      <c r="D18" s="258" t="s">
        <v>217</v>
      </c>
      <c r="E18" s="258" t="s">
        <v>2590</v>
      </c>
      <c r="F18" s="258" t="s">
        <v>2591</v>
      </c>
      <c r="G18" s="258" t="s">
        <v>2798</v>
      </c>
      <c r="H18" s="258" t="s">
        <v>2862</v>
      </c>
      <c r="I18" s="258" t="s">
        <v>2872</v>
      </c>
      <c r="J18" s="228" t="s">
        <v>242</v>
      </c>
      <c r="K18" s="228" t="s">
        <v>243</v>
      </c>
      <c r="L18" s="228"/>
      <c r="M18" s="238" t="s">
        <v>244</v>
      </c>
      <c r="N18" s="238"/>
      <c r="O18" s="227" t="s">
        <v>514</v>
      </c>
      <c r="P18" s="229">
        <v>20</v>
      </c>
      <c r="Q18" s="227" t="s">
        <v>526</v>
      </c>
      <c r="R18" s="230">
        <v>0.08</v>
      </c>
      <c r="S18" s="220"/>
      <c r="T18" s="227" t="s">
        <v>530</v>
      </c>
      <c r="U18" s="227">
        <v>15</v>
      </c>
      <c r="V18" s="220"/>
      <c r="W18" s="239">
        <v>0.05</v>
      </c>
      <c r="X18" s="232">
        <v>0</v>
      </c>
      <c r="Y18" s="220"/>
      <c r="Z18" s="233"/>
      <c r="AA18" s="240">
        <v>44562</v>
      </c>
      <c r="AB18" s="240">
        <v>44592</v>
      </c>
      <c r="AC18" s="240"/>
      <c r="AD18" s="240">
        <v>44562</v>
      </c>
      <c r="AE18" s="240">
        <v>44592</v>
      </c>
      <c r="AF18" s="235">
        <v>44593</v>
      </c>
    </row>
    <row r="19" spans="1:32" s="21" customFormat="1" ht="15" customHeight="1" x14ac:dyDescent="0.25">
      <c r="A19" s="225">
        <f t="shared" si="0"/>
        <v>18</v>
      </c>
      <c r="B19" s="226" t="s">
        <v>528</v>
      </c>
      <c r="C19" s="241" t="s">
        <v>216</v>
      </c>
      <c r="D19" s="258" t="s">
        <v>217</v>
      </c>
      <c r="E19" s="258" t="s">
        <v>2590</v>
      </c>
      <c r="F19" s="258" t="s">
        <v>2591</v>
      </c>
      <c r="G19" s="258" t="s">
        <v>2671</v>
      </c>
      <c r="H19" s="258" t="s">
        <v>2672</v>
      </c>
      <c r="I19" s="258" t="s">
        <v>2681</v>
      </c>
      <c r="J19" s="228" t="s">
        <v>534</v>
      </c>
      <c r="K19" s="228" t="s">
        <v>535</v>
      </c>
      <c r="L19" s="228"/>
      <c r="M19" s="238" t="s">
        <v>536</v>
      </c>
      <c r="N19" s="238"/>
      <c r="O19" s="227" t="s">
        <v>514</v>
      </c>
      <c r="P19" s="229">
        <v>10</v>
      </c>
      <c r="Q19" s="227" t="s">
        <v>526</v>
      </c>
      <c r="R19" s="230">
        <v>0.08</v>
      </c>
      <c r="S19" s="220"/>
      <c r="T19" s="227" t="s">
        <v>530</v>
      </c>
      <c r="U19" s="227">
        <v>15</v>
      </c>
      <c r="V19" s="220"/>
      <c r="W19" s="239">
        <v>0.05</v>
      </c>
      <c r="X19" s="232">
        <v>0</v>
      </c>
      <c r="Y19" s="220"/>
      <c r="Z19" s="233"/>
      <c r="AA19" s="240"/>
      <c r="AB19" s="240"/>
      <c r="AC19" s="240"/>
      <c r="AD19" s="240"/>
      <c r="AE19" s="240"/>
      <c r="AF19" s="235">
        <v>44593</v>
      </c>
    </row>
    <row r="20" spans="1:32" s="21" customFormat="1" ht="15" customHeight="1" x14ac:dyDescent="0.25">
      <c r="A20" s="225">
        <f t="shared" si="0"/>
        <v>19</v>
      </c>
      <c r="B20" s="226" t="s">
        <v>528</v>
      </c>
      <c r="C20" s="226" t="s">
        <v>216</v>
      </c>
      <c r="D20" s="258" t="s">
        <v>217</v>
      </c>
      <c r="E20" s="258" t="s">
        <v>2590</v>
      </c>
      <c r="F20" s="258" t="s">
        <v>2591</v>
      </c>
      <c r="G20" s="258" t="s">
        <v>2671</v>
      </c>
      <c r="H20" s="258" t="s">
        <v>2672</v>
      </c>
      <c r="I20" s="258" t="s">
        <v>2681</v>
      </c>
      <c r="J20" s="228" t="s">
        <v>236</v>
      </c>
      <c r="K20" s="228" t="s">
        <v>237</v>
      </c>
      <c r="L20" s="228"/>
      <c r="M20" s="238" t="s">
        <v>238</v>
      </c>
      <c r="N20" s="238"/>
      <c r="O20" s="227" t="s">
        <v>514</v>
      </c>
      <c r="P20" s="229">
        <v>30</v>
      </c>
      <c r="Q20" s="227" t="s">
        <v>526</v>
      </c>
      <c r="R20" s="230">
        <v>0.08</v>
      </c>
      <c r="S20" s="220"/>
      <c r="T20" s="227" t="s">
        <v>530</v>
      </c>
      <c r="U20" s="227">
        <v>15</v>
      </c>
      <c r="V20" s="220"/>
      <c r="W20" s="239">
        <v>0.05</v>
      </c>
      <c r="X20" s="232">
        <v>0</v>
      </c>
      <c r="Y20" s="220"/>
      <c r="Z20" s="233">
        <v>0.2</v>
      </c>
      <c r="AA20" s="240">
        <v>44562</v>
      </c>
      <c r="AB20" s="240">
        <v>44592</v>
      </c>
      <c r="AC20" s="240"/>
      <c r="AD20" s="240">
        <v>44562</v>
      </c>
      <c r="AE20" s="240">
        <v>44592</v>
      </c>
      <c r="AF20" s="235">
        <v>44593</v>
      </c>
    </row>
    <row r="21" spans="1:32" s="21" customFormat="1" ht="15" customHeight="1" x14ac:dyDescent="0.25">
      <c r="A21" s="225">
        <f t="shared" si="0"/>
        <v>20</v>
      </c>
      <c r="B21" s="226" t="s">
        <v>528</v>
      </c>
      <c r="C21" s="226" t="s">
        <v>216</v>
      </c>
      <c r="D21" s="258" t="s">
        <v>217</v>
      </c>
      <c r="E21" s="258" t="s">
        <v>2590</v>
      </c>
      <c r="F21" s="258" t="s">
        <v>2591</v>
      </c>
      <c r="G21" s="258" t="s">
        <v>2671</v>
      </c>
      <c r="H21" s="258" t="s">
        <v>2672</v>
      </c>
      <c r="I21" s="258" t="s">
        <v>2681</v>
      </c>
      <c r="J21" s="228" t="s">
        <v>227</v>
      </c>
      <c r="K21" s="228" t="s">
        <v>228</v>
      </c>
      <c r="L21" s="228"/>
      <c r="M21" s="238" t="s">
        <v>229</v>
      </c>
      <c r="N21" s="238"/>
      <c r="O21" s="227" t="s">
        <v>514</v>
      </c>
      <c r="P21" s="229">
        <v>24</v>
      </c>
      <c r="Q21" s="227" t="s">
        <v>526</v>
      </c>
      <c r="R21" s="230">
        <v>0.08</v>
      </c>
      <c r="S21" s="220"/>
      <c r="T21" s="227" t="s">
        <v>530</v>
      </c>
      <c r="U21" s="227">
        <v>15</v>
      </c>
      <c r="V21" s="220"/>
      <c r="W21" s="239">
        <v>0.05</v>
      </c>
      <c r="X21" s="232">
        <v>0</v>
      </c>
      <c r="Y21" s="220"/>
      <c r="Z21" s="233"/>
      <c r="AA21" s="240"/>
      <c r="AB21" s="240"/>
      <c r="AC21" s="240"/>
      <c r="AD21" s="240"/>
      <c r="AE21" s="240"/>
      <c r="AF21" s="235">
        <v>44593</v>
      </c>
    </row>
    <row r="22" spans="1:32" s="21" customFormat="1" ht="15" customHeight="1" x14ac:dyDescent="0.25">
      <c r="A22" s="225">
        <f t="shared" si="0"/>
        <v>21</v>
      </c>
      <c r="B22" s="226" t="s">
        <v>528</v>
      </c>
      <c r="C22" s="226" t="s">
        <v>216</v>
      </c>
      <c r="D22" s="258" t="s">
        <v>217</v>
      </c>
      <c r="E22" s="258" t="s">
        <v>2590</v>
      </c>
      <c r="F22" s="258" t="s">
        <v>2591</v>
      </c>
      <c r="G22" s="258" t="s">
        <v>2798</v>
      </c>
      <c r="H22" s="258" t="s">
        <v>2799</v>
      </c>
      <c r="I22" s="258" t="s">
        <v>2808</v>
      </c>
      <c r="J22" s="228" t="s">
        <v>251</v>
      </c>
      <c r="K22" s="228" t="s">
        <v>252</v>
      </c>
      <c r="L22" s="228"/>
      <c r="M22" s="238" t="s">
        <v>253</v>
      </c>
      <c r="N22" s="238"/>
      <c r="O22" s="227" t="s">
        <v>514</v>
      </c>
      <c r="P22" s="229">
        <v>20</v>
      </c>
      <c r="Q22" s="227" t="s">
        <v>526</v>
      </c>
      <c r="R22" s="230">
        <v>0.08</v>
      </c>
      <c r="S22" s="220"/>
      <c r="T22" s="227" t="s">
        <v>530</v>
      </c>
      <c r="U22" s="227">
        <v>15</v>
      </c>
      <c r="V22" s="220"/>
      <c r="W22" s="239">
        <v>0.05</v>
      </c>
      <c r="X22" s="232">
        <v>0</v>
      </c>
      <c r="Y22" s="220"/>
      <c r="Z22" s="233">
        <v>0.05</v>
      </c>
      <c r="AA22" s="240">
        <v>44562</v>
      </c>
      <c r="AB22" s="240">
        <v>44592</v>
      </c>
      <c r="AC22" s="240"/>
      <c r="AD22" s="240">
        <v>44562</v>
      </c>
      <c r="AE22" s="240">
        <v>44592</v>
      </c>
      <c r="AF22" s="235">
        <v>44593</v>
      </c>
    </row>
    <row r="23" spans="1:32" s="21" customFormat="1" ht="15" customHeight="1" x14ac:dyDescent="0.25">
      <c r="A23" s="225">
        <f t="shared" si="0"/>
        <v>22</v>
      </c>
      <c r="B23" s="226" t="s">
        <v>528</v>
      </c>
      <c r="C23" s="226" t="s">
        <v>216</v>
      </c>
      <c r="D23" s="258" t="s">
        <v>217</v>
      </c>
      <c r="E23" s="258" t="s">
        <v>2590</v>
      </c>
      <c r="F23" s="258" t="s">
        <v>2591</v>
      </c>
      <c r="G23" s="258" t="s">
        <v>2671</v>
      </c>
      <c r="H23" s="258" t="s">
        <v>2672</v>
      </c>
      <c r="I23" s="258" t="s">
        <v>2681</v>
      </c>
      <c r="J23" s="228" t="s">
        <v>239</v>
      </c>
      <c r="K23" s="228" t="s">
        <v>240</v>
      </c>
      <c r="L23" s="228"/>
      <c r="M23" s="238" t="s">
        <v>241</v>
      </c>
      <c r="N23" s="238"/>
      <c r="O23" s="227" t="s">
        <v>514</v>
      </c>
      <c r="P23" s="229">
        <v>30</v>
      </c>
      <c r="Q23" s="227" t="s">
        <v>526</v>
      </c>
      <c r="R23" s="230">
        <v>0.08</v>
      </c>
      <c r="S23" s="220"/>
      <c r="T23" s="227" t="s">
        <v>530</v>
      </c>
      <c r="U23" s="227">
        <v>15</v>
      </c>
      <c r="V23" s="220"/>
      <c r="W23" s="239">
        <v>0.05</v>
      </c>
      <c r="X23" s="232">
        <v>0</v>
      </c>
      <c r="Y23" s="220"/>
      <c r="Z23" s="233"/>
      <c r="AA23" s="240"/>
      <c r="AB23" s="240"/>
      <c r="AC23" s="240"/>
      <c r="AD23" s="240"/>
      <c r="AE23" s="240"/>
      <c r="AF23" s="235">
        <v>44593</v>
      </c>
    </row>
    <row r="24" spans="1:32" s="21" customFormat="1" ht="15" customHeight="1" x14ac:dyDescent="0.25">
      <c r="A24" s="225">
        <f t="shared" si="0"/>
        <v>23</v>
      </c>
      <c r="B24" s="226" t="s">
        <v>528</v>
      </c>
      <c r="C24" s="226" t="s">
        <v>216</v>
      </c>
      <c r="D24" s="258" t="s">
        <v>217</v>
      </c>
      <c r="E24" s="258" t="s">
        <v>2590</v>
      </c>
      <c r="F24" s="258" t="s">
        <v>2591</v>
      </c>
      <c r="G24" s="258" t="s">
        <v>2671</v>
      </c>
      <c r="H24" s="258" t="s">
        <v>2672</v>
      </c>
      <c r="I24" s="258" t="s">
        <v>2681</v>
      </c>
      <c r="J24" s="228" t="s">
        <v>233</v>
      </c>
      <c r="K24" s="228" t="s">
        <v>234</v>
      </c>
      <c r="L24" s="228"/>
      <c r="M24" s="238" t="s">
        <v>235</v>
      </c>
      <c r="N24" s="238"/>
      <c r="O24" s="227" t="s">
        <v>514</v>
      </c>
      <c r="P24" s="229">
        <v>32</v>
      </c>
      <c r="Q24" s="227" t="s">
        <v>526</v>
      </c>
      <c r="R24" s="230">
        <v>0.08</v>
      </c>
      <c r="S24" s="220"/>
      <c r="T24" s="227" t="s">
        <v>530</v>
      </c>
      <c r="U24" s="227">
        <v>15</v>
      </c>
      <c r="V24" s="220"/>
      <c r="W24" s="239">
        <v>0.05</v>
      </c>
      <c r="X24" s="232">
        <v>0</v>
      </c>
      <c r="Y24" s="220"/>
      <c r="Z24" s="233"/>
      <c r="AA24" s="240"/>
      <c r="AB24" s="240"/>
      <c r="AC24" s="240"/>
      <c r="AD24" s="240"/>
      <c r="AE24" s="240"/>
      <c r="AF24" s="235">
        <v>44593</v>
      </c>
    </row>
    <row r="25" spans="1:32" s="21" customFormat="1" ht="15" customHeight="1" x14ac:dyDescent="0.25">
      <c r="A25" s="225">
        <f t="shared" si="0"/>
        <v>24</v>
      </c>
      <c r="B25" s="226" t="s">
        <v>528</v>
      </c>
      <c r="C25" s="226" t="s">
        <v>216</v>
      </c>
      <c r="D25" s="258" t="s">
        <v>217</v>
      </c>
      <c r="E25" s="258" t="s">
        <v>2590</v>
      </c>
      <c r="F25" s="258" t="s">
        <v>2591</v>
      </c>
      <c r="G25" s="258" t="s">
        <v>2671</v>
      </c>
      <c r="H25" s="258" t="s">
        <v>2672</v>
      </c>
      <c r="I25" s="258" t="s">
        <v>2681</v>
      </c>
      <c r="J25" s="228" t="s">
        <v>248</v>
      </c>
      <c r="K25" s="228" t="s">
        <v>249</v>
      </c>
      <c r="L25" s="228"/>
      <c r="M25" s="238" t="s">
        <v>250</v>
      </c>
      <c r="N25" s="238"/>
      <c r="O25" s="227" t="s">
        <v>514</v>
      </c>
      <c r="P25" s="229">
        <v>30</v>
      </c>
      <c r="Q25" s="227" t="s">
        <v>526</v>
      </c>
      <c r="R25" s="230">
        <v>0.08</v>
      </c>
      <c r="S25" s="220"/>
      <c r="T25" s="227" t="s">
        <v>530</v>
      </c>
      <c r="U25" s="227">
        <v>15</v>
      </c>
      <c r="V25" s="220"/>
      <c r="W25" s="239">
        <v>0.05</v>
      </c>
      <c r="X25" s="232">
        <v>0</v>
      </c>
      <c r="Y25" s="220"/>
      <c r="Z25" s="233"/>
      <c r="AA25" s="240"/>
      <c r="AB25" s="240"/>
      <c r="AC25" s="240"/>
      <c r="AD25" s="240"/>
      <c r="AE25" s="240"/>
      <c r="AF25" s="235">
        <v>44593</v>
      </c>
    </row>
    <row r="26" spans="1:32" s="21" customFormat="1" ht="15" customHeight="1" x14ac:dyDescent="0.25">
      <c r="A26" s="225">
        <f t="shared" si="0"/>
        <v>25</v>
      </c>
      <c r="B26" s="226" t="s">
        <v>528</v>
      </c>
      <c r="C26" s="226" t="s">
        <v>216</v>
      </c>
      <c r="D26" s="258" t="s">
        <v>217</v>
      </c>
      <c r="E26" s="258" t="s">
        <v>2590</v>
      </c>
      <c r="F26" s="258" t="s">
        <v>2591</v>
      </c>
      <c r="G26" s="258" t="s">
        <v>2798</v>
      </c>
      <c r="H26" s="258" t="s">
        <v>2862</v>
      </c>
      <c r="I26" s="258" t="s">
        <v>2872</v>
      </c>
      <c r="J26" s="228" t="s">
        <v>257</v>
      </c>
      <c r="K26" s="228" t="s">
        <v>258</v>
      </c>
      <c r="L26" s="228"/>
      <c r="M26" s="238" t="s">
        <v>259</v>
      </c>
      <c r="N26" s="238"/>
      <c r="O26" s="227" t="s">
        <v>514</v>
      </c>
      <c r="P26" s="229">
        <v>20</v>
      </c>
      <c r="Q26" s="227" t="s">
        <v>526</v>
      </c>
      <c r="R26" s="230">
        <v>0.08</v>
      </c>
      <c r="S26" s="220"/>
      <c r="T26" s="227" t="s">
        <v>532</v>
      </c>
      <c r="U26" s="227">
        <v>15</v>
      </c>
      <c r="V26" s="220"/>
      <c r="W26" s="239">
        <v>0.05</v>
      </c>
      <c r="X26" s="232">
        <v>0</v>
      </c>
      <c r="Y26" s="220"/>
      <c r="Z26" s="233"/>
      <c r="AA26" s="240"/>
      <c r="AB26" s="240"/>
      <c r="AC26" s="240"/>
      <c r="AD26" s="240"/>
      <c r="AE26" s="240"/>
      <c r="AF26" s="235">
        <v>44593</v>
      </c>
    </row>
    <row r="27" spans="1:32" s="21" customFormat="1" ht="15" customHeight="1" x14ac:dyDescent="0.25">
      <c r="A27" s="225">
        <f t="shared" si="0"/>
        <v>26</v>
      </c>
      <c r="B27" s="226" t="s">
        <v>528</v>
      </c>
      <c r="C27" s="226" t="s">
        <v>216</v>
      </c>
      <c r="D27" s="258" t="s">
        <v>217</v>
      </c>
      <c r="E27" s="258" t="s">
        <v>2590</v>
      </c>
      <c r="F27" s="258" t="s">
        <v>2591</v>
      </c>
      <c r="G27" s="258" t="s">
        <v>2671</v>
      </c>
      <c r="H27" s="258" t="s">
        <v>2672</v>
      </c>
      <c r="I27" s="258" t="s">
        <v>2681</v>
      </c>
      <c r="J27" s="228" t="s">
        <v>230</v>
      </c>
      <c r="K27" s="228" t="s">
        <v>231</v>
      </c>
      <c r="L27" s="228"/>
      <c r="M27" s="238" t="s">
        <v>232</v>
      </c>
      <c r="N27" s="238"/>
      <c r="O27" s="227" t="s">
        <v>514</v>
      </c>
      <c r="P27" s="229">
        <v>30</v>
      </c>
      <c r="Q27" s="227" t="s">
        <v>526</v>
      </c>
      <c r="R27" s="230">
        <v>0.08</v>
      </c>
      <c r="S27" s="220"/>
      <c r="T27" s="227" t="s">
        <v>530</v>
      </c>
      <c r="U27" s="227">
        <v>15</v>
      </c>
      <c r="V27" s="220"/>
      <c r="W27" s="239">
        <v>0.05</v>
      </c>
      <c r="X27" s="232">
        <v>0</v>
      </c>
      <c r="Y27" s="220"/>
      <c r="Z27" s="233">
        <v>0.15</v>
      </c>
      <c r="AA27" s="240">
        <v>44562</v>
      </c>
      <c r="AB27" s="240">
        <v>44592</v>
      </c>
      <c r="AC27" s="240"/>
      <c r="AD27" s="240">
        <v>44562</v>
      </c>
      <c r="AE27" s="240">
        <v>44592</v>
      </c>
      <c r="AF27" s="235">
        <v>44593</v>
      </c>
    </row>
    <row r="28" spans="1:32" s="21" customFormat="1" ht="15" customHeight="1" x14ac:dyDescent="0.25">
      <c r="A28" s="225">
        <f t="shared" si="0"/>
        <v>27</v>
      </c>
      <c r="B28" s="226" t="s">
        <v>528</v>
      </c>
      <c r="C28" s="226" t="s">
        <v>216</v>
      </c>
      <c r="D28" s="258" t="s">
        <v>217</v>
      </c>
      <c r="E28" s="258" t="s">
        <v>2590</v>
      </c>
      <c r="F28" s="258" t="s">
        <v>2591</v>
      </c>
      <c r="G28" s="258" t="s">
        <v>2671</v>
      </c>
      <c r="H28" s="258" t="s">
        <v>2694</v>
      </c>
      <c r="I28" s="258" t="s">
        <v>2695</v>
      </c>
      <c r="J28" s="228" t="s">
        <v>224</v>
      </c>
      <c r="K28" s="228" t="s">
        <v>225</v>
      </c>
      <c r="L28" s="228"/>
      <c r="M28" s="238" t="s">
        <v>226</v>
      </c>
      <c r="N28" s="238"/>
      <c r="O28" s="227" t="s">
        <v>514</v>
      </c>
      <c r="P28" s="229">
        <v>30</v>
      </c>
      <c r="Q28" s="227" t="s">
        <v>526</v>
      </c>
      <c r="R28" s="230">
        <v>0.08</v>
      </c>
      <c r="S28" s="220"/>
      <c r="T28" s="227" t="s">
        <v>530</v>
      </c>
      <c r="U28" s="227">
        <v>15</v>
      </c>
      <c r="V28" s="220"/>
      <c r="W28" s="239">
        <v>0.05</v>
      </c>
      <c r="X28" s="232">
        <v>0</v>
      </c>
      <c r="Y28" s="220"/>
      <c r="Z28" s="233"/>
      <c r="AA28" s="240"/>
      <c r="AB28" s="240"/>
      <c r="AC28" s="240"/>
      <c r="AD28" s="240"/>
      <c r="AE28" s="240"/>
      <c r="AF28" s="235">
        <v>44593</v>
      </c>
    </row>
    <row r="29" spans="1:32" s="21" customFormat="1" ht="15" customHeight="1" x14ac:dyDescent="0.25">
      <c r="A29" s="220">
        <f t="shared" si="0"/>
        <v>28</v>
      </c>
      <c r="B29" s="236" t="s">
        <v>528</v>
      </c>
      <c r="C29" s="236" t="s">
        <v>216</v>
      </c>
      <c r="D29" s="236" t="s">
        <v>217</v>
      </c>
      <c r="E29" s="236" t="s">
        <v>2590</v>
      </c>
      <c r="F29" s="236" t="s">
        <v>2591</v>
      </c>
      <c r="G29" s="236" t="s">
        <v>2671</v>
      </c>
      <c r="H29" s="236" t="s">
        <v>2672</v>
      </c>
      <c r="I29" s="236" t="s">
        <v>2681</v>
      </c>
      <c r="J29" s="236" t="s">
        <v>2682</v>
      </c>
      <c r="K29" s="236" t="s">
        <v>2684</v>
      </c>
      <c r="L29" s="220"/>
      <c r="M29" s="236" t="s">
        <v>2683</v>
      </c>
      <c r="N29" s="236" t="s">
        <v>2614</v>
      </c>
      <c r="O29" s="236" t="s">
        <v>514</v>
      </c>
      <c r="P29" s="237"/>
      <c r="Q29" s="220"/>
      <c r="R29" s="220"/>
      <c r="S29" s="220"/>
      <c r="T29" s="220"/>
      <c r="U29" s="220"/>
      <c r="V29" s="220"/>
      <c r="W29" s="220"/>
      <c r="X29" s="220"/>
      <c r="Y29" s="220"/>
      <c r="Z29" s="220"/>
      <c r="AA29" s="220"/>
      <c r="AB29" s="220"/>
      <c r="AC29" s="220"/>
      <c r="AD29" s="220"/>
      <c r="AE29" s="220"/>
      <c r="AF29" s="220"/>
    </row>
    <row r="30" spans="1:32" s="21" customFormat="1" ht="15" customHeight="1" x14ac:dyDescent="0.25">
      <c r="A30" s="220">
        <f t="shared" si="0"/>
        <v>29</v>
      </c>
      <c r="B30" s="236" t="s">
        <v>528</v>
      </c>
      <c r="C30" s="236" t="s">
        <v>216</v>
      </c>
      <c r="D30" s="236" t="s">
        <v>217</v>
      </c>
      <c r="E30" s="236" t="s">
        <v>2590</v>
      </c>
      <c r="F30" s="236" t="s">
        <v>2591</v>
      </c>
      <c r="G30" s="236" t="s">
        <v>2671</v>
      </c>
      <c r="H30" s="236" t="s">
        <v>2672</v>
      </c>
      <c r="I30" s="236" t="s">
        <v>2681</v>
      </c>
      <c r="J30" s="236" t="s">
        <v>2685</v>
      </c>
      <c r="K30" s="236" t="s">
        <v>2687</v>
      </c>
      <c r="L30" s="220"/>
      <c r="M30" s="236" t="s">
        <v>2686</v>
      </c>
      <c r="N30" s="236" t="s">
        <v>2614</v>
      </c>
      <c r="O30" s="236" t="s">
        <v>514</v>
      </c>
      <c r="P30" s="237"/>
      <c r="Q30" s="220"/>
      <c r="R30" s="220"/>
      <c r="S30" s="220"/>
      <c r="T30" s="220"/>
      <c r="U30" s="220"/>
      <c r="V30" s="220"/>
      <c r="W30" s="220"/>
      <c r="X30" s="220"/>
      <c r="Y30" s="220"/>
      <c r="Z30" s="220"/>
      <c r="AA30" s="220"/>
      <c r="AB30" s="220"/>
      <c r="AC30" s="220"/>
      <c r="AD30" s="220"/>
      <c r="AE30" s="220"/>
      <c r="AF30" s="220"/>
    </row>
    <row r="31" spans="1:32" s="21" customFormat="1" ht="15" customHeight="1" x14ac:dyDescent="0.25">
      <c r="A31" s="220">
        <f t="shared" si="0"/>
        <v>30</v>
      </c>
      <c r="B31" s="236" t="s">
        <v>528</v>
      </c>
      <c r="C31" s="236" t="s">
        <v>216</v>
      </c>
      <c r="D31" s="236" t="s">
        <v>217</v>
      </c>
      <c r="E31" s="236" t="s">
        <v>2590</v>
      </c>
      <c r="F31" s="236" t="s">
        <v>2591</v>
      </c>
      <c r="G31" s="236" t="s">
        <v>2671</v>
      </c>
      <c r="H31" s="236" t="s">
        <v>2694</v>
      </c>
      <c r="I31" s="236" t="s">
        <v>2695</v>
      </c>
      <c r="J31" s="236" t="s">
        <v>2699</v>
      </c>
      <c r="K31" s="236" t="s">
        <v>2701</v>
      </c>
      <c r="L31" s="220"/>
      <c r="M31" s="236" t="s">
        <v>2700</v>
      </c>
      <c r="N31" s="236" t="s">
        <v>2614</v>
      </c>
      <c r="O31" s="236" t="s">
        <v>514</v>
      </c>
      <c r="P31" s="237"/>
      <c r="Q31" s="220"/>
      <c r="R31" s="220"/>
      <c r="S31" s="220"/>
      <c r="T31" s="220"/>
      <c r="U31" s="220"/>
      <c r="V31" s="220"/>
      <c r="W31" s="220"/>
      <c r="X31" s="220"/>
      <c r="Y31" s="220"/>
      <c r="Z31" s="220"/>
      <c r="AA31" s="220"/>
      <c r="AB31" s="220"/>
      <c r="AC31" s="220"/>
      <c r="AD31" s="220"/>
      <c r="AE31" s="220"/>
      <c r="AF31" s="220"/>
    </row>
    <row r="32" spans="1:32" s="21" customFormat="1" ht="15" customHeight="1" x14ac:dyDescent="0.25">
      <c r="A32" s="220">
        <f t="shared" si="0"/>
        <v>31</v>
      </c>
      <c r="B32" s="236" t="s">
        <v>528</v>
      </c>
      <c r="C32" s="236" t="s">
        <v>216</v>
      </c>
      <c r="D32" s="236" t="s">
        <v>217</v>
      </c>
      <c r="E32" s="236" t="s">
        <v>2590</v>
      </c>
      <c r="F32" s="236" t="s">
        <v>2591</v>
      </c>
      <c r="G32" s="236" t="s">
        <v>2798</v>
      </c>
      <c r="H32" s="236" t="s">
        <v>2799</v>
      </c>
      <c r="I32" s="236" t="s">
        <v>2808</v>
      </c>
      <c r="J32" s="236" t="s">
        <v>2826</v>
      </c>
      <c r="K32" s="236" t="s">
        <v>2828</v>
      </c>
      <c r="L32" s="220"/>
      <c r="M32" s="236" t="s">
        <v>2827</v>
      </c>
      <c r="N32" s="236" t="s">
        <v>2614</v>
      </c>
      <c r="O32" s="236" t="s">
        <v>514</v>
      </c>
      <c r="P32" s="237"/>
      <c r="Q32" s="220"/>
      <c r="R32" s="220"/>
      <c r="S32" s="220"/>
      <c r="T32" s="220"/>
      <c r="U32" s="220"/>
      <c r="V32" s="220"/>
      <c r="W32" s="220"/>
      <c r="X32" s="220"/>
      <c r="Y32" s="220"/>
      <c r="Z32" s="220"/>
      <c r="AA32" s="220"/>
      <c r="AB32" s="220"/>
      <c r="AC32" s="220"/>
      <c r="AD32" s="220"/>
      <c r="AE32" s="220"/>
      <c r="AF32" s="220"/>
    </row>
    <row r="33" spans="1:32" s="21" customFormat="1" ht="15" customHeight="1" x14ac:dyDescent="0.25">
      <c r="A33" s="220">
        <f t="shared" si="0"/>
        <v>32</v>
      </c>
      <c r="B33" s="236" t="s">
        <v>528</v>
      </c>
      <c r="C33" s="236" t="s">
        <v>216</v>
      </c>
      <c r="D33" s="236" t="s">
        <v>217</v>
      </c>
      <c r="E33" s="236" t="s">
        <v>2590</v>
      </c>
      <c r="F33" s="236" t="s">
        <v>2591</v>
      </c>
      <c r="G33" s="236" t="s">
        <v>2798</v>
      </c>
      <c r="H33" s="236" t="s">
        <v>2799</v>
      </c>
      <c r="I33" s="236" t="s">
        <v>2808</v>
      </c>
      <c r="J33" s="236" t="s">
        <v>2829</v>
      </c>
      <c r="K33" s="236" t="s">
        <v>2831</v>
      </c>
      <c r="L33" s="220"/>
      <c r="M33" s="236" t="s">
        <v>2830</v>
      </c>
      <c r="N33" s="236" t="s">
        <v>2614</v>
      </c>
      <c r="O33" s="236" t="s">
        <v>514</v>
      </c>
      <c r="P33" s="237">
        <v>0</v>
      </c>
      <c r="Q33" s="220"/>
      <c r="R33" s="220"/>
      <c r="S33" s="220"/>
      <c r="T33" s="220"/>
      <c r="U33" s="220"/>
      <c r="V33" s="220"/>
      <c r="W33" s="220"/>
      <c r="X33" s="220"/>
      <c r="Y33" s="220"/>
      <c r="Z33" s="220"/>
      <c r="AA33" s="220"/>
      <c r="AB33" s="220"/>
      <c r="AC33" s="220"/>
      <c r="AD33" s="220"/>
      <c r="AE33" s="220"/>
      <c r="AF33" s="220"/>
    </row>
    <row r="34" spans="1:32" s="21" customFormat="1" ht="15" customHeight="1" x14ac:dyDescent="0.25">
      <c r="A34" s="220">
        <f t="shared" si="0"/>
        <v>33</v>
      </c>
      <c r="B34" s="236" t="s">
        <v>528</v>
      </c>
      <c r="C34" s="236" t="s">
        <v>216</v>
      </c>
      <c r="D34" s="236" t="s">
        <v>217</v>
      </c>
      <c r="E34" s="236" t="s">
        <v>2590</v>
      </c>
      <c r="F34" s="236" t="s">
        <v>2591</v>
      </c>
      <c r="G34" s="236" t="s">
        <v>2798</v>
      </c>
      <c r="H34" s="236" t="s">
        <v>2799</v>
      </c>
      <c r="I34" s="236" t="s">
        <v>2808</v>
      </c>
      <c r="J34" s="236" t="s">
        <v>2832</v>
      </c>
      <c r="K34" s="236" t="s">
        <v>2834</v>
      </c>
      <c r="L34" s="220"/>
      <c r="M34" s="236" t="s">
        <v>2833</v>
      </c>
      <c r="N34" s="236" t="s">
        <v>2614</v>
      </c>
      <c r="O34" s="236" t="s">
        <v>514</v>
      </c>
      <c r="P34" s="237"/>
      <c r="Q34" s="220"/>
      <c r="R34" s="220"/>
      <c r="S34" s="220"/>
      <c r="T34" s="220"/>
      <c r="U34" s="220"/>
      <c r="V34" s="220"/>
      <c r="W34" s="220"/>
      <c r="X34" s="220"/>
      <c r="Y34" s="220"/>
      <c r="Z34" s="220"/>
      <c r="AA34" s="220"/>
      <c r="AB34" s="220"/>
      <c r="AC34" s="220"/>
      <c r="AD34" s="220"/>
      <c r="AE34" s="220"/>
      <c r="AF34" s="220"/>
    </row>
    <row r="35" spans="1:32" s="21" customFormat="1" ht="15" customHeight="1" x14ac:dyDescent="0.25">
      <c r="A35" s="220">
        <f t="shared" si="0"/>
        <v>34</v>
      </c>
      <c r="B35" s="236" t="s">
        <v>528</v>
      </c>
      <c r="C35" s="236" t="s">
        <v>216</v>
      </c>
      <c r="D35" s="236" t="s">
        <v>217</v>
      </c>
      <c r="E35" s="236" t="s">
        <v>2590</v>
      </c>
      <c r="F35" s="236" t="s">
        <v>2591</v>
      </c>
      <c r="G35" s="236" t="s">
        <v>2798</v>
      </c>
      <c r="H35" s="236" t="s">
        <v>2799</v>
      </c>
      <c r="I35" s="236" t="s">
        <v>2808</v>
      </c>
      <c r="J35" s="236" t="s">
        <v>2835</v>
      </c>
      <c r="K35" s="236" t="s">
        <v>2837</v>
      </c>
      <c r="L35" s="220"/>
      <c r="M35" s="236" t="s">
        <v>2836</v>
      </c>
      <c r="N35" s="236" t="s">
        <v>2614</v>
      </c>
      <c r="O35" s="236" t="s">
        <v>514</v>
      </c>
      <c r="P35" s="237"/>
      <c r="Q35" s="220"/>
      <c r="R35" s="220"/>
      <c r="S35" s="220"/>
      <c r="T35" s="220"/>
      <c r="U35" s="220"/>
      <c r="V35" s="220"/>
      <c r="W35" s="220"/>
      <c r="X35" s="220"/>
      <c r="Y35" s="220"/>
      <c r="Z35" s="220"/>
      <c r="AA35" s="220"/>
      <c r="AB35" s="220"/>
      <c r="AC35" s="220"/>
      <c r="AD35" s="220"/>
      <c r="AE35" s="220"/>
      <c r="AF35" s="220"/>
    </row>
    <row r="36" spans="1:32" s="21" customFormat="1" ht="15" customHeight="1" x14ac:dyDescent="0.25">
      <c r="A36" s="220">
        <f t="shared" si="0"/>
        <v>35</v>
      </c>
      <c r="B36" s="236" t="s">
        <v>528</v>
      </c>
      <c r="C36" s="236" t="s">
        <v>216</v>
      </c>
      <c r="D36" s="236" t="s">
        <v>217</v>
      </c>
      <c r="E36" s="236" t="s">
        <v>2590</v>
      </c>
      <c r="F36" s="236" t="s">
        <v>2591</v>
      </c>
      <c r="G36" s="236" t="s">
        <v>2798</v>
      </c>
      <c r="H36" s="236" t="s">
        <v>2799</v>
      </c>
      <c r="I36" s="236" t="s">
        <v>2808</v>
      </c>
      <c r="J36" s="236" t="s">
        <v>2838</v>
      </c>
      <c r="K36" s="236" t="s">
        <v>2840</v>
      </c>
      <c r="L36" s="220"/>
      <c r="M36" s="236" t="s">
        <v>2839</v>
      </c>
      <c r="N36" s="236" t="s">
        <v>2614</v>
      </c>
      <c r="O36" s="236" t="s">
        <v>514</v>
      </c>
      <c r="P36" s="237"/>
      <c r="Q36" s="220"/>
      <c r="R36" s="220"/>
      <c r="S36" s="220"/>
      <c r="T36" s="220"/>
      <c r="U36" s="220"/>
      <c r="V36" s="220"/>
      <c r="W36" s="220"/>
      <c r="X36" s="220"/>
      <c r="Y36" s="220"/>
      <c r="Z36" s="220"/>
      <c r="AA36" s="220"/>
      <c r="AB36" s="220"/>
      <c r="AC36" s="220"/>
      <c r="AD36" s="220"/>
      <c r="AE36" s="220"/>
      <c r="AF36" s="220"/>
    </row>
    <row r="37" spans="1:32" s="21" customFormat="1" ht="15" customHeight="1" x14ac:dyDescent="0.25">
      <c r="A37" s="220">
        <f t="shared" si="0"/>
        <v>36</v>
      </c>
      <c r="B37" s="236" t="s">
        <v>528</v>
      </c>
      <c r="C37" s="236" t="s">
        <v>216</v>
      </c>
      <c r="D37" s="236" t="s">
        <v>217</v>
      </c>
      <c r="E37" s="236" t="s">
        <v>2590</v>
      </c>
      <c r="F37" s="236" t="s">
        <v>2591</v>
      </c>
      <c r="G37" s="236" t="s">
        <v>2798</v>
      </c>
      <c r="H37" s="236" t="s">
        <v>2799</v>
      </c>
      <c r="I37" s="236" t="s">
        <v>2808</v>
      </c>
      <c r="J37" s="236" t="s">
        <v>2841</v>
      </c>
      <c r="K37" s="236" t="s">
        <v>2843</v>
      </c>
      <c r="L37" s="220"/>
      <c r="M37" s="236" t="s">
        <v>2842</v>
      </c>
      <c r="N37" s="236" t="s">
        <v>2614</v>
      </c>
      <c r="O37" s="236" t="s">
        <v>514</v>
      </c>
      <c r="P37" s="237"/>
      <c r="Q37" s="220"/>
      <c r="R37" s="220"/>
      <c r="S37" s="220"/>
      <c r="T37" s="220"/>
      <c r="U37" s="220"/>
      <c r="V37" s="220"/>
      <c r="W37" s="220"/>
      <c r="X37" s="220"/>
      <c r="Y37" s="220"/>
      <c r="Z37" s="220"/>
      <c r="AA37" s="220"/>
      <c r="AB37" s="220"/>
      <c r="AC37" s="220"/>
      <c r="AD37" s="220"/>
      <c r="AE37" s="220"/>
      <c r="AF37" s="220"/>
    </row>
    <row r="38" spans="1:32" s="21" customFormat="1" ht="15" customHeight="1" x14ac:dyDescent="0.25">
      <c r="A38" s="220">
        <f t="shared" si="0"/>
        <v>37</v>
      </c>
      <c r="B38" s="236" t="s">
        <v>528</v>
      </c>
      <c r="C38" s="236" t="s">
        <v>216</v>
      </c>
      <c r="D38" s="236" t="s">
        <v>217</v>
      </c>
      <c r="E38" s="236" t="s">
        <v>2590</v>
      </c>
      <c r="F38" s="236" t="s">
        <v>2591</v>
      </c>
      <c r="G38" s="236" t="s">
        <v>2798</v>
      </c>
      <c r="H38" s="236" t="s">
        <v>2799</v>
      </c>
      <c r="I38" s="236" t="s">
        <v>2808</v>
      </c>
      <c r="J38" s="236" t="s">
        <v>2844</v>
      </c>
      <c r="K38" s="236" t="s">
        <v>2846</v>
      </c>
      <c r="L38" s="220"/>
      <c r="M38" s="236" t="s">
        <v>2845</v>
      </c>
      <c r="N38" s="236" t="s">
        <v>2614</v>
      </c>
      <c r="O38" s="236" t="s">
        <v>514</v>
      </c>
      <c r="P38" s="237"/>
      <c r="Q38" s="220"/>
      <c r="R38" s="220"/>
      <c r="S38" s="220"/>
      <c r="T38" s="220"/>
      <c r="U38" s="220"/>
      <c r="V38" s="220"/>
      <c r="W38" s="220"/>
      <c r="X38" s="220"/>
      <c r="Y38" s="220"/>
      <c r="Z38" s="220"/>
      <c r="AA38" s="220"/>
      <c r="AB38" s="220"/>
      <c r="AC38" s="220"/>
      <c r="AD38" s="220"/>
      <c r="AE38" s="220"/>
      <c r="AF38" s="220"/>
    </row>
    <row r="39" spans="1:32" s="21" customFormat="1" ht="15" customHeight="1" x14ac:dyDescent="0.25">
      <c r="A39" s="225">
        <f t="shared" si="0"/>
        <v>38</v>
      </c>
      <c r="B39" s="226" t="s">
        <v>538</v>
      </c>
      <c r="C39" s="226" t="s">
        <v>539</v>
      </c>
      <c r="D39" s="258" t="s">
        <v>2996</v>
      </c>
      <c r="E39" s="258" t="s">
        <v>2590</v>
      </c>
      <c r="F39" s="258" t="s">
        <v>3289</v>
      </c>
      <c r="G39" s="258" t="s">
        <v>3315</v>
      </c>
      <c r="H39" s="258" t="s">
        <v>3317</v>
      </c>
      <c r="I39" s="258" t="s">
        <v>3330</v>
      </c>
      <c r="J39" s="228" t="s">
        <v>541</v>
      </c>
      <c r="K39" s="228" t="s">
        <v>542</v>
      </c>
      <c r="L39" s="228"/>
      <c r="M39" s="238" t="s">
        <v>543</v>
      </c>
      <c r="N39" s="238"/>
      <c r="O39" s="227" t="s">
        <v>544</v>
      </c>
      <c r="P39" s="229">
        <v>10</v>
      </c>
      <c r="Q39" s="227" t="s">
        <v>515</v>
      </c>
      <c r="R39" s="230">
        <v>0.08</v>
      </c>
      <c r="S39" s="220"/>
      <c r="T39" s="227">
        <v>50</v>
      </c>
      <c r="U39" s="227">
        <v>6</v>
      </c>
      <c r="V39" s="220"/>
      <c r="W39" s="239">
        <v>0.01</v>
      </c>
      <c r="X39" s="232">
        <v>0</v>
      </c>
      <c r="Y39" s="220"/>
      <c r="Z39" s="233"/>
      <c r="AA39" s="234">
        <v>44593</v>
      </c>
      <c r="AB39" s="234">
        <v>44620</v>
      </c>
      <c r="AC39" s="234"/>
      <c r="AD39" s="234">
        <v>44593</v>
      </c>
      <c r="AE39" s="234">
        <v>44620</v>
      </c>
      <c r="AF39" s="235">
        <v>44593</v>
      </c>
    </row>
    <row r="40" spans="1:32" s="21" customFormat="1" ht="15" customHeight="1" x14ac:dyDescent="0.25">
      <c r="A40" s="225">
        <f t="shared" si="0"/>
        <v>39</v>
      </c>
      <c r="B40" s="226" t="s">
        <v>538</v>
      </c>
      <c r="C40" s="226" t="s">
        <v>539</v>
      </c>
      <c r="D40" s="258" t="s">
        <v>2996</v>
      </c>
      <c r="E40" s="258" t="s">
        <v>2590</v>
      </c>
      <c r="F40" s="258" t="s">
        <v>3289</v>
      </c>
      <c r="G40" s="258" t="s">
        <v>3315</v>
      </c>
      <c r="H40" s="258" t="s">
        <v>3317</v>
      </c>
      <c r="I40" s="258" t="s">
        <v>3322</v>
      </c>
      <c r="J40" s="228" t="s">
        <v>546</v>
      </c>
      <c r="K40" s="228" t="s">
        <v>547</v>
      </c>
      <c r="L40" s="228"/>
      <c r="M40" s="238" t="s">
        <v>548</v>
      </c>
      <c r="N40" s="238"/>
      <c r="O40" s="227" t="s">
        <v>549</v>
      </c>
      <c r="P40" s="229">
        <v>48</v>
      </c>
      <c r="Q40" s="227" t="s">
        <v>515</v>
      </c>
      <c r="R40" s="230">
        <v>0.08</v>
      </c>
      <c r="S40" s="220"/>
      <c r="T40" s="227">
        <v>45</v>
      </c>
      <c r="U40" s="227">
        <v>6</v>
      </c>
      <c r="V40" s="220"/>
      <c r="W40" s="239">
        <v>0.01</v>
      </c>
      <c r="X40" s="232">
        <v>0</v>
      </c>
      <c r="Y40" s="220"/>
      <c r="Z40" s="233"/>
      <c r="AA40" s="234">
        <v>44593</v>
      </c>
      <c r="AB40" s="234">
        <v>44620</v>
      </c>
      <c r="AC40" s="234"/>
      <c r="AD40" s="234">
        <v>44593</v>
      </c>
      <c r="AE40" s="234">
        <v>44620</v>
      </c>
      <c r="AF40" s="235">
        <v>44593</v>
      </c>
    </row>
    <row r="41" spans="1:32" s="21" customFormat="1" ht="15" customHeight="1" x14ac:dyDescent="0.25">
      <c r="A41" s="225">
        <f t="shared" si="0"/>
        <v>40</v>
      </c>
      <c r="B41" s="226" t="s">
        <v>538</v>
      </c>
      <c r="C41" s="226" t="s">
        <v>539</v>
      </c>
      <c r="D41" s="258" t="s">
        <v>2996</v>
      </c>
      <c r="E41" s="258" t="s">
        <v>2590</v>
      </c>
      <c r="F41" s="258" t="s">
        <v>3289</v>
      </c>
      <c r="G41" s="258" t="s">
        <v>3315</v>
      </c>
      <c r="H41" s="258" t="s">
        <v>3317</v>
      </c>
      <c r="I41" s="258" t="s">
        <v>3322</v>
      </c>
      <c r="J41" s="228" t="s">
        <v>550</v>
      </c>
      <c r="K41" s="228" t="s">
        <v>551</v>
      </c>
      <c r="L41" s="228"/>
      <c r="M41" s="238" t="s">
        <v>552</v>
      </c>
      <c r="N41" s="238"/>
      <c r="O41" s="227" t="s">
        <v>549</v>
      </c>
      <c r="P41" s="229">
        <v>48</v>
      </c>
      <c r="Q41" s="227" t="s">
        <v>515</v>
      </c>
      <c r="R41" s="230">
        <v>0.08</v>
      </c>
      <c r="S41" s="220"/>
      <c r="T41" s="227">
        <v>45</v>
      </c>
      <c r="U41" s="227">
        <v>6</v>
      </c>
      <c r="V41" s="220"/>
      <c r="W41" s="239">
        <v>0.01</v>
      </c>
      <c r="X41" s="232">
        <v>0</v>
      </c>
      <c r="Y41" s="220"/>
      <c r="Z41" s="233"/>
      <c r="AA41" s="234">
        <v>44593</v>
      </c>
      <c r="AB41" s="234">
        <v>44620</v>
      </c>
      <c r="AC41" s="234"/>
      <c r="AD41" s="234">
        <v>44593</v>
      </c>
      <c r="AE41" s="234">
        <v>44620</v>
      </c>
      <c r="AF41" s="235">
        <v>44593</v>
      </c>
    </row>
    <row r="42" spans="1:32" s="21" customFormat="1" ht="15" customHeight="1" x14ac:dyDescent="0.25">
      <c r="A42" s="225">
        <f t="shared" si="0"/>
        <v>41</v>
      </c>
      <c r="B42" s="226" t="s">
        <v>538</v>
      </c>
      <c r="C42" s="226" t="s">
        <v>539</v>
      </c>
      <c r="D42" s="258" t="s">
        <v>2996</v>
      </c>
      <c r="E42" s="258" t="s">
        <v>2590</v>
      </c>
      <c r="F42" s="258" t="s">
        <v>3289</v>
      </c>
      <c r="G42" s="258" t="s">
        <v>3315</v>
      </c>
      <c r="H42" s="258" t="s">
        <v>3317</v>
      </c>
      <c r="I42" s="258" t="s">
        <v>3318</v>
      </c>
      <c r="J42" s="228" t="s">
        <v>554</v>
      </c>
      <c r="K42" s="228" t="s">
        <v>555</v>
      </c>
      <c r="L42" s="228"/>
      <c r="M42" s="238" t="s">
        <v>556</v>
      </c>
      <c r="N42" s="238"/>
      <c r="O42" s="227" t="s">
        <v>549</v>
      </c>
      <c r="P42" s="229">
        <v>48</v>
      </c>
      <c r="Q42" s="227" t="s">
        <v>515</v>
      </c>
      <c r="R42" s="230">
        <v>0.08</v>
      </c>
      <c r="S42" s="220"/>
      <c r="T42" s="227">
        <v>45</v>
      </c>
      <c r="U42" s="227">
        <v>6</v>
      </c>
      <c r="V42" s="220"/>
      <c r="W42" s="239">
        <v>0.01</v>
      </c>
      <c r="X42" s="232">
        <v>0</v>
      </c>
      <c r="Y42" s="220"/>
      <c r="Z42" s="233"/>
      <c r="AA42" s="234">
        <v>44593</v>
      </c>
      <c r="AB42" s="234">
        <v>44620</v>
      </c>
      <c r="AC42" s="234"/>
      <c r="AD42" s="234">
        <v>44593</v>
      </c>
      <c r="AE42" s="234">
        <v>44620</v>
      </c>
      <c r="AF42" s="235">
        <v>44593</v>
      </c>
    </row>
    <row r="43" spans="1:32" s="21" customFormat="1" ht="15" customHeight="1" x14ac:dyDescent="0.25">
      <c r="A43" s="225">
        <f t="shared" si="0"/>
        <v>42</v>
      </c>
      <c r="B43" s="226" t="s">
        <v>538</v>
      </c>
      <c r="C43" s="226" t="s">
        <v>539</v>
      </c>
      <c r="D43" s="258" t="s">
        <v>2996</v>
      </c>
      <c r="E43" s="258" t="s">
        <v>2590</v>
      </c>
      <c r="F43" s="258" t="s">
        <v>3289</v>
      </c>
      <c r="G43" s="258" t="s">
        <v>3315</v>
      </c>
      <c r="H43" s="258" t="s">
        <v>3317</v>
      </c>
      <c r="I43" s="258" t="s">
        <v>3318</v>
      </c>
      <c r="J43" s="228" t="s">
        <v>557</v>
      </c>
      <c r="K43" s="228" t="s">
        <v>558</v>
      </c>
      <c r="L43" s="228"/>
      <c r="M43" s="238" t="s">
        <v>559</v>
      </c>
      <c r="N43" s="238"/>
      <c r="O43" s="227" t="s">
        <v>549</v>
      </c>
      <c r="P43" s="229">
        <v>48</v>
      </c>
      <c r="Q43" s="227" t="s">
        <v>515</v>
      </c>
      <c r="R43" s="230">
        <v>0.08</v>
      </c>
      <c r="S43" s="220"/>
      <c r="T43" s="227">
        <v>45</v>
      </c>
      <c r="U43" s="227">
        <v>6</v>
      </c>
      <c r="V43" s="220"/>
      <c r="W43" s="239">
        <v>0.01</v>
      </c>
      <c r="X43" s="232">
        <v>0</v>
      </c>
      <c r="Y43" s="220"/>
      <c r="Z43" s="233"/>
      <c r="AA43" s="234">
        <v>44593</v>
      </c>
      <c r="AB43" s="234">
        <v>44620</v>
      </c>
      <c r="AC43" s="234"/>
      <c r="AD43" s="234">
        <v>44593</v>
      </c>
      <c r="AE43" s="234">
        <v>44620</v>
      </c>
      <c r="AF43" s="235">
        <v>44593</v>
      </c>
    </row>
    <row r="44" spans="1:32" s="21" customFormat="1" ht="15" customHeight="1" x14ac:dyDescent="0.25">
      <c r="A44" s="225">
        <f t="shared" si="0"/>
        <v>43</v>
      </c>
      <c r="B44" s="226" t="s">
        <v>538</v>
      </c>
      <c r="C44" s="226" t="s">
        <v>539</v>
      </c>
      <c r="D44" s="258" t="s">
        <v>2996</v>
      </c>
      <c r="E44" s="258" t="s">
        <v>2590</v>
      </c>
      <c r="F44" s="258" t="s">
        <v>3289</v>
      </c>
      <c r="G44" s="258" t="s">
        <v>3315</v>
      </c>
      <c r="H44" s="258" t="s">
        <v>3317</v>
      </c>
      <c r="I44" s="258" t="s">
        <v>3322</v>
      </c>
      <c r="J44" s="228" t="s">
        <v>560</v>
      </c>
      <c r="K44" s="228" t="s">
        <v>561</v>
      </c>
      <c r="L44" s="228"/>
      <c r="M44" s="238" t="s">
        <v>562</v>
      </c>
      <c r="N44" s="238"/>
      <c r="O44" s="227" t="s">
        <v>549</v>
      </c>
      <c r="P44" s="229">
        <v>48</v>
      </c>
      <c r="Q44" s="227" t="s">
        <v>515</v>
      </c>
      <c r="R44" s="230">
        <v>0.08</v>
      </c>
      <c r="S44" s="220"/>
      <c r="T44" s="227">
        <v>45</v>
      </c>
      <c r="U44" s="227">
        <v>6</v>
      </c>
      <c r="V44" s="220"/>
      <c r="W44" s="239">
        <v>0.01</v>
      </c>
      <c r="X44" s="232">
        <v>0</v>
      </c>
      <c r="Y44" s="220"/>
      <c r="Z44" s="233"/>
      <c r="AA44" s="234">
        <v>44593</v>
      </c>
      <c r="AB44" s="234">
        <v>44620</v>
      </c>
      <c r="AC44" s="234"/>
      <c r="AD44" s="234">
        <v>44593</v>
      </c>
      <c r="AE44" s="234">
        <v>44620</v>
      </c>
      <c r="AF44" s="235">
        <v>44593</v>
      </c>
    </row>
    <row r="45" spans="1:32" s="21" customFormat="1" ht="15" customHeight="1" x14ac:dyDescent="0.25">
      <c r="A45" s="220">
        <f t="shared" si="0"/>
        <v>44</v>
      </c>
      <c r="B45" s="236" t="s">
        <v>538</v>
      </c>
      <c r="C45" s="236" t="s">
        <v>539</v>
      </c>
      <c r="D45" s="236" t="s">
        <v>2996</v>
      </c>
      <c r="E45" s="236" t="s">
        <v>2590</v>
      </c>
      <c r="F45" s="236" t="s">
        <v>3289</v>
      </c>
      <c r="G45" s="236" t="s">
        <v>3315</v>
      </c>
      <c r="H45" s="236" t="s">
        <v>3317</v>
      </c>
      <c r="I45" s="236" t="s">
        <v>3346</v>
      </c>
      <c r="J45" s="236" t="s">
        <v>3347</v>
      </c>
      <c r="K45" s="236" t="s">
        <v>2595</v>
      </c>
      <c r="L45" s="220"/>
      <c r="M45" s="236" t="s">
        <v>3348</v>
      </c>
      <c r="N45" s="236" t="s">
        <v>2603</v>
      </c>
      <c r="O45" s="236" t="s">
        <v>768</v>
      </c>
      <c r="P45" s="237"/>
      <c r="Q45" s="220"/>
      <c r="R45" s="220"/>
      <c r="S45" s="220"/>
      <c r="T45" s="220"/>
      <c r="U45" s="220"/>
      <c r="V45" s="220"/>
      <c r="W45" s="220"/>
      <c r="X45" s="220"/>
      <c r="Y45" s="220"/>
      <c r="Z45" s="220"/>
      <c r="AA45" s="220"/>
      <c r="AB45" s="220"/>
      <c r="AC45" s="220"/>
      <c r="AD45" s="220"/>
      <c r="AE45" s="220"/>
      <c r="AF45" s="220"/>
    </row>
    <row r="46" spans="1:32" s="21" customFormat="1" ht="15" customHeight="1" x14ac:dyDescent="0.25">
      <c r="A46" s="220">
        <f t="shared" si="0"/>
        <v>45</v>
      </c>
      <c r="B46" s="236" t="s">
        <v>538</v>
      </c>
      <c r="C46" s="236" t="s">
        <v>539</v>
      </c>
      <c r="D46" s="236" t="s">
        <v>2996</v>
      </c>
      <c r="E46" s="236" t="s">
        <v>2590</v>
      </c>
      <c r="F46" s="236" t="s">
        <v>3289</v>
      </c>
      <c r="G46" s="236" t="s">
        <v>3315</v>
      </c>
      <c r="H46" s="236" t="s">
        <v>3317</v>
      </c>
      <c r="I46" s="236" t="s">
        <v>3346</v>
      </c>
      <c r="J46" s="236" t="s">
        <v>3361</v>
      </c>
      <c r="K46" s="236" t="s">
        <v>2595</v>
      </c>
      <c r="L46" s="220"/>
      <c r="M46" s="236" t="s">
        <v>3362</v>
      </c>
      <c r="N46" s="236" t="s">
        <v>2603</v>
      </c>
      <c r="O46" s="236" t="s">
        <v>768</v>
      </c>
      <c r="P46" s="237"/>
      <c r="Q46" s="220"/>
      <c r="R46" s="220"/>
      <c r="S46" s="220"/>
      <c r="T46" s="220"/>
      <c r="U46" s="220"/>
      <c r="V46" s="220"/>
      <c r="W46" s="220"/>
      <c r="X46" s="220"/>
      <c r="Y46" s="220"/>
      <c r="Z46" s="220"/>
      <c r="AA46" s="220"/>
      <c r="AB46" s="220"/>
      <c r="AC46" s="220"/>
      <c r="AD46" s="220"/>
      <c r="AE46" s="220"/>
      <c r="AF46" s="220"/>
    </row>
    <row r="47" spans="1:32" s="21" customFormat="1" ht="15" customHeight="1" x14ac:dyDescent="0.25">
      <c r="A47" s="225">
        <f t="shared" si="0"/>
        <v>46</v>
      </c>
      <c r="B47" s="226" t="s">
        <v>563</v>
      </c>
      <c r="C47" s="226" t="s">
        <v>564</v>
      </c>
      <c r="D47" s="258" t="s">
        <v>2675</v>
      </c>
      <c r="E47" s="258" t="s">
        <v>2590</v>
      </c>
      <c r="F47" s="258" t="s">
        <v>2591</v>
      </c>
      <c r="G47" s="258" t="s">
        <v>2798</v>
      </c>
      <c r="H47" s="258" t="s">
        <v>2862</v>
      </c>
      <c r="I47" s="258" t="s">
        <v>2863</v>
      </c>
      <c r="J47" s="228" t="s">
        <v>566</v>
      </c>
      <c r="K47" s="228" t="s">
        <v>567</v>
      </c>
      <c r="L47" s="228"/>
      <c r="M47" s="238" t="s">
        <v>568</v>
      </c>
      <c r="N47" s="238"/>
      <c r="O47" s="227" t="s">
        <v>569</v>
      </c>
      <c r="P47" s="229">
        <v>9</v>
      </c>
      <c r="Q47" s="227" t="s">
        <v>570</v>
      </c>
      <c r="R47" s="230">
        <v>0.08</v>
      </c>
      <c r="S47" s="220"/>
      <c r="T47" s="227" t="s">
        <v>571</v>
      </c>
      <c r="U47" s="227">
        <v>15</v>
      </c>
      <c r="V47" s="220"/>
      <c r="W47" s="239">
        <v>0</v>
      </c>
      <c r="X47" s="232">
        <v>0</v>
      </c>
      <c r="Y47" s="220"/>
      <c r="Z47" s="233"/>
      <c r="AA47" s="240"/>
      <c r="AB47" s="240"/>
      <c r="AC47" s="240"/>
      <c r="AD47" s="240"/>
      <c r="AE47" s="240"/>
      <c r="AF47" s="235">
        <v>44593</v>
      </c>
    </row>
    <row r="48" spans="1:32" s="21" customFormat="1" ht="15" customHeight="1" x14ac:dyDescent="0.25">
      <c r="A48" s="225">
        <f t="shared" si="0"/>
        <v>47</v>
      </c>
      <c r="B48" s="226" t="s">
        <v>563</v>
      </c>
      <c r="C48" s="226" t="s">
        <v>564</v>
      </c>
      <c r="D48" s="258" t="s">
        <v>2675</v>
      </c>
      <c r="E48" s="258" t="s">
        <v>2590</v>
      </c>
      <c r="F48" s="258" t="s">
        <v>3393</v>
      </c>
      <c r="G48" s="258" t="s">
        <v>3419</v>
      </c>
      <c r="H48" s="258" t="s">
        <v>3420</v>
      </c>
      <c r="I48" s="258" t="s">
        <v>3421</v>
      </c>
      <c r="J48" s="228" t="s">
        <v>573</v>
      </c>
      <c r="K48" s="228" t="s">
        <v>574</v>
      </c>
      <c r="L48" s="228"/>
      <c r="M48" s="238" t="s">
        <v>575</v>
      </c>
      <c r="N48" s="238"/>
      <c r="O48" s="227" t="s">
        <v>569</v>
      </c>
      <c r="P48" s="229">
        <v>8</v>
      </c>
      <c r="Q48" s="227" t="s">
        <v>570</v>
      </c>
      <c r="R48" s="230">
        <v>0.08</v>
      </c>
      <c r="S48" s="220"/>
      <c r="T48" s="227" t="s">
        <v>571</v>
      </c>
      <c r="U48" s="227">
        <v>12</v>
      </c>
      <c r="V48" s="220"/>
      <c r="W48" s="239">
        <v>0</v>
      </c>
      <c r="X48" s="232">
        <v>0</v>
      </c>
      <c r="Y48" s="220"/>
      <c r="Z48" s="233"/>
      <c r="AA48" s="240"/>
      <c r="AB48" s="240"/>
      <c r="AC48" s="240"/>
      <c r="AD48" s="240"/>
      <c r="AE48" s="240"/>
      <c r="AF48" s="235">
        <v>44593</v>
      </c>
    </row>
    <row r="49" spans="1:32" s="21" customFormat="1" ht="15" customHeight="1" x14ac:dyDescent="0.25">
      <c r="A49" s="225">
        <f t="shared" si="0"/>
        <v>48</v>
      </c>
      <c r="B49" s="226" t="s">
        <v>563</v>
      </c>
      <c r="C49" s="226" t="s">
        <v>564</v>
      </c>
      <c r="D49" s="258" t="s">
        <v>2675</v>
      </c>
      <c r="E49" s="258" t="s">
        <v>2590</v>
      </c>
      <c r="F49" s="258" t="s">
        <v>2591</v>
      </c>
      <c r="G49" s="258" t="s">
        <v>2671</v>
      </c>
      <c r="H49" s="258" t="s">
        <v>2672</v>
      </c>
      <c r="I49" s="258" t="s">
        <v>2681</v>
      </c>
      <c r="J49" s="228" t="s">
        <v>576</v>
      </c>
      <c r="K49" s="228" t="s">
        <v>577</v>
      </c>
      <c r="L49" s="228"/>
      <c r="M49" s="238" t="s">
        <v>578</v>
      </c>
      <c r="N49" s="238"/>
      <c r="O49" s="227" t="s">
        <v>569</v>
      </c>
      <c r="P49" s="229">
        <v>18</v>
      </c>
      <c r="Q49" s="227" t="s">
        <v>570</v>
      </c>
      <c r="R49" s="230">
        <v>0.08</v>
      </c>
      <c r="S49" s="220"/>
      <c r="T49" s="227" t="s">
        <v>571</v>
      </c>
      <c r="U49" s="227">
        <v>15</v>
      </c>
      <c r="V49" s="220"/>
      <c r="W49" s="239">
        <v>0</v>
      </c>
      <c r="X49" s="232">
        <v>0</v>
      </c>
      <c r="Y49" s="220"/>
      <c r="Z49" s="233"/>
      <c r="AA49" s="240"/>
      <c r="AB49" s="240"/>
      <c r="AC49" s="240"/>
      <c r="AD49" s="240"/>
      <c r="AE49" s="240"/>
      <c r="AF49" s="235">
        <v>44593</v>
      </c>
    </row>
    <row r="50" spans="1:32" s="21" customFormat="1" ht="15" customHeight="1" x14ac:dyDescent="0.25">
      <c r="A50" s="225">
        <f t="shared" si="0"/>
        <v>49</v>
      </c>
      <c r="B50" s="226" t="s">
        <v>563</v>
      </c>
      <c r="C50" s="226" t="s">
        <v>564</v>
      </c>
      <c r="D50" s="258" t="s">
        <v>2675</v>
      </c>
      <c r="E50" s="258" t="s">
        <v>2590</v>
      </c>
      <c r="F50" s="258" t="s">
        <v>2591</v>
      </c>
      <c r="G50" s="258" t="s">
        <v>2729</v>
      </c>
      <c r="H50" s="258" t="s">
        <v>2744</v>
      </c>
      <c r="I50" s="258" t="s">
        <v>2745</v>
      </c>
      <c r="J50" s="228" t="s">
        <v>580</v>
      </c>
      <c r="K50" s="228" t="s">
        <v>581</v>
      </c>
      <c r="L50" s="228"/>
      <c r="M50" s="238" t="s">
        <v>582</v>
      </c>
      <c r="N50" s="238"/>
      <c r="O50" s="227" t="s">
        <v>569</v>
      </c>
      <c r="P50" s="229">
        <v>9</v>
      </c>
      <c r="Q50" s="227" t="s">
        <v>570</v>
      </c>
      <c r="R50" s="230">
        <v>0.08</v>
      </c>
      <c r="S50" s="220"/>
      <c r="T50" s="227" t="s">
        <v>571</v>
      </c>
      <c r="U50" s="227">
        <v>15</v>
      </c>
      <c r="V50" s="220"/>
      <c r="W50" s="239">
        <v>0</v>
      </c>
      <c r="X50" s="232">
        <v>0</v>
      </c>
      <c r="Y50" s="220"/>
      <c r="Z50" s="233"/>
      <c r="AA50" s="240"/>
      <c r="AB50" s="240"/>
      <c r="AC50" s="240"/>
      <c r="AD50" s="240"/>
      <c r="AE50" s="240"/>
      <c r="AF50" s="235">
        <v>44593</v>
      </c>
    </row>
    <row r="51" spans="1:32" s="21" customFormat="1" ht="15" customHeight="1" x14ac:dyDescent="0.25">
      <c r="A51" s="225">
        <f t="shared" si="0"/>
        <v>50</v>
      </c>
      <c r="B51" s="226" t="s">
        <v>563</v>
      </c>
      <c r="C51" s="226" t="s">
        <v>564</v>
      </c>
      <c r="D51" s="258" t="s">
        <v>2675</v>
      </c>
      <c r="E51" s="258" t="s">
        <v>2590</v>
      </c>
      <c r="F51" s="258" t="s">
        <v>2591</v>
      </c>
      <c r="G51" s="258" t="s">
        <v>2798</v>
      </c>
      <c r="H51" s="258" t="s">
        <v>2862</v>
      </c>
      <c r="I51" s="258" t="s">
        <v>2863</v>
      </c>
      <c r="J51" s="228" t="s">
        <v>583</v>
      </c>
      <c r="K51" s="228" t="s">
        <v>584</v>
      </c>
      <c r="L51" s="228"/>
      <c r="M51" s="238" t="s">
        <v>585</v>
      </c>
      <c r="N51" s="238"/>
      <c r="O51" s="227" t="s">
        <v>569</v>
      </c>
      <c r="P51" s="229">
        <v>9</v>
      </c>
      <c r="Q51" s="227" t="s">
        <v>570</v>
      </c>
      <c r="R51" s="230">
        <v>0.08</v>
      </c>
      <c r="S51" s="220"/>
      <c r="T51" s="227" t="s">
        <v>571</v>
      </c>
      <c r="U51" s="227">
        <v>15</v>
      </c>
      <c r="V51" s="220"/>
      <c r="W51" s="239">
        <v>0</v>
      </c>
      <c r="X51" s="232">
        <v>0</v>
      </c>
      <c r="Y51" s="220"/>
      <c r="Z51" s="233"/>
      <c r="AA51" s="240"/>
      <c r="AB51" s="240"/>
      <c r="AC51" s="240"/>
      <c r="AD51" s="240"/>
      <c r="AE51" s="240"/>
      <c r="AF51" s="235">
        <v>44593</v>
      </c>
    </row>
    <row r="52" spans="1:32" s="21" customFormat="1" ht="15" customHeight="1" x14ac:dyDescent="0.25">
      <c r="A52" s="225">
        <f t="shared" si="0"/>
        <v>51</v>
      </c>
      <c r="B52" s="226" t="s">
        <v>563</v>
      </c>
      <c r="C52" s="226" t="s">
        <v>564</v>
      </c>
      <c r="D52" s="258" t="s">
        <v>2675</v>
      </c>
      <c r="E52" s="258" t="s">
        <v>2590</v>
      </c>
      <c r="F52" s="258" t="s">
        <v>2591</v>
      </c>
      <c r="G52" s="258" t="s">
        <v>2718</v>
      </c>
      <c r="H52" s="258" t="s">
        <v>2719</v>
      </c>
      <c r="I52" s="258" t="s">
        <v>2720</v>
      </c>
      <c r="J52" s="228" t="s">
        <v>587</v>
      </c>
      <c r="K52" s="228" t="s">
        <v>588</v>
      </c>
      <c r="L52" s="228"/>
      <c r="M52" s="238" t="s">
        <v>589</v>
      </c>
      <c r="N52" s="238"/>
      <c r="O52" s="227" t="s">
        <v>569</v>
      </c>
      <c r="P52" s="229">
        <v>22</v>
      </c>
      <c r="Q52" s="227" t="s">
        <v>570</v>
      </c>
      <c r="R52" s="230">
        <v>0.08</v>
      </c>
      <c r="S52" s="220"/>
      <c r="T52" s="227" t="s">
        <v>571</v>
      </c>
      <c r="U52" s="227">
        <v>15</v>
      </c>
      <c r="V52" s="220"/>
      <c r="W52" s="239">
        <v>0</v>
      </c>
      <c r="X52" s="232">
        <v>0</v>
      </c>
      <c r="Y52" s="220"/>
      <c r="Z52" s="233"/>
      <c r="AA52" s="240"/>
      <c r="AB52" s="240"/>
      <c r="AC52" s="240"/>
      <c r="AD52" s="240"/>
      <c r="AE52" s="240"/>
      <c r="AF52" s="235">
        <v>44593</v>
      </c>
    </row>
    <row r="53" spans="1:32" s="21" customFormat="1" ht="15" customHeight="1" x14ac:dyDescent="0.25">
      <c r="A53" s="225">
        <f t="shared" si="0"/>
        <v>52</v>
      </c>
      <c r="B53" s="226" t="s">
        <v>563</v>
      </c>
      <c r="C53" s="226" t="s">
        <v>564</v>
      </c>
      <c r="D53" s="258" t="s">
        <v>2675</v>
      </c>
      <c r="E53" s="258" t="s">
        <v>2590</v>
      </c>
      <c r="F53" s="258" t="s">
        <v>2591</v>
      </c>
      <c r="G53" s="258" t="s">
        <v>2718</v>
      </c>
      <c r="H53" s="258" t="s">
        <v>2719</v>
      </c>
      <c r="I53" s="258" t="s">
        <v>2720</v>
      </c>
      <c r="J53" s="228" t="s">
        <v>590</v>
      </c>
      <c r="K53" s="228" t="s">
        <v>591</v>
      </c>
      <c r="L53" s="228"/>
      <c r="M53" s="238" t="s">
        <v>592</v>
      </c>
      <c r="N53" s="238"/>
      <c r="O53" s="227" t="s">
        <v>569</v>
      </c>
      <c r="P53" s="229">
        <v>9</v>
      </c>
      <c r="Q53" s="227" t="s">
        <v>570</v>
      </c>
      <c r="R53" s="230">
        <v>0.08</v>
      </c>
      <c r="S53" s="220"/>
      <c r="T53" s="227" t="s">
        <v>571</v>
      </c>
      <c r="U53" s="227">
        <v>15</v>
      </c>
      <c r="V53" s="220"/>
      <c r="W53" s="239">
        <v>0</v>
      </c>
      <c r="X53" s="232">
        <v>0</v>
      </c>
      <c r="Y53" s="220"/>
      <c r="Z53" s="233"/>
      <c r="AA53" s="240"/>
      <c r="AB53" s="240"/>
      <c r="AC53" s="240"/>
      <c r="AD53" s="240"/>
      <c r="AE53" s="240"/>
      <c r="AF53" s="235">
        <v>44593</v>
      </c>
    </row>
    <row r="54" spans="1:32" s="21" customFormat="1" ht="15" customHeight="1" x14ac:dyDescent="0.25">
      <c r="A54" s="225">
        <f t="shared" si="0"/>
        <v>53</v>
      </c>
      <c r="B54" s="226" t="s">
        <v>563</v>
      </c>
      <c r="C54" s="226" t="s">
        <v>564</v>
      </c>
      <c r="D54" s="258" t="s">
        <v>2675</v>
      </c>
      <c r="E54" s="258" t="s">
        <v>2590</v>
      </c>
      <c r="F54" s="258" t="s">
        <v>2591</v>
      </c>
      <c r="G54" s="258" t="s">
        <v>2718</v>
      </c>
      <c r="H54" s="258" t="s">
        <v>2719</v>
      </c>
      <c r="I54" s="258" t="s">
        <v>2720</v>
      </c>
      <c r="J54" s="228" t="s">
        <v>593</v>
      </c>
      <c r="K54" s="228" t="s">
        <v>594</v>
      </c>
      <c r="L54" s="228"/>
      <c r="M54" s="238" t="s">
        <v>595</v>
      </c>
      <c r="N54" s="238"/>
      <c r="O54" s="227" t="s">
        <v>569</v>
      </c>
      <c r="P54" s="229">
        <v>24</v>
      </c>
      <c r="Q54" s="227" t="s">
        <v>570</v>
      </c>
      <c r="R54" s="230">
        <v>0.08</v>
      </c>
      <c r="S54" s="220"/>
      <c r="T54" s="227" t="s">
        <v>571</v>
      </c>
      <c r="U54" s="227">
        <v>15</v>
      </c>
      <c r="V54" s="220"/>
      <c r="W54" s="239">
        <v>0</v>
      </c>
      <c r="X54" s="232">
        <v>0</v>
      </c>
      <c r="Y54" s="220"/>
      <c r="Z54" s="233"/>
      <c r="AA54" s="240"/>
      <c r="AB54" s="240"/>
      <c r="AC54" s="240"/>
      <c r="AD54" s="240"/>
      <c r="AE54" s="240"/>
      <c r="AF54" s="235">
        <v>44593</v>
      </c>
    </row>
    <row r="55" spans="1:32" s="21" customFormat="1" ht="15" customHeight="1" x14ac:dyDescent="0.25">
      <c r="A55" s="225">
        <f t="shared" si="0"/>
        <v>54</v>
      </c>
      <c r="B55" s="226" t="s">
        <v>563</v>
      </c>
      <c r="C55" s="226" t="s">
        <v>564</v>
      </c>
      <c r="D55" s="258" t="s">
        <v>2675</v>
      </c>
      <c r="E55" s="258" t="s">
        <v>2590</v>
      </c>
      <c r="F55" s="258" t="s">
        <v>2591</v>
      </c>
      <c r="G55" s="258" t="s">
        <v>2718</v>
      </c>
      <c r="H55" s="258" t="s">
        <v>2719</v>
      </c>
      <c r="I55" s="258" t="s">
        <v>2720</v>
      </c>
      <c r="J55" s="228" t="s">
        <v>596</v>
      </c>
      <c r="K55" s="228" t="s">
        <v>597</v>
      </c>
      <c r="L55" s="228"/>
      <c r="M55" s="238" t="s">
        <v>598</v>
      </c>
      <c r="N55" s="238"/>
      <c r="O55" s="227" t="s">
        <v>569</v>
      </c>
      <c r="P55" s="229">
        <v>15</v>
      </c>
      <c r="Q55" s="227" t="s">
        <v>570</v>
      </c>
      <c r="R55" s="230">
        <v>0.08</v>
      </c>
      <c r="S55" s="220"/>
      <c r="T55" s="227" t="s">
        <v>571</v>
      </c>
      <c r="U55" s="227">
        <v>15</v>
      </c>
      <c r="V55" s="220"/>
      <c r="W55" s="239">
        <v>0</v>
      </c>
      <c r="X55" s="232">
        <v>0</v>
      </c>
      <c r="Y55" s="220"/>
      <c r="Z55" s="233"/>
      <c r="AA55" s="240"/>
      <c r="AB55" s="240"/>
      <c r="AC55" s="240"/>
      <c r="AD55" s="240"/>
      <c r="AE55" s="240"/>
      <c r="AF55" s="235">
        <v>44593</v>
      </c>
    </row>
    <row r="56" spans="1:32" s="21" customFormat="1" ht="15" customHeight="1" x14ac:dyDescent="0.25">
      <c r="A56" s="225">
        <f t="shared" si="0"/>
        <v>55</v>
      </c>
      <c r="B56" s="226" t="s">
        <v>563</v>
      </c>
      <c r="C56" s="226" t="s">
        <v>564</v>
      </c>
      <c r="D56" s="258" t="s">
        <v>2675</v>
      </c>
      <c r="E56" s="258" t="s">
        <v>2590</v>
      </c>
      <c r="F56" s="258" t="s">
        <v>2591</v>
      </c>
      <c r="G56" s="258" t="s">
        <v>2718</v>
      </c>
      <c r="H56" s="258" t="s">
        <v>2719</v>
      </c>
      <c r="I56" s="258" t="s">
        <v>2720</v>
      </c>
      <c r="J56" s="228" t="s">
        <v>599</v>
      </c>
      <c r="K56" s="228" t="s">
        <v>600</v>
      </c>
      <c r="L56" s="228"/>
      <c r="M56" s="238" t="s">
        <v>601</v>
      </c>
      <c r="N56" s="238"/>
      <c r="O56" s="227" t="s">
        <v>569</v>
      </c>
      <c r="P56" s="229">
        <v>12</v>
      </c>
      <c r="Q56" s="227" t="s">
        <v>570</v>
      </c>
      <c r="R56" s="230">
        <v>0.08</v>
      </c>
      <c r="S56" s="220"/>
      <c r="T56" s="227" t="s">
        <v>571</v>
      </c>
      <c r="U56" s="227">
        <v>15</v>
      </c>
      <c r="V56" s="220"/>
      <c r="W56" s="239">
        <v>0</v>
      </c>
      <c r="X56" s="232">
        <v>0</v>
      </c>
      <c r="Y56" s="220"/>
      <c r="Z56" s="233"/>
      <c r="AA56" s="240"/>
      <c r="AB56" s="240"/>
      <c r="AC56" s="240"/>
      <c r="AD56" s="240"/>
      <c r="AE56" s="240"/>
      <c r="AF56" s="235">
        <v>44593</v>
      </c>
    </row>
    <row r="57" spans="1:32" s="21" customFormat="1" ht="15" customHeight="1" x14ac:dyDescent="0.25">
      <c r="A57" s="225">
        <f t="shared" si="0"/>
        <v>56</v>
      </c>
      <c r="B57" s="226" t="s">
        <v>563</v>
      </c>
      <c r="C57" s="226" t="s">
        <v>564</v>
      </c>
      <c r="D57" s="258" t="s">
        <v>2675</v>
      </c>
      <c r="E57" s="258" t="s">
        <v>2590</v>
      </c>
      <c r="F57" s="258" t="s">
        <v>2591</v>
      </c>
      <c r="G57" s="258" t="s">
        <v>2729</v>
      </c>
      <c r="H57" s="258" t="s">
        <v>2754</v>
      </c>
      <c r="I57" s="258" t="s">
        <v>2755</v>
      </c>
      <c r="J57" s="228" t="s">
        <v>602</v>
      </c>
      <c r="K57" s="228" t="s">
        <v>603</v>
      </c>
      <c r="L57" s="228"/>
      <c r="M57" s="238" t="s">
        <v>604</v>
      </c>
      <c r="N57" s="238"/>
      <c r="O57" s="227" t="s">
        <v>549</v>
      </c>
      <c r="P57" s="229">
        <v>8</v>
      </c>
      <c r="Q57" s="227" t="s">
        <v>570</v>
      </c>
      <c r="R57" s="230">
        <v>0.08</v>
      </c>
      <c r="S57" s="220"/>
      <c r="T57" s="227" t="s">
        <v>605</v>
      </c>
      <c r="U57" s="227">
        <v>15</v>
      </c>
      <c r="V57" s="220"/>
      <c r="W57" s="239">
        <v>0</v>
      </c>
      <c r="X57" s="232">
        <v>0</v>
      </c>
      <c r="Y57" s="220"/>
      <c r="Z57" s="233"/>
      <c r="AA57" s="240"/>
      <c r="AB57" s="240"/>
      <c r="AC57" s="240"/>
      <c r="AD57" s="240"/>
      <c r="AE57" s="240"/>
      <c r="AF57" s="235">
        <v>44593</v>
      </c>
    </row>
    <row r="58" spans="1:32" s="21" customFormat="1" ht="15" customHeight="1" x14ac:dyDescent="0.25">
      <c r="A58" s="225">
        <f t="shared" si="0"/>
        <v>57</v>
      </c>
      <c r="B58" s="226" t="s">
        <v>563</v>
      </c>
      <c r="C58" s="226" t="s">
        <v>564</v>
      </c>
      <c r="D58" s="258" t="s">
        <v>2675</v>
      </c>
      <c r="E58" s="258" t="s">
        <v>2590</v>
      </c>
      <c r="F58" s="258" t="s">
        <v>2591</v>
      </c>
      <c r="G58" s="258" t="s">
        <v>2729</v>
      </c>
      <c r="H58" s="258" t="s">
        <v>2754</v>
      </c>
      <c r="I58" s="258" t="s">
        <v>2755</v>
      </c>
      <c r="J58" s="228" t="s">
        <v>606</v>
      </c>
      <c r="K58" s="228" t="s">
        <v>607</v>
      </c>
      <c r="L58" s="228"/>
      <c r="M58" s="238" t="s">
        <v>608</v>
      </c>
      <c r="N58" s="238"/>
      <c r="O58" s="227" t="s">
        <v>549</v>
      </c>
      <c r="P58" s="229">
        <v>8</v>
      </c>
      <c r="Q58" s="227" t="s">
        <v>570</v>
      </c>
      <c r="R58" s="230">
        <v>0.08</v>
      </c>
      <c r="S58" s="220"/>
      <c r="T58" s="227" t="s">
        <v>605</v>
      </c>
      <c r="U58" s="227">
        <v>15</v>
      </c>
      <c r="V58" s="220"/>
      <c r="W58" s="239">
        <v>0</v>
      </c>
      <c r="X58" s="232">
        <v>0</v>
      </c>
      <c r="Y58" s="220"/>
      <c r="Z58" s="233"/>
      <c r="AA58" s="240"/>
      <c r="AB58" s="240"/>
      <c r="AC58" s="240"/>
      <c r="AD58" s="240"/>
      <c r="AE58" s="240"/>
      <c r="AF58" s="235">
        <v>44593</v>
      </c>
    </row>
    <row r="59" spans="1:32" s="21" customFormat="1" ht="15" customHeight="1" x14ac:dyDescent="0.25">
      <c r="A59" s="225">
        <f t="shared" si="0"/>
        <v>58</v>
      </c>
      <c r="B59" s="226" t="s">
        <v>563</v>
      </c>
      <c r="C59" s="226" t="s">
        <v>564</v>
      </c>
      <c r="D59" s="258" t="s">
        <v>2675</v>
      </c>
      <c r="E59" s="258" t="s">
        <v>2590</v>
      </c>
      <c r="F59" s="258" t="s">
        <v>2591</v>
      </c>
      <c r="G59" s="258" t="s">
        <v>2729</v>
      </c>
      <c r="H59" s="258" t="s">
        <v>2754</v>
      </c>
      <c r="I59" s="258" t="s">
        <v>2755</v>
      </c>
      <c r="J59" s="228" t="s">
        <v>609</v>
      </c>
      <c r="K59" s="228" t="s">
        <v>610</v>
      </c>
      <c r="L59" s="228"/>
      <c r="M59" s="238" t="s">
        <v>611</v>
      </c>
      <c r="N59" s="238"/>
      <c r="O59" s="227" t="s">
        <v>549</v>
      </c>
      <c r="P59" s="229">
        <v>8</v>
      </c>
      <c r="Q59" s="227" t="s">
        <v>570</v>
      </c>
      <c r="R59" s="230">
        <v>0.08</v>
      </c>
      <c r="S59" s="220"/>
      <c r="T59" s="227" t="s">
        <v>605</v>
      </c>
      <c r="U59" s="227">
        <v>15</v>
      </c>
      <c r="V59" s="220"/>
      <c r="W59" s="239">
        <v>0</v>
      </c>
      <c r="X59" s="232">
        <v>0</v>
      </c>
      <c r="Y59" s="220"/>
      <c r="Z59" s="233"/>
      <c r="AA59" s="240"/>
      <c r="AB59" s="240"/>
      <c r="AC59" s="240"/>
      <c r="AD59" s="240"/>
      <c r="AE59" s="240"/>
      <c r="AF59" s="235">
        <v>44593</v>
      </c>
    </row>
    <row r="60" spans="1:32" s="21" customFormat="1" ht="15" customHeight="1" x14ac:dyDescent="0.25">
      <c r="A60" s="225">
        <f t="shared" si="0"/>
        <v>59</v>
      </c>
      <c r="B60" s="226" t="s">
        <v>563</v>
      </c>
      <c r="C60" s="226" t="s">
        <v>564</v>
      </c>
      <c r="D60" s="258" t="s">
        <v>2675</v>
      </c>
      <c r="E60" s="258" t="s">
        <v>2590</v>
      </c>
      <c r="F60" s="258" t="s">
        <v>2591</v>
      </c>
      <c r="G60" s="258" t="s">
        <v>2729</v>
      </c>
      <c r="H60" s="258" t="s">
        <v>2754</v>
      </c>
      <c r="I60" s="258" t="s">
        <v>2755</v>
      </c>
      <c r="J60" s="228" t="s">
        <v>612</v>
      </c>
      <c r="K60" s="228" t="s">
        <v>613</v>
      </c>
      <c r="L60" s="228"/>
      <c r="M60" s="238" t="s">
        <v>614</v>
      </c>
      <c r="N60" s="238"/>
      <c r="O60" s="227" t="s">
        <v>549</v>
      </c>
      <c r="P60" s="229">
        <v>8</v>
      </c>
      <c r="Q60" s="227" t="s">
        <v>570</v>
      </c>
      <c r="R60" s="230">
        <v>0.08</v>
      </c>
      <c r="S60" s="220"/>
      <c r="T60" s="227" t="s">
        <v>605</v>
      </c>
      <c r="U60" s="227">
        <v>15</v>
      </c>
      <c r="V60" s="220"/>
      <c r="W60" s="239">
        <v>0</v>
      </c>
      <c r="X60" s="232">
        <v>0</v>
      </c>
      <c r="Y60" s="220"/>
      <c r="Z60" s="233"/>
      <c r="AA60" s="240"/>
      <c r="AB60" s="240"/>
      <c r="AC60" s="240"/>
      <c r="AD60" s="240"/>
      <c r="AE60" s="240"/>
      <c r="AF60" s="235">
        <v>44593</v>
      </c>
    </row>
    <row r="61" spans="1:32" s="21" customFormat="1" ht="15" customHeight="1" x14ac:dyDescent="0.25">
      <c r="A61" s="225">
        <f t="shared" si="0"/>
        <v>60</v>
      </c>
      <c r="B61" s="226" t="s">
        <v>563</v>
      </c>
      <c r="C61" s="226" t="s">
        <v>564</v>
      </c>
      <c r="D61" s="258" t="s">
        <v>2675</v>
      </c>
      <c r="E61" s="258" t="s">
        <v>2590</v>
      </c>
      <c r="F61" s="258" t="s">
        <v>2591</v>
      </c>
      <c r="G61" s="258" t="s">
        <v>2786</v>
      </c>
      <c r="H61" s="258" t="s">
        <v>2787</v>
      </c>
      <c r="I61" s="258" t="s">
        <v>2796</v>
      </c>
      <c r="J61" s="228" t="s">
        <v>616</v>
      </c>
      <c r="K61" s="228" t="s">
        <v>617</v>
      </c>
      <c r="L61" s="228"/>
      <c r="M61" s="238" t="s">
        <v>618</v>
      </c>
      <c r="N61" s="238"/>
      <c r="O61" s="227" t="s">
        <v>514</v>
      </c>
      <c r="P61" s="229">
        <v>14</v>
      </c>
      <c r="Q61" s="227" t="s">
        <v>570</v>
      </c>
      <c r="R61" s="230">
        <v>0.08</v>
      </c>
      <c r="S61" s="220"/>
      <c r="T61" s="227" t="s">
        <v>571</v>
      </c>
      <c r="U61" s="227">
        <v>15</v>
      </c>
      <c r="V61" s="220"/>
      <c r="W61" s="239">
        <v>0</v>
      </c>
      <c r="X61" s="232">
        <v>0</v>
      </c>
      <c r="Y61" s="220"/>
      <c r="Z61" s="233"/>
      <c r="AA61" s="240"/>
      <c r="AB61" s="240"/>
      <c r="AC61" s="240"/>
      <c r="AD61" s="240"/>
      <c r="AE61" s="240"/>
      <c r="AF61" s="235">
        <v>44593</v>
      </c>
    </row>
    <row r="62" spans="1:32" s="21" customFormat="1" ht="15" customHeight="1" x14ac:dyDescent="0.25">
      <c r="A62" s="225">
        <f t="shared" si="0"/>
        <v>61</v>
      </c>
      <c r="B62" s="226" t="s">
        <v>563</v>
      </c>
      <c r="C62" s="226" t="s">
        <v>564</v>
      </c>
      <c r="D62" s="258" t="s">
        <v>2675</v>
      </c>
      <c r="E62" s="258" t="s">
        <v>2590</v>
      </c>
      <c r="F62" s="258" t="s">
        <v>2591</v>
      </c>
      <c r="G62" s="258" t="s">
        <v>2798</v>
      </c>
      <c r="H62" s="258" t="s">
        <v>2799</v>
      </c>
      <c r="I62" s="258" t="s">
        <v>2808</v>
      </c>
      <c r="J62" s="228" t="s">
        <v>619</v>
      </c>
      <c r="K62" s="228" t="s">
        <v>620</v>
      </c>
      <c r="L62" s="228"/>
      <c r="M62" s="238" t="s">
        <v>621</v>
      </c>
      <c r="N62" s="238"/>
      <c r="O62" s="227" t="s">
        <v>514</v>
      </c>
      <c r="P62" s="229">
        <v>10</v>
      </c>
      <c r="Q62" s="227" t="s">
        <v>570</v>
      </c>
      <c r="R62" s="230">
        <v>0.08</v>
      </c>
      <c r="S62" s="220"/>
      <c r="T62" s="227" t="s">
        <v>571</v>
      </c>
      <c r="U62" s="227">
        <v>15</v>
      </c>
      <c r="V62" s="220"/>
      <c r="W62" s="239">
        <v>0</v>
      </c>
      <c r="X62" s="232">
        <v>0</v>
      </c>
      <c r="Y62" s="220"/>
      <c r="Z62" s="233"/>
      <c r="AA62" s="240"/>
      <c r="AB62" s="240"/>
      <c r="AC62" s="240"/>
      <c r="AD62" s="240"/>
      <c r="AE62" s="240"/>
      <c r="AF62" s="235">
        <v>44593</v>
      </c>
    </row>
    <row r="63" spans="1:32" s="21" customFormat="1" ht="15" customHeight="1" x14ac:dyDescent="0.25">
      <c r="A63" s="225">
        <f t="shared" si="0"/>
        <v>62</v>
      </c>
      <c r="B63" s="226" t="s">
        <v>563</v>
      </c>
      <c r="C63" s="226" t="s">
        <v>564</v>
      </c>
      <c r="D63" s="258" t="s">
        <v>2675</v>
      </c>
      <c r="E63" s="258" t="s">
        <v>2590</v>
      </c>
      <c r="F63" s="258" t="s">
        <v>2591</v>
      </c>
      <c r="G63" s="258" t="s">
        <v>2671</v>
      </c>
      <c r="H63" s="258" t="s">
        <v>2672</v>
      </c>
      <c r="I63" s="258" t="s">
        <v>2673</v>
      </c>
      <c r="J63" s="228" t="s">
        <v>623</v>
      </c>
      <c r="K63" s="228" t="s">
        <v>624</v>
      </c>
      <c r="L63" s="228"/>
      <c r="M63" s="238" t="s">
        <v>625</v>
      </c>
      <c r="N63" s="238"/>
      <c r="O63" s="227" t="s">
        <v>514</v>
      </c>
      <c r="P63" s="229">
        <v>24</v>
      </c>
      <c r="Q63" s="227" t="s">
        <v>570</v>
      </c>
      <c r="R63" s="230">
        <v>0.08</v>
      </c>
      <c r="S63" s="220"/>
      <c r="T63" s="227" t="s">
        <v>571</v>
      </c>
      <c r="U63" s="227">
        <v>15</v>
      </c>
      <c r="V63" s="220"/>
      <c r="W63" s="239">
        <v>0</v>
      </c>
      <c r="X63" s="232">
        <v>0</v>
      </c>
      <c r="Y63" s="220"/>
      <c r="Z63" s="233"/>
      <c r="AA63" s="240"/>
      <c r="AB63" s="240"/>
      <c r="AC63" s="240"/>
      <c r="AD63" s="240"/>
      <c r="AE63" s="240"/>
      <c r="AF63" s="235">
        <v>44593</v>
      </c>
    </row>
    <row r="64" spans="1:32" s="21" customFormat="1" ht="15" customHeight="1" x14ac:dyDescent="0.25">
      <c r="A64" s="225">
        <f t="shared" si="0"/>
        <v>63</v>
      </c>
      <c r="B64" s="226" t="s">
        <v>563</v>
      </c>
      <c r="C64" s="226" t="s">
        <v>564</v>
      </c>
      <c r="D64" s="258" t="s">
        <v>2675</v>
      </c>
      <c r="E64" s="258" t="s">
        <v>2590</v>
      </c>
      <c r="F64" s="258" t="s">
        <v>2591</v>
      </c>
      <c r="G64" s="258" t="s">
        <v>2798</v>
      </c>
      <c r="H64" s="258" t="s">
        <v>2799</v>
      </c>
      <c r="I64" s="258" t="s">
        <v>2800</v>
      </c>
      <c r="J64" s="228" t="s">
        <v>627</v>
      </c>
      <c r="K64" s="228" t="s">
        <v>628</v>
      </c>
      <c r="L64" s="228"/>
      <c r="M64" s="238" t="s">
        <v>629</v>
      </c>
      <c r="N64" s="238"/>
      <c r="O64" s="227" t="s">
        <v>514</v>
      </c>
      <c r="P64" s="229">
        <v>5</v>
      </c>
      <c r="Q64" s="227" t="s">
        <v>570</v>
      </c>
      <c r="R64" s="230">
        <v>0.08</v>
      </c>
      <c r="S64" s="220"/>
      <c r="T64" s="227" t="s">
        <v>571</v>
      </c>
      <c r="U64" s="227">
        <v>15</v>
      </c>
      <c r="V64" s="220"/>
      <c r="W64" s="239">
        <v>0</v>
      </c>
      <c r="X64" s="232">
        <v>0</v>
      </c>
      <c r="Y64" s="220"/>
      <c r="Z64" s="233"/>
      <c r="AA64" s="240"/>
      <c r="AB64" s="240"/>
      <c r="AC64" s="240"/>
      <c r="AD64" s="240"/>
      <c r="AE64" s="240"/>
      <c r="AF64" s="235">
        <v>44593</v>
      </c>
    </row>
    <row r="65" spans="1:32" s="21" customFormat="1" ht="15" customHeight="1" x14ac:dyDescent="0.25">
      <c r="A65" s="225">
        <f t="shared" si="0"/>
        <v>64</v>
      </c>
      <c r="B65" s="226" t="s">
        <v>563</v>
      </c>
      <c r="C65" s="226" t="s">
        <v>564</v>
      </c>
      <c r="D65" s="258" t="s">
        <v>2675</v>
      </c>
      <c r="E65" s="258" t="s">
        <v>2590</v>
      </c>
      <c r="F65" s="258" t="s">
        <v>2591</v>
      </c>
      <c r="G65" s="258" t="s">
        <v>2786</v>
      </c>
      <c r="H65" s="258" t="s">
        <v>2787</v>
      </c>
      <c r="I65" s="258" t="s">
        <v>2788</v>
      </c>
      <c r="J65" s="228" t="s">
        <v>631</v>
      </c>
      <c r="K65" s="228" t="s">
        <v>632</v>
      </c>
      <c r="L65" s="228"/>
      <c r="M65" s="238" t="s">
        <v>633</v>
      </c>
      <c r="N65" s="238"/>
      <c r="O65" s="227" t="s">
        <v>514</v>
      </c>
      <c r="P65" s="229">
        <v>10</v>
      </c>
      <c r="Q65" s="227" t="s">
        <v>570</v>
      </c>
      <c r="R65" s="230">
        <v>0.08</v>
      </c>
      <c r="S65" s="220"/>
      <c r="T65" s="227" t="s">
        <v>634</v>
      </c>
      <c r="U65" s="227">
        <v>15</v>
      </c>
      <c r="V65" s="220"/>
      <c r="W65" s="239">
        <v>0</v>
      </c>
      <c r="X65" s="232">
        <v>0</v>
      </c>
      <c r="Y65" s="220"/>
      <c r="Z65" s="233"/>
      <c r="AA65" s="240"/>
      <c r="AB65" s="240"/>
      <c r="AC65" s="240"/>
      <c r="AD65" s="240"/>
      <c r="AE65" s="240"/>
      <c r="AF65" s="235">
        <v>44593</v>
      </c>
    </row>
    <row r="66" spans="1:32" s="21" customFormat="1" ht="15" customHeight="1" x14ac:dyDescent="0.25">
      <c r="A66" s="225">
        <f t="shared" ref="A66:A129" si="1">ROW(A65)</f>
        <v>65</v>
      </c>
      <c r="B66" s="226" t="s">
        <v>563</v>
      </c>
      <c r="C66" s="226" t="s">
        <v>564</v>
      </c>
      <c r="D66" s="258" t="s">
        <v>2675</v>
      </c>
      <c r="E66" s="258" t="s">
        <v>2590</v>
      </c>
      <c r="F66" s="258" t="s">
        <v>2591</v>
      </c>
      <c r="G66" s="258" t="s">
        <v>2798</v>
      </c>
      <c r="H66" s="258" t="s">
        <v>2799</v>
      </c>
      <c r="I66" s="258" t="s">
        <v>2800</v>
      </c>
      <c r="J66" s="228" t="s">
        <v>635</v>
      </c>
      <c r="K66" s="228" t="s">
        <v>636</v>
      </c>
      <c r="L66" s="228"/>
      <c r="M66" s="238" t="s">
        <v>637</v>
      </c>
      <c r="N66" s="238"/>
      <c r="O66" s="227" t="s">
        <v>514</v>
      </c>
      <c r="P66" s="229">
        <v>10</v>
      </c>
      <c r="Q66" s="227" t="s">
        <v>570</v>
      </c>
      <c r="R66" s="230">
        <v>0.08</v>
      </c>
      <c r="S66" s="220"/>
      <c r="T66" s="227" t="s">
        <v>571</v>
      </c>
      <c r="U66" s="227">
        <v>15</v>
      </c>
      <c r="V66" s="220"/>
      <c r="W66" s="239">
        <v>0</v>
      </c>
      <c r="X66" s="232">
        <v>0</v>
      </c>
      <c r="Y66" s="220"/>
      <c r="Z66" s="233"/>
      <c r="AA66" s="240"/>
      <c r="AB66" s="240"/>
      <c r="AC66" s="240"/>
      <c r="AD66" s="240"/>
      <c r="AE66" s="240"/>
      <c r="AF66" s="235">
        <v>44593</v>
      </c>
    </row>
    <row r="67" spans="1:32" s="21" customFormat="1" ht="15" customHeight="1" x14ac:dyDescent="0.25">
      <c r="A67" s="225">
        <f t="shared" si="1"/>
        <v>66</v>
      </c>
      <c r="B67" s="226" t="s">
        <v>563</v>
      </c>
      <c r="C67" s="226" t="s">
        <v>564</v>
      </c>
      <c r="D67" s="258" t="s">
        <v>2675</v>
      </c>
      <c r="E67" s="258" t="s">
        <v>2590</v>
      </c>
      <c r="F67" s="258" t="s">
        <v>2591</v>
      </c>
      <c r="G67" s="258" t="s">
        <v>2880</v>
      </c>
      <c r="H67" s="258" t="s">
        <v>2881</v>
      </c>
      <c r="I67" s="258" t="s">
        <v>2886</v>
      </c>
      <c r="J67" s="228" t="s">
        <v>639</v>
      </c>
      <c r="K67" s="228" t="s">
        <v>640</v>
      </c>
      <c r="L67" s="228"/>
      <c r="M67" s="238" t="s">
        <v>641</v>
      </c>
      <c r="N67" s="238"/>
      <c r="O67" s="227" t="s">
        <v>514</v>
      </c>
      <c r="P67" s="229">
        <v>14</v>
      </c>
      <c r="Q67" s="227" t="s">
        <v>570</v>
      </c>
      <c r="R67" s="230">
        <v>0.08</v>
      </c>
      <c r="S67" s="220"/>
      <c r="T67" s="227" t="s">
        <v>571</v>
      </c>
      <c r="U67" s="227">
        <v>15</v>
      </c>
      <c r="V67" s="220"/>
      <c r="W67" s="239">
        <v>0</v>
      </c>
      <c r="X67" s="232">
        <v>0</v>
      </c>
      <c r="Y67" s="220"/>
      <c r="Z67" s="233"/>
      <c r="AA67" s="240"/>
      <c r="AB67" s="240"/>
      <c r="AC67" s="240"/>
      <c r="AD67" s="240"/>
      <c r="AE67" s="240"/>
      <c r="AF67" s="235">
        <v>44593</v>
      </c>
    </row>
    <row r="68" spans="1:32" s="21" customFormat="1" ht="15" customHeight="1" x14ac:dyDescent="0.25">
      <c r="A68" s="225">
        <f t="shared" si="1"/>
        <v>67</v>
      </c>
      <c r="B68" s="226" t="s">
        <v>563</v>
      </c>
      <c r="C68" s="226" t="s">
        <v>564</v>
      </c>
      <c r="D68" s="258" t="s">
        <v>2675</v>
      </c>
      <c r="E68" s="258" t="s">
        <v>2590</v>
      </c>
      <c r="F68" s="258" t="s">
        <v>2591</v>
      </c>
      <c r="G68" s="258" t="s">
        <v>2729</v>
      </c>
      <c r="H68" s="258" t="s">
        <v>2750</v>
      </c>
      <c r="I68" s="258" t="s">
        <v>2751</v>
      </c>
      <c r="J68" s="228" t="s">
        <v>643</v>
      </c>
      <c r="K68" s="228" t="s">
        <v>644</v>
      </c>
      <c r="L68" s="228"/>
      <c r="M68" s="238" t="s">
        <v>645</v>
      </c>
      <c r="N68" s="238"/>
      <c r="O68" s="227" t="s">
        <v>514</v>
      </c>
      <c r="P68" s="229">
        <v>12</v>
      </c>
      <c r="Q68" s="227" t="s">
        <v>570</v>
      </c>
      <c r="R68" s="230">
        <v>0.08</v>
      </c>
      <c r="S68" s="220"/>
      <c r="T68" s="227" t="s">
        <v>571</v>
      </c>
      <c r="U68" s="227">
        <v>15</v>
      </c>
      <c r="V68" s="220"/>
      <c r="W68" s="239">
        <v>0</v>
      </c>
      <c r="X68" s="232">
        <v>0</v>
      </c>
      <c r="Y68" s="220"/>
      <c r="Z68" s="233"/>
      <c r="AA68" s="240"/>
      <c r="AB68" s="240"/>
      <c r="AC68" s="240"/>
      <c r="AD68" s="240"/>
      <c r="AE68" s="240"/>
      <c r="AF68" s="235">
        <v>44593</v>
      </c>
    </row>
    <row r="69" spans="1:32" s="21" customFormat="1" ht="15" customHeight="1" x14ac:dyDescent="0.25">
      <c r="A69" s="225">
        <f t="shared" si="1"/>
        <v>68</v>
      </c>
      <c r="B69" s="226" t="s">
        <v>563</v>
      </c>
      <c r="C69" s="226" t="s">
        <v>564</v>
      </c>
      <c r="D69" s="258" t="s">
        <v>2675</v>
      </c>
      <c r="E69" s="258" t="s">
        <v>2590</v>
      </c>
      <c r="F69" s="258" t="s">
        <v>2591</v>
      </c>
      <c r="G69" s="258" t="s">
        <v>2671</v>
      </c>
      <c r="H69" s="258" t="s">
        <v>2672</v>
      </c>
      <c r="I69" s="258" t="s">
        <v>2692</v>
      </c>
      <c r="J69" s="228" t="s">
        <v>647</v>
      </c>
      <c r="K69" s="228" t="s">
        <v>648</v>
      </c>
      <c r="L69" s="228"/>
      <c r="M69" s="238" t="s">
        <v>649</v>
      </c>
      <c r="N69" s="238"/>
      <c r="O69" s="227" t="s">
        <v>514</v>
      </c>
      <c r="P69" s="229">
        <v>12</v>
      </c>
      <c r="Q69" s="227" t="s">
        <v>570</v>
      </c>
      <c r="R69" s="230">
        <v>0.08</v>
      </c>
      <c r="S69" s="220"/>
      <c r="T69" s="227" t="s">
        <v>605</v>
      </c>
      <c r="U69" s="227">
        <v>15</v>
      </c>
      <c r="V69" s="220"/>
      <c r="W69" s="239">
        <v>0</v>
      </c>
      <c r="X69" s="232">
        <v>0</v>
      </c>
      <c r="Y69" s="220"/>
      <c r="Z69" s="233"/>
      <c r="AA69" s="240"/>
      <c r="AB69" s="240"/>
      <c r="AC69" s="240"/>
      <c r="AD69" s="240"/>
      <c r="AE69" s="240"/>
      <c r="AF69" s="235">
        <v>44593</v>
      </c>
    </row>
    <row r="70" spans="1:32" s="21" customFormat="1" ht="15" customHeight="1" x14ac:dyDescent="0.25">
      <c r="A70" s="225">
        <f t="shared" si="1"/>
        <v>69</v>
      </c>
      <c r="B70" s="226" t="s">
        <v>563</v>
      </c>
      <c r="C70" s="226" t="s">
        <v>564</v>
      </c>
      <c r="D70" s="258" t="s">
        <v>2675</v>
      </c>
      <c r="E70" s="258" t="s">
        <v>2590</v>
      </c>
      <c r="F70" s="258" t="s">
        <v>2591</v>
      </c>
      <c r="G70" s="258" t="s">
        <v>2729</v>
      </c>
      <c r="H70" s="258" t="s">
        <v>2750</v>
      </c>
      <c r="I70" s="258" t="s">
        <v>2751</v>
      </c>
      <c r="J70" s="228" t="s">
        <v>650</v>
      </c>
      <c r="K70" s="228" t="s">
        <v>651</v>
      </c>
      <c r="L70" s="228"/>
      <c r="M70" s="238" t="s">
        <v>652</v>
      </c>
      <c r="N70" s="238"/>
      <c r="O70" s="227" t="s">
        <v>514</v>
      </c>
      <c r="P70" s="229">
        <v>10</v>
      </c>
      <c r="Q70" s="227" t="s">
        <v>570</v>
      </c>
      <c r="R70" s="230">
        <v>0.08</v>
      </c>
      <c r="S70" s="220"/>
      <c r="T70" s="227" t="s">
        <v>571</v>
      </c>
      <c r="U70" s="227">
        <v>15</v>
      </c>
      <c r="V70" s="220"/>
      <c r="W70" s="239">
        <v>0</v>
      </c>
      <c r="X70" s="232">
        <v>0</v>
      </c>
      <c r="Y70" s="220"/>
      <c r="Z70" s="233"/>
      <c r="AA70" s="240"/>
      <c r="AB70" s="240"/>
      <c r="AC70" s="240"/>
      <c r="AD70" s="240"/>
      <c r="AE70" s="240"/>
      <c r="AF70" s="235">
        <v>44593</v>
      </c>
    </row>
    <row r="71" spans="1:32" s="21" customFormat="1" ht="15" customHeight="1" x14ac:dyDescent="0.25">
      <c r="A71" s="225">
        <f t="shared" si="1"/>
        <v>70</v>
      </c>
      <c r="B71" s="226" t="s">
        <v>563</v>
      </c>
      <c r="C71" s="226" t="s">
        <v>564</v>
      </c>
      <c r="D71" s="258" t="s">
        <v>2675</v>
      </c>
      <c r="E71" s="258" t="s">
        <v>2590</v>
      </c>
      <c r="F71" s="258" t="s">
        <v>2591</v>
      </c>
      <c r="G71" s="258" t="s">
        <v>2729</v>
      </c>
      <c r="H71" s="258" t="s">
        <v>2750</v>
      </c>
      <c r="I71" s="258" t="s">
        <v>2751</v>
      </c>
      <c r="J71" s="228" t="s">
        <v>653</v>
      </c>
      <c r="K71" s="228" t="s">
        <v>654</v>
      </c>
      <c r="L71" s="228"/>
      <c r="M71" s="238" t="s">
        <v>655</v>
      </c>
      <c r="N71" s="238"/>
      <c r="O71" s="227" t="s">
        <v>514</v>
      </c>
      <c r="P71" s="229">
        <v>28</v>
      </c>
      <c r="Q71" s="227" t="s">
        <v>570</v>
      </c>
      <c r="R71" s="230">
        <v>0.08</v>
      </c>
      <c r="S71" s="220"/>
      <c r="T71" s="227" t="s">
        <v>605</v>
      </c>
      <c r="U71" s="227">
        <v>15</v>
      </c>
      <c r="V71" s="220"/>
      <c r="W71" s="239">
        <v>0</v>
      </c>
      <c r="X71" s="232">
        <v>0</v>
      </c>
      <c r="Y71" s="220"/>
      <c r="Z71" s="233"/>
      <c r="AA71" s="240"/>
      <c r="AB71" s="240"/>
      <c r="AC71" s="240"/>
      <c r="AD71" s="240"/>
      <c r="AE71" s="240"/>
      <c r="AF71" s="235">
        <v>44593</v>
      </c>
    </row>
    <row r="72" spans="1:32" s="21" customFormat="1" ht="15" customHeight="1" x14ac:dyDescent="0.25">
      <c r="A72" s="225">
        <f t="shared" si="1"/>
        <v>71</v>
      </c>
      <c r="B72" s="226" t="s">
        <v>563</v>
      </c>
      <c r="C72" s="226" t="s">
        <v>564</v>
      </c>
      <c r="D72" s="258" t="s">
        <v>2675</v>
      </c>
      <c r="E72" s="258" t="s">
        <v>2590</v>
      </c>
      <c r="F72" s="258" t="s">
        <v>2591</v>
      </c>
      <c r="G72" s="258" t="s">
        <v>2786</v>
      </c>
      <c r="H72" s="258" t="s">
        <v>2787</v>
      </c>
      <c r="I72" s="258" t="s">
        <v>2796</v>
      </c>
      <c r="J72" s="228" t="s">
        <v>656</v>
      </c>
      <c r="K72" s="228" t="s">
        <v>657</v>
      </c>
      <c r="L72" s="228"/>
      <c r="M72" s="238" t="s">
        <v>658</v>
      </c>
      <c r="N72" s="238"/>
      <c r="O72" s="227" t="s">
        <v>514</v>
      </c>
      <c r="P72" s="229">
        <v>14</v>
      </c>
      <c r="Q72" s="227" t="s">
        <v>570</v>
      </c>
      <c r="R72" s="230">
        <v>0.08</v>
      </c>
      <c r="S72" s="220"/>
      <c r="T72" s="227" t="s">
        <v>571</v>
      </c>
      <c r="U72" s="227">
        <v>15</v>
      </c>
      <c r="V72" s="220"/>
      <c r="W72" s="239">
        <v>0</v>
      </c>
      <c r="X72" s="232">
        <v>0</v>
      </c>
      <c r="Y72" s="220"/>
      <c r="Z72" s="233"/>
      <c r="AA72" s="240"/>
      <c r="AB72" s="240"/>
      <c r="AC72" s="240"/>
      <c r="AD72" s="240"/>
      <c r="AE72" s="240"/>
      <c r="AF72" s="235">
        <v>44593</v>
      </c>
    </row>
    <row r="73" spans="1:32" s="21" customFormat="1" ht="15" customHeight="1" x14ac:dyDescent="0.25">
      <c r="A73" s="225">
        <f t="shared" si="1"/>
        <v>72</v>
      </c>
      <c r="B73" s="226" t="s">
        <v>563</v>
      </c>
      <c r="C73" s="226" t="s">
        <v>564</v>
      </c>
      <c r="D73" s="258" t="s">
        <v>2675</v>
      </c>
      <c r="E73" s="258" t="s">
        <v>2590</v>
      </c>
      <c r="F73" s="258" t="s">
        <v>2591</v>
      </c>
      <c r="G73" s="258" t="s">
        <v>2671</v>
      </c>
      <c r="H73" s="258" t="s">
        <v>2672</v>
      </c>
      <c r="I73" s="258" t="s">
        <v>2673</v>
      </c>
      <c r="J73" s="228" t="s">
        <v>659</v>
      </c>
      <c r="K73" s="228" t="s">
        <v>660</v>
      </c>
      <c r="L73" s="228"/>
      <c r="M73" s="238" t="s">
        <v>661</v>
      </c>
      <c r="N73" s="238"/>
      <c r="O73" s="227" t="s">
        <v>514</v>
      </c>
      <c r="P73" s="229">
        <v>25</v>
      </c>
      <c r="Q73" s="227" t="s">
        <v>570</v>
      </c>
      <c r="R73" s="230">
        <v>0.08</v>
      </c>
      <c r="S73" s="220"/>
      <c r="T73" s="227" t="s">
        <v>571</v>
      </c>
      <c r="U73" s="227">
        <v>15</v>
      </c>
      <c r="V73" s="220"/>
      <c r="W73" s="239">
        <v>0</v>
      </c>
      <c r="X73" s="232">
        <v>0</v>
      </c>
      <c r="Y73" s="220"/>
      <c r="Z73" s="233"/>
      <c r="AA73" s="240"/>
      <c r="AB73" s="240"/>
      <c r="AC73" s="240"/>
      <c r="AD73" s="240"/>
      <c r="AE73" s="240"/>
      <c r="AF73" s="235">
        <v>44593</v>
      </c>
    </row>
    <row r="74" spans="1:32" s="21" customFormat="1" ht="15" customHeight="1" x14ac:dyDescent="0.25">
      <c r="A74" s="225">
        <f t="shared" si="1"/>
        <v>73</v>
      </c>
      <c r="B74" s="226" t="s">
        <v>563</v>
      </c>
      <c r="C74" s="226" t="s">
        <v>564</v>
      </c>
      <c r="D74" s="258" t="s">
        <v>2675</v>
      </c>
      <c r="E74" s="258" t="s">
        <v>2590</v>
      </c>
      <c r="F74" s="258" t="s">
        <v>2591</v>
      </c>
      <c r="G74" s="258" t="s">
        <v>2729</v>
      </c>
      <c r="H74" s="258" t="s">
        <v>2744</v>
      </c>
      <c r="I74" s="258" t="s">
        <v>2748</v>
      </c>
      <c r="J74" s="228" t="s">
        <v>663</v>
      </c>
      <c r="K74" s="228" t="s">
        <v>664</v>
      </c>
      <c r="L74" s="228"/>
      <c r="M74" s="238" t="s">
        <v>665</v>
      </c>
      <c r="N74" s="238"/>
      <c r="O74" s="227" t="s">
        <v>514</v>
      </c>
      <c r="P74" s="229">
        <v>12</v>
      </c>
      <c r="Q74" s="227" t="s">
        <v>570</v>
      </c>
      <c r="R74" s="230">
        <v>0.08</v>
      </c>
      <c r="S74" s="220"/>
      <c r="T74" s="227" t="s">
        <v>571</v>
      </c>
      <c r="U74" s="227">
        <v>15</v>
      </c>
      <c r="V74" s="220"/>
      <c r="W74" s="239">
        <v>0</v>
      </c>
      <c r="X74" s="232">
        <v>0</v>
      </c>
      <c r="Y74" s="220"/>
      <c r="Z74" s="233"/>
      <c r="AA74" s="240"/>
      <c r="AB74" s="240"/>
      <c r="AC74" s="240"/>
      <c r="AD74" s="240"/>
      <c r="AE74" s="240"/>
      <c r="AF74" s="235">
        <v>44593</v>
      </c>
    </row>
    <row r="75" spans="1:32" s="21" customFormat="1" ht="15" customHeight="1" x14ac:dyDescent="0.25">
      <c r="A75" s="225">
        <f t="shared" si="1"/>
        <v>74</v>
      </c>
      <c r="B75" s="226" t="s">
        <v>563</v>
      </c>
      <c r="C75" s="226" t="s">
        <v>564</v>
      </c>
      <c r="D75" s="258" t="s">
        <v>2675</v>
      </c>
      <c r="E75" s="258" t="s">
        <v>2590</v>
      </c>
      <c r="F75" s="258" t="s">
        <v>2591</v>
      </c>
      <c r="G75" s="258" t="s">
        <v>2671</v>
      </c>
      <c r="H75" s="258" t="s">
        <v>2672</v>
      </c>
      <c r="I75" s="258" t="s">
        <v>2681</v>
      </c>
      <c r="J75" s="228" t="s">
        <v>666</v>
      </c>
      <c r="K75" s="228" t="s">
        <v>667</v>
      </c>
      <c r="L75" s="228"/>
      <c r="M75" s="238" t="s">
        <v>668</v>
      </c>
      <c r="N75" s="238"/>
      <c r="O75" s="227" t="s">
        <v>514</v>
      </c>
      <c r="P75" s="229">
        <v>24</v>
      </c>
      <c r="Q75" s="227" t="s">
        <v>570</v>
      </c>
      <c r="R75" s="230">
        <v>0.08</v>
      </c>
      <c r="S75" s="220"/>
      <c r="T75" s="227" t="s">
        <v>571</v>
      </c>
      <c r="U75" s="227">
        <v>15</v>
      </c>
      <c r="V75" s="220"/>
      <c r="W75" s="239">
        <v>0</v>
      </c>
      <c r="X75" s="232">
        <v>0</v>
      </c>
      <c r="Y75" s="220"/>
      <c r="Z75" s="233"/>
      <c r="AA75" s="240"/>
      <c r="AB75" s="240"/>
      <c r="AC75" s="240"/>
      <c r="AD75" s="240"/>
      <c r="AE75" s="240"/>
      <c r="AF75" s="235">
        <v>44593</v>
      </c>
    </row>
    <row r="76" spans="1:32" s="21" customFormat="1" ht="15" customHeight="1" x14ac:dyDescent="0.25">
      <c r="A76" s="225">
        <f t="shared" si="1"/>
        <v>75</v>
      </c>
      <c r="B76" s="226" t="s">
        <v>563</v>
      </c>
      <c r="C76" s="226" t="s">
        <v>564</v>
      </c>
      <c r="D76" s="258" t="s">
        <v>2675</v>
      </c>
      <c r="E76" s="258" t="s">
        <v>2590</v>
      </c>
      <c r="F76" s="258" t="s">
        <v>2591</v>
      </c>
      <c r="G76" s="258" t="s">
        <v>2671</v>
      </c>
      <c r="H76" s="258" t="s">
        <v>2672</v>
      </c>
      <c r="I76" s="258" t="s">
        <v>2681</v>
      </c>
      <c r="J76" s="228" t="s">
        <v>669</v>
      </c>
      <c r="K76" s="228" t="s">
        <v>670</v>
      </c>
      <c r="L76" s="228"/>
      <c r="M76" s="238" t="s">
        <v>671</v>
      </c>
      <c r="N76" s="238"/>
      <c r="O76" s="227" t="s">
        <v>514</v>
      </c>
      <c r="P76" s="229">
        <v>4</v>
      </c>
      <c r="Q76" s="227" t="s">
        <v>570</v>
      </c>
      <c r="R76" s="230">
        <v>0.08</v>
      </c>
      <c r="S76" s="220"/>
      <c r="T76" s="227" t="s">
        <v>571</v>
      </c>
      <c r="U76" s="227">
        <v>15</v>
      </c>
      <c r="V76" s="220"/>
      <c r="W76" s="239">
        <v>0</v>
      </c>
      <c r="X76" s="232">
        <v>0</v>
      </c>
      <c r="Y76" s="220"/>
      <c r="Z76" s="233"/>
      <c r="AA76" s="240"/>
      <c r="AB76" s="240"/>
      <c r="AC76" s="240"/>
      <c r="AD76" s="240"/>
      <c r="AE76" s="240"/>
      <c r="AF76" s="235">
        <v>44593</v>
      </c>
    </row>
    <row r="77" spans="1:32" s="21" customFormat="1" ht="15" customHeight="1" x14ac:dyDescent="0.25">
      <c r="A77" s="225">
        <f t="shared" si="1"/>
        <v>76</v>
      </c>
      <c r="B77" s="226" t="s">
        <v>563</v>
      </c>
      <c r="C77" s="226" t="s">
        <v>564</v>
      </c>
      <c r="D77" s="258" t="s">
        <v>2675</v>
      </c>
      <c r="E77" s="258" t="s">
        <v>2590</v>
      </c>
      <c r="F77" s="258" t="s">
        <v>2591</v>
      </c>
      <c r="G77" s="258" t="s">
        <v>2729</v>
      </c>
      <c r="H77" s="258" t="s">
        <v>2730</v>
      </c>
      <c r="I77" s="258" t="s">
        <v>2733</v>
      </c>
      <c r="J77" s="228" t="s">
        <v>673</v>
      </c>
      <c r="K77" s="228" t="s">
        <v>674</v>
      </c>
      <c r="L77" s="228"/>
      <c r="M77" s="238" t="s">
        <v>675</v>
      </c>
      <c r="N77" s="238"/>
      <c r="O77" s="227" t="s">
        <v>514</v>
      </c>
      <c r="P77" s="229">
        <v>8</v>
      </c>
      <c r="Q77" s="227" t="s">
        <v>570</v>
      </c>
      <c r="R77" s="230">
        <v>0.08</v>
      </c>
      <c r="S77" s="220"/>
      <c r="T77" s="227" t="s">
        <v>571</v>
      </c>
      <c r="U77" s="227">
        <v>15</v>
      </c>
      <c r="V77" s="220"/>
      <c r="W77" s="239">
        <v>0</v>
      </c>
      <c r="X77" s="232">
        <v>0</v>
      </c>
      <c r="Y77" s="220"/>
      <c r="Z77" s="233"/>
      <c r="AA77" s="240"/>
      <c r="AB77" s="240"/>
      <c r="AC77" s="240"/>
      <c r="AD77" s="240"/>
      <c r="AE77" s="240"/>
      <c r="AF77" s="235">
        <v>44593</v>
      </c>
    </row>
    <row r="78" spans="1:32" s="21" customFormat="1" ht="15" customHeight="1" x14ac:dyDescent="0.25">
      <c r="A78" s="225">
        <f t="shared" si="1"/>
        <v>77</v>
      </c>
      <c r="B78" s="226" t="s">
        <v>563</v>
      </c>
      <c r="C78" s="226" t="s">
        <v>564</v>
      </c>
      <c r="D78" s="258" t="s">
        <v>2675</v>
      </c>
      <c r="E78" s="258" t="s">
        <v>2590</v>
      </c>
      <c r="F78" s="258" t="s">
        <v>2591</v>
      </c>
      <c r="G78" s="258" t="s">
        <v>2671</v>
      </c>
      <c r="H78" s="258" t="s">
        <v>2672</v>
      </c>
      <c r="I78" s="258" t="s">
        <v>2681</v>
      </c>
      <c r="J78" s="228" t="s">
        <v>676</v>
      </c>
      <c r="K78" s="228" t="s">
        <v>677</v>
      </c>
      <c r="L78" s="228"/>
      <c r="M78" s="238" t="s">
        <v>678</v>
      </c>
      <c r="N78" s="238"/>
      <c r="O78" s="227" t="s">
        <v>514</v>
      </c>
      <c r="P78" s="229">
        <v>22</v>
      </c>
      <c r="Q78" s="227" t="s">
        <v>570</v>
      </c>
      <c r="R78" s="230">
        <v>0.08</v>
      </c>
      <c r="S78" s="220"/>
      <c r="T78" s="227" t="s">
        <v>571</v>
      </c>
      <c r="U78" s="227">
        <v>15</v>
      </c>
      <c r="V78" s="220"/>
      <c r="W78" s="239">
        <v>0</v>
      </c>
      <c r="X78" s="232">
        <v>0</v>
      </c>
      <c r="Y78" s="220"/>
      <c r="Z78" s="233"/>
      <c r="AA78" s="240"/>
      <c r="AB78" s="240"/>
      <c r="AC78" s="240"/>
      <c r="AD78" s="240"/>
      <c r="AE78" s="240"/>
      <c r="AF78" s="235">
        <v>44593</v>
      </c>
    </row>
    <row r="79" spans="1:32" s="21" customFormat="1" ht="15" customHeight="1" x14ac:dyDescent="0.25">
      <c r="A79" s="225">
        <f t="shared" si="1"/>
        <v>78</v>
      </c>
      <c r="B79" s="226" t="s">
        <v>563</v>
      </c>
      <c r="C79" s="226" t="s">
        <v>564</v>
      </c>
      <c r="D79" s="258" t="s">
        <v>2675</v>
      </c>
      <c r="E79" s="258" t="s">
        <v>2590</v>
      </c>
      <c r="F79" s="258" t="s">
        <v>2591</v>
      </c>
      <c r="G79" s="258" t="s">
        <v>2729</v>
      </c>
      <c r="H79" s="258" t="s">
        <v>2750</v>
      </c>
      <c r="I79" s="258" t="s">
        <v>2751</v>
      </c>
      <c r="J79" s="228" t="s">
        <v>679</v>
      </c>
      <c r="K79" s="228" t="s">
        <v>680</v>
      </c>
      <c r="L79" s="228"/>
      <c r="M79" s="238" t="s">
        <v>681</v>
      </c>
      <c r="N79" s="238"/>
      <c r="O79" s="227" t="s">
        <v>514</v>
      </c>
      <c r="P79" s="229">
        <v>10</v>
      </c>
      <c r="Q79" s="227" t="s">
        <v>570</v>
      </c>
      <c r="R79" s="230">
        <v>0.08</v>
      </c>
      <c r="S79" s="220"/>
      <c r="T79" s="227" t="s">
        <v>571</v>
      </c>
      <c r="U79" s="227">
        <v>15</v>
      </c>
      <c r="V79" s="220"/>
      <c r="W79" s="239">
        <v>0</v>
      </c>
      <c r="X79" s="232">
        <v>0</v>
      </c>
      <c r="Y79" s="220"/>
      <c r="Z79" s="233"/>
      <c r="AA79" s="240"/>
      <c r="AB79" s="240"/>
      <c r="AC79" s="240"/>
      <c r="AD79" s="240"/>
      <c r="AE79" s="240"/>
      <c r="AF79" s="235">
        <v>44593</v>
      </c>
    </row>
    <row r="80" spans="1:32" s="21" customFormat="1" ht="15" customHeight="1" x14ac:dyDescent="0.25">
      <c r="A80" s="225">
        <f t="shared" si="1"/>
        <v>79</v>
      </c>
      <c r="B80" s="226" t="s">
        <v>563</v>
      </c>
      <c r="C80" s="226" t="s">
        <v>564</v>
      </c>
      <c r="D80" s="258" t="s">
        <v>2675</v>
      </c>
      <c r="E80" s="258" t="s">
        <v>2590</v>
      </c>
      <c r="F80" s="258" t="s">
        <v>2591</v>
      </c>
      <c r="G80" s="258" t="s">
        <v>2729</v>
      </c>
      <c r="H80" s="258" t="s">
        <v>2744</v>
      </c>
      <c r="I80" s="258" t="s">
        <v>2748</v>
      </c>
      <c r="J80" s="228" t="s">
        <v>682</v>
      </c>
      <c r="K80" s="228" t="s">
        <v>683</v>
      </c>
      <c r="L80" s="228"/>
      <c r="M80" s="238" t="s">
        <v>684</v>
      </c>
      <c r="N80" s="238"/>
      <c r="O80" s="227" t="s">
        <v>514</v>
      </c>
      <c r="P80" s="229">
        <v>10</v>
      </c>
      <c r="Q80" s="227" t="s">
        <v>570</v>
      </c>
      <c r="R80" s="230">
        <v>0.08</v>
      </c>
      <c r="S80" s="220"/>
      <c r="T80" s="227" t="s">
        <v>571</v>
      </c>
      <c r="U80" s="227">
        <v>15</v>
      </c>
      <c r="V80" s="220"/>
      <c r="W80" s="239">
        <v>0</v>
      </c>
      <c r="X80" s="232">
        <v>0</v>
      </c>
      <c r="Y80" s="220"/>
      <c r="Z80" s="233"/>
      <c r="AA80" s="240"/>
      <c r="AB80" s="240"/>
      <c r="AC80" s="240"/>
      <c r="AD80" s="240"/>
      <c r="AE80" s="240"/>
      <c r="AF80" s="235">
        <v>44593</v>
      </c>
    </row>
    <row r="81" spans="1:32" s="21" customFormat="1" ht="15" customHeight="1" x14ac:dyDescent="0.25">
      <c r="A81" s="225">
        <f t="shared" si="1"/>
        <v>80</v>
      </c>
      <c r="B81" s="226" t="s">
        <v>563</v>
      </c>
      <c r="C81" s="226" t="s">
        <v>564</v>
      </c>
      <c r="D81" s="258" t="s">
        <v>2675</v>
      </c>
      <c r="E81" s="258" t="s">
        <v>2590</v>
      </c>
      <c r="F81" s="258" t="s">
        <v>2591</v>
      </c>
      <c r="G81" s="258" t="s">
        <v>2671</v>
      </c>
      <c r="H81" s="258" t="s">
        <v>2694</v>
      </c>
      <c r="I81" s="258" t="s">
        <v>2695</v>
      </c>
      <c r="J81" s="228" t="s">
        <v>685</v>
      </c>
      <c r="K81" s="228" t="s">
        <v>686</v>
      </c>
      <c r="L81" s="228"/>
      <c r="M81" s="238" t="s">
        <v>687</v>
      </c>
      <c r="N81" s="238"/>
      <c r="O81" s="227" t="s">
        <v>514</v>
      </c>
      <c r="P81" s="229">
        <v>20</v>
      </c>
      <c r="Q81" s="227" t="s">
        <v>570</v>
      </c>
      <c r="R81" s="230">
        <v>0.08</v>
      </c>
      <c r="S81" s="220"/>
      <c r="T81" s="227" t="s">
        <v>571</v>
      </c>
      <c r="U81" s="227">
        <v>15</v>
      </c>
      <c r="V81" s="220"/>
      <c r="W81" s="239">
        <v>0</v>
      </c>
      <c r="X81" s="232">
        <v>0</v>
      </c>
      <c r="Y81" s="220"/>
      <c r="Z81" s="233"/>
      <c r="AA81" s="240"/>
      <c r="AB81" s="240"/>
      <c r="AC81" s="240"/>
      <c r="AD81" s="240"/>
      <c r="AE81" s="240"/>
      <c r="AF81" s="235">
        <v>44593</v>
      </c>
    </row>
    <row r="82" spans="1:32" s="21" customFormat="1" ht="15" customHeight="1" x14ac:dyDescent="0.25">
      <c r="A82" s="225">
        <f t="shared" si="1"/>
        <v>81</v>
      </c>
      <c r="B82" s="226" t="s">
        <v>563</v>
      </c>
      <c r="C82" s="226" t="s">
        <v>564</v>
      </c>
      <c r="D82" s="258" t="s">
        <v>2675</v>
      </c>
      <c r="E82" s="258" t="s">
        <v>2590</v>
      </c>
      <c r="F82" s="258" t="s">
        <v>2591</v>
      </c>
      <c r="G82" s="258" t="s">
        <v>2671</v>
      </c>
      <c r="H82" s="258" t="s">
        <v>2672</v>
      </c>
      <c r="I82" s="258" t="s">
        <v>2673</v>
      </c>
      <c r="J82" s="228" t="s">
        <v>688</v>
      </c>
      <c r="K82" s="228" t="s">
        <v>689</v>
      </c>
      <c r="L82" s="228"/>
      <c r="M82" s="238" t="s">
        <v>690</v>
      </c>
      <c r="N82" s="238"/>
      <c r="O82" s="227" t="s">
        <v>514</v>
      </c>
      <c r="P82" s="229">
        <v>20</v>
      </c>
      <c r="Q82" s="227" t="s">
        <v>570</v>
      </c>
      <c r="R82" s="230">
        <v>0.08</v>
      </c>
      <c r="S82" s="220"/>
      <c r="T82" s="227" t="s">
        <v>571</v>
      </c>
      <c r="U82" s="227">
        <v>15</v>
      </c>
      <c r="V82" s="220"/>
      <c r="W82" s="239">
        <v>0</v>
      </c>
      <c r="X82" s="232">
        <v>0</v>
      </c>
      <c r="Y82" s="220"/>
      <c r="Z82" s="233"/>
      <c r="AA82" s="240"/>
      <c r="AB82" s="240"/>
      <c r="AC82" s="240"/>
      <c r="AD82" s="240"/>
      <c r="AE82" s="240"/>
      <c r="AF82" s="235">
        <v>44593</v>
      </c>
    </row>
    <row r="83" spans="1:32" s="21" customFormat="1" ht="15" customHeight="1" x14ac:dyDescent="0.25">
      <c r="A83" s="225">
        <f t="shared" si="1"/>
        <v>82</v>
      </c>
      <c r="B83" s="226" t="s">
        <v>563</v>
      </c>
      <c r="C83" s="226" t="s">
        <v>564</v>
      </c>
      <c r="D83" s="258" t="s">
        <v>2675</v>
      </c>
      <c r="E83" s="258" t="s">
        <v>2590</v>
      </c>
      <c r="F83" s="258" t="s">
        <v>3393</v>
      </c>
      <c r="G83" s="258" t="s">
        <v>3419</v>
      </c>
      <c r="H83" s="258" t="s">
        <v>3420</v>
      </c>
      <c r="I83" s="258" t="s">
        <v>3421</v>
      </c>
      <c r="J83" s="228" t="s">
        <v>691</v>
      </c>
      <c r="K83" s="228" t="s">
        <v>692</v>
      </c>
      <c r="L83" s="228"/>
      <c r="M83" s="238" t="s">
        <v>693</v>
      </c>
      <c r="N83" s="238"/>
      <c r="O83" s="227" t="s">
        <v>514</v>
      </c>
      <c r="P83" s="229">
        <v>16</v>
      </c>
      <c r="Q83" s="227" t="s">
        <v>570</v>
      </c>
      <c r="R83" s="230">
        <v>0.08</v>
      </c>
      <c r="S83" s="220"/>
      <c r="T83" s="227" t="s">
        <v>571</v>
      </c>
      <c r="U83" s="227">
        <v>12</v>
      </c>
      <c r="V83" s="220"/>
      <c r="W83" s="239">
        <v>0</v>
      </c>
      <c r="X83" s="232">
        <v>0</v>
      </c>
      <c r="Y83" s="220"/>
      <c r="Z83" s="233"/>
      <c r="AA83" s="240"/>
      <c r="AB83" s="240"/>
      <c r="AC83" s="240"/>
      <c r="AD83" s="240"/>
      <c r="AE83" s="240"/>
      <c r="AF83" s="235">
        <v>44593</v>
      </c>
    </row>
    <row r="84" spans="1:32" s="21" customFormat="1" ht="15" customHeight="1" x14ac:dyDescent="0.25">
      <c r="A84" s="225">
        <f t="shared" si="1"/>
        <v>83</v>
      </c>
      <c r="B84" s="226" t="s">
        <v>563</v>
      </c>
      <c r="C84" s="226" t="s">
        <v>564</v>
      </c>
      <c r="D84" s="258" t="s">
        <v>2675</v>
      </c>
      <c r="E84" s="258" t="s">
        <v>2590</v>
      </c>
      <c r="F84" s="258" t="s">
        <v>2591</v>
      </c>
      <c r="G84" s="258" t="s">
        <v>2729</v>
      </c>
      <c r="H84" s="258" t="s">
        <v>2730</v>
      </c>
      <c r="I84" s="258" t="s">
        <v>2733</v>
      </c>
      <c r="J84" s="228" t="s">
        <v>694</v>
      </c>
      <c r="K84" s="228" t="s">
        <v>695</v>
      </c>
      <c r="L84" s="228"/>
      <c r="M84" s="238" t="s">
        <v>696</v>
      </c>
      <c r="N84" s="238"/>
      <c r="O84" s="227" t="s">
        <v>514</v>
      </c>
      <c r="P84" s="229">
        <v>8</v>
      </c>
      <c r="Q84" s="227" t="s">
        <v>570</v>
      </c>
      <c r="R84" s="230">
        <v>0.08</v>
      </c>
      <c r="S84" s="220"/>
      <c r="T84" s="227" t="s">
        <v>571</v>
      </c>
      <c r="U84" s="227">
        <v>15</v>
      </c>
      <c r="V84" s="220"/>
      <c r="W84" s="239">
        <v>0</v>
      </c>
      <c r="X84" s="232">
        <v>0</v>
      </c>
      <c r="Y84" s="220"/>
      <c r="Z84" s="233"/>
      <c r="AA84" s="240"/>
      <c r="AB84" s="240"/>
      <c r="AC84" s="240"/>
      <c r="AD84" s="240"/>
      <c r="AE84" s="240"/>
      <c r="AF84" s="235">
        <v>44593</v>
      </c>
    </row>
    <row r="85" spans="1:32" s="21" customFormat="1" ht="15" customHeight="1" x14ac:dyDescent="0.25">
      <c r="A85" s="225">
        <f t="shared" si="1"/>
        <v>84</v>
      </c>
      <c r="B85" s="226" t="s">
        <v>563</v>
      </c>
      <c r="C85" s="226" t="s">
        <v>564</v>
      </c>
      <c r="D85" s="258" t="s">
        <v>2675</v>
      </c>
      <c r="E85" s="258" t="s">
        <v>2590</v>
      </c>
      <c r="F85" s="258" t="s">
        <v>2591</v>
      </c>
      <c r="G85" s="258" t="s">
        <v>2729</v>
      </c>
      <c r="H85" s="258" t="s">
        <v>2744</v>
      </c>
      <c r="I85" s="258" t="s">
        <v>2748</v>
      </c>
      <c r="J85" s="228" t="s">
        <v>697</v>
      </c>
      <c r="K85" s="228" t="s">
        <v>698</v>
      </c>
      <c r="L85" s="228"/>
      <c r="M85" s="238" t="s">
        <v>699</v>
      </c>
      <c r="N85" s="238"/>
      <c r="O85" s="227" t="s">
        <v>514</v>
      </c>
      <c r="P85" s="229">
        <v>12</v>
      </c>
      <c r="Q85" s="227" t="s">
        <v>570</v>
      </c>
      <c r="R85" s="230">
        <v>0.08</v>
      </c>
      <c r="S85" s="220"/>
      <c r="T85" s="227" t="s">
        <v>571</v>
      </c>
      <c r="U85" s="227">
        <v>15</v>
      </c>
      <c r="V85" s="220"/>
      <c r="W85" s="239">
        <v>0</v>
      </c>
      <c r="X85" s="232">
        <v>0</v>
      </c>
      <c r="Y85" s="220"/>
      <c r="Z85" s="233"/>
      <c r="AA85" s="240"/>
      <c r="AB85" s="240"/>
      <c r="AC85" s="240"/>
      <c r="AD85" s="240"/>
      <c r="AE85" s="240"/>
      <c r="AF85" s="235">
        <v>44593</v>
      </c>
    </row>
    <row r="86" spans="1:32" s="21" customFormat="1" ht="15" customHeight="1" x14ac:dyDescent="0.25">
      <c r="A86" s="225">
        <f t="shared" si="1"/>
        <v>85</v>
      </c>
      <c r="B86" s="226" t="s">
        <v>563</v>
      </c>
      <c r="C86" s="226" t="s">
        <v>564</v>
      </c>
      <c r="D86" s="258" t="s">
        <v>2675</v>
      </c>
      <c r="E86" s="258" t="s">
        <v>2590</v>
      </c>
      <c r="F86" s="258" t="s">
        <v>2591</v>
      </c>
      <c r="G86" s="258" t="s">
        <v>2671</v>
      </c>
      <c r="H86" s="258" t="s">
        <v>2672</v>
      </c>
      <c r="I86" s="258" t="s">
        <v>2681</v>
      </c>
      <c r="J86" s="228" t="s">
        <v>700</v>
      </c>
      <c r="K86" s="228" t="s">
        <v>701</v>
      </c>
      <c r="L86" s="228"/>
      <c r="M86" s="238" t="s">
        <v>702</v>
      </c>
      <c r="N86" s="238"/>
      <c r="O86" s="227" t="s">
        <v>514</v>
      </c>
      <c r="P86" s="229">
        <v>12</v>
      </c>
      <c r="Q86" s="227" t="s">
        <v>570</v>
      </c>
      <c r="R86" s="230">
        <v>0.08</v>
      </c>
      <c r="S86" s="220"/>
      <c r="T86" s="227" t="s">
        <v>571</v>
      </c>
      <c r="U86" s="227">
        <v>15</v>
      </c>
      <c r="V86" s="220"/>
      <c r="W86" s="239">
        <v>0</v>
      </c>
      <c r="X86" s="232">
        <v>0</v>
      </c>
      <c r="Y86" s="220"/>
      <c r="Z86" s="233"/>
      <c r="AA86" s="240"/>
      <c r="AB86" s="240"/>
      <c r="AC86" s="240"/>
      <c r="AD86" s="240"/>
      <c r="AE86" s="240"/>
      <c r="AF86" s="235">
        <v>44593</v>
      </c>
    </row>
    <row r="87" spans="1:32" s="21" customFormat="1" ht="15" customHeight="1" x14ac:dyDescent="0.25">
      <c r="A87" s="225">
        <f t="shared" si="1"/>
        <v>86</v>
      </c>
      <c r="B87" s="226" t="s">
        <v>563</v>
      </c>
      <c r="C87" s="226" t="s">
        <v>564</v>
      </c>
      <c r="D87" s="258" t="s">
        <v>2675</v>
      </c>
      <c r="E87" s="258" t="s">
        <v>2590</v>
      </c>
      <c r="F87" s="258" t="s">
        <v>2591</v>
      </c>
      <c r="G87" s="258" t="s">
        <v>2671</v>
      </c>
      <c r="H87" s="258" t="s">
        <v>2672</v>
      </c>
      <c r="I87" s="258" t="s">
        <v>2681</v>
      </c>
      <c r="J87" s="228" t="s">
        <v>703</v>
      </c>
      <c r="K87" s="228" t="s">
        <v>704</v>
      </c>
      <c r="L87" s="228"/>
      <c r="M87" s="238" t="s">
        <v>705</v>
      </c>
      <c r="N87" s="238"/>
      <c r="O87" s="227" t="s">
        <v>514</v>
      </c>
      <c r="P87" s="229">
        <v>6</v>
      </c>
      <c r="Q87" s="227" t="s">
        <v>570</v>
      </c>
      <c r="R87" s="230">
        <v>0.08</v>
      </c>
      <c r="S87" s="220"/>
      <c r="T87" s="227" t="s">
        <v>571</v>
      </c>
      <c r="U87" s="227">
        <v>15</v>
      </c>
      <c r="V87" s="220"/>
      <c r="W87" s="239">
        <v>0</v>
      </c>
      <c r="X87" s="232">
        <v>0</v>
      </c>
      <c r="Y87" s="220"/>
      <c r="Z87" s="233"/>
      <c r="AA87" s="240"/>
      <c r="AB87" s="240"/>
      <c r="AC87" s="240"/>
      <c r="AD87" s="240"/>
      <c r="AE87" s="240"/>
      <c r="AF87" s="235">
        <v>44593</v>
      </c>
    </row>
    <row r="88" spans="1:32" s="21" customFormat="1" ht="15" customHeight="1" x14ac:dyDescent="0.25">
      <c r="A88" s="225">
        <f t="shared" si="1"/>
        <v>87</v>
      </c>
      <c r="B88" s="226" t="s">
        <v>563</v>
      </c>
      <c r="C88" s="226" t="s">
        <v>564</v>
      </c>
      <c r="D88" s="258" t="s">
        <v>2675</v>
      </c>
      <c r="E88" s="258" t="s">
        <v>2590</v>
      </c>
      <c r="F88" s="258" t="s">
        <v>2591</v>
      </c>
      <c r="G88" s="258" t="s">
        <v>2729</v>
      </c>
      <c r="H88" s="258" t="s">
        <v>2750</v>
      </c>
      <c r="I88" s="258" t="s">
        <v>2751</v>
      </c>
      <c r="J88" s="228" t="s">
        <v>706</v>
      </c>
      <c r="K88" s="228" t="s">
        <v>707</v>
      </c>
      <c r="L88" s="228"/>
      <c r="M88" s="238" t="s">
        <v>708</v>
      </c>
      <c r="N88" s="238"/>
      <c r="O88" s="227" t="s">
        <v>514</v>
      </c>
      <c r="P88" s="229">
        <v>10</v>
      </c>
      <c r="Q88" s="227" t="s">
        <v>570</v>
      </c>
      <c r="R88" s="230">
        <v>0.08</v>
      </c>
      <c r="S88" s="220"/>
      <c r="T88" s="227" t="s">
        <v>571</v>
      </c>
      <c r="U88" s="227">
        <v>15</v>
      </c>
      <c r="V88" s="220"/>
      <c r="W88" s="239">
        <v>0</v>
      </c>
      <c r="X88" s="232">
        <v>0</v>
      </c>
      <c r="Y88" s="220"/>
      <c r="Z88" s="233"/>
      <c r="AA88" s="240"/>
      <c r="AB88" s="240"/>
      <c r="AC88" s="240"/>
      <c r="AD88" s="240"/>
      <c r="AE88" s="240"/>
      <c r="AF88" s="235">
        <v>44593</v>
      </c>
    </row>
    <row r="89" spans="1:32" s="21" customFormat="1" ht="15" customHeight="1" x14ac:dyDescent="0.25">
      <c r="A89" s="225">
        <f t="shared" si="1"/>
        <v>88</v>
      </c>
      <c r="B89" s="226" t="s">
        <v>563</v>
      </c>
      <c r="C89" s="226" t="s">
        <v>564</v>
      </c>
      <c r="D89" s="258" t="s">
        <v>2675</v>
      </c>
      <c r="E89" s="258" t="s">
        <v>2590</v>
      </c>
      <c r="F89" s="258" t="s">
        <v>2591</v>
      </c>
      <c r="G89" s="258" t="s">
        <v>2729</v>
      </c>
      <c r="H89" s="258" t="s">
        <v>2750</v>
      </c>
      <c r="I89" s="258" t="s">
        <v>2751</v>
      </c>
      <c r="J89" s="228" t="s">
        <v>709</v>
      </c>
      <c r="K89" s="228" t="s">
        <v>710</v>
      </c>
      <c r="L89" s="228"/>
      <c r="M89" s="238" t="s">
        <v>711</v>
      </c>
      <c r="N89" s="238"/>
      <c r="O89" s="227" t="s">
        <v>514</v>
      </c>
      <c r="P89" s="229">
        <v>10</v>
      </c>
      <c r="Q89" s="227" t="s">
        <v>570</v>
      </c>
      <c r="R89" s="230">
        <v>0.08</v>
      </c>
      <c r="S89" s="220"/>
      <c r="T89" s="227" t="s">
        <v>571</v>
      </c>
      <c r="U89" s="227">
        <v>15</v>
      </c>
      <c r="V89" s="220"/>
      <c r="W89" s="239">
        <v>0</v>
      </c>
      <c r="X89" s="232">
        <v>0</v>
      </c>
      <c r="Y89" s="220"/>
      <c r="Z89" s="233"/>
      <c r="AA89" s="240"/>
      <c r="AB89" s="240"/>
      <c r="AC89" s="240"/>
      <c r="AD89" s="240"/>
      <c r="AE89" s="240"/>
      <c r="AF89" s="235">
        <v>44593</v>
      </c>
    </row>
    <row r="90" spans="1:32" s="21" customFormat="1" ht="15" customHeight="1" x14ac:dyDescent="0.25">
      <c r="A90" s="225">
        <f t="shared" si="1"/>
        <v>89</v>
      </c>
      <c r="B90" s="226" t="s">
        <v>563</v>
      </c>
      <c r="C90" s="226" t="s">
        <v>564</v>
      </c>
      <c r="D90" s="258" t="s">
        <v>2675</v>
      </c>
      <c r="E90" s="258" t="s">
        <v>2590</v>
      </c>
      <c r="F90" s="258" t="s">
        <v>2591</v>
      </c>
      <c r="G90" s="258" t="s">
        <v>2880</v>
      </c>
      <c r="H90" s="258" t="s">
        <v>2881</v>
      </c>
      <c r="I90" s="258" t="s">
        <v>2884</v>
      </c>
      <c r="J90" s="228" t="s">
        <v>713</v>
      </c>
      <c r="K90" s="228" t="s">
        <v>714</v>
      </c>
      <c r="L90" s="228"/>
      <c r="M90" s="238" t="s">
        <v>715</v>
      </c>
      <c r="N90" s="238"/>
      <c r="O90" s="227" t="s">
        <v>514</v>
      </c>
      <c r="P90" s="229">
        <v>10</v>
      </c>
      <c r="Q90" s="227" t="s">
        <v>570</v>
      </c>
      <c r="R90" s="230">
        <v>0.08</v>
      </c>
      <c r="S90" s="220"/>
      <c r="T90" s="227" t="s">
        <v>571</v>
      </c>
      <c r="U90" s="227">
        <v>15</v>
      </c>
      <c r="V90" s="220"/>
      <c r="W90" s="239">
        <v>0</v>
      </c>
      <c r="X90" s="232">
        <v>0</v>
      </c>
      <c r="Y90" s="220"/>
      <c r="Z90" s="233"/>
      <c r="AA90" s="240"/>
      <c r="AB90" s="240"/>
      <c r="AC90" s="240"/>
      <c r="AD90" s="240"/>
      <c r="AE90" s="240"/>
      <c r="AF90" s="235">
        <v>44593</v>
      </c>
    </row>
    <row r="91" spans="1:32" s="21" customFormat="1" ht="15" customHeight="1" x14ac:dyDescent="0.25">
      <c r="A91" s="225">
        <f t="shared" si="1"/>
        <v>90</v>
      </c>
      <c r="B91" s="226" t="s">
        <v>563</v>
      </c>
      <c r="C91" s="226" t="s">
        <v>564</v>
      </c>
      <c r="D91" s="258" t="s">
        <v>2675</v>
      </c>
      <c r="E91" s="258" t="s">
        <v>2590</v>
      </c>
      <c r="F91" s="258" t="s">
        <v>2591</v>
      </c>
      <c r="G91" s="258" t="s">
        <v>2729</v>
      </c>
      <c r="H91" s="258" t="s">
        <v>2750</v>
      </c>
      <c r="I91" s="258" t="s">
        <v>2751</v>
      </c>
      <c r="J91" s="228" t="s">
        <v>716</v>
      </c>
      <c r="K91" s="228" t="s">
        <v>717</v>
      </c>
      <c r="L91" s="228"/>
      <c r="M91" s="238" t="s">
        <v>718</v>
      </c>
      <c r="N91" s="238"/>
      <c r="O91" s="227" t="s">
        <v>514</v>
      </c>
      <c r="P91" s="229">
        <v>8</v>
      </c>
      <c r="Q91" s="227" t="s">
        <v>570</v>
      </c>
      <c r="R91" s="230">
        <v>0.08</v>
      </c>
      <c r="S91" s="220"/>
      <c r="T91" s="227" t="s">
        <v>571</v>
      </c>
      <c r="U91" s="227">
        <v>15</v>
      </c>
      <c r="V91" s="220"/>
      <c r="W91" s="239">
        <v>0</v>
      </c>
      <c r="X91" s="232">
        <v>0</v>
      </c>
      <c r="Y91" s="220"/>
      <c r="Z91" s="233"/>
      <c r="AA91" s="240"/>
      <c r="AB91" s="240"/>
      <c r="AC91" s="240"/>
      <c r="AD91" s="240"/>
      <c r="AE91" s="240"/>
      <c r="AF91" s="235">
        <v>44593</v>
      </c>
    </row>
    <row r="92" spans="1:32" s="21" customFormat="1" ht="15" customHeight="1" x14ac:dyDescent="0.25">
      <c r="A92" s="225">
        <f t="shared" si="1"/>
        <v>91</v>
      </c>
      <c r="B92" s="226" t="s">
        <v>563</v>
      </c>
      <c r="C92" s="226" t="s">
        <v>564</v>
      </c>
      <c r="D92" s="258" t="s">
        <v>2675</v>
      </c>
      <c r="E92" s="258" t="s">
        <v>2590</v>
      </c>
      <c r="F92" s="258" t="s">
        <v>2591</v>
      </c>
      <c r="G92" s="258" t="s">
        <v>2798</v>
      </c>
      <c r="H92" s="258" t="s">
        <v>2799</v>
      </c>
      <c r="I92" s="258" t="s">
        <v>2808</v>
      </c>
      <c r="J92" s="228" t="s">
        <v>719</v>
      </c>
      <c r="K92" s="228" t="s">
        <v>720</v>
      </c>
      <c r="L92" s="228"/>
      <c r="M92" s="238" t="s">
        <v>721</v>
      </c>
      <c r="N92" s="238"/>
      <c r="O92" s="227" t="s">
        <v>514</v>
      </c>
      <c r="P92" s="229">
        <v>12</v>
      </c>
      <c r="Q92" s="227" t="s">
        <v>570</v>
      </c>
      <c r="R92" s="230">
        <v>0.08</v>
      </c>
      <c r="S92" s="220"/>
      <c r="T92" s="227" t="s">
        <v>571</v>
      </c>
      <c r="U92" s="227">
        <v>15</v>
      </c>
      <c r="V92" s="220"/>
      <c r="W92" s="239">
        <v>0</v>
      </c>
      <c r="X92" s="232">
        <v>0</v>
      </c>
      <c r="Y92" s="220"/>
      <c r="Z92" s="233"/>
      <c r="AA92" s="240"/>
      <c r="AB92" s="240"/>
      <c r="AC92" s="240"/>
      <c r="AD92" s="240"/>
      <c r="AE92" s="240"/>
      <c r="AF92" s="235">
        <v>44593</v>
      </c>
    </row>
    <row r="93" spans="1:32" s="21" customFormat="1" ht="15" customHeight="1" x14ac:dyDescent="0.25">
      <c r="A93" s="225">
        <f t="shared" si="1"/>
        <v>92</v>
      </c>
      <c r="B93" s="226" t="s">
        <v>563</v>
      </c>
      <c r="C93" s="226" t="s">
        <v>564</v>
      </c>
      <c r="D93" s="258" t="s">
        <v>2675</v>
      </c>
      <c r="E93" s="258" t="s">
        <v>2590</v>
      </c>
      <c r="F93" s="258" t="s">
        <v>2591</v>
      </c>
      <c r="G93" s="258" t="s">
        <v>2729</v>
      </c>
      <c r="H93" s="258" t="s">
        <v>2750</v>
      </c>
      <c r="I93" s="258" t="s">
        <v>2751</v>
      </c>
      <c r="J93" s="228" t="s">
        <v>722</v>
      </c>
      <c r="K93" s="228" t="s">
        <v>723</v>
      </c>
      <c r="L93" s="228"/>
      <c r="M93" s="238" t="s">
        <v>724</v>
      </c>
      <c r="N93" s="238"/>
      <c r="O93" s="227" t="s">
        <v>514</v>
      </c>
      <c r="P93" s="229">
        <v>12</v>
      </c>
      <c r="Q93" s="227" t="s">
        <v>570</v>
      </c>
      <c r="R93" s="230">
        <v>0.08</v>
      </c>
      <c r="S93" s="220"/>
      <c r="T93" s="227" t="s">
        <v>605</v>
      </c>
      <c r="U93" s="227">
        <v>15</v>
      </c>
      <c r="V93" s="220"/>
      <c r="W93" s="239">
        <v>0</v>
      </c>
      <c r="X93" s="232">
        <v>0</v>
      </c>
      <c r="Y93" s="220"/>
      <c r="Z93" s="233"/>
      <c r="AA93" s="240"/>
      <c r="AB93" s="240"/>
      <c r="AC93" s="240"/>
      <c r="AD93" s="240"/>
      <c r="AE93" s="240"/>
      <c r="AF93" s="235">
        <v>44593</v>
      </c>
    </row>
    <row r="94" spans="1:32" s="21" customFormat="1" ht="15" customHeight="1" x14ac:dyDescent="0.25">
      <c r="A94" s="225">
        <f t="shared" si="1"/>
        <v>93</v>
      </c>
      <c r="B94" s="226" t="s">
        <v>563</v>
      </c>
      <c r="C94" s="226" t="s">
        <v>564</v>
      </c>
      <c r="D94" s="258" t="s">
        <v>2675</v>
      </c>
      <c r="E94" s="258" t="s">
        <v>2590</v>
      </c>
      <c r="F94" s="258" t="s">
        <v>2591</v>
      </c>
      <c r="G94" s="258" t="s">
        <v>2671</v>
      </c>
      <c r="H94" s="258" t="s">
        <v>2672</v>
      </c>
      <c r="I94" s="258" t="s">
        <v>2681</v>
      </c>
      <c r="J94" s="228" t="s">
        <v>725</v>
      </c>
      <c r="K94" s="228" t="s">
        <v>726</v>
      </c>
      <c r="L94" s="228"/>
      <c r="M94" s="238" t="s">
        <v>727</v>
      </c>
      <c r="N94" s="238"/>
      <c r="O94" s="227" t="s">
        <v>514</v>
      </c>
      <c r="P94" s="229">
        <v>30</v>
      </c>
      <c r="Q94" s="227" t="s">
        <v>570</v>
      </c>
      <c r="R94" s="230">
        <v>0.08</v>
      </c>
      <c r="S94" s="220"/>
      <c r="T94" s="227" t="s">
        <v>571</v>
      </c>
      <c r="U94" s="227">
        <v>15</v>
      </c>
      <c r="V94" s="220"/>
      <c r="W94" s="239">
        <v>0</v>
      </c>
      <c r="X94" s="232">
        <v>0</v>
      </c>
      <c r="Y94" s="220"/>
      <c r="Z94" s="233"/>
      <c r="AA94" s="240"/>
      <c r="AB94" s="240"/>
      <c r="AC94" s="240"/>
      <c r="AD94" s="240"/>
      <c r="AE94" s="240"/>
      <c r="AF94" s="235">
        <v>44593</v>
      </c>
    </row>
    <row r="95" spans="1:32" s="21" customFormat="1" ht="15" customHeight="1" x14ac:dyDescent="0.25">
      <c r="A95" s="225">
        <f t="shared" si="1"/>
        <v>94</v>
      </c>
      <c r="B95" s="226" t="s">
        <v>563</v>
      </c>
      <c r="C95" s="226" t="s">
        <v>564</v>
      </c>
      <c r="D95" s="258" t="s">
        <v>2675</v>
      </c>
      <c r="E95" s="258" t="s">
        <v>2590</v>
      </c>
      <c r="F95" s="258" t="s">
        <v>2591</v>
      </c>
      <c r="G95" s="258" t="s">
        <v>2729</v>
      </c>
      <c r="H95" s="258" t="s">
        <v>2750</v>
      </c>
      <c r="I95" s="258" t="s">
        <v>2751</v>
      </c>
      <c r="J95" s="228" t="s">
        <v>728</v>
      </c>
      <c r="K95" s="228" t="s">
        <v>729</v>
      </c>
      <c r="L95" s="228"/>
      <c r="M95" s="238" t="s">
        <v>730</v>
      </c>
      <c r="N95" s="238"/>
      <c r="O95" s="227" t="s">
        <v>514</v>
      </c>
      <c r="P95" s="229">
        <v>10</v>
      </c>
      <c r="Q95" s="227" t="s">
        <v>570</v>
      </c>
      <c r="R95" s="230">
        <v>0.08</v>
      </c>
      <c r="S95" s="220"/>
      <c r="T95" s="227" t="s">
        <v>571</v>
      </c>
      <c r="U95" s="227">
        <v>15</v>
      </c>
      <c r="V95" s="220"/>
      <c r="W95" s="239">
        <v>0</v>
      </c>
      <c r="X95" s="232">
        <v>0</v>
      </c>
      <c r="Y95" s="220"/>
      <c r="Z95" s="233"/>
      <c r="AA95" s="240"/>
      <c r="AB95" s="240"/>
      <c r="AC95" s="240"/>
      <c r="AD95" s="240"/>
      <c r="AE95" s="240"/>
      <c r="AF95" s="235">
        <v>44593</v>
      </c>
    </row>
    <row r="96" spans="1:32" s="21" customFormat="1" ht="15" customHeight="1" x14ac:dyDescent="0.25">
      <c r="A96" s="225">
        <f t="shared" si="1"/>
        <v>95</v>
      </c>
      <c r="B96" s="226" t="s">
        <v>563</v>
      </c>
      <c r="C96" s="226" t="s">
        <v>564</v>
      </c>
      <c r="D96" s="258" t="s">
        <v>2675</v>
      </c>
      <c r="E96" s="258" t="s">
        <v>2590</v>
      </c>
      <c r="F96" s="258" t="s">
        <v>2591</v>
      </c>
      <c r="G96" s="258" t="s">
        <v>2880</v>
      </c>
      <c r="H96" s="258" t="s">
        <v>2881</v>
      </c>
      <c r="I96" s="258" t="s">
        <v>2886</v>
      </c>
      <c r="J96" s="228" t="s">
        <v>731</v>
      </c>
      <c r="K96" s="228" t="s">
        <v>732</v>
      </c>
      <c r="L96" s="228"/>
      <c r="M96" s="238" t="s">
        <v>733</v>
      </c>
      <c r="N96" s="238"/>
      <c r="O96" s="227" t="s">
        <v>514</v>
      </c>
      <c r="P96" s="229">
        <v>10</v>
      </c>
      <c r="Q96" s="227" t="s">
        <v>570</v>
      </c>
      <c r="R96" s="230">
        <v>0.08</v>
      </c>
      <c r="S96" s="220"/>
      <c r="T96" s="227" t="s">
        <v>571</v>
      </c>
      <c r="U96" s="227">
        <v>15</v>
      </c>
      <c r="V96" s="220"/>
      <c r="W96" s="239">
        <v>0</v>
      </c>
      <c r="X96" s="232">
        <v>0</v>
      </c>
      <c r="Y96" s="220"/>
      <c r="Z96" s="233"/>
      <c r="AA96" s="240"/>
      <c r="AB96" s="240"/>
      <c r="AC96" s="240"/>
      <c r="AD96" s="240"/>
      <c r="AE96" s="240"/>
      <c r="AF96" s="235">
        <v>44593</v>
      </c>
    </row>
    <row r="97" spans="1:32" s="21" customFormat="1" ht="15" customHeight="1" x14ac:dyDescent="0.25">
      <c r="A97" s="225">
        <f t="shared" si="1"/>
        <v>96</v>
      </c>
      <c r="B97" s="226" t="s">
        <v>563</v>
      </c>
      <c r="C97" s="226" t="s">
        <v>564</v>
      </c>
      <c r="D97" s="258" t="s">
        <v>2675</v>
      </c>
      <c r="E97" s="258" t="s">
        <v>2590</v>
      </c>
      <c r="F97" s="258" t="s">
        <v>2591</v>
      </c>
      <c r="G97" s="258" t="s">
        <v>2880</v>
      </c>
      <c r="H97" s="258" t="s">
        <v>2881</v>
      </c>
      <c r="I97" s="258" t="s">
        <v>2886</v>
      </c>
      <c r="J97" s="228" t="s">
        <v>734</v>
      </c>
      <c r="K97" s="228" t="s">
        <v>735</v>
      </c>
      <c r="L97" s="228"/>
      <c r="M97" s="238" t="s">
        <v>736</v>
      </c>
      <c r="N97" s="238"/>
      <c r="O97" s="227" t="s">
        <v>514</v>
      </c>
      <c r="P97" s="229">
        <v>10</v>
      </c>
      <c r="Q97" s="227" t="s">
        <v>570</v>
      </c>
      <c r="R97" s="230">
        <v>0.08</v>
      </c>
      <c r="S97" s="220"/>
      <c r="T97" s="227" t="s">
        <v>571</v>
      </c>
      <c r="U97" s="227">
        <v>15</v>
      </c>
      <c r="V97" s="220"/>
      <c r="W97" s="239">
        <v>0</v>
      </c>
      <c r="X97" s="232">
        <v>0</v>
      </c>
      <c r="Y97" s="220"/>
      <c r="Z97" s="233"/>
      <c r="AA97" s="240"/>
      <c r="AB97" s="240"/>
      <c r="AC97" s="240"/>
      <c r="AD97" s="240"/>
      <c r="AE97" s="240"/>
      <c r="AF97" s="235">
        <v>44593</v>
      </c>
    </row>
    <row r="98" spans="1:32" s="21" customFormat="1" ht="15" customHeight="1" x14ac:dyDescent="0.25">
      <c r="A98" s="225">
        <f t="shared" si="1"/>
        <v>97</v>
      </c>
      <c r="B98" s="226" t="s">
        <v>563</v>
      </c>
      <c r="C98" s="226" t="s">
        <v>564</v>
      </c>
      <c r="D98" s="258" t="s">
        <v>2675</v>
      </c>
      <c r="E98" s="258" t="s">
        <v>2590</v>
      </c>
      <c r="F98" s="258" t="s">
        <v>2591</v>
      </c>
      <c r="G98" s="258" t="s">
        <v>2786</v>
      </c>
      <c r="H98" s="258" t="s">
        <v>2787</v>
      </c>
      <c r="I98" s="258" t="s">
        <v>2789</v>
      </c>
      <c r="J98" s="228" t="s">
        <v>738</v>
      </c>
      <c r="K98" s="228" t="s">
        <v>739</v>
      </c>
      <c r="L98" s="228"/>
      <c r="M98" s="238" t="s">
        <v>740</v>
      </c>
      <c r="N98" s="238"/>
      <c r="O98" s="227" t="s">
        <v>514</v>
      </c>
      <c r="P98" s="229">
        <v>7</v>
      </c>
      <c r="Q98" s="227" t="s">
        <v>570</v>
      </c>
      <c r="R98" s="230">
        <v>0.08</v>
      </c>
      <c r="S98" s="220"/>
      <c r="T98" s="227" t="s">
        <v>571</v>
      </c>
      <c r="U98" s="227">
        <v>15</v>
      </c>
      <c r="V98" s="220"/>
      <c r="W98" s="239">
        <v>0</v>
      </c>
      <c r="X98" s="232">
        <v>0</v>
      </c>
      <c r="Y98" s="220"/>
      <c r="Z98" s="233"/>
      <c r="AA98" s="240"/>
      <c r="AB98" s="240"/>
      <c r="AC98" s="240"/>
      <c r="AD98" s="240"/>
      <c r="AE98" s="240"/>
      <c r="AF98" s="235">
        <v>44593</v>
      </c>
    </row>
    <row r="99" spans="1:32" s="21" customFormat="1" ht="15" customHeight="1" x14ac:dyDescent="0.25">
      <c r="A99" s="225">
        <f t="shared" si="1"/>
        <v>98</v>
      </c>
      <c r="B99" s="226" t="s">
        <v>563</v>
      </c>
      <c r="C99" s="226" t="s">
        <v>564</v>
      </c>
      <c r="D99" s="258" t="s">
        <v>2675</v>
      </c>
      <c r="E99" s="258" t="s">
        <v>2590</v>
      </c>
      <c r="F99" s="258" t="s">
        <v>2591</v>
      </c>
      <c r="G99" s="258" t="s">
        <v>2729</v>
      </c>
      <c r="H99" s="258" t="s">
        <v>2750</v>
      </c>
      <c r="I99" s="258" t="s">
        <v>2751</v>
      </c>
      <c r="J99" s="228" t="s">
        <v>741</v>
      </c>
      <c r="K99" s="228" t="s">
        <v>742</v>
      </c>
      <c r="L99" s="228"/>
      <c r="M99" s="238" t="s">
        <v>743</v>
      </c>
      <c r="N99" s="238"/>
      <c r="O99" s="227" t="s">
        <v>514</v>
      </c>
      <c r="P99" s="229">
        <v>28</v>
      </c>
      <c r="Q99" s="227" t="s">
        <v>570</v>
      </c>
      <c r="R99" s="230">
        <v>0.08</v>
      </c>
      <c r="S99" s="220"/>
      <c r="T99" s="227" t="s">
        <v>571</v>
      </c>
      <c r="U99" s="227">
        <v>15</v>
      </c>
      <c r="V99" s="220"/>
      <c r="W99" s="239">
        <v>0</v>
      </c>
      <c r="X99" s="232">
        <v>0</v>
      </c>
      <c r="Y99" s="220"/>
      <c r="Z99" s="233"/>
      <c r="AA99" s="240"/>
      <c r="AB99" s="240"/>
      <c r="AC99" s="240"/>
      <c r="AD99" s="240"/>
      <c r="AE99" s="240"/>
      <c r="AF99" s="235">
        <v>44593</v>
      </c>
    </row>
    <row r="100" spans="1:32" s="21" customFormat="1" ht="15" customHeight="1" x14ac:dyDescent="0.25">
      <c r="A100" s="225">
        <f t="shared" si="1"/>
        <v>99</v>
      </c>
      <c r="B100" s="226" t="s">
        <v>563</v>
      </c>
      <c r="C100" s="226" t="s">
        <v>564</v>
      </c>
      <c r="D100" s="258" t="s">
        <v>2675</v>
      </c>
      <c r="E100" s="258" t="s">
        <v>2590</v>
      </c>
      <c r="F100" s="258" t="s">
        <v>2591</v>
      </c>
      <c r="G100" s="258" t="s">
        <v>2798</v>
      </c>
      <c r="H100" s="258" t="s">
        <v>2799</v>
      </c>
      <c r="I100" s="258" t="s">
        <v>2808</v>
      </c>
      <c r="J100" s="228" t="s">
        <v>744</v>
      </c>
      <c r="K100" s="228" t="s">
        <v>745</v>
      </c>
      <c r="L100" s="228"/>
      <c r="M100" s="238" t="s">
        <v>746</v>
      </c>
      <c r="N100" s="238"/>
      <c r="O100" s="227" t="s">
        <v>514</v>
      </c>
      <c r="P100" s="229">
        <v>16</v>
      </c>
      <c r="Q100" s="227" t="s">
        <v>570</v>
      </c>
      <c r="R100" s="230">
        <v>0.08</v>
      </c>
      <c r="S100" s="220"/>
      <c r="T100" s="227" t="s">
        <v>571</v>
      </c>
      <c r="U100" s="227">
        <v>15</v>
      </c>
      <c r="V100" s="220"/>
      <c r="W100" s="239">
        <v>0</v>
      </c>
      <c r="X100" s="232">
        <v>0</v>
      </c>
      <c r="Y100" s="220"/>
      <c r="Z100" s="233"/>
      <c r="AA100" s="240"/>
      <c r="AB100" s="240"/>
      <c r="AC100" s="240"/>
      <c r="AD100" s="240"/>
      <c r="AE100" s="240"/>
      <c r="AF100" s="235">
        <v>44593</v>
      </c>
    </row>
    <row r="101" spans="1:32" s="21" customFormat="1" ht="15" customHeight="1" x14ac:dyDescent="0.25">
      <c r="A101" s="225">
        <f t="shared" si="1"/>
        <v>100</v>
      </c>
      <c r="B101" s="226" t="s">
        <v>563</v>
      </c>
      <c r="C101" s="226" t="s">
        <v>564</v>
      </c>
      <c r="D101" s="258" t="s">
        <v>2675</v>
      </c>
      <c r="E101" s="258" t="s">
        <v>2590</v>
      </c>
      <c r="F101" s="258" t="s">
        <v>2591</v>
      </c>
      <c r="G101" s="258" t="s">
        <v>2671</v>
      </c>
      <c r="H101" s="258" t="s">
        <v>2672</v>
      </c>
      <c r="I101" s="258" t="s">
        <v>2692</v>
      </c>
      <c r="J101" s="228" t="s">
        <v>747</v>
      </c>
      <c r="K101" s="228" t="s">
        <v>748</v>
      </c>
      <c r="L101" s="228"/>
      <c r="M101" s="238" t="s">
        <v>749</v>
      </c>
      <c r="N101" s="238"/>
      <c r="O101" s="227" t="s">
        <v>514</v>
      </c>
      <c r="P101" s="229">
        <v>12</v>
      </c>
      <c r="Q101" s="227" t="s">
        <v>570</v>
      </c>
      <c r="R101" s="230">
        <v>0.08</v>
      </c>
      <c r="S101" s="220"/>
      <c r="T101" s="227" t="s">
        <v>571</v>
      </c>
      <c r="U101" s="227">
        <v>15</v>
      </c>
      <c r="V101" s="220"/>
      <c r="W101" s="239">
        <v>0</v>
      </c>
      <c r="X101" s="232">
        <v>0</v>
      </c>
      <c r="Y101" s="220"/>
      <c r="Z101" s="233"/>
      <c r="AA101" s="240"/>
      <c r="AB101" s="240"/>
      <c r="AC101" s="240"/>
      <c r="AD101" s="240"/>
      <c r="AE101" s="240"/>
      <c r="AF101" s="235">
        <v>44593</v>
      </c>
    </row>
    <row r="102" spans="1:32" s="21" customFormat="1" ht="15" customHeight="1" x14ac:dyDescent="0.25">
      <c r="A102" s="225">
        <f t="shared" si="1"/>
        <v>101</v>
      </c>
      <c r="B102" s="226" t="s">
        <v>563</v>
      </c>
      <c r="C102" s="226" t="s">
        <v>564</v>
      </c>
      <c r="D102" s="258" t="s">
        <v>2675</v>
      </c>
      <c r="E102" s="258" t="s">
        <v>2590</v>
      </c>
      <c r="F102" s="258" t="s">
        <v>2591</v>
      </c>
      <c r="G102" s="258" t="s">
        <v>2671</v>
      </c>
      <c r="H102" s="258" t="s">
        <v>2672</v>
      </c>
      <c r="I102" s="258" t="s">
        <v>2692</v>
      </c>
      <c r="J102" s="228" t="s">
        <v>750</v>
      </c>
      <c r="K102" s="228" t="s">
        <v>751</v>
      </c>
      <c r="L102" s="228"/>
      <c r="M102" s="238" t="s">
        <v>752</v>
      </c>
      <c r="N102" s="238"/>
      <c r="O102" s="227" t="s">
        <v>514</v>
      </c>
      <c r="P102" s="229">
        <v>12</v>
      </c>
      <c r="Q102" s="227" t="s">
        <v>570</v>
      </c>
      <c r="R102" s="230">
        <v>0.08</v>
      </c>
      <c r="S102" s="220"/>
      <c r="T102" s="227" t="s">
        <v>571</v>
      </c>
      <c r="U102" s="227">
        <v>15</v>
      </c>
      <c r="V102" s="220"/>
      <c r="W102" s="239">
        <v>0</v>
      </c>
      <c r="X102" s="232">
        <v>0</v>
      </c>
      <c r="Y102" s="220"/>
      <c r="Z102" s="233"/>
      <c r="AA102" s="240"/>
      <c r="AB102" s="240"/>
      <c r="AC102" s="240"/>
      <c r="AD102" s="240"/>
      <c r="AE102" s="240"/>
      <c r="AF102" s="235">
        <v>44593</v>
      </c>
    </row>
    <row r="103" spans="1:32" s="21" customFormat="1" ht="15" customHeight="1" x14ac:dyDescent="0.25">
      <c r="A103" s="225">
        <f t="shared" si="1"/>
        <v>102</v>
      </c>
      <c r="B103" s="226" t="s">
        <v>563</v>
      </c>
      <c r="C103" s="226" t="s">
        <v>564</v>
      </c>
      <c r="D103" s="258" t="s">
        <v>2675</v>
      </c>
      <c r="E103" s="258" t="s">
        <v>2590</v>
      </c>
      <c r="F103" s="258" t="s">
        <v>2591</v>
      </c>
      <c r="G103" s="258" t="s">
        <v>2671</v>
      </c>
      <c r="H103" s="258" t="s">
        <v>2672</v>
      </c>
      <c r="I103" s="258" t="s">
        <v>2692</v>
      </c>
      <c r="J103" s="228" t="s">
        <v>753</v>
      </c>
      <c r="K103" s="228" t="s">
        <v>754</v>
      </c>
      <c r="L103" s="228"/>
      <c r="M103" s="238" t="s">
        <v>755</v>
      </c>
      <c r="N103" s="238"/>
      <c r="O103" s="227" t="s">
        <v>514</v>
      </c>
      <c r="P103" s="229">
        <v>10</v>
      </c>
      <c r="Q103" s="227" t="s">
        <v>570</v>
      </c>
      <c r="R103" s="230">
        <v>0.08</v>
      </c>
      <c r="S103" s="220"/>
      <c r="T103" s="227" t="s">
        <v>571</v>
      </c>
      <c r="U103" s="227">
        <v>15</v>
      </c>
      <c r="V103" s="220"/>
      <c r="W103" s="239">
        <v>0</v>
      </c>
      <c r="X103" s="232">
        <v>0</v>
      </c>
      <c r="Y103" s="220"/>
      <c r="Z103" s="233"/>
      <c r="AA103" s="240"/>
      <c r="AB103" s="240"/>
      <c r="AC103" s="240"/>
      <c r="AD103" s="240"/>
      <c r="AE103" s="240"/>
      <c r="AF103" s="235">
        <v>44593</v>
      </c>
    </row>
    <row r="104" spans="1:32" s="21" customFormat="1" ht="15" customHeight="1" x14ac:dyDescent="0.25">
      <c r="A104" s="225">
        <f t="shared" si="1"/>
        <v>103</v>
      </c>
      <c r="B104" s="226" t="s">
        <v>563</v>
      </c>
      <c r="C104" s="226" t="s">
        <v>564</v>
      </c>
      <c r="D104" s="258" t="s">
        <v>2675</v>
      </c>
      <c r="E104" s="258" t="s">
        <v>2590</v>
      </c>
      <c r="F104" s="258" t="s">
        <v>2591</v>
      </c>
      <c r="G104" s="258" t="s">
        <v>2718</v>
      </c>
      <c r="H104" s="258" t="s">
        <v>2719</v>
      </c>
      <c r="I104" s="258" t="s">
        <v>2720</v>
      </c>
      <c r="J104" s="228" t="s">
        <v>756</v>
      </c>
      <c r="K104" s="228" t="s">
        <v>757</v>
      </c>
      <c r="L104" s="228"/>
      <c r="M104" s="238" t="s">
        <v>758</v>
      </c>
      <c r="N104" s="238"/>
      <c r="O104" s="227" t="s">
        <v>514</v>
      </c>
      <c r="P104" s="229">
        <v>12</v>
      </c>
      <c r="Q104" s="227" t="s">
        <v>570</v>
      </c>
      <c r="R104" s="230">
        <v>0.08</v>
      </c>
      <c r="S104" s="220"/>
      <c r="T104" s="227" t="s">
        <v>571</v>
      </c>
      <c r="U104" s="227">
        <v>15</v>
      </c>
      <c r="V104" s="220"/>
      <c r="W104" s="239">
        <v>0</v>
      </c>
      <c r="X104" s="232">
        <v>0</v>
      </c>
      <c r="Y104" s="220"/>
      <c r="Z104" s="233"/>
      <c r="AA104" s="240"/>
      <c r="AB104" s="240"/>
      <c r="AC104" s="240"/>
      <c r="AD104" s="240"/>
      <c r="AE104" s="240"/>
      <c r="AF104" s="235">
        <v>44593</v>
      </c>
    </row>
    <row r="105" spans="1:32" s="21" customFormat="1" ht="15" customHeight="1" x14ac:dyDescent="0.25">
      <c r="A105" s="225">
        <f t="shared" si="1"/>
        <v>104</v>
      </c>
      <c r="B105" s="226" t="s">
        <v>563</v>
      </c>
      <c r="C105" s="226" t="s">
        <v>564</v>
      </c>
      <c r="D105" s="258" t="s">
        <v>2675</v>
      </c>
      <c r="E105" s="258" t="s">
        <v>2590</v>
      </c>
      <c r="F105" s="258" t="s">
        <v>2591</v>
      </c>
      <c r="G105" s="258" t="s">
        <v>2671</v>
      </c>
      <c r="H105" s="258" t="s">
        <v>2672</v>
      </c>
      <c r="I105" s="258" t="s">
        <v>2692</v>
      </c>
      <c r="J105" s="228" t="s">
        <v>759</v>
      </c>
      <c r="K105" s="228" t="s">
        <v>760</v>
      </c>
      <c r="L105" s="228"/>
      <c r="M105" s="238" t="s">
        <v>761</v>
      </c>
      <c r="N105" s="238"/>
      <c r="O105" s="227" t="s">
        <v>514</v>
      </c>
      <c r="P105" s="229">
        <v>12</v>
      </c>
      <c r="Q105" s="227" t="s">
        <v>570</v>
      </c>
      <c r="R105" s="230">
        <v>0.08</v>
      </c>
      <c r="S105" s="220"/>
      <c r="T105" s="227" t="s">
        <v>571</v>
      </c>
      <c r="U105" s="227">
        <v>15</v>
      </c>
      <c r="V105" s="220"/>
      <c r="W105" s="239">
        <v>0</v>
      </c>
      <c r="X105" s="232">
        <v>0</v>
      </c>
      <c r="Y105" s="220"/>
      <c r="Z105" s="233"/>
      <c r="AA105" s="240"/>
      <c r="AB105" s="240"/>
      <c r="AC105" s="240"/>
      <c r="AD105" s="240"/>
      <c r="AE105" s="240"/>
      <c r="AF105" s="235">
        <v>44593</v>
      </c>
    </row>
    <row r="106" spans="1:32" s="21" customFormat="1" ht="15" customHeight="1" x14ac:dyDescent="0.25">
      <c r="A106" s="225">
        <f t="shared" si="1"/>
        <v>105</v>
      </c>
      <c r="B106" s="226" t="s">
        <v>563</v>
      </c>
      <c r="C106" s="226" t="s">
        <v>564</v>
      </c>
      <c r="D106" s="258" t="s">
        <v>2675</v>
      </c>
      <c r="E106" s="258" t="s">
        <v>2590</v>
      </c>
      <c r="F106" s="258" t="s">
        <v>2591</v>
      </c>
      <c r="G106" s="258" t="s">
        <v>2671</v>
      </c>
      <c r="H106" s="258" t="s">
        <v>2672</v>
      </c>
      <c r="I106" s="258" t="s">
        <v>2692</v>
      </c>
      <c r="J106" s="228" t="s">
        <v>762</v>
      </c>
      <c r="K106" s="228" t="s">
        <v>763</v>
      </c>
      <c r="L106" s="228"/>
      <c r="M106" s="238" t="s">
        <v>764</v>
      </c>
      <c r="N106" s="238"/>
      <c r="O106" s="227" t="s">
        <v>514</v>
      </c>
      <c r="P106" s="229">
        <v>8</v>
      </c>
      <c r="Q106" s="227" t="s">
        <v>570</v>
      </c>
      <c r="R106" s="230">
        <v>0.08</v>
      </c>
      <c r="S106" s="220"/>
      <c r="T106" s="227" t="s">
        <v>571</v>
      </c>
      <c r="U106" s="227">
        <v>15</v>
      </c>
      <c r="V106" s="220"/>
      <c r="W106" s="239">
        <v>0</v>
      </c>
      <c r="X106" s="232">
        <v>0</v>
      </c>
      <c r="Y106" s="220"/>
      <c r="Z106" s="233"/>
      <c r="AA106" s="240"/>
      <c r="AB106" s="240"/>
      <c r="AC106" s="240"/>
      <c r="AD106" s="240"/>
      <c r="AE106" s="240"/>
      <c r="AF106" s="235">
        <v>44593</v>
      </c>
    </row>
    <row r="107" spans="1:32" s="21" customFormat="1" ht="15" customHeight="1" x14ac:dyDescent="0.25">
      <c r="A107" s="225">
        <f t="shared" si="1"/>
        <v>106</v>
      </c>
      <c r="B107" s="226" t="s">
        <v>563</v>
      </c>
      <c r="C107" s="226" t="s">
        <v>564</v>
      </c>
      <c r="D107" s="258" t="s">
        <v>2675</v>
      </c>
      <c r="E107" s="258" t="s">
        <v>2590</v>
      </c>
      <c r="F107" s="258" t="s">
        <v>2591</v>
      </c>
      <c r="G107" s="258" t="s">
        <v>2798</v>
      </c>
      <c r="H107" s="258" t="s">
        <v>2799</v>
      </c>
      <c r="I107" s="258" t="s">
        <v>2800</v>
      </c>
      <c r="J107" s="228" t="s">
        <v>765</v>
      </c>
      <c r="K107" s="228" t="s">
        <v>766</v>
      </c>
      <c r="L107" s="228"/>
      <c r="M107" s="238" t="s">
        <v>767</v>
      </c>
      <c r="N107" s="238"/>
      <c r="O107" s="227" t="s">
        <v>768</v>
      </c>
      <c r="P107" s="229">
        <v>6</v>
      </c>
      <c r="Q107" s="227" t="s">
        <v>570</v>
      </c>
      <c r="R107" s="230">
        <v>0.08</v>
      </c>
      <c r="S107" s="220"/>
      <c r="T107" s="227" t="s">
        <v>571</v>
      </c>
      <c r="U107" s="227">
        <v>15</v>
      </c>
      <c r="V107" s="220"/>
      <c r="W107" s="239">
        <v>0</v>
      </c>
      <c r="X107" s="232">
        <v>0</v>
      </c>
      <c r="Y107" s="220"/>
      <c r="Z107" s="242"/>
      <c r="AA107" s="240"/>
      <c r="AB107" s="240"/>
      <c r="AC107" s="240"/>
      <c r="AD107" s="240"/>
      <c r="AE107" s="240"/>
      <c r="AF107" s="235">
        <v>44593</v>
      </c>
    </row>
    <row r="108" spans="1:32" s="21" customFormat="1" ht="15" customHeight="1" x14ac:dyDescent="0.25">
      <c r="A108" s="225">
        <f t="shared" si="1"/>
        <v>107</v>
      </c>
      <c r="B108" s="226" t="s">
        <v>563</v>
      </c>
      <c r="C108" s="226" t="s">
        <v>564</v>
      </c>
      <c r="D108" s="258" t="s">
        <v>2675</v>
      </c>
      <c r="E108" s="258" t="s">
        <v>2590</v>
      </c>
      <c r="F108" s="258" t="s">
        <v>2591</v>
      </c>
      <c r="G108" s="258" t="s">
        <v>2798</v>
      </c>
      <c r="H108" s="258" t="s">
        <v>2799</v>
      </c>
      <c r="I108" s="258" t="s">
        <v>2800</v>
      </c>
      <c r="J108" s="228" t="s">
        <v>769</v>
      </c>
      <c r="K108" s="228" t="s">
        <v>770</v>
      </c>
      <c r="L108" s="228"/>
      <c r="M108" s="238" t="s">
        <v>771</v>
      </c>
      <c r="N108" s="238"/>
      <c r="O108" s="227" t="s">
        <v>768</v>
      </c>
      <c r="P108" s="229">
        <v>6</v>
      </c>
      <c r="Q108" s="227" t="s">
        <v>570</v>
      </c>
      <c r="R108" s="230">
        <v>0.08</v>
      </c>
      <c r="S108" s="220"/>
      <c r="T108" s="227" t="s">
        <v>571</v>
      </c>
      <c r="U108" s="227">
        <v>15</v>
      </c>
      <c r="V108" s="220"/>
      <c r="W108" s="239">
        <v>0</v>
      </c>
      <c r="X108" s="232">
        <v>0</v>
      </c>
      <c r="Y108" s="220"/>
      <c r="Z108" s="233"/>
      <c r="AA108" s="240"/>
      <c r="AB108" s="240"/>
      <c r="AC108" s="240"/>
      <c r="AD108" s="240"/>
      <c r="AE108" s="240"/>
      <c r="AF108" s="235">
        <v>44593</v>
      </c>
    </row>
    <row r="109" spans="1:32" s="21" customFormat="1" ht="15" customHeight="1" x14ac:dyDescent="0.25">
      <c r="A109" s="225">
        <f t="shared" si="1"/>
        <v>108</v>
      </c>
      <c r="B109" s="226" t="s">
        <v>772</v>
      </c>
      <c r="C109" s="226" t="s">
        <v>773</v>
      </c>
      <c r="D109" s="258" t="s">
        <v>2679</v>
      </c>
      <c r="E109" s="258" t="s">
        <v>2590</v>
      </c>
      <c r="F109" s="258" t="s">
        <v>2591</v>
      </c>
      <c r="G109" s="258" t="s">
        <v>2798</v>
      </c>
      <c r="H109" s="258" t="s">
        <v>2799</v>
      </c>
      <c r="I109" s="258" t="s">
        <v>2800</v>
      </c>
      <c r="J109" s="228" t="s">
        <v>774</v>
      </c>
      <c r="K109" s="228" t="s">
        <v>775</v>
      </c>
      <c r="L109" s="228"/>
      <c r="M109" s="238" t="s">
        <v>776</v>
      </c>
      <c r="N109" s="238"/>
      <c r="O109" s="227" t="s">
        <v>514</v>
      </c>
      <c r="P109" s="229">
        <v>4</v>
      </c>
      <c r="Q109" s="227" t="s">
        <v>777</v>
      </c>
      <c r="R109" s="230">
        <v>0.08</v>
      </c>
      <c r="S109" s="220"/>
      <c r="T109" s="227"/>
      <c r="U109" s="227">
        <v>15</v>
      </c>
      <c r="V109" s="220"/>
      <c r="W109" s="239">
        <v>0</v>
      </c>
      <c r="X109" s="232">
        <v>0</v>
      </c>
      <c r="Y109" s="220"/>
      <c r="Z109" s="233"/>
      <c r="AA109" s="240"/>
      <c r="AB109" s="240"/>
      <c r="AC109" s="240"/>
      <c r="AD109" s="240"/>
      <c r="AE109" s="240"/>
      <c r="AF109" s="235">
        <v>44593</v>
      </c>
    </row>
    <row r="110" spans="1:32" s="21" customFormat="1" ht="15" customHeight="1" x14ac:dyDescent="0.25">
      <c r="A110" s="225">
        <f t="shared" si="1"/>
        <v>109</v>
      </c>
      <c r="B110" s="226" t="s">
        <v>772</v>
      </c>
      <c r="C110" s="226" t="s">
        <v>773</v>
      </c>
      <c r="D110" s="258" t="s">
        <v>2679</v>
      </c>
      <c r="E110" s="258" t="s">
        <v>2590</v>
      </c>
      <c r="F110" s="258" t="s">
        <v>2591</v>
      </c>
      <c r="G110" s="258" t="s">
        <v>2729</v>
      </c>
      <c r="H110" s="258" t="s">
        <v>2730</v>
      </c>
      <c r="I110" s="258" t="s">
        <v>2731</v>
      </c>
      <c r="J110" s="228" t="s">
        <v>779</v>
      </c>
      <c r="K110" s="228" t="s">
        <v>780</v>
      </c>
      <c r="L110" s="228"/>
      <c r="M110" s="238" t="s">
        <v>781</v>
      </c>
      <c r="N110" s="238"/>
      <c r="O110" s="227" t="s">
        <v>514</v>
      </c>
      <c r="P110" s="229">
        <v>20</v>
      </c>
      <c r="Q110" s="227" t="s">
        <v>777</v>
      </c>
      <c r="R110" s="230">
        <v>0.08</v>
      </c>
      <c r="S110" s="220"/>
      <c r="T110" s="227"/>
      <c r="U110" s="227">
        <v>15</v>
      </c>
      <c r="V110" s="220"/>
      <c r="W110" s="239">
        <v>0</v>
      </c>
      <c r="X110" s="232">
        <v>0</v>
      </c>
      <c r="Y110" s="220"/>
      <c r="Z110" s="233">
        <v>0.1</v>
      </c>
      <c r="AA110" s="234">
        <v>44593</v>
      </c>
      <c r="AB110" s="234">
        <v>44620</v>
      </c>
      <c r="AC110" s="234"/>
      <c r="AD110" s="234">
        <v>44593</v>
      </c>
      <c r="AE110" s="234">
        <v>44620</v>
      </c>
      <c r="AF110" s="235">
        <v>44593</v>
      </c>
    </row>
    <row r="111" spans="1:32" s="21" customFormat="1" ht="15" customHeight="1" x14ac:dyDescent="0.25">
      <c r="A111" s="225">
        <f t="shared" si="1"/>
        <v>110</v>
      </c>
      <c r="B111" s="226" t="s">
        <v>772</v>
      </c>
      <c r="C111" s="226" t="s">
        <v>773</v>
      </c>
      <c r="D111" s="258" t="s">
        <v>2679</v>
      </c>
      <c r="E111" s="258" t="s">
        <v>2590</v>
      </c>
      <c r="F111" s="258" t="s">
        <v>2591</v>
      </c>
      <c r="G111" s="258" t="s">
        <v>2671</v>
      </c>
      <c r="H111" s="258" t="s">
        <v>2694</v>
      </c>
      <c r="I111" s="258" t="s">
        <v>2695</v>
      </c>
      <c r="J111" s="228" t="s">
        <v>782</v>
      </c>
      <c r="K111" s="228" t="s">
        <v>783</v>
      </c>
      <c r="L111" s="228"/>
      <c r="M111" s="238" t="s">
        <v>784</v>
      </c>
      <c r="N111" s="238"/>
      <c r="O111" s="227" t="s">
        <v>514</v>
      </c>
      <c r="P111" s="229">
        <v>30</v>
      </c>
      <c r="Q111" s="227" t="s">
        <v>777</v>
      </c>
      <c r="R111" s="230">
        <v>0.08</v>
      </c>
      <c r="S111" s="220"/>
      <c r="T111" s="227"/>
      <c r="U111" s="227">
        <v>15</v>
      </c>
      <c r="V111" s="220"/>
      <c r="W111" s="239">
        <v>0</v>
      </c>
      <c r="X111" s="232">
        <v>0</v>
      </c>
      <c r="Y111" s="220"/>
      <c r="Z111" s="233"/>
      <c r="AA111" s="240"/>
      <c r="AB111" s="240"/>
      <c r="AC111" s="240"/>
      <c r="AD111" s="240"/>
      <c r="AE111" s="240"/>
      <c r="AF111" s="235">
        <v>44593</v>
      </c>
    </row>
    <row r="112" spans="1:32" s="21" customFormat="1" ht="15" customHeight="1" x14ac:dyDescent="0.25">
      <c r="A112" s="225">
        <f t="shared" si="1"/>
        <v>111</v>
      </c>
      <c r="B112" s="226" t="s">
        <v>772</v>
      </c>
      <c r="C112" s="226" t="s">
        <v>773</v>
      </c>
      <c r="D112" s="258" t="s">
        <v>2679</v>
      </c>
      <c r="E112" s="258" t="s">
        <v>2590</v>
      </c>
      <c r="F112" s="258" t="s">
        <v>2591</v>
      </c>
      <c r="G112" s="258" t="s">
        <v>2671</v>
      </c>
      <c r="H112" s="258" t="s">
        <v>2672</v>
      </c>
      <c r="I112" s="258" t="s">
        <v>2681</v>
      </c>
      <c r="J112" s="228" t="s">
        <v>785</v>
      </c>
      <c r="K112" s="228" t="s">
        <v>786</v>
      </c>
      <c r="L112" s="228"/>
      <c r="M112" s="238" t="s">
        <v>787</v>
      </c>
      <c r="N112" s="238"/>
      <c r="O112" s="227" t="s">
        <v>514</v>
      </c>
      <c r="P112" s="229">
        <v>25</v>
      </c>
      <c r="Q112" s="227" t="s">
        <v>777</v>
      </c>
      <c r="R112" s="230">
        <v>0.08</v>
      </c>
      <c r="S112" s="220"/>
      <c r="T112" s="227"/>
      <c r="U112" s="227">
        <v>15</v>
      </c>
      <c r="V112" s="220"/>
      <c r="W112" s="239">
        <v>0</v>
      </c>
      <c r="X112" s="232">
        <v>0</v>
      </c>
      <c r="Y112" s="220"/>
      <c r="Z112" s="233"/>
      <c r="AA112" s="240"/>
      <c r="AB112" s="240"/>
      <c r="AC112" s="240"/>
      <c r="AD112" s="240"/>
      <c r="AE112" s="240"/>
      <c r="AF112" s="235">
        <v>44593</v>
      </c>
    </row>
    <row r="113" spans="1:32" s="21" customFormat="1" ht="15" customHeight="1" x14ac:dyDescent="0.25">
      <c r="A113" s="225">
        <f t="shared" si="1"/>
        <v>112</v>
      </c>
      <c r="B113" s="226" t="s">
        <v>772</v>
      </c>
      <c r="C113" s="226" t="s">
        <v>773</v>
      </c>
      <c r="D113" s="258" t="s">
        <v>2679</v>
      </c>
      <c r="E113" s="258" t="s">
        <v>2590</v>
      </c>
      <c r="F113" s="258" t="s">
        <v>2591</v>
      </c>
      <c r="G113" s="258" t="s">
        <v>2671</v>
      </c>
      <c r="H113" s="258" t="s">
        <v>2672</v>
      </c>
      <c r="I113" s="258" t="s">
        <v>2681</v>
      </c>
      <c r="J113" s="228" t="s">
        <v>788</v>
      </c>
      <c r="K113" s="228" t="s">
        <v>789</v>
      </c>
      <c r="L113" s="228"/>
      <c r="M113" s="238" t="s">
        <v>790</v>
      </c>
      <c r="N113" s="238"/>
      <c r="O113" s="227" t="s">
        <v>514</v>
      </c>
      <c r="P113" s="229">
        <v>30</v>
      </c>
      <c r="Q113" s="227" t="s">
        <v>777</v>
      </c>
      <c r="R113" s="230">
        <v>0.08</v>
      </c>
      <c r="S113" s="220"/>
      <c r="T113" s="227"/>
      <c r="U113" s="227">
        <v>15</v>
      </c>
      <c r="V113" s="220"/>
      <c r="W113" s="239">
        <v>0</v>
      </c>
      <c r="X113" s="232">
        <v>0</v>
      </c>
      <c r="Y113" s="220"/>
      <c r="Z113" s="233"/>
      <c r="AA113" s="240"/>
      <c r="AB113" s="240"/>
      <c r="AC113" s="240"/>
      <c r="AD113" s="240"/>
      <c r="AE113" s="240"/>
      <c r="AF113" s="235">
        <v>44593</v>
      </c>
    </row>
    <row r="114" spans="1:32" s="21" customFormat="1" ht="15" customHeight="1" x14ac:dyDescent="0.25">
      <c r="A114" s="225">
        <f t="shared" si="1"/>
        <v>113</v>
      </c>
      <c r="B114" s="226" t="s">
        <v>772</v>
      </c>
      <c r="C114" s="226" t="s">
        <v>773</v>
      </c>
      <c r="D114" s="258" t="s">
        <v>2679</v>
      </c>
      <c r="E114" s="258" t="s">
        <v>2590</v>
      </c>
      <c r="F114" s="258" t="s">
        <v>2591</v>
      </c>
      <c r="G114" s="258" t="s">
        <v>2671</v>
      </c>
      <c r="H114" s="258" t="s">
        <v>2672</v>
      </c>
      <c r="I114" s="258" t="s">
        <v>2673</v>
      </c>
      <c r="J114" s="228" t="s">
        <v>791</v>
      </c>
      <c r="K114" s="228" t="s">
        <v>792</v>
      </c>
      <c r="L114" s="228"/>
      <c r="M114" s="238" t="s">
        <v>793</v>
      </c>
      <c r="N114" s="238"/>
      <c r="O114" s="227" t="s">
        <v>514</v>
      </c>
      <c r="P114" s="229">
        <v>24</v>
      </c>
      <c r="Q114" s="227" t="s">
        <v>777</v>
      </c>
      <c r="R114" s="230">
        <v>0.08</v>
      </c>
      <c r="S114" s="220"/>
      <c r="T114" s="227"/>
      <c r="U114" s="227">
        <v>15</v>
      </c>
      <c r="V114" s="220"/>
      <c r="W114" s="239">
        <v>0</v>
      </c>
      <c r="X114" s="232">
        <v>0</v>
      </c>
      <c r="Y114" s="220"/>
      <c r="Z114" s="233"/>
      <c r="AA114" s="240"/>
      <c r="AB114" s="240"/>
      <c r="AC114" s="240"/>
      <c r="AD114" s="240"/>
      <c r="AE114" s="240"/>
      <c r="AF114" s="235">
        <v>44593</v>
      </c>
    </row>
    <row r="115" spans="1:32" s="21" customFormat="1" ht="15" customHeight="1" x14ac:dyDescent="0.25">
      <c r="A115" s="225">
        <f t="shared" si="1"/>
        <v>114</v>
      </c>
      <c r="B115" s="226" t="s">
        <v>772</v>
      </c>
      <c r="C115" s="226" t="s">
        <v>773</v>
      </c>
      <c r="D115" s="258" t="s">
        <v>2679</v>
      </c>
      <c r="E115" s="258" t="s">
        <v>2590</v>
      </c>
      <c r="F115" s="258" t="s">
        <v>2591</v>
      </c>
      <c r="G115" s="258" t="s">
        <v>2671</v>
      </c>
      <c r="H115" s="258" t="s">
        <v>2672</v>
      </c>
      <c r="I115" s="258" t="s">
        <v>2681</v>
      </c>
      <c r="J115" s="228" t="s">
        <v>794</v>
      </c>
      <c r="K115" s="228" t="s">
        <v>795</v>
      </c>
      <c r="L115" s="228"/>
      <c r="M115" s="238" t="s">
        <v>796</v>
      </c>
      <c r="N115" s="238"/>
      <c r="O115" s="227" t="s">
        <v>514</v>
      </c>
      <c r="P115" s="229">
        <v>24</v>
      </c>
      <c r="Q115" s="227" t="s">
        <v>777</v>
      </c>
      <c r="R115" s="230">
        <v>0.08</v>
      </c>
      <c r="S115" s="220"/>
      <c r="T115" s="227"/>
      <c r="U115" s="227">
        <v>15</v>
      </c>
      <c r="V115" s="220"/>
      <c r="W115" s="239">
        <v>0</v>
      </c>
      <c r="X115" s="232">
        <v>0</v>
      </c>
      <c r="Y115" s="220"/>
      <c r="Z115" s="233">
        <v>0.1</v>
      </c>
      <c r="AA115" s="234">
        <v>44593</v>
      </c>
      <c r="AB115" s="234">
        <v>44620</v>
      </c>
      <c r="AC115" s="234"/>
      <c r="AD115" s="234">
        <v>44593</v>
      </c>
      <c r="AE115" s="234">
        <v>44620</v>
      </c>
      <c r="AF115" s="235">
        <v>44593</v>
      </c>
    </row>
    <row r="116" spans="1:32" s="21" customFormat="1" ht="15" customHeight="1" x14ac:dyDescent="0.25">
      <c r="A116" s="225">
        <f t="shared" si="1"/>
        <v>115</v>
      </c>
      <c r="B116" s="226" t="s">
        <v>772</v>
      </c>
      <c r="C116" s="226" t="s">
        <v>773</v>
      </c>
      <c r="D116" s="258" t="s">
        <v>2679</v>
      </c>
      <c r="E116" s="258" t="s">
        <v>2590</v>
      </c>
      <c r="F116" s="258" t="s">
        <v>2591</v>
      </c>
      <c r="G116" s="258" t="s">
        <v>2671</v>
      </c>
      <c r="H116" s="258" t="s">
        <v>2672</v>
      </c>
      <c r="I116" s="258" t="s">
        <v>2692</v>
      </c>
      <c r="J116" s="228" t="s">
        <v>797</v>
      </c>
      <c r="K116" s="228" t="s">
        <v>798</v>
      </c>
      <c r="L116" s="228"/>
      <c r="M116" s="238" t="s">
        <v>799</v>
      </c>
      <c r="N116" s="238"/>
      <c r="O116" s="227" t="s">
        <v>514</v>
      </c>
      <c r="P116" s="229">
        <v>12</v>
      </c>
      <c r="Q116" s="227" t="s">
        <v>777</v>
      </c>
      <c r="R116" s="230">
        <v>0.08</v>
      </c>
      <c r="S116" s="220"/>
      <c r="T116" s="227"/>
      <c r="U116" s="227">
        <v>15</v>
      </c>
      <c r="V116" s="220"/>
      <c r="W116" s="239">
        <v>0</v>
      </c>
      <c r="X116" s="232">
        <v>0</v>
      </c>
      <c r="Y116" s="220"/>
      <c r="Z116" s="233">
        <v>0.1</v>
      </c>
      <c r="AA116" s="234">
        <v>44593</v>
      </c>
      <c r="AB116" s="234">
        <v>44620</v>
      </c>
      <c r="AC116" s="234"/>
      <c r="AD116" s="234">
        <v>44593</v>
      </c>
      <c r="AE116" s="234">
        <v>44620</v>
      </c>
      <c r="AF116" s="235">
        <v>44593</v>
      </c>
    </row>
    <row r="117" spans="1:32" s="21" customFormat="1" ht="15" customHeight="1" x14ac:dyDescent="0.25">
      <c r="A117" s="225">
        <f t="shared" si="1"/>
        <v>116</v>
      </c>
      <c r="B117" s="226" t="s">
        <v>772</v>
      </c>
      <c r="C117" s="226" t="s">
        <v>773</v>
      </c>
      <c r="D117" s="258" t="s">
        <v>2679</v>
      </c>
      <c r="E117" s="258" t="s">
        <v>2590</v>
      </c>
      <c r="F117" s="258" t="s">
        <v>2591</v>
      </c>
      <c r="G117" s="258" t="s">
        <v>2671</v>
      </c>
      <c r="H117" s="258" t="s">
        <v>2672</v>
      </c>
      <c r="I117" s="258" t="s">
        <v>2681</v>
      </c>
      <c r="J117" s="228" t="s">
        <v>800</v>
      </c>
      <c r="K117" s="228" t="s">
        <v>801</v>
      </c>
      <c r="L117" s="228"/>
      <c r="M117" s="238" t="s">
        <v>802</v>
      </c>
      <c r="N117" s="238"/>
      <c r="O117" s="227" t="s">
        <v>514</v>
      </c>
      <c r="P117" s="229">
        <v>22</v>
      </c>
      <c r="Q117" s="227" t="s">
        <v>777</v>
      </c>
      <c r="R117" s="230">
        <v>0.08</v>
      </c>
      <c r="S117" s="220"/>
      <c r="T117" s="227"/>
      <c r="U117" s="227">
        <v>15</v>
      </c>
      <c r="V117" s="220"/>
      <c r="W117" s="239">
        <v>0</v>
      </c>
      <c r="X117" s="232">
        <v>0</v>
      </c>
      <c r="Y117" s="220"/>
      <c r="Z117" s="233"/>
      <c r="AA117" s="240"/>
      <c r="AB117" s="240"/>
      <c r="AC117" s="240"/>
      <c r="AD117" s="240"/>
      <c r="AE117" s="240"/>
      <c r="AF117" s="235">
        <v>44593</v>
      </c>
    </row>
    <row r="118" spans="1:32" s="21" customFormat="1" ht="15" customHeight="1" x14ac:dyDescent="0.25">
      <c r="A118" s="225">
        <f t="shared" si="1"/>
        <v>117</v>
      </c>
      <c r="B118" s="226" t="s">
        <v>772</v>
      </c>
      <c r="C118" s="226" t="s">
        <v>773</v>
      </c>
      <c r="D118" s="258" t="s">
        <v>2679</v>
      </c>
      <c r="E118" s="258" t="s">
        <v>2590</v>
      </c>
      <c r="F118" s="258" t="s">
        <v>2591</v>
      </c>
      <c r="G118" s="258" t="s">
        <v>2671</v>
      </c>
      <c r="H118" s="258" t="s">
        <v>2672</v>
      </c>
      <c r="I118" s="258" t="s">
        <v>2681</v>
      </c>
      <c r="J118" s="228" t="s">
        <v>803</v>
      </c>
      <c r="K118" s="228" t="s">
        <v>804</v>
      </c>
      <c r="L118" s="228"/>
      <c r="M118" s="238" t="s">
        <v>805</v>
      </c>
      <c r="N118" s="238"/>
      <c r="O118" s="227" t="s">
        <v>514</v>
      </c>
      <c r="P118" s="229">
        <v>25</v>
      </c>
      <c r="Q118" s="227" t="s">
        <v>777</v>
      </c>
      <c r="R118" s="230">
        <v>0.08</v>
      </c>
      <c r="S118" s="220"/>
      <c r="T118" s="227"/>
      <c r="U118" s="227">
        <v>15</v>
      </c>
      <c r="V118" s="220"/>
      <c r="W118" s="239">
        <v>0</v>
      </c>
      <c r="X118" s="232">
        <v>0</v>
      </c>
      <c r="Y118" s="220"/>
      <c r="Z118" s="233"/>
      <c r="AA118" s="240"/>
      <c r="AB118" s="240"/>
      <c r="AC118" s="240"/>
      <c r="AD118" s="240"/>
      <c r="AE118" s="240"/>
      <c r="AF118" s="235">
        <v>44593</v>
      </c>
    </row>
    <row r="119" spans="1:32" s="21" customFormat="1" ht="15" customHeight="1" x14ac:dyDescent="0.25">
      <c r="A119" s="225">
        <f t="shared" si="1"/>
        <v>118</v>
      </c>
      <c r="B119" s="226" t="s">
        <v>772</v>
      </c>
      <c r="C119" s="226" t="s">
        <v>773</v>
      </c>
      <c r="D119" s="258" t="s">
        <v>2679</v>
      </c>
      <c r="E119" s="258" t="s">
        <v>2590</v>
      </c>
      <c r="F119" s="258" t="s">
        <v>3393</v>
      </c>
      <c r="G119" s="258" t="s">
        <v>3405</v>
      </c>
      <c r="H119" s="258" t="s">
        <v>3406</v>
      </c>
      <c r="I119" s="258" t="s">
        <v>3407</v>
      </c>
      <c r="J119" s="228" t="s">
        <v>806</v>
      </c>
      <c r="K119" s="228" t="s">
        <v>807</v>
      </c>
      <c r="L119" s="228"/>
      <c r="M119" s="238" t="s">
        <v>808</v>
      </c>
      <c r="N119" s="238"/>
      <c r="O119" s="227" t="s">
        <v>514</v>
      </c>
      <c r="P119" s="229">
        <v>10</v>
      </c>
      <c r="Q119" s="227" t="s">
        <v>777</v>
      </c>
      <c r="R119" s="230">
        <v>0.08</v>
      </c>
      <c r="S119" s="220"/>
      <c r="T119" s="227"/>
      <c r="U119" s="227">
        <v>6</v>
      </c>
      <c r="V119" s="220"/>
      <c r="W119" s="239">
        <v>0</v>
      </c>
      <c r="X119" s="232">
        <v>0</v>
      </c>
      <c r="Y119" s="220"/>
      <c r="Z119" s="233">
        <v>0.1</v>
      </c>
      <c r="AA119" s="234">
        <v>44593</v>
      </c>
      <c r="AB119" s="234">
        <v>44620</v>
      </c>
      <c r="AC119" s="234"/>
      <c r="AD119" s="234">
        <v>44593</v>
      </c>
      <c r="AE119" s="234">
        <v>44620</v>
      </c>
      <c r="AF119" s="235">
        <v>44593</v>
      </c>
    </row>
    <row r="120" spans="1:32" s="21" customFormat="1" ht="15" customHeight="1" x14ac:dyDescent="0.25">
      <c r="A120" s="225">
        <f t="shared" si="1"/>
        <v>119</v>
      </c>
      <c r="B120" s="226" t="s">
        <v>809</v>
      </c>
      <c r="C120" s="226" t="s">
        <v>810</v>
      </c>
      <c r="D120" s="258" t="s">
        <v>2705</v>
      </c>
      <c r="E120" s="258" t="s">
        <v>2590</v>
      </c>
      <c r="F120" s="258" t="s">
        <v>2591</v>
      </c>
      <c r="G120" s="258" t="s">
        <v>2798</v>
      </c>
      <c r="H120" s="258" t="s">
        <v>2862</v>
      </c>
      <c r="I120" s="258" t="s">
        <v>2863</v>
      </c>
      <c r="J120" s="228" t="s">
        <v>811</v>
      </c>
      <c r="K120" s="228" t="s">
        <v>812</v>
      </c>
      <c r="L120" s="228"/>
      <c r="M120" s="238" t="s">
        <v>813</v>
      </c>
      <c r="N120" s="238"/>
      <c r="O120" s="227" t="s">
        <v>569</v>
      </c>
      <c r="P120" s="229">
        <v>10</v>
      </c>
      <c r="Q120" s="227" t="s">
        <v>570</v>
      </c>
      <c r="R120" s="230">
        <v>0.08</v>
      </c>
      <c r="S120" s="220"/>
      <c r="T120" s="227"/>
      <c r="U120" s="227">
        <v>15</v>
      </c>
      <c r="V120" s="220"/>
      <c r="W120" s="239">
        <v>0.05</v>
      </c>
      <c r="X120" s="232">
        <v>0</v>
      </c>
      <c r="Y120" s="220"/>
      <c r="Z120" s="233"/>
      <c r="AA120" s="240"/>
      <c r="AB120" s="240"/>
      <c r="AC120" s="240"/>
      <c r="AD120" s="240"/>
      <c r="AE120" s="240"/>
      <c r="AF120" s="235">
        <v>44593</v>
      </c>
    </row>
    <row r="121" spans="1:32" s="21" customFormat="1" ht="15" customHeight="1" x14ac:dyDescent="0.25">
      <c r="A121" s="225">
        <f t="shared" si="1"/>
        <v>120</v>
      </c>
      <c r="B121" s="226" t="s">
        <v>809</v>
      </c>
      <c r="C121" s="226" t="s">
        <v>810</v>
      </c>
      <c r="D121" s="258" t="s">
        <v>2705</v>
      </c>
      <c r="E121" s="258" t="s">
        <v>2590</v>
      </c>
      <c r="F121" s="258" t="s">
        <v>2591</v>
      </c>
      <c r="G121" s="258" t="s">
        <v>2798</v>
      </c>
      <c r="H121" s="258" t="s">
        <v>2862</v>
      </c>
      <c r="I121" s="258" t="s">
        <v>2863</v>
      </c>
      <c r="J121" s="228" t="s">
        <v>814</v>
      </c>
      <c r="K121" s="228" t="s">
        <v>815</v>
      </c>
      <c r="L121" s="228"/>
      <c r="M121" s="238" t="s">
        <v>816</v>
      </c>
      <c r="N121" s="238"/>
      <c r="O121" s="227" t="s">
        <v>569</v>
      </c>
      <c r="P121" s="229">
        <v>10</v>
      </c>
      <c r="Q121" s="227" t="s">
        <v>570</v>
      </c>
      <c r="R121" s="230">
        <v>0.08</v>
      </c>
      <c r="S121" s="220"/>
      <c r="T121" s="227"/>
      <c r="U121" s="227">
        <v>15</v>
      </c>
      <c r="V121" s="220"/>
      <c r="W121" s="239">
        <v>0.05</v>
      </c>
      <c r="X121" s="232">
        <v>0</v>
      </c>
      <c r="Y121" s="220"/>
      <c r="Z121" s="233"/>
      <c r="AA121" s="240"/>
      <c r="AB121" s="240"/>
      <c r="AC121" s="240"/>
      <c r="AD121" s="240"/>
      <c r="AE121" s="240"/>
      <c r="AF121" s="235">
        <v>44593</v>
      </c>
    </row>
    <row r="122" spans="1:32" s="21" customFormat="1" ht="15" customHeight="1" x14ac:dyDescent="0.25">
      <c r="A122" s="225">
        <f t="shared" si="1"/>
        <v>121</v>
      </c>
      <c r="B122" s="226" t="s">
        <v>809</v>
      </c>
      <c r="C122" s="226" t="s">
        <v>810</v>
      </c>
      <c r="D122" s="258" t="s">
        <v>2705</v>
      </c>
      <c r="E122" s="258" t="s">
        <v>2590</v>
      </c>
      <c r="F122" s="258" t="s">
        <v>2591</v>
      </c>
      <c r="G122" s="258" t="s">
        <v>2798</v>
      </c>
      <c r="H122" s="258" t="s">
        <v>2862</v>
      </c>
      <c r="I122" s="258" t="s">
        <v>2863</v>
      </c>
      <c r="J122" s="228" t="s">
        <v>817</v>
      </c>
      <c r="K122" s="228" t="s">
        <v>818</v>
      </c>
      <c r="L122" s="228"/>
      <c r="M122" s="238" t="s">
        <v>819</v>
      </c>
      <c r="N122" s="238"/>
      <c r="O122" s="227" t="s">
        <v>569</v>
      </c>
      <c r="P122" s="229">
        <v>10</v>
      </c>
      <c r="Q122" s="227" t="s">
        <v>570</v>
      </c>
      <c r="R122" s="230">
        <v>0.08</v>
      </c>
      <c r="S122" s="220"/>
      <c r="T122" s="227"/>
      <c r="U122" s="227">
        <v>15</v>
      </c>
      <c r="V122" s="220"/>
      <c r="W122" s="239">
        <v>0.05</v>
      </c>
      <c r="X122" s="232">
        <v>0</v>
      </c>
      <c r="Y122" s="220"/>
      <c r="Z122" s="233"/>
      <c r="AA122" s="240"/>
      <c r="AB122" s="240"/>
      <c r="AC122" s="240"/>
      <c r="AD122" s="240"/>
      <c r="AE122" s="240"/>
      <c r="AF122" s="235">
        <v>44593</v>
      </c>
    </row>
    <row r="123" spans="1:32" s="21" customFormat="1" ht="15" customHeight="1" x14ac:dyDescent="0.25">
      <c r="A123" s="225">
        <f t="shared" si="1"/>
        <v>122</v>
      </c>
      <c r="B123" s="226" t="s">
        <v>809</v>
      </c>
      <c r="C123" s="226" t="s">
        <v>810</v>
      </c>
      <c r="D123" s="258" t="s">
        <v>2705</v>
      </c>
      <c r="E123" s="258" t="s">
        <v>2590</v>
      </c>
      <c r="F123" s="258" t="s">
        <v>2591</v>
      </c>
      <c r="G123" s="258" t="s">
        <v>2798</v>
      </c>
      <c r="H123" s="258" t="s">
        <v>2862</v>
      </c>
      <c r="I123" s="258" t="s">
        <v>2863</v>
      </c>
      <c r="J123" s="228" t="s">
        <v>820</v>
      </c>
      <c r="K123" s="228" t="s">
        <v>821</v>
      </c>
      <c r="L123" s="228"/>
      <c r="M123" s="238" t="s">
        <v>822</v>
      </c>
      <c r="N123" s="238"/>
      <c r="O123" s="227" t="s">
        <v>569</v>
      </c>
      <c r="P123" s="229">
        <v>10</v>
      </c>
      <c r="Q123" s="227" t="s">
        <v>570</v>
      </c>
      <c r="R123" s="230">
        <v>0.08</v>
      </c>
      <c r="S123" s="220"/>
      <c r="T123" s="227"/>
      <c r="U123" s="227">
        <v>15</v>
      </c>
      <c r="V123" s="220"/>
      <c r="W123" s="239">
        <v>0.05</v>
      </c>
      <c r="X123" s="232">
        <v>0</v>
      </c>
      <c r="Y123" s="220"/>
      <c r="Z123" s="233"/>
      <c r="AA123" s="240"/>
      <c r="AB123" s="240"/>
      <c r="AC123" s="240"/>
      <c r="AD123" s="240"/>
      <c r="AE123" s="240"/>
      <c r="AF123" s="235">
        <v>44593</v>
      </c>
    </row>
    <row r="124" spans="1:32" s="21" customFormat="1" ht="15" customHeight="1" x14ac:dyDescent="0.25">
      <c r="A124" s="225">
        <f t="shared" si="1"/>
        <v>123</v>
      </c>
      <c r="B124" s="226" t="s">
        <v>809</v>
      </c>
      <c r="C124" s="226" t="s">
        <v>810</v>
      </c>
      <c r="D124" s="258" t="s">
        <v>2705</v>
      </c>
      <c r="E124" s="258" t="s">
        <v>2590</v>
      </c>
      <c r="F124" s="258" t="s">
        <v>2591</v>
      </c>
      <c r="G124" s="258" t="s">
        <v>2880</v>
      </c>
      <c r="H124" s="258" t="s">
        <v>2881</v>
      </c>
      <c r="I124" s="258" t="s">
        <v>2884</v>
      </c>
      <c r="J124" s="228" t="s">
        <v>823</v>
      </c>
      <c r="K124" s="228" t="s">
        <v>824</v>
      </c>
      <c r="L124" s="228"/>
      <c r="M124" s="238" t="s">
        <v>825</v>
      </c>
      <c r="N124" s="238"/>
      <c r="O124" s="227" t="s">
        <v>569</v>
      </c>
      <c r="P124" s="229">
        <v>10</v>
      </c>
      <c r="Q124" s="227" t="s">
        <v>570</v>
      </c>
      <c r="R124" s="230">
        <v>0.08</v>
      </c>
      <c r="S124" s="220"/>
      <c r="T124" s="227"/>
      <c r="U124" s="227">
        <v>15</v>
      </c>
      <c r="V124" s="220"/>
      <c r="W124" s="239">
        <v>0.05</v>
      </c>
      <c r="X124" s="232">
        <v>0</v>
      </c>
      <c r="Y124" s="220"/>
      <c r="Z124" s="233"/>
      <c r="AA124" s="240"/>
      <c r="AB124" s="240"/>
      <c r="AC124" s="240"/>
      <c r="AD124" s="240"/>
      <c r="AE124" s="240"/>
      <c r="AF124" s="235">
        <v>44593</v>
      </c>
    </row>
    <row r="125" spans="1:32" s="21" customFormat="1" ht="15" customHeight="1" x14ac:dyDescent="0.25">
      <c r="A125" s="225">
        <f t="shared" si="1"/>
        <v>124</v>
      </c>
      <c r="B125" s="226" t="s">
        <v>809</v>
      </c>
      <c r="C125" s="226" t="s">
        <v>810</v>
      </c>
      <c r="D125" s="258" t="s">
        <v>2705</v>
      </c>
      <c r="E125" s="258" t="s">
        <v>2590</v>
      </c>
      <c r="F125" s="258" t="s">
        <v>2591</v>
      </c>
      <c r="G125" s="258" t="s">
        <v>2671</v>
      </c>
      <c r="H125" s="258" t="s">
        <v>2694</v>
      </c>
      <c r="I125" s="258" t="s">
        <v>2695</v>
      </c>
      <c r="J125" s="228" t="s">
        <v>826</v>
      </c>
      <c r="K125" s="228" t="s">
        <v>827</v>
      </c>
      <c r="L125" s="228"/>
      <c r="M125" s="238" t="s">
        <v>828</v>
      </c>
      <c r="N125" s="238"/>
      <c r="O125" s="227" t="s">
        <v>514</v>
      </c>
      <c r="P125" s="229">
        <v>20</v>
      </c>
      <c r="Q125" s="227" t="s">
        <v>570</v>
      </c>
      <c r="R125" s="230">
        <v>0.08</v>
      </c>
      <c r="S125" s="220"/>
      <c r="T125" s="227"/>
      <c r="U125" s="227">
        <v>15</v>
      </c>
      <c r="V125" s="220"/>
      <c r="W125" s="239">
        <v>0.05</v>
      </c>
      <c r="X125" s="232">
        <v>0</v>
      </c>
      <c r="Y125" s="220"/>
      <c r="Z125" s="233"/>
      <c r="AA125" s="240"/>
      <c r="AB125" s="240"/>
      <c r="AC125" s="240"/>
      <c r="AD125" s="240"/>
      <c r="AE125" s="240"/>
      <c r="AF125" s="235">
        <v>44593</v>
      </c>
    </row>
    <row r="126" spans="1:32" s="21" customFormat="1" ht="15" customHeight="1" x14ac:dyDescent="0.25">
      <c r="A126" s="225">
        <f t="shared" si="1"/>
        <v>125</v>
      </c>
      <c r="B126" s="226" t="s">
        <v>809</v>
      </c>
      <c r="C126" s="226" t="s">
        <v>810</v>
      </c>
      <c r="D126" s="258" t="s">
        <v>2705</v>
      </c>
      <c r="E126" s="258" t="s">
        <v>2590</v>
      </c>
      <c r="F126" s="258" t="s">
        <v>2591</v>
      </c>
      <c r="G126" s="258" t="s">
        <v>2880</v>
      </c>
      <c r="H126" s="258" t="s">
        <v>2881</v>
      </c>
      <c r="I126" s="258" t="s">
        <v>2886</v>
      </c>
      <c r="J126" s="228" t="s">
        <v>829</v>
      </c>
      <c r="K126" s="228" t="s">
        <v>830</v>
      </c>
      <c r="L126" s="228"/>
      <c r="M126" s="238" t="s">
        <v>831</v>
      </c>
      <c r="N126" s="238"/>
      <c r="O126" s="227" t="s">
        <v>514</v>
      </c>
      <c r="P126" s="229">
        <v>10</v>
      </c>
      <c r="Q126" s="227" t="s">
        <v>570</v>
      </c>
      <c r="R126" s="230">
        <v>0.08</v>
      </c>
      <c r="S126" s="220"/>
      <c r="T126" s="227"/>
      <c r="U126" s="227">
        <v>15</v>
      </c>
      <c r="V126" s="220"/>
      <c r="W126" s="239">
        <v>0.05</v>
      </c>
      <c r="X126" s="232">
        <v>0</v>
      </c>
      <c r="Y126" s="220"/>
      <c r="Z126" s="233"/>
      <c r="AA126" s="240"/>
      <c r="AB126" s="240"/>
      <c r="AC126" s="240"/>
      <c r="AD126" s="240"/>
      <c r="AE126" s="240"/>
      <c r="AF126" s="235">
        <v>44593</v>
      </c>
    </row>
    <row r="127" spans="1:32" s="21" customFormat="1" ht="15" customHeight="1" x14ac:dyDescent="0.25">
      <c r="A127" s="225">
        <f t="shared" si="1"/>
        <v>126</v>
      </c>
      <c r="B127" s="226" t="s">
        <v>809</v>
      </c>
      <c r="C127" s="226" t="s">
        <v>810</v>
      </c>
      <c r="D127" s="258" t="s">
        <v>2705</v>
      </c>
      <c r="E127" s="258" t="s">
        <v>2590</v>
      </c>
      <c r="F127" s="258" t="s">
        <v>2591</v>
      </c>
      <c r="G127" s="258" t="s">
        <v>2798</v>
      </c>
      <c r="H127" s="258" t="s">
        <v>2799</v>
      </c>
      <c r="I127" s="258" t="s">
        <v>2808</v>
      </c>
      <c r="J127" s="228" t="s">
        <v>832</v>
      </c>
      <c r="K127" s="228" t="s">
        <v>833</v>
      </c>
      <c r="L127" s="228"/>
      <c r="M127" s="238" t="s">
        <v>834</v>
      </c>
      <c r="N127" s="238"/>
      <c r="O127" s="227" t="s">
        <v>514</v>
      </c>
      <c r="P127" s="229">
        <v>10</v>
      </c>
      <c r="Q127" s="227" t="s">
        <v>570</v>
      </c>
      <c r="R127" s="230">
        <v>0.08</v>
      </c>
      <c r="S127" s="220"/>
      <c r="T127" s="227"/>
      <c r="U127" s="227">
        <v>15</v>
      </c>
      <c r="V127" s="220"/>
      <c r="W127" s="239">
        <v>0.05</v>
      </c>
      <c r="X127" s="232">
        <v>0</v>
      </c>
      <c r="Y127" s="220"/>
      <c r="Z127" s="233"/>
      <c r="AA127" s="240"/>
      <c r="AB127" s="240"/>
      <c r="AC127" s="240"/>
      <c r="AD127" s="240"/>
      <c r="AE127" s="240"/>
      <c r="AF127" s="235">
        <v>44593</v>
      </c>
    </row>
    <row r="128" spans="1:32" s="21" customFormat="1" ht="15" customHeight="1" x14ac:dyDescent="0.25">
      <c r="A128" s="225">
        <f t="shared" si="1"/>
        <v>127</v>
      </c>
      <c r="B128" s="226" t="s">
        <v>809</v>
      </c>
      <c r="C128" s="226" t="s">
        <v>810</v>
      </c>
      <c r="D128" s="258" t="s">
        <v>2705</v>
      </c>
      <c r="E128" s="258" t="s">
        <v>2590</v>
      </c>
      <c r="F128" s="258" t="s">
        <v>2591</v>
      </c>
      <c r="G128" s="258" t="s">
        <v>2798</v>
      </c>
      <c r="H128" s="258" t="s">
        <v>2799</v>
      </c>
      <c r="I128" s="258" t="s">
        <v>2808</v>
      </c>
      <c r="J128" s="228" t="s">
        <v>835</v>
      </c>
      <c r="K128" s="228" t="s">
        <v>836</v>
      </c>
      <c r="L128" s="228"/>
      <c r="M128" s="238" t="s">
        <v>837</v>
      </c>
      <c r="N128" s="238"/>
      <c r="O128" s="227" t="s">
        <v>514</v>
      </c>
      <c r="P128" s="229">
        <v>10</v>
      </c>
      <c r="Q128" s="227" t="s">
        <v>570</v>
      </c>
      <c r="R128" s="230">
        <v>0.08</v>
      </c>
      <c r="S128" s="220"/>
      <c r="T128" s="227"/>
      <c r="U128" s="227">
        <v>15</v>
      </c>
      <c r="V128" s="220"/>
      <c r="W128" s="239">
        <v>0.05</v>
      </c>
      <c r="X128" s="232">
        <v>0</v>
      </c>
      <c r="Y128" s="220"/>
      <c r="Z128" s="233"/>
      <c r="AA128" s="240"/>
      <c r="AB128" s="240"/>
      <c r="AC128" s="240"/>
      <c r="AD128" s="240"/>
      <c r="AE128" s="240"/>
      <c r="AF128" s="235">
        <v>44593</v>
      </c>
    </row>
    <row r="129" spans="1:32" s="21" customFormat="1" ht="15" customHeight="1" x14ac:dyDescent="0.25">
      <c r="A129" s="225">
        <f t="shared" si="1"/>
        <v>128</v>
      </c>
      <c r="B129" s="226" t="s">
        <v>809</v>
      </c>
      <c r="C129" s="226" t="s">
        <v>810</v>
      </c>
      <c r="D129" s="258" t="s">
        <v>2705</v>
      </c>
      <c r="E129" s="258" t="s">
        <v>2590</v>
      </c>
      <c r="F129" s="258" t="s">
        <v>2591</v>
      </c>
      <c r="G129" s="258" t="s">
        <v>2798</v>
      </c>
      <c r="H129" s="258" t="s">
        <v>2799</v>
      </c>
      <c r="I129" s="258" t="s">
        <v>2808</v>
      </c>
      <c r="J129" s="228" t="s">
        <v>838</v>
      </c>
      <c r="K129" s="228" t="s">
        <v>839</v>
      </c>
      <c r="L129" s="228"/>
      <c r="M129" s="238" t="s">
        <v>840</v>
      </c>
      <c r="N129" s="238"/>
      <c r="O129" s="227" t="s">
        <v>514</v>
      </c>
      <c r="P129" s="229">
        <v>20</v>
      </c>
      <c r="Q129" s="227" t="s">
        <v>570</v>
      </c>
      <c r="R129" s="230">
        <v>0.08</v>
      </c>
      <c r="S129" s="220"/>
      <c r="T129" s="227"/>
      <c r="U129" s="227">
        <v>15</v>
      </c>
      <c r="V129" s="220"/>
      <c r="W129" s="239">
        <v>0.05</v>
      </c>
      <c r="X129" s="232">
        <v>0</v>
      </c>
      <c r="Y129" s="220"/>
      <c r="Z129" s="233"/>
      <c r="AA129" s="240"/>
      <c r="AB129" s="240"/>
      <c r="AC129" s="240"/>
      <c r="AD129" s="240"/>
      <c r="AE129" s="240"/>
      <c r="AF129" s="235">
        <v>44593</v>
      </c>
    </row>
    <row r="130" spans="1:32" s="21" customFormat="1" ht="15" customHeight="1" x14ac:dyDescent="0.25">
      <c r="A130" s="225">
        <f t="shared" ref="A130:A193" si="2">ROW(A129)</f>
        <v>129</v>
      </c>
      <c r="B130" s="226" t="s">
        <v>809</v>
      </c>
      <c r="C130" s="226" t="s">
        <v>810</v>
      </c>
      <c r="D130" s="258" t="s">
        <v>2705</v>
      </c>
      <c r="E130" s="258" t="s">
        <v>2590</v>
      </c>
      <c r="F130" s="258" t="s">
        <v>2591</v>
      </c>
      <c r="G130" s="258" t="s">
        <v>2798</v>
      </c>
      <c r="H130" s="258" t="s">
        <v>2799</v>
      </c>
      <c r="I130" s="258" t="s">
        <v>2808</v>
      </c>
      <c r="J130" s="228" t="s">
        <v>841</v>
      </c>
      <c r="K130" s="228" t="s">
        <v>842</v>
      </c>
      <c r="L130" s="228"/>
      <c r="M130" s="238" t="s">
        <v>843</v>
      </c>
      <c r="N130" s="238"/>
      <c r="O130" s="227" t="s">
        <v>514</v>
      </c>
      <c r="P130" s="229">
        <v>10</v>
      </c>
      <c r="Q130" s="227" t="s">
        <v>570</v>
      </c>
      <c r="R130" s="230">
        <v>0.08</v>
      </c>
      <c r="S130" s="220"/>
      <c r="T130" s="227"/>
      <c r="U130" s="227">
        <v>15</v>
      </c>
      <c r="V130" s="220"/>
      <c r="W130" s="239">
        <v>0.05</v>
      </c>
      <c r="X130" s="232">
        <v>0</v>
      </c>
      <c r="Y130" s="220"/>
      <c r="Z130" s="233"/>
      <c r="AA130" s="240"/>
      <c r="AB130" s="240"/>
      <c r="AC130" s="240"/>
      <c r="AD130" s="240"/>
      <c r="AE130" s="240"/>
      <c r="AF130" s="235">
        <v>44593</v>
      </c>
    </row>
    <row r="131" spans="1:32" s="21" customFormat="1" ht="15" customHeight="1" x14ac:dyDescent="0.25">
      <c r="A131" s="220">
        <f t="shared" si="2"/>
        <v>130</v>
      </c>
      <c r="B131" s="236" t="s">
        <v>809</v>
      </c>
      <c r="C131" s="236" t="s">
        <v>810</v>
      </c>
      <c r="D131" s="236" t="s">
        <v>2705</v>
      </c>
      <c r="E131" s="236" t="s">
        <v>2590</v>
      </c>
      <c r="F131" s="236" t="s">
        <v>2591</v>
      </c>
      <c r="G131" s="236" t="s">
        <v>2671</v>
      </c>
      <c r="H131" s="236" t="s">
        <v>2694</v>
      </c>
      <c r="I131" s="236" t="s">
        <v>2695</v>
      </c>
      <c r="J131" s="236" t="s">
        <v>2702</v>
      </c>
      <c r="K131" s="236" t="s">
        <v>2704</v>
      </c>
      <c r="L131" s="220"/>
      <c r="M131" s="236" t="s">
        <v>2703</v>
      </c>
      <c r="N131" s="236" t="s">
        <v>2614</v>
      </c>
      <c r="O131" s="236" t="s">
        <v>514</v>
      </c>
      <c r="P131" s="237"/>
      <c r="Q131" s="220"/>
      <c r="R131" s="220"/>
      <c r="S131" s="220"/>
      <c r="T131" s="220"/>
      <c r="U131" s="220"/>
      <c r="V131" s="220"/>
      <c r="W131" s="220"/>
      <c r="X131" s="220"/>
      <c r="Y131" s="220"/>
      <c r="Z131" s="220"/>
      <c r="AA131" s="220"/>
      <c r="AB131" s="220"/>
      <c r="AC131" s="220"/>
      <c r="AD131" s="220"/>
      <c r="AE131" s="220"/>
      <c r="AF131" s="220"/>
    </row>
    <row r="132" spans="1:32" s="21" customFormat="1" ht="15" customHeight="1" x14ac:dyDescent="0.25">
      <c r="A132" s="220">
        <f t="shared" si="2"/>
        <v>131</v>
      </c>
      <c r="B132" s="236" t="s">
        <v>809</v>
      </c>
      <c r="C132" s="236" t="s">
        <v>810</v>
      </c>
      <c r="D132" s="236" t="s">
        <v>2705</v>
      </c>
      <c r="E132" s="236" t="s">
        <v>2590</v>
      </c>
      <c r="F132" s="236" t="s">
        <v>2591</v>
      </c>
      <c r="G132" s="236" t="s">
        <v>2798</v>
      </c>
      <c r="H132" s="236" t="s">
        <v>2799</v>
      </c>
      <c r="I132" s="236" t="s">
        <v>2808</v>
      </c>
      <c r="J132" s="236" t="s">
        <v>2809</v>
      </c>
      <c r="K132" s="236" t="s">
        <v>2595</v>
      </c>
      <c r="L132" s="220"/>
      <c r="M132" s="236" t="s">
        <v>2810</v>
      </c>
      <c r="N132" s="236" t="s">
        <v>2614</v>
      </c>
      <c r="O132" s="236" t="s">
        <v>514</v>
      </c>
      <c r="P132" s="237"/>
      <c r="Q132" s="220"/>
      <c r="R132" s="220"/>
      <c r="S132" s="220"/>
      <c r="T132" s="220"/>
      <c r="U132" s="220"/>
      <c r="V132" s="220"/>
      <c r="W132" s="220"/>
      <c r="X132" s="220"/>
      <c r="Y132" s="220"/>
      <c r="Z132" s="220"/>
      <c r="AA132" s="220"/>
      <c r="AB132" s="220"/>
      <c r="AC132" s="220"/>
      <c r="AD132" s="220"/>
      <c r="AE132" s="220"/>
      <c r="AF132" s="220"/>
    </row>
    <row r="133" spans="1:32" s="21" customFormat="1" ht="15" customHeight="1" x14ac:dyDescent="0.25">
      <c r="A133" s="220">
        <f t="shared" si="2"/>
        <v>132</v>
      </c>
      <c r="B133" s="236" t="s">
        <v>809</v>
      </c>
      <c r="C133" s="236" t="s">
        <v>810</v>
      </c>
      <c r="D133" s="236" t="s">
        <v>2705</v>
      </c>
      <c r="E133" s="236" t="s">
        <v>2590</v>
      </c>
      <c r="F133" s="236" t="s">
        <v>2591</v>
      </c>
      <c r="G133" s="236" t="s">
        <v>2798</v>
      </c>
      <c r="H133" s="236" t="s">
        <v>2799</v>
      </c>
      <c r="I133" s="236" t="s">
        <v>2808</v>
      </c>
      <c r="J133" s="236" t="s">
        <v>2811</v>
      </c>
      <c r="K133" s="236" t="s">
        <v>2595</v>
      </c>
      <c r="L133" s="220"/>
      <c r="M133" s="236" t="s">
        <v>2812</v>
      </c>
      <c r="N133" s="236" t="s">
        <v>2614</v>
      </c>
      <c r="O133" s="236" t="s">
        <v>514</v>
      </c>
      <c r="P133" s="237"/>
      <c r="Q133" s="220"/>
      <c r="R133" s="220"/>
      <c r="S133" s="220"/>
      <c r="T133" s="220"/>
      <c r="U133" s="220"/>
      <c r="V133" s="220"/>
      <c r="W133" s="220"/>
      <c r="X133" s="220"/>
      <c r="Y133" s="220"/>
      <c r="Z133" s="220"/>
      <c r="AA133" s="220"/>
      <c r="AB133" s="220"/>
      <c r="AC133" s="220"/>
      <c r="AD133" s="220"/>
      <c r="AE133" s="220"/>
      <c r="AF133" s="220"/>
    </row>
    <row r="134" spans="1:32" s="21" customFormat="1" ht="15" customHeight="1" x14ac:dyDescent="0.25">
      <c r="A134" s="220">
        <f t="shared" si="2"/>
        <v>133</v>
      </c>
      <c r="B134" s="236" t="s">
        <v>809</v>
      </c>
      <c r="C134" s="236" t="s">
        <v>810</v>
      </c>
      <c r="D134" s="236" t="s">
        <v>2705</v>
      </c>
      <c r="E134" s="236" t="s">
        <v>2590</v>
      </c>
      <c r="F134" s="236" t="s">
        <v>2591</v>
      </c>
      <c r="G134" s="236" t="s">
        <v>2798</v>
      </c>
      <c r="H134" s="236" t="s">
        <v>2799</v>
      </c>
      <c r="I134" s="236" t="s">
        <v>2808</v>
      </c>
      <c r="J134" s="236" t="s">
        <v>2813</v>
      </c>
      <c r="K134" s="236" t="s">
        <v>2595</v>
      </c>
      <c r="L134" s="220"/>
      <c r="M134" s="236" t="s">
        <v>2814</v>
      </c>
      <c r="N134" s="236" t="s">
        <v>2614</v>
      </c>
      <c r="O134" s="236" t="s">
        <v>514</v>
      </c>
      <c r="P134" s="237"/>
      <c r="Q134" s="220"/>
      <c r="R134" s="220"/>
      <c r="S134" s="220"/>
      <c r="T134" s="220"/>
      <c r="U134" s="220"/>
      <c r="V134" s="220"/>
      <c r="W134" s="220"/>
      <c r="X134" s="220"/>
      <c r="Y134" s="220"/>
      <c r="Z134" s="220"/>
      <c r="AA134" s="220"/>
      <c r="AB134" s="220"/>
      <c r="AC134" s="220"/>
      <c r="AD134" s="220"/>
      <c r="AE134" s="220"/>
      <c r="AF134" s="220"/>
    </row>
    <row r="135" spans="1:32" s="21" customFormat="1" ht="15" customHeight="1" x14ac:dyDescent="0.25">
      <c r="A135" s="220">
        <f t="shared" si="2"/>
        <v>134</v>
      </c>
      <c r="B135" s="236" t="s">
        <v>809</v>
      </c>
      <c r="C135" s="236" t="s">
        <v>810</v>
      </c>
      <c r="D135" s="236" t="s">
        <v>2705</v>
      </c>
      <c r="E135" s="236" t="s">
        <v>2590</v>
      </c>
      <c r="F135" s="236" t="s">
        <v>2591</v>
      </c>
      <c r="G135" s="236" t="s">
        <v>2798</v>
      </c>
      <c r="H135" s="236" t="s">
        <v>2799</v>
      </c>
      <c r="I135" s="236" t="s">
        <v>2808</v>
      </c>
      <c r="J135" s="236" t="s">
        <v>2815</v>
      </c>
      <c r="K135" s="236" t="s">
        <v>2595</v>
      </c>
      <c r="L135" s="220"/>
      <c r="M135" s="236" t="s">
        <v>2816</v>
      </c>
      <c r="N135" s="236" t="s">
        <v>2614</v>
      </c>
      <c r="O135" s="236" t="s">
        <v>514</v>
      </c>
      <c r="P135" s="237"/>
      <c r="Q135" s="220"/>
      <c r="R135" s="220"/>
      <c r="S135" s="220"/>
      <c r="T135" s="220"/>
      <c r="U135" s="220"/>
      <c r="V135" s="220"/>
      <c r="W135" s="220"/>
      <c r="X135" s="220"/>
      <c r="Y135" s="220"/>
      <c r="Z135" s="220"/>
      <c r="AA135" s="220"/>
      <c r="AB135" s="220"/>
      <c r="AC135" s="220"/>
      <c r="AD135" s="220"/>
      <c r="AE135" s="220"/>
      <c r="AF135" s="220"/>
    </row>
    <row r="136" spans="1:32" s="21" customFormat="1" ht="15" customHeight="1" x14ac:dyDescent="0.25">
      <c r="A136" s="220">
        <f t="shared" si="2"/>
        <v>135</v>
      </c>
      <c r="B136" s="236" t="s">
        <v>809</v>
      </c>
      <c r="C136" s="236" t="s">
        <v>810</v>
      </c>
      <c r="D136" s="236" t="s">
        <v>2705</v>
      </c>
      <c r="E136" s="236" t="s">
        <v>2590</v>
      </c>
      <c r="F136" s="236" t="s">
        <v>2591</v>
      </c>
      <c r="G136" s="236" t="s">
        <v>2798</v>
      </c>
      <c r="H136" s="236" t="s">
        <v>2799</v>
      </c>
      <c r="I136" s="236" t="s">
        <v>2808</v>
      </c>
      <c r="J136" s="236" t="s">
        <v>2817</v>
      </c>
      <c r="K136" s="236" t="s">
        <v>2595</v>
      </c>
      <c r="L136" s="220"/>
      <c r="M136" s="236" t="s">
        <v>2818</v>
      </c>
      <c r="N136" s="236" t="s">
        <v>2614</v>
      </c>
      <c r="O136" s="236" t="s">
        <v>514</v>
      </c>
      <c r="P136" s="237"/>
      <c r="Q136" s="220"/>
      <c r="R136" s="220"/>
      <c r="S136" s="220"/>
      <c r="T136" s="220"/>
      <c r="U136" s="220"/>
      <c r="V136" s="220"/>
      <c r="W136" s="220"/>
      <c r="X136" s="220"/>
      <c r="Y136" s="220"/>
      <c r="Z136" s="220"/>
      <c r="AA136" s="220"/>
      <c r="AB136" s="220"/>
      <c r="AC136" s="220"/>
      <c r="AD136" s="220"/>
      <c r="AE136" s="220"/>
      <c r="AF136" s="220"/>
    </row>
    <row r="137" spans="1:32" s="21" customFormat="1" ht="15" customHeight="1" x14ac:dyDescent="0.25">
      <c r="A137" s="220">
        <f t="shared" si="2"/>
        <v>136</v>
      </c>
      <c r="B137" s="236" t="s">
        <v>809</v>
      </c>
      <c r="C137" s="236" t="s">
        <v>810</v>
      </c>
      <c r="D137" s="236" t="s">
        <v>2705</v>
      </c>
      <c r="E137" s="236" t="s">
        <v>2590</v>
      </c>
      <c r="F137" s="236" t="s">
        <v>2591</v>
      </c>
      <c r="G137" s="236" t="s">
        <v>2798</v>
      </c>
      <c r="H137" s="236" t="s">
        <v>2799</v>
      </c>
      <c r="I137" s="236" t="s">
        <v>2808</v>
      </c>
      <c r="J137" s="236" t="s">
        <v>2819</v>
      </c>
      <c r="K137" s="236" t="s">
        <v>2595</v>
      </c>
      <c r="L137" s="220"/>
      <c r="M137" s="236" t="s">
        <v>837</v>
      </c>
      <c r="N137" s="236" t="s">
        <v>2614</v>
      </c>
      <c r="O137" s="236" t="s">
        <v>514</v>
      </c>
      <c r="P137" s="237"/>
      <c r="Q137" s="220"/>
      <c r="R137" s="220"/>
      <c r="S137" s="220"/>
      <c r="T137" s="220"/>
      <c r="U137" s="220"/>
      <c r="V137" s="220"/>
      <c r="W137" s="220"/>
      <c r="X137" s="220"/>
      <c r="Y137" s="220"/>
      <c r="Z137" s="220"/>
      <c r="AA137" s="220"/>
      <c r="AB137" s="220"/>
      <c r="AC137" s="220"/>
      <c r="AD137" s="220"/>
      <c r="AE137" s="220"/>
      <c r="AF137" s="220"/>
    </row>
    <row r="138" spans="1:32" s="21" customFormat="1" ht="15" customHeight="1" x14ac:dyDescent="0.25">
      <c r="A138" s="220">
        <f t="shared" si="2"/>
        <v>137</v>
      </c>
      <c r="B138" s="236" t="s">
        <v>809</v>
      </c>
      <c r="C138" s="236" t="s">
        <v>810</v>
      </c>
      <c r="D138" s="236" t="s">
        <v>2705</v>
      </c>
      <c r="E138" s="236" t="s">
        <v>2590</v>
      </c>
      <c r="F138" s="236" t="s">
        <v>2591</v>
      </c>
      <c r="G138" s="236" t="s">
        <v>2798</v>
      </c>
      <c r="H138" s="236" t="s">
        <v>2799</v>
      </c>
      <c r="I138" s="236" t="s">
        <v>2808</v>
      </c>
      <c r="J138" s="236" t="s">
        <v>2820</v>
      </c>
      <c r="K138" s="236" t="s">
        <v>2595</v>
      </c>
      <c r="L138" s="220"/>
      <c r="M138" s="236" t="s">
        <v>2821</v>
      </c>
      <c r="N138" s="236" t="s">
        <v>2614</v>
      </c>
      <c r="O138" s="236" t="s">
        <v>514</v>
      </c>
      <c r="P138" s="237"/>
      <c r="Q138" s="220"/>
      <c r="R138" s="220"/>
      <c r="S138" s="220"/>
      <c r="T138" s="220"/>
      <c r="U138" s="220"/>
      <c r="V138" s="220"/>
      <c r="W138" s="220"/>
      <c r="X138" s="220"/>
      <c r="Y138" s="220"/>
      <c r="Z138" s="220"/>
      <c r="AA138" s="220"/>
      <c r="AB138" s="220"/>
      <c r="AC138" s="220"/>
      <c r="AD138" s="220"/>
      <c r="AE138" s="220"/>
      <c r="AF138" s="220"/>
    </row>
    <row r="139" spans="1:32" s="21" customFormat="1" ht="15" customHeight="1" x14ac:dyDescent="0.25">
      <c r="A139" s="220">
        <f t="shared" si="2"/>
        <v>138</v>
      </c>
      <c r="B139" s="236" t="s">
        <v>809</v>
      </c>
      <c r="C139" s="236" t="s">
        <v>810</v>
      </c>
      <c r="D139" s="236" t="s">
        <v>2705</v>
      </c>
      <c r="E139" s="236" t="s">
        <v>2590</v>
      </c>
      <c r="F139" s="236" t="s">
        <v>2591</v>
      </c>
      <c r="G139" s="236" t="s">
        <v>2798</v>
      </c>
      <c r="H139" s="236" t="s">
        <v>2862</v>
      </c>
      <c r="I139" s="236" t="s">
        <v>2863</v>
      </c>
      <c r="J139" s="236" t="s">
        <v>2864</v>
      </c>
      <c r="K139" s="236" t="s">
        <v>2595</v>
      </c>
      <c r="L139" s="220"/>
      <c r="M139" s="236" t="s">
        <v>822</v>
      </c>
      <c r="N139" s="236" t="s">
        <v>2614</v>
      </c>
      <c r="O139" s="236" t="s">
        <v>514</v>
      </c>
      <c r="P139" s="237"/>
      <c r="Q139" s="220"/>
      <c r="R139" s="220"/>
      <c r="S139" s="220"/>
      <c r="T139" s="220"/>
      <c r="U139" s="220"/>
      <c r="V139" s="220"/>
      <c r="W139" s="220"/>
      <c r="X139" s="220"/>
      <c r="Y139" s="220"/>
      <c r="Z139" s="220"/>
      <c r="AA139" s="220"/>
      <c r="AB139" s="220"/>
      <c r="AC139" s="220"/>
      <c r="AD139" s="220"/>
      <c r="AE139" s="220"/>
      <c r="AF139" s="220"/>
    </row>
    <row r="140" spans="1:32" s="21" customFormat="1" ht="15" customHeight="1" x14ac:dyDescent="0.25">
      <c r="A140" s="220">
        <f t="shared" si="2"/>
        <v>139</v>
      </c>
      <c r="B140" s="236" t="s">
        <v>809</v>
      </c>
      <c r="C140" s="236" t="s">
        <v>810</v>
      </c>
      <c r="D140" s="236" t="s">
        <v>2705</v>
      </c>
      <c r="E140" s="236" t="s">
        <v>2590</v>
      </c>
      <c r="F140" s="236" t="s">
        <v>2591</v>
      </c>
      <c r="G140" s="236" t="s">
        <v>2798</v>
      </c>
      <c r="H140" s="236" t="s">
        <v>2862</v>
      </c>
      <c r="I140" s="236" t="s">
        <v>2863</v>
      </c>
      <c r="J140" s="236" t="s">
        <v>2865</v>
      </c>
      <c r="K140" s="236" t="s">
        <v>2595</v>
      </c>
      <c r="L140" s="220"/>
      <c r="M140" s="236" t="s">
        <v>813</v>
      </c>
      <c r="N140" s="236" t="s">
        <v>2614</v>
      </c>
      <c r="O140" s="236" t="s">
        <v>514</v>
      </c>
      <c r="P140" s="237"/>
      <c r="Q140" s="220"/>
      <c r="R140" s="220"/>
      <c r="S140" s="220"/>
      <c r="T140" s="220"/>
      <c r="U140" s="220"/>
      <c r="V140" s="220"/>
      <c r="W140" s="220"/>
      <c r="X140" s="220"/>
      <c r="Y140" s="220"/>
      <c r="Z140" s="220"/>
      <c r="AA140" s="220"/>
      <c r="AB140" s="220"/>
      <c r="AC140" s="220"/>
      <c r="AD140" s="220"/>
      <c r="AE140" s="220"/>
      <c r="AF140" s="220"/>
    </row>
    <row r="141" spans="1:32" s="21" customFormat="1" ht="15" customHeight="1" x14ac:dyDescent="0.25">
      <c r="A141" s="220">
        <f t="shared" si="2"/>
        <v>140</v>
      </c>
      <c r="B141" s="236" t="s">
        <v>809</v>
      </c>
      <c r="C141" s="236" t="s">
        <v>810</v>
      </c>
      <c r="D141" s="236" t="s">
        <v>2705</v>
      </c>
      <c r="E141" s="236" t="s">
        <v>2590</v>
      </c>
      <c r="F141" s="236" t="s">
        <v>2591</v>
      </c>
      <c r="G141" s="236" t="s">
        <v>2798</v>
      </c>
      <c r="H141" s="236" t="s">
        <v>2862</v>
      </c>
      <c r="I141" s="236" t="s">
        <v>2863</v>
      </c>
      <c r="J141" s="236" t="s">
        <v>2866</v>
      </c>
      <c r="K141" s="236" t="s">
        <v>2595</v>
      </c>
      <c r="L141" s="220"/>
      <c r="M141" s="236" t="s">
        <v>816</v>
      </c>
      <c r="N141" s="236" t="s">
        <v>2614</v>
      </c>
      <c r="O141" s="236" t="s">
        <v>514</v>
      </c>
      <c r="P141" s="237"/>
      <c r="Q141" s="220"/>
      <c r="R141" s="220"/>
      <c r="S141" s="220"/>
      <c r="T141" s="220"/>
      <c r="U141" s="220"/>
      <c r="V141" s="220"/>
      <c r="W141" s="220"/>
      <c r="X141" s="220"/>
      <c r="Y141" s="220"/>
      <c r="Z141" s="220"/>
      <c r="AA141" s="220"/>
      <c r="AB141" s="220"/>
      <c r="AC141" s="220"/>
      <c r="AD141" s="220"/>
      <c r="AE141" s="220"/>
      <c r="AF141" s="220"/>
    </row>
    <row r="142" spans="1:32" s="21" customFormat="1" ht="15" customHeight="1" x14ac:dyDescent="0.25">
      <c r="A142" s="220">
        <f t="shared" si="2"/>
        <v>141</v>
      </c>
      <c r="B142" s="236" t="s">
        <v>809</v>
      </c>
      <c r="C142" s="236" t="s">
        <v>810</v>
      </c>
      <c r="D142" s="236" t="s">
        <v>2705</v>
      </c>
      <c r="E142" s="236" t="s">
        <v>2590</v>
      </c>
      <c r="F142" s="236" t="s">
        <v>2591</v>
      </c>
      <c r="G142" s="236" t="s">
        <v>2798</v>
      </c>
      <c r="H142" s="236" t="s">
        <v>2862</v>
      </c>
      <c r="I142" s="236" t="s">
        <v>2863</v>
      </c>
      <c r="J142" s="236" t="s">
        <v>2871</v>
      </c>
      <c r="K142" s="236" t="s">
        <v>2595</v>
      </c>
      <c r="L142" s="220"/>
      <c r="M142" s="236" t="s">
        <v>819</v>
      </c>
      <c r="N142" s="236" t="s">
        <v>2614</v>
      </c>
      <c r="O142" s="236" t="s">
        <v>514</v>
      </c>
      <c r="P142" s="237"/>
      <c r="Q142" s="220"/>
      <c r="R142" s="220"/>
      <c r="S142" s="220"/>
      <c r="T142" s="220"/>
      <c r="U142" s="220"/>
      <c r="V142" s="220"/>
      <c r="W142" s="220"/>
      <c r="X142" s="220"/>
      <c r="Y142" s="220"/>
      <c r="Z142" s="220"/>
      <c r="AA142" s="220"/>
      <c r="AB142" s="220"/>
      <c r="AC142" s="220"/>
      <c r="AD142" s="220"/>
      <c r="AE142" s="220"/>
      <c r="AF142" s="220"/>
    </row>
    <row r="143" spans="1:32" s="21" customFormat="1" ht="15" customHeight="1" x14ac:dyDescent="0.25">
      <c r="A143" s="225">
        <f t="shared" si="2"/>
        <v>142</v>
      </c>
      <c r="B143" s="226" t="s">
        <v>844</v>
      </c>
      <c r="C143" s="226" t="s">
        <v>845</v>
      </c>
      <c r="D143" s="258" t="s">
        <v>2740</v>
      </c>
      <c r="E143" s="258" t="s">
        <v>2590</v>
      </c>
      <c r="F143" s="258" t="s">
        <v>3289</v>
      </c>
      <c r="G143" s="258" t="s">
        <v>3315</v>
      </c>
      <c r="H143" s="258" t="s">
        <v>3317</v>
      </c>
      <c r="I143" s="258" t="s">
        <v>3330</v>
      </c>
      <c r="J143" s="228" t="s">
        <v>846</v>
      </c>
      <c r="K143" s="228" t="s">
        <v>847</v>
      </c>
      <c r="L143" s="228"/>
      <c r="M143" s="238" t="s">
        <v>848</v>
      </c>
      <c r="N143" s="238"/>
      <c r="O143" s="227" t="s">
        <v>544</v>
      </c>
      <c r="P143" s="229">
        <v>8</v>
      </c>
      <c r="Q143" s="227" t="s">
        <v>777</v>
      </c>
      <c r="R143" s="230">
        <v>0.08</v>
      </c>
      <c r="S143" s="220"/>
      <c r="T143" s="227">
        <v>40</v>
      </c>
      <c r="U143" s="227">
        <v>6</v>
      </c>
      <c r="V143" s="220"/>
      <c r="W143" s="239">
        <v>0.04</v>
      </c>
      <c r="X143" s="232">
        <v>0.1</v>
      </c>
      <c r="Y143" s="220"/>
      <c r="Z143" s="233"/>
      <c r="AA143" s="240"/>
      <c r="AB143" s="240"/>
      <c r="AC143" s="240"/>
      <c r="AD143" s="240"/>
      <c r="AE143" s="240"/>
      <c r="AF143" s="235">
        <v>44593</v>
      </c>
    </row>
    <row r="144" spans="1:32" s="21" customFormat="1" ht="15" customHeight="1" x14ac:dyDescent="0.25">
      <c r="A144" s="225">
        <f t="shared" si="2"/>
        <v>143</v>
      </c>
      <c r="B144" s="226" t="s">
        <v>844</v>
      </c>
      <c r="C144" s="226" t="s">
        <v>845</v>
      </c>
      <c r="D144" s="258" t="s">
        <v>2740</v>
      </c>
      <c r="E144" s="258" t="s">
        <v>2590</v>
      </c>
      <c r="F144" s="258" t="s">
        <v>3289</v>
      </c>
      <c r="G144" s="258" t="s">
        <v>3315</v>
      </c>
      <c r="H144" s="258" t="s">
        <v>3317</v>
      </c>
      <c r="I144" s="258" t="s">
        <v>3330</v>
      </c>
      <c r="J144" s="228" t="s">
        <v>849</v>
      </c>
      <c r="K144" s="228" t="s">
        <v>850</v>
      </c>
      <c r="L144" s="228"/>
      <c r="M144" s="238" t="s">
        <v>851</v>
      </c>
      <c r="N144" s="238"/>
      <c r="O144" s="227" t="s">
        <v>544</v>
      </c>
      <c r="P144" s="229">
        <v>12</v>
      </c>
      <c r="Q144" s="227" t="s">
        <v>777</v>
      </c>
      <c r="R144" s="230">
        <v>0.08</v>
      </c>
      <c r="S144" s="220"/>
      <c r="T144" s="227">
        <v>40</v>
      </c>
      <c r="U144" s="227">
        <v>6</v>
      </c>
      <c r="V144" s="220"/>
      <c r="W144" s="239">
        <v>0.04</v>
      </c>
      <c r="X144" s="232">
        <v>0.1</v>
      </c>
      <c r="Y144" s="220"/>
      <c r="Z144" s="233">
        <v>0.12</v>
      </c>
      <c r="AA144" s="234">
        <v>44593</v>
      </c>
      <c r="AB144" s="234">
        <v>44620</v>
      </c>
      <c r="AC144" s="234"/>
      <c r="AD144" s="234">
        <v>44593</v>
      </c>
      <c r="AE144" s="234">
        <v>44620</v>
      </c>
      <c r="AF144" s="235">
        <v>44593</v>
      </c>
    </row>
    <row r="145" spans="1:32" s="21" customFormat="1" ht="15" customHeight="1" x14ac:dyDescent="0.25">
      <c r="A145" s="225">
        <f t="shared" si="2"/>
        <v>144</v>
      </c>
      <c r="B145" s="226" t="s">
        <v>844</v>
      </c>
      <c r="C145" s="226" t="s">
        <v>845</v>
      </c>
      <c r="D145" s="258" t="s">
        <v>2740</v>
      </c>
      <c r="E145" s="258" t="s">
        <v>2590</v>
      </c>
      <c r="F145" s="258" t="s">
        <v>3289</v>
      </c>
      <c r="G145" s="258" t="s">
        <v>3315</v>
      </c>
      <c r="H145" s="258" t="s">
        <v>3317</v>
      </c>
      <c r="I145" s="258" t="s">
        <v>3330</v>
      </c>
      <c r="J145" s="228" t="s">
        <v>852</v>
      </c>
      <c r="K145" s="228" t="s">
        <v>853</v>
      </c>
      <c r="L145" s="228"/>
      <c r="M145" s="238" t="s">
        <v>854</v>
      </c>
      <c r="N145" s="238"/>
      <c r="O145" s="227" t="s">
        <v>544</v>
      </c>
      <c r="P145" s="229">
        <v>12</v>
      </c>
      <c r="Q145" s="227" t="s">
        <v>777</v>
      </c>
      <c r="R145" s="230">
        <v>0.08</v>
      </c>
      <c r="S145" s="220"/>
      <c r="T145" s="227">
        <v>40</v>
      </c>
      <c r="U145" s="227">
        <v>6</v>
      </c>
      <c r="V145" s="220"/>
      <c r="W145" s="239">
        <v>0.04</v>
      </c>
      <c r="X145" s="232">
        <v>0.1</v>
      </c>
      <c r="Y145" s="220"/>
      <c r="Z145" s="233"/>
      <c r="AA145" s="240"/>
      <c r="AB145" s="240"/>
      <c r="AC145" s="240"/>
      <c r="AD145" s="240"/>
      <c r="AE145" s="240"/>
      <c r="AF145" s="235">
        <v>44593</v>
      </c>
    </row>
    <row r="146" spans="1:32" s="21" customFormat="1" ht="15" customHeight="1" x14ac:dyDescent="0.25">
      <c r="A146" s="225">
        <f t="shared" si="2"/>
        <v>145</v>
      </c>
      <c r="B146" s="226" t="s">
        <v>844</v>
      </c>
      <c r="C146" s="226" t="s">
        <v>845</v>
      </c>
      <c r="D146" s="258" t="s">
        <v>2740</v>
      </c>
      <c r="E146" s="258" t="s">
        <v>2590</v>
      </c>
      <c r="F146" s="258" t="s">
        <v>3289</v>
      </c>
      <c r="G146" s="258" t="s">
        <v>3315</v>
      </c>
      <c r="H146" s="258" t="s">
        <v>3317</v>
      </c>
      <c r="I146" s="258" t="s">
        <v>3330</v>
      </c>
      <c r="J146" s="228" t="s">
        <v>855</v>
      </c>
      <c r="K146" s="228" t="s">
        <v>856</v>
      </c>
      <c r="L146" s="228"/>
      <c r="M146" s="238" t="s">
        <v>857</v>
      </c>
      <c r="N146" s="238"/>
      <c r="O146" s="227" t="s">
        <v>544</v>
      </c>
      <c r="P146" s="229">
        <v>12</v>
      </c>
      <c r="Q146" s="227" t="s">
        <v>777</v>
      </c>
      <c r="R146" s="230">
        <v>0.08</v>
      </c>
      <c r="S146" s="220"/>
      <c r="T146" s="227">
        <v>40</v>
      </c>
      <c r="U146" s="227">
        <v>6</v>
      </c>
      <c r="V146" s="220"/>
      <c r="W146" s="239">
        <v>0.04</v>
      </c>
      <c r="X146" s="232">
        <v>0.1</v>
      </c>
      <c r="Y146" s="220"/>
      <c r="Z146" s="233">
        <v>0.12</v>
      </c>
      <c r="AA146" s="234">
        <v>44593</v>
      </c>
      <c r="AB146" s="234">
        <v>44620</v>
      </c>
      <c r="AC146" s="234"/>
      <c r="AD146" s="234">
        <v>44593</v>
      </c>
      <c r="AE146" s="234">
        <v>44620</v>
      </c>
      <c r="AF146" s="235">
        <v>44593</v>
      </c>
    </row>
    <row r="147" spans="1:32" s="21" customFormat="1" ht="15" customHeight="1" x14ac:dyDescent="0.25">
      <c r="A147" s="225">
        <f t="shared" si="2"/>
        <v>146</v>
      </c>
      <c r="B147" s="226" t="s">
        <v>844</v>
      </c>
      <c r="C147" s="226" t="s">
        <v>845</v>
      </c>
      <c r="D147" s="258" t="s">
        <v>2740</v>
      </c>
      <c r="E147" s="258" t="s">
        <v>2590</v>
      </c>
      <c r="F147" s="258" t="s">
        <v>3289</v>
      </c>
      <c r="G147" s="258" t="s">
        <v>3315</v>
      </c>
      <c r="H147" s="258" t="s">
        <v>3317</v>
      </c>
      <c r="I147" s="258" t="s">
        <v>3330</v>
      </c>
      <c r="J147" s="228" t="s">
        <v>858</v>
      </c>
      <c r="K147" s="228" t="s">
        <v>859</v>
      </c>
      <c r="L147" s="228"/>
      <c r="M147" s="238" t="s">
        <v>860</v>
      </c>
      <c r="N147" s="238"/>
      <c r="O147" s="227" t="s">
        <v>544</v>
      </c>
      <c r="P147" s="229">
        <v>12</v>
      </c>
      <c r="Q147" s="227" t="s">
        <v>777</v>
      </c>
      <c r="R147" s="230">
        <v>0.08</v>
      </c>
      <c r="S147" s="220"/>
      <c r="T147" s="227">
        <v>40</v>
      </c>
      <c r="U147" s="227">
        <v>6</v>
      </c>
      <c r="V147" s="220"/>
      <c r="W147" s="239">
        <v>0.04</v>
      </c>
      <c r="X147" s="232">
        <v>0.1</v>
      </c>
      <c r="Y147" s="220"/>
      <c r="Z147" s="233">
        <v>0.12</v>
      </c>
      <c r="AA147" s="234">
        <v>44593</v>
      </c>
      <c r="AB147" s="234">
        <v>44620</v>
      </c>
      <c r="AC147" s="234"/>
      <c r="AD147" s="234">
        <v>44593</v>
      </c>
      <c r="AE147" s="234">
        <v>44620</v>
      </c>
      <c r="AF147" s="235">
        <v>44593</v>
      </c>
    </row>
    <row r="148" spans="1:32" s="21" customFormat="1" ht="15" customHeight="1" x14ac:dyDescent="0.25">
      <c r="A148" s="225">
        <f t="shared" si="2"/>
        <v>147</v>
      </c>
      <c r="B148" s="226" t="s">
        <v>844</v>
      </c>
      <c r="C148" s="226" t="s">
        <v>845</v>
      </c>
      <c r="D148" s="258" t="s">
        <v>2740</v>
      </c>
      <c r="E148" s="258" t="s">
        <v>2590</v>
      </c>
      <c r="F148" s="258" t="s">
        <v>3289</v>
      </c>
      <c r="G148" s="258" t="s">
        <v>3315</v>
      </c>
      <c r="H148" s="258" t="s">
        <v>3317</v>
      </c>
      <c r="I148" s="258" t="s">
        <v>3330</v>
      </c>
      <c r="J148" s="228" t="s">
        <v>861</v>
      </c>
      <c r="K148" s="228" t="s">
        <v>862</v>
      </c>
      <c r="L148" s="228"/>
      <c r="M148" s="238" t="s">
        <v>863</v>
      </c>
      <c r="N148" s="238"/>
      <c r="O148" s="227" t="s">
        <v>864</v>
      </c>
      <c r="P148" s="229">
        <v>6</v>
      </c>
      <c r="Q148" s="227" t="s">
        <v>777</v>
      </c>
      <c r="R148" s="230">
        <v>0.08</v>
      </c>
      <c r="S148" s="220"/>
      <c r="T148" s="227">
        <v>40</v>
      </c>
      <c r="U148" s="227">
        <v>6</v>
      </c>
      <c r="V148" s="220"/>
      <c r="W148" s="239">
        <v>0.04</v>
      </c>
      <c r="X148" s="232">
        <v>0.1</v>
      </c>
      <c r="Y148" s="220"/>
      <c r="Z148" s="233"/>
      <c r="AA148" s="240"/>
      <c r="AB148" s="240"/>
      <c r="AC148" s="240"/>
      <c r="AD148" s="240"/>
      <c r="AE148" s="240"/>
      <c r="AF148" s="235">
        <v>44593</v>
      </c>
    </row>
    <row r="149" spans="1:32" s="21" customFormat="1" ht="15" customHeight="1" x14ac:dyDescent="0.25">
      <c r="A149" s="225">
        <f t="shared" si="2"/>
        <v>148</v>
      </c>
      <c r="B149" s="226" t="s">
        <v>844</v>
      </c>
      <c r="C149" s="226" t="s">
        <v>845</v>
      </c>
      <c r="D149" s="258" t="s">
        <v>2740</v>
      </c>
      <c r="E149" s="258" t="s">
        <v>2590</v>
      </c>
      <c r="F149" s="258" t="s">
        <v>3289</v>
      </c>
      <c r="G149" s="258" t="s">
        <v>3315</v>
      </c>
      <c r="H149" s="258" t="s">
        <v>3317</v>
      </c>
      <c r="I149" s="258" t="s">
        <v>3330</v>
      </c>
      <c r="J149" s="228" t="s">
        <v>865</v>
      </c>
      <c r="K149" s="228" t="s">
        <v>866</v>
      </c>
      <c r="L149" s="228"/>
      <c r="M149" s="238" t="s">
        <v>867</v>
      </c>
      <c r="N149" s="238"/>
      <c r="O149" s="227" t="s">
        <v>864</v>
      </c>
      <c r="P149" s="229">
        <v>6</v>
      </c>
      <c r="Q149" s="227" t="s">
        <v>777</v>
      </c>
      <c r="R149" s="230">
        <v>0.08</v>
      </c>
      <c r="S149" s="220"/>
      <c r="T149" s="227">
        <v>40</v>
      </c>
      <c r="U149" s="227">
        <v>6</v>
      </c>
      <c r="V149" s="220"/>
      <c r="W149" s="239">
        <v>0.04</v>
      </c>
      <c r="X149" s="232">
        <v>0.1</v>
      </c>
      <c r="Y149" s="220"/>
      <c r="Z149" s="233"/>
      <c r="AA149" s="240"/>
      <c r="AB149" s="240"/>
      <c r="AC149" s="240"/>
      <c r="AD149" s="240"/>
      <c r="AE149" s="240"/>
      <c r="AF149" s="235">
        <v>44593</v>
      </c>
    </row>
    <row r="150" spans="1:32" s="21" customFormat="1" ht="15" customHeight="1" x14ac:dyDescent="0.25">
      <c r="A150" s="225">
        <f t="shared" si="2"/>
        <v>149</v>
      </c>
      <c r="B150" s="226" t="s">
        <v>844</v>
      </c>
      <c r="C150" s="226" t="s">
        <v>845</v>
      </c>
      <c r="D150" s="258" t="s">
        <v>2740</v>
      </c>
      <c r="E150" s="258" t="s">
        <v>2590</v>
      </c>
      <c r="F150" s="258" t="s">
        <v>3289</v>
      </c>
      <c r="G150" s="258" t="s">
        <v>3315</v>
      </c>
      <c r="H150" s="258" t="s">
        <v>3317</v>
      </c>
      <c r="I150" s="258" t="s">
        <v>3330</v>
      </c>
      <c r="J150" s="228" t="s">
        <v>868</v>
      </c>
      <c r="K150" s="228" t="s">
        <v>869</v>
      </c>
      <c r="L150" s="228"/>
      <c r="M150" s="238" t="s">
        <v>870</v>
      </c>
      <c r="N150" s="238"/>
      <c r="O150" s="227" t="s">
        <v>864</v>
      </c>
      <c r="P150" s="229">
        <v>6</v>
      </c>
      <c r="Q150" s="227" t="s">
        <v>777</v>
      </c>
      <c r="R150" s="230">
        <v>0.08</v>
      </c>
      <c r="S150" s="220"/>
      <c r="T150" s="227">
        <v>40</v>
      </c>
      <c r="U150" s="227">
        <v>6</v>
      </c>
      <c r="V150" s="220"/>
      <c r="W150" s="239">
        <v>0.04</v>
      </c>
      <c r="X150" s="232">
        <v>0.1</v>
      </c>
      <c r="Y150" s="220"/>
      <c r="Z150" s="233"/>
      <c r="AA150" s="240"/>
      <c r="AB150" s="240"/>
      <c r="AC150" s="240"/>
      <c r="AD150" s="240"/>
      <c r="AE150" s="240"/>
      <c r="AF150" s="235">
        <v>44593</v>
      </c>
    </row>
    <row r="151" spans="1:32" s="21" customFormat="1" ht="15" customHeight="1" x14ac:dyDescent="0.25">
      <c r="A151" s="225">
        <f t="shared" si="2"/>
        <v>150</v>
      </c>
      <c r="B151" s="226" t="s">
        <v>844</v>
      </c>
      <c r="C151" s="226" t="s">
        <v>845</v>
      </c>
      <c r="D151" s="258" t="s">
        <v>2740</v>
      </c>
      <c r="E151" s="258" t="s">
        <v>2590</v>
      </c>
      <c r="F151" s="258" t="s">
        <v>3289</v>
      </c>
      <c r="G151" s="258" t="s">
        <v>3315</v>
      </c>
      <c r="H151" s="258" t="s">
        <v>3317</v>
      </c>
      <c r="I151" s="258" t="s">
        <v>3330</v>
      </c>
      <c r="J151" s="228" t="s">
        <v>871</v>
      </c>
      <c r="K151" s="228" t="s">
        <v>872</v>
      </c>
      <c r="L151" s="228"/>
      <c r="M151" s="238" t="s">
        <v>873</v>
      </c>
      <c r="N151" s="238"/>
      <c r="O151" s="227" t="s">
        <v>864</v>
      </c>
      <c r="P151" s="229">
        <v>6</v>
      </c>
      <c r="Q151" s="227" t="s">
        <v>777</v>
      </c>
      <c r="R151" s="230">
        <v>0.08</v>
      </c>
      <c r="S151" s="220"/>
      <c r="T151" s="227">
        <v>40</v>
      </c>
      <c r="U151" s="227">
        <v>6</v>
      </c>
      <c r="V151" s="220"/>
      <c r="W151" s="239">
        <v>0.04</v>
      </c>
      <c r="X151" s="232">
        <v>0.1</v>
      </c>
      <c r="Y151" s="220"/>
      <c r="Z151" s="233">
        <v>0.1</v>
      </c>
      <c r="AA151" s="234">
        <v>44593</v>
      </c>
      <c r="AB151" s="234">
        <v>44620</v>
      </c>
      <c r="AC151" s="234"/>
      <c r="AD151" s="234">
        <v>44593</v>
      </c>
      <c r="AE151" s="234">
        <v>44620</v>
      </c>
      <c r="AF151" s="235">
        <v>44593</v>
      </c>
    </row>
    <row r="152" spans="1:32" s="21" customFormat="1" ht="15" customHeight="1" x14ac:dyDescent="0.25">
      <c r="A152" s="225">
        <f t="shared" si="2"/>
        <v>151</v>
      </c>
      <c r="B152" s="226" t="s">
        <v>844</v>
      </c>
      <c r="C152" s="226" t="s">
        <v>845</v>
      </c>
      <c r="D152" s="258" t="s">
        <v>2740</v>
      </c>
      <c r="E152" s="258" t="s">
        <v>2590</v>
      </c>
      <c r="F152" s="258" t="s">
        <v>3289</v>
      </c>
      <c r="G152" s="258" t="s">
        <v>3315</v>
      </c>
      <c r="H152" s="258" t="s">
        <v>3317</v>
      </c>
      <c r="I152" s="258" t="s">
        <v>3330</v>
      </c>
      <c r="J152" s="228" t="s">
        <v>874</v>
      </c>
      <c r="K152" s="228" t="s">
        <v>875</v>
      </c>
      <c r="L152" s="228"/>
      <c r="M152" s="238" t="s">
        <v>876</v>
      </c>
      <c r="N152" s="238"/>
      <c r="O152" s="227" t="s">
        <v>864</v>
      </c>
      <c r="P152" s="229">
        <v>6</v>
      </c>
      <c r="Q152" s="227" t="s">
        <v>777</v>
      </c>
      <c r="R152" s="230">
        <v>0.08</v>
      </c>
      <c r="S152" s="220"/>
      <c r="T152" s="227">
        <v>40</v>
      </c>
      <c r="U152" s="227">
        <v>6</v>
      </c>
      <c r="V152" s="220"/>
      <c r="W152" s="239">
        <v>0.04</v>
      </c>
      <c r="X152" s="232">
        <v>0.1</v>
      </c>
      <c r="Y152" s="220"/>
      <c r="Z152" s="233">
        <v>0.1</v>
      </c>
      <c r="AA152" s="234">
        <v>44593</v>
      </c>
      <c r="AB152" s="234">
        <v>44620</v>
      </c>
      <c r="AC152" s="234"/>
      <c r="AD152" s="234">
        <v>44593</v>
      </c>
      <c r="AE152" s="234">
        <v>44620</v>
      </c>
      <c r="AF152" s="235">
        <v>44593</v>
      </c>
    </row>
    <row r="153" spans="1:32" s="21" customFormat="1" ht="15" customHeight="1" x14ac:dyDescent="0.25">
      <c r="A153" s="225">
        <f t="shared" si="2"/>
        <v>152</v>
      </c>
      <c r="B153" s="226" t="s">
        <v>844</v>
      </c>
      <c r="C153" s="226" t="s">
        <v>845</v>
      </c>
      <c r="D153" s="258" t="s">
        <v>2740</v>
      </c>
      <c r="E153" s="258" t="s">
        <v>2590</v>
      </c>
      <c r="F153" s="258" t="s">
        <v>3289</v>
      </c>
      <c r="G153" s="258" t="s">
        <v>3315</v>
      </c>
      <c r="H153" s="258" t="s">
        <v>3317</v>
      </c>
      <c r="I153" s="258" t="s">
        <v>3330</v>
      </c>
      <c r="J153" s="228" t="s">
        <v>877</v>
      </c>
      <c r="K153" s="228" t="s">
        <v>878</v>
      </c>
      <c r="L153" s="228"/>
      <c r="M153" s="238" t="s">
        <v>879</v>
      </c>
      <c r="N153" s="238"/>
      <c r="O153" s="227" t="s">
        <v>864</v>
      </c>
      <c r="P153" s="229">
        <v>6</v>
      </c>
      <c r="Q153" s="227" t="s">
        <v>777</v>
      </c>
      <c r="R153" s="230">
        <v>0.08</v>
      </c>
      <c r="S153" s="220"/>
      <c r="T153" s="227">
        <v>40</v>
      </c>
      <c r="U153" s="227">
        <v>6</v>
      </c>
      <c r="V153" s="220"/>
      <c r="W153" s="239">
        <v>0.04</v>
      </c>
      <c r="X153" s="232">
        <v>0.1</v>
      </c>
      <c r="Y153" s="220"/>
      <c r="Z153" s="233">
        <v>0.1</v>
      </c>
      <c r="AA153" s="234">
        <v>44593</v>
      </c>
      <c r="AB153" s="234">
        <v>44620</v>
      </c>
      <c r="AC153" s="234"/>
      <c r="AD153" s="234">
        <v>44593</v>
      </c>
      <c r="AE153" s="234">
        <v>44620</v>
      </c>
      <c r="AF153" s="235">
        <v>44593</v>
      </c>
    </row>
    <row r="154" spans="1:32" s="21" customFormat="1" ht="15" customHeight="1" x14ac:dyDescent="0.25">
      <c r="A154" s="225">
        <f t="shared" si="2"/>
        <v>153</v>
      </c>
      <c r="B154" s="226" t="s">
        <v>844</v>
      </c>
      <c r="C154" s="226" t="s">
        <v>845</v>
      </c>
      <c r="D154" s="258" t="s">
        <v>2740</v>
      </c>
      <c r="E154" s="258" t="s">
        <v>2590</v>
      </c>
      <c r="F154" s="258" t="s">
        <v>3289</v>
      </c>
      <c r="G154" s="258" t="s">
        <v>3315</v>
      </c>
      <c r="H154" s="258" t="s">
        <v>3317</v>
      </c>
      <c r="I154" s="258" t="s">
        <v>3330</v>
      </c>
      <c r="J154" s="228" t="s">
        <v>880</v>
      </c>
      <c r="K154" s="228" t="s">
        <v>881</v>
      </c>
      <c r="L154" s="228"/>
      <c r="M154" s="238" t="s">
        <v>882</v>
      </c>
      <c r="N154" s="238"/>
      <c r="O154" s="227" t="s">
        <v>864</v>
      </c>
      <c r="P154" s="229">
        <v>24</v>
      </c>
      <c r="Q154" s="227" t="s">
        <v>777</v>
      </c>
      <c r="R154" s="230">
        <v>0.08</v>
      </c>
      <c r="S154" s="220"/>
      <c r="T154" s="227">
        <v>40</v>
      </c>
      <c r="U154" s="227">
        <v>6</v>
      </c>
      <c r="V154" s="220"/>
      <c r="W154" s="239">
        <v>0.04</v>
      </c>
      <c r="X154" s="232">
        <v>0.1</v>
      </c>
      <c r="Y154" s="220"/>
      <c r="Z154" s="233"/>
      <c r="AA154" s="240"/>
      <c r="AB154" s="240"/>
      <c r="AC154" s="240"/>
      <c r="AD154" s="240"/>
      <c r="AE154" s="240"/>
      <c r="AF154" s="235">
        <v>44593</v>
      </c>
    </row>
    <row r="155" spans="1:32" s="21" customFormat="1" ht="15" customHeight="1" x14ac:dyDescent="0.25">
      <c r="A155" s="225">
        <f t="shared" si="2"/>
        <v>154</v>
      </c>
      <c r="B155" s="226" t="s">
        <v>844</v>
      </c>
      <c r="C155" s="226" t="s">
        <v>845</v>
      </c>
      <c r="D155" s="258" t="s">
        <v>2740</v>
      </c>
      <c r="E155" s="258" t="s">
        <v>2590</v>
      </c>
      <c r="F155" s="258" t="s">
        <v>3289</v>
      </c>
      <c r="G155" s="258" t="s">
        <v>3315</v>
      </c>
      <c r="H155" s="258" t="s">
        <v>3317</v>
      </c>
      <c r="I155" s="258" t="s">
        <v>3330</v>
      </c>
      <c r="J155" s="228" t="s">
        <v>883</v>
      </c>
      <c r="K155" s="228" t="s">
        <v>884</v>
      </c>
      <c r="L155" s="228"/>
      <c r="M155" s="238" t="s">
        <v>885</v>
      </c>
      <c r="N155" s="238"/>
      <c r="O155" s="227" t="s">
        <v>864</v>
      </c>
      <c r="P155" s="229">
        <v>24</v>
      </c>
      <c r="Q155" s="227" t="s">
        <v>777</v>
      </c>
      <c r="R155" s="230">
        <v>0.08</v>
      </c>
      <c r="S155" s="220"/>
      <c r="T155" s="227">
        <v>40</v>
      </c>
      <c r="U155" s="227">
        <v>6</v>
      </c>
      <c r="V155" s="220"/>
      <c r="W155" s="239">
        <v>0.04</v>
      </c>
      <c r="X155" s="232">
        <v>0.1</v>
      </c>
      <c r="Y155" s="220"/>
      <c r="Z155" s="233"/>
      <c r="AA155" s="240"/>
      <c r="AB155" s="240"/>
      <c r="AC155" s="240"/>
      <c r="AD155" s="240"/>
      <c r="AE155" s="240"/>
      <c r="AF155" s="235">
        <v>44593</v>
      </c>
    </row>
    <row r="156" spans="1:32" s="21" customFormat="1" ht="15" customHeight="1" x14ac:dyDescent="0.25">
      <c r="A156" s="220">
        <f t="shared" si="2"/>
        <v>155</v>
      </c>
      <c r="B156" s="236" t="s">
        <v>844</v>
      </c>
      <c r="C156" s="236" t="s">
        <v>845</v>
      </c>
      <c r="D156" s="236" t="s">
        <v>2740</v>
      </c>
      <c r="E156" s="236" t="s">
        <v>2590</v>
      </c>
      <c r="F156" s="236" t="s">
        <v>3289</v>
      </c>
      <c r="G156" s="236" t="s">
        <v>3315</v>
      </c>
      <c r="H156" s="236" t="s">
        <v>3317</v>
      </c>
      <c r="I156" s="236" t="s">
        <v>3330</v>
      </c>
      <c r="J156" s="236" t="s">
        <v>3331</v>
      </c>
      <c r="K156" s="236" t="s">
        <v>2595</v>
      </c>
      <c r="L156" s="220"/>
      <c r="M156" s="236" t="s">
        <v>3332</v>
      </c>
      <c r="N156" s="236" t="s">
        <v>2614</v>
      </c>
      <c r="O156" s="236" t="s">
        <v>864</v>
      </c>
      <c r="P156" s="237"/>
      <c r="Q156" s="220"/>
      <c r="R156" s="220"/>
      <c r="S156" s="220"/>
      <c r="T156" s="220"/>
      <c r="U156" s="220"/>
      <c r="V156" s="220"/>
      <c r="W156" s="220"/>
      <c r="X156" s="220"/>
      <c r="Y156" s="220"/>
      <c r="Z156" s="220"/>
      <c r="AA156" s="220"/>
      <c r="AB156" s="220"/>
      <c r="AC156" s="220"/>
      <c r="AD156" s="220"/>
      <c r="AE156" s="220"/>
      <c r="AF156" s="220"/>
    </row>
    <row r="157" spans="1:32" s="21" customFormat="1" ht="15" customHeight="1" x14ac:dyDescent="0.25">
      <c r="A157" s="220">
        <f t="shared" si="2"/>
        <v>156</v>
      </c>
      <c r="B157" s="236" t="s">
        <v>844</v>
      </c>
      <c r="C157" s="236" t="s">
        <v>845</v>
      </c>
      <c r="D157" s="236" t="s">
        <v>2740</v>
      </c>
      <c r="E157" s="236" t="s">
        <v>2590</v>
      </c>
      <c r="F157" s="236" t="s">
        <v>3289</v>
      </c>
      <c r="G157" s="236" t="s">
        <v>3315</v>
      </c>
      <c r="H157" s="236" t="s">
        <v>3317</v>
      </c>
      <c r="I157" s="236" t="s">
        <v>3330</v>
      </c>
      <c r="J157" s="236" t="s">
        <v>3333</v>
      </c>
      <c r="K157" s="236" t="s">
        <v>3335</v>
      </c>
      <c r="L157" s="220"/>
      <c r="M157" s="236" t="s">
        <v>3334</v>
      </c>
      <c r="N157" s="236" t="s">
        <v>2614</v>
      </c>
      <c r="O157" s="236" t="s">
        <v>864</v>
      </c>
      <c r="P157" s="237"/>
      <c r="Q157" s="220"/>
      <c r="R157" s="220"/>
      <c r="S157" s="220"/>
      <c r="T157" s="220"/>
      <c r="U157" s="220"/>
      <c r="V157" s="220"/>
      <c r="W157" s="220"/>
      <c r="X157" s="220"/>
      <c r="Y157" s="220"/>
      <c r="Z157" s="220"/>
      <c r="AA157" s="220"/>
      <c r="AB157" s="220"/>
      <c r="AC157" s="220"/>
      <c r="AD157" s="220"/>
      <c r="AE157" s="220"/>
      <c r="AF157" s="220"/>
    </row>
    <row r="158" spans="1:32" s="21" customFormat="1" ht="15" customHeight="1" x14ac:dyDescent="0.25">
      <c r="A158" s="220">
        <f t="shared" si="2"/>
        <v>157</v>
      </c>
      <c r="B158" s="236" t="s">
        <v>844</v>
      </c>
      <c r="C158" s="236" t="s">
        <v>845</v>
      </c>
      <c r="D158" s="236" t="s">
        <v>2740</v>
      </c>
      <c r="E158" s="236" t="s">
        <v>2590</v>
      </c>
      <c r="F158" s="236" t="s">
        <v>3289</v>
      </c>
      <c r="G158" s="236" t="s">
        <v>3315</v>
      </c>
      <c r="H158" s="236" t="s">
        <v>3317</v>
      </c>
      <c r="I158" s="236" t="s">
        <v>3346</v>
      </c>
      <c r="J158" s="236" t="s">
        <v>3353</v>
      </c>
      <c r="K158" s="236" t="s">
        <v>2595</v>
      </c>
      <c r="L158" s="220"/>
      <c r="M158" s="236" t="s">
        <v>3354</v>
      </c>
      <c r="N158" s="236" t="s">
        <v>2603</v>
      </c>
      <c r="O158" s="236" t="s">
        <v>768</v>
      </c>
      <c r="P158" s="237"/>
      <c r="Q158" s="220"/>
      <c r="R158" s="220"/>
      <c r="S158" s="220"/>
      <c r="T158" s="220"/>
      <c r="U158" s="220"/>
      <c r="V158" s="220"/>
      <c r="W158" s="220"/>
      <c r="X158" s="220"/>
      <c r="Y158" s="220"/>
      <c r="Z158" s="220"/>
      <c r="AA158" s="220"/>
      <c r="AB158" s="220"/>
      <c r="AC158" s="220"/>
      <c r="AD158" s="220"/>
      <c r="AE158" s="220"/>
      <c r="AF158" s="220"/>
    </row>
    <row r="159" spans="1:32" s="21" customFormat="1" ht="15" customHeight="1" x14ac:dyDescent="0.25">
      <c r="A159" s="220">
        <f t="shared" si="2"/>
        <v>158</v>
      </c>
      <c r="B159" s="236" t="s">
        <v>844</v>
      </c>
      <c r="C159" s="236" t="s">
        <v>845</v>
      </c>
      <c r="D159" s="236" t="s">
        <v>2740</v>
      </c>
      <c r="E159" s="236" t="s">
        <v>2590</v>
      </c>
      <c r="F159" s="236" t="s">
        <v>2591</v>
      </c>
      <c r="G159" s="236" t="s">
        <v>2729</v>
      </c>
      <c r="H159" s="236" t="s">
        <v>2734</v>
      </c>
      <c r="I159" s="236" t="s">
        <v>2735</v>
      </c>
      <c r="J159" s="236" t="s">
        <v>2738</v>
      </c>
      <c r="K159" s="236" t="s">
        <v>2595</v>
      </c>
      <c r="L159" s="220"/>
      <c r="M159" s="236" t="s">
        <v>2739</v>
      </c>
      <c r="N159" s="236" t="s">
        <v>2614</v>
      </c>
      <c r="O159" s="236" t="s">
        <v>514</v>
      </c>
      <c r="P159" s="237"/>
      <c r="Q159" s="220"/>
      <c r="R159" s="220"/>
      <c r="S159" s="220"/>
      <c r="T159" s="220"/>
      <c r="U159" s="220"/>
      <c r="V159" s="220"/>
      <c r="W159" s="220"/>
      <c r="X159" s="220"/>
      <c r="Y159" s="220"/>
      <c r="Z159" s="220"/>
      <c r="AA159" s="220"/>
      <c r="AB159" s="220"/>
      <c r="AC159" s="220"/>
      <c r="AD159" s="220"/>
      <c r="AE159" s="220"/>
      <c r="AF159" s="220"/>
    </row>
    <row r="160" spans="1:32" s="21" customFormat="1" ht="15" customHeight="1" x14ac:dyDescent="0.25">
      <c r="A160" s="225">
        <f t="shared" si="2"/>
        <v>159</v>
      </c>
      <c r="B160" s="226" t="s">
        <v>886</v>
      </c>
      <c r="C160" s="226" t="s">
        <v>887</v>
      </c>
      <c r="D160" s="258" t="s">
        <v>2616</v>
      </c>
      <c r="E160" s="258" t="s">
        <v>2590</v>
      </c>
      <c r="F160" s="258" t="s">
        <v>2591</v>
      </c>
      <c r="G160" s="258" t="s">
        <v>2592</v>
      </c>
      <c r="H160" s="258" t="s">
        <v>2652</v>
      </c>
      <c r="I160" s="258" t="s">
        <v>2663</v>
      </c>
      <c r="J160" s="228" t="s">
        <v>889</v>
      </c>
      <c r="K160" s="228" t="s">
        <v>890</v>
      </c>
      <c r="L160" s="228"/>
      <c r="M160" s="238" t="s">
        <v>891</v>
      </c>
      <c r="N160" s="238"/>
      <c r="O160" s="227" t="s">
        <v>549</v>
      </c>
      <c r="P160" s="229">
        <v>8</v>
      </c>
      <c r="Q160" s="227" t="s">
        <v>777</v>
      </c>
      <c r="R160" s="230">
        <v>0.08</v>
      </c>
      <c r="S160" s="220"/>
      <c r="T160" s="227" t="s">
        <v>892</v>
      </c>
      <c r="U160" s="227">
        <v>12</v>
      </c>
      <c r="V160" s="220"/>
      <c r="W160" s="239">
        <v>0</v>
      </c>
      <c r="X160" s="232">
        <v>0</v>
      </c>
      <c r="Y160" s="220"/>
      <c r="Z160" s="233">
        <v>7.0000000000000007E-2</v>
      </c>
      <c r="AA160" s="240">
        <v>44562</v>
      </c>
      <c r="AB160" s="240">
        <v>44620</v>
      </c>
      <c r="AC160" s="240"/>
      <c r="AD160" s="240">
        <v>44562</v>
      </c>
      <c r="AE160" s="240">
        <v>44620</v>
      </c>
      <c r="AF160" s="235">
        <v>44593</v>
      </c>
    </row>
    <row r="161" spans="1:32" s="21" customFormat="1" ht="15" customHeight="1" x14ac:dyDescent="0.25">
      <c r="A161" s="225">
        <f t="shared" si="2"/>
        <v>160</v>
      </c>
      <c r="B161" s="226" t="s">
        <v>886</v>
      </c>
      <c r="C161" s="226" t="s">
        <v>887</v>
      </c>
      <c r="D161" s="258" t="s">
        <v>2616</v>
      </c>
      <c r="E161" s="258" t="s">
        <v>2590</v>
      </c>
      <c r="F161" s="258" t="s">
        <v>2591</v>
      </c>
      <c r="G161" s="258" t="s">
        <v>2592</v>
      </c>
      <c r="H161" s="258" t="s">
        <v>2652</v>
      </c>
      <c r="I161" s="258" t="s">
        <v>2663</v>
      </c>
      <c r="J161" s="228" t="s">
        <v>893</v>
      </c>
      <c r="K161" s="228" t="s">
        <v>894</v>
      </c>
      <c r="L161" s="228"/>
      <c r="M161" s="238" t="s">
        <v>895</v>
      </c>
      <c r="N161" s="238"/>
      <c r="O161" s="227" t="s">
        <v>549</v>
      </c>
      <c r="P161" s="229">
        <v>6</v>
      </c>
      <c r="Q161" s="227" t="s">
        <v>777</v>
      </c>
      <c r="R161" s="230">
        <v>0.08</v>
      </c>
      <c r="S161" s="220"/>
      <c r="T161" s="227" t="s">
        <v>892</v>
      </c>
      <c r="U161" s="227">
        <v>12</v>
      </c>
      <c r="V161" s="220"/>
      <c r="W161" s="239">
        <v>0</v>
      </c>
      <c r="X161" s="232">
        <v>0</v>
      </c>
      <c r="Y161" s="220"/>
      <c r="Z161" s="233">
        <v>7.0000000000000007E-2</v>
      </c>
      <c r="AA161" s="240">
        <v>44562</v>
      </c>
      <c r="AB161" s="240">
        <v>44620</v>
      </c>
      <c r="AC161" s="240"/>
      <c r="AD161" s="240">
        <v>44562</v>
      </c>
      <c r="AE161" s="240">
        <v>44620</v>
      </c>
      <c r="AF161" s="235">
        <v>44593</v>
      </c>
    </row>
    <row r="162" spans="1:32" s="21" customFormat="1" ht="15" customHeight="1" x14ac:dyDescent="0.25">
      <c r="A162" s="225">
        <f t="shared" si="2"/>
        <v>161</v>
      </c>
      <c r="B162" s="226" t="s">
        <v>886</v>
      </c>
      <c r="C162" s="226" t="s">
        <v>887</v>
      </c>
      <c r="D162" s="258" t="s">
        <v>2616</v>
      </c>
      <c r="E162" s="258" t="s">
        <v>2590</v>
      </c>
      <c r="F162" s="258" t="s">
        <v>2591</v>
      </c>
      <c r="G162" s="258" t="s">
        <v>2592</v>
      </c>
      <c r="H162" s="258" t="s">
        <v>2665</v>
      </c>
      <c r="I162" s="258" t="s">
        <v>2666</v>
      </c>
      <c r="J162" s="228" t="s">
        <v>897</v>
      </c>
      <c r="K162" s="228" t="s">
        <v>898</v>
      </c>
      <c r="L162" s="228"/>
      <c r="M162" s="238" t="s">
        <v>899</v>
      </c>
      <c r="N162" s="238"/>
      <c r="O162" s="227" t="s">
        <v>768</v>
      </c>
      <c r="P162" s="229">
        <v>25</v>
      </c>
      <c r="Q162" s="227" t="s">
        <v>777</v>
      </c>
      <c r="R162" s="230">
        <v>0.08</v>
      </c>
      <c r="S162" s="220"/>
      <c r="T162" s="227" t="s">
        <v>892</v>
      </c>
      <c r="U162" s="227">
        <v>12</v>
      </c>
      <c r="V162" s="220"/>
      <c r="W162" s="239">
        <v>0</v>
      </c>
      <c r="X162" s="232">
        <v>0</v>
      </c>
      <c r="Y162" s="220"/>
      <c r="Z162" s="233">
        <v>7.0000000000000007E-2</v>
      </c>
      <c r="AA162" s="240">
        <v>44562</v>
      </c>
      <c r="AB162" s="240">
        <v>44620</v>
      </c>
      <c r="AC162" s="240"/>
      <c r="AD162" s="240">
        <v>44562</v>
      </c>
      <c r="AE162" s="240">
        <v>44620</v>
      </c>
      <c r="AF162" s="235">
        <v>44593</v>
      </c>
    </row>
    <row r="163" spans="1:32" s="21" customFormat="1" ht="15" customHeight="1" x14ac:dyDescent="0.25">
      <c r="A163" s="225">
        <f t="shared" si="2"/>
        <v>162</v>
      </c>
      <c r="B163" s="226" t="s">
        <v>886</v>
      </c>
      <c r="C163" s="226" t="s">
        <v>887</v>
      </c>
      <c r="D163" s="258" t="s">
        <v>2616</v>
      </c>
      <c r="E163" s="258" t="s">
        <v>2590</v>
      </c>
      <c r="F163" s="258" t="s">
        <v>2591</v>
      </c>
      <c r="G163" s="258" t="s">
        <v>2592</v>
      </c>
      <c r="H163" s="258" t="s">
        <v>2593</v>
      </c>
      <c r="I163" s="258" t="s">
        <v>2615</v>
      </c>
      <c r="J163" s="228" t="s">
        <v>901</v>
      </c>
      <c r="K163" s="228" t="s">
        <v>902</v>
      </c>
      <c r="L163" s="228"/>
      <c r="M163" s="238" t="s">
        <v>903</v>
      </c>
      <c r="N163" s="238"/>
      <c r="O163" s="227" t="s">
        <v>768</v>
      </c>
      <c r="P163" s="229">
        <v>36</v>
      </c>
      <c r="Q163" s="227" t="s">
        <v>777</v>
      </c>
      <c r="R163" s="230">
        <v>0.08</v>
      </c>
      <c r="S163" s="220"/>
      <c r="T163" s="227" t="s">
        <v>892</v>
      </c>
      <c r="U163" s="227">
        <v>12</v>
      </c>
      <c r="V163" s="220"/>
      <c r="W163" s="239">
        <v>0</v>
      </c>
      <c r="X163" s="232">
        <v>0</v>
      </c>
      <c r="Y163" s="220"/>
      <c r="Z163" s="233">
        <v>7.0000000000000007E-2</v>
      </c>
      <c r="AA163" s="240">
        <v>44562</v>
      </c>
      <c r="AB163" s="240">
        <v>44620</v>
      </c>
      <c r="AC163" s="240"/>
      <c r="AD163" s="240">
        <v>44562</v>
      </c>
      <c r="AE163" s="240">
        <v>44620</v>
      </c>
      <c r="AF163" s="235">
        <v>44593</v>
      </c>
    </row>
    <row r="164" spans="1:32" s="21" customFormat="1" ht="15" customHeight="1" x14ac:dyDescent="0.25">
      <c r="A164" s="225">
        <f t="shared" si="2"/>
        <v>163</v>
      </c>
      <c r="B164" s="226" t="s">
        <v>886</v>
      </c>
      <c r="C164" s="226" t="s">
        <v>887</v>
      </c>
      <c r="D164" s="258" t="s">
        <v>2616</v>
      </c>
      <c r="E164" s="258" t="s">
        <v>2590</v>
      </c>
      <c r="F164" s="258" t="s">
        <v>2591</v>
      </c>
      <c r="G164" s="258" t="s">
        <v>2592</v>
      </c>
      <c r="H164" s="258" t="s">
        <v>2593</v>
      </c>
      <c r="I164" s="258" t="s">
        <v>2615</v>
      </c>
      <c r="J164" s="228" t="s">
        <v>904</v>
      </c>
      <c r="K164" s="228" t="s">
        <v>905</v>
      </c>
      <c r="L164" s="228"/>
      <c r="M164" s="238" t="s">
        <v>906</v>
      </c>
      <c r="N164" s="238"/>
      <c r="O164" s="227" t="s">
        <v>768</v>
      </c>
      <c r="P164" s="229">
        <v>32</v>
      </c>
      <c r="Q164" s="227" t="s">
        <v>777</v>
      </c>
      <c r="R164" s="230">
        <v>0.08</v>
      </c>
      <c r="S164" s="220"/>
      <c r="T164" s="227" t="s">
        <v>892</v>
      </c>
      <c r="U164" s="227">
        <v>12</v>
      </c>
      <c r="V164" s="220"/>
      <c r="W164" s="239">
        <v>0</v>
      </c>
      <c r="X164" s="232">
        <v>0</v>
      </c>
      <c r="Y164" s="220"/>
      <c r="Z164" s="233">
        <v>7.0000000000000007E-2</v>
      </c>
      <c r="AA164" s="240">
        <v>44562</v>
      </c>
      <c r="AB164" s="240">
        <v>44620</v>
      </c>
      <c r="AC164" s="240"/>
      <c r="AD164" s="240">
        <v>44562</v>
      </c>
      <c r="AE164" s="240">
        <v>44620</v>
      </c>
      <c r="AF164" s="235">
        <v>44593</v>
      </c>
    </row>
    <row r="165" spans="1:32" s="21" customFormat="1" ht="15" customHeight="1" x14ac:dyDescent="0.25">
      <c r="A165" s="225">
        <f t="shared" si="2"/>
        <v>164</v>
      </c>
      <c r="B165" s="226" t="s">
        <v>886</v>
      </c>
      <c r="C165" s="226" t="s">
        <v>887</v>
      </c>
      <c r="D165" s="258" t="s">
        <v>2616</v>
      </c>
      <c r="E165" s="258" t="s">
        <v>2590</v>
      </c>
      <c r="F165" s="258" t="s">
        <v>2591</v>
      </c>
      <c r="G165" s="258" t="s">
        <v>2592</v>
      </c>
      <c r="H165" s="258" t="s">
        <v>2629</v>
      </c>
      <c r="I165" s="258" t="s">
        <v>2638</v>
      </c>
      <c r="J165" s="228" t="s">
        <v>908</v>
      </c>
      <c r="K165" s="228" t="s">
        <v>909</v>
      </c>
      <c r="L165" s="228"/>
      <c r="M165" s="238" t="s">
        <v>910</v>
      </c>
      <c r="N165" s="238"/>
      <c r="O165" s="227" t="s">
        <v>768</v>
      </c>
      <c r="P165" s="229">
        <v>24</v>
      </c>
      <c r="Q165" s="227" t="s">
        <v>777</v>
      </c>
      <c r="R165" s="230">
        <v>0.08</v>
      </c>
      <c r="S165" s="220"/>
      <c r="T165" s="227" t="s">
        <v>892</v>
      </c>
      <c r="U165" s="227">
        <v>12</v>
      </c>
      <c r="V165" s="220"/>
      <c r="W165" s="239">
        <v>0</v>
      </c>
      <c r="X165" s="232">
        <v>0</v>
      </c>
      <c r="Y165" s="220"/>
      <c r="Z165" s="233">
        <v>7.0000000000000007E-2</v>
      </c>
      <c r="AA165" s="240">
        <v>44562</v>
      </c>
      <c r="AB165" s="240">
        <v>44620</v>
      </c>
      <c r="AC165" s="240"/>
      <c r="AD165" s="240">
        <v>44562</v>
      </c>
      <c r="AE165" s="240">
        <v>44620</v>
      </c>
      <c r="AF165" s="235">
        <v>44593</v>
      </c>
    </row>
    <row r="166" spans="1:32" s="21" customFormat="1" ht="15" customHeight="1" x14ac:dyDescent="0.25">
      <c r="A166" s="225">
        <f t="shared" si="2"/>
        <v>165</v>
      </c>
      <c r="B166" s="226" t="s">
        <v>886</v>
      </c>
      <c r="C166" s="226" t="s">
        <v>887</v>
      </c>
      <c r="D166" s="258" t="s">
        <v>2616</v>
      </c>
      <c r="E166" s="258" t="s">
        <v>2590</v>
      </c>
      <c r="F166" s="258" t="s">
        <v>2591</v>
      </c>
      <c r="G166" s="258" t="s">
        <v>2592</v>
      </c>
      <c r="H166" s="258" t="s">
        <v>2629</v>
      </c>
      <c r="I166" s="258" t="s">
        <v>2642</v>
      </c>
      <c r="J166" s="228" t="s">
        <v>912</v>
      </c>
      <c r="K166" s="228" t="s">
        <v>913</v>
      </c>
      <c r="L166" s="228"/>
      <c r="M166" s="238" t="s">
        <v>914</v>
      </c>
      <c r="N166" s="238"/>
      <c r="O166" s="227" t="s">
        <v>768</v>
      </c>
      <c r="P166" s="229">
        <v>24</v>
      </c>
      <c r="Q166" s="227" t="s">
        <v>777</v>
      </c>
      <c r="R166" s="230">
        <v>0.08</v>
      </c>
      <c r="S166" s="220"/>
      <c r="T166" s="227" t="s">
        <v>892</v>
      </c>
      <c r="U166" s="227">
        <v>12</v>
      </c>
      <c r="V166" s="220"/>
      <c r="W166" s="239">
        <v>0</v>
      </c>
      <c r="X166" s="232">
        <v>0</v>
      </c>
      <c r="Y166" s="220"/>
      <c r="Z166" s="233">
        <v>7.0000000000000007E-2</v>
      </c>
      <c r="AA166" s="240">
        <v>44562</v>
      </c>
      <c r="AB166" s="240">
        <v>44620</v>
      </c>
      <c r="AC166" s="240"/>
      <c r="AD166" s="240">
        <v>44562</v>
      </c>
      <c r="AE166" s="240">
        <v>44620</v>
      </c>
      <c r="AF166" s="235">
        <v>44593</v>
      </c>
    </row>
    <row r="167" spans="1:32" s="21" customFormat="1" ht="15" customHeight="1" x14ac:dyDescent="0.25">
      <c r="A167" s="225">
        <f t="shared" si="2"/>
        <v>166</v>
      </c>
      <c r="B167" s="226" t="s">
        <v>886</v>
      </c>
      <c r="C167" s="226" t="s">
        <v>887</v>
      </c>
      <c r="D167" s="258" t="s">
        <v>2616</v>
      </c>
      <c r="E167" s="258" t="s">
        <v>2590</v>
      </c>
      <c r="F167" s="258" t="s">
        <v>2591</v>
      </c>
      <c r="G167" s="258" t="s">
        <v>2592</v>
      </c>
      <c r="H167" s="258" t="s">
        <v>2629</v>
      </c>
      <c r="I167" s="258" t="s">
        <v>2638</v>
      </c>
      <c r="J167" s="228" t="s">
        <v>915</v>
      </c>
      <c r="K167" s="228" t="s">
        <v>916</v>
      </c>
      <c r="L167" s="228"/>
      <c r="M167" s="238" t="s">
        <v>917</v>
      </c>
      <c r="N167" s="238"/>
      <c r="O167" s="227" t="s">
        <v>768</v>
      </c>
      <c r="P167" s="229">
        <v>24</v>
      </c>
      <c r="Q167" s="227" t="s">
        <v>777</v>
      </c>
      <c r="R167" s="230">
        <v>0.08</v>
      </c>
      <c r="S167" s="220"/>
      <c r="T167" s="227" t="s">
        <v>892</v>
      </c>
      <c r="U167" s="227">
        <v>12</v>
      </c>
      <c r="V167" s="220"/>
      <c r="W167" s="239">
        <v>0</v>
      </c>
      <c r="X167" s="232">
        <v>0</v>
      </c>
      <c r="Y167" s="220"/>
      <c r="Z167" s="233">
        <v>7.0000000000000007E-2</v>
      </c>
      <c r="AA167" s="240">
        <v>44562</v>
      </c>
      <c r="AB167" s="240">
        <v>44620</v>
      </c>
      <c r="AC167" s="240"/>
      <c r="AD167" s="240">
        <v>44562</v>
      </c>
      <c r="AE167" s="240">
        <v>44620</v>
      </c>
      <c r="AF167" s="235">
        <v>44593</v>
      </c>
    </row>
    <row r="168" spans="1:32" s="21" customFormat="1" ht="15" customHeight="1" x14ac:dyDescent="0.25">
      <c r="A168" s="225">
        <f t="shared" si="2"/>
        <v>167</v>
      </c>
      <c r="B168" s="226" t="s">
        <v>886</v>
      </c>
      <c r="C168" s="226" t="s">
        <v>887</v>
      </c>
      <c r="D168" s="258" t="s">
        <v>2616</v>
      </c>
      <c r="E168" s="258" t="s">
        <v>2590</v>
      </c>
      <c r="F168" s="258" t="s">
        <v>2591</v>
      </c>
      <c r="G168" s="258" t="s">
        <v>2592</v>
      </c>
      <c r="H168" s="258" t="s">
        <v>2629</v>
      </c>
      <c r="I168" s="258" t="s">
        <v>2642</v>
      </c>
      <c r="J168" s="228" t="s">
        <v>918</v>
      </c>
      <c r="K168" s="228" t="s">
        <v>919</v>
      </c>
      <c r="L168" s="228"/>
      <c r="M168" s="238" t="s">
        <v>920</v>
      </c>
      <c r="N168" s="238"/>
      <c r="O168" s="227" t="s">
        <v>768</v>
      </c>
      <c r="P168" s="229">
        <v>24</v>
      </c>
      <c r="Q168" s="227" t="s">
        <v>777</v>
      </c>
      <c r="R168" s="230">
        <v>0.08</v>
      </c>
      <c r="S168" s="220"/>
      <c r="T168" s="227" t="s">
        <v>892</v>
      </c>
      <c r="U168" s="227">
        <v>12</v>
      </c>
      <c r="V168" s="220"/>
      <c r="W168" s="239">
        <v>0</v>
      </c>
      <c r="X168" s="232">
        <v>0</v>
      </c>
      <c r="Y168" s="220"/>
      <c r="Z168" s="233">
        <v>7.0000000000000007E-2</v>
      </c>
      <c r="AA168" s="240">
        <v>44562</v>
      </c>
      <c r="AB168" s="240">
        <v>44620</v>
      </c>
      <c r="AC168" s="240"/>
      <c r="AD168" s="240">
        <v>44562</v>
      </c>
      <c r="AE168" s="240">
        <v>44620</v>
      </c>
      <c r="AF168" s="235">
        <v>44593</v>
      </c>
    </row>
    <row r="169" spans="1:32" s="21" customFormat="1" ht="15" customHeight="1" x14ac:dyDescent="0.25">
      <c r="A169" s="225">
        <f t="shared" si="2"/>
        <v>168</v>
      </c>
      <c r="B169" s="226" t="s">
        <v>886</v>
      </c>
      <c r="C169" s="226" t="s">
        <v>887</v>
      </c>
      <c r="D169" s="258" t="s">
        <v>2616</v>
      </c>
      <c r="E169" s="258" t="s">
        <v>2590</v>
      </c>
      <c r="F169" s="258" t="s">
        <v>2591</v>
      </c>
      <c r="G169" s="258" t="s">
        <v>2592</v>
      </c>
      <c r="H169" s="258" t="s">
        <v>2629</v>
      </c>
      <c r="I169" s="258" t="s">
        <v>2632</v>
      </c>
      <c r="J169" s="228" t="s">
        <v>922</v>
      </c>
      <c r="K169" s="228" t="s">
        <v>923</v>
      </c>
      <c r="L169" s="228"/>
      <c r="M169" s="238" t="s">
        <v>924</v>
      </c>
      <c r="N169" s="238"/>
      <c r="O169" s="227" t="s">
        <v>768</v>
      </c>
      <c r="P169" s="229">
        <v>40</v>
      </c>
      <c r="Q169" s="227" t="s">
        <v>777</v>
      </c>
      <c r="R169" s="230">
        <v>0.08</v>
      </c>
      <c r="S169" s="220"/>
      <c r="T169" s="227" t="s">
        <v>892</v>
      </c>
      <c r="U169" s="227">
        <v>12</v>
      </c>
      <c r="V169" s="220"/>
      <c r="W169" s="239">
        <v>0</v>
      </c>
      <c r="X169" s="232">
        <v>0</v>
      </c>
      <c r="Y169" s="220"/>
      <c r="Z169" s="233">
        <v>7.0000000000000007E-2</v>
      </c>
      <c r="AA169" s="240">
        <v>44562</v>
      </c>
      <c r="AB169" s="240">
        <v>44620</v>
      </c>
      <c r="AC169" s="240"/>
      <c r="AD169" s="240">
        <v>44562</v>
      </c>
      <c r="AE169" s="240">
        <v>44620</v>
      </c>
      <c r="AF169" s="235">
        <v>44593</v>
      </c>
    </row>
    <row r="170" spans="1:32" s="21" customFormat="1" ht="15" customHeight="1" x14ac:dyDescent="0.25">
      <c r="A170" s="225">
        <f t="shared" si="2"/>
        <v>169</v>
      </c>
      <c r="B170" s="226" t="s">
        <v>886</v>
      </c>
      <c r="C170" s="226" t="s">
        <v>887</v>
      </c>
      <c r="D170" s="258" t="s">
        <v>2616</v>
      </c>
      <c r="E170" s="258" t="s">
        <v>2590</v>
      </c>
      <c r="F170" s="258" t="s">
        <v>2591</v>
      </c>
      <c r="G170" s="258" t="s">
        <v>2592</v>
      </c>
      <c r="H170" s="258" t="s">
        <v>2665</v>
      </c>
      <c r="I170" s="258" t="s">
        <v>2666</v>
      </c>
      <c r="J170" s="228" t="s">
        <v>925</v>
      </c>
      <c r="K170" s="228" t="s">
        <v>926</v>
      </c>
      <c r="L170" s="228"/>
      <c r="M170" s="238" t="s">
        <v>927</v>
      </c>
      <c r="N170" s="238"/>
      <c r="O170" s="227" t="s">
        <v>768</v>
      </c>
      <c r="P170" s="229">
        <v>25</v>
      </c>
      <c r="Q170" s="227" t="s">
        <v>777</v>
      </c>
      <c r="R170" s="230">
        <v>0.08</v>
      </c>
      <c r="S170" s="220"/>
      <c r="T170" s="227" t="s">
        <v>892</v>
      </c>
      <c r="U170" s="227">
        <v>12</v>
      </c>
      <c r="V170" s="220"/>
      <c r="W170" s="239">
        <v>0</v>
      </c>
      <c r="X170" s="232">
        <v>0</v>
      </c>
      <c r="Y170" s="220"/>
      <c r="Z170" s="233">
        <v>7.0000000000000007E-2</v>
      </c>
      <c r="AA170" s="240">
        <v>44562</v>
      </c>
      <c r="AB170" s="240">
        <v>44620</v>
      </c>
      <c r="AC170" s="240"/>
      <c r="AD170" s="240">
        <v>44562</v>
      </c>
      <c r="AE170" s="240">
        <v>44620</v>
      </c>
      <c r="AF170" s="235">
        <v>44593</v>
      </c>
    </row>
    <row r="171" spans="1:32" s="21" customFormat="1" ht="15" customHeight="1" x14ac:dyDescent="0.25">
      <c r="A171" s="225">
        <f t="shared" si="2"/>
        <v>170</v>
      </c>
      <c r="B171" s="226" t="s">
        <v>886</v>
      </c>
      <c r="C171" s="226" t="s">
        <v>887</v>
      </c>
      <c r="D171" s="258" t="s">
        <v>2616</v>
      </c>
      <c r="E171" s="258" t="s">
        <v>2590</v>
      </c>
      <c r="F171" s="258" t="s">
        <v>2591</v>
      </c>
      <c r="G171" s="258" t="s">
        <v>2592</v>
      </c>
      <c r="H171" s="258" t="s">
        <v>2629</v>
      </c>
      <c r="I171" s="258" t="s">
        <v>2638</v>
      </c>
      <c r="J171" s="228" t="s">
        <v>928</v>
      </c>
      <c r="K171" s="228" t="s">
        <v>929</v>
      </c>
      <c r="L171" s="228"/>
      <c r="M171" s="238" t="s">
        <v>930</v>
      </c>
      <c r="N171" s="238"/>
      <c r="O171" s="227" t="s">
        <v>768</v>
      </c>
      <c r="P171" s="229">
        <v>24</v>
      </c>
      <c r="Q171" s="227" t="s">
        <v>777</v>
      </c>
      <c r="R171" s="230">
        <v>0.08</v>
      </c>
      <c r="S171" s="220"/>
      <c r="T171" s="227" t="s">
        <v>892</v>
      </c>
      <c r="U171" s="227">
        <v>12</v>
      </c>
      <c r="V171" s="220"/>
      <c r="W171" s="239">
        <v>0</v>
      </c>
      <c r="X171" s="232">
        <v>0</v>
      </c>
      <c r="Y171" s="220"/>
      <c r="Z171" s="233">
        <v>7.0000000000000007E-2</v>
      </c>
      <c r="AA171" s="240">
        <v>44562</v>
      </c>
      <c r="AB171" s="240">
        <v>44620</v>
      </c>
      <c r="AC171" s="240"/>
      <c r="AD171" s="240">
        <v>44562</v>
      </c>
      <c r="AE171" s="240">
        <v>44620</v>
      </c>
      <c r="AF171" s="235">
        <v>44593</v>
      </c>
    </row>
    <row r="172" spans="1:32" s="21" customFormat="1" ht="15" customHeight="1" x14ac:dyDescent="0.25">
      <c r="A172" s="225">
        <f t="shared" si="2"/>
        <v>171</v>
      </c>
      <c r="B172" s="226" t="s">
        <v>886</v>
      </c>
      <c r="C172" s="226" t="s">
        <v>887</v>
      </c>
      <c r="D172" s="258" t="s">
        <v>2616</v>
      </c>
      <c r="E172" s="258" t="s">
        <v>2590</v>
      </c>
      <c r="F172" s="258" t="s">
        <v>2591</v>
      </c>
      <c r="G172" s="258" t="s">
        <v>2592</v>
      </c>
      <c r="H172" s="258" t="s">
        <v>2593</v>
      </c>
      <c r="I172" s="258" t="s">
        <v>2615</v>
      </c>
      <c r="J172" s="228" t="s">
        <v>931</v>
      </c>
      <c r="K172" s="228" t="s">
        <v>932</v>
      </c>
      <c r="L172" s="228"/>
      <c r="M172" s="238" t="s">
        <v>933</v>
      </c>
      <c r="N172" s="238"/>
      <c r="O172" s="227" t="s">
        <v>768</v>
      </c>
      <c r="P172" s="229">
        <v>60</v>
      </c>
      <c r="Q172" s="227" t="s">
        <v>777</v>
      </c>
      <c r="R172" s="230">
        <v>0.08</v>
      </c>
      <c r="S172" s="220"/>
      <c r="T172" s="227" t="s">
        <v>892</v>
      </c>
      <c r="U172" s="227">
        <v>12</v>
      </c>
      <c r="V172" s="220"/>
      <c r="W172" s="239">
        <v>0</v>
      </c>
      <c r="X172" s="232">
        <v>0</v>
      </c>
      <c r="Y172" s="220"/>
      <c r="Z172" s="233">
        <v>7.0000000000000007E-2</v>
      </c>
      <c r="AA172" s="240">
        <v>44562</v>
      </c>
      <c r="AB172" s="240">
        <v>44620</v>
      </c>
      <c r="AC172" s="240"/>
      <c r="AD172" s="240">
        <v>44562</v>
      </c>
      <c r="AE172" s="240">
        <v>44620</v>
      </c>
      <c r="AF172" s="235">
        <v>44593</v>
      </c>
    </row>
    <row r="173" spans="1:32" s="21" customFormat="1" ht="15" customHeight="1" x14ac:dyDescent="0.25">
      <c r="A173" s="225">
        <f t="shared" si="2"/>
        <v>172</v>
      </c>
      <c r="B173" s="226" t="s">
        <v>886</v>
      </c>
      <c r="C173" s="226" t="s">
        <v>887</v>
      </c>
      <c r="D173" s="258" t="s">
        <v>2616</v>
      </c>
      <c r="E173" s="258" t="s">
        <v>2590</v>
      </c>
      <c r="F173" s="258" t="s">
        <v>2591</v>
      </c>
      <c r="G173" s="258" t="s">
        <v>2592</v>
      </c>
      <c r="H173" s="258" t="s">
        <v>2593</v>
      </c>
      <c r="I173" s="258" t="s">
        <v>2615</v>
      </c>
      <c r="J173" s="228" t="s">
        <v>934</v>
      </c>
      <c r="K173" s="228" t="s">
        <v>935</v>
      </c>
      <c r="L173" s="228"/>
      <c r="M173" s="238" t="s">
        <v>936</v>
      </c>
      <c r="N173" s="238"/>
      <c r="O173" s="227" t="s">
        <v>768</v>
      </c>
      <c r="P173" s="229">
        <v>30</v>
      </c>
      <c r="Q173" s="227" t="s">
        <v>777</v>
      </c>
      <c r="R173" s="230">
        <v>0.08</v>
      </c>
      <c r="S173" s="220"/>
      <c r="T173" s="227" t="s">
        <v>892</v>
      </c>
      <c r="U173" s="227">
        <v>12</v>
      </c>
      <c r="V173" s="220"/>
      <c r="W173" s="239">
        <v>0</v>
      </c>
      <c r="X173" s="232">
        <v>0</v>
      </c>
      <c r="Y173" s="220"/>
      <c r="Z173" s="233">
        <v>7.0000000000000007E-2</v>
      </c>
      <c r="AA173" s="240">
        <v>44562</v>
      </c>
      <c r="AB173" s="240">
        <v>44620</v>
      </c>
      <c r="AC173" s="240"/>
      <c r="AD173" s="240">
        <v>44562</v>
      </c>
      <c r="AE173" s="240">
        <v>44620</v>
      </c>
      <c r="AF173" s="235">
        <v>44593</v>
      </c>
    </row>
    <row r="174" spans="1:32" s="21" customFormat="1" ht="15" customHeight="1" x14ac:dyDescent="0.25">
      <c r="A174" s="225">
        <f t="shared" si="2"/>
        <v>173</v>
      </c>
      <c r="B174" s="226" t="s">
        <v>886</v>
      </c>
      <c r="C174" s="226" t="s">
        <v>887</v>
      </c>
      <c r="D174" s="258" t="s">
        <v>2616</v>
      </c>
      <c r="E174" s="258" t="s">
        <v>2590</v>
      </c>
      <c r="F174" s="258" t="s">
        <v>2591</v>
      </c>
      <c r="G174" s="258" t="s">
        <v>2592</v>
      </c>
      <c r="H174" s="258" t="s">
        <v>2629</v>
      </c>
      <c r="I174" s="258" t="s">
        <v>2638</v>
      </c>
      <c r="J174" s="228" t="s">
        <v>937</v>
      </c>
      <c r="K174" s="228" t="s">
        <v>938</v>
      </c>
      <c r="L174" s="228"/>
      <c r="M174" s="238" t="s">
        <v>939</v>
      </c>
      <c r="N174" s="238"/>
      <c r="O174" s="227" t="s">
        <v>768</v>
      </c>
      <c r="P174" s="229">
        <v>6</v>
      </c>
      <c r="Q174" s="227" t="s">
        <v>777</v>
      </c>
      <c r="R174" s="230">
        <v>0.08</v>
      </c>
      <c r="S174" s="220"/>
      <c r="T174" s="227" t="s">
        <v>892</v>
      </c>
      <c r="U174" s="227">
        <v>12</v>
      </c>
      <c r="V174" s="220"/>
      <c r="W174" s="239">
        <v>0</v>
      </c>
      <c r="X174" s="232">
        <v>0</v>
      </c>
      <c r="Y174" s="220"/>
      <c r="Z174" s="233">
        <v>7.0000000000000007E-2</v>
      </c>
      <c r="AA174" s="240">
        <v>44562</v>
      </c>
      <c r="AB174" s="240">
        <v>44620</v>
      </c>
      <c r="AC174" s="240"/>
      <c r="AD174" s="240">
        <v>44562</v>
      </c>
      <c r="AE174" s="240">
        <v>44620</v>
      </c>
      <c r="AF174" s="235">
        <v>44593</v>
      </c>
    </row>
    <row r="175" spans="1:32" s="21" customFormat="1" ht="15" customHeight="1" x14ac:dyDescent="0.25">
      <c r="A175" s="225">
        <f t="shared" si="2"/>
        <v>174</v>
      </c>
      <c r="B175" s="226" t="s">
        <v>886</v>
      </c>
      <c r="C175" s="226" t="s">
        <v>887</v>
      </c>
      <c r="D175" s="258" t="s">
        <v>2616</v>
      </c>
      <c r="E175" s="258" t="s">
        <v>2590</v>
      </c>
      <c r="F175" s="258" t="s">
        <v>2591</v>
      </c>
      <c r="G175" s="258" t="s">
        <v>2592</v>
      </c>
      <c r="H175" s="258" t="s">
        <v>2629</v>
      </c>
      <c r="I175" s="258" t="s">
        <v>2642</v>
      </c>
      <c r="J175" s="228" t="s">
        <v>940</v>
      </c>
      <c r="K175" s="228" t="s">
        <v>941</v>
      </c>
      <c r="L175" s="228"/>
      <c r="M175" s="238" t="s">
        <v>942</v>
      </c>
      <c r="N175" s="238"/>
      <c r="O175" s="227" t="s">
        <v>768</v>
      </c>
      <c r="P175" s="229">
        <v>6</v>
      </c>
      <c r="Q175" s="227" t="s">
        <v>777</v>
      </c>
      <c r="R175" s="230">
        <v>0.08</v>
      </c>
      <c r="S175" s="220"/>
      <c r="T175" s="227" t="s">
        <v>892</v>
      </c>
      <c r="U175" s="227">
        <v>12</v>
      </c>
      <c r="V175" s="220"/>
      <c r="W175" s="239">
        <v>0</v>
      </c>
      <c r="X175" s="232">
        <v>0</v>
      </c>
      <c r="Y175" s="220"/>
      <c r="Z175" s="233">
        <v>7.0000000000000007E-2</v>
      </c>
      <c r="AA175" s="240">
        <v>44562</v>
      </c>
      <c r="AB175" s="240">
        <v>44620</v>
      </c>
      <c r="AC175" s="240"/>
      <c r="AD175" s="240">
        <v>44562</v>
      </c>
      <c r="AE175" s="240">
        <v>44620</v>
      </c>
      <c r="AF175" s="235">
        <v>44593</v>
      </c>
    </row>
    <row r="176" spans="1:32" s="21" customFormat="1" ht="15" customHeight="1" x14ac:dyDescent="0.25">
      <c r="A176" s="225">
        <f t="shared" si="2"/>
        <v>175</v>
      </c>
      <c r="B176" s="226" t="s">
        <v>886</v>
      </c>
      <c r="C176" s="226" t="s">
        <v>887</v>
      </c>
      <c r="D176" s="258" t="s">
        <v>2616</v>
      </c>
      <c r="E176" s="258" t="s">
        <v>2590</v>
      </c>
      <c r="F176" s="258" t="s">
        <v>2591</v>
      </c>
      <c r="G176" s="258" t="s">
        <v>2592</v>
      </c>
      <c r="H176" s="258" t="s">
        <v>2629</v>
      </c>
      <c r="I176" s="258" t="s">
        <v>2642</v>
      </c>
      <c r="J176" s="228" t="s">
        <v>943</v>
      </c>
      <c r="K176" s="228" t="s">
        <v>944</v>
      </c>
      <c r="L176" s="228"/>
      <c r="M176" s="238" t="s">
        <v>945</v>
      </c>
      <c r="N176" s="238"/>
      <c r="O176" s="227" t="s">
        <v>768</v>
      </c>
      <c r="P176" s="229">
        <v>6</v>
      </c>
      <c r="Q176" s="227" t="s">
        <v>777</v>
      </c>
      <c r="R176" s="230">
        <v>0.08</v>
      </c>
      <c r="S176" s="220"/>
      <c r="T176" s="227" t="s">
        <v>892</v>
      </c>
      <c r="U176" s="227">
        <v>12</v>
      </c>
      <c r="V176" s="220"/>
      <c r="W176" s="239">
        <v>0</v>
      </c>
      <c r="X176" s="232">
        <v>0</v>
      </c>
      <c r="Y176" s="220"/>
      <c r="Z176" s="233">
        <v>7.0000000000000007E-2</v>
      </c>
      <c r="AA176" s="240">
        <v>44562</v>
      </c>
      <c r="AB176" s="240">
        <v>44620</v>
      </c>
      <c r="AC176" s="240"/>
      <c r="AD176" s="240">
        <v>44562</v>
      </c>
      <c r="AE176" s="240">
        <v>44620</v>
      </c>
      <c r="AF176" s="235">
        <v>44593</v>
      </c>
    </row>
    <row r="177" spans="1:32" s="21" customFormat="1" ht="15" customHeight="1" x14ac:dyDescent="0.25">
      <c r="A177" s="225">
        <f t="shared" si="2"/>
        <v>176</v>
      </c>
      <c r="B177" s="226" t="s">
        <v>886</v>
      </c>
      <c r="C177" s="226" t="s">
        <v>887</v>
      </c>
      <c r="D177" s="258" t="s">
        <v>2616</v>
      </c>
      <c r="E177" s="258" t="s">
        <v>2590</v>
      </c>
      <c r="F177" s="258" t="s">
        <v>2591</v>
      </c>
      <c r="G177" s="258" t="s">
        <v>2592</v>
      </c>
      <c r="H177" s="258" t="s">
        <v>2593</v>
      </c>
      <c r="I177" s="258" t="s">
        <v>2615</v>
      </c>
      <c r="J177" s="228" t="s">
        <v>946</v>
      </c>
      <c r="K177" s="228" t="s">
        <v>947</v>
      </c>
      <c r="L177" s="228"/>
      <c r="M177" s="243" t="s">
        <v>948</v>
      </c>
      <c r="N177" s="243"/>
      <c r="O177" s="227" t="s">
        <v>768</v>
      </c>
      <c r="P177" s="229">
        <v>30</v>
      </c>
      <c r="Q177" s="227" t="s">
        <v>777</v>
      </c>
      <c r="R177" s="230">
        <v>0.08</v>
      </c>
      <c r="S177" s="220"/>
      <c r="T177" s="227" t="s">
        <v>892</v>
      </c>
      <c r="U177" s="227">
        <v>12</v>
      </c>
      <c r="V177" s="220"/>
      <c r="W177" s="239">
        <v>0</v>
      </c>
      <c r="X177" s="232">
        <v>0</v>
      </c>
      <c r="Y177" s="220"/>
      <c r="Z177" s="233">
        <v>7.0000000000000007E-2</v>
      </c>
      <c r="AA177" s="240">
        <v>44562</v>
      </c>
      <c r="AB177" s="240">
        <v>44620</v>
      </c>
      <c r="AC177" s="240"/>
      <c r="AD177" s="240">
        <v>44562</v>
      </c>
      <c r="AE177" s="240">
        <v>44620</v>
      </c>
      <c r="AF177" s="235">
        <v>44593</v>
      </c>
    </row>
    <row r="178" spans="1:32" s="21" customFormat="1" ht="15" customHeight="1" x14ac:dyDescent="0.25">
      <c r="A178" s="225">
        <f t="shared" si="2"/>
        <v>177</v>
      </c>
      <c r="B178" s="226" t="s">
        <v>886</v>
      </c>
      <c r="C178" s="226" t="s">
        <v>887</v>
      </c>
      <c r="D178" s="258" t="s">
        <v>2616</v>
      </c>
      <c r="E178" s="258" t="s">
        <v>2590</v>
      </c>
      <c r="F178" s="258" t="s">
        <v>2591</v>
      </c>
      <c r="G178" s="258" t="s">
        <v>2592</v>
      </c>
      <c r="H178" s="258" t="s">
        <v>2629</v>
      </c>
      <c r="I178" s="258" t="s">
        <v>2642</v>
      </c>
      <c r="J178" s="228" t="s">
        <v>949</v>
      </c>
      <c r="K178" s="228" t="s">
        <v>950</v>
      </c>
      <c r="L178" s="228"/>
      <c r="M178" s="243" t="s">
        <v>951</v>
      </c>
      <c r="N178" s="243"/>
      <c r="O178" s="227" t="s">
        <v>768</v>
      </c>
      <c r="P178" s="229">
        <v>24</v>
      </c>
      <c r="Q178" s="227" t="s">
        <v>777</v>
      </c>
      <c r="R178" s="230">
        <v>0.08</v>
      </c>
      <c r="S178" s="220"/>
      <c r="T178" s="227" t="s">
        <v>892</v>
      </c>
      <c r="U178" s="227">
        <v>12</v>
      </c>
      <c r="V178" s="220"/>
      <c r="W178" s="239">
        <v>0</v>
      </c>
      <c r="X178" s="232">
        <v>0</v>
      </c>
      <c r="Y178" s="220"/>
      <c r="Z178" s="233">
        <v>7.0000000000000007E-2</v>
      </c>
      <c r="AA178" s="240">
        <v>44562</v>
      </c>
      <c r="AB178" s="240">
        <v>44620</v>
      </c>
      <c r="AC178" s="240"/>
      <c r="AD178" s="240">
        <v>44562</v>
      </c>
      <c r="AE178" s="240">
        <v>44620</v>
      </c>
      <c r="AF178" s="235">
        <v>44593</v>
      </c>
    </row>
    <row r="179" spans="1:32" s="21" customFormat="1" ht="15" customHeight="1" x14ac:dyDescent="0.25">
      <c r="A179" s="225">
        <f t="shared" si="2"/>
        <v>178</v>
      </c>
      <c r="B179" s="226" t="s">
        <v>886</v>
      </c>
      <c r="C179" s="226" t="s">
        <v>887</v>
      </c>
      <c r="D179" s="258" t="s">
        <v>2616</v>
      </c>
      <c r="E179" s="258" t="s">
        <v>2590</v>
      </c>
      <c r="F179" s="258" t="s">
        <v>2591</v>
      </c>
      <c r="G179" s="258" t="s">
        <v>2592</v>
      </c>
      <c r="H179" s="258" t="s">
        <v>2593</v>
      </c>
      <c r="I179" s="258" t="s">
        <v>2615</v>
      </c>
      <c r="J179" s="228" t="s">
        <v>952</v>
      </c>
      <c r="K179" s="228" t="s">
        <v>953</v>
      </c>
      <c r="L179" s="228"/>
      <c r="M179" s="243" t="s">
        <v>954</v>
      </c>
      <c r="N179" s="243"/>
      <c r="O179" s="227" t="s">
        <v>768</v>
      </c>
      <c r="P179" s="229">
        <v>30</v>
      </c>
      <c r="Q179" s="227" t="s">
        <v>777</v>
      </c>
      <c r="R179" s="230">
        <v>0.08</v>
      </c>
      <c r="S179" s="220"/>
      <c r="T179" s="227" t="s">
        <v>892</v>
      </c>
      <c r="U179" s="227">
        <v>12</v>
      </c>
      <c r="V179" s="220"/>
      <c r="W179" s="239">
        <v>0</v>
      </c>
      <c r="X179" s="232">
        <v>0</v>
      </c>
      <c r="Y179" s="220"/>
      <c r="Z179" s="233">
        <v>7.0000000000000007E-2</v>
      </c>
      <c r="AA179" s="240">
        <v>44562</v>
      </c>
      <c r="AB179" s="240">
        <v>44620</v>
      </c>
      <c r="AC179" s="240"/>
      <c r="AD179" s="240">
        <v>44562</v>
      </c>
      <c r="AE179" s="240">
        <v>44620</v>
      </c>
      <c r="AF179" s="235">
        <v>44593</v>
      </c>
    </row>
    <row r="180" spans="1:32" s="21" customFormat="1" ht="15" customHeight="1" x14ac:dyDescent="0.25">
      <c r="A180" s="220">
        <f t="shared" si="2"/>
        <v>179</v>
      </c>
      <c r="B180" s="236" t="s">
        <v>886</v>
      </c>
      <c r="C180" s="236" t="s">
        <v>887</v>
      </c>
      <c r="D180" s="236" t="s">
        <v>2616</v>
      </c>
      <c r="E180" s="236" t="s">
        <v>2590</v>
      </c>
      <c r="F180" s="236" t="s">
        <v>2591</v>
      </c>
      <c r="G180" s="236" t="s">
        <v>2592</v>
      </c>
      <c r="H180" s="236" t="s">
        <v>2593</v>
      </c>
      <c r="I180" s="236" t="s">
        <v>2615</v>
      </c>
      <c r="J180" s="236" t="s">
        <v>2617</v>
      </c>
      <c r="K180" s="236" t="s">
        <v>2619</v>
      </c>
      <c r="L180" s="220"/>
      <c r="M180" s="236" t="s">
        <v>2618</v>
      </c>
      <c r="N180" s="236" t="s">
        <v>2603</v>
      </c>
      <c r="O180" s="236" t="s">
        <v>768</v>
      </c>
      <c r="P180" s="237"/>
      <c r="Q180" s="220"/>
      <c r="R180" s="220"/>
      <c r="S180" s="220"/>
      <c r="T180" s="220"/>
      <c r="U180" s="220"/>
      <c r="V180" s="220"/>
      <c r="W180" s="220"/>
      <c r="X180" s="220"/>
      <c r="Y180" s="220"/>
      <c r="Z180" s="220"/>
      <c r="AA180" s="220"/>
      <c r="AB180" s="220"/>
      <c r="AC180" s="220"/>
      <c r="AD180" s="220"/>
      <c r="AE180" s="220"/>
      <c r="AF180" s="220"/>
    </row>
    <row r="181" spans="1:32" s="21" customFormat="1" ht="15" customHeight="1" x14ac:dyDescent="0.25">
      <c r="A181" s="220">
        <f t="shared" si="2"/>
        <v>180</v>
      </c>
      <c r="B181" s="236" t="s">
        <v>886</v>
      </c>
      <c r="C181" s="236" t="s">
        <v>887</v>
      </c>
      <c r="D181" s="236" t="s">
        <v>2616</v>
      </c>
      <c r="E181" s="236" t="s">
        <v>2590</v>
      </c>
      <c r="F181" s="236" t="s">
        <v>2591</v>
      </c>
      <c r="G181" s="236" t="s">
        <v>2592</v>
      </c>
      <c r="H181" s="236" t="s">
        <v>2593</v>
      </c>
      <c r="I181" s="236" t="s">
        <v>2615</v>
      </c>
      <c r="J181" s="236" t="s">
        <v>2626</v>
      </c>
      <c r="K181" s="236" t="s">
        <v>2628</v>
      </c>
      <c r="L181" s="220"/>
      <c r="M181" s="236" t="s">
        <v>2627</v>
      </c>
      <c r="N181" s="236" t="s">
        <v>2603</v>
      </c>
      <c r="O181" s="236" t="s">
        <v>768</v>
      </c>
      <c r="P181" s="237"/>
      <c r="Q181" s="220"/>
      <c r="R181" s="220"/>
      <c r="S181" s="220"/>
      <c r="T181" s="220"/>
      <c r="U181" s="220"/>
      <c r="V181" s="220"/>
      <c r="W181" s="220"/>
      <c r="X181" s="220"/>
      <c r="Y181" s="220"/>
      <c r="Z181" s="220"/>
      <c r="AA181" s="220"/>
      <c r="AB181" s="220"/>
      <c r="AC181" s="220"/>
      <c r="AD181" s="220"/>
      <c r="AE181" s="220"/>
      <c r="AF181" s="220"/>
    </row>
    <row r="182" spans="1:32" s="21" customFormat="1" ht="15" customHeight="1" x14ac:dyDescent="0.25">
      <c r="A182" s="220">
        <f t="shared" si="2"/>
        <v>181</v>
      </c>
      <c r="B182" s="236" t="s">
        <v>886</v>
      </c>
      <c r="C182" s="236" t="s">
        <v>887</v>
      </c>
      <c r="D182" s="236" t="s">
        <v>2616</v>
      </c>
      <c r="E182" s="236" t="s">
        <v>2590</v>
      </c>
      <c r="F182" s="236" t="s">
        <v>2591</v>
      </c>
      <c r="G182" s="236" t="s">
        <v>2592</v>
      </c>
      <c r="H182" s="236" t="s">
        <v>2629</v>
      </c>
      <c r="I182" s="236" t="s">
        <v>2638</v>
      </c>
      <c r="J182" s="236" t="s">
        <v>2639</v>
      </c>
      <c r="K182" s="236" t="s">
        <v>2641</v>
      </c>
      <c r="L182" s="220"/>
      <c r="M182" s="236" t="s">
        <v>2640</v>
      </c>
      <c r="N182" s="236" t="s">
        <v>2603</v>
      </c>
      <c r="O182" s="236" t="s">
        <v>768</v>
      </c>
      <c r="P182" s="237"/>
      <c r="Q182" s="220"/>
      <c r="R182" s="220"/>
      <c r="S182" s="220"/>
      <c r="T182" s="220"/>
      <c r="U182" s="220"/>
      <c r="V182" s="220"/>
      <c r="W182" s="220"/>
      <c r="X182" s="220"/>
      <c r="Y182" s="220"/>
      <c r="Z182" s="220"/>
      <c r="AA182" s="220"/>
      <c r="AB182" s="220"/>
      <c r="AC182" s="220"/>
      <c r="AD182" s="220"/>
      <c r="AE182" s="220"/>
      <c r="AF182" s="220"/>
    </row>
    <row r="183" spans="1:32" s="21" customFormat="1" ht="15" customHeight="1" x14ac:dyDescent="0.25">
      <c r="A183" s="220">
        <f t="shared" si="2"/>
        <v>182</v>
      </c>
      <c r="B183" s="236" t="s">
        <v>886</v>
      </c>
      <c r="C183" s="236" t="s">
        <v>887</v>
      </c>
      <c r="D183" s="236" t="s">
        <v>2616</v>
      </c>
      <c r="E183" s="236" t="s">
        <v>2590</v>
      </c>
      <c r="F183" s="236" t="s">
        <v>2591</v>
      </c>
      <c r="G183" s="236" t="s">
        <v>2592</v>
      </c>
      <c r="H183" s="236" t="s">
        <v>2629</v>
      </c>
      <c r="I183" s="236" t="s">
        <v>2642</v>
      </c>
      <c r="J183" s="236" t="s">
        <v>2643</v>
      </c>
      <c r="K183" s="236" t="s">
        <v>2645</v>
      </c>
      <c r="L183" s="220"/>
      <c r="M183" s="236" t="s">
        <v>2644</v>
      </c>
      <c r="N183" s="236" t="s">
        <v>2614</v>
      </c>
      <c r="O183" s="236" t="s">
        <v>768</v>
      </c>
      <c r="P183" s="237"/>
      <c r="Q183" s="220"/>
      <c r="R183" s="220"/>
      <c r="S183" s="220"/>
      <c r="T183" s="220"/>
      <c r="U183" s="220"/>
      <c r="V183" s="220"/>
      <c r="W183" s="220"/>
      <c r="X183" s="220"/>
      <c r="Y183" s="220"/>
      <c r="Z183" s="220"/>
      <c r="AA183" s="220"/>
      <c r="AB183" s="220"/>
      <c r="AC183" s="220"/>
      <c r="AD183" s="220"/>
      <c r="AE183" s="220"/>
      <c r="AF183" s="220"/>
    </row>
    <row r="184" spans="1:32" s="21" customFormat="1" ht="15" customHeight="1" x14ac:dyDescent="0.25">
      <c r="A184" s="220">
        <f t="shared" si="2"/>
        <v>183</v>
      </c>
      <c r="B184" s="236" t="s">
        <v>886</v>
      </c>
      <c r="C184" s="236" t="s">
        <v>887</v>
      </c>
      <c r="D184" s="236" t="s">
        <v>2616</v>
      </c>
      <c r="E184" s="236" t="s">
        <v>2590</v>
      </c>
      <c r="F184" s="236" t="s">
        <v>2591</v>
      </c>
      <c r="G184" s="236" t="s">
        <v>2592</v>
      </c>
      <c r="H184" s="236" t="s">
        <v>2629</v>
      </c>
      <c r="I184" s="236" t="s">
        <v>2642</v>
      </c>
      <c r="J184" s="236" t="s">
        <v>2649</v>
      </c>
      <c r="K184" s="236" t="s">
        <v>2651</v>
      </c>
      <c r="L184" s="220"/>
      <c r="M184" s="236" t="s">
        <v>2650</v>
      </c>
      <c r="N184" s="236" t="s">
        <v>2603</v>
      </c>
      <c r="O184" s="236" t="s">
        <v>768</v>
      </c>
      <c r="P184" s="237"/>
      <c r="Q184" s="220"/>
      <c r="R184" s="220"/>
      <c r="S184" s="220"/>
      <c r="T184" s="220"/>
      <c r="U184" s="220"/>
      <c r="V184" s="220"/>
      <c r="W184" s="220"/>
      <c r="X184" s="220"/>
      <c r="Y184" s="220"/>
      <c r="Z184" s="220"/>
      <c r="AA184" s="220"/>
      <c r="AB184" s="220"/>
      <c r="AC184" s="220"/>
      <c r="AD184" s="220"/>
      <c r="AE184" s="220"/>
      <c r="AF184" s="220"/>
    </row>
    <row r="185" spans="1:32" s="21" customFormat="1" ht="15" customHeight="1" x14ac:dyDescent="0.25">
      <c r="A185" s="220">
        <f t="shared" si="2"/>
        <v>184</v>
      </c>
      <c r="B185" s="236" t="s">
        <v>886</v>
      </c>
      <c r="C185" s="236" t="s">
        <v>887</v>
      </c>
      <c r="D185" s="236" t="s">
        <v>2616</v>
      </c>
      <c r="E185" s="236" t="s">
        <v>3445</v>
      </c>
      <c r="F185" s="236" t="s">
        <v>3454</v>
      </c>
      <c r="G185" s="236" t="s">
        <v>3455</v>
      </c>
      <c r="H185" s="236" t="s">
        <v>3456</v>
      </c>
      <c r="I185" s="236" t="s">
        <v>3457</v>
      </c>
      <c r="J185" s="236" t="s">
        <v>3458</v>
      </c>
      <c r="K185" s="236" t="s">
        <v>2595</v>
      </c>
      <c r="L185" s="220"/>
      <c r="M185" s="236" t="s">
        <v>3459</v>
      </c>
      <c r="N185" s="236" t="s">
        <v>2603</v>
      </c>
      <c r="O185" s="236" t="s">
        <v>768</v>
      </c>
      <c r="P185" s="237"/>
      <c r="Q185" s="220"/>
      <c r="R185" s="220"/>
      <c r="S185" s="220"/>
      <c r="T185" s="220"/>
      <c r="U185" s="220"/>
      <c r="V185" s="220"/>
      <c r="W185" s="220"/>
      <c r="X185" s="220"/>
      <c r="Y185" s="220"/>
      <c r="Z185" s="220"/>
      <c r="AA185" s="220"/>
      <c r="AB185" s="220"/>
      <c r="AC185" s="220"/>
      <c r="AD185" s="220"/>
      <c r="AE185" s="220"/>
      <c r="AF185" s="220"/>
    </row>
    <row r="186" spans="1:32" s="21" customFormat="1" ht="15" customHeight="1" x14ac:dyDescent="0.25">
      <c r="A186" s="220">
        <f t="shared" si="2"/>
        <v>185</v>
      </c>
      <c r="B186" s="236" t="s">
        <v>886</v>
      </c>
      <c r="C186" s="236" t="s">
        <v>887</v>
      </c>
      <c r="D186" s="236" t="s">
        <v>2616</v>
      </c>
      <c r="E186" s="236" t="s">
        <v>3445</v>
      </c>
      <c r="F186" s="236" t="s">
        <v>3454</v>
      </c>
      <c r="G186" s="236" t="s">
        <v>3455</v>
      </c>
      <c r="H186" s="236" t="s">
        <v>3456</v>
      </c>
      <c r="I186" s="236" t="s">
        <v>3457</v>
      </c>
      <c r="J186" s="236" t="s">
        <v>3460</v>
      </c>
      <c r="K186" s="236" t="s">
        <v>2595</v>
      </c>
      <c r="L186" s="220"/>
      <c r="M186" s="236" t="s">
        <v>3461</v>
      </c>
      <c r="N186" s="236" t="s">
        <v>2603</v>
      </c>
      <c r="O186" s="236" t="s">
        <v>768</v>
      </c>
      <c r="P186" s="237"/>
      <c r="Q186" s="220"/>
      <c r="R186" s="220"/>
      <c r="S186" s="220"/>
      <c r="T186" s="220"/>
      <c r="U186" s="220"/>
      <c r="V186" s="220"/>
      <c r="W186" s="220"/>
      <c r="X186" s="220"/>
      <c r="Y186" s="220"/>
      <c r="Z186" s="220"/>
      <c r="AA186" s="220"/>
      <c r="AB186" s="220"/>
      <c r="AC186" s="220"/>
      <c r="AD186" s="220"/>
      <c r="AE186" s="220"/>
      <c r="AF186" s="220"/>
    </row>
    <row r="187" spans="1:32" s="21" customFormat="1" ht="15" customHeight="1" x14ac:dyDescent="0.25">
      <c r="A187" s="220">
        <f t="shared" si="2"/>
        <v>186</v>
      </c>
      <c r="B187" s="236" t="s">
        <v>886</v>
      </c>
      <c r="C187" s="236" t="s">
        <v>887</v>
      </c>
      <c r="D187" s="236" t="s">
        <v>2616</v>
      </c>
      <c r="E187" s="236" t="s">
        <v>3445</v>
      </c>
      <c r="F187" s="236" t="s">
        <v>3454</v>
      </c>
      <c r="G187" s="236" t="s">
        <v>3455</v>
      </c>
      <c r="H187" s="236" t="s">
        <v>3456</v>
      </c>
      <c r="I187" s="236" t="s">
        <v>3457</v>
      </c>
      <c r="J187" s="236" t="s">
        <v>3462</v>
      </c>
      <c r="K187" s="236" t="s">
        <v>2595</v>
      </c>
      <c r="L187" s="220"/>
      <c r="M187" s="236" t="s">
        <v>906</v>
      </c>
      <c r="N187" s="236" t="s">
        <v>2603</v>
      </c>
      <c r="O187" s="236" t="s">
        <v>768</v>
      </c>
      <c r="P187" s="237"/>
      <c r="Q187" s="220"/>
      <c r="R187" s="220"/>
      <c r="S187" s="220"/>
      <c r="T187" s="220"/>
      <c r="U187" s="220"/>
      <c r="V187" s="220"/>
      <c r="W187" s="220"/>
      <c r="X187" s="220"/>
      <c r="Y187" s="220"/>
      <c r="Z187" s="220"/>
      <c r="AA187" s="220"/>
      <c r="AB187" s="220"/>
      <c r="AC187" s="220"/>
      <c r="AD187" s="220"/>
      <c r="AE187" s="220"/>
      <c r="AF187" s="220"/>
    </row>
    <row r="188" spans="1:32" s="21" customFormat="1" ht="15" customHeight="1" x14ac:dyDescent="0.25">
      <c r="A188" s="220">
        <f t="shared" si="2"/>
        <v>187</v>
      </c>
      <c r="B188" s="236" t="s">
        <v>886</v>
      </c>
      <c r="C188" s="236" t="s">
        <v>887</v>
      </c>
      <c r="D188" s="236" t="s">
        <v>2616</v>
      </c>
      <c r="E188" s="236" t="s">
        <v>3445</v>
      </c>
      <c r="F188" s="236" t="s">
        <v>3454</v>
      </c>
      <c r="G188" s="236" t="s">
        <v>3455</v>
      </c>
      <c r="H188" s="236" t="s">
        <v>3456</v>
      </c>
      <c r="I188" s="236" t="s">
        <v>3457</v>
      </c>
      <c r="J188" s="236" t="s">
        <v>3463</v>
      </c>
      <c r="K188" s="236" t="s">
        <v>2595</v>
      </c>
      <c r="L188" s="220"/>
      <c r="M188" s="236" t="s">
        <v>3464</v>
      </c>
      <c r="N188" s="236" t="s">
        <v>2603</v>
      </c>
      <c r="O188" s="236" t="s">
        <v>768</v>
      </c>
      <c r="P188" s="237"/>
      <c r="Q188" s="220"/>
      <c r="R188" s="220"/>
      <c r="S188" s="220"/>
      <c r="T188" s="220"/>
      <c r="U188" s="220"/>
      <c r="V188" s="220"/>
      <c r="W188" s="220"/>
      <c r="X188" s="220"/>
      <c r="Y188" s="220"/>
      <c r="Z188" s="220"/>
      <c r="AA188" s="220"/>
      <c r="AB188" s="220"/>
      <c r="AC188" s="220"/>
      <c r="AD188" s="220"/>
      <c r="AE188" s="220"/>
      <c r="AF188" s="220"/>
    </row>
    <row r="189" spans="1:32" s="21" customFormat="1" ht="15" customHeight="1" x14ac:dyDescent="0.25">
      <c r="A189" s="220">
        <f t="shared" si="2"/>
        <v>188</v>
      </c>
      <c r="B189" s="236" t="s">
        <v>886</v>
      </c>
      <c r="C189" s="236" t="s">
        <v>887</v>
      </c>
      <c r="D189" s="236" t="s">
        <v>2616</v>
      </c>
      <c r="E189" s="236" t="s">
        <v>3445</v>
      </c>
      <c r="F189" s="236" t="s">
        <v>3454</v>
      </c>
      <c r="G189" s="236" t="s">
        <v>3455</v>
      </c>
      <c r="H189" s="236" t="s">
        <v>3456</v>
      </c>
      <c r="I189" s="236" t="s">
        <v>3457</v>
      </c>
      <c r="J189" s="236" t="s">
        <v>3465</v>
      </c>
      <c r="K189" s="236" t="s">
        <v>2595</v>
      </c>
      <c r="L189" s="220"/>
      <c r="M189" s="236" t="s">
        <v>2627</v>
      </c>
      <c r="N189" s="236" t="s">
        <v>2603</v>
      </c>
      <c r="O189" s="236" t="s">
        <v>768</v>
      </c>
      <c r="P189" s="237"/>
      <c r="Q189" s="220"/>
      <c r="R189" s="220"/>
      <c r="S189" s="220"/>
      <c r="T189" s="220"/>
      <c r="U189" s="220"/>
      <c r="V189" s="220"/>
      <c r="W189" s="220"/>
      <c r="X189" s="220"/>
      <c r="Y189" s="220"/>
      <c r="Z189" s="220"/>
      <c r="AA189" s="220"/>
      <c r="AB189" s="220"/>
      <c r="AC189" s="220"/>
      <c r="AD189" s="220"/>
      <c r="AE189" s="220"/>
      <c r="AF189" s="220"/>
    </row>
    <row r="190" spans="1:32" s="21" customFormat="1" ht="15" customHeight="1" x14ac:dyDescent="0.25">
      <c r="A190" s="220">
        <f t="shared" si="2"/>
        <v>189</v>
      </c>
      <c r="B190" s="236" t="s">
        <v>886</v>
      </c>
      <c r="C190" s="236" t="s">
        <v>887</v>
      </c>
      <c r="D190" s="236" t="s">
        <v>2616</v>
      </c>
      <c r="E190" s="236" t="s">
        <v>3445</v>
      </c>
      <c r="F190" s="236" t="s">
        <v>3454</v>
      </c>
      <c r="G190" s="236" t="s">
        <v>3455</v>
      </c>
      <c r="H190" s="236" t="s">
        <v>3456</v>
      </c>
      <c r="I190" s="236" t="s">
        <v>3457</v>
      </c>
      <c r="J190" s="236" t="s">
        <v>3466</v>
      </c>
      <c r="K190" s="236" t="s">
        <v>2595</v>
      </c>
      <c r="L190" s="220"/>
      <c r="M190" s="236" t="s">
        <v>903</v>
      </c>
      <c r="N190" s="236" t="s">
        <v>2603</v>
      </c>
      <c r="O190" s="236" t="s">
        <v>768</v>
      </c>
      <c r="P190" s="237"/>
      <c r="Q190" s="220"/>
      <c r="R190" s="220"/>
      <c r="S190" s="220"/>
      <c r="T190" s="220"/>
      <c r="U190" s="220"/>
      <c r="V190" s="220"/>
      <c r="W190" s="220"/>
      <c r="X190" s="220"/>
      <c r="Y190" s="220"/>
      <c r="Z190" s="220"/>
      <c r="AA190" s="220"/>
      <c r="AB190" s="220"/>
      <c r="AC190" s="220"/>
      <c r="AD190" s="220"/>
      <c r="AE190" s="220"/>
      <c r="AF190" s="220"/>
    </row>
    <row r="191" spans="1:32" s="21" customFormat="1" ht="15" customHeight="1" x14ac:dyDescent="0.25">
      <c r="A191" s="220">
        <f t="shared" si="2"/>
        <v>190</v>
      </c>
      <c r="B191" s="236" t="s">
        <v>886</v>
      </c>
      <c r="C191" s="236" t="s">
        <v>887</v>
      </c>
      <c r="D191" s="236" t="s">
        <v>2616</v>
      </c>
      <c r="E191" s="236" t="s">
        <v>3445</v>
      </c>
      <c r="F191" s="236" t="s">
        <v>3454</v>
      </c>
      <c r="G191" s="236" t="s">
        <v>3455</v>
      </c>
      <c r="H191" s="236" t="s">
        <v>3456</v>
      </c>
      <c r="I191" s="236" t="s">
        <v>3457</v>
      </c>
      <c r="J191" s="236" t="s">
        <v>3467</v>
      </c>
      <c r="K191" s="236" t="s">
        <v>2595</v>
      </c>
      <c r="L191" s="220"/>
      <c r="M191" s="236" t="s">
        <v>3468</v>
      </c>
      <c r="N191" s="236" t="s">
        <v>2603</v>
      </c>
      <c r="O191" s="236" t="s">
        <v>768</v>
      </c>
      <c r="P191" s="237"/>
      <c r="Q191" s="220"/>
      <c r="R191" s="220"/>
      <c r="S191" s="220"/>
      <c r="T191" s="220"/>
      <c r="U191" s="220"/>
      <c r="V191" s="220"/>
      <c r="W191" s="220"/>
      <c r="X191" s="220"/>
      <c r="Y191" s="220"/>
      <c r="Z191" s="220"/>
      <c r="AA191" s="220"/>
      <c r="AB191" s="220"/>
      <c r="AC191" s="220"/>
      <c r="AD191" s="220"/>
      <c r="AE191" s="220"/>
      <c r="AF191" s="220"/>
    </row>
    <row r="192" spans="1:32" s="21" customFormat="1" ht="15" customHeight="1" x14ac:dyDescent="0.25">
      <c r="A192" s="220">
        <f t="shared" si="2"/>
        <v>191</v>
      </c>
      <c r="B192" s="236" t="s">
        <v>886</v>
      </c>
      <c r="C192" s="236" t="s">
        <v>887</v>
      </c>
      <c r="D192" s="236" t="s">
        <v>2616</v>
      </c>
      <c r="E192" s="236" t="s">
        <v>3445</v>
      </c>
      <c r="F192" s="236" t="s">
        <v>3454</v>
      </c>
      <c r="G192" s="236" t="s">
        <v>3455</v>
      </c>
      <c r="H192" s="236" t="s">
        <v>3456</v>
      </c>
      <c r="I192" s="236" t="s">
        <v>3457</v>
      </c>
      <c r="J192" s="236" t="s">
        <v>3469</v>
      </c>
      <c r="K192" s="236" t="s">
        <v>2595</v>
      </c>
      <c r="L192" s="220"/>
      <c r="M192" s="236" t="s">
        <v>3470</v>
      </c>
      <c r="N192" s="236" t="s">
        <v>2603</v>
      </c>
      <c r="O192" s="236" t="s">
        <v>768</v>
      </c>
      <c r="P192" s="237"/>
      <c r="Q192" s="220"/>
      <c r="R192" s="220"/>
      <c r="S192" s="220"/>
      <c r="T192" s="220"/>
      <c r="U192" s="220"/>
      <c r="V192" s="220"/>
      <c r="W192" s="220"/>
      <c r="X192" s="220"/>
      <c r="Y192" s="220"/>
      <c r="Z192" s="220"/>
      <c r="AA192" s="220"/>
      <c r="AB192" s="220"/>
      <c r="AC192" s="220"/>
      <c r="AD192" s="220"/>
      <c r="AE192" s="220"/>
      <c r="AF192" s="220"/>
    </row>
    <row r="193" spans="1:32" s="21" customFormat="1" ht="15" customHeight="1" x14ac:dyDescent="0.25">
      <c r="A193" s="220">
        <f t="shared" si="2"/>
        <v>192</v>
      </c>
      <c r="B193" s="236" t="s">
        <v>886</v>
      </c>
      <c r="C193" s="236" t="s">
        <v>887</v>
      </c>
      <c r="D193" s="236" t="s">
        <v>2616</v>
      </c>
      <c r="E193" s="236" t="s">
        <v>3445</v>
      </c>
      <c r="F193" s="236" t="s">
        <v>3454</v>
      </c>
      <c r="G193" s="236" t="s">
        <v>3455</v>
      </c>
      <c r="H193" s="236" t="s">
        <v>3456</v>
      </c>
      <c r="I193" s="236" t="s">
        <v>3457</v>
      </c>
      <c r="J193" s="236" t="s">
        <v>3471</v>
      </c>
      <c r="K193" s="236" t="s">
        <v>2595</v>
      </c>
      <c r="L193" s="220"/>
      <c r="M193" s="236" t="s">
        <v>3472</v>
      </c>
      <c r="N193" s="236" t="s">
        <v>2603</v>
      </c>
      <c r="O193" s="236" t="s">
        <v>768</v>
      </c>
      <c r="P193" s="237"/>
      <c r="Q193" s="220"/>
      <c r="R193" s="220"/>
      <c r="S193" s="220"/>
      <c r="T193" s="220"/>
      <c r="U193" s="220"/>
      <c r="V193" s="220"/>
      <c r="W193" s="220"/>
      <c r="X193" s="220"/>
      <c r="Y193" s="220"/>
      <c r="Z193" s="220"/>
      <c r="AA193" s="220"/>
      <c r="AB193" s="220"/>
      <c r="AC193" s="220"/>
      <c r="AD193" s="220"/>
      <c r="AE193" s="220"/>
      <c r="AF193" s="220"/>
    </row>
    <row r="194" spans="1:32" s="21" customFormat="1" ht="15" customHeight="1" x14ac:dyDescent="0.25">
      <c r="A194" s="220">
        <f t="shared" ref="A194:A257" si="3">ROW(A193)</f>
        <v>193</v>
      </c>
      <c r="B194" s="236" t="s">
        <v>886</v>
      </c>
      <c r="C194" s="236" t="s">
        <v>887</v>
      </c>
      <c r="D194" s="236" t="s">
        <v>2616</v>
      </c>
      <c r="E194" s="236" t="s">
        <v>3445</v>
      </c>
      <c r="F194" s="236" t="s">
        <v>3454</v>
      </c>
      <c r="G194" s="236" t="s">
        <v>3455</v>
      </c>
      <c r="H194" s="236" t="s">
        <v>3456</v>
      </c>
      <c r="I194" s="236" t="s">
        <v>3457</v>
      </c>
      <c r="J194" s="236" t="s">
        <v>3473</v>
      </c>
      <c r="K194" s="236" t="s">
        <v>2595</v>
      </c>
      <c r="L194" s="220"/>
      <c r="M194" s="236" t="s">
        <v>3474</v>
      </c>
      <c r="N194" s="236" t="s">
        <v>2603</v>
      </c>
      <c r="O194" s="236" t="s">
        <v>768</v>
      </c>
      <c r="P194" s="237"/>
      <c r="Q194" s="220"/>
      <c r="R194" s="220"/>
      <c r="S194" s="220"/>
      <c r="T194" s="220"/>
      <c r="U194" s="220"/>
      <c r="V194" s="220"/>
      <c r="W194" s="220"/>
      <c r="X194" s="220"/>
      <c r="Y194" s="220"/>
      <c r="Z194" s="220"/>
      <c r="AA194" s="220"/>
      <c r="AB194" s="220"/>
      <c r="AC194" s="220"/>
      <c r="AD194" s="220"/>
      <c r="AE194" s="220"/>
      <c r="AF194" s="220"/>
    </row>
    <row r="195" spans="1:32" s="21" customFormat="1" ht="15" customHeight="1" x14ac:dyDescent="0.25">
      <c r="A195" s="220">
        <f t="shared" si="3"/>
        <v>194</v>
      </c>
      <c r="B195" s="236" t="s">
        <v>886</v>
      </c>
      <c r="C195" s="236" t="s">
        <v>887</v>
      </c>
      <c r="D195" s="236" t="s">
        <v>2616</v>
      </c>
      <c r="E195" s="236" t="s">
        <v>3445</v>
      </c>
      <c r="F195" s="236" t="s">
        <v>3454</v>
      </c>
      <c r="G195" s="236" t="s">
        <v>3455</v>
      </c>
      <c r="H195" s="236" t="s">
        <v>3456</v>
      </c>
      <c r="I195" s="236" t="s">
        <v>3457</v>
      </c>
      <c r="J195" s="236" t="s">
        <v>3475</v>
      </c>
      <c r="K195" s="236" t="s">
        <v>2595</v>
      </c>
      <c r="L195" s="220"/>
      <c r="M195" s="236" t="s">
        <v>954</v>
      </c>
      <c r="N195" s="236" t="s">
        <v>2603</v>
      </c>
      <c r="O195" s="236" t="s">
        <v>768</v>
      </c>
      <c r="P195" s="237"/>
      <c r="Q195" s="220"/>
      <c r="R195" s="220"/>
      <c r="S195" s="220"/>
      <c r="T195" s="220"/>
      <c r="U195" s="220"/>
      <c r="V195" s="220"/>
      <c r="W195" s="220"/>
      <c r="X195" s="220"/>
      <c r="Y195" s="220"/>
      <c r="Z195" s="220"/>
      <c r="AA195" s="220"/>
      <c r="AB195" s="220"/>
      <c r="AC195" s="220"/>
      <c r="AD195" s="220"/>
      <c r="AE195" s="220"/>
      <c r="AF195" s="220"/>
    </row>
    <row r="196" spans="1:32" s="21" customFormat="1" ht="15" customHeight="1" x14ac:dyDescent="0.25">
      <c r="A196" s="220">
        <f t="shared" si="3"/>
        <v>195</v>
      </c>
      <c r="B196" s="236" t="s">
        <v>886</v>
      </c>
      <c r="C196" s="236" t="s">
        <v>887</v>
      </c>
      <c r="D196" s="236" t="s">
        <v>2616</v>
      </c>
      <c r="E196" s="236" t="s">
        <v>3445</v>
      </c>
      <c r="F196" s="236" t="s">
        <v>3454</v>
      </c>
      <c r="G196" s="236" t="s">
        <v>3455</v>
      </c>
      <c r="H196" s="236" t="s">
        <v>3456</v>
      </c>
      <c r="I196" s="236" t="s">
        <v>3457</v>
      </c>
      <c r="J196" s="236" t="s">
        <v>3476</v>
      </c>
      <c r="K196" s="236" t="s">
        <v>2595</v>
      </c>
      <c r="L196" s="220"/>
      <c r="M196" s="236" t="s">
        <v>2650</v>
      </c>
      <c r="N196" s="236" t="s">
        <v>2603</v>
      </c>
      <c r="O196" s="236" t="s">
        <v>768</v>
      </c>
      <c r="P196" s="237"/>
      <c r="Q196" s="220"/>
      <c r="R196" s="220"/>
      <c r="S196" s="220"/>
      <c r="T196" s="220"/>
      <c r="U196" s="220"/>
      <c r="V196" s="220"/>
      <c r="W196" s="220"/>
      <c r="X196" s="220"/>
      <c r="Y196" s="220"/>
      <c r="Z196" s="220"/>
      <c r="AA196" s="220"/>
      <c r="AB196" s="220"/>
      <c r="AC196" s="220"/>
      <c r="AD196" s="220"/>
      <c r="AE196" s="220"/>
      <c r="AF196" s="220"/>
    </row>
    <row r="197" spans="1:32" s="21" customFormat="1" ht="15" customHeight="1" x14ac:dyDescent="0.25">
      <c r="A197" s="220">
        <f t="shared" si="3"/>
        <v>196</v>
      </c>
      <c r="B197" s="236" t="s">
        <v>886</v>
      </c>
      <c r="C197" s="236" t="s">
        <v>887</v>
      </c>
      <c r="D197" s="236" t="s">
        <v>2616</v>
      </c>
      <c r="E197" s="236" t="s">
        <v>3445</v>
      </c>
      <c r="F197" s="236" t="s">
        <v>3454</v>
      </c>
      <c r="G197" s="236" t="s">
        <v>3455</v>
      </c>
      <c r="H197" s="236" t="s">
        <v>3456</v>
      </c>
      <c r="I197" s="236" t="s">
        <v>3457</v>
      </c>
      <c r="J197" s="236" t="s">
        <v>3477</v>
      </c>
      <c r="K197" s="236" t="s">
        <v>2595</v>
      </c>
      <c r="L197" s="220"/>
      <c r="M197" s="236" t="s">
        <v>3478</v>
      </c>
      <c r="N197" s="236" t="s">
        <v>2603</v>
      </c>
      <c r="O197" s="236" t="s">
        <v>768</v>
      </c>
      <c r="P197" s="237"/>
      <c r="Q197" s="220"/>
      <c r="R197" s="220"/>
      <c r="S197" s="220"/>
      <c r="T197" s="220"/>
      <c r="U197" s="220"/>
      <c r="V197" s="220"/>
      <c r="W197" s="220"/>
      <c r="X197" s="220"/>
      <c r="Y197" s="220"/>
      <c r="Z197" s="220"/>
      <c r="AA197" s="220"/>
      <c r="AB197" s="220"/>
      <c r="AC197" s="220"/>
      <c r="AD197" s="220"/>
      <c r="AE197" s="220"/>
      <c r="AF197" s="220"/>
    </row>
    <row r="198" spans="1:32" s="21" customFormat="1" ht="15" customHeight="1" x14ac:dyDescent="0.25">
      <c r="A198" s="220">
        <f t="shared" si="3"/>
        <v>197</v>
      </c>
      <c r="B198" s="236" t="s">
        <v>886</v>
      </c>
      <c r="C198" s="236" t="s">
        <v>887</v>
      </c>
      <c r="D198" s="236" t="s">
        <v>2616</v>
      </c>
      <c r="E198" s="236" t="s">
        <v>3445</v>
      </c>
      <c r="F198" s="236" t="s">
        <v>3454</v>
      </c>
      <c r="G198" s="236" t="s">
        <v>3455</v>
      </c>
      <c r="H198" s="236" t="s">
        <v>3456</v>
      </c>
      <c r="I198" s="236" t="s">
        <v>3457</v>
      </c>
      <c r="J198" s="236" t="s">
        <v>3479</v>
      </c>
      <c r="K198" s="236" t="s">
        <v>2595</v>
      </c>
      <c r="L198" s="220"/>
      <c r="M198" s="236" t="s">
        <v>2640</v>
      </c>
      <c r="N198" s="236" t="s">
        <v>2603</v>
      </c>
      <c r="O198" s="236" t="s">
        <v>768</v>
      </c>
      <c r="P198" s="237"/>
      <c r="Q198" s="220"/>
      <c r="R198" s="220"/>
      <c r="S198" s="220"/>
      <c r="T198" s="220"/>
      <c r="U198" s="220"/>
      <c r="V198" s="220"/>
      <c r="W198" s="220"/>
      <c r="X198" s="220"/>
      <c r="Y198" s="220"/>
      <c r="Z198" s="220"/>
      <c r="AA198" s="220"/>
      <c r="AB198" s="220"/>
      <c r="AC198" s="220"/>
      <c r="AD198" s="220"/>
      <c r="AE198" s="220"/>
      <c r="AF198" s="220"/>
    </row>
    <row r="199" spans="1:32" s="21" customFormat="1" ht="15" customHeight="1" x14ac:dyDescent="0.25">
      <c r="A199" s="220">
        <f t="shared" si="3"/>
        <v>198</v>
      </c>
      <c r="B199" s="236" t="s">
        <v>886</v>
      </c>
      <c r="C199" s="236" t="s">
        <v>887</v>
      </c>
      <c r="D199" s="236" t="s">
        <v>2616</v>
      </c>
      <c r="E199" s="236" t="s">
        <v>3445</v>
      </c>
      <c r="F199" s="236" t="s">
        <v>3454</v>
      </c>
      <c r="G199" s="236" t="s">
        <v>3455</v>
      </c>
      <c r="H199" s="236" t="s">
        <v>3456</v>
      </c>
      <c r="I199" s="236" t="s">
        <v>3457</v>
      </c>
      <c r="J199" s="236" t="s">
        <v>3480</v>
      </c>
      <c r="K199" s="236" t="s">
        <v>2595</v>
      </c>
      <c r="L199" s="220"/>
      <c r="M199" s="236" t="s">
        <v>917</v>
      </c>
      <c r="N199" s="236" t="s">
        <v>2603</v>
      </c>
      <c r="O199" s="236" t="s">
        <v>768</v>
      </c>
      <c r="P199" s="237"/>
      <c r="Q199" s="220"/>
      <c r="R199" s="220"/>
      <c r="S199" s="220"/>
      <c r="T199" s="220"/>
      <c r="U199" s="220"/>
      <c r="V199" s="220"/>
      <c r="W199" s="220"/>
      <c r="X199" s="220"/>
      <c r="Y199" s="220"/>
      <c r="Z199" s="220"/>
      <c r="AA199" s="220"/>
      <c r="AB199" s="220"/>
      <c r="AC199" s="220"/>
      <c r="AD199" s="220"/>
      <c r="AE199" s="220"/>
      <c r="AF199" s="220"/>
    </row>
    <row r="200" spans="1:32" s="21" customFormat="1" ht="15" customHeight="1" x14ac:dyDescent="0.25">
      <c r="A200" s="220">
        <f t="shared" si="3"/>
        <v>199</v>
      </c>
      <c r="B200" s="236" t="s">
        <v>886</v>
      </c>
      <c r="C200" s="236" t="s">
        <v>887</v>
      </c>
      <c r="D200" s="236" t="s">
        <v>2616</v>
      </c>
      <c r="E200" s="236" t="s">
        <v>3445</v>
      </c>
      <c r="F200" s="236" t="s">
        <v>3454</v>
      </c>
      <c r="G200" s="236" t="s">
        <v>3455</v>
      </c>
      <c r="H200" s="236" t="s">
        <v>3456</v>
      </c>
      <c r="I200" s="236" t="s">
        <v>3457</v>
      </c>
      <c r="J200" s="236" t="s">
        <v>3481</v>
      </c>
      <c r="K200" s="236" t="s">
        <v>2595</v>
      </c>
      <c r="L200" s="220"/>
      <c r="M200" s="236" t="s">
        <v>3482</v>
      </c>
      <c r="N200" s="236" t="s">
        <v>2603</v>
      </c>
      <c r="O200" s="236" t="s">
        <v>768</v>
      </c>
      <c r="P200" s="237"/>
      <c r="Q200" s="220"/>
      <c r="R200" s="220"/>
      <c r="S200" s="220"/>
      <c r="T200" s="220"/>
      <c r="U200" s="220"/>
      <c r="V200" s="220"/>
      <c r="W200" s="220"/>
      <c r="X200" s="220"/>
      <c r="Y200" s="220"/>
      <c r="Z200" s="220"/>
      <c r="AA200" s="220"/>
      <c r="AB200" s="220"/>
      <c r="AC200" s="220"/>
      <c r="AD200" s="220"/>
      <c r="AE200" s="220"/>
      <c r="AF200" s="220"/>
    </row>
    <row r="201" spans="1:32" s="21" customFormat="1" ht="15" customHeight="1" x14ac:dyDescent="0.25">
      <c r="A201" s="220">
        <f t="shared" si="3"/>
        <v>200</v>
      </c>
      <c r="B201" s="236" t="s">
        <v>886</v>
      </c>
      <c r="C201" s="236" t="s">
        <v>887</v>
      </c>
      <c r="D201" s="236" t="s">
        <v>2616</v>
      </c>
      <c r="E201" s="236" t="s">
        <v>3445</v>
      </c>
      <c r="F201" s="236" t="s">
        <v>3454</v>
      </c>
      <c r="G201" s="236" t="s">
        <v>3455</v>
      </c>
      <c r="H201" s="236" t="s">
        <v>3456</v>
      </c>
      <c r="I201" s="236" t="s">
        <v>3457</v>
      </c>
      <c r="J201" s="236" t="s">
        <v>3483</v>
      </c>
      <c r="K201" s="236" t="s">
        <v>2595</v>
      </c>
      <c r="L201" s="220"/>
      <c r="M201" s="236" t="s">
        <v>951</v>
      </c>
      <c r="N201" s="236" t="s">
        <v>2603</v>
      </c>
      <c r="O201" s="236" t="s">
        <v>768</v>
      </c>
      <c r="P201" s="237"/>
      <c r="Q201" s="220"/>
      <c r="R201" s="220"/>
      <c r="S201" s="220"/>
      <c r="T201" s="220"/>
      <c r="U201" s="220"/>
      <c r="V201" s="220"/>
      <c r="W201" s="220"/>
      <c r="X201" s="220"/>
      <c r="Y201" s="220"/>
      <c r="Z201" s="220"/>
      <c r="AA201" s="220"/>
      <c r="AB201" s="220"/>
      <c r="AC201" s="220"/>
      <c r="AD201" s="220"/>
      <c r="AE201" s="220"/>
      <c r="AF201" s="220"/>
    </row>
    <row r="202" spans="1:32" s="21" customFormat="1" ht="15" customHeight="1" x14ac:dyDescent="0.25">
      <c r="A202" s="225">
        <f t="shared" si="3"/>
        <v>201</v>
      </c>
      <c r="B202" s="226" t="s">
        <v>955</v>
      </c>
      <c r="C202" s="226" t="s">
        <v>956</v>
      </c>
      <c r="D202" s="258" t="s">
        <v>2736</v>
      </c>
      <c r="E202" s="258" t="s">
        <v>2590</v>
      </c>
      <c r="F202" s="258" t="s">
        <v>2591</v>
      </c>
      <c r="G202" s="258" t="s">
        <v>2729</v>
      </c>
      <c r="H202" s="258" t="s">
        <v>2734</v>
      </c>
      <c r="I202" s="258" t="s">
        <v>2735</v>
      </c>
      <c r="J202" s="228" t="s">
        <v>958</v>
      </c>
      <c r="K202" s="228" t="s">
        <v>959</v>
      </c>
      <c r="L202" s="228"/>
      <c r="M202" s="238" t="s">
        <v>960</v>
      </c>
      <c r="N202" s="238"/>
      <c r="O202" s="227" t="s">
        <v>514</v>
      </c>
      <c r="P202" s="229">
        <v>10</v>
      </c>
      <c r="Q202" s="227" t="s">
        <v>961</v>
      </c>
      <c r="R202" s="230">
        <v>0.08</v>
      </c>
      <c r="S202" s="220"/>
      <c r="T202" s="227" t="s">
        <v>962</v>
      </c>
      <c r="U202" s="227">
        <v>12</v>
      </c>
      <c r="V202" s="220"/>
      <c r="W202" s="239">
        <v>0.05</v>
      </c>
      <c r="X202" s="232">
        <v>0.05</v>
      </c>
      <c r="Y202" s="220"/>
      <c r="Z202" s="233"/>
      <c r="AA202" s="240"/>
      <c r="AB202" s="240"/>
      <c r="AC202" s="240"/>
      <c r="AD202" s="240"/>
      <c r="AE202" s="240"/>
      <c r="AF202" s="235">
        <v>44593</v>
      </c>
    </row>
    <row r="203" spans="1:32" s="21" customFormat="1" ht="15" customHeight="1" x14ac:dyDescent="0.25">
      <c r="A203" s="225">
        <f t="shared" si="3"/>
        <v>202</v>
      </c>
      <c r="B203" s="226" t="s">
        <v>955</v>
      </c>
      <c r="C203" s="226" t="s">
        <v>956</v>
      </c>
      <c r="D203" s="258" t="s">
        <v>2736</v>
      </c>
      <c r="E203" s="258" t="s">
        <v>2590</v>
      </c>
      <c r="F203" s="258" t="s">
        <v>2591</v>
      </c>
      <c r="G203" s="258" t="s">
        <v>2729</v>
      </c>
      <c r="H203" s="258" t="s">
        <v>2734</v>
      </c>
      <c r="I203" s="258" t="s">
        <v>2735</v>
      </c>
      <c r="J203" s="228" t="s">
        <v>963</v>
      </c>
      <c r="K203" s="228" t="s">
        <v>964</v>
      </c>
      <c r="L203" s="228"/>
      <c r="M203" s="238" t="s">
        <v>965</v>
      </c>
      <c r="N203" s="238"/>
      <c r="O203" s="227" t="s">
        <v>514</v>
      </c>
      <c r="P203" s="229">
        <v>10</v>
      </c>
      <c r="Q203" s="227" t="s">
        <v>961</v>
      </c>
      <c r="R203" s="230">
        <v>0.08</v>
      </c>
      <c r="S203" s="220"/>
      <c r="T203" s="227" t="s">
        <v>962</v>
      </c>
      <c r="U203" s="227">
        <v>12</v>
      </c>
      <c r="V203" s="220"/>
      <c r="W203" s="239">
        <v>0.05</v>
      </c>
      <c r="X203" s="232">
        <v>0.05</v>
      </c>
      <c r="Y203" s="220"/>
      <c r="Z203" s="244"/>
      <c r="AA203" s="240"/>
      <c r="AB203" s="240"/>
      <c r="AC203" s="240"/>
      <c r="AD203" s="240"/>
      <c r="AE203" s="240"/>
      <c r="AF203" s="235">
        <v>44593</v>
      </c>
    </row>
    <row r="204" spans="1:32" s="21" customFormat="1" ht="15" customHeight="1" x14ac:dyDescent="0.25">
      <c r="A204" s="220">
        <f t="shared" si="3"/>
        <v>203</v>
      </c>
      <c r="B204" s="236" t="s">
        <v>955</v>
      </c>
      <c r="C204" s="236" t="s">
        <v>956</v>
      </c>
      <c r="D204" s="236" t="s">
        <v>2736</v>
      </c>
      <c r="E204" s="236" t="s">
        <v>2590</v>
      </c>
      <c r="F204" s="236" t="s">
        <v>2591</v>
      </c>
      <c r="G204" s="236" t="s">
        <v>2729</v>
      </c>
      <c r="H204" s="236" t="s">
        <v>2754</v>
      </c>
      <c r="I204" s="236" t="s">
        <v>2755</v>
      </c>
      <c r="J204" s="236" t="s">
        <v>2775</v>
      </c>
      <c r="K204" s="236" t="s">
        <v>2777</v>
      </c>
      <c r="L204" s="220"/>
      <c r="M204" s="236" t="s">
        <v>2776</v>
      </c>
      <c r="N204" s="236" t="s">
        <v>2614</v>
      </c>
      <c r="O204" s="236" t="s">
        <v>514</v>
      </c>
      <c r="P204" s="237"/>
      <c r="Q204" s="220"/>
      <c r="R204" s="220"/>
      <c r="S204" s="220"/>
      <c r="T204" s="220"/>
      <c r="U204" s="220"/>
      <c r="V204" s="220"/>
      <c r="W204" s="220"/>
      <c r="X204" s="220"/>
      <c r="Y204" s="220"/>
      <c r="Z204" s="220"/>
      <c r="AA204" s="220"/>
      <c r="AB204" s="220"/>
      <c r="AC204" s="220"/>
      <c r="AD204" s="220"/>
      <c r="AE204" s="220"/>
      <c r="AF204" s="220"/>
    </row>
    <row r="205" spans="1:32" s="21" customFormat="1" x14ac:dyDescent="0.25">
      <c r="A205" s="225">
        <f t="shared" si="3"/>
        <v>204</v>
      </c>
      <c r="B205" s="226" t="s">
        <v>966</v>
      </c>
      <c r="C205" s="226" t="s">
        <v>86</v>
      </c>
      <c r="D205" s="258" t="s">
        <v>87</v>
      </c>
      <c r="E205" s="258" t="s">
        <v>2590</v>
      </c>
      <c r="F205" s="258" t="s">
        <v>2591</v>
      </c>
      <c r="G205" s="258" t="s">
        <v>2729</v>
      </c>
      <c r="H205" s="258" t="s">
        <v>2754</v>
      </c>
      <c r="I205" s="258" t="s">
        <v>2755</v>
      </c>
      <c r="J205" s="228" t="s">
        <v>107</v>
      </c>
      <c r="K205" s="228" t="s">
        <v>108</v>
      </c>
      <c r="L205" s="228"/>
      <c r="M205" s="238" t="s">
        <v>109</v>
      </c>
      <c r="N205" s="238"/>
      <c r="O205" s="227" t="s">
        <v>514</v>
      </c>
      <c r="P205" s="229">
        <v>5</v>
      </c>
      <c r="Q205" s="227" t="s">
        <v>526</v>
      </c>
      <c r="R205" s="230">
        <v>0.08</v>
      </c>
      <c r="S205" s="220"/>
      <c r="T205" s="227">
        <v>30</v>
      </c>
      <c r="U205" s="227">
        <v>8</v>
      </c>
      <c r="V205" s="220"/>
      <c r="W205" s="239">
        <v>0.03</v>
      </c>
      <c r="X205" s="232">
        <v>0.1</v>
      </c>
      <c r="Y205" s="220"/>
      <c r="Z205" s="244"/>
      <c r="AA205" s="240"/>
      <c r="AB205" s="240"/>
      <c r="AC205" s="240"/>
      <c r="AD205" s="240"/>
      <c r="AE205" s="240"/>
      <c r="AF205" s="235">
        <v>44593</v>
      </c>
    </row>
    <row r="206" spans="1:32" s="21" customFormat="1" ht="15" customHeight="1" x14ac:dyDescent="0.25">
      <c r="A206" s="225">
        <f t="shared" si="3"/>
        <v>205</v>
      </c>
      <c r="B206" s="226" t="s">
        <v>966</v>
      </c>
      <c r="C206" s="226" t="s">
        <v>86</v>
      </c>
      <c r="D206" s="258" t="s">
        <v>87</v>
      </c>
      <c r="E206" s="258" t="s">
        <v>2590</v>
      </c>
      <c r="F206" s="258" t="s">
        <v>2591</v>
      </c>
      <c r="G206" s="258" t="s">
        <v>2729</v>
      </c>
      <c r="H206" s="258" t="s">
        <v>2754</v>
      </c>
      <c r="I206" s="258" t="s">
        <v>2755</v>
      </c>
      <c r="J206" s="228" t="s">
        <v>116</v>
      </c>
      <c r="K206" s="228" t="s">
        <v>117</v>
      </c>
      <c r="L206" s="228"/>
      <c r="M206" s="238" t="s">
        <v>118</v>
      </c>
      <c r="N206" s="238"/>
      <c r="O206" s="227" t="s">
        <v>514</v>
      </c>
      <c r="P206" s="229">
        <v>5</v>
      </c>
      <c r="Q206" s="227" t="s">
        <v>526</v>
      </c>
      <c r="R206" s="230">
        <v>0.08</v>
      </c>
      <c r="S206" s="220"/>
      <c r="T206" s="227">
        <v>30</v>
      </c>
      <c r="U206" s="227">
        <v>8</v>
      </c>
      <c r="V206" s="220"/>
      <c r="W206" s="239">
        <v>0.03</v>
      </c>
      <c r="X206" s="232">
        <v>0.1</v>
      </c>
      <c r="Y206" s="220"/>
      <c r="Z206" s="244"/>
      <c r="AA206" s="240"/>
      <c r="AB206" s="240"/>
      <c r="AC206" s="240"/>
      <c r="AD206" s="240"/>
      <c r="AE206" s="240"/>
      <c r="AF206" s="235">
        <v>44593</v>
      </c>
    </row>
    <row r="207" spans="1:32" s="21" customFormat="1" ht="15" customHeight="1" x14ac:dyDescent="0.25">
      <c r="A207" s="225">
        <f t="shared" si="3"/>
        <v>206</v>
      </c>
      <c r="B207" s="226" t="s">
        <v>966</v>
      </c>
      <c r="C207" s="226" t="s">
        <v>86</v>
      </c>
      <c r="D207" s="258" t="s">
        <v>87</v>
      </c>
      <c r="E207" s="258" t="s">
        <v>2590</v>
      </c>
      <c r="F207" s="258" t="s">
        <v>2591</v>
      </c>
      <c r="G207" s="258" t="s">
        <v>2729</v>
      </c>
      <c r="H207" s="258" t="s">
        <v>2754</v>
      </c>
      <c r="I207" s="258" t="s">
        <v>2755</v>
      </c>
      <c r="J207" s="228" t="s">
        <v>92</v>
      </c>
      <c r="K207" s="228" t="s">
        <v>93</v>
      </c>
      <c r="L207" s="228"/>
      <c r="M207" s="238" t="s">
        <v>94</v>
      </c>
      <c r="N207" s="238"/>
      <c r="O207" s="227" t="s">
        <v>514</v>
      </c>
      <c r="P207" s="229">
        <v>5</v>
      </c>
      <c r="Q207" s="227" t="s">
        <v>526</v>
      </c>
      <c r="R207" s="230">
        <v>0.08</v>
      </c>
      <c r="S207" s="220"/>
      <c r="T207" s="227">
        <v>30</v>
      </c>
      <c r="U207" s="227">
        <v>8</v>
      </c>
      <c r="V207" s="220"/>
      <c r="W207" s="239">
        <v>0.03</v>
      </c>
      <c r="X207" s="232">
        <v>0.1</v>
      </c>
      <c r="Y207" s="220"/>
      <c r="Z207" s="244"/>
      <c r="AA207" s="240"/>
      <c r="AB207" s="240"/>
      <c r="AC207" s="240"/>
      <c r="AD207" s="240"/>
      <c r="AE207" s="240"/>
      <c r="AF207" s="235">
        <v>44593</v>
      </c>
    </row>
    <row r="208" spans="1:32" s="21" customFormat="1" ht="15" customHeight="1" x14ac:dyDescent="0.25">
      <c r="A208" s="225">
        <f t="shared" si="3"/>
        <v>207</v>
      </c>
      <c r="B208" s="226" t="s">
        <v>966</v>
      </c>
      <c r="C208" s="226" t="s">
        <v>86</v>
      </c>
      <c r="D208" s="258" t="s">
        <v>87</v>
      </c>
      <c r="E208" s="258" t="s">
        <v>2590</v>
      </c>
      <c r="F208" s="258" t="s">
        <v>2591</v>
      </c>
      <c r="G208" s="258" t="s">
        <v>2729</v>
      </c>
      <c r="H208" s="258" t="s">
        <v>2754</v>
      </c>
      <c r="I208" s="258" t="s">
        <v>2755</v>
      </c>
      <c r="J208" s="228" t="s">
        <v>104</v>
      </c>
      <c r="K208" s="228" t="s">
        <v>105</v>
      </c>
      <c r="L208" s="228"/>
      <c r="M208" s="238" t="s">
        <v>106</v>
      </c>
      <c r="N208" s="238"/>
      <c r="O208" s="227" t="s">
        <v>514</v>
      </c>
      <c r="P208" s="229">
        <v>5</v>
      </c>
      <c r="Q208" s="227" t="s">
        <v>526</v>
      </c>
      <c r="R208" s="230">
        <v>0.08</v>
      </c>
      <c r="S208" s="220"/>
      <c r="T208" s="227">
        <v>30</v>
      </c>
      <c r="U208" s="227">
        <v>8</v>
      </c>
      <c r="V208" s="220"/>
      <c r="W208" s="239">
        <v>0.03</v>
      </c>
      <c r="X208" s="232">
        <v>0.1</v>
      </c>
      <c r="Y208" s="220"/>
      <c r="Z208" s="244"/>
      <c r="AA208" s="240"/>
      <c r="AB208" s="240"/>
      <c r="AC208" s="240"/>
      <c r="AD208" s="240"/>
      <c r="AE208" s="240"/>
      <c r="AF208" s="235">
        <v>44593</v>
      </c>
    </row>
    <row r="209" spans="1:32" s="21" customFormat="1" ht="15" customHeight="1" x14ac:dyDescent="0.25">
      <c r="A209" s="225">
        <f t="shared" si="3"/>
        <v>208</v>
      </c>
      <c r="B209" s="226" t="s">
        <v>966</v>
      </c>
      <c r="C209" s="226" t="s">
        <v>86</v>
      </c>
      <c r="D209" s="258" t="s">
        <v>87</v>
      </c>
      <c r="E209" s="258" t="s">
        <v>2590</v>
      </c>
      <c r="F209" s="258" t="s">
        <v>2591</v>
      </c>
      <c r="G209" s="258" t="s">
        <v>2729</v>
      </c>
      <c r="H209" s="258" t="s">
        <v>2754</v>
      </c>
      <c r="I209" s="258" t="s">
        <v>2755</v>
      </c>
      <c r="J209" s="228" t="s">
        <v>122</v>
      </c>
      <c r="K209" s="228" t="s">
        <v>123</v>
      </c>
      <c r="L209" s="228"/>
      <c r="M209" s="238" t="s">
        <v>124</v>
      </c>
      <c r="N209" s="238"/>
      <c r="O209" s="227" t="s">
        <v>514</v>
      </c>
      <c r="P209" s="229">
        <v>5</v>
      </c>
      <c r="Q209" s="227" t="s">
        <v>526</v>
      </c>
      <c r="R209" s="230">
        <v>0.08</v>
      </c>
      <c r="S209" s="220"/>
      <c r="T209" s="227">
        <v>30</v>
      </c>
      <c r="U209" s="227">
        <v>8</v>
      </c>
      <c r="V209" s="220"/>
      <c r="W209" s="239">
        <v>0.03</v>
      </c>
      <c r="X209" s="232">
        <v>0.1</v>
      </c>
      <c r="Y209" s="220"/>
      <c r="Z209" s="244"/>
      <c r="AA209" s="240"/>
      <c r="AB209" s="240"/>
      <c r="AC209" s="240"/>
      <c r="AD209" s="240"/>
      <c r="AE209" s="240"/>
      <c r="AF209" s="235">
        <v>44593</v>
      </c>
    </row>
    <row r="210" spans="1:32" s="21" customFormat="1" ht="15" customHeight="1" x14ac:dyDescent="0.25">
      <c r="A210" s="225">
        <f t="shared" si="3"/>
        <v>209</v>
      </c>
      <c r="B210" s="226" t="s">
        <v>966</v>
      </c>
      <c r="C210" s="226" t="s">
        <v>86</v>
      </c>
      <c r="D210" s="258" t="s">
        <v>87</v>
      </c>
      <c r="E210" s="258" t="s">
        <v>2590</v>
      </c>
      <c r="F210" s="258" t="s">
        <v>2591</v>
      </c>
      <c r="G210" s="258" t="s">
        <v>2729</v>
      </c>
      <c r="H210" s="258" t="s">
        <v>2754</v>
      </c>
      <c r="I210" s="258" t="s">
        <v>2755</v>
      </c>
      <c r="J210" s="228" t="s">
        <v>113</v>
      </c>
      <c r="K210" s="228" t="s">
        <v>114</v>
      </c>
      <c r="L210" s="228"/>
      <c r="M210" s="238" t="s">
        <v>115</v>
      </c>
      <c r="N210" s="238"/>
      <c r="O210" s="227" t="s">
        <v>514</v>
      </c>
      <c r="P210" s="229">
        <v>5</v>
      </c>
      <c r="Q210" s="227" t="s">
        <v>526</v>
      </c>
      <c r="R210" s="230">
        <v>0.08</v>
      </c>
      <c r="S210" s="220"/>
      <c r="T210" s="227">
        <v>30</v>
      </c>
      <c r="U210" s="227">
        <v>8</v>
      </c>
      <c r="V210" s="220"/>
      <c r="W210" s="239">
        <v>0.03</v>
      </c>
      <c r="X210" s="232">
        <v>0.1</v>
      </c>
      <c r="Y210" s="220"/>
      <c r="Z210" s="244"/>
      <c r="AA210" s="240"/>
      <c r="AB210" s="240"/>
      <c r="AC210" s="240"/>
      <c r="AD210" s="240"/>
      <c r="AE210" s="240"/>
      <c r="AF210" s="235">
        <v>44593</v>
      </c>
    </row>
    <row r="211" spans="1:32" s="21" customFormat="1" ht="15" customHeight="1" x14ac:dyDescent="0.25">
      <c r="A211" s="225">
        <f t="shared" si="3"/>
        <v>210</v>
      </c>
      <c r="B211" s="226" t="s">
        <v>966</v>
      </c>
      <c r="C211" s="226" t="s">
        <v>86</v>
      </c>
      <c r="D211" s="258" t="s">
        <v>87</v>
      </c>
      <c r="E211" s="258" t="s">
        <v>2590</v>
      </c>
      <c r="F211" s="258" t="s">
        <v>2591</v>
      </c>
      <c r="G211" s="258" t="s">
        <v>2729</v>
      </c>
      <c r="H211" s="258" t="s">
        <v>2754</v>
      </c>
      <c r="I211" s="258" t="s">
        <v>2755</v>
      </c>
      <c r="J211" s="228" t="s">
        <v>101</v>
      </c>
      <c r="K211" s="228" t="s">
        <v>102</v>
      </c>
      <c r="L211" s="228"/>
      <c r="M211" s="238" t="s">
        <v>103</v>
      </c>
      <c r="N211" s="238"/>
      <c r="O211" s="227" t="s">
        <v>514</v>
      </c>
      <c r="P211" s="229">
        <v>5</v>
      </c>
      <c r="Q211" s="227" t="s">
        <v>526</v>
      </c>
      <c r="R211" s="230">
        <v>0.08</v>
      </c>
      <c r="S211" s="220"/>
      <c r="T211" s="227">
        <v>30</v>
      </c>
      <c r="U211" s="227">
        <v>8</v>
      </c>
      <c r="V211" s="220"/>
      <c r="W211" s="239">
        <v>0.03</v>
      </c>
      <c r="X211" s="232">
        <v>0.1</v>
      </c>
      <c r="Y211" s="220"/>
      <c r="Z211" s="244"/>
      <c r="AA211" s="240"/>
      <c r="AB211" s="240"/>
      <c r="AC211" s="240"/>
      <c r="AD211" s="240"/>
      <c r="AE211" s="240"/>
      <c r="AF211" s="235">
        <v>44593</v>
      </c>
    </row>
    <row r="212" spans="1:32" s="21" customFormat="1" ht="15" customHeight="1" x14ac:dyDescent="0.25">
      <c r="A212" s="225">
        <f t="shared" si="3"/>
        <v>211</v>
      </c>
      <c r="B212" s="226" t="s">
        <v>966</v>
      </c>
      <c r="C212" s="226" t="s">
        <v>86</v>
      </c>
      <c r="D212" s="258" t="s">
        <v>87</v>
      </c>
      <c r="E212" s="258" t="s">
        <v>2590</v>
      </c>
      <c r="F212" s="258" t="s">
        <v>2591</v>
      </c>
      <c r="G212" s="258" t="s">
        <v>2729</v>
      </c>
      <c r="H212" s="258" t="s">
        <v>2754</v>
      </c>
      <c r="I212" s="258" t="s">
        <v>2755</v>
      </c>
      <c r="J212" s="228" t="s">
        <v>95</v>
      </c>
      <c r="K212" s="228" t="s">
        <v>96</v>
      </c>
      <c r="L212" s="228"/>
      <c r="M212" s="238" t="s">
        <v>97</v>
      </c>
      <c r="N212" s="238"/>
      <c r="O212" s="227" t="s">
        <v>514</v>
      </c>
      <c r="P212" s="229">
        <v>5</v>
      </c>
      <c r="Q212" s="227" t="s">
        <v>526</v>
      </c>
      <c r="R212" s="230">
        <v>0.08</v>
      </c>
      <c r="S212" s="220"/>
      <c r="T212" s="227">
        <v>30</v>
      </c>
      <c r="U212" s="227">
        <v>8</v>
      </c>
      <c r="V212" s="220"/>
      <c r="W212" s="239">
        <v>0.03</v>
      </c>
      <c r="X212" s="232">
        <v>0.1</v>
      </c>
      <c r="Y212" s="220"/>
      <c r="Z212" s="244"/>
      <c r="AA212" s="240"/>
      <c r="AB212" s="240"/>
      <c r="AC212" s="240"/>
      <c r="AD212" s="240"/>
      <c r="AE212" s="240"/>
      <c r="AF212" s="235">
        <v>44593</v>
      </c>
    </row>
    <row r="213" spans="1:32" s="21" customFormat="1" ht="15" customHeight="1" x14ac:dyDescent="0.25">
      <c r="A213" s="225">
        <f t="shared" si="3"/>
        <v>212</v>
      </c>
      <c r="B213" s="226" t="s">
        <v>966</v>
      </c>
      <c r="C213" s="226" t="s">
        <v>86</v>
      </c>
      <c r="D213" s="258" t="s">
        <v>87</v>
      </c>
      <c r="E213" s="258" t="s">
        <v>2590</v>
      </c>
      <c r="F213" s="258" t="s">
        <v>2591</v>
      </c>
      <c r="G213" s="258" t="s">
        <v>2729</v>
      </c>
      <c r="H213" s="258" t="s">
        <v>2754</v>
      </c>
      <c r="I213" s="258" t="s">
        <v>2755</v>
      </c>
      <c r="J213" s="228" t="s">
        <v>88</v>
      </c>
      <c r="K213" s="228" t="s">
        <v>89</v>
      </c>
      <c r="L213" s="228"/>
      <c r="M213" s="238" t="s">
        <v>90</v>
      </c>
      <c r="N213" s="238"/>
      <c r="O213" s="227" t="s">
        <v>514</v>
      </c>
      <c r="P213" s="229">
        <v>5</v>
      </c>
      <c r="Q213" s="227" t="s">
        <v>526</v>
      </c>
      <c r="R213" s="230">
        <v>0.08</v>
      </c>
      <c r="S213" s="220"/>
      <c r="T213" s="227">
        <v>30</v>
      </c>
      <c r="U213" s="227">
        <v>8</v>
      </c>
      <c r="V213" s="220"/>
      <c r="W213" s="239">
        <v>0.03</v>
      </c>
      <c r="X213" s="232">
        <v>0.1</v>
      </c>
      <c r="Y213" s="220"/>
      <c r="Z213" s="244"/>
      <c r="AA213" s="240"/>
      <c r="AB213" s="240"/>
      <c r="AC213" s="240"/>
      <c r="AD213" s="240"/>
      <c r="AE213" s="240"/>
      <c r="AF213" s="235">
        <v>44593</v>
      </c>
    </row>
    <row r="214" spans="1:32" s="21" customFormat="1" ht="15" customHeight="1" x14ac:dyDescent="0.25">
      <c r="A214" s="225">
        <f t="shared" si="3"/>
        <v>213</v>
      </c>
      <c r="B214" s="226" t="s">
        <v>966</v>
      </c>
      <c r="C214" s="226" t="s">
        <v>86</v>
      </c>
      <c r="D214" s="258" t="s">
        <v>87</v>
      </c>
      <c r="E214" s="258" t="s">
        <v>2590</v>
      </c>
      <c r="F214" s="258" t="s">
        <v>2591</v>
      </c>
      <c r="G214" s="258" t="s">
        <v>2729</v>
      </c>
      <c r="H214" s="258" t="s">
        <v>2754</v>
      </c>
      <c r="I214" s="258" t="s">
        <v>2755</v>
      </c>
      <c r="J214" s="228" t="s">
        <v>119</v>
      </c>
      <c r="K214" s="228" t="s">
        <v>120</v>
      </c>
      <c r="L214" s="228"/>
      <c r="M214" s="238" t="s">
        <v>121</v>
      </c>
      <c r="N214" s="238"/>
      <c r="O214" s="227" t="s">
        <v>514</v>
      </c>
      <c r="P214" s="229">
        <v>10</v>
      </c>
      <c r="Q214" s="227" t="s">
        <v>526</v>
      </c>
      <c r="R214" s="230">
        <v>0.08</v>
      </c>
      <c r="S214" s="220"/>
      <c r="T214" s="227">
        <v>30</v>
      </c>
      <c r="U214" s="227">
        <v>8</v>
      </c>
      <c r="V214" s="220"/>
      <c r="W214" s="239">
        <v>0.03</v>
      </c>
      <c r="X214" s="232">
        <v>0.1</v>
      </c>
      <c r="Y214" s="220"/>
      <c r="Z214" s="244"/>
      <c r="AA214" s="240"/>
      <c r="AB214" s="240"/>
      <c r="AC214" s="240"/>
      <c r="AD214" s="240"/>
      <c r="AE214" s="240"/>
      <c r="AF214" s="235">
        <v>44593</v>
      </c>
    </row>
    <row r="215" spans="1:32" s="21" customFormat="1" ht="15" customHeight="1" x14ac:dyDescent="0.25">
      <c r="A215" s="225">
        <f t="shared" si="3"/>
        <v>214</v>
      </c>
      <c r="B215" s="226" t="s">
        <v>966</v>
      </c>
      <c r="C215" s="226" t="s">
        <v>86</v>
      </c>
      <c r="D215" s="258" t="s">
        <v>87</v>
      </c>
      <c r="E215" s="258" t="s">
        <v>2590</v>
      </c>
      <c r="F215" s="258" t="s">
        <v>2591</v>
      </c>
      <c r="G215" s="258" t="s">
        <v>2729</v>
      </c>
      <c r="H215" s="258" t="s">
        <v>2754</v>
      </c>
      <c r="I215" s="258" t="s">
        <v>2755</v>
      </c>
      <c r="J215" s="228" t="s">
        <v>98</v>
      </c>
      <c r="K215" s="228" t="s">
        <v>99</v>
      </c>
      <c r="L215" s="228"/>
      <c r="M215" s="238" t="s">
        <v>100</v>
      </c>
      <c r="N215" s="238"/>
      <c r="O215" s="227" t="s">
        <v>514</v>
      </c>
      <c r="P215" s="229">
        <v>5</v>
      </c>
      <c r="Q215" s="227" t="s">
        <v>526</v>
      </c>
      <c r="R215" s="230">
        <v>0.08</v>
      </c>
      <c r="S215" s="220"/>
      <c r="T215" s="227">
        <v>30</v>
      </c>
      <c r="U215" s="227">
        <v>8</v>
      </c>
      <c r="V215" s="220"/>
      <c r="W215" s="239">
        <v>0.03</v>
      </c>
      <c r="X215" s="232">
        <v>0.1</v>
      </c>
      <c r="Y215" s="220"/>
      <c r="Z215" s="244"/>
      <c r="AA215" s="240"/>
      <c r="AB215" s="240"/>
      <c r="AC215" s="240"/>
      <c r="AD215" s="240"/>
      <c r="AE215" s="240"/>
      <c r="AF215" s="235">
        <v>44593</v>
      </c>
    </row>
    <row r="216" spans="1:32" s="21" customFormat="1" ht="15" customHeight="1" x14ac:dyDescent="0.25">
      <c r="A216" s="225">
        <f t="shared" si="3"/>
        <v>215</v>
      </c>
      <c r="B216" s="226" t="s">
        <v>966</v>
      </c>
      <c r="C216" s="226" t="s">
        <v>86</v>
      </c>
      <c r="D216" s="258" t="s">
        <v>87</v>
      </c>
      <c r="E216" s="258" t="s">
        <v>2590</v>
      </c>
      <c r="F216" s="258" t="s">
        <v>2591</v>
      </c>
      <c r="G216" s="258" t="s">
        <v>2729</v>
      </c>
      <c r="H216" s="258" t="s">
        <v>2754</v>
      </c>
      <c r="I216" s="258" t="s">
        <v>2755</v>
      </c>
      <c r="J216" s="228" t="s">
        <v>110</v>
      </c>
      <c r="K216" s="228" t="s">
        <v>111</v>
      </c>
      <c r="L216" s="228"/>
      <c r="M216" s="238" t="s">
        <v>112</v>
      </c>
      <c r="N216" s="238"/>
      <c r="O216" s="227" t="s">
        <v>514</v>
      </c>
      <c r="P216" s="229">
        <v>5</v>
      </c>
      <c r="Q216" s="227" t="s">
        <v>526</v>
      </c>
      <c r="R216" s="230">
        <v>0.08</v>
      </c>
      <c r="S216" s="220"/>
      <c r="T216" s="227">
        <v>30</v>
      </c>
      <c r="U216" s="227">
        <v>8</v>
      </c>
      <c r="V216" s="220"/>
      <c r="W216" s="239">
        <v>0.03</v>
      </c>
      <c r="X216" s="232">
        <v>0.1</v>
      </c>
      <c r="Y216" s="220"/>
      <c r="Z216" s="244"/>
      <c r="AA216" s="240"/>
      <c r="AB216" s="240"/>
      <c r="AC216" s="240"/>
      <c r="AD216" s="240"/>
      <c r="AE216" s="240"/>
      <c r="AF216" s="235">
        <v>44593</v>
      </c>
    </row>
    <row r="217" spans="1:32" s="21" customFormat="1" ht="15" customHeight="1" x14ac:dyDescent="0.25">
      <c r="A217" s="225">
        <f t="shared" si="3"/>
        <v>216</v>
      </c>
      <c r="B217" s="226" t="s">
        <v>966</v>
      </c>
      <c r="C217" s="226" t="s">
        <v>86</v>
      </c>
      <c r="D217" s="258" t="s">
        <v>87</v>
      </c>
      <c r="E217" s="258" t="s">
        <v>2590</v>
      </c>
      <c r="F217" s="258" t="s">
        <v>2591</v>
      </c>
      <c r="G217" s="258" t="s">
        <v>2729</v>
      </c>
      <c r="H217" s="258" t="s">
        <v>2754</v>
      </c>
      <c r="I217" s="258" t="s">
        <v>2755</v>
      </c>
      <c r="J217" s="228" t="s">
        <v>967</v>
      </c>
      <c r="K217" s="238" t="s">
        <v>968</v>
      </c>
      <c r="L217" s="238"/>
      <c r="M217" s="238" t="s">
        <v>969</v>
      </c>
      <c r="N217" s="238"/>
      <c r="O217" s="227" t="s">
        <v>514</v>
      </c>
      <c r="P217" s="229">
        <v>10</v>
      </c>
      <c r="Q217" s="227" t="s">
        <v>526</v>
      </c>
      <c r="R217" s="230">
        <v>0.08</v>
      </c>
      <c r="S217" s="220"/>
      <c r="T217" s="227">
        <v>10</v>
      </c>
      <c r="U217" s="227">
        <v>8</v>
      </c>
      <c r="V217" s="220"/>
      <c r="W217" s="239">
        <v>0.03</v>
      </c>
      <c r="X217" s="232">
        <v>0.1</v>
      </c>
      <c r="Y217" s="220"/>
      <c r="Z217" s="244"/>
      <c r="AA217" s="240"/>
      <c r="AB217" s="240"/>
      <c r="AC217" s="240"/>
      <c r="AD217" s="240"/>
      <c r="AE217" s="240"/>
      <c r="AF217" s="235">
        <v>44593</v>
      </c>
    </row>
    <row r="218" spans="1:32" s="21" customFormat="1" ht="15" customHeight="1" x14ac:dyDescent="0.25">
      <c r="A218" s="220">
        <f t="shared" si="3"/>
        <v>217</v>
      </c>
      <c r="B218" s="236" t="s">
        <v>966</v>
      </c>
      <c r="C218" s="236" t="s">
        <v>86</v>
      </c>
      <c r="D218" s="236" t="s">
        <v>87</v>
      </c>
      <c r="E218" s="236" t="s">
        <v>2590</v>
      </c>
      <c r="F218" s="236" t="s">
        <v>2591</v>
      </c>
      <c r="G218" s="236" t="s">
        <v>2729</v>
      </c>
      <c r="H218" s="236" t="s">
        <v>2754</v>
      </c>
      <c r="I218" s="236" t="s">
        <v>2755</v>
      </c>
      <c r="J218" s="236" t="s">
        <v>2761</v>
      </c>
      <c r="K218" s="236" t="s">
        <v>2595</v>
      </c>
      <c r="L218" s="220"/>
      <c r="M218" s="236" t="s">
        <v>2762</v>
      </c>
      <c r="N218" s="236" t="s">
        <v>2614</v>
      </c>
      <c r="O218" s="236" t="s">
        <v>514</v>
      </c>
      <c r="P218" s="237"/>
      <c r="Q218" s="220"/>
      <c r="R218" s="220"/>
      <c r="S218" s="220"/>
      <c r="T218" s="220"/>
      <c r="U218" s="220"/>
      <c r="V218" s="220"/>
      <c r="W218" s="220"/>
      <c r="X218" s="220"/>
      <c r="Y218" s="220"/>
      <c r="Z218" s="220"/>
      <c r="AA218" s="220"/>
      <c r="AB218" s="220"/>
      <c r="AC218" s="220"/>
      <c r="AD218" s="220"/>
      <c r="AE218" s="220"/>
      <c r="AF218" s="220"/>
    </row>
    <row r="219" spans="1:32" s="21" customFormat="1" ht="15" customHeight="1" x14ac:dyDescent="0.25">
      <c r="A219" s="220">
        <f t="shared" si="3"/>
        <v>218</v>
      </c>
      <c r="B219" s="236" t="s">
        <v>966</v>
      </c>
      <c r="C219" s="236" t="s">
        <v>86</v>
      </c>
      <c r="D219" s="236" t="s">
        <v>87</v>
      </c>
      <c r="E219" s="236" t="s">
        <v>3445</v>
      </c>
      <c r="F219" s="236" t="s">
        <v>3446</v>
      </c>
      <c r="G219" s="236" t="s">
        <v>3447</v>
      </c>
      <c r="H219" s="236" t="s">
        <v>3448</v>
      </c>
      <c r="I219" s="236" t="s">
        <v>3449</v>
      </c>
      <c r="J219" s="236" t="s">
        <v>3450</v>
      </c>
      <c r="K219" s="236" t="s">
        <v>2595</v>
      </c>
      <c r="L219" s="220"/>
      <c r="M219" s="236" t="s">
        <v>3451</v>
      </c>
      <c r="N219" s="236" t="s">
        <v>2603</v>
      </c>
      <c r="O219" s="236" t="s">
        <v>549</v>
      </c>
      <c r="P219" s="237"/>
      <c r="Q219" s="220"/>
      <c r="R219" s="220"/>
      <c r="S219" s="220"/>
      <c r="T219" s="220"/>
      <c r="U219" s="220"/>
      <c r="V219" s="220"/>
      <c r="W219" s="220"/>
      <c r="X219" s="220"/>
      <c r="Y219" s="220"/>
      <c r="Z219" s="220"/>
      <c r="AA219" s="220"/>
      <c r="AB219" s="220"/>
      <c r="AC219" s="220"/>
      <c r="AD219" s="220"/>
      <c r="AE219" s="220"/>
      <c r="AF219" s="220"/>
    </row>
    <row r="220" spans="1:32" s="21" customFormat="1" ht="15" customHeight="1" x14ac:dyDescent="0.25">
      <c r="A220" s="220">
        <f t="shared" si="3"/>
        <v>219</v>
      </c>
      <c r="B220" s="236" t="s">
        <v>966</v>
      </c>
      <c r="C220" s="236" t="s">
        <v>86</v>
      </c>
      <c r="D220" s="236" t="s">
        <v>87</v>
      </c>
      <c r="E220" s="236" t="s">
        <v>3445</v>
      </c>
      <c r="F220" s="236" t="s">
        <v>3446</v>
      </c>
      <c r="G220" s="236" t="s">
        <v>3447</v>
      </c>
      <c r="H220" s="236" t="s">
        <v>3448</v>
      </c>
      <c r="I220" s="236" t="s">
        <v>3449</v>
      </c>
      <c r="J220" s="236" t="s">
        <v>3452</v>
      </c>
      <c r="K220" s="236" t="s">
        <v>2595</v>
      </c>
      <c r="L220" s="220"/>
      <c r="M220" s="236" t="s">
        <v>3453</v>
      </c>
      <c r="N220" s="236" t="s">
        <v>2603</v>
      </c>
      <c r="O220" s="236" t="s">
        <v>768</v>
      </c>
      <c r="P220" s="237"/>
      <c r="Q220" s="220"/>
      <c r="R220" s="220"/>
      <c r="S220" s="220"/>
      <c r="T220" s="220"/>
      <c r="U220" s="220"/>
      <c r="V220" s="220"/>
      <c r="W220" s="220"/>
      <c r="X220" s="220"/>
      <c r="Y220" s="220"/>
      <c r="Z220" s="220"/>
      <c r="AA220" s="220"/>
      <c r="AB220" s="220"/>
      <c r="AC220" s="220"/>
      <c r="AD220" s="220"/>
      <c r="AE220" s="220"/>
      <c r="AF220" s="220"/>
    </row>
    <row r="221" spans="1:32" s="21" customFormat="1" ht="15" customHeight="1" x14ac:dyDescent="0.25">
      <c r="A221" s="225">
        <f t="shared" si="3"/>
        <v>220</v>
      </c>
      <c r="B221" s="226" t="s">
        <v>970</v>
      </c>
      <c r="C221" s="226" t="s">
        <v>971</v>
      </c>
      <c r="D221" s="258" t="s">
        <v>2732</v>
      </c>
      <c r="E221" s="258" t="s">
        <v>2590</v>
      </c>
      <c r="F221" s="258" t="s">
        <v>2591</v>
      </c>
      <c r="G221" s="258" t="s">
        <v>2786</v>
      </c>
      <c r="H221" s="258" t="s">
        <v>2787</v>
      </c>
      <c r="I221" s="258" t="s">
        <v>2796</v>
      </c>
      <c r="J221" s="228" t="s">
        <v>972</v>
      </c>
      <c r="K221" s="228" t="s">
        <v>973</v>
      </c>
      <c r="L221" s="228"/>
      <c r="M221" s="238" t="s">
        <v>974</v>
      </c>
      <c r="N221" s="238"/>
      <c r="O221" s="227" t="s">
        <v>514</v>
      </c>
      <c r="P221" s="229">
        <v>14</v>
      </c>
      <c r="Q221" s="227" t="s">
        <v>777</v>
      </c>
      <c r="R221" s="230">
        <v>0.08</v>
      </c>
      <c r="S221" s="220"/>
      <c r="T221" s="227" t="s">
        <v>530</v>
      </c>
      <c r="U221" s="227">
        <v>15</v>
      </c>
      <c r="V221" s="220"/>
      <c r="W221" s="239">
        <v>0.06</v>
      </c>
      <c r="X221" s="232">
        <v>0.1</v>
      </c>
      <c r="Y221" s="220"/>
      <c r="Z221" s="244"/>
      <c r="AA221" s="240"/>
      <c r="AB221" s="240"/>
      <c r="AC221" s="240"/>
      <c r="AD221" s="240"/>
      <c r="AE221" s="240"/>
      <c r="AF221" s="235">
        <v>44593</v>
      </c>
    </row>
    <row r="222" spans="1:32" s="21" customFormat="1" ht="15" customHeight="1" x14ac:dyDescent="0.25">
      <c r="A222" s="225">
        <f t="shared" si="3"/>
        <v>221</v>
      </c>
      <c r="B222" s="226" t="s">
        <v>970</v>
      </c>
      <c r="C222" s="226" t="s">
        <v>971</v>
      </c>
      <c r="D222" s="258" t="s">
        <v>2732</v>
      </c>
      <c r="E222" s="258" t="s">
        <v>2590</v>
      </c>
      <c r="F222" s="258" t="s">
        <v>2591</v>
      </c>
      <c r="G222" s="258" t="s">
        <v>2729</v>
      </c>
      <c r="H222" s="258" t="s">
        <v>2730</v>
      </c>
      <c r="I222" s="258" t="s">
        <v>2733</v>
      </c>
      <c r="J222" s="228" t="s">
        <v>975</v>
      </c>
      <c r="K222" s="228" t="s">
        <v>976</v>
      </c>
      <c r="L222" s="228"/>
      <c r="M222" s="238" t="s">
        <v>977</v>
      </c>
      <c r="N222" s="238"/>
      <c r="O222" s="227" t="s">
        <v>514</v>
      </c>
      <c r="P222" s="229">
        <v>20</v>
      </c>
      <c r="Q222" s="227" t="s">
        <v>777</v>
      </c>
      <c r="R222" s="230">
        <v>0.08</v>
      </c>
      <c r="S222" s="220"/>
      <c r="T222" s="227" t="s">
        <v>978</v>
      </c>
      <c r="U222" s="227">
        <v>15</v>
      </c>
      <c r="V222" s="220"/>
      <c r="W222" s="239">
        <v>0.06</v>
      </c>
      <c r="X222" s="232">
        <v>0.1</v>
      </c>
      <c r="Y222" s="220"/>
      <c r="Z222" s="244"/>
      <c r="AA222" s="240"/>
      <c r="AB222" s="240"/>
      <c r="AC222" s="240"/>
      <c r="AD222" s="240"/>
      <c r="AE222" s="240"/>
      <c r="AF222" s="235">
        <v>44593</v>
      </c>
    </row>
    <row r="223" spans="1:32" s="21" customFormat="1" ht="15" customHeight="1" x14ac:dyDescent="0.25">
      <c r="A223" s="225">
        <f t="shared" si="3"/>
        <v>222</v>
      </c>
      <c r="B223" s="226" t="s">
        <v>970</v>
      </c>
      <c r="C223" s="226" t="s">
        <v>971</v>
      </c>
      <c r="D223" s="258" t="s">
        <v>2732</v>
      </c>
      <c r="E223" s="258" t="s">
        <v>2590</v>
      </c>
      <c r="F223" s="258" t="s">
        <v>2591</v>
      </c>
      <c r="G223" s="258" t="s">
        <v>2729</v>
      </c>
      <c r="H223" s="258" t="s">
        <v>2744</v>
      </c>
      <c r="I223" s="258" t="s">
        <v>2748</v>
      </c>
      <c r="J223" s="228" t="s">
        <v>979</v>
      </c>
      <c r="K223" s="228" t="s">
        <v>980</v>
      </c>
      <c r="L223" s="228"/>
      <c r="M223" s="238" t="s">
        <v>981</v>
      </c>
      <c r="N223" s="238"/>
      <c r="O223" s="227" t="s">
        <v>514</v>
      </c>
      <c r="P223" s="229">
        <v>20</v>
      </c>
      <c r="Q223" s="227" t="s">
        <v>777</v>
      </c>
      <c r="R223" s="230">
        <v>0.08</v>
      </c>
      <c r="S223" s="220"/>
      <c r="T223" s="227" t="s">
        <v>978</v>
      </c>
      <c r="U223" s="227">
        <v>15</v>
      </c>
      <c r="V223" s="220"/>
      <c r="W223" s="239">
        <v>0.06</v>
      </c>
      <c r="X223" s="232">
        <v>0.1</v>
      </c>
      <c r="Y223" s="220"/>
      <c r="Z223" s="244"/>
      <c r="AA223" s="240"/>
      <c r="AB223" s="240"/>
      <c r="AC223" s="240"/>
      <c r="AD223" s="240"/>
      <c r="AE223" s="240"/>
      <c r="AF223" s="235">
        <v>44593</v>
      </c>
    </row>
    <row r="224" spans="1:32" s="21" customFormat="1" ht="15" customHeight="1" x14ac:dyDescent="0.25">
      <c r="A224" s="225">
        <f t="shared" si="3"/>
        <v>223</v>
      </c>
      <c r="B224" s="226" t="s">
        <v>970</v>
      </c>
      <c r="C224" s="226" t="s">
        <v>971</v>
      </c>
      <c r="D224" s="258" t="s">
        <v>2732</v>
      </c>
      <c r="E224" s="258" t="s">
        <v>2590</v>
      </c>
      <c r="F224" s="258" t="s">
        <v>2591</v>
      </c>
      <c r="G224" s="258" t="s">
        <v>2729</v>
      </c>
      <c r="H224" s="258" t="s">
        <v>2730</v>
      </c>
      <c r="I224" s="258" t="s">
        <v>2731</v>
      </c>
      <c r="J224" s="228" t="s">
        <v>982</v>
      </c>
      <c r="K224" s="228" t="s">
        <v>983</v>
      </c>
      <c r="L224" s="228"/>
      <c r="M224" s="238" t="s">
        <v>984</v>
      </c>
      <c r="N224" s="238"/>
      <c r="O224" s="227" t="s">
        <v>514</v>
      </c>
      <c r="P224" s="229">
        <v>20</v>
      </c>
      <c r="Q224" s="227" t="s">
        <v>777</v>
      </c>
      <c r="R224" s="230">
        <v>0.08</v>
      </c>
      <c r="S224" s="220"/>
      <c r="T224" s="227" t="s">
        <v>978</v>
      </c>
      <c r="U224" s="227">
        <v>15</v>
      </c>
      <c r="V224" s="220"/>
      <c r="W224" s="239">
        <v>0.06</v>
      </c>
      <c r="X224" s="232">
        <v>0.1</v>
      </c>
      <c r="Y224" s="220"/>
      <c r="Z224" s="244"/>
      <c r="AA224" s="240"/>
      <c r="AB224" s="240"/>
      <c r="AC224" s="240"/>
      <c r="AD224" s="240"/>
      <c r="AE224" s="240"/>
      <c r="AF224" s="235">
        <v>44593</v>
      </c>
    </row>
    <row r="225" spans="1:32" s="21" customFormat="1" ht="15" customHeight="1" x14ac:dyDescent="0.25">
      <c r="A225" s="225">
        <f t="shared" si="3"/>
        <v>224</v>
      </c>
      <c r="B225" s="226" t="s">
        <v>970</v>
      </c>
      <c r="C225" s="226" t="s">
        <v>971</v>
      </c>
      <c r="D225" s="258" t="s">
        <v>2732</v>
      </c>
      <c r="E225" s="258" t="s">
        <v>2590</v>
      </c>
      <c r="F225" s="258" t="s">
        <v>2591</v>
      </c>
      <c r="G225" s="258" t="s">
        <v>2729</v>
      </c>
      <c r="H225" s="258" t="s">
        <v>2744</v>
      </c>
      <c r="I225" s="258" t="s">
        <v>2748</v>
      </c>
      <c r="J225" s="228" t="s">
        <v>985</v>
      </c>
      <c r="K225" s="228" t="s">
        <v>986</v>
      </c>
      <c r="L225" s="228"/>
      <c r="M225" s="238" t="s">
        <v>987</v>
      </c>
      <c r="N225" s="238"/>
      <c r="O225" s="227" t="s">
        <v>514</v>
      </c>
      <c r="P225" s="229">
        <v>20</v>
      </c>
      <c r="Q225" s="227" t="s">
        <v>777</v>
      </c>
      <c r="R225" s="230">
        <v>0.08</v>
      </c>
      <c r="S225" s="220"/>
      <c r="T225" s="227" t="s">
        <v>978</v>
      </c>
      <c r="U225" s="227">
        <v>15</v>
      </c>
      <c r="V225" s="220"/>
      <c r="W225" s="239">
        <v>0.06</v>
      </c>
      <c r="X225" s="232">
        <v>0.1</v>
      </c>
      <c r="Y225" s="220"/>
      <c r="Z225" s="244"/>
      <c r="AA225" s="240"/>
      <c r="AB225" s="240"/>
      <c r="AC225" s="240"/>
      <c r="AD225" s="240"/>
      <c r="AE225" s="240"/>
      <c r="AF225" s="235">
        <v>44593</v>
      </c>
    </row>
    <row r="226" spans="1:32" s="21" customFormat="1" ht="15" customHeight="1" x14ac:dyDescent="0.25">
      <c r="A226" s="225">
        <f t="shared" si="3"/>
        <v>225</v>
      </c>
      <c r="B226" s="226" t="s">
        <v>970</v>
      </c>
      <c r="C226" s="226" t="s">
        <v>971</v>
      </c>
      <c r="D226" s="258" t="s">
        <v>2732</v>
      </c>
      <c r="E226" s="258" t="s">
        <v>2590</v>
      </c>
      <c r="F226" s="258" t="s">
        <v>2591</v>
      </c>
      <c r="G226" s="258" t="s">
        <v>2786</v>
      </c>
      <c r="H226" s="258" t="s">
        <v>2787</v>
      </c>
      <c r="I226" s="258" t="s">
        <v>2788</v>
      </c>
      <c r="J226" s="228" t="s">
        <v>988</v>
      </c>
      <c r="K226" s="228" t="s">
        <v>989</v>
      </c>
      <c r="L226" s="228"/>
      <c r="M226" s="238" t="s">
        <v>990</v>
      </c>
      <c r="N226" s="238"/>
      <c r="O226" s="227" t="s">
        <v>514</v>
      </c>
      <c r="P226" s="229">
        <v>30</v>
      </c>
      <c r="Q226" s="227" t="s">
        <v>777</v>
      </c>
      <c r="R226" s="230">
        <v>0.08</v>
      </c>
      <c r="S226" s="220"/>
      <c r="T226" s="227" t="s">
        <v>530</v>
      </c>
      <c r="U226" s="227">
        <v>15</v>
      </c>
      <c r="V226" s="220"/>
      <c r="W226" s="239">
        <v>0.06</v>
      </c>
      <c r="X226" s="232">
        <v>0.1</v>
      </c>
      <c r="Y226" s="220"/>
      <c r="Z226" s="244"/>
      <c r="AA226" s="240"/>
      <c r="AB226" s="240"/>
      <c r="AC226" s="240"/>
      <c r="AD226" s="240"/>
      <c r="AE226" s="240"/>
      <c r="AF226" s="235">
        <v>44593</v>
      </c>
    </row>
    <row r="227" spans="1:32" s="21" customFormat="1" ht="15" customHeight="1" x14ac:dyDescent="0.25">
      <c r="A227" s="225">
        <f t="shared" si="3"/>
        <v>226</v>
      </c>
      <c r="B227" s="226" t="s">
        <v>970</v>
      </c>
      <c r="C227" s="226" t="s">
        <v>971</v>
      </c>
      <c r="D227" s="258" t="s">
        <v>2732</v>
      </c>
      <c r="E227" s="258" t="s">
        <v>2590</v>
      </c>
      <c r="F227" s="258" t="s">
        <v>2591</v>
      </c>
      <c r="G227" s="258" t="s">
        <v>2786</v>
      </c>
      <c r="H227" s="258" t="s">
        <v>2787</v>
      </c>
      <c r="I227" s="258" t="s">
        <v>2789</v>
      </c>
      <c r="J227" s="228" t="s">
        <v>991</v>
      </c>
      <c r="K227" s="228" t="s">
        <v>992</v>
      </c>
      <c r="L227" s="228"/>
      <c r="M227" s="238" t="s">
        <v>993</v>
      </c>
      <c r="N227" s="238"/>
      <c r="O227" s="227" t="s">
        <v>514</v>
      </c>
      <c r="P227" s="229">
        <v>30</v>
      </c>
      <c r="Q227" s="227" t="s">
        <v>777</v>
      </c>
      <c r="R227" s="230">
        <v>0.08</v>
      </c>
      <c r="S227" s="220"/>
      <c r="T227" s="227" t="s">
        <v>530</v>
      </c>
      <c r="U227" s="227">
        <v>15</v>
      </c>
      <c r="V227" s="220"/>
      <c r="W227" s="239">
        <v>0.06</v>
      </c>
      <c r="X227" s="232">
        <v>0.1</v>
      </c>
      <c r="Y227" s="220"/>
      <c r="Z227" s="244"/>
      <c r="AA227" s="240"/>
      <c r="AB227" s="240"/>
      <c r="AC227" s="240"/>
      <c r="AD227" s="240"/>
      <c r="AE227" s="240"/>
      <c r="AF227" s="235">
        <v>44593</v>
      </c>
    </row>
    <row r="228" spans="1:32" s="21" customFormat="1" ht="15" customHeight="1" x14ac:dyDescent="0.25">
      <c r="A228" s="225">
        <f t="shared" si="3"/>
        <v>227</v>
      </c>
      <c r="B228" s="226" t="s">
        <v>970</v>
      </c>
      <c r="C228" s="226" t="s">
        <v>971</v>
      </c>
      <c r="D228" s="258" t="s">
        <v>2732</v>
      </c>
      <c r="E228" s="258" t="s">
        <v>2590</v>
      </c>
      <c r="F228" s="258" t="s">
        <v>2591</v>
      </c>
      <c r="G228" s="258" t="s">
        <v>2786</v>
      </c>
      <c r="H228" s="258" t="s">
        <v>2787</v>
      </c>
      <c r="I228" s="258" t="s">
        <v>2789</v>
      </c>
      <c r="J228" s="228" t="s">
        <v>994</v>
      </c>
      <c r="K228" s="228" t="s">
        <v>995</v>
      </c>
      <c r="L228" s="228"/>
      <c r="M228" s="238" t="s">
        <v>996</v>
      </c>
      <c r="N228" s="238"/>
      <c r="O228" s="227" t="s">
        <v>514</v>
      </c>
      <c r="P228" s="229">
        <v>16</v>
      </c>
      <c r="Q228" s="227" t="s">
        <v>777</v>
      </c>
      <c r="R228" s="230">
        <v>0.08</v>
      </c>
      <c r="S228" s="220"/>
      <c r="T228" s="227" t="s">
        <v>530</v>
      </c>
      <c r="U228" s="227">
        <v>15</v>
      </c>
      <c r="V228" s="220"/>
      <c r="W228" s="239">
        <v>0.06</v>
      </c>
      <c r="X228" s="232">
        <v>0.1</v>
      </c>
      <c r="Y228" s="220"/>
      <c r="Z228" s="244"/>
      <c r="AA228" s="240"/>
      <c r="AB228" s="240"/>
      <c r="AC228" s="240"/>
      <c r="AD228" s="240"/>
      <c r="AE228" s="240"/>
      <c r="AF228" s="235">
        <v>44593</v>
      </c>
    </row>
    <row r="229" spans="1:32" s="21" customFormat="1" ht="15" customHeight="1" x14ac:dyDescent="0.25">
      <c r="A229" s="225">
        <f t="shared" si="3"/>
        <v>228</v>
      </c>
      <c r="B229" s="226" t="s">
        <v>970</v>
      </c>
      <c r="C229" s="226" t="s">
        <v>971</v>
      </c>
      <c r="D229" s="258" t="s">
        <v>2732</v>
      </c>
      <c r="E229" s="258" t="s">
        <v>2590</v>
      </c>
      <c r="F229" s="258" t="s">
        <v>2591</v>
      </c>
      <c r="G229" s="258" t="s">
        <v>2786</v>
      </c>
      <c r="H229" s="258" t="s">
        <v>2787</v>
      </c>
      <c r="I229" s="258" t="s">
        <v>2788</v>
      </c>
      <c r="J229" s="228" t="s">
        <v>997</v>
      </c>
      <c r="K229" s="228" t="s">
        <v>998</v>
      </c>
      <c r="L229" s="228"/>
      <c r="M229" s="238" t="s">
        <v>999</v>
      </c>
      <c r="N229" s="238"/>
      <c r="O229" s="227" t="s">
        <v>514</v>
      </c>
      <c r="P229" s="229">
        <v>12</v>
      </c>
      <c r="Q229" s="227" t="s">
        <v>777</v>
      </c>
      <c r="R229" s="230">
        <v>0.08</v>
      </c>
      <c r="S229" s="220"/>
      <c r="T229" s="227" t="s">
        <v>530</v>
      </c>
      <c r="U229" s="227">
        <v>15</v>
      </c>
      <c r="V229" s="220"/>
      <c r="W229" s="239">
        <v>0.06</v>
      </c>
      <c r="X229" s="232">
        <v>0.1</v>
      </c>
      <c r="Y229" s="220"/>
      <c r="Z229" s="244"/>
      <c r="AA229" s="240"/>
      <c r="AB229" s="240"/>
      <c r="AC229" s="240"/>
      <c r="AD229" s="240"/>
      <c r="AE229" s="240"/>
      <c r="AF229" s="235">
        <v>44593</v>
      </c>
    </row>
    <row r="230" spans="1:32" s="21" customFormat="1" ht="15" customHeight="1" x14ac:dyDescent="0.25">
      <c r="A230" s="225">
        <f t="shared" si="3"/>
        <v>229</v>
      </c>
      <c r="B230" s="226" t="s">
        <v>970</v>
      </c>
      <c r="C230" s="226" t="s">
        <v>971</v>
      </c>
      <c r="D230" s="258" t="s">
        <v>2732</v>
      </c>
      <c r="E230" s="258" t="s">
        <v>2590</v>
      </c>
      <c r="F230" s="258" t="s">
        <v>2591</v>
      </c>
      <c r="G230" s="258" t="s">
        <v>2798</v>
      </c>
      <c r="H230" s="258" t="s">
        <v>2799</v>
      </c>
      <c r="I230" s="258" t="s">
        <v>2808</v>
      </c>
      <c r="J230" s="228" t="s">
        <v>1000</v>
      </c>
      <c r="K230" s="228" t="s">
        <v>1001</v>
      </c>
      <c r="L230" s="228"/>
      <c r="M230" s="238" t="s">
        <v>1002</v>
      </c>
      <c r="N230" s="238"/>
      <c r="O230" s="227" t="s">
        <v>514</v>
      </c>
      <c r="P230" s="229">
        <v>30</v>
      </c>
      <c r="Q230" s="227" t="s">
        <v>777</v>
      </c>
      <c r="R230" s="230">
        <v>0.08</v>
      </c>
      <c r="S230" s="220"/>
      <c r="T230" s="227" t="s">
        <v>530</v>
      </c>
      <c r="U230" s="227">
        <v>15</v>
      </c>
      <c r="V230" s="220"/>
      <c r="W230" s="239">
        <v>0.06</v>
      </c>
      <c r="X230" s="232">
        <v>0.1</v>
      </c>
      <c r="Y230" s="220"/>
      <c r="Z230" s="244"/>
      <c r="AA230" s="240"/>
      <c r="AB230" s="240"/>
      <c r="AC230" s="240"/>
      <c r="AD230" s="240"/>
      <c r="AE230" s="240"/>
      <c r="AF230" s="235">
        <v>44593</v>
      </c>
    </row>
    <row r="231" spans="1:32" s="21" customFormat="1" ht="15" customHeight="1" x14ac:dyDescent="0.25">
      <c r="A231" s="225">
        <f t="shared" si="3"/>
        <v>230</v>
      </c>
      <c r="B231" s="226" t="s">
        <v>970</v>
      </c>
      <c r="C231" s="226" t="s">
        <v>971</v>
      </c>
      <c r="D231" s="258" t="s">
        <v>2732</v>
      </c>
      <c r="E231" s="258" t="s">
        <v>2590</v>
      </c>
      <c r="F231" s="258" t="s">
        <v>2591</v>
      </c>
      <c r="G231" s="258" t="s">
        <v>2729</v>
      </c>
      <c r="H231" s="258" t="s">
        <v>2744</v>
      </c>
      <c r="I231" s="258" t="s">
        <v>2748</v>
      </c>
      <c r="J231" s="228" t="s">
        <v>1003</v>
      </c>
      <c r="K231" s="228" t="s">
        <v>1004</v>
      </c>
      <c r="L231" s="228"/>
      <c r="M231" s="238" t="s">
        <v>1005</v>
      </c>
      <c r="N231" s="238"/>
      <c r="O231" s="227" t="s">
        <v>514</v>
      </c>
      <c r="P231" s="229">
        <v>16</v>
      </c>
      <c r="Q231" s="227" t="s">
        <v>777</v>
      </c>
      <c r="R231" s="230">
        <v>0.08</v>
      </c>
      <c r="S231" s="220"/>
      <c r="T231" s="227" t="s">
        <v>978</v>
      </c>
      <c r="U231" s="227">
        <v>15</v>
      </c>
      <c r="V231" s="220"/>
      <c r="W231" s="239">
        <v>0.06</v>
      </c>
      <c r="X231" s="232">
        <v>0.1</v>
      </c>
      <c r="Y231" s="220"/>
      <c r="Z231" s="244"/>
      <c r="AA231" s="240"/>
      <c r="AB231" s="240"/>
      <c r="AC231" s="240"/>
      <c r="AD231" s="240"/>
      <c r="AE231" s="240"/>
      <c r="AF231" s="235">
        <v>44593</v>
      </c>
    </row>
    <row r="232" spans="1:32" s="21" customFormat="1" ht="15" customHeight="1" x14ac:dyDescent="0.25">
      <c r="A232" s="225">
        <f t="shared" si="3"/>
        <v>231</v>
      </c>
      <c r="B232" s="226" t="s">
        <v>970</v>
      </c>
      <c r="C232" s="226" t="s">
        <v>971</v>
      </c>
      <c r="D232" s="258" t="s">
        <v>2732</v>
      </c>
      <c r="E232" s="258" t="s">
        <v>2590</v>
      </c>
      <c r="F232" s="258" t="s">
        <v>2591</v>
      </c>
      <c r="G232" s="258" t="s">
        <v>2729</v>
      </c>
      <c r="H232" s="258" t="s">
        <v>2730</v>
      </c>
      <c r="I232" s="258" t="s">
        <v>2731</v>
      </c>
      <c r="J232" s="228" t="s">
        <v>1006</v>
      </c>
      <c r="K232" s="228" t="s">
        <v>1007</v>
      </c>
      <c r="L232" s="228"/>
      <c r="M232" s="238" t="s">
        <v>1008</v>
      </c>
      <c r="N232" s="238"/>
      <c r="O232" s="227" t="s">
        <v>514</v>
      </c>
      <c r="P232" s="229">
        <v>20</v>
      </c>
      <c r="Q232" s="227" t="s">
        <v>777</v>
      </c>
      <c r="R232" s="230">
        <v>0.08</v>
      </c>
      <c r="S232" s="220"/>
      <c r="T232" s="227" t="s">
        <v>530</v>
      </c>
      <c r="U232" s="227">
        <v>15</v>
      </c>
      <c r="V232" s="220"/>
      <c r="W232" s="239">
        <v>0.06</v>
      </c>
      <c r="X232" s="232">
        <v>0.1</v>
      </c>
      <c r="Y232" s="220"/>
      <c r="Z232" s="244"/>
      <c r="AA232" s="240"/>
      <c r="AB232" s="240"/>
      <c r="AC232" s="240"/>
      <c r="AD232" s="240"/>
      <c r="AE232" s="240"/>
      <c r="AF232" s="235">
        <v>44593</v>
      </c>
    </row>
    <row r="233" spans="1:32" s="21" customFormat="1" ht="15" customHeight="1" x14ac:dyDescent="0.25">
      <c r="A233" s="225">
        <f t="shared" si="3"/>
        <v>232</v>
      </c>
      <c r="B233" s="226" t="s">
        <v>970</v>
      </c>
      <c r="C233" s="226" t="s">
        <v>971</v>
      </c>
      <c r="D233" s="258" t="s">
        <v>2732</v>
      </c>
      <c r="E233" s="258" t="s">
        <v>2590</v>
      </c>
      <c r="F233" s="258" t="s">
        <v>2591</v>
      </c>
      <c r="G233" s="258" t="s">
        <v>2729</v>
      </c>
      <c r="H233" s="258" t="s">
        <v>2730</v>
      </c>
      <c r="I233" s="258" t="s">
        <v>2731</v>
      </c>
      <c r="J233" s="228" t="s">
        <v>1009</v>
      </c>
      <c r="K233" s="228" t="s">
        <v>1010</v>
      </c>
      <c r="L233" s="228"/>
      <c r="M233" s="238" t="s">
        <v>1011</v>
      </c>
      <c r="N233" s="238"/>
      <c r="O233" s="227" t="s">
        <v>514</v>
      </c>
      <c r="P233" s="229">
        <v>10</v>
      </c>
      <c r="Q233" s="227" t="s">
        <v>777</v>
      </c>
      <c r="R233" s="230">
        <v>0.08</v>
      </c>
      <c r="S233" s="220"/>
      <c r="T233" s="227" t="s">
        <v>530</v>
      </c>
      <c r="U233" s="227">
        <v>15</v>
      </c>
      <c r="V233" s="220"/>
      <c r="W233" s="239">
        <v>0.06</v>
      </c>
      <c r="X233" s="232">
        <v>0.1</v>
      </c>
      <c r="Y233" s="220"/>
      <c r="Z233" s="244"/>
      <c r="AA233" s="240"/>
      <c r="AB233" s="240"/>
      <c r="AC233" s="240"/>
      <c r="AD233" s="240"/>
      <c r="AE233" s="240"/>
      <c r="AF233" s="235">
        <v>44593</v>
      </c>
    </row>
    <row r="234" spans="1:32" s="21" customFormat="1" ht="15" customHeight="1" x14ac:dyDescent="0.25">
      <c r="A234" s="220">
        <f t="shared" si="3"/>
        <v>233</v>
      </c>
      <c r="B234" s="236" t="s">
        <v>970</v>
      </c>
      <c r="C234" s="236" t="s">
        <v>971</v>
      </c>
      <c r="D234" s="236" t="s">
        <v>2732</v>
      </c>
      <c r="E234" s="236" t="s">
        <v>2590</v>
      </c>
      <c r="F234" s="236" t="s">
        <v>2591</v>
      </c>
      <c r="G234" s="236" t="s">
        <v>2729</v>
      </c>
      <c r="H234" s="236" t="s">
        <v>2754</v>
      </c>
      <c r="I234" s="236" t="s">
        <v>2755</v>
      </c>
      <c r="J234" s="236" t="s">
        <v>2778</v>
      </c>
      <c r="K234" s="236" t="s">
        <v>2780</v>
      </c>
      <c r="L234" s="220"/>
      <c r="M234" s="236" t="s">
        <v>2779</v>
      </c>
      <c r="N234" s="236" t="s">
        <v>2614</v>
      </c>
      <c r="O234" s="236" t="s">
        <v>514</v>
      </c>
      <c r="P234" s="237"/>
      <c r="Q234" s="220"/>
      <c r="R234" s="220"/>
      <c r="S234" s="220"/>
      <c r="T234" s="220"/>
      <c r="U234" s="220"/>
      <c r="V234" s="220"/>
      <c r="W234" s="220"/>
      <c r="X234" s="220"/>
      <c r="Y234" s="220"/>
      <c r="Z234" s="220"/>
      <c r="AA234" s="220"/>
      <c r="AB234" s="220"/>
      <c r="AC234" s="220"/>
      <c r="AD234" s="220"/>
      <c r="AE234" s="220"/>
      <c r="AF234" s="220"/>
    </row>
    <row r="235" spans="1:32" s="21" customFormat="1" ht="15" customHeight="1" x14ac:dyDescent="0.25">
      <c r="A235" s="225">
        <f t="shared" si="3"/>
        <v>234</v>
      </c>
      <c r="B235" s="226" t="s">
        <v>1012</v>
      </c>
      <c r="C235" s="226" t="s">
        <v>1013</v>
      </c>
      <c r="D235" s="258" t="s">
        <v>2709</v>
      </c>
      <c r="E235" s="258" t="s">
        <v>2590</v>
      </c>
      <c r="F235" s="258" t="s">
        <v>2591</v>
      </c>
      <c r="G235" s="258" t="s">
        <v>2880</v>
      </c>
      <c r="H235" s="258" t="s">
        <v>2881</v>
      </c>
      <c r="I235" s="258" t="s">
        <v>2886</v>
      </c>
      <c r="J235" s="228" t="s">
        <v>1014</v>
      </c>
      <c r="K235" s="228" t="s">
        <v>1015</v>
      </c>
      <c r="L235" s="228"/>
      <c r="M235" s="238" t="s">
        <v>1016</v>
      </c>
      <c r="N235" s="238"/>
      <c r="O235" s="227" t="s">
        <v>569</v>
      </c>
      <c r="P235" s="229">
        <v>5</v>
      </c>
      <c r="Q235" s="227" t="s">
        <v>961</v>
      </c>
      <c r="R235" s="230">
        <v>0.08</v>
      </c>
      <c r="S235" s="220"/>
      <c r="T235" s="227" t="s">
        <v>1017</v>
      </c>
      <c r="U235" s="227">
        <v>15</v>
      </c>
      <c r="V235" s="220"/>
      <c r="W235" s="239">
        <v>0.05</v>
      </c>
      <c r="X235" s="232">
        <v>0.1</v>
      </c>
      <c r="Y235" s="220"/>
      <c r="Z235" s="244"/>
      <c r="AA235" s="240"/>
      <c r="AB235" s="240"/>
      <c r="AC235" s="240"/>
      <c r="AD235" s="240"/>
      <c r="AE235" s="240"/>
      <c r="AF235" s="235">
        <v>44593</v>
      </c>
    </row>
    <row r="236" spans="1:32" s="21" customFormat="1" ht="15" customHeight="1" x14ac:dyDescent="0.25">
      <c r="A236" s="225">
        <f t="shared" si="3"/>
        <v>235</v>
      </c>
      <c r="B236" s="226" t="s">
        <v>1012</v>
      </c>
      <c r="C236" s="226" t="s">
        <v>1013</v>
      </c>
      <c r="D236" s="258" t="s">
        <v>2709</v>
      </c>
      <c r="E236" s="258" t="s">
        <v>2590</v>
      </c>
      <c r="F236" s="258" t="s">
        <v>2591</v>
      </c>
      <c r="G236" s="258" t="s">
        <v>2798</v>
      </c>
      <c r="H236" s="258" t="s">
        <v>2799</v>
      </c>
      <c r="I236" s="258" t="s">
        <v>2808</v>
      </c>
      <c r="J236" s="228" t="s">
        <v>1018</v>
      </c>
      <c r="K236" s="228" t="s">
        <v>1019</v>
      </c>
      <c r="L236" s="228"/>
      <c r="M236" s="238" t="s">
        <v>1020</v>
      </c>
      <c r="N236" s="238"/>
      <c r="O236" s="227" t="s">
        <v>514</v>
      </c>
      <c r="P236" s="229">
        <v>5</v>
      </c>
      <c r="Q236" s="227" t="s">
        <v>961</v>
      </c>
      <c r="R236" s="230">
        <v>0.08</v>
      </c>
      <c r="S236" s="220"/>
      <c r="T236" s="227" t="s">
        <v>1017</v>
      </c>
      <c r="U236" s="227">
        <v>15</v>
      </c>
      <c r="V236" s="220"/>
      <c r="W236" s="239">
        <v>0.05</v>
      </c>
      <c r="X236" s="232">
        <v>0.1</v>
      </c>
      <c r="Y236" s="220"/>
      <c r="Z236" s="244"/>
      <c r="AA236" s="240"/>
      <c r="AB236" s="240"/>
      <c r="AC236" s="240"/>
      <c r="AD236" s="240"/>
      <c r="AE236" s="240"/>
      <c r="AF236" s="235">
        <v>44593</v>
      </c>
    </row>
    <row r="237" spans="1:32" s="21" customFormat="1" ht="15" customHeight="1" x14ac:dyDescent="0.25">
      <c r="A237" s="225">
        <f t="shared" si="3"/>
        <v>236</v>
      </c>
      <c r="B237" s="226" t="s">
        <v>1012</v>
      </c>
      <c r="C237" s="226" t="s">
        <v>1013</v>
      </c>
      <c r="D237" s="258" t="s">
        <v>2709</v>
      </c>
      <c r="E237" s="258" t="s">
        <v>2590</v>
      </c>
      <c r="F237" s="258" t="s">
        <v>2591</v>
      </c>
      <c r="G237" s="258" t="s">
        <v>2798</v>
      </c>
      <c r="H237" s="258" t="s">
        <v>2799</v>
      </c>
      <c r="I237" s="258" t="s">
        <v>2808</v>
      </c>
      <c r="J237" s="228" t="s">
        <v>1021</v>
      </c>
      <c r="K237" s="228" t="s">
        <v>1022</v>
      </c>
      <c r="L237" s="228"/>
      <c r="M237" s="238" t="s">
        <v>1023</v>
      </c>
      <c r="N237" s="238"/>
      <c r="O237" s="227" t="s">
        <v>514</v>
      </c>
      <c r="P237" s="229">
        <v>5</v>
      </c>
      <c r="Q237" s="227" t="s">
        <v>961</v>
      </c>
      <c r="R237" s="230">
        <v>0.08</v>
      </c>
      <c r="S237" s="220"/>
      <c r="T237" s="227" t="s">
        <v>1017</v>
      </c>
      <c r="U237" s="227">
        <v>15</v>
      </c>
      <c r="V237" s="220"/>
      <c r="W237" s="239">
        <v>0.05</v>
      </c>
      <c r="X237" s="232">
        <v>0.1</v>
      </c>
      <c r="Y237" s="220"/>
      <c r="Z237" s="244">
        <v>0.1</v>
      </c>
      <c r="AA237" s="240">
        <v>44607</v>
      </c>
      <c r="AB237" s="240">
        <v>44625</v>
      </c>
      <c r="AC237" s="240"/>
      <c r="AD237" s="240">
        <v>44607</v>
      </c>
      <c r="AE237" s="240">
        <v>44625</v>
      </c>
      <c r="AF237" s="235">
        <v>44593</v>
      </c>
    </row>
    <row r="238" spans="1:32" s="21" customFormat="1" ht="15" customHeight="1" x14ac:dyDescent="0.25">
      <c r="A238" s="225">
        <f t="shared" si="3"/>
        <v>237</v>
      </c>
      <c r="B238" s="226" t="s">
        <v>1012</v>
      </c>
      <c r="C238" s="226" t="s">
        <v>1013</v>
      </c>
      <c r="D238" s="258" t="s">
        <v>2709</v>
      </c>
      <c r="E238" s="258" t="s">
        <v>2590</v>
      </c>
      <c r="F238" s="258" t="s">
        <v>2591</v>
      </c>
      <c r="G238" s="258" t="s">
        <v>2798</v>
      </c>
      <c r="H238" s="258" t="s">
        <v>2799</v>
      </c>
      <c r="I238" s="258" t="s">
        <v>2808</v>
      </c>
      <c r="J238" s="228" t="s">
        <v>1024</v>
      </c>
      <c r="K238" s="228" t="s">
        <v>1025</v>
      </c>
      <c r="L238" s="228"/>
      <c r="M238" s="238" t="s">
        <v>1026</v>
      </c>
      <c r="N238" s="238"/>
      <c r="O238" s="227" t="s">
        <v>514</v>
      </c>
      <c r="P238" s="229">
        <v>5</v>
      </c>
      <c r="Q238" s="227" t="s">
        <v>961</v>
      </c>
      <c r="R238" s="230">
        <v>0.08</v>
      </c>
      <c r="S238" s="220"/>
      <c r="T238" s="227" t="s">
        <v>1017</v>
      </c>
      <c r="U238" s="227">
        <v>15</v>
      </c>
      <c r="V238" s="220"/>
      <c r="W238" s="239">
        <v>0.05</v>
      </c>
      <c r="X238" s="232">
        <v>0.1</v>
      </c>
      <c r="Y238" s="220"/>
      <c r="Z238" s="244"/>
      <c r="AA238" s="240">
        <v>44607</v>
      </c>
      <c r="AB238" s="240">
        <v>44625</v>
      </c>
      <c r="AC238" s="240"/>
      <c r="AD238" s="240">
        <v>44607</v>
      </c>
      <c r="AE238" s="240">
        <v>44625</v>
      </c>
      <c r="AF238" s="235">
        <v>44593</v>
      </c>
    </row>
    <row r="239" spans="1:32" s="21" customFormat="1" ht="15" customHeight="1" x14ac:dyDescent="0.25">
      <c r="A239" s="225">
        <f t="shared" si="3"/>
        <v>238</v>
      </c>
      <c r="B239" s="226" t="s">
        <v>1012</v>
      </c>
      <c r="C239" s="226" t="s">
        <v>1013</v>
      </c>
      <c r="D239" s="258" t="s">
        <v>2709</v>
      </c>
      <c r="E239" s="258" t="s">
        <v>2590</v>
      </c>
      <c r="F239" s="258" t="s">
        <v>2591</v>
      </c>
      <c r="G239" s="258" t="s">
        <v>2798</v>
      </c>
      <c r="H239" s="258" t="s">
        <v>2862</v>
      </c>
      <c r="I239" s="258" t="s">
        <v>2863</v>
      </c>
      <c r="J239" s="228" t="s">
        <v>1027</v>
      </c>
      <c r="K239" s="228" t="s">
        <v>1028</v>
      </c>
      <c r="L239" s="228"/>
      <c r="M239" s="238" t="s">
        <v>1029</v>
      </c>
      <c r="N239" s="238"/>
      <c r="O239" s="227" t="s">
        <v>514</v>
      </c>
      <c r="P239" s="229">
        <v>5</v>
      </c>
      <c r="Q239" s="227" t="s">
        <v>961</v>
      </c>
      <c r="R239" s="230">
        <v>0.08</v>
      </c>
      <c r="S239" s="220"/>
      <c r="T239" s="227" t="s">
        <v>1017</v>
      </c>
      <c r="U239" s="227">
        <v>15</v>
      </c>
      <c r="V239" s="220"/>
      <c r="W239" s="239">
        <v>0.05</v>
      </c>
      <c r="X239" s="232">
        <v>0.1</v>
      </c>
      <c r="Y239" s="220"/>
      <c r="Z239" s="244"/>
      <c r="AA239" s="240">
        <v>44607</v>
      </c>
      <c r="AB239" s="240">
        <v>44625</v>
      </c>
      <c r="AC239" s="240"/>
      <c r="AD239" s="240">
        <v>44607</v>
      </c>
      <c r="AE239" s="240">
        <v>44625</v>
      </c>
      <c r="AF239" s="235">
        <v>44593</v>
      </c>
    </row>
    <row r="240" spans="1:32" s="21" customFormat="1" ht="15" customHeight="1" x14ac:dyDescent="0.25">
      <c r="A240" s="225">
        <f t="shared" si="3"/>
        <v>239</v>
      </c>
      <c r="B240" s="226" t="s">
        <v>1012</v>
      </c>
      <c r="C240" s="226" t="s">
        <v>1013</v>
      </c>
      <c r="D240" s="258" t="s">
        <v>2709</v>
      </c>
      <c r="E240" s="258" t="s">
        <v>2590</v>
      </c>
      <c r="F240" s="258" t="s">
        <v>2591</v>
      </c>
      <c r="G240" s="258" t="s">
        <v>2798</v>
      </c>
      <c r="H240" s="258" t="s">
        <v>2799</v>
      </c>
      <c r="I240" s="258" t="s">
        <v>2808</v>
      </c>
      <c r="J240" s="228" t="s">
        <v>1030</v>
      </c>
      <c r="K240" s="228" t="s">
        <v>1031</v>
      </c>
      <c r="L240" s="228"/>
      <c r="M240" s="238" t="s">
        <v>1032</v>
      </c>
      <c r="N240" s="238"/>
      <c r="O240" s="227" t="s">
        <v>514</v>
      </c>
      <c r="P240" s="229">
        <v>5</v>
      </c>
      <c r="Q240" s="227" t="s">
        <v>961</v>
      </c>
      <c r="R240" s="230">
        <v>0.08</v>
      </c>
      <c r="S240" s="220"/>
      <c r="T240" s="227" t="s">
        <v>1017</v>
      </c>
      <c r="U240" s="227">
        <v>15</v>
      </c>
      <c r="V240" s="220"/>
      <c r="W240" s="239">
        <v>0.05</v>
      </c>
      <c r="X240" s="232">
        <v>0.1</v>
      </c>
      <c r="Y240" s="220"/>
      <c r="Z240" s="244">
        <v>0.2</v>
      </c>
      <c r="AA240" s="240">
        <v>44607</v>
      </c>
      <c r="AB240" s="240">
        <v>44625</v>
      </c>
      <c r="AC240" s="240"/>
      <c r="AD240" s="240">
        <v>44607</v>
      </c>
      <c r="AE240" s="240">
        <v>44625</v>
      </c>
      <c r="AF240" s="235">
        <v>44593</v>
      </c>
    </row>
    <row r="241" spans="1:32" s="21" customFormat="1" ht="15" customHeight="1" x14ac:dyDescent="0.25">
      <c r="A241" s="225">
        <f t="shared" si="3"/>
        <v>240</v>
      </c>
      <c r="B241" s="226" t="s">
        <v>1012</v>
      </c>
      <c r="C241" s="226" t="s">
        <v>1013</v>
      </c>
      <c r="D241" s="258" t="s">
        <v>2709</v>
      </c>
      <c r="E241" s="258" t="s">
        <v>2590</v>
      </c>
      <c r="F241" s="258" t="s">
        <v>2591</v>
      </c>
      <c r="G241" s="258" t="s">
        <v>2798</v>
      </c>
      <c r="H241" s="258" t="s">
        <v>2799</v>
      </c>
      <c r="I241" s="258" t="s">
        <v>2808</v>
      </c>
      <c r="J241" s="228" t="s">
        <v>1033</v>
      </c>
      <c r="K241" s="228" t="s">
        <v>1034</v>
      </c>
      <c r="L241" s="228"/>
      <c r="M241" s="238" t="s">
        <v>1035</v>
      </c>
      <c r="N241" s="238"/>
      <c r="O241" s="227" t="s">
        <v>514</v>
      </c>
      <c r="P241" s="229">
        <v>5</v>
      </c>
      <c r="Q241" s="227" t="s">
        <v>961</v>
      </c>
      <c r="R241" s="230">
        <v>0.08</v>
      </c>
      <c r="S241" s="220"/>
      <c r="T241" s="227" t="s">
        <v>1017</v>
      </c>
      <c r="U241" s="227">
        <v>15</v>
      </c>
      <c r="V241" s="220"/>
      <c r="W241" s="239">
        <v>0.05</v>
      </c>
      <c r="X241" s="232">
        <v>0.1</v>
      </c>
      <c r="Y241" s="220"/>
      <c r="Z241" s="244"/>
      <c r="AA241" s="240">
        <v>44607</v>
      </c>
      <c r="AB241" s="240">
        <v>44625</v>
      </c>
      <c r="AC241" s="240"/>
      <c r="AD241" s="240">
        <v>44607</v>
      </c>
      <c r="AE241" s="240">
        <v>44625</v>
      </c>
      <c r="AF241" s="235">
        <v>44593</v>
      </c>
    </row>
    <row r="242" spans="1:32" s="21" customFormat="1" ht="15" customHeight="1" x14ac:dyDescent="0.25">
      <c r="A242" s="225">
        <f t="shared" si="3"/>
        <v>241</v>
      </c>
      <c r="B242" s="226" t="s">
        <v>1012</v>
      </c>
      <c r="C242" s="226" t="s">
        <v>1013</v>
      </c>
      <c r="D242" s="258" t="s">
        <v>2709</v>
      </c>
      <c r="E242" s="258" t="s">
        <v>2590</v>
      </c>
      <c r="F242" s="258" t="s">
        <v>2591</v>
      </c>
      <c r="G242" s="258" t="s">
        <v>2798</v>
      </c>
      <c r="H242" s="258" t="s">
        <v>2862</v>
      </c>
      <c r="I242" s="258" t="s">
        <v>2863</v>
      </c>
      <c r="J242" s="228" t="s">
        <v>1036</v>
      </c>
      <c r="K242" s="228" t="s">
        <v>1037</v>
      </c>
      <c r="L242" s="228"/>
      <c r="M242" s="238" t="s">
        <v>1038</v>
      </c>
      <c r="N242" s="238"/>
      <c r="O242" s="227" t="s">
        <v>514</v>
      </c>
      <c r="P242" s="229">
        <v>5</v>
      </c>
      <c r="Q242" s="227" t="s">
        <v>961</v>
      </c>
      <c r="R242" s="230">
        <v>0.08</v>
      </c>
      <c r="S242" s="220"/>
      <c r="T242" s="227" t="s">
        <v>1017</v>
      </c>
      <c r="U242" s="227">
        <v>15</v>
      </c>
      <c r="V242" s="220"/>
      <c r="W242" s="239">
        <v>0.05</v>
      </c>
      <c r="X242" s="232">
        <v>0.1</v>
      </c>
      <c r="Y242" s="220"/>
      <c r="Z242" s="244"/>
      <c r="AA242" s="240"/>
      <c r="AB242" s="240"/>
      <c r="AC242" s="240"/>
      <c r="AD242" s="240"/>
      <c r="AE242" s="240"/>
      <c r="AF242" s="235">
        <v>44593</v>
      </c>
    </row>
    <row r="243" spans="1:32" s="21" customFormat="1" ht="15" customHeight="1" x14ac:dyDescent="0.25">
      <c r="A243" s="225">
        <f t="shared" si="3"/>
        <v>242</v>
      </c>
      <c r="B243" s="226" t="s">
        <v>1012</v>
      </c>
      <c r="C243" s="226" t="s">
        <v>1013</v>
      </c>
      <c r="D243" s="258" t="s">
        <v>2709</v>
      </c>
      <c r="E243" s="258" t="s">
        <v>2590</v>
      </c>
      <c r="F243" s="258" t="s">
        <v>2591</v>
      </c>
      <c r="G243" s="258" t="s">
        <v>2798</v>
      </c>
      <c r="H243" s="258" t="s">
        <v>2862</v>
      </c>
      <c r="I243" s="258" t="s">
        <v>2863</v>
      </c>
      <c r="J243" s="228" t="s">
        <v>1039</v>
      </c>
      <c r="K243" s="228" t="s">
        <v>1040</v>
      </c>
      <c r="L243" s="228"/>
      <c r="M243" s="238" t="s">
        <v>1041</v>
      </c>
      <c r="N243" s="238"/>
      <c r="O243" s="227" t="s">
        <v>514</v>
      </c>
      <c r="P243" s="229">
        <v>5</v>
      </c>
      <c r="Q243" s="227" t="s">
        <v>961</v>
      </c>
      <c r="R243" s="230">
        <v>0.08</v>
      </c>
      <c r="S243" s="220"/>
      <c r="T243" s="227" t="s">
        <v>1017</v>
      </c>
      <c r="U243" s="227">
        <v>15</v>
      </c>
      <c r="V243" s="220"/>
      <c r="W243" s="239">
        <v>0.05</v>
      </c>
      <c r="X243" s="232">
        <v>0.1</v>
      </c>
      <c r="Y243" s="220"/>
      <c r="Z243" s="244"/>
      <c r="AA243" s="240">
        <v>44607</v>
      </c>
      <c r="AB243" s="240">
        <v>44625</v>
      </c>
      <c r="AC243" s="240"/>
      <c r="AD243" s="240">
        <v>44607</v>
      </c>
      <c r="AE243" s="240">
        <v>44625</v>
      </c>
      <c r="AF243" s="235">
        <v>44593</v>
      </c>
    </row>
    <row r="244" spans="1:32" s="21" customFormat="1" ht="15" customHeight="1" x14ac:dyDescent="0.25">
      <c r="A244" s="225">
        <f t="shared" si="3"/>
        <v>243</v>
      </c>
      <c r="B244" s="226" t="s">
        <v>1012</v>
      </c>
      <c r="C244" s="226" t="s">
        <v>1013</v>
      </c>
      <c r="D244" s="258" t="s">
        <v>2709</v>
      </c>
      <c r="E244" s="258" t="s">
        <v>2590</v>
      </c>
      <c r="F244" s="258" t="s">
        <v>2591</v>
      </c>
      <c r="G244" s="258" t="s">
        <v>2880</v>
      </c>
      <c r="H244" s="258" t="s">
        <v>2881</v>
      </c>
      <c r="I244" s="258" t="s">
        <v>2886</v>
      </c>
      <c r="J244" s="228" t="s">
        <v>1042</v>
      </c>
      <c r="K244" s="228" t="s">
        <v>1043</v>
      </c>
      <c r="L244" s="228"/>
      <c r="M244" s="238" t="s">
        <v>1044</v>
      </c>
      <c r="N244" s="238"/>
      <c r="O244" s="227" t="s">
        <v>514</v>
      </c>
      <c r="P244" s="229">
        <v>5</v>
      </c>
      <c r="Q244" s="227" t="s">
        <v>961</v>
      </c>
      <c r="R244" s="230">
        <v>0.08</v>
      </c>
      <c r="S244" s="220"/>
      <c r="T244" s="227" t="s">
        <v>1017</v>
      </c>
      <c r="U244" s="227">
        <v>15</v>
      </c>
      <c r="V244" s="220"/>
      <c r="W244" s="239">
        <v>0.05</v>
      </c>
      <c r="X244" s="232">
        <v>0.1</v>
      </c>
      <c r="Y244" s="220"/>
      <c r="Z244" s="244"/>
      <c r="AA244" s="240">
        <v>44607</v>
      </c>
      <c r="AB244" s="240">
        <v>44625</v>
      </c>
      <c r="AC244" s="240"/>
      <c r="AD244" s="240">
        <v>44607</v>
      </c>
      <c r="AE244" s="240">
        <v>44625</v>
      </c>
      <c r="AF244" s="235">
        <v>44593</v>
      </c>
    </row>
    <row r="245" spans="1:32" s="21" customFormat="1" ht="15" customHeight="1" x14ac:dyDescent="0.25">
      <c r="A245" s="225">
        <f t="shared" si="3"/>
        <v>244</v>
      </c>
      <c r="B245" s="226" t="s">
        <v>1012</v>
      </c>
      <c r="C245" s="226" t="s">
        <v>1013</v>
      </c>
      <c r="D245" s="258" t="s">
        <v>2709</v>
      </c>
      <c r="E245" s="258" t="s">
        <v>2590</v>
      </c>
      <c r="F245" s="258" t="s">
        <v>2591</v>
      </c>
      <c r="G245" s="258" t="s">
        <v>2798</v>
      </c>
      <c r="H245" s="258" t="s">
        <v>2862</v>
      </c>
      <c r="I245" s="258" t="s">
        <v>2872</v>
      </c>
      <c r="J245" s="228" t="s">
        <v>1045</v>
      </c>
      <c r="K245" s="228" t="s">
        <v>1046</v>
      </c>
      <c r="L245" s="228"/>
      <c r="M245" s="238" t="s">
        <v>1047</v>
      </c>
      <c r="N245" s="238"/>
      <c r="O245" s="227" t="s">
        <v>514</v>
      </c>
      <c r="P245" s="229">
        <v>5</v>
      </c>
      <c r="Q245" s="227" t="s">
        <v>961</v>
      </c>
      <c r="R245" s="230">
        <v>0.08</v>
      </c>
      <c r="S245" s="220"/>
      <c r="T245" s="227" t="s">
        <v>1017</v>
      </c>
      <c r="U245" s="227">
        <v>15</v>
      </c>
      <c r="V245" s="220"/>
      <c r="W245" s="239">
        <v>0.05</v>
      </c>
      <c r="X245" s="232">
        <v>0.1</v>
      </c>
      <c r="Y245" s="220"/>
      <c r="Z245" s="244"/>
      <c r="AA245" s="240"/>
      <c r="AB245" s="240"/>
      <c r="AC245" s="240"/>
      <c r="AD245" s="240"/>
      <c r="AE245" s="240"/>
      <c r="AF245" s="235">
        <v>44593</v>
      </c>
    </row>
    <row r="246" spans="1:32" s="21" customFormat="1" ht="15" customHeight="1" x14ac:dyDescent="0.25">
      <c r="A246" s="225">
        <f t="shared" si="3"/>
        <v>245</v>
      </c>
      <c r="B246" s="226" t="s">
        <v>1012</v>
      </c>
      <c r="C246" s="226" t="s">
        <v>1013</v>
      </c>
      <c r="D246" s="258" t="s">
        <v>2709</v>
      </c>
      <c r="E246" s="258" t="s">
        <v>2590</v>
      </c>
      <c r="F246" s="258" t="s">
        <v>2591</v>
      </c>
      <c r="G246" s="258" t="s">
        <v>2798</v>
      </c>
      <c r="H246" s="258" t="s">
        <v>2862</v>
      </c>
      <c r="I246" s="258" t="s">
        <v>2863</v>
      </c>
      <c r="J246" s="228" t="s">
        <v>1048</v>
      </c>
      <c r="K246" s="228" t="s">
        <v>1049</v>
      </c>
      <c r="L246" s="228"/>
      <c r="M246" s="238" t="s">
        <v>1050</v>
      </c>
      <c r="N246" s="238"/>
      <c r="O246" s="227" t="s">
        <v>514</v>
      </c>
      <c r="P246" s="229">
        <v>5</v>
      </c>
      <c r="Q246" s="227" t="s">
        <v>961</v>
      </c>
      <c r="R246" s="230">
        <v>0.08</v>
      </c>
      <c r="S246" s="220"/>
      <c r="T246" s="227" t="s">
        <v>1017</v>
      </c>
      <c r="U246" s="227">
        <v>15</v>
      </c>
      <c r="V246" s="220"/>
      <c r="W246" s="239">
        <v>0.05</v>
      </c>
      <c r="X246" s="232">
        <v>0.1</v>
      </c>
      <c r="Y246" s="220"/>
      <c r="Z246" s="244"/>
      <c r="AA246" s="240">
        <v>44607</v>
      </c>
      <c r="AB246" s="240">
        <v>44625</v>
      </c>
      <c r="AC246" s="240"/>
      <c r="AD246" s="240">
        <v>44607</v>
      </c>
      <c r="AE246" s="240">
        <v>44625</v>
      </c>
      <c r="AF246" s="235">
        <v>44593</v>
      </c>
    </row>
    <row r="247" spans="1:32" s="21" customFormat="1" ht="15" customHeight="1" x14ac:dyDescent="0.25">
      <c r="A247" s="220">
        <f t="shared" si="3"/>
        <v>246</v>
      </c>
      <c r="B247" s="236" t="s">
        <v>1012</v>
      </c>
      <c r="C247" s="236" t="s">
        <v>1013</v>
      </c>
      <c r="D247" s="236" t="s">
        <v>2709</v>
      </c>
      <c r="E247" s="236" t="s">
        <v>2590</v>
      </c>
      <c r="F247" s="236" t="s">
        <v>2591</v>
      </c>
      <c r="G247" s="236" t="s">
        <v>2671</v>
      </c>
      <c r="H247" s="236" t="s">
        <v>2694</v>
      </c>
      <c r="I247" s="236" t="s">
        <v>2695</v>
      </c>
      <c r="J247" s="236" t="s">
        <v>2706</v>
      </c>
      <c r="K247" s="236" t="s">
        <v>2708</v>
      </c>
      <c r="L247" s="220"/>
      <c r="M247" s="236" t="s">
        <v>2707</v>
      </c>
      <c r="N247" s="236" t="s">
        <v>2614</v>
      </c>
      <c r="O247" s="236" t="s">
        <v>514</v>
      </c>
      <c r="P247" s="237"/>
      <c r="Q247" s="220"/>
      <c r="R247" s="220"/>
      <c r="S247" s="220"/>
      <c r="T247" s="220"/>
      <c r="U247" s="220"/>
      <c r="V247" s="220"/>
      <c r="W247" s="220"/>
      <c r="X247" s="220"/>
      <c r="Y247" s="220"/>
      <c r="Z247" s="220"/>
      <c r="AA247" s="220"/>
      <c r="AB247" s="220"/>
      <c r="AC247" s="220"/>
      <c r="AD247" s="220"/>
      <c r="AE247" s="220"/>
      <c r="AF247" s="220"/>
    </row>
    <row r="248" spans="1:32" s="21" customFormat="1" ht="15" customHeight="1" x14ac:dyDescent="0.25">
      <c r="A248" s="220">
        <f t="shared" si="3"/>
        <v>247</v>
      </c>
      <c r="B248" s="236" t="s">
        <v>1012</v>
      </c>
      <c r="C248" s="236" t="s">
        <v>1013</v>
      </c>
      <c r="D248" s="236" t="s">
        <v>2709</v>
      </c>
      <c r="E248" s="236" t="s">
        <v>2590</v>
      </c>
      <c r="F248" s="236" t="s">
        <v>2591</v>
      </c>
      <c r="G248" s="236" t="s">
        <v>2798</v>
      </c>
      <c r="H248" s="236" t="s">
        <v>2799</v>
      </c>
      <c r="I248" s="236" t="s">
        <v>2808</v>
      </c>
      <c r="J248" s="236" t="s">
        <v>2822</v>
      </c>
      <c r="K248" s="236" t="s">
        <v>2595</v>
      </c>
      <c r="L248" s="220"/>
      <c r="M248" s="236" t="s">
        <v>2823</v>
      </c>
      <c r="N248" s="236" t="s">
        <v>2614</v>
      </c>
      <c r="O248" s="236" t="s">
        <v>514</v>
      </c>
      <c r="P248" s="237"/>
      <c r="Q248" s="220"/>
      <c r="R248" s="220"/>
      <c r="S248" s="220"/>
      <c r="T248" s="220"/>
      <c r="U248" s="220"/>
      <c r="V248" s="220"/>
      <c r="W248" s="220"/>
      <c r="X248" s="220"/>
      <c r="Y248" s="220"/>
      <c r="Z248" s="220"/>
      <c r="AA248" s="220"/>
      <c r="AB248" s="220"/>
      <c r="AC248" s="220"/>
      <c r="AD248" s="220"/>
      <c r="AE248" s="220"/>
      <c r="AF248" s="220"/>
    </row>
    <row r="249" spans="1:32" s="21" customFormat="1" ht="15" customHeight="1" x14ac:dyDescent="0.25">
      <c r="A249" s="220">
        <f t="shared" si="3"/>
        <v>248</v>
      </c>
      <c r="B249" s="236" t="s">
        <v>1012</v>
      </c>
      <c r="C249" s="236" t="s">
        <v>1013</v>
      </c>
      <c r="D249" s="236" t="s">
        <v>2709</v>
      </c>
      <c r="E249" s="236" t="s">
        <v>2590</v>
      </c>
      <c r="F249" s="236" t="s">
        <v>2591</v>
      </c>
      <c r="G249" s="236" t="s">
        <v>2798</v>
      </c>
      <c r="H249" s="236" t="s">
        <v>2799</v>
      </c>
      <c r="I249" s="236" t="s">
        <v>2808</v>
      </c>
      <c r="J249" s="236" t="s">
        <v>2824</v>
      </c>
      <c r="K249" s="236" t="s">
        <v>2595</v>
      </c>
      <c r="L249" s="220"/>
      <c r="M249" s="236" t="s">
        <v>2825</v>
      </c>
      <c r="N249" s="236" t="s">
        <v>2614</v>
      </c>
      <c r="O249" s="236" t="s">
        <v>514</v>
      </c>
      <c r="P249" s="237"/>
      <c r="Q249" s="220"/>
      <c r="R249" s="220"/>
      <c r="S249" s="220"/>
      <c r="T249" s="220"/>
      <c r="U249" s="220"/>
      <c r="V249" s="220"/>
      <c r="W249" s="220"/>
      <c r="X249" s="220"/>
      <c r="Y249" s="220"/>
      <c r="Z249" s="220"/>
      <c r="AA249" s="220"/>
      <c r="AB249" s="220"/>
      <c r="AC249" s="220"/>
      <c r="AD249" s="220"/>
      <c r="AE249" s="220"/>
      <c r="AF249" s="220"/>
    </row>
    <row r="250" spans="1:32" s="21" customFormat="1" ht="15" customHeight="1" x14ac:dyDescent="0.25">
      <c r="A250" s="220">
        <f t="shared" si="3"/>
        <v>249</v>
      </c>
      <c r="B250" s="236" t="s">
        <v>1012</v>
      </c>
      <c r="C250" s="236" t="s">
        <v>1013</v>
      </c>
      <c r="D250" s="236" t="s">
        <v>2709</v>
      </c>
      <c r="E250" s="236" t="s">
        <v>2590</v>
      </c>
      <c r="F250" s="236" t="s">
        <v>2591</v>
      </c>
      <c r="G250" s="236" t="s">
        <v>2798</v>
      </c>
      <c r="H250" s="236" t="s">
        <v>2799</v>
      </c>
      <c r="I250" s="236" t="s">
        <v>2808</v>
      </c>
      <c r="J250" s="236" t="s">
        <v>2847</v>
      </c>
      <c r="K250" s="236" t="s">
        <v>2849</v>
      </c>
      <c r="L250" s="220"/>
      <c r="M250" s="236" t="s">
        <v>2848</v>
      </c>
      <c r="N250" s="236" t="s">
        <v>2614</v>
      </c>
      <c r="O250" s="236" t="s">
        <v>514</v>
      </c>
      <c r="P250" s="237"/>
      <c r="Q250" s="220"/>
      <c r="R250" s="220"/>
      <c r="S250" s="220"/>
      <c r="T250" s="220"/>
      <c r="U250" s="220"/>
      <c r="V250" s="220"/>
      <c r="W250" s="220"/>
      <c r="X250" s="220"/>
      <c r="Y250" s="220"/>
      <c r="Z250" s="220"/>
      <c r="AA250" s="220"/>
      <c r="AB250" s="220"/>
      <c r="AC250" s="220"/>
      <c r="AD250" s="220"/>
      <c r="AE250" s="220"/>
      <c r="AF250" s="220"/>
    </row>
    <row r="251" spans="1:32" s="21" customFormat="1" ht="15" customHeight="1" x14ac:dyDescent="0.25">
      <c r="A251" s="220">
        <f t="shared" si="3"/>
        <v>250</v>
      </c>
      <c r="B251" s="236" t="s">
        <v>1012</v>
      </c>
      <c r="C251" s="236" t="s">
        <v>1013</v>
      </c>
      <c r="D251" s="236" t="s">
        <v>2709</v>
      </c>
      <c r="E251" s="236" t="s">
        <v>2590</v>
      </c>
      <c r="F251" s="236" t="s">
        <v>2591</v>
      </c>
      <c r="G251" s="236" t="s">
        <v>2798</v>
      </c>
      <c r="H251" s="236" t="s">
        <v>2862</v>
      </c>
      <c r="I251" s="236" t="s">
        <v>2863</v>
      </c>
      <c r="J251" s="236" t="s">
        <v>2867</v>
      </c>
      <c r="K251" s="236" t="s">
        <v>2595</v>
      </c>
      <c r="L251" s="220"/>
      <c r="M251" s="236" t="s">
        <v>2868</v>
      </c>
      <c r="N251" s="236" t="s">
        <v>2614</v>
      </c>
      <c r="O251" s="236" t="s">
        <v>514</v>
      </c>
      <c r="P251" s="237"/>
      <c r="Q251" s="220"/>
      <c r="R251" s="220"/>
      <c r="S251" s="220"/>
      <c r="T251" s="220"/>
      <c r="U251" s="220"/>
      <c r="V251" s="220"/>
      <c r="W251" s="220"/>
      <c r="X251" s="220"/>
      <c r="Y251" s="220"/>
      <c r="Z251" s="220"/>
      <c r="AA251" s="220"/>
      <c r="AB251" s="220"/>
      <c r="AC251" s="220"/>
      <c r="AD251" s="220"/>
      <c r="AE251" s="220"/>
      <c r="AF251" s="220"/>
    </row>
    <row r="252" spans="1:32" s="21" customFormat="1" ht="15" customHeight="1" x14ac:dyDescent="0.25">
      <c r="A252" s="220">
        <f t="shared" si="3"/>
        <v>251</v>
      </c>
      <c r="B252" s="236" t="s">
        <v>1012</v>
      </c>
      <c r="C252" s="236" t="s">
        <v>1013</v>
      </c>
      <c r="D252" s="236" t="s">
        <v>2709</v>
      </c>
      <c r="E252" s="236" t="s">
        <v>2590</v>
      </c>
      <c r="F252" s="236" t="s">
        <v>2591</v>
      </c>
      <c r="G252" s="236" t="s">
        <v>2798</v>
      </c>
      <c r="H252" s="236" t="s">
        <v>2862</v>
      </c>
      <c r="I252" s="236" t="s">
        <v>2863</v>
      </c>
      <c r="J252" s="236" t="s">
        <v>2869</v>
      </c>
      <c r="K252" s="236" t="s">
        <v>2595</v>
      </c>
      <c r="L252" s="220"/>
      <c r="M252" s="236" t="s">
        <v>2870</v>
      </c>
      <c r="N252" s="236" t="s">
        <v>2614</v>
      </c>
      <c r="O252" s="236" t="s">
        <v>514</v>
      </c>
      <c r="P252" s="237"/>
      <c r="Q252" s="220"/>
      <c r="R252" s="220"/>
      <c r="S252" s="220"/>
      <c r="T252" s="220"/>
      <c r="U252" s="220"/>
      <c r="V252" s="220"/>
      <c r="W252" s="220"/>
      <c r="X252" s="220"/>
      <c r="Y252" s="220"/>
      <c r="Z252" s="220"/>
      <c r="AA252" s="220"/>
      <c r="AB252" s="220"/>
      <c r="AC252" s="220"/>
      <c r="AD252" s="220"/>
      <c r="AE252" s="220"/>
      <c r="AF252" s="220"/>
    </row>
    <row r="253" spans="1:32" s="21" customFormat="1" ht="15" customHeight="1" x14ac:dyDescent="0.25">
      <c r="A253" s="225">
        <f t="shared" si="3"/>
        <v>252</v>
      </c>
      <c r="B253" s="226" t="s">
        <v>1051</v>
      </c>
      <c r="C253" s="226" t="s">
        <v>1052</v>
      </c>
      <c r="D253" s="258" t="s">
        <v>2713</v>
      </c>
      <c r="E253" s="258" t="s">
        <v>2590</v>
      </c>
      <c r="F253" s="258" t="s">
        <v>2591</v>
      </c>
      <c r="G253" s="258" t="s">
        <v>2798</v>
      </c>
      <c r="H253" s="258" t="s">
        <v>2799</v>
      </c>
      <c r="I253" s="258" t="s">
        <v>2808</v>
      </c>
      <c r="J253" s="228" t="s">
        <v>1053</v>
      </c>
      <c r="K253" s="228" t="s">
        <v>1054</v>
      </c>
      <c r="L253" s="228"/>
      <c r="M253" s="238" t="s">
        <v>1055</v>
      </c>
      <c r="N253" s="238"/>
      <c r="O253" s="227" t="s">
        <v>514</v>
      </c>
      <c r="P253" s="229">
        <v>5</v>
      </c>
      <c r="Q253" s="227" t="s">
        <v>777</v>
      </c>
      <c r="R253" s="230">
        <v>0.08</v>
      </c>
      <c r="S253" s="220"/>
      <c r="T253" s="227" t="s">
        <v>1017</v>
      </c>
      <c r="U253" s="227">
        <v>15</v>
      </c>
      <c r="V253" s="220"/>
      <c r="W253" s="239">
        <v>0.04</v>
      </c>
      <c r="X253" s="232">
        <v>0.1</v>
      </c>
      <c r="Y253" s="220"/>
      <c r="Z253" s="244">
        <v>0.15</v>
      </c>
      <c r="AA253" s="240">
        <v>44607</v>
      </c>
      <c r="AB253" s="240">
        <v>44628</v>
      </c>
      <c r="AC253" s="240"/>
      <c r="AD253" s="240">
        <v>44607</v>
      </c>
      <c r="AE253" s="240">
        <v>44628</v>
      </c>
      <c r="AF253" s="235">
        <v>44593</v>
      </c>
    </row>
    <row r="254" spans="1:32" s="21" customFormat="1" ht="15" customHeight="1" x14ac:dyDescent="0.25">
      <c r="A254" s="225">
        <f t="shared" si="3"/>
        <v>253</v>
      </c>
      <c r="B254" s="226" t="s">
        <v>1051</v>
      </c>
      <c r="C254" s="226" t="s">
        <v>1052</v>
      </c>
      <c r="D254" s="258" t="s">
        <v>2713</v>
      </c>
      <c r="E254" s="258" t="s">
        <v>2590</v>
      </c>
      <c r="F254" s="258" t="s">
        <v>2591</v>
      </c>
      <c r="G254" s="258" t="s">
        <v>2798</v>
      </c>
      <c r="H254" s="258" t="s">
        <v>2799</v>
      </c>
      <c r="I254" s="258" t="s">
        <v>2808</v>
      </c>
      <c r="J254" s="228" t="s">
        <v>1056</v>
      </c>
      <c r="K254" s="228" t="s">
        <v>1057</v>
      </c>
      <c r="L254" s="228"/>
      <c r="M254" s="238" t="s">
        <v>1058</v>
      </c>
      <c r="N254" s="238"/>
      <c r="O254" s="227" t="s">
        <v>514</v>
      </c>
      <c r="P254" s="229">
        <v>5</v>
      </c>
      <c r="Q254" s="227" t="s">
        <v>777</v>
      </c>
      <c r="R254" s="230">
        <v>0.08</v>
      </c>
      <c r="S254" s="220"/>
      <c r="T254" s="227" t="s">
        <v>1017</v>
      </c>
      <c r="U254" s="227">
        <v>15</v>
      </c>
      <c r="V254" s="220"/>
      <c r="W254" s="239">
        <v>0.04</v>
      </c>
      <c r="X254" s="232">
        <v>0.1</v>
      </c>
      <c r="Y254" s="220"/>
      <c r="Z254" s="244"/>
      <c r="AA254" s="240"/>
      <c r="AB254" s="240"/>
      <c r="AC254" s="240"/>
      <c r="AD254" s="240"/>
      <c r="AE254" s="240"/>
      <c r="AF254" s="235">
        <v>44593</v>
      </c>
    </row>
    <row r="255" spans="1:32" s="21" customFormat="1" ht="15" customHeight="1" x14ac:dyDescent="0.25">
      <c r="A255" s="225">
        <f t="shared" si="3"/>
        <v>254</v>
      </c>
      <c r="B255" s="226" t="s">
        <v>1051</v>
      </c>
      <c r="C255" s="226" t="s">
        <v>1052</v>
      </c>
      <c r="D255" s="258" t="s">
        <v>2713</v>
      </c>
      <c r="E255" s="258" t="s">
        <v>2590</v>
      </c>
      <c r="F255" s="258" t="s">
        <v>2591</v>
      </c>
      <c r="G255" s="258" t="s">
        <v>2798</v>
      </c>
      <c r="H255" s="258" t="s">
        <v>2799</v>
      </c>
      <c r="I255" s="258" t="s">
        <v>2808</v>
      </c>
      <c r="J255" s="228" t="s">
        <v>1059</v>
      </c>
      <c r="K255" s="228" t="s">
        <v>1060</v>
      </c>
      <c r="L255" s="228"/>
      <c r="M255" s="238" t="s">
        <v>1061</v>
      </c>
      <c r="N255" s="238"/>
      <c r="O255" s="227" t="s">
        <v>514</v>
      </c>
      <c r="P255" s="229">
        <v>5</v>
      </c>
      <c r="Q255" s="227" t="s">
        <v>777</v>
      </c>
      <c r="R255" s="230">
        <v>0.08</v>
      </c>
      <c r="S255" s="220"/>
      <c r="T255" s="227" t="s">
        <v>1017</v>
      </c>
      <c r="U255" s="227">
        <v>15</v>
      </c>
      <c r="V255" s="220"/>
      <c r="W255" s="239">
        <v>0.04</v>
      </c>
      <c r="X255" s="232">
        <v>0.1</v>
      </c>
      <c r="Y255" s="220"/>
      <c r="Z255" s="244"/>
      <c r="AA255" s="240"/>
      <c r="AB255" s="240"/>
      <c r="AC255" s="240"/>
      <c r="AD255" s="240"/>
      <c r="AE255" s="240"/>
      <c r="AF255" s="235">
        <v>44593</v>
      </c>
    </row>
    <row r="256" spans="1:32" s="21" customFormat="1" ht="15" customHeight="1" x14ac:dyDescent="0.25">
      <c r="A256" s="225">
        <f t="shared" si="3"/>
        <v>255</v>
      </c>
      <c r="B256" s="226" t="s">
        <v>1051</v>
      </c>
      <c r="C256" s="226" t="s">
        <v>1052</v>
      </c>
      <c r="D256" s="258" t="s">
        <v>2713</v>
      </c>
      <c r="E256" s="258" t="s">
        <v>2590</v>
      </c>
      <c r="F256" s="258" t="s">
        <v>2591</v>
      </c>
      <c r="G256" s="258" t="s">
        <v>2880</v>
      </c>
      <c r="H256" s="258" t="s">
        <v>2881</v>
      </c>
      <c r="I256" s="258" t="s">
        <v>2886</v>
      </c>
      <c r="J256" s="228" t="s">
        <v>1062</v>
      </c>
      <c r="K256" s="228" t="s">
        <v>1063</v>
      </c>
      <c r="L256" s="228"/>
      <c r="M256" s="238" t="s">
        <v>1064</v>
      </c>
      <c r="N256" s="238"/>
      <c r="O256" s="227" t="s">
        <v>514</v>
      </c>
      <c r="P256" s="229">
        <v>5</v>
      </c>
      <c r="Q256" s="227" t="s">
        <v>777</v>
      </c>
      <c r="R256" s="230">
        <v>0.08</v>
      </c>
      <c r="S256" s="220"/>
      <c r="T256" s="227" t="s">
        <v>1017</v>
      </c>
      <c r="U256" s="227">
        <v>15</v>
      </c>
      <c r="V256" s="220"/>
      <c r="W256" s="239">
        <v>0.04</v>
      </c>
      <c r="X256" s="232">
        <v>0.1</v>
      </c>
      <c r="Y256" s="220"/>
      <c r="Z256" s="244"/>
      <c r="AA256" s="240"/>
      <c r="AB256" s="240"/>
      <c r="AC256" s="240"/>
      <c r="AD256" s="240"/>
      <c r="AE256" s="240"/>
      <c r="AF256" s="235">
        <v>44593</v>
      </c>
    </row>
    <row r="257" spans="1:32" s="21" customFormat="1" ht="15" customHeight="1" x14ac:dyDescent="0.25">
      <c r="A257" s="225">
        <f t="shared" si="3"/>
        <v>256</v>
      </c>
      <c r="B257" s="226" t="s">
        <v>1051</v>
      </c>
      <c r="C257" s="226" t="s">
        <v>1052</v>
      </c>
      <c r="D257" s="258" t="s">
        <v>2713</v>
      </c>
      <c r="E257" s="258" t="s">
        <v>2590</v>
      </c>
      <c r="F257" s="258" t="s">
        <v>2591</v>
      </c>
      <c r="G257" s="258" t="s">
        <v>2798</v>
      </c>
      <c r="H257" s="258" t="s">
        <v>2862</v>
      </c>
      <c r="I257" s="258" t="s">
        <v>2874</v>
      </c>
      <c r="J257" s="228" t="s">
        <v>1066</v>
      </c>
      <c r="K257" s="228" t="s">
        <v>1067</v>
      </c>
      <c r="L257" s="228"/>
      <c r="M257" s="238" t="s">
        <v>1068</v>
      </c>
      <c r="N257" s="238"/>
      <c r="O257" s="227" t="s">
        <v>514</v>
      </c>
      <c r="P257" s="229">
        <v>5</v>
      </c>
      <c r="Q257" s="227" t="s">
        <v>777</v>
      </c>
      <c r="R257" s="230">
        <v>0.08</v>
      </c>
      <c r="S257" s="220"/>
      <c r="T257" s="227" t="s">
        <v>1017</v>
      </c>
      <c r="U257" s="227">
        <v>15</v>
      </c>
      <c r="V257" s="220"/>
      <c r="W257" s="239">
        <v>0.04</v>
      </c>
      <c r="X257" s="232">
        <v>0.1</v>
      </c>
      <c r="Y257" s="220"/>
      <c r="Z257" s="244">
        <v>0.15</v>
      </c>
      <c r="AA257" s="240">
        <v>44607</v>
      </c>
      <c r="AB257" s="240">
        <v>44628</v>
      </c>
      <c r="AC257" s="240"/>
      <c r="AD257" s="240">
        <v>44607</v>
      </c>
      <c r="AE257" s="240">
        <v>44628</v>
      </c>
      <c r="AF257" s="235">
        <v>44593</v>
      </c>
    </row>
    <row r="258" spans="1:32" s="21" customFormat="1" ht="15" customHeight="1" x14ac:dyDescent="0.25">
      <c r="A258" s="225">
        <f t="shared" ref="A258:A321" si="4">ROW(A257)</f>
        <v>257</v>
      </c>
      <c r="B258" s="226" t="s">
        <v>1051</v>
      </c>
      <c r="C258" s="226" t="s">
        <v>1052</v>
      </c>
      <c r="D258" s="258" t="s">
        <v>2713</v>
      </c>
      <c r="E258" s="258" t="s">
        <v>2590</v>
      </c>
      <c r="F258" s="258" t="s">
        <v>2591</v>
      </c>
      <c r="G258" s="258" t="s">
        <v>2798</v>
      </c>
      <c r="H258" s="258" t="s">
        <v>2862</v>
      </c>
      <c r="I258" s="258" t="s">
        <v>2872</v>
      </c>
      <c r="J258" s="228" t="s">
        <v>1069</v>
      </c>
      <c r="K258" s="228" t="s">
        <v>1070</v>
      </c>
      <c r="L258" s="228"/>
      <c r="M258" s="238" t="s">
        <v>1071</v>
      </c>
      <c r="N258" s="238"/>
      <c r="O258" s="227" t="s">
        <v>514</v>
      </c>
      <c r="P258" s="229">
        <v>5</v>
      </c>
      <c r="Q258" s="227" t="s">
        <v>777</v>
      </c>
      <c r="R258" s="230">
        <v>0.08</v>
      </c>
      <c r="S258" s="220"/>
      <c r="T258" s="227" t="s">
        <v>1017</v>
      </c>
      <c r="U258" s="227">
        <v>15</v>
      </c>
      <c r="V258" s="220"/>
      <c r="W258" s="239">
        <v>0.04</v>
      </c>
      <c r="X258" s="232">
        <v>0.1</v>
      </c>
      <c r="Y258" s="220"/>
      <c r="Z258" s="244"/>
      <c r="AA258" s="240"/>
      <c r="AB258" s="240"/>
      <c r="AC258" s="240"/>
      <c r="AD258" s="240"/>
      <c r="AE258" s="240"/>
      <c r="AF258" s="235">
        <v>44593</v>
      </c>
    </row>
    <row r="259" spans="1:32" s="21" customFormat="1" ht="15" customHeight="1" x14ac:dyDescent="0.25">
      <c r="A259" s="225">
        <f t="shared" si="4"/>
        <v>258</v>
      </c>
      <c r="B259" s="226" t="s">
        <v>1051</v>
      </c>
      <c r="C259" s="226" t="s">
        <v>1052</v>
      </c>
      <c r="D259" s="258" t="s">
        <v>2713</v>
      </c>
      <c r="E259" s="258" t="s">
        <v>2590</v>
      </c>
      <c r="F259" s="258" t="s">
        <v>2591</v>
      </c>
      <c r="G259" s="258" t="s">
        <v>2798</v>
      </c>
      <c r="H259" s="258" t="s">
        <v>2862</v>
      </c>
      <c r="I259" s="258" t="s">
        <v>2876</v>
      </c>
      <c r="J259" s="228" t="s">
        <v>1073</v>
      </c>
      <c r="K259" s="228" t="s">
        <v>1074</v>
      </c>
      <c r="L259" s="228"/>
      <c r="M259" s="238" t="s">
        <v>1075</v>
      </c>
      <c r="N259" s="238"/>
      <c r="O259" s="227" t="s">
        <v>514</v>
      </c>
      <c r="P259" s="229">
        <v>5</v>
      </c>
      <c r="Q259" s="227" t="s">
        <v>777</v>
      </c>
      <c r="R259" s="230">
        <v>0.08</v>
      </c>
      <c r="S259" s="220"/>
      <c r="T259" s="227" t="s">
        <v>1017</v>
      </c>
      <c r="U259" s="227">
        <v>15</v>
      </c>
      <c r="V259" s="220"/>
      <c r="W259" s="239">
        <v>0.04</v>
      </c>
      <c r="X259" s="232">
        <v>0.1</v>
      </c>
      <c r="Y259" s="220"/>
      <c r="Z259" s="244"/>
      <c r="AA259" s="240"/>
      <c r="AB259" s="240"/>
      <c r="AC259" s="240"/>
      <c r="AD259" s="240"/>
      <c r="AE259" s="240"/>
      <c r="AF259" s="235">
        <v>44593</v>
      </c>
    </row>
    <row r="260" spans="1:32" s="21" customFormat="1" ht="15" customHeight="1" x14ac:dyDescent="0.25">
      <c r="A260" s="225">
        <f t="shared" si="4"/>
        <v>259</v>
      </c>
      <c r="B260" s="226" t="s">
        <v>1051</v>
      </c>
      <c r="C260" s="226" t="s">
        <v>1052</v>
      </c>
      <c r="D260" s="258" t="s">
        <v>2713</v>
      </c>
      <c r="E260" s="258" t="s">
        <v>2590</v>
      </c>
      <c r="F260" s="258" t="s">
        <v>2591</v>
      </c>
      <c r="G260" s="258" t="s">
        <v>2798</v>
      </c>
      <c r="H260" s="258" t="s">
        <v>2799</v>
      </c>
      <c r="I260" s="258" t="s">
        <v>2808</v>
      </c>
      <c r="J260" s="228" t="s">
        <v>1076</v>
      </c>
      <c r="K260" s="228" t="s">
        <v>1077</v>
      </c>
      <c r="L260" s="228"/>
      <c r="M260" s="238" t="s">
        <v>1078</v>
      </c>
      <c r="N260" s="238"/>
      <c r="O260" s="227" t="s">
        <v>514</v>
      </c>
      <c r="P260" s="229">
        <v>5</v>
      </c>
      <c r="Q260" s="227" t="s">
        <v>777</v>
      </c>
      <c r="R260" s="230">
        <v>0.08</v>
      </c>
      <c r="S260" s="220"/>
      <c r="T260" s="227" t="s">
        <v>1017</v>
      </c>
      <c r="U260" s="227">
        <v>15</v>
      </c>
      <c r="V260" s="220"/>
      <c r="W260" s="239">
        <v>0.04</v>
      </c>
      <c r="X260" s="232">
        <v>0.1</v>
      </c>
      <c r="Y260" s="220"/>
      <c r="Z260" s="244"/>
      <c r="AA260" s="240"/>
      <c r="AB260" s="240"/>
      <c r="AC260" s="240"/>
      <c r="AD260" s="240"/>
      <c r="AE260" s="240"/>
      <c r="AF260" s="235">
        <v>44593</v>
      </c>
    </row>
    <row r="261" spans="1:32" s="21" customFormat="1" ht="15" customHeight="1" x14ac:dyDescent="0.25">
      <c r="A261" s="225">
        <f t="shared" si="4"/>
        <v>260</v>
      </c>
      <c r="B261" s="226" t="s">
        <v>1051</v>
      </c>
      <c r="C261" s="226" t="s">
        <v>1052</v>
      </c>
      <c r="D261" s="258" t="s">
        <v>2713</v>
      </c>
      <c r="E261" s="258" t="s">
        <v>2590</v>
      </c>
      <c r="F261" s="258" t="s">
        <v>2591</v>
      </c>
      <c r="G261" s="258" t="s">
        <v>2798</v>
      </c>
      <c r="H261" s="258" t="s">
        <v>2799</v>
      </c>
      <c r="I261" s="258" t="s">
        <v>2808</v>
      </c>
      <c r="J261" s="228" t="s">
        <v>1079</v>
      </c>
      <c r="K261" s="228" t="s">
        <v>1080</v>
      </c>
      <c r="L261" s="228"/>
      <c r="M261" s="238" t="s">
        <v>1081</v>
      </c>
      <c r="N261" s="238"/>
      <c r="O261" s="227" t="s">
        <v>514</v>
      </c>
      <c r="P261" s="229">
        <v>5</v>
      </c>
      <c r="Q261" s="227" t="s">
        <v>777</v>
      </c>
      <c r="R261" s="230">
        <v>0.08</v>
      </c>
      <c r="S261" s="220"/>
      <c r="T261" s="227" t="s">
        <v>1017</v>
      </c>
      <c r="U261" s="227">
        <v>15</v>
      </c>
      <c r="V261" s="220"/>
      <c r="W261" s="239">
        <v>0.04</v>
      </c>
      <c r="X261" s="232">
        <v>0.1</v>
      </c>
      <c r="Y261" s="220"/>
      <c r="Z261" s="244"/>
      <c r="AA261" s="240"/>
      <c r="AB261" s="240"/>
      <c r="AC261" s="240"/>
      <c r="AD261" s="240"/>
      <c r="AE261" s="240"/>
      <c r="AF261" s="235">
        <v>44593</v>
      </c>
    </row>
    <row r="262" spans="1:32" s="21" customFormat="1" ht="15" customHeight="1" x14ac:dyDescent="0.25">
      <c r="A262" s="225">
        <f t="shared" si="4"/>
        <v>261</v>
      </c>
      <c r="B262" s="226" t="s">
        <v>1051</v>
      </c>
      <c r="C262" s="226" t="s">
        <v>1052</v>
      </c>
      <c r="D262" s="258" t="s">
        <v>2713</v>
      </c>
      <c r="E262" s="258" t="s">
        <v>2590</v>
      </c>
      <c r="F262" s="258" t="s">
        <v>2591</v>
      </c>
      <c r="G262" s="258" t="s">
        <v>2880</v>
      </c>
      <c r="H262" s="258" t="s">
        <v>2881</v>
      </c>
      <c r="I262" s="258" t="s">
        <v>2886</v>
      </c>
      <c r="J262" s="228" t="s">
        <v>1082</v>
      </c>
      <c r="K262" s="228" t="s">
        <v>1083</v>
      </c>
      <c r="L262" s="228"/>
      <c r="M262" s="238" t="s">
        <v>1084</v>
      </c>
      <c r="N262" s="238"/>
      <c r="O262" s="227" t="s">
        <v>514</v>
      </c>
      <c r="P262" s="229">
        <v>5</v>
      </c>
      <c r="Q262" s="227" t="s">
        <v>777</v>
      </c>
      <c r="R262" s="230">
        <v>0.08</v>
      </c>
      <c r="S262" s="220"/>
      <c r="T262" s="227" t="s">
        <v>1017</v>
      </c>
      <c r="U262" s="227">
        <v>15</v>
      </c>
      <c r="V262" s="220"/>
      <c r="W262" s="239">
        <v>0.04</v>
      </c>
      <c r="X262" s="232">
        <v>0.1</v>
      </c>
      <c r="Y262" s="220"/>
      <c r="Z262" s="244"/>
      <c r="AA262" s="240">
        <v>44607</v>
      </c>
      <c r="AB262" s="240">
        <v>44628</v>
      </c>
      <c r="AC262" s="240"/>
      <c r="AD262" s="240">
        <v>44607</v>
      </c>
      <c r="AE262" s="240">
        <v>44628</v>
      </c>
      <c r="AF262" s="235">
        <v>44593</v>
      </c>
    </row>
    <row r="263" spans="1:32" s="21" customFormat="1" ht="15" customHeight="1" x14ac:dyDescent="0.25">
      <c r="A263" s="225">
        <f t="shared" si="4"/>
        <v>262</v>
      </c>
      <c r="B263" s="226" t="s">
        <v>1051</v>
      </c>
      <c r="C263" s="226" t="s">
        <v>1052</v>
      </c>
      <c r="D263" s="258" t="s">
        <v>2713</v>
      </c>
      <c r="E263" s="258" t="s">
        <v>2590</v>
      </c>
      <c r="F263" s="258" t="s">
        <v>2591</v>
      </c>
      <c r="G263" s="258" t="s">
        <v>2786</v>
      </c>
      <c r="H263" s="258" t="s">
        <v>2787</v>
      </c>
      <c r="I263" s="258" t="s">
        <v>2788</v>
      </c>
      <c r="J263" s="228" t="s">
        <v>1085</v>
      </c>
      <c r="K263" s="228" t="s">
        <v>1086</v>
      </c>
      <c r="L263" s="228"/>
      <c r="M263" s="238" t="s">
        <v>1087</v>
      </c>
      <c r="N263" s="238"/>
      <c r="O263" s="227" t="s">
        <v>514</v>
      </c>
      <c r="P263" s="229">
        <v>10</v>
      </c>
      <c r="Q263" s="227" t="s">
        <v>777</v>
      </c>
      <c r="R263" s="230">
        <v>0.08</v>
      </c>
      <c r="S263" s="220"/>
      <c r="T263" s="227" t="s">
        <v>1017</v>
      </c>
      <c r="U263" s="227">
        <v>15</v>
      </c>
      <c r="V263" s="220"/>
      <c r="W263" s="239">
        <v>0.04</v>
      </c>
      <c r="X263" s="232">
        <v>0.1</v>
      </c>
      <c r="Y263" s="220"/>
      <c r="Z263" s="244"/>
      <c r="AA263" s="240"/>
      <c r="AB263" s="240"/>
      <c r="AC263" s="240"/>
      <c r="AD263" s="240"/>
      <c r="AE263" s="240"/>
      <c r="AF263" s="235">
        <v>44593</v>
      </c>
    </row>
    <row r="264" spans="1:32" s="21" customFormat="1" ht="15" customHeight="1" x14ac:dyDescent="0.25">
      <c r="A264" s="225">
        <f t="shared" si="4"/>
        <v>263</v>
      </c>
      <c r="B264" s="226" t="s">
        <v>1051</v>
      </c>
      <c r="C264" s="226" t="s">
        <v>1052</v>
      </c>
      <c r="D264" s="258" t="s">
        <v>2713</v>
      </c>
      <c r="E264" s="258" t="s">
        <v>2590</v>
      </c>
      <c r="F264" s="258" t="s">
        <v>2591</v>
      </c>
      <c r="G264" s="258" t="s">
        <v>2798</v>
      </c>
      <c r="H264" s="258" t="s">
        <v>2799</v>
      </c>
      <c r="I264" s="258" t="s">
        <v>2808</v>
      </c>
      <c r="J264" s="228" t="s">
        <v>1088</v>
      </c>
      <c r="K264" s="228" t="s">
        <v>1089</v>
      </c>
      <c r="L264" s="228"/>
      <c r="M264" s="238" t="s">
        <v>1090</v>
      </c>
      <c r="N264" s="238"/>
      <c r="O264" s="227" t="s">
        <v>514</v>
      </c>
      <c r="P264" s="229">
        <v>5</v>
      </c>
      <c r="Q264" s="227" t="s">
        <v>777</v>
      </c>
      <c r="R264" s="230">
        <v>0.08</v>
      </c>
      <c r="S264" s="220"/>
      <c r="T264" s="227" t="s">
        <v>1017</v>
      </c>
      <c r="U264" s="227">
        <v>15</v>
      </c>
      <c r="V264" s="220"/>
      <c r="W264" s="239">
        <v>0.04</v>
      </c>
      <c r="X264" s="232">
        <v>0.1</v>
      </c>
      <c r="Y264" s="220"/>
      <c r="Z264" s="244"/>
      <c r="AA264" s="240"/>
      <c r="AB264" s="240"/>
      <c r="AC264" s="240"/>
      <c r="AD264" s="240"/>
      <c r="AE264" s="240"/>
      <c r="AF264" s="235">
        <v>44593</v>
      </c>
    </row>
    <row r="265" spans="1:32" s="21" customFormat="1" ht="15" customHeight="1" x14ac:dyDescent="0.25">
      <c r="A265" s="225">
        <f t="shared" si="4"/>
        <v>264</v>
      </c>
      <c r="B265" s="226" t="s">
        <v>1051</v>
      </c>
      <c r="C265" s="226" t="s">
        <v>1052</v>
      </c>
      <c r="D265" s="258" t="s">
        <v>2713</v>
      </c>
      <c r="E265" s="258" t="s">
        <v>2590</v>
      </c>
      <c r="F265" s="258" t="s">
        <v>2591</v>
      </c>
      <c r="G265" s="258" t="s">
        <v>2798</v>
      </c>
      <c r="H265" s="258" t="s">
        <v>2799</v>
      </c>
      <c r="I265" s="258" t="s">
        <v>2808</v>
      </c>
      <c r="J265" s="228" t="s">
        <v>1091</v>
      </c>
      <c r="K265" s="228" t="s">
        <v>1092</v>
      </c>
      <c r="L265" s="228"/>
      <c r="M265" s="238" t="s">
        <v>1093</v>
      </c>
      <c r="N265" s="238"/>
      <c r="O265" s="227" t="s">
        <v>514</v>
      </c>
      <c r="P265" s="229">
        <v>5</v>
      </c>
      <c r="Q265" s="227" t="s">
        <v>777</v>
      </c>
      <c r="R265" s="230">
        <v>0.08</v>
      </c>
      <c r="S265" s="220"/>
      <c r="T265" s="227" t="s">
        <v>1017</v>
      </c>
      <c r="U265" s="227">
        <v>15</v>
      </c>
      <c r="V265" s="220"/>
      <c r="W265" s="239">
        <v>0.04</v>
      </c>
      <c r="X265" s="232">
        <v>0.1</v>
      </c>
      <c r="Y265" s="220"/>
      <c r="Z265" s="244"/>
      <c r="AA265" s="240"/>
      <c r="AB265" s="240"/>
      <c r="AC265" s="240"/>
      <c r="AD265" s="240"/>
      <c r="AE265" s="240"/>
      <c r="AF265" s="235">
        <v>44593</v>
      </c>
    </row>
    <row r="266" spans="1:32" s="21" customFormat="1" ht="15" customHeight="1" x14ac:dyDescent="0.25">
      <c r="A266" s="225">
        <f t="shared" si="4"/>
        <v>265</v>
      </c>
      <c r="B266" s="226" t="s">
        <v>1051</v>
      </c>
      <c r="C266" s="226" t="s">
        <v>1052</v>
      </c>
      <c r="D266" s="258" t="s">
        <v>2713</v>
      </c>
      <c r="E266" s="258" t="s">
        <v>2590</v>
      </c>
      <c r="F266" s="258" t="s">
        <v>2591</v>
      </c>
      <c r="G266" s="258" t="s">
        <v>2880</v>
      </c>
      <c r="H266" s="258" t="s">
        <v>2881</v>
      </c>
      <c r="I266" s="258" t="s">
        <v>2885</v>
      </c>
      <c r="J266" s="228" t="s">
        <v>1094</v>
      </c>
      <c r="K266" s="228" t="s">
        <v>1095</v>
      </c>
      <c r="L266" s="228"/>
      <c r="M266" s="238" t="s">
        <v>1096</v>
      </c>
      <c r="N266" s="238"/>
      <c r="O266" s="227" t="s">
        <v>514</v>
      </c>
      <c r="P266" s="229">
        <v>5</v>
      </c>
      <c r="Q266" s="227" t="s">
        <v>777</v>
      </c>
      <c r="R266" s="230">
        <v>0.08</v>
      </c>
      <c r="S266" s="220"/>
      <c r="T266" s="227" t="s">
        <v>1017</v>
      </c>
      <c r="U266" s="227">
        <v>15</v>
      </c>
      <c r="V266" s="220"/>
      <c r="W266" s="239">
        <v>0.04</v>
      </c>
      <c r="X266" s="232">
        <v>0.1</v>
      </c>
      <c r="Y266" s="220"/>
      <c r="Z266" s="244"/>
      <c r="AA266" s="240">
        <v>44607</v>
      </c>
      <c r="AB266" s="240">
        <v>44628</v>
      </c>
      <c r="AC266" s="240"/>
      <c r="AD266" s="240">
        <v>44607</v>
      </c>
      <c r="AE266" s="240">
        <v>44628</v>
      </c>
      <c r="AF266" s="235">
        <v>44593</v>
      </c>
    </row>
    <row r="267" spans="1:32" s="21" customFormat="1" ht="15" customHeight="1" x14ac:dyDescent="0.25">
      <c r="A267" s="225">
        <f t="shared" si="4"/>
        <v>266</v>
      </c>
      <c r="B267" s="226" t="s">
        <v>1051</v>
      </c>
      <c r="C267" s="241" t="s">
        <v>1052</v>
      </c>
      <c r="D267" s="258" t="s">
        <v>2713</v>
      </c>
      <c r="E267" s="258" t="s">
        <v>2590</v>
      </c>
      <c r="F267" s="258" t="s">
        <v>2591</v>
      </c>
      <c r="G267" s="258" t="s">
        <v>2798</v>
      </c>
      <c r="H267" s="258" t="s">
        <v>2862</v>
      </c>
      <c r="I267" s="258" t="s">
        <v>2874</v>
      </c>
      <c r="J267" s="228" t="s">
        <v>1097</v>
      </c>
      <c r="K267" s="228" t="s">
        <v>1098</v>
      </c>
      <c r="L267" s="228"/>
      <c r="M267" s="238" t="s">
        <v>1099</v>
      </c>
      <c r="N267" s="238"/>
      <c r="O267" s="227" t="s">
        <v>514</v>
      </c>
      <c r="P267" s="229">
        <v>10</v>
      </c>
      <c r="Q267" s="227" t="s">
        <v>777</v>
      </c>
      <c r="R267" s="230">
        <v>0.08</v>
      </c>
      <c r="S267" s="220"/>
      <c r="T267" s="227" t="s">
        <v>1017</v>
      </c>
      <c r="U267" s="227">
        <v>15</v>
      </c>
      <c r="V267" s="220"/>
      <c r="W267" s="239">
        <v>0.04</v>
      </c>
      <c r="X267" s="232">
        <v>0.1</v>
      </c>
      <c r="Y267" s="220"/>
      <c r="Z267" s="244"/>
      <c r="AA267" s="240"/>
      <c r="AB267" s="240"/>
      <c r="AC267" s="240"/>
      <c r="AD267" s="240"/>
      <c r="AE267" s="240"/>
      <c r="AF267" s="235">
        <v>44593</v>
      </c>
    </row>
    <row r="268" spans="1:32" s="21" customFormat="1" ht="15" customHeight="1" x14ac:dyDescent="0.25">
      <c r="A268" s="225">
        <f t="shared" si="4"/>
        <v>267</v>
      </c>
      <c r="B268" s="226" t="s">
        <v>1051</v>
      </c>
      <c r="C268" s="226" t="s">
        <v>1052</v>
      </c>
      <c r="D268" s="258" t="s">
        <v>2713</v>
      </c>
      <c r="E268" s="258" t="s">
        <v>2590</v>
      </c>
      <c r="F268" s="258" t="s">
        <v>2591</v>
      </c>
      <c r="G268" s="258" t="s">
        <v>2671</v>
      </c>
      <c r="H268" s="258" t="s">
        <v>2694</v>
      </c>
      <c r="I268" s="258" t="s">
        <v>2695</v>
      </c>
      <c r="J268" s="228" t="s">
        <v>1100</v>
      </c>
      <c r="K268" s="228" t="s">
        <v>1101</v>
      </c>
      <c r="L268" s="228"/>
      <c r="M268" s="238" t="s">
        <v>1102</v>
      </c>
      <c r="N268" s="238"/>
      <c r="O268" s="227" t="s">
        <v>514</v>
      </c>
      <c r="P268" s="229">
        <v>5</v>
      </c>
      <c r="Q268" s="227" t="s">
        <v>777</v>
      </c>
      <c r="R268" s="230">
        <v>0.08</v>
      </c>
      <c r="S268" s="220"/>
      <c r="T268" s="227" t="s">
        <v>1017</v>
      </c>
      <c r="U268" s="227">
        <v>15</v>
      </c>
      <c r="V268" s="220"/>
      <c r="W268" s="239">
        <v>0.04</v>
      </c>
      <c r="X268" s="232">
        <v>0.1</v>
      </c>
      <c r="Y268" s="220"/>
      <c r="Z268" s="244">
        <v>0.2</v>
      </c>
      <c r="AA268" s="240">
        <v>44607</v>
      </c>
      <c r="AB268" s="240">
        <v>44628</v>
      </c>
      <c r="AC268" s="240"/>
      <c r="AD268" s="240">
        <v>44607</v>
      </c>
      <c r="AE268" s="240">
        <v>44628</v>
      </c>
      <c r="AF268" s="235">
        <v>44593</v>
      </c>
    </row>
    <row r="269" spans="1:32" s="21" customFormat="1" ht="15" customHeight="1" x14ac:dyDescent="0.25">
      <c r="A269" s="225">
        <f t="shared" si="4"/>
        <v>268</v>
      </c>
      <c r="B269" s="226" t="s">
        <v>1051</v>
      </c>
      <c r="C269" s="226" t="s">
        <v>1052</v>
      </c>
      <c r="D269" s="258" t="s">
        <v>2713</v>
      </c>
      <c r="E269" s="258" t="s">
        <v>2590</v>
      </c>
      <c r="F269" s="258" t="s">
        <v>2591</v>
      </c>
      <c r="G269" s="258" t="s">
        <v>2798</v>
      </c>
      <c r="H269" s="258" t="s">
        <v>2862</v>
      </c>
      <c r="I269" s="258" t="s">
        <v>2872</v>
      </c>
      <c r="J269" s="228" t="s">
        <v>1103</v>
      </c>
      <c r="K269" s="228" t="s">
        <v>1104</v>
      </c>
      <c r="L269" s="228"/>
      <c r="M269" s="238" t="s">
        <v>1105</v>
      </c>
      <c r="N269" s="238"/>
      <c r="O269" s="227" t="s">
        <v>514</v>
      </c>
      <c r="P269" s="229">
        <v>5</v>
      </c>
      <c r="Q269" s="227" t="s">
        <v>777</v>
      </c>
      <c r="R269" s="230">
        <v>0.08</v>
      </c>
      <c r="S269" s="220"/>
      <c r="T269" s="227" t="s">
        <v>1017</v>
      </c>
      <c r="U269" s="227">
        <v>15</v>
      </c>
      <c r="V269" s="220"/>
      <c r="W269" s="239">
        <v>0.04</v>
      </c>
      <c r="X269" s="232">
        <v>0.1</v>
      </c>
      <c r="Y269" s="220"/>
      <c r="Z269" s="244"/>
      <c r="AA269" s="240">
        <v>44607</v>
      </c>
      <c r="AB269" s="240">
        <v>44628</v>
      </c>
      <c r="AC269" s="240"/>
      <c r="AD269" s="240">
        <v>44607</v>
      </c>
      <c r="AE269" s="240">
        <v>44628</v>
      </c>
      <c r="AF269" s="235">
        <v>44593</v>
      </c>
    </row>
    <row r="270" spans="1:32" s="21" customFormat="1" ht="15" customHeight="1" x14ac:dyDescent="0.25">
      <c r="A270" s="225">
        <f t="shared" si="4"/>
        <v>269</v>
      </c>
      <c r="B270" s="226" t="s">
        <v>1051</v>
      </c>
      <c r="C270" s="226" t="s">
        <v>1052</v>
      </c>
      <c r="D270" s="258" t="s">
        <v>2713</v>
      </c>
      <c r="E270" s="258" t="s">
        <v>2590</v>
      </c>
      <c r="F270" s="258" t="s">
        <v>2591</v>
      </c>
      <c r="G270" s="258" t="s">
        <v>2671</v>
      </c>
      <c r="H270" s="258" t="s">
        <v>2694</v>
      </c>
      <c r="I270" s="258" t="s">
        <v>2695</v>
      </c>
      <c r="J270" s="228" t="s">
        <v>1106</v>
      </c>
      <c r="K270" s="228" t="s">
        <v>1107</v>
      </c>
      <c r="L270" s="228"/>
      <c r="M270" s="238" t="s">
        <v>1108</v>
      </c>
      <c r="N270" s="238"/>
      <c r="O270" s="227" t="s">
        <v>514</v>
      </c>
      <c r="P270" s="229">
        <v>5</v>
      </c>
      <c r="Q270" s="227" t="s">
        <v>777</v>
      </c>
      <c r="R270" s="230">
        <v>0.08</v>
      </c>
      <c r="S270" s="220"/>
      <c r="T270" s="227" t="s">
        <v>1017</v>
      </c>
      <c r="U270" s="227">
        <v>15</v>
      </c>
      <c r="V270" s="220"/>
      <c r="W270" s="239">
        <v>0.04</v>
      </c>
      <c r="X270" s="232">
        <v>0.1</v>
      </c>
      <c r="Y270" s="220"/>
      <c r="Z270" s="244"/>
      <c r="AA270" s="240">
        <v>44607</v>
      </c>
      <c r="AB270" s="240">
        <v>44628</v>
      </c>
      <c r="AC270" s="240"/>
      <c r="AD270" s="240">
        <v>44607</v>
      </c>
      <c r="AE270" s="240">
        <v>44628</v>
      </c>
      <c r="AF270" s="235">
        <v>44593</v>
      </c>
    </row>
    <row r="271" spans="1:32" s="21" customFormat="1" ht="15" customHeight="1" x14ac:dyDescent="0.25">
      <c r="A271" s="225">
        <f t="shared" si="4"/>
        <v>270</v>
      </c>
      <c r="B271" s="226" t="s">
        <v>1051</v>
      </c>
      <c r="C271" s="226" t="s">
        <v>1052</v>
      </c>
      <c r="D271" s="258" t="s">
        <v>2713</v>
      </c>
      <c r="E271" s="258" t="s">
        <v>2590</v>
      </c>
      <c r="F271" s="258" t="s">
        <v>2591</v>
      </c>
      <c r="G271" s="258" t="s">
        <v>2798</v>
      </c>
      <c r="H271" s="258" t="s">
        <v>2799</v>
      </c>
      <c r="I271" s="258" t="s">
        <v>2808</v>
      </c>
      <c r="J271" s="228" t="s">
        <v>1109</v>
      </c>
      <c r="K271" s="228" t="s">
        <v>1110</v>
      </c>
      <c r="L271" s="228"/>
      <c r="M271" s="238" t="s">
        <v>1111</v>
      </c>
      <c r="N271" s="238"/>
      <c r="O271" s="227" t="s">
        <v>514</v>
      </c>
      <c r="P271" s="229">
        <v>5</v>
      </c>
      <c r="Q271" s="227" t="s">
        <v>777</v>
      </c>
      <c r="R271" s="230">
        <v>0.08</v>
      </c>
      <c r="S271" s="220"/>
      <c r="T271" s="227" t="s">
        <v>1017</v>
      </c>
      <c r="U271" s="227">
        <v>15</v>
      </c>
      <c r="V271" s="220"/>
      <c r="W271" s="239">
        <v>0.04</v>
      </c>
      <c r="X271" s="232">
        <v>0.1</v>
      </c>
      <c r="Y271" s="220"/>
      <c r="Z271" s="244"/>
      <c r="AA271" s="240"/>
      <c r="AB271" s="240"/>
      <c r="AC271" s="240"/>
      <c r="AD271" s="240"/>
      <c r="AE271" s="240"/>
      <c r="AF271" s="235">
        <v>44593</v>
      </c>
    </row>
    <row r="272" spans="1:32" s="21" customFormat="1" ht="15" customHeight="1" x14ac:dyDescent="0.25">
      <c r="A272" s="225">
        <f t="shared" si="4"/>
        <v>271</v>
      </c>
      <c r="B272" s="226" t="s">
        <v>1051</v>
      </c>
      <c r="C272" s="226" t="s">
        <v>1052</v>
      </c>
      <c r="D272" s="258" t="s">
        <v>2713</v>
      </c>
      <c r="E272" s="258" t="s">
        <v>2590</v>
      </c>
      <c r="F272" s="258" t="s">
        <v>2591</v>
      </c>
      <c r="G272" s="258" t="s">
        <v>2671</v>
      </c>
      <c r="H272" s="258" t="s">
        <v>2694</v>
      </c>
      <c r="I272" s="258" t="s">
        <v>2695</v>
      </c>
      <c r="J272" s="228" t="s">
        <v>1112</v>
      </c>
      <c r="K272" s="228" t="s">
        <v>1113</v>
      </c>
      <c r="L272" s="228"/>
      <c r="M272" s="238" t="s">
        <v>1114</v>
      </c>
      <c r="N272" s="238"/>
      <c r="O272" s="227" t="s">
        <v>514</v>
      </c>
      <c r="P272" s="229">
        <v>5</v>
      </c>
      <c r="Q272" s="227" t="s">
        <v>777</v>
      </c>
      <c r="R272" s="230">
        <v>0.08</v>
      </c>
      <c r="S272" s="220"/>
      <c r="T272" s="227" t="s">
        <v>1017</v>
      </c>
      <c r="U272" s="227">
        <v>15</v>
      </c>
      <c r="V272" s="220"/>
      <c r="W272" s="239">
        <v>0.04</v>
      </c>
      <c r="X272" s="232">
        <v>0.1</v>
      </c>
      <c r="Y272" s="220"/>
      <c r="Z272" s="244">
        <v>0.2</v>
      </c>
      <c r="AA272" s="240">
        <v>44607</v>
      </c>
      <c r="AB272" s="240">
        <v>44628</v>
      </c>
      <c r="AC272" s="240"/>
      <c r="AD272" s="240">
        <v>44607</v>
      </c>
      <c r="AE272" s="240">
        <v>44628</v>
      </c>
      <c r="AF272" s="235">
        <v>44593</v>
      </c>
    </row>
    <row r="273" spans="1:32" s="21" customFormat="1" ht="15" customHeight="1" x14ac:dyDescent="0.25">
      <c r="A273" s="225">
        <f t="shared" si="4"/>
        <v>272</v>
      </c>
      <c r="B273" s="226" t="s">
        <v>1051</v>
      </c>
      <c r="C273" s="226" t="s">
        <v>1052</v>
      </c>
      <c r="D273" s="258" t="s">
        <v>2713</v>
      </c>
      <c r="E273" s="258" t="s">
        <v>2590</v>
      </c>
      <c r="F273" s="258" t="s">
        <v>2591</v>
      </c>
      <c r="G273" s="258" t="s">
        <v>2786</v>
      </c>
      <c r="H273" s="258" t="s">
        <v>2787</v>
      </c>
      <c r="I273" s="258" t="s">
        <v>2788</v>
      </c>
      <c r="J273" s="228" t="s">
        <v>1115</v>
      </c>
      <c r="K273" s="228" t="s">
        <v>1116</v>
      </c>
      <c r="L273" s="228"/>
      <c r="M273" s="238" t="s">
        <v>1117</v>
      </c>
      <c r="N273" s="238"/>
      <c r="O273" s="227" t="s">
        <v>514</v>
      </c>
      <c r="P273" s="229">
        <v>10</v>
      </c>
      <c r="Q273" s="227" t="s">
        <v>777</v>
      </c>
      <c r="R273" s="230">
        <v>0.08</v>
      </c>
      <c r="S273" s="220"/>
      <c r="T273" s="227" t="s">
        <v>1017</v>
      </c>
      <c r="U273" s="227">
        <v>15</v>
      </c>
      <c r="V273" s="220"/>
      <c r="W273" s="239">
        <v>0.04</v>
      </c>
      <c r="X273" s="232">
        <v>0.1</v>
      </c>
      <c r="Y273" s="220"/>
      <c r="Z273" s="244"/>
      <c r="AA273" s="240"/>
      <c r="AB273" s="240"/>
      <c r="AC273" s="240"/>
      <c r="AD273" s="240"/>
      <c r="AE273" s="240"/>
      <c r="AF273" s="235">
        <v>44593</v>
      </c>
    </row>
    <row r="274" spans="1:32" s="21" customFormat="1" ht="15" customHeight="1" x14ac:dyDescent="0.25">
      <c r="A274" s="225">
        <f t="shared" si="4"/>
        <v>273</v>
      </c>
      <c r="B274" s="226" t="s">
        <v>1051</v>
      </c>
      <c r="C274" s="226" t="s">
        <v>1052</v>
      </c>
      <c r="D274" s="258" t="s">
        <v>2713</v>
      </c>
      <c r="E274" s="258" t="s">
        <v>2590</v>
      </c>
      <c r="F274" s="258" t="s">
        <v>2591</v>
      </c>
      <c r="G274" s="258" t="s">
        <v>2798</v>
      </c>
      <c r="H274" s="258" t="s">
        <v>2862</v>
      </c>
      <c r="I274" s="258" t="s">
        <v>2874</v>
      </c>
      <c r="J274" s="228" t="s">
        <v>1118</v>
      </c>
      <c r="K274" s="228" t="s">
        <v>1119</v>
      </c>
      <c r="L274" s="228"/>
      <c r="M274" s="238" t="s">
        <v>1120</v>
      </c>
      <c r="N274" s="238"/>
      <c r="O274" s="227" t="s">
        <v>514</v>
      </c>
      <c r="P274" s="229">
        <v>5</v>
      </c>
      <c r="Q274" s="227" t="s">
        <v>777</v>
      </c>
      <c r="R274" s="230">
        <v>0.08</v>
      </c>
      <c r="S274" s="220"/>
      <c r="T274" s="227" t="s">
        <v>1017</v>
      </c>
      <c r="U274" s="227">
        <v>15</v>
      </c>
      <c r="V274" s="220"/>
      <c r="W274" s="239">
        <v>0.04</v>
      </c>
      <c r="X274" s="232">
        <v>0.1</v>
      </c>
      <c r="Y274" s="220"/>
      <c r="Z274" s="244"/>
      <c r="AA274" s="240"/>
      <c r="AB274" s="240"/>
      <c r="AC274" s="240"/>
      <c r="AD274" s="240"/>
      <c r="AE274" s="240"/>
      <c r="AF274" s="235">
        <v>44593</v>
      </c>
    </row>
    <row r="275" spans="1:32" s="21" customFormat="1" ht="15" customHeight="1" x14ac:dyDescent="0.25">
      <c r="A275" s="225">
        <f t="shared" si="4"/>
        <v>274</v>
      </c>
      <c r="B275" s="226" t="s">
        <v>1051</v>
      </c>
      <c r="C275" s="226" t="s">
        <v>1052</v>
      </c>
      <c r="D275" s="258" t="s">
        <v>2713</v>
      </c>
      <c r="E275" s="258" t="s">
        <v>2590</v>
      </c>
      <c r="F275" s="258" t="s">
        <v>2591</v>
      </c>
      <c r="G275" s="258" t="s">
        <v>2798</v>
      </c>
      <c r="H275" s="258" t="s">
        <v>2862</v>
      </c>
      <c r="I275" s="258" t="s">
        <v>2874</v>
      </c>
      <c r="J275" s="228" t="s">
        <v>1121</v>
      </c>
      <c r="K275" s="228" t="s">
        <v>1122</v>
      </c>
      <c r="L275" s="228"/>
      <c r="M275" s="238" t="s">
        <v>1123</v>
      </c>
      <c r="N275" s="238"/>
      <c r="O275" s="227" t="s">
        <v>514</v>
      </c>
      <c r="P275" s="229">
        <v>5</v>
      </c>
      <c r="Q275" s="227" t="s">
        <v>777</v>
      </c>
      <c r="R275" s="230">
        <v>0.08</v>
      </c>
      <c r="S275" s="220"/>
      <c r="T275" s="227" t="s">
        <v>1017</v>
      </c>
      <c r="U275" s="227">
        <v>15</v>
      </c>
      <c r="V275" s="220"/>
      <c r="W275" s="239">
        <v>0.04</v>
      </c>
      <c r="X275" s="232">
        <v>0.1</v>
      </c>
      <c r="Y275" s="220"/>
      <c r="Z275" s="244">
        <v>0.15</v>
      </c>
      <c r="AA275" s="240">
        <v>44607</v>
      </c>
      <c r="AB275" s="240">
        <v>44628</v>
      </c>
      <c r="AC275" s="240"/>
      <c r="AD275" s="240">
        <v>44607</v>
      </c>
      <c r="AE275" s="240">
        <v>44628</v>
      </c>
      <c r="AF275" s="235">
        <v>44593</v>
      </c>
    </row>
    <row r="276" spans="1:32" s="21" customFormat="1" ht="15" customHeight="1" x14ac:dyDescent="0.25">
      <c r="A276" s="225">
        <f t="shared" si="4"/>
        <v>275</v>
      </c>
      <c r="B276" s="226" t="s">
        <v>1051</v>
      </c>
      <c r="C276" s="226" t="s">
        <v>1052</v>
      </c>
      <c r="D276" s="258" t="s">
        <v>2713</v>
      </c>
      <c r="E276" s="258" t="s">
        <v>2590</v>
      </c>
      <c r="F276" s="258" t="s">
        <v>2591</v>
      </c>
      <c r="G276" s="258" t="s">
        <v>2798</v>
      </c>
      <c r="H276" s="258" t="s">
        <v>2862</v>
      </c>
      <c r="I276" s="258" t="s">
        <v>2872</v>
      </c>
      <c r="J276" s="228" t="s">
        <v>1124</v>
      </c>
      <c r="K276" s="228" t="s">
        <v>1125</v>
      </c>
      <c r="L276" s="228"/>
      <c r="M276" s="245" t="s">
        <v>1126</v>
      </c>
      <c r="N276" s="245"/>
      <c r="O276" s="227" t="s">
        <v>514</v>
      </c>
      <c r="P276" s="229">
        <v>5</v>
      </c>
      <c r="Q276" s="227" t="s">
        <v>777</v>
      </c>
      <c r="R276" s="230">
        <v>0.08</v>
      </c>
      <c r="S276" s="220"/>
      <c r="T276" s="227" t="s">
        <v>1017</v>
      </c>
      <c r="U276" s="227">
        <v>15</v>
      </c>
      <c r="V276" s="220"/>
      <c r="W276" s="239">
        <v>0.04</v>
      </c>
      <c r="X276" s="232" t="e">
        <v>#N/A</v>
      </c>
      <c r="Y276" s="220"/>
      <c r="Z276" s="244">
        <v>0.06</v>
      </c>
      <c r="AA276" s="240">
        <v>44607</v>
      </c>
      <c r="AB276" s="240">
        <v>44628</v>
      </c>
      <c r="AC276" s="240"/>
      <c r="AD276" s="240">
        <v>44607</v>
      </c>
      <c r="AE276" s="240">
        <v>44628</v>
      </c>
      <c r="AF276" s="235">
        <v>44593</v>
      </c>
    </row>
    <row r="277" spans="1:32" s="21" customFormat="1" ht="15" customHeight="1" x14ac:dyDescent="0.25">
      <c r="A277" s="225">
        <f t="shared" si="4"/>
        <v>276</v>
      </c>
      <c r="B277" s="226" t="s">
        <v>1051</v>
      </c>
      <c r="C277" s="226" t="s">
        <v>1052</v>
      </c>
      <c r="D277" s="258" t="s">
        <v>2713</v>
      </c>
      <c r="E277" s="258" t="s">
        <v>2590</v>
      </c>
      <c r="F277" s="258" t="s">
        <v>2591</v>
      </c>
      <c r="G277" s="258" t="s">
        <v>2798</v>
      </c>
      <c r="H277" s="258" t="s">
        <v>2862</v>
      </c>
      <c r="I277" s="258" t="s">
        <v>2872</v>
      </c>
      <c r="J277" s="228" t="s">
        <v>1127</v>
      </c>
      <c r="K277" s="228" t="s">
        <v>1128</v>
      </c>
      <c r="L277" s="228"/>
      <c r="M277" s="245" t="s">
        <v>1129</v>
      </c>
      <c r="N277" s="245"/>
      <c r="O277" s="227" t="s">
        <v>514</v>
      </c>
      <c r="P277" s="229">
        <v>5</v>
      </c>
      <c r="Q277" s="227" t="s">
        <v>777</v>
      </c>
      <c r="R277" s="230">
        <v>0.08</v>
      </c>
      <c r="S277" s="220"/>
      <c r="T277" s="227" t="s">
        <v>1017</v>
      </c>
      <c r="U277" s="227">
        <v>15</v>
      </c>
      <c r="V277" s="220"/>
      <c r="W277" s="239">
        <v>0.04</v>
      </c>
      <c r="X277" s="232" t="e">
        <v>#N/A</v>
      </c>
      <c r="Y277" s="220"/>
      <c r="Z277" s="244">
        <v>0.06</v>
      </c>
      <c r="AA277" s="240">
        <v>44607</v>
      </c>
      <c r="AB277" s="240">
        <v>44628</v>
      </c>
      <c r="AC277" s="240"/>
      <c r="AD277" s="240">
        <v>44607</v>
      </c>
      <c r="AE277" s="240">
        <v>44628</v>
      </c>
      <c r="AF277" s="235">
        <v>44593</v>
      </c>
    </row>
    <row r="278" spans="1:32" s="21" customFormat="1" ht="15" customHeight="1" x14ac:dyDescent="0.25">
      <c r="A278" s="225">
        <f t="shared" si="4"/>
        <v>277</v>
      </c>
      <c r="B278" s="226" t="s">
        <v>1051</v>
      </c>
      <c r="C278" s="226" t="s">
        <v>1052</v>
      </c>
      <c r="D278" s="258" t="s">
        <v>2713</v>
      </c>
      <c r="E278" s="258" t="s">
        <v>2590</v>
      </c>
      <c r="F278" s="258" t="s">
        <v>2591</v>
      </c>
      <c r="G278" s="258" t="s">
        <v>2671</v>
      </c>
      <c r="H278" s="258" t="s">
        <v>2694</v>
      </c>
      <c r="I278" s="258" t="s">
        <v>2695</v>
      </c>
      <c r="J278" s="228" t="s">
        <v>1130</v>
      </c>
      <c r="K278" s="228" t="s">
        <v>1131</v>
      </c>
      <c r="L278" s="228"/>
      <c r="M278" s="238" t="s">
        <v>1132</v>
      </c>
      <c r="N278" s="238"/>
      <c r="O278" s="227" t="s">
        <v>514</v>
      </c>
      <c r="P278" s="229">
        <v>5</v>
      </c>
      <c r="Q278" s="227" t="s">
        <v>777</v>
      </c>
      <c r="R278" s="230">
        <v>0.08</v>
      </c>
      <c r="S278" s="220"/>
      <c r="T278" s="227" t="s">
        <v>1017</v>
      </c>
      <c r="U278" s="227">
        <v>15</v>
      </c>
      <c r="V278" s="220"/>
      <c r="W278" s="239">
        <v>0.04</v>
      </c>
      <c r="X278" s="232">
        <v>0.1</v>
      </c>
      <c r="Y278" s="220"/>
      <c r="Z278" s="244"/>
      <c r="AA278" s="240"/>
      <c r="AB278" s="240"/>
      <c r="AC278" s="240"/>
      <c r="AD278" s="240"/>
      <c r="AE278" s="240"/>
      <c r="AF278" s="235">
        <v>44593</v>
      </c>
    </row>
    <row r="279" spans="1:32" s="21" customFormat="1" ht="15" customHeight="1" x14ac:dyDescent="0.25">
      <c r="A279" s="225">
        <f t="shared" si="4"/>
        <v>278</v>
      </c>
      <c r="B279" s="226" t="s">
        <v>1051</v>
      </c>
      <c r="C279" s="226" t="s">
        <v>1052</v>
      </c>
      <c r="D279" s="258" t="s">
        <v>2713</v>
      </c>
      <c r="E279" s="258" t="s">
        <v>2590</v>
      </c>
      <c r="F279" s="258" t="s">
        <v>2591</v>
      </c>
      <c r="G279" s="258" t="s">
        <v>2798</v>
      </c>
      <c r="H279" s="258" t="s">
        <v>2862</v>
      </c>
      <c r="I279" s="258" t="s">
        <v>2872</v>
      </c>
      <c r="J279" s="228" t="s">
        <v>1133</v>
      </c>
      <c r="K279" s="228" t="s">
        <v>1134</v>
      </c>
      <c r="L279" s="228"/>
      <c r="M279" s="238" t="s">
        <v>1135</v>
      </c>
      <c r="N279" s="238"/>
      <c r="O279" s="227" t="s">
        <v>514</v>
      </c>
      <c r="P279" s="229">
        <v>5</v>
      </c>
      <c r="Q279" s="227" t="s">
        <v>777</v>
      </c>
      <c r="R279" s="230">
        <v>0.08</v>
      </c>
      <c r="S279" s="220"/>
      <c r="T279" s="227" t="s">
        <v>1017</v>
      </c>
      <c r="U279" s="227">
        <v>15</v>
      </c>
      <c r="V279" s="220"/>
      <c r="W279" s="239">
        <v>0.04</v>
      </c>
      <c r="X279" s="232">
        <v>0.1</v>
      </c>
      <c r="Y279" s="220"/>
      <c r="Z279" s="244">
        <v>0.21</v>
      </c>
      <c r="AA279" s="240">
        <v>44607</v>
      </c>
      <c r="AB279" s="240">
        <v>44628</v>
      </c>
      <c r="AC279" s="240"/>
      <c r="AD279" s="240">
        <v>44607</v>
      </c>
      <c r="AE279" s="240">
        <v>44628</v>
      </c>
      <c r="AF279" s="235">
        <v>44593</v>
      </c>
    </row>
    <row r="280" spans="1:32" s="21" customFormat="1" ht="15" customHeight="1" x14ac:dyDescent="0.25">
      <c r="A280" s="220">
        <f t="shared" si="4"/>
        <v>279</v>
      </c>
      <c r="B280" s="236" t="s">
        <v>1051</v>
      </c>
      <c r="C280" s="236" t="s">
        <v>1052</v>
      </c>
      <c r="D280" s="236" t="s">
        <v>2713</v>
      </c>
      <c r="E280" s="236" t="s">
        <v>2590</v>
      </c>
      <c r="F280" s="236" t="s">
        <v>2591</v>
      </c>
      <c r="G280" s="236" t="s">
        <v>2671</v>
      </c>
      <c r="H280" s="236" t="s">
        <v>2694</v>
      </c>
      <c r="I280" s="236" t="s">
        <v>2695</v>
      </c>
      <c r="J280" s="236" t="s">
        <v>2710</v>
      </c>
      <c r="K280" s="236" t="s">
        <v>2712</v>
      </c>
      <c r="L280" s="220"/>
      <c r="M280" s="236" t="s">
        <v>2711</v>
      </c>
      <c r="N280" s="236" t="s">
        <v>2614</v>
      </c>
      <c r="O280" s="236" t="s">
        <v>514</v>
      </c>
      <c r="P280" s="237"/>
      <c r="Q280" s="220"/>
      <c r="R280" s="220"/>
      <c r="S280" s="220"/>
      <c r="T280" s="220"/>
      <c r="U280" s="220"/>
      <c r="V280" s="220"/>
      <c r="W280" s="220"/>
      <c r="X280" s="220"/>
      <c r="Y280" s="220"/>
      <c r="Z280" s="220"/>
      <c r="AA280" s="220"/>
      <c r="AB280" s="220"/>
      <c r="AC280" s="220"/>
      <c r="AD280" s="220"/>
      <c r="AE280" s="220"/>
      <c r="AF280" s="220"/>
    </row>
    <row r="281" spans="1:32" s="21" customFormat="1" ht="15" customHeight="1" x14ac:dyDescent="0.25">
      <c r="A281" s="220">
        <f t="shared" si="4"/>
        <v>280</v>
      </c>
      <c r="B281" s="236" t="s">
        <v>1051</v>
      </c>
      <c r="C281" s="236" t="s">
        <v>1052</v>
      </c>
      <c r="D281" s="236" t="s">
        <v>2713</v>
      </c>
      <c r="E281" s="236" t="s">
        <v>2590</v>
      </c>
      <c r="F281" s="236" t="s">
        <v>2591</v>
      </c>
      <c r="G281" s="236" t="s">
        <v>2671</v>
      </c>
      <c r="H281" s="236" t="s">
        <v>2694</v>
      </c>
      <c r="I281" s="236" t="s">
        <v>2695</v>
      </c>
      <c r="J281" s="236" t="s">
        <v>2714</v>
      </c>
      <c r="K281" s="236" t="s">
        <v>2716</v>
      </c>
      <c r="L281" s="220"/>
      <c r="M281" s="236" t="s">
        <v>2715</v>
      </c>
      <c r="N281" s="236" t="s">
        <v>2614</v>
      </c>
      <c r="O281" s="236" t="s">
        <v>514</v>
      </c>
      <c r="P281" s="237"/>
      <c r="Q281" s="220"/>
      <c r="R281" s="220"/>
      <c r="S281" s="220"/>
      <c r="T281" s="220"/>
      <c r="U281" s="220"/>
      <c r="V281" s="220"/>
      <c r="W281" s="220"/>
      <c r="X281" s="220"/>
      <c r="Y281" s="220"/>
      <c r="Z281" s="220"/>
      <c r="AA281" s="220"/>
      <c r="AB281" s="220"/>
      <c r="AC281" s="220"/>
      <c r="AD281" s="220"/>
      <c r="AE281" s="220"/>
      <c r="AF281" s="220"/>
    </row>
    <row r="282" spans="1:32" s="21" customFormat="1" ht="15" customHeight="1" x14ac:dyDescent="0.25">
      <c r="A282" s="220">
        <f t="shared" si="4"/>
        <v>281</v>
      </c>
      <c r="B282" s="236" t="s">
        <v>1051</v>
      </c>
      <c r="C282" s="236" t="s">
        <v>1052</v>
      </c>
      <c r="D282" s="236" t="s">
        <v>2713</v>
      </c>
      <c r="E282" s="236" t="s">
        <v>2590</v>
      </c>
      <c r="F282" s="236" t="s">
        <v>2591</v>
      </c>
      <c r="G282" s="236" t="s">
        <v>2786</v>
      </c>
      <c r="H282" s="236" t="s">
        <v>2787</v>
      </c>
      <c r="I282" s="236" t="s">
        <v>2789</v>
      </c>
      <c r="J282" s="236" t="s">
        <v>2790</v>
      </c>
      <c r="K282" s="236" t="s">
        <v>2792</v>
      </c>
      <c r="L282" s="220"/>
      <c r="M282" s="236" t="s">
        <v>2791</v>
      </c>
      <c r="N282" s="236" t="s">
        <v>2614</v>
      </c>
      <c r="O282" s="236" t="s">
        <v>514</v>
      </c>
      <c r="P282" s="237"/>
      <c r="Q282" s="220"/>
      <c r="R282" s="220"/>
      <c r="S282" s="220"/>
      <c r="T282" s="220"/>
      <c r="U282" s="220"/>
      <c r="V282" s="220"/>
      <c r="W282" s="220"/>
      <c r="X282" s="220"/>
      <c r="Y282" s="220"/>
      <c r="Z282" s="220"/>
      <c r="AA282" s="220"/>
      <c r="AB282" s="220"/>
      <c r="AC282" s="220"/>
      <c r="AD282" s="220"/>
      <c r="AE282" s="220"/>
      <c r="AF282" s="220"/>
    </row>
    <row r="283" spans="1:32" s="21" customFormat="1" ht="15" customHeight="1" x14ac:dyDescent="0.25">
      <c r="A283" s="220">
        <f t="shared" si="4"/>
        <v>282</v>
      </c>
      <c r="B283" s="236" t="s">
        <v>1051</v>
      </c>
      <c r="C283" s="236" t="s">
        <v>1052</v>
      </c>
      <c r="D283" s="236" t="s">
        <v>2713</v>
      </c>
      <c r="E283" s="236" t="s">
        <v>2590</v>
      </c>
      <c r="F283" s="236" t="s">
        <v>2591</v>
      </c>
      <c r="G283" s="236" t="s">
        <v>2786</v>
      </c>
      <c r="H283" s="236" t="s">
        <v>2787</v>
      </c>
      <c r="I283" s="236" t="s">
        <v>2789</v>
      </c>
      <c r="J283" s="236" t="s">
        <v>2793</v>
      </c>
      <c r="K283" s="236" t="s">
        <v>2795</v>
      </c>
      <c r="L283" s="220"/>
      <c r="M283" s="236" t="s">
        <v>2794</v>
      </c>
      <c r="N283" s="236" t="s">
        <v>2614</v>
      </c>
      <c r="O283" s="236" t="s">
        <v>514</v>
      </c>
      <c r="P283" s="237"/>
      <c r="Q283" s="220"/>
      <c r="R283" s="220"/>
      <c r="S283" s="220"/>
      <c r="T283" s="220"/>
      <c r="U283" s="220"/>
      <c r="V283" s="220"/>
      <c r="W283" s="220"/>
      <c r="X283" s="220"/>
      <c r="Y283" s="220"/>
      <c r="Z283" s="220"/>
      <c r="AA283" s="220"/>
      <c r="AB283" s="220"/>
      <c r="AC283" s="220"/>
      <c r="AD283" s="220"/>
      <c r="AE283" s="220"/>
      <c r="AF283" s="220"/>
    </row>
    <row r="284" spans="1:32" s="21" customFormat="1" ht="15" customHeight="1" x14ac:dyDescent="0.25">
      <c r="A284" s="220">
        <f t="shared" si="4"/>
        <v>283</v>
      </c>
      <c r="B284" s="236" t="s">
        <v>1051</v>
      </c>
      <c r="C284" s="236" t="s">
        <v>1052</v>
      </c>
      <c r="D284" s="236" t="s">
        <v>2713</v>
      </c>
      <c r="E284" s="236" t="s">
        <v>2590</v>
      </c>
      <c r="F284" s="236" t="s">
        <v>2591</v>
      </c>
      <c r="G284" s="236" t="s">
        <v>2798</v>
      </c>
      <c r="H284" s="236" t="s">
        <v>2799</v>
      </c>
      <c r="I284" s="236" t="s">
        <v>2808</v>
      </c>
      <c r="J284" s="236" t="s">
        <v>2856</v>
      </c>
      <c r="K284" s="236" t="s">
        <v>2858</v>
      </c>
      <c r="L284" s="220"/>
      <c r="M284" s="236" t="s">
        <v>2857</v>
      </c>
      <c r="N284" s="236" t="s">
        <v>2614</v>
      </c>
      <c r="O284" s="236" t="s">
        <v>514</v>
      </c>
      <c r="P284" s="237"/>
      <c r="Q284" s="220"/>
      <c r="R284" s="220"/>
      <c r="S284" s="220"/>
      <c r="T284" s="220"/>
      <c r="U284" s="220"/>
      <c r="V284" s="220"/>
      <c r="W284" s="220"/>
      <c r="X284" s="220"/>
      <c r="Y284" s="220"/>
      <c r="Z284" s="220"/>
      <c r="AA284" s="220"/>
      <c r="AB284" s="220"/>
      <c r="AC284" s="220"/>
      <c r="AD284" s="220"/>
      <c r="AE284" s="220"/>
      <c r="AF284" s="220"/>
    </row>
    <row r="285" spans="1:32" s="21" customFormat="1" ht="15" customHeight="1" x14ac:dyDescent="0.25">
      <c r="A285" s="220">
        <f t="shared" si="4"/>
        <v>284</v>
      </c>
      <c r="B285" s="236" t="s">
        <v>1051</v>
      </c>
      <c r="C285" s="236" t="s">
        <v>1052</v>
      </c>
      <c r="D285" s="236" t="s">
        <v>2713</v>
      </c>
      <c r="E285" s="236" t="s">
        <v>2590</v>
      </c>
      <c r="F285" s="236" t="s">
        <v>2591</v>
      </c>
      <c r="G285" s="236" t="s">
        <v>2798</v>
      </c>
      <c r="H285" s="236" t="s">
        <v>2862</v>
      </c>
      <c r="I285" s="236" t="s">
        <v>2874</v>
      </c>
      <c r="J285" s="236" t="s">
        <v>2875</v>
      </c>
      <c r="K285" s="236"/>
      <c r="L285" s="220"/>
      <c r="M285" s="236" t="s">
        <v>1099</v>
      </c>
      <c r="N285" s="236" t="s">
        <v>2614</v>
      </c>
      <c r="O285" s="236" t="s">
        <v>514</v>
      </c>
      <c r="P285" s="237"/>
      <c r="Q285" s="220"/>
      <c r="R285" s="220"/>
      <c r="S285" s="220"/>
      <c r="T285" s="220"/>
      <c r="U285" s="220"/>
      <c r="V285" s="220"/>
      <c r="W285" s="220"/>
      <c r="X285" s="220"/>
      <c r="Y285" s="220"/>
      <c r="Z285" s="220"/>
      <c r="AA285" s="220"/>
      <c r="AB285" s="220"/>
      <c r="AC285" s="220"/>
      <c r="AD285" s="220"/>
      <c r="AE285" s="220"/>
      <c r="AF285" s="220"/>
    </row>
    <row r="286" spans="1:32" s="21" customFormat="1" ht="15" customHeight="1" x14ac:dyDescent="0.25">
      <c r="A286" s="220">
        <f t="shared" si="4"/>
        <v>285</v>
      </c>
      <c r="B286" s="236" t="s">
        <v>1051</v>
      </c>
      <c r="C286" s="236" t="s">
        <v>1052</v>
      </c>
      <c r="D286" s="236" t="s">
        <v>2713</v>
      </c>
      <c r="E286" s="236" t="s">
        <v>2590</v>
      </c>
      <c r="F286" s="236" t="s">
        <v>2591</v>
      </c>
      <c r="G286" s="236" t="s">
        <v>2798</v>
      </c>
      <c r="H286" s="236" t="s">
        <v>2862</v>
      </c>
      <c r="I286" s="236" t="s">
        <v>2876</v>
      </c>
      <c r="J286" s="236" t="s">
        <v>2877</v>
      </c>
      <c r="K286" s="236" t="s">
        <v>2879</v>
      </c>
      <c r="L286" s="220"/>
      <c r="M286" s="236" t="s">
        <v>2878</v>
      </c>
      <c r="N286" s="236" t="s">
        <v>2614</v>
      </c>
      <c r="O286" s="236" t="s">
        <v>514</v>
      </c>
      <c r="P286" s="237"/>
      <c r="Q286" s="220"/>
      <c r="R286" s="220"/>
      <c r="S286" s="220"/>
      <c r="T286" s="220"/>
      <c r="U286" s="220"/>
      <c r="V286" s="220"/>
      <c r="W286" s="220"/>
      <c r="X286" s="220"/>
      <c r="Y286" s="220"/>
      <c r="Z286" s="220"/>
      <c r="AA286" s="220"/>
      <c r="AB286" s="220"/>
      <c r="AC286" s="220"/>
      <c r="AD286" s="220"/>
      <c r="AE286" s="220"/>
      <c r="AF286" s="220"/>
    </row>
    <row r="287" spans="1:32" s="21" customFormat="1" ht="15" customHeight="1" x14ac:dyDescent="0.25">
      <c r="A287" s="225">
        <f t="shared" si="4"/>
        <v>286</v>
      </c>
      <c r="B287" s="226" t="s">
        <v>1136</v>
      </c>
      <c r="C287" s="226" t="s">
        <v>1137</v>
      </c>
      <c r="D287" s="258" t="s">
        <v>2698</v>
      </c>
      <c r="E287" s="258" t="s">
        <v>2590</v>
      </c>
      <c r="F287" s="258" t="s">
        <v>2591</v>
      </c>
      <c r="G287" s="258" t="s">
        <v>2880</v>
      </c>
      <c r="H287" s="258" t="s">
        <v>2881</v>
      </c>
      <c r="I287" s="258" t="s">
        <v>2884</v>
      </c>
      <c r="J287" s="228" t="s">
        <v>1138</v>
      </c>
      <c r="K287" s="228" t="s">
        <v>1139</v>
      </c>
      <c r="L287" s="228"/>
      <c r="M287" s="238" t="s">
        <v>1140</v>
      </c>
      <c r="N287" s="238"/>
      <c r="O287" s="227" t="s">
        <v>569</v>
      </c>
      <c r="P287" s="229">
        <v>5</v>
      </c>
      <c r="Q287" s="227" t="s">
        <v>777</v>
      </c>
      <c r="R287" s="230">
        <v>0.08</v>
      </c>
      <c r="S287" s="220"/>
      <c r="T287" s="227" t="s">
        <v>1017</v>
      </c>
      <c r="U287" s="227">
        <v>15</v>
      </c>
      <c r="V287" s="220"/>
      <c r="W287" s="239">
        <v>0.02</v>
      </c>
      <c r="X287" s="232">
        <v>0.1</v>
      </c>
      <c r="Y287" s="220"/>
      <c r="Z287" s="244"/>
      <c r="AA287" s="240">
        <v>44608</v>
      </c>
      <c r="AB287" s="240">
        <v>44627</v>
      </c>
      <c r="AC287" s="240"/>
      <c r="AD287" s="240">
        <v>44608</v>
      </c>
      <c r="AE287" s="240">
        <v>44627</v>
      </c>
      <c r="AF287" s="235">
        <v>44593</v>
      </c>
    </row>
    <row r="288" spans="1:32" s="21" customFormat="1" ht="15" customHeight="1" x14ac:dyDescent="0.25">
      <c r="A288" s="225">
        <f t="shared" si="4"/>
        <v>287</v>
      </c>
      <c r="B288" s="226" t="s">
        <v>1136</v>
      </c>
      <c r="C288" s="226" t="s">
        <v>1137</v>
      </c>
      <c r="D288" s="258" t="s">
        <v>2698</v>
      </c>
      <c r="E288" s="258" t="s">
        <v>2590</v>
      </c>
      <c r="F288" s="258" t="s">
        <v>2591</v>
      </c>
      <c r="G288" s="258" t="s">
        <v>2880</v>
      </c>
      <c r="H288" s="258" t="s">
        <v>2881</v>
      </c>
      <c r="I288" s="258" t="s">
        <v>2886</v>
      </c>
      <c r="J288" s="228" t="s">
        <v>1141</v>
      </c>
      <c r="K288" s="228" t="s">
        <v>1142</v>
      </c>
      <c r="L288" s="228"/>
      <c r="M288" s="238" t="s">
        <v>1143</v>
      </c>
      <c r="N288" s="238"/>
      <c r="O288" s="227" t="s">
        <v>569</v>
      </c>
      <c r="P288" s="229">
        <v>5</v>
      </c>
      <c r="Q288" s="227" t="s">
        <v>777</v>
      </c>
      <c r="R288" s="230">
        <v>0.08</v>
      </c>
      <c r="S288" s="220"/>
      <c r="T288" s="227" t="s">
        <v>1017</v>
      </c>
      <c r="U288" s="227">
        <v>15</v>
      </c>
      <c r="V288" s="220"/>
      <c r="W288" s="239">
        <v>0.02</v>
      </c>
      <c r="X288" s="232">
        <v>0.1</v>
      </c>
      <c r="Y288" s="220"/>
      <c r="Z288" s="244"/>
      <c r="AA288" s="240"/>
      <c r="AB288" s="240"/>
      <c r="AC288" s="240"/>
      <c r="AD288" s="240"/>
      <c r="AE288" s="240"/>
      <c r="AF288" s="235">
        <v>44593</v>
      </c>
    </row>
    <row r="289" spans="1:32" s="21" customFormat="1" ht="15" customHeight="1" x14ac:dyDescent="0.25">
      <c r="A289" s="225">
        <f t="shared" si="4"/>
        <v>288</v>
      </c>
      <c r="B289" s="226" t="s">
        <v>1136</v>
      </c>
      <c r="C289" s="226" t="s">
        <v>1137</v>
      </c>
      <c r="D289" s="258" t="s">
        <v>2698</v>
      </c>
      <c r="E289" s="258" t="s">
        <v>2590</v>
      </c>
      <c r="F289" s="258" t="s">
        <v>2591</v>
      </c>
      <c r="G289" s="258" t="s">
        <v>2880</v>
      </c>
      <c r="H289" s="258" t="s">
        <v>2881</v>
      </c>
      <c r="I289" s="258" t="s">
        <v>2886</v>
      </c>
      <c r="J289" s="228" t="s">
        <v>1144</v>
      </c>
      <c r="K289" s="228" t="s">
        <v>1145</v>
      </c>
      <c r="L289" s="228"/>
      <c r="M289" s="238" t="s">
        <v>1146</v>
      </c>
      <c r="N289" s="238"/>
      <c r="O289" s="227" t="s">
        <v>569</v>
      </c>
      <c r="P289" s="229">
        <v>5</v>
      </c>
      <c r="Q289" s="227" t="s">
        <v>777</v>
      </c>
      <c r="R289" s="230">
        <v>0.08</v>
      </c>
      <c r="S289" s="220"/>
      <c r="T289" s="227" t="s">
        <v>1017</v>
      </c>
      <c r="U289" s="227">
        <v>15</v>
      </c>
      <c r="V289" s="220"/>
      <c r="W289" s="239">
        <v>0.02</v>
      </c>
      <c r="X289" s="232">
        <v>0.1</v>
      </c>
      <c r="Y289" s="220"/>
      <c r="Z289" s="244"/>
      <c r="AA289" s="240"/>
      <c r="AB289" s="240"/>
      <c r="AC289" s="240"/>
      <c r="AD289" s="240"/>
      <c r="AE289" s="240"/>
      <c r="AF289" s="235">
        <v>44593</v>
      </c>
    </row>
    <row r="290" spans="1:32" s="21" customFormat="1" ht="15" customHeight="1" x14ac:dyDescent="0.25">
      <c r="A290" s="225">
        <f t="shared" si="4"/>
        <v>289</v>
      </c>
      <c r="B290" s="226" t="s">
        <v>1136</v>
      </c>
      <c r="C290" s="226" t="s">
        <v>1137</v>
      </c>
      <c r="D290" s="258" t="s">
        <v>2698</v>
      </c>
      <c r="E290" s="258" t="s">
        <v>2590</v>
      </c>
      <c r="F290" s="258" t="s">
        <v>2591</v>
      </c>
      <c r="G290" s="258" t="s">
        <v>2798</v>
      </c>
      <c r="H290" s="258" t="s">
        <v>2799</v>
      </c>
      <c r="I290" s="258" t="s">
        <v>2808</v>
      </c>
      <c r="J290" s="228" t="s">
        <v>1147</v>
      </c>
      <c r="K290" s="228" t="s">
        <v>1148</v>
      </c>
      <c r="L290" s="228"/>
      <c r="M290" s="238" t="s">
        <v>1149</v>
      </c>
      <c r="N290" s="238"/>
      <c r="O290" s="227" t="s">
        <v>514</v>
      </c>
      <c r="P290" s="229">
        <v>5</v>
      </c>
      <c r="Q290" s="227" t="s">
        <v>777</v>
      </c>
      <c r="R290" s="230">
        <v>0.08</v>
      </c>
      <c r="S290" s="220"/>
      <c r="T290" s="227" t="s">
        <v>1017</v>
      </c>
      <c r="U290" s="227">
        <v>15</v>
      </c>
      <c r="V290" s="220"/>
      <c r="W290" s="239">
        <v>0.02</v>
      </c>
      <c r="X290" s="232">
        <v>0.1</v>
      </c>
      <c r="Y290" s="220"/>
      <c r="Z290" s="244"/>
      <c r="AA290" s="240"/>
      <c r="AB290" s="240"/>
      <c r="AC290" s="240"/>
      <c r="AD290" s="240"/>
      <c r="AE290" s="240"/>
      <c r="AF290" s="235">
        <v>44593</v>
      </c>
    </row>
    <row r="291" spans="1:32" s="21" customFormat="1" ht="15" customHeight="1" x14ac:dyDescent="0.25">
      <c r="A291" s="225">
        <f t="shared" si="4"/>
        <v>290</v>
      </c>
      <c r="B291" s="226" t="s">
        <v>1136</v>
      </c>
      <c r="C291" s="226" t="s">
        <v>1137</v>
      </c>
      <c r="D291" s="258" t="s">
        <v>2698</v>
      </c>
      <c r="E291" s="258" t="s">
        <v>2590</v>
      </c>
      <c r="F291" s="258" t="s">
        <v>2591</v>
      </c>
      <c r="G291" s="258" t="s">
        <v>2798</v>
      </c>
      <c r="H291" s="258" t="s">
        <v>2799</v>
      </c>
      <c r="I291" s="258" t="s">
        <v>2808</v>
      </c>
      <c r="J291" s="228" t="s">
        <v>1150</v>
      </c>
      <c r="K291" s="228" t="s">
        <v>1151</v>
      </c>
      <c r="L291" s="228"/>
      <c r="M291" s="238" t="s">
        <v>1152</v>
      </c>
      <c r="N291" s="238"/>
      <c r="O291" s="227" t="s">
        <v>514</v>
      </c>
      <c r="P291" s="229">
        <v>5</v>
      </c>
      <c r="Q291" s="227" t="s">
        <v>777</v>
      </c>
      <c r="R291" s="230">
        <v>0.08</v>
      </c>
      <c r="S291" s="220"/>
      <c r="T291" s="227" t="s">
        <v>1017</v>
      </c>
      <c r="U291" s="227">
        <v>15</v>
      </c>
      <c r="V291" s="220"/>
      <c r="W291" s="239">
        <v>0.02</v>
      </c>
      <c r="X291" s="232">
        <v>0.1</v>
      </c>
      <c r="Y291" s="220"/>
      <c r="Z291" s="244"/>
      <c r="AA291" s="240"/>
      <c r="AB291" s="240"/>
      <c r="AC291" s="240"/>
      <c r="AD291" s="240"/>
      <c r="AE291" s="240"/>
      <c r="AF291" s="235">
        <v>44593</v>
      </c>
    </row>
    <row r="292" spans="1:32" s="21" customFormat="1" ht="15" customHeight="1" x14ac:dyDescent="0.25">
      <c r="A292" s="225">
        <f t="shared" si="4"/>
        <v>291</v>
      </c>
      <c r="B292" s="226" t="s">
        <v>1136</v>
      </c>
      <c r="C292" s="226" t="s">
        <v>1137</v>
      </c>
      <c r="D292" s="258" t="s">
        <v>2698</v>
      </c>
      <c r="E292" s="258" t="s">
        <v>2590</v>
      </c>
      <c r="F292" s="258" t="s">
        <v>2591</v>
      </c>
      <c r="G292" s="258" t="s">
        <v>2798</v>
      </c>
      <c r="H292" s="258" t="s">
        <v>2799</v>
      </c>
      <c r="I292" s="258" t="s">
        <v>2808</v>
      </c>
      <c r="J292" s="228" t="s">
        <v>1153</v>
      </c>
      <c r="K292" s="228" t="s">
        <v>1154</v>
      </c>
      <c r="L292" s="228"/>
      <c r="M292" s="238" t="s">
        <v>1155</v>
      </c>
      <c r="N292" s="238"/>
      <c r="O292" s="227" t="s">
        <v>514</v>
      </c>
      <c r="P292" s="229">
        <v>5</v>
      </c>
      <c r="Q292" s="227" t="s">
        <v>777</v>
      </c>
      <c r="R292" s="230">
        <v>0.08</v>
      </c>
      <c r="S292" s="220"/>
      <c r="T292" s="227" t="s">
        <v>1017</v>
      </c>
      <c r="U292" s="227">
        <v>15</v>
      </c>
      <c r="V292" s="220"/>
      <c r="W292" s="239">
        <v>0.02</v>
      </c>
      <c r="X292" s="232">
        <v>0.1</v>
      </c>
      <c r="Y292" s="220"/>
      <c r="Z292" s="244"/>
      <c r="AA292" s="240"/>
      <c r="AB292" s="240"/>
      <c r="AC292" s="240"/>
      <c r="AD292" s="240"/>
      <c r="AE292" s="240"/>
      <c r="AF292" s="235">
        <v>44593</v>
      </c>
    </row>
    <row r="293" spans="1:32" s="21" customFormat="1" ht="15" customHeight="1" x14ac:dyDescent="0.25">
      <c r="A293" s="225">
        <f t="shared" si="4"/>
        <v>292</v>
      </c>
      <c r="B293" s="226" t="s">
        <v>1136</v>
      </c>
      <c r="C293" s="226" t="s">
        <v>1137</v>
      </c>
      <c r="D293" s="258" t="s">
        <v>2698</v>
      </c>
      <c r="E293" s="258" t="s">
        <v>2590</v>
      </c>
      <c r="F293" s="258" t="s">
        <v>2591</v>
      </c>
      <c r="G293" s="258" t="s">
        <v>2798</v>
      </c>
      <c r="H293" s="258" t="s">
        <v>2799</v>
      </c>
      <c r="I293" s="258" t="s">
        <v>2808</v>
      </c>
      <c r="J293" s="228" t="s">
        <v>1156</v>
      </c>
      <c r="K293" s="228" t="s">
        <v>1157</v>
      </c>
      <c r="L293" s="228"/>
      <c r="M293" s="238" t="s">
        <v>1158</v>
      </c>
      <c r="N293" s="238"/>
      <c r="O293" s="227" t="s">
        <v>514</v>
      </c>
      <c r="P293" s="229">
        <v>5</v>
      </c>
      <c r="Q293" s="227" t="s">
        <v>777</v>
      </c>
      <c r="R293" s="230">
        <v>0.08</v>
      </c>
      <c r="S293" s="220"/>
      <c r="T293" s="227" t="s">
        <v>1017</v>
      </c>
      <c r="U293" s="227">
        <v>15</v>
      </c>
      <c r="V293" s="220"/>
      <c r="W293" s="239">
        <v>0.02</v>
      </c>
      <c r="X293" s="232">
        <v>0.1</v>
      </c>
      <c r="Y293" s="220"/>
      <c r="Z293" s="244"/>
      <c r="AA293" s="240"/>
      <c r="AB293" s="240"/>
      <c r="AC293" s="240"/>
      <c r="AD293" s="240"/>
      <c r="AE293" s="240"/>
      <c r="AF293" s="235">
        <v>44593</v>
      </c>
    </row>
    <row r="294" spans="1:32" s="21" customFormat="1" ht="15" customHeight="1" x14ac:dyDescent="0.25">
      <c r="A294" s="225">
        <f t="shared" si="4"/>
        <v>293</v>
      </c>
      <c r="B294" s="226" t="s">
        <v>1136</v>
      </c>
      <c r="C294" s="226" t="s">
        <v>1137</v>
      </c>
      <c r="D294" s="258" t="s">
        <v>2698</v>
      </c>
      <c r="E294" s="258" t="s">
        <v>2590</v>
      </c>
      <c r="F294" s="258" t="s">
        <v>2591</v>
      </c>
      <c r="G294" s="258" t="s">
        <v>2671</v>
      </c>
      <c r="H294" s="258" t="s">
        <v>2694</v>
      </c>
      <c r="I294" s="258" t="s">
        <v>2695</v>
      </c>
      <c r="J294" s="228" t="s">
        <v>1159</v>
      </c>
      <c r="K294" s="228" t="s">
        <v>1160</v>
      </c>
      <c r="L294" s="228"/>
      <c r="M294" s="238" t="s">
        <v>1161</v>
      </c>
      <c r="N294" s="238"/>
      <c r="O294" s="227" t="s">
        <v>514</v>
      </c>
      <c r="P294" s="229">
        <v>5</v>
      </c>
      <c r="Q294" s="227" t="s">
        <v>777</v>
      </c>
      <c r="R294" s="230">
        <v>0.08</v>
      </c>
      <c r="S294" s="220"/>
      <c r="T294" s="227" t="s">
        <v>1017</v>
      </c>
      <c r="U294" s="227">
        <v>15</v>
      </c>
      <c r="V294" s="220"/>
      <c r="W294" s="239">
        <v>0.02</v>
      </c>
      <c r="X294" s="232">
        <v>0.1</v>
      </c>
      <c r="Y294" s="220"/>
      <c r="Z294" s="244"/>
      <c r="AA294" s="240"/>
      <c r="AB294" s="240"/>
      <c r="AC294" s="240"/>
      <c r="AD294" s="240"/>
      <c r="AE294" s="240"/>
      <c r="AF294" s="235">
        <v>44593</v>
      </c>
    </row>
    <row r="295" spans="1:32" s="21" customFormat="1" ht="15" customHeight="1" x14ac:dyDescent="0.25">
      <c r="A295" s="225">
        <f t="shared" si="4"/>
        <v>294</v>
      </c>
      <c r="B295" s="226" t="s">
        <v>1136</v>
      </c>
      <c r="C295" s="226" t="s">
        <v>1137</v>
      </c>
      <c r="D295" s="258" t="s">
        <v>2698</v>
      </c>
      <c r="E295" s="258" t="s">
        <v>2590</v>
      </c>
      <c r="F295" s="258" t="s">
        <v>2591</v>
      </c>
      <c r="G295" s="258" t="s">
        <v>2798</v>
      </c>
      <c r="H295" s="258" t="s">
        <v>2799</v>
      </c>
      <c r="I295" s="258" t="s">
        <v>2808</v>
      </c>
      <c r="J295" s="228" t="s">
        <v>1162</v>
      </c>
      <c r="K295" s="228" t="s">
        <v>1163</v>
      </c>
      <c r="L295" s="228"/>
      <c r="M295" s="238" t="s">
        <v>1164</v>
      </c>
      <c r="N295" s="238"/>
      <c r="O295" s="227" t="s">
        <v>514</v>
      </c>
      <c r="P295" s="229">
        <v>5</v>
      </c>
      <c r="Q295" s="227" t="s">
        <v>777</v>
      </c>
      <c r="R295" s="230">
        <v>0.08</v>
      </c>
      <c r="S295" s="220"/>
      <c r="T295" s="227" t="s">
        <v>1017</v>
      </c>
      <c r="U295" s="227">
        <v>15</v>
      </c>
      <c r="V295" s="220"/>
      <c r="W295" s="239">
        <v>0.02</v>
      </c>
      <c r="X295" s="232">
        <v>0.1</v>
      </c>
      <c r="Y295" s="220"/>
      <c r="Z295" s="244"/>
      <c r="AA295" s="240"/>
      <c r="AB295" s="240"/>
      <c r="AC295" s="240"/>
      <c r="AD295" s="240"/>
      <c r="AE295" s="240"/>
      <c r="AF295" s="235">
        <v>44593</v>
      </c>
    </row>
    <row r="296" spans="1:32" s="21" customFormat="1" ht="15" customHeight="1" x14ac:dyDescent="0.25">
      <c r="A296" s="225">
        <f t="shared" si="4"/>
        <v>295</v>
      </c>
      <c r="B296" s="226" t="s">
        <v>1136</v>
      </c>
      <c r="C296" s="226" t="s">
        <v>1137</v>
      </c>
      <c r="D296" s="258" t="s">
        <v>2698</v>
      </c>
      <c r="E296" s="258" t="s">
        <v>2590</v>
      </c>
      <c r="F296" s="258" t="s">
        <v>2591</v>
      </c>
      <c r="G296" s="258" t="s">
        <v>2880</v>
      </c>
      <c r="H296" s="258" t="s">
        <v>2881</v>
      </c>
      <c r="I296" s="258" t="s">
        <v>2884</v>
      </c>
      <c r="J296" s="228" t="s">
        <v>1165</v>
      </c>
      <c r="K296" s="228" t="s">
        <v>1166</v>
      </c>
      <c r="L296" s="228"/>
      <c r="M296" s="238" t="s">
        <v>1167</v>
      </c>
      <c r="N296" s="238"/>
      <c r="O296" s="227" t="s">
        <v>514</v>
      </c>
      <c r="P296" s="229">
        <v>5</v>
      </c>
      <c r="Q296" s="227" t="s">
        <v>777</v>
      </c>
      <c r="R296" s="230">
        <v>0.08</v>
      </c>
      <c r="S296" s="220"/>
      <c r="T296" s="227" t="s">
        <v>1017</v>
      </c>
      <c r="U296" s="227">
        <v>15</v>
      </c>
      <c r="V296" s="220"/>
      <c r="W296" s="239">
        <v>0.02</v>
      </c>
      <c r="X296" s="232">
        <v>0.1</v>
      </c>
      <c r="Y296" s="220"/>
      <c r="Z296" s="244"/>
      <c r="AA296" s="240"/>
      <c r="AB296" s="240"/>
      <c r="AC296" s="240"/>
      <c r="AD296" s="240"/>
      <c r="AE296" s="240"/>
      <c r="AF296" s="235">
        <v>44593</v>
      </c>
    </row>
    <row r="297" spans="1:32" s="21" customFormat="1" ht="15" customHeight="1" x14ac:dyDescent="0.25">
      <c r="A297" s="225">
        <f t="shared" si="4"/>
        <v>296</v>
      </c>
      <c r="B297" s="226" t="s">
        <v>1136</v>
      </c>
      <c r="C297" s="226" t="s">
        <v>1137</v>
      </c>
      <c r="D297" s="258" t="s">
        <v>2698</v>
      </c>
      <c r="E297" s="258" t="s">
        <v>2590</v>
      </c>
      <c r="F297" s="258" t="s">
        <v>2591</v>
      </c>
      <c r="G297" s="258" t="s">
        <v>2798</v>
      </c>
      <c r="H297" s="258" t="s">
        <v>2799</v>
      </c>
      <c r="I297" s="258" t="s">
        <v>2808</v>
      </c>
      <c r="J297" s="228" t="s">
        <v>1168</v>
      </c>
      <c r="K297" s="228" t="s">
        <v>1169</v>
      </c>
      <c r="L297" s="228"/>
      <c r="M297" s="238" t="s">
        <v>1170</v>
      </c>
      <c r="N297" s="238"/>
      <c r="O297" s="227" t="s">
        <v>514</v>
      </c>
      <c r="P297" s="229">
        <v>5</v>
      </c>
      <c r="Q297" s="227" t="s">
        <v>777</v>
      </c>
      <c r="R297" s="230">
        <v>0.08</v>
      </c>
      <c r="S297" s="220"/>
      <c r="T297" s="227" t="s">
        <v>1017</v>
      </c>
      <c r="U297" s="227">
        <v>15</v>
      </c>
      <c r="V297" s="220"/>
      <c r="W297" s="239">
        <v>0.02</v>
      </c>
      <c r="X297" s="232">
        <v>0.1</v>
      </c>
      <c r="Y297" s="220"/>
      <c r="Z297" s="244"/>
      <c r="AA297" s="240"/>
      <c r="AB297" s="240"/>
      <c r="AC297" s="240"/>
      <c r="AD297" s="240"/>
      <c r="AE297" s="240"/>
      <c r="AF297" s="235">
        <v>44593</v>
      </c>
    </row>
    <row r="298" spans="1:32" s="21" customFormat="1" ht="15" customHeight="1" x14ac:dyDescent="0.25">
      <c r="A298" s="225">
        <f t="shared" si="4"/>
        <v>297</v>
      </c>
      <c r="B298" s="226" t="s">
        <v>1136</v>
      </c>
      <c r="C298" s="226" t="s">
        <v>1137</v>
      </c>
      <c r="D298" s="258" t="s">
        <v>2698</v>
      </c>
      <c r="E298" s="258" t="s">
        <v>2590</v>
      </c>
      <c r="F298" s="258" t="s">
        <v>2591</v>
      </c>
      <c r="G298" s="258" t="s">
        <v>2798</v>
      </c>
      <c r="H298" s="258" t="s">
        <v>2862</v>
      </c>
      <c r="I298" s="258" t="s">
        <v>2863</v>
      </c>
      <c r="J298" s="228" t="s">
        <v>1171</v>
      </c>
      <c r="K298" s="228" t="s">
        <v>1172</v>
      </c>
      <c r="L298" s="228"/>
      <c r="M298" s="238" t="s">
        <v>1173</v>
      </c>
      <c r="N298" s="238"/>
      <c r="O298" s="227" t="s">
        <v>514</v>
      </c>
      <c r="P298" s="229">
        <v>5</v>
      </c>
      <c r="Q298" s="227" t="s">
        <v>777</v>
      </c>
      <c r="R298" s="230">
        <v>0.08</v>
      </c>
      <c r="S298" s="220"/>
      <c r="T298" s="227" t="s">
        <v>1017</v>
      </c>
      <c r="U298" s="227">
        <v>15</v>
      </c>
      <c r="V298" s="220"/>
      <c r="W298" s="239">
        <v>0.02</v>
      </c>
      <c r="X298" s="232">
        <v>0.1</v>
      </c>
      <c r="Y298" s="220"/>
      <c r="Z298" s="244"/>
      <c r="AA298" s="240">
        <v>44608</v>
      </c>
      <c r="AB298" s="240">
        <v>44627</v>
      </c>
      <c r="AC298" s="240"/>
      <c r="AD298" s="240">
        <v>44608</v>
      </c>
      <c r="AE298" s="240">
        <v>44627</v>
      </c>
      <c r="AF298" s="235">
        <v>44593</v>
      </c>
    </row>
    <row r="299" spans="1:32" s="21" customFormat="1" ht="15" customHeight="1" x14ac:dyDescent="0.25">
      <c r="A299" s="225">
        <f t="shared" si="4"/>
        <v>298</v>
      </c>
      <c r="B299" s="226" t="s">
        <v>1136</v>
      </c>
      <c r="C299" s="226" t="s">
        <v>1137</v>
      </c>
      <c r="D299" s="258" t="s">
        <v>2698</v>
      </c>
      <c r="E299" s="258" t="s">
        <v>2590</v>
      </c>
      <c r="F299" s="258" t="s">
        <v>2591</v>
      </c>
      <c r="G299" s="258" t="s">
        <v>2880</v>
      </c>
      <c r="H299" s="258" t="s">
        <v>2881</v>
      </c>
      <c r="I299" s="258" t="s">
        <v>2886</v>
      </c>
      <c r="J299" s="228" t="s">
        <v>1174</v>
      </c>
      <c r="K299" s="228" t="s">
        <v>1175</v>
      </c>
      <c r="L299" s="228"/>
      <c r="M299" s="238" t="s">
        <v>1176</v>
      </c>
      <c r="N299" s="238"/>
      <c r="O299" s="227" t="s">
        <v>514</v>
      </c>
      <c r="P299" s="229">
        <v>5</v>
      </c>
      <c r="Q299" s="227" t="s">
        <v>777</v>
      </c>
      <c r="R299" s="230">
        <v>0.08</v>
      </c>
      <c r="S299" s="220"/>
      <c r="T299" s="227" t="s">
        <v>1017</v>
      </c>
      <c r="U299" s="227">
        <v>15</v>
      </c>
      <c r="V299" s="220"/>
      <c r="W299" s="239">
        <v>0.02</v>
      </c>
      <c r="X299" s="232">
        <v>0.1</v>
      </c>
      <c r="Y299" s="220"/>
      <c r="Z299" s="244"/>
      <c r="AA299" s="240"/>
      <c r="AB299" s="240"/>
      <c r="AC299" s="240"/>
      <c r="AD299" s="240"/>
      <c r="AE299" s="240"/>
      <c r="AF299" s="235">
        <v>44593</v>
      </c>
    </row>
    <row r="300" spans="1:32" s="21" customFormat="1" ht="15" customHeight="1" x14ac:dyDescent="0.25">
      <c r="A300" s="225">
        <f t="shared" si="4"/>
        <v>299</v>
      </c>
      <c r="B300" s="226" t="s">
        <v>1136</v>
      </c>
      <c r="C300" s="226" t="s">
        <v>1137</v>
      </c>
      <c r="D300" s="258" t="s">
        <v>2698</v>
      </c>
      <c r="E300" s="258" t="s">
        <v>2590</v>
      </c>
      <c r="F300" s="258" t="s">
        <v>2591</v>
      </c>
      <c r="G300" s="258" t="s">
        <v>2798</v>
      </c>
      <c r="H300" s="258" t="s">
        <v>2799</v>
      </c>
      <c r="I300" s="258" t="s">
        <v>2800</v>
      </c>
      <c r="J300" s="228" t="s">
        <v>1177</v>
      </c>
      <c r="K300" s="228" t="s">
        <v>1178</v>
      </c>
      <c r="L300" s="228"/>
      <c r="M300" s="238" t="s">
        <v>1179</v>
      </c>
      <c r="N300" s="238"/>
      <c r="O300" s="227" t="s">
        <v>514</v>
      </c>
      <c r="P300" s="229">
        <v>5</v>
      </c>
      <c r="Q300" s="227" t="s">
        <v>777</v>
      </c>
      <c r="R300" s="230">
        <v>0.08</v>
      </c>
      <c r="S300" s="220"/>
      <c r="T300" s="227" t="s">
        <v>1017</v>
      </c>
      <c r="U300" s="227">
        <v>15</v>
      </c>
      <c r="V300" s="220"/>
      <c r="W300" s="239">
        <v>0.02</v>
      </c>
      <c r="X300" s="232">
        <v>0.1</v>
      </c>
      <c r="Y300" s="220"/>
      <c r="Z300" s="244">
        <v>0.15</v>
      </c>
      <c r="AA300" s="240">
        <v>44608</v>
      </c>
      <c r="AB300" s="240">
        <v>44627</v>
      </c>
      <c r="AC300" s="240"/>
      <c r="AD300" s="240">
        <v>44608</v>
      </c>
      <c r="AE300" s="240">
        <v>44627</v>
      </c>
      <c r="AF300" s="235">
        <v>44593</v>
      </c>
    </row>
    <row r="301" spans="1:32" s="21" customFormat="1" x14ac:dyDescent="0.25">
      <c r="A301" s="225">
        <f t="shared" si="4"/>
        <v>300</v>
      </c>
      <c r="B301" s="226" t="s">
        <v>1136</v>
      </c>
      <c r="C301" s="226" t="s">
        <v>1137</v>
      </c>
      <c r="D301" s="258" t="s">
        <v>2698</v>
      </c>
      <c r="E301" s="258" t="s">
        <v>2590</v>
      </c>
      <c r="F301" s="258" t="s">
        <v>2591</v>
      </c>
      <c r="G301" s="258" t="s">
        <v>2798</v>
      </c>
      <c r="H301" s="258" t="s">
        <v>2799</v>
      </c>
      <c r="I301" s="258" t="s">
        <v>2800</v>
      </c>
      <c r="J301" s="228" t="s">
        <v>1180</v>
      </c>
      <c r="K301" s="228" t="s">
        <v>1181</v>
      </c>
      <c r="L301" s="228"/>
      <c r="M301" s="238" t="s">
        <v>1182</v>
      </c>
      <c r="N301" s="238"/>
      <c r="O301" s="227" t="s">
        <v>514</v>
      </c>
      <c r="P301" s="229">
        <v>5</v>
      </c>
      <c r="Q301" s="227" t="s">
        <v>777</v>
      </c>
      <c r="R301" s="230">
        <v>0.08</v>
      </c>
      <c r="S301" s="220"/>
      <c r="T301" s="227" t="s">
        <v>1017</v>
      </c>
      <c r="U301" s="227">
        <v>15</v>
      </c>
      <c r="V301" s="220"/>
      <c r="W301" s="239">
        <v>0.02</v>
      </c>
      <c r="X301" s="232">
        <v>0.1</v>
      </c>
      <c r="Y301" s="220"/>
      <c r="Z301" s="244"/>
      <c r="AA301" s="240"/>
      <c r="AB301" s="240"/>
      <c r="AC301" s="240"/>
      <c r="AD301" s="240"/>
      <c r="AE301" s="240"/>
      <c r="AF301" s="235">
        <v>44593</v>
      </c>
    </row>
    <row r="302" spans="1:32" s="21" customFormat="1" x14ac:dyDescent="0.25">
      <c r="A302" s="225">
        <f t="shared" si="4"/>
        <v>301</v>
      </c>
      <c r="B302" s="226" t="s">
        <v>1136</v>
      </c>
      <c r="C302" s="226" t="s">
        <v>1137</v>
      </c>
      <c r="D302" s="258" t="s">
        <v>2698</v>
      </c>
      <c r="E302" s="258" t="s">
        <v>2590</v>
      </c>
      <c r="F302" s="258" t="s">
        <v>2591</v>
      </c>
      <c r="G302" s="258" t="s">
        <v>2880</v>
      </c>
      <c r="H302" s="258" t="s">
        <v>2881</v>
      </c>
      <c r="I302" s="258" t="s">
        <v>2882</v>
      </c>
      <c r="J302" s="228" t="s">
        <v>1184</v>
      </c>
      <c r="K302" s="228" t="s">
        <v>1185</v>
      </c>
      <c r="L302" s="228"/>
      <c r="M302" s="238" t="s">
        <v>1186</v>
      </c>
      <c r="N302" s="238"/>
      <c r="O302" s="227" t="s">
        <v>514</v>
      </c>
      <c r="P302" s="229">
        <v>5</v>
      </c>
      <c r="Q302" s="227" t="s">
        <v>777</v>
      </c>
      <c r="R302" s="230">
        <v>0.08</v>
      </c>
      <c r="S302" s="220"/>
      <c r="T302" s="227" t="s">
        <v>1017</v>
      </c>
      <c r="U302" s="227">
        <v>15</v>
      </c>
      <c r="V302" s="220"/>
      <c r="W302" s="239">
        <v>0.02</v>
      </c>
      <c r="X302" s="232">
        <v>0.1</v>
      </c>
      <c r="Y302" s="220"/>
      <c r="Z302" s="244"/>
      <c r="AA302" s="240">
        <v>44608</v>
      </c>
      <c r="AB302" s="240">
        <v>44627</v>
      </c>
      <c r="AC302" s="240"/>
      <c r="AD302" s="240">
        <v>44608</v>
      </c>
      <c r="AE302" s="240">
        <v>44627</v>
      </c>
      <c r="AF302" s="235">
        <v>44593</v>
      </c>
    </row>
    <row r="303" spans="1:32" s="21" customFormat="1" x14ac:dyDescent="0.25">
      <c r="A303" s="225">
        <f t="shared" si="4"/>
        <v>302</v>
      </c>
      <c r="B303" s="226" t="s">
        <v>1136</v>
      </c>
      <c r="C303" s="226" t="s">
        <v>1137</v>
      </c>
      <c r="D303" s="258" t="s">
        <v>2698</v>
      </c>
      <c r="E303" s="258" t="s">
        <v>2590</v>
      </c>
      <c r="F303" s="258" t="s">
        <v>2591</v>
      </c>
      <c r="G303" s="258" t="s">
        <v>2798</v>
      </c>
      <c r="H303" s="258" t="s">
        <v>2799</v>
      </c>
      <c r="I303" s="258" t="s">
        <v>2808</v>
      </c>
      <c r="J303" s="228" t="s">
        <v>1187</v>
      </c>
      <c r="K303" s="228" t="s">
        <v>1188</v>
      </c>
      <c r="L303" s="228"/>
      <c r="M303" s="238" t="s">
        <v>1189</v>
      </c>
      <c r="N303" s="238"/>
      <c r="O303" s="227" t="s">
        <v>514</v>
      </c>
      <c r="P303" s="229">
        <v>5</v>
      </c>
      <c r="Q303" s="227" t="s">
        <v>777</v>
      </c>
      <c r="R303" s="230">
        <v>0.08</v>
      </c>
      <c r="S303" s="220"/>
      <c r="T303" s="227" t="s">
        <v>1017</v>
      </c>
      <c r="U303" s="227">
        <v>15</v>
      </c>
      <c r="V303" s="220"/>
      <c r="W303" s="239">
        <v>0.02</v>
      </c>
      <c r="X303" s="232">
        <v>0.1</v>
      </c>
      <c r="Y303" s="220"/>
      <c r="Z303" s="244"/>
      <c r="AA303" s="240"/>
      <c r="AB303" s="240"/>
      <c r="AC303" s="240"/>
      <c r="AD303" s="240"/>
      <c r="AE303" s="240"/>
      <c r="AF303" s="235">
        <v>44593</v>
      </c>
    </row>
    <row r="304" spans="1:32" s="21" customFormat="1" x14ac:dyDescent="0.25">
      <c r="A304" s="225">
        <f t="shared" si="4"/>
        <v>303</v>
      </c>
      <c r="B304" s="226" t="s">
        <v>1136</v>
      </c>
      <c r="C304" s="226" t="s">
        <v>1137</v>
      </c>
      <c r="D304" s="258" t="s">
        <v>2698</v>
      </c>
      <c r="E304" s="258" t="s">
        <v>2590</v>
      </c>
      <c r="F304" s="258" t="s">
        <v>2591</v>
      </c>
      <c r="G304" s="258" t="s">
        <v>2798</v>
      </c>
      <c r="H304" s="258" t="s">
        <v>2862</v>
      </c>
      <c r="I304" s="258" t="s">
        <v>2872</v>
      </c>
      <c r="J304" s="228" t="s">
        <v>1190</v>
      </c>
      <c r="K304" s="228" t="s">
        <v>1191</v>
      </c>
      <c r="L304" s="228"/>
      <c r="M304" s="238" t="s">
        <v>1192</v>
      </c>
      <c r="N304" s="238"/>
      <c r="O304" s="227" t="s">
        <v>514</v>
      </c>
      <c r="P304" s="229">
        <v>5</v>
      </c>
      <c r="Q304" s="227" t="s">
        <v>777</v>
      </c>
      <c r="R304" s="230">
        <v>0.08</v>
      </c>
      <c r="S304" s="220"/>
      <c r="T304" s="227" t="s">
        <v>1017</v>
      </c>
      <c r="U304" s="227">
        <v>15</v>
      </c>
      <c r="V304" s="220"/>
      <c r="W304" s="239">
        <v>0.02</v>
      </c>
      <c r="X304" s="232">
        <v>0.1</v>
      </c>
      <c r="Y304" s="220"/>
      <c r="Z304" s="244"/>
      <c r="AA304" s="240"/>
      <c r="AB304" s="240"/>
      <c r="AC304" s="240"/>
      <c r="AD304" s="240"/>
      <c r="AE304" s="240"/>
      <c r="AF304" s="235">
        <v>44593</v>
      </c>
    </row>
    <row r="305" spans="1:32" s="21" customFormat="1" ht="15" customHeight="1" x14ac:dyDescent="0.25">
      <c r="A305" s="225">
        <f t="shared" si="4"/>
        <v>304</v>
      </c>
      <c r="B305" s="226" t="s">
        <v>1136</v>
      </c>
      <c r="C305" s="226" t="s">
        <v>1137</v>
      </c>
      <c r="D305" s="258" t="s">
        <v>2698</v>
      </c>
      <c r="E305" s="258" t="s">
        <v>2590</v>
      </c>
      <c r="F305" s="258" t="s">
        <v>2591</v>
      </c>
      <c r="G305" s="258" t="s">
        <v>2798</v>
      </c>
      <c r="H305" s="258" t="s">
        <v>2862</v>
      </c>
      <c r="I305" s="258" t="s">
        <v>2872</v>
      </c>
      <c r="J305" s="228" t="s">
        <v>1193</v>
      </c>
      <c r="K305" s="228" t="s">
        <v>1194</v>
      </c>
      <c r="L305" s="228"/>
      <c r="M305" s="238" t="s">
        <v>1195</v>
      </c>
      <c r="N305" s="238"/>
      <c r="O305" s="227" t="s">
        <v>514</v>
      </c>
      <c r="P305" s="229">
        <v>5</v>
      </c>
      <c r="Q305" s="227" t="s">
        <v>777</v>
      </c>
      <c r="R305" s="230">
        <v>0.08</v>
      </c>
      <c r="S305" s="220"/>
      <c r="T305" s="227" t="s">
        <v>1017</v>
      </c>
      <c r="U305" s="227">
        <v>15</v>
      </c>
      <c r="V305" s="220"/>
      <c r="W305" s="239">
        <v>0.02</v>
      </c>
      <c r="X305" s="232">
        <v>0.1</v>
      </c>
      <c r="Y305" s="220"/>
      <c r="Z305" s="244"/>
      <c r="AA305" s="240">
        <v>44608</v>
      </c>
      <c r="AB305" s="240">
        <v>44627</v>
      </c>
      <c r="AC305" s="240"/>
      <c r="AD305" s="240">
        <v>44608</v>
      </c>
      <c r="AE305" s="240">
        <v>44627</v>
      </c>
      <c r="AF305" s="235">
        <v>44593</v>
      </c>
    </row>
    <row r="306" spans="1:32" s="21" customFormat="1" ht="15" customHeight="1" x14ac:dyDescent="0.25">
      <c r="A306" s="225">
        <f t="shared" si="4"/>
        <v>305</v>
      </c>
      <c r="B306" s="226" t="s">
        <v>1136</v>
      </c>
      <c r="C306" s="226" t="s">
        <v>1137</v>
      </c>
      <c r="D306" s="258" t="s">
        <v>2698</v>
      </c>
      <c r="E306" s="258" t="s">
        <v>2590</v>
      </c>
      <c r="F306" s="258" t="s">
        <v>2591</v>
      </c>
      <c r="G306" s="258" t="s">
        <v>2880</v>
      </c>
      <c r="H306" s="258" t="s">
        <v>2881</v>
      </c>
      <c r="I306" s="258" t="s">
        <v>2886</v>
      </c>
      <c r="J306" s="228" t="s">
        <v>1196</v>
      </c>
      <c r="K306" s="228" t="s">
        <v>1197</v>
      </c>
      <c r="L306" s="228"/>
      <c r="M306" s="238" t="s">
        <v>1198</v>
      </c>
      <c r="N306" s="238"/>
      <c r="O306" s="227" t="s">
        <v>514</v>
      </c>
      <c r="P306" s="229">
        <v>5</v>
      </c>
      <c r="Q306" s="227" t="s">
        <v>777</v>
      </c>
      <c r="R306" s="230">
        <v>0.08</v>
      </c>
      <c r="S306" s="220"/>
      <c r="T306" s="227" t="s">
        <v>1017</v>
      </c>
      <c r="U306" s="227">
        <v>15</v>
      </c>
      <c r="V306" s="220"/>
      <c r="W306" s="239">
        <v>0.02</v>
      </c>
      <c r="X306" s="232">
        <v>0.1</v>
      </c>
      <c r="Y306" s="220"/>
      <c r="Z306" s="244"/>
      <c r="AA306" s="240"/>
      <c r="AB306" s="240"/>
      <c r="AC306" s="240"/>
      <c r="AD306" s="240"/>
      <c r="AE306" s="240"/>
      <c r="AF306" s="235">
        <v>44593</v>
      </c>
    </row>
    <row r="307" spans="1:32" s="21" customFormat="1" ht="15" customHeight="1" x14ac:dyDescent="0.25">
      <c r="A307" s="225">
        <f t="shared" si="4"/>
        <v>306</v>
      </c>
      <c r="B307" s="226" t="s">
        <v>1136</v>
      </c>
      <c r="C307" s="226" t="s">
        <v>1137</v>
      </c>
      <c r="D307" s="258" t="s">
        <v>2698</v>
      </c>
      <c r="E307" s="258" t="s">
        <v>2590</v>
      </c>
      <c r="F307" s="258" t="s">
        <v>2591</v>
      </c>
      <c r="G307" s="258" t="s">
        <v>2880</v>
      </c>
      <c r="H307" s="258" t="s">
        <v>2881</v>
      </c>
      <c r="I307" s="258" t="s">
        <v>2882</v>
      </c>
      <c r="J307" s="228" t="s">
        <v>1199</v>
      </c>
      <c r="K307" s="228" t="s">
        <v>1200</v>
      </c>
      <c r="L307" s="228"/>
      <c r="M307" s="238" t="s">
        <v>1201</v>
      </c>
      <c r="N307" s="238"/>
      <c r="O307" s="227" t="s">
        <v>514</v>
      </c>
      <c r="P307" s="229">
        <v>5</v>
      </c>
      <c r="Q307" s="227" t="s">
        <v>777</v>
      </c>
      <c r="R307" s="230">
        <v>0.08</v>
      </c>
      <c r="S307" s="220"/>
      <c r="T307" s="227" t="s">
        <v>1017</v>
      </c>
      <c r="U307" s="227">
        <v>15</v>
      </c>
      <c r="V307" s="220"/>
      <c r="W307" s="239">
        <v>0.02</v>
      </c>
      <c r="X307" s="232">
        <v>0.1</v>
      </c>
      <c r="Y307" s="220"/>
      <c r="Z307" s="244"/>
      <c r="AA307" s="240"/>
      <c r="AB307" s="240"/>
      <c r="AC307" s="240"/>
      <c r="AD307" s="240"/>
      <c r="AE307" s="240"/>
      <c r="AF307" s="235">
        <v>44593</v>
      </c>
    </row>
    <row r="308" spans="1:32" s="21" customFormat="1" ht="15" customHeight="1" x14ac:dyDescent="0.25">
      <c r="A308" s="225">
        <f t="shared" si="4"/>
        <v>307</v>
      </c>
      <c r="B308" s="226" t="s">
        <v>1136</v>
      </c>
      <c r="C308" s="226" t="s">
        <v>1137</v>
      </c>
      <c r="D308" s="258" t="s">
        <v>2698</v>
      </c>
      <c r="E308" s="258" t="s">
        <v>2590</v>
      </c>
      <c r="F308" s="258" t="s">
        <v>2591</v>
      </c>
      <c r="G308" s="258" t="s">
        <v>2798</v>
      </c>
      <c r="H308" s="258" t="s">
        <v>2799</v>
      </c>
      <c r="I308" s="258" t="s">
        <v>2808</v>
      </c>
      <c r="J308" s="228" t="s">
        <v>1202</v>
      </c>
      <c r="K308" s="228" t="s">
        <v>1203</v>
      </c>
      <c r="L308" s="228"/>
      <c r="M308" s="238" t="s">
        <v>1204</v>
      </c>
      <c r="N308" s="238"/>
      <c r="O308" s="227" t="s">
        <v>514</v>
      </c>
      <c r="P308" s="229">
        <v>5</v>
      </c>
      <c r="Q308" s="227" t="s">
        <v>777</v>
      </c>
      <c r="R308" s="230">
        <v>0.08</v>
      </c>
      <c r="S308" s="220"/>
      <c r="T308" s="227" t="s">
        <v>1017</v>
      </c>
      <c r="U308" s="227">
        <v>15</v>
      </c>
      <c r="V308" s="220"/>
      <c r="W308" s="239">
        <v>0.02</v>
      </c>
      <c r="X308" s="232">
        <v>0.1</v>
      </c>
      <c r="Y308" s="220"/>
      <c r="Z308" s="244"/>
      <c r="AA308" s="240"/>
      <c r="AB308" s="240"/>
      <c r="AC308" s="240"/>
      <c r="AD308" s="240"/>
      <c r="AE308" s="240"/>
      <c r="AF308" s="235">
        <v>44593</v>
      </c>
    </row>
    <row r="309" spans="1:32" s="21" customFormat="1" ht="15" customHeight="1" x14ac:dyDescent="0.25">
      <c r="A309" s="225">
        <f t="shared" si="4"/>
        <v>308</v>
      </c>
      <c r="B309" s="226" t="s">
        <v>1136</v>
      </c>
      <c r="C309" s="226" t="s">
        <v>1137</v>
      </c>
      <c r="D309" s="258" t="s">
        <v>2698</v>
      </c>
      <c r="E309" s="258" t="s">
        <v>2590</v>
      </c>
      <c r="F309" s="258" t="s">
        <v>2591</v>
      </c>
      <c r="G309" s="258" t="s">
        <v>2798</v>
      </c>
      <c r="H309" s="258" t="s">
        <v>2862</v>
      </c>
      <c r="I309" s="258" t="s">
        <v>2863</v>
      </c>
      <c r="J309" s="228" t="s">
        <v>1205</v>
      </c>
      <c r="K309" s="228" t="s">
        <v>1206</v>
      </c>
      <c r="L309" s="228"/>
      <c r="M309" s="238" t="s">
        <v>1207</v>
      </c>
      <c r="N309" s="238"/>
      <c r="O309" s="227" t="s">
        <v>514</v>
      </c>
      <c r="P309" s="229">
        <v>5</v>
      </c>
      <c r="Q309" s="227" t="s">
        <v>777</v>
      </c>
      <c r="R309" s="230">
        <v>0.08</v>
      </c>
      <c r="S309" s="220"/>
      <c r="T309" s="227" t="s">
        <v>1017</v>
      </c>
      <c r="U309" s="227">
        <v>15</v>
      </c>
      <c r="V309" s="220"/>
      <c r="W309" s="239">
        <v>0.02</v>
      </c>
      <c r="X309" s="232">
        <v>0.1</v>
      </c>
      <c r="Y309" s="220"/>
      <c r="Z309" s="244"/>
      <c r="AA309" s="240">
        <v>44608</v>
      </c>
      <c r="AB309" s="240">
        <v>44627</v>
      </c>
      <c r="AC309" s="240"/>
      <c r="AD309" s="240">
        <v>44608</v>
      </c>
      <c r="AE309" s="240">
        <v>44627</v>
      </c>
      <c r="AF309" s="235">
        <v>44593</v>
      </c>
    </row>
    <row r="310" spans="1:32" s="21" customFormat="1" ht="15" customHeight="1" x14ac:dyDescent="0.25">
      <c r="A310" s="225">
        <f t="shared" si="4"/>
        <v>309</v>
      </c>
      <c r="B310" s="226" t="s">
        <v>1136</v>
      </c>
      <c r="C310" s="226" t="s">
        <v>1137</v>
      </c>
      <c r="D310" s="258" t="s">
        <v>2698</v>
      </c>
      <c r="E310" s="258" t="s">
        <v>2590</v>
      </c>
      <c r="F310" s="258" t="s">
        <v>2591</v>
      </c>
      <c r="G310" s="258" t="s">
        <v>2798</v>
      </c>
      <c r="H310" s="258" t="s">
        <v>2799</v>
      </c>
      <c r="I310" s="258" t="s">
        <v>2808</v>
      </c>
      <c r="J310" s="228" t="s">
        <v>1208</v>
      </c>
      <c r="K310" s="228" t="s">
        <v>1209</v>
      </c>
      <c r="L310" s="228"/>
      <c r="M310" s="238" t="s">
        <v>1210</v>
      </c>
      <c r="N310" s="238"/>
      <c r="O310" s="227" t="s">
        <v>514</v>
      </c>
      <c r="P310" s="229">
        <v>5</v>
      </c>
      <c r="Q310" s="227" t="s">
        <v>777</v>
      </c>
      <c r="R310" s="230">
        <v>0.08</v>
      </c>
      <c r="S310" s="220"/>
      <c r="T310" s="227" t="s">
        <v>1017</v>
      </c>
      <c r="U310" s="227">
        <v>15</v>
      </c>
      <c r="V310" s="220"/>
      <c r="W310" s="239">
        <v>0.02</v>
      </c>
      <c r="X310" s="232">
        <v>0.1</v>
      </c>
      <c r="Y310" s="220"/>
      <c r="Z310" s="244">
        <v>0.15</v>
      </c>
      <c r="AA310" s="240">
        <v>44608</v>
      </c>
      <c r="AB310" s="240">
        <v>44627</v>
      </c>
      <c r="AC310" s="240"/>
      <c r="AD310" s="240">
        <v>44608</v>
      </c>
      <c r="AE310" s="240">
        <v>44627</v>
      </c>
      <c r="AF310" s="235">
        <v>44593</v>
      </c>
    </row>
    <row r="311" spans="1:32" s="21" customFormat="1" ht="15" customHeight="1" x14ac:dyDescent="0.25">
      <c r="A311" s="225">
        <f t="shared" si="4"/>
        <v>310</v>
      </c>
      <c r="B311" s="226" t="s">
        <v>1136</v>
      </c>
      <c r="C311" s="226" t="s">
        <v>1137</v>
      </c>
      <c r="D311" s="258" t="s">
        <v>2698</v>
      </c>
      <c r="E311" s="258" t="s">
        <v>2590</v>
      </c>
      <c r="F311" s="258" t="s">
        <v>2591</v>
      </c>
      <c r="G311" s="258" t="s">
        <v>2729</v>
      </c>
      <c r="H311" s="258" t="s">
        <v>2744</v>
      </c>
      <c r="I311" s="258" t="s">
        <v>2747</v>
      </c>
      <c r="J311" s="228" t="s">
        <v>1212</v>
      </c>
      <c r="K311" s="228" t="s">
        <v>1213</v>
      </c>
      <c r="L311" s="228"/>
      <c r="M311" s="238" t="s">
        <v>1214</v>
      </c>
      <c r="N311" s="238"/>
      <c r="O311" s="227" t="s">
        <v>514</v>
      </c>
      <c r="P311" s="229">
        <v>5</v>
      </c>
      <c r="Q311" s="227" t="s">
        <v>777</v>
      </c>
      <c r="R311" s="230">
        <v>0.08</v>
      </c>
      <c r="S311" s="220"/>
      <c r="T311" s="227" t="s">
        <v>1017</v>
      </c>
      <c r="U311" s="227">
        <v>15</v>
      </c>
      <c r="V311" s="220"/>
      <c r="W311" s="239">
        <v>0.02</v>
      </c>
      <c r="X311" s="232">
        <v>0.1</v>
      </c>
      <c r="Y311" s="220"/>
      <c r="Z311" s="244"/>
      <c r="AA311" s="240"/>
      <c r="AB311" s="240"/>
      <c r="AC311" s="240"/>
      <c r="AD311" s="240"/>
      <c r="AE311" s="240"/>
      <c r="AF311" s="235">
        <v>44593</v>
      </c>
    </row>
    <row r="312" spans="1:32" s="21" customFormat="1" ht="15" customHeight="1" x14ac:dyDescent="0.25">
      <c r="A312" s="225">
        <f t="shared" si="4"/>
        <v>311</v>
      </c>
      <c r="B312" s="226" t="s">
        <v>1136</v>
      </c>
      <c r="C312" s="226" t="s">
        <v>1137</v>
      </c>
      <c r="D312" s="258" t="s">
        <v>2698</v>
      </c>
      <c r="E312" s="258" t="s">
        <v>2590</v>
      </c>
      <c r="F312" s="258" t="s">
        <v>2591</v>
      </c>
      <c r="G312" s="258" t="s">
        <v>2798</v>
      </c>
      <c r="H312" s="258" t="s">
        <v>2799</v>
      </c>
      <c r="I312" s="258" t="s">
        <v>2808</v>
      </c>
      <c r="J312" s="228" t="s">
        <v>1215</v>
      </c>
      <c r="K312" s="228" t="s">
        <v>1216</v>
      </c>
      <c r="L312" s="228"/>
      <c r="M312" s="238" t="s">
        <v>1217</v>
      </c>
      <c r="N312" s="238"/>
      <c r="O312" s="227" t="s">
        <v>514</v>
      </c>
      <c r="P312" s="229">
        <v>5</v>
      </c>
      <c r="Q312" s="227" t="s">
        <v>777</v>
      </c>
      <c r="R312" s="230">
        <v>0.08</v>
      </c>
      <c r="S312" s="220"/>
      <c r="T312" s="227" t="s">
        <v>1017</v>
      </c>
      <c r="U312" s="227">
        <v>15</v>
      </c>
      <c r="V312" s="220"/>
      <c r="W312" s="239">
        <v>0.02</v>
      </c>
      <c r="X312" s="232">
        <v>0.1</v>
      </c>
      <c r="Y312" s="220"/>
      <c r="Z312" s="244"/>
      <c r="AA312" s="240"/>
      <c r="AB312" s="240"/>
      <c r="AC312" s="240"/>
      <c r="AD312" s="240"/>
      <c r="AE312" s="240"/>
      <c r="AF312" s="235">
        <v>44593</v>
      </c>
    </row>
    <row r="313" spans="1:32" s="21" customFormat="1" ht="15" customHeight="1" x14ac:dyDescent="0.25">
      <c r="A313" s="225">
        <f t="shared" si="4"/>
        <v>312</v>
      </c>
      <c r="B313" s="226" t="s">
        <v>1136</v>
      </c>
      <c r="C313" s="226" t="s">
        <v>1137</v>
      </c>
      <c r="D313" s="258" t="s">
        <v>2698</v>
      </c>
      <c r="E313" s="258" t="s">
        <v>2590</v>
      </c>
      <c r="F313" s="258" t="s">
        <v>2591</v>
      </c>
      <c r="G313" s="258" t="s">
        <v>2798</v>
      </c>
      <c r="H313" s="258" t="s">
        <v>2862</v>
      </c>
      <c r="I313" s="258" t="s">
        <v>2863</v>
      </c>
      <c r="J313" s="228" t="s">
        <v>1218</v>
      </c>
      <c r="K313" s="228" t="s">
        <v>1219</v>
      </c>
      <c r="L313" s="228"/>
      <c r="M313" s="238" t="s">
        <v>1220</v>
      </c>
      <c r="N313" s="238"/>
      <c r="O313" s="227" t="s">
        <v>514</v>
      </c>
      <c r="P313" s="229">
        <v>5</v>
      </c>
      <c r="Q313" s="227" t="s">
        <v>777</v>
      </c>
      <c r="R313" s="230">
        <v>0.08</v>
      </c>
      <c r="S313" s="220"/>
      <c r="T313" s="227" t="s">
        <v>1017</v>
      </c>
      <c r="U313" s="227">
        <v>15</v>
      </c>
      <c r="V313" s="220"/>
      <c r="W313" s="239">
        <v>0.02</v>
      </c>
      <c r="X313" s="232">
        <v>0.1</v>
      </c>
      <c r="Y313" s="220"/>
      <c r="Z313" s="244"/>
      <c r="AA313" s="240">
        <v>44608</v>
      </c>
      <c r="AB313" s="240">
        <v>44627</v>
      </c>
      <c r="AC313" s="240"/>
      <c r="AD313" s="240">
        <v>44608</v>
      </c>
      <c r="AE313" s="240">
        <v>44627</v>
      </c>
      <c r="AF313" s="235">
        <v>44593</v>
      </c>
    </row>
    <row r="314" spans="1:32" s="21" customFormat="1" ht="15" customHeight="1" x14ac:dyDescent="0.25">
      <c r="A314" s="225">
        <f t="shared" si="4"/>
        <v>313</v>
      </c>
      <c r="B314" s="226" t="s">
        <v>1136</v>
      </c>
      <c r="C314" s="226" t="s">
        <v>1137</v>
      </c>
      <c r="D314" s="258" t="s">
        <v>2698</v>
      </c>
      <c r="E314" s="258" t="s">
        <v>2590</v>
      </c>
      <c r="F314" s="258" t="s">
        <v>2591</v>
      </c>
      <c r="G314" s="258" t="s">
        <v>2729</v>
      </c>
      <c r="H314" s="258" t="s">
        <v>2750</v>
      </c>
      <c r="I314" s="258" t="s">
        <v>2751</v>
      </c>
      <c r="J314" s="228" t="s">
        <v>1221</v>
      </c>
      <c r="K314" s="228" t="s">
        <v>1222</v>
      </c>
      <c r="L314" s="228"/>
      <c r="M314" s="238" t="s">
        <v>1223</v>
      </c>
      <c r="N314" s="238"/>
      <c r="O314" s="227" t="s">
        <v>514</v>
      </c>
      <c r="P314" s="229">
        <v>5</v>
      </c>
      <c r="Q314" s="227" t="s">
        <v>777</v>
      </c>
      <c r="R314" s="230">
        <v>0.08</v>
      </c>
      <c r="S314" s="220"/>
      <c r="T314" s="227" t="s">
        <v>1017</v>
      </c>
      <c r="U314" s="227">
        <v>15</v>
      </c>
      <c r="V314" s="220"/>
      <c r="W314" s="239">
        <v>0.02</v>
      </c>
      <c r="X314" s="232">
        <v>0.1</v>
      </c>
      <c r="Y314" s="220"/>
      <c r="Z314" s="244"/>
      <c r="AA314" s="240">
        <v>44608</v>
      </c>
      <c r="AB314" s="240">
        <v>44627</v>
      </c>
      <c r="AC314" s="240"/>
      <c r="AD314" s="240">
        <v>44608</v>
      </c>
      <c r="AE314" s="240">
        <v>44627</v>
      </c>
      <c r="AF314" s="235">
        <v>44593</v>
      </c>
    </row>
    <row r="315" spans="1:32" s="21" customFormat="1" ht="15" customHeight="1" x14ac:dyDescent="0.25">
      <c r="A315" s="225">
        <f t="shared" si="4"/>
        <v>314</v>
      </c>
      <c r="B315" s="226" t="s">
        <v>1136</v>
      </c>
      <c r="C315" s="226" t="s">
        <v>1137</v>
      </c>
      <c r="D315" s="258" t="s">
        <v>2698</v>
      </c>
      <c r="E315" s="258" t="s">
        <v>2590</v>
      </c>
      <c r="F315" s="258" t="s">
        <v>2591</v>
      </c>
      <c r="G315" s="258" t="s">
        <v>2880</v>
      </c>
      <c r="H315" s="258" t="s">
        <v>2881</v>
      </c>
      <c r="I315" s="258" t="s">
        <v>2886</v>
      </c>
      <c r="J315" s="228" t="s">
        <v>1224</v>
      </c>
      <c r="K315" s="228" t="s">
        <v>1225</v>
      </c>
      <c r="L315" s="228"/>
      <c r="M315" s="238" t="s">
        <v>1226</v>
      </c>
      <c r="N315" s="238"/>
      <c r="O315" s="227" t="s">
        <v>514</v>
      </c>
      <c r="P315" s="229">
        <v>10</v>
      </c>
      <c r="Q315" s="227" t="s">
        <v>777</v>
      </c>
      <c r="R315" s="230">
        <v>0.08</v>
      </c>
      <c r="S315" s="220"/>
      <c r="T315" s="227" t="s">
        <v>1017</v>
      </c>
      <c r="U315" s="227">
        <v>15</v>
      </c>
      <c r="V315" s="220"/>
      <c r="W315" s="239">
        <v>0.02</v>
      </c>
      <c r="X315" s="232">
        <v>0.1</v>
      </c>
      <c r="Y315" s="220"/>
      <c r="Z315" s="244"/>
      <c r="AA315" s="240">
        <v>44608</v>
      </c>
      <c r="AB315" s="240">
        <v>44627</v>
      </c>
      <c r="AC315" s="240"/>
      <c r="AD315" s="240">
        <v>44608</v>
      </c>
      <c r="AE315" s="240">
        <v>44627</v>
      </c>
      <c r="AF315" s="235">
        <v>44593</v>
      </c>
    </row>
    <row r="316" spans="1:32" s="21" customFormat="1" ht="15" customHeight="1" x14ac:dyDescent="0.25">
      <c r="A316" s="225">
        <f t="shared" si="4"/>
        <v>315</v>
      </c>
      <c r="B316" s="226" t="s">
        <v>1136</v>
      </c>
      <c r="C316" s="226" t="s">
        <v>1137</v>
      </c>
      <c r="D316" s="258" t="s">
        <v>2698</v>
      </c>
      <c r="E316" s="258" t="s">
        <v>2590</v>
      </c>
      <c r="F316" s="258" t="s">
        <v>2591</v>
      </c>
      <c r="G316" s="258" t="s">
        <v>2798</v>
      </c>
      <c r="H316" s="258" t="s">
        <v>2862</v>
      </c>
      <c r="I316" s="258" t="s">
        <v>2874</v>
      </c>
      <c r="J316" s="228" t="s">
        <v>1227</v>
      </c>
      <c r="K316" s="228" t="s">
        <v>1228</v>
      </c>
      <c r="L316" s="228"/>
      <c r="M316" s="238" t="s">
        <v>1229</v>
      </c>
      <c r="N316" s="238"/>
      <c r="O316" s="227" t="s">
        <v>514</v>
      </c>
      <c r="P316" s="229">
        <v>10</v>
      </c>
      <c r="Q316" s="227" t="s">
        <v>777</v>
      </c>
      <c r="R316" s="230">
        <v>0.08</v>
      </c>
      <c r="S316" s="220"/>
      <c r="T316" s="227" t="s">
        <v>1017</v>
      </c>
      <c r="U316" s="227">
        <v>15</v>
      </c>
      <c r="V316" s="220"/>
      <c r="W316" s="239">
        <v>0.02</v>
      </c>
      <c r="X316" s="232">
        <v>0.1</v>
      </c>
      <c r="Y316" s="220"/>
      <c r="Z316" s="244"/>
      <c r="AA316" s="240">
        <v>44608</v>
      </c>
      <c r="AB316" s="240">
        <v>44627</v>
      </c>
      <c r="AC316" s="240"/>
      <c r="AD316" s="240">
        <v>44608</v>
      </c>
      <c r="AE316" s="240">
        <v>44627</v>
      </c>
      <c r="AF316" s="235">
        <v>44593</v>
      </c>
    </row>
    <row r="317" spans="1:32" s="21" customFormat="1" ht="15" customHeight="1" x14ac:dyDescent="0.25">
      <c r="A317" s="225">
        <f t="shared" si="4"/>
        <v>316</v>
      </c>
      <c r="B317" s="226" t="s">
        <v>1136</v>
      </c>
      <c r="C317" s="226" t="s">
        <v>1137</v>
      </c>
      <c r="D317" s="258" t="s">
        <v>2698</v>
      </c>
      <c r="E317" s="258" t="s">
        <v>2590</v>
      </c>
      <c r="F317" s="258" t="s">
        <v>2591</v>
      </c>
      <c r="G317" s="258" t="s">
        <v>2798</v>
      </c>
      <c r="H317" s="258" t="s">
        <v>2799</v>
      </c>
      <c r="I317" s="258" t="s">
        <v>2808</v>
      </c>
      <c r="J317" s="228" t="s">
        <v>1230</v>
      </c>
      <c r="K317" s="228" t="s">
        <v>1231</v>
      </c>
      <c r="L317" s="228"/>
      <c r="M317" s="238" t="s">
        <v>1232</v>
      </c>
      <c r="N317" s="238"/>
      <c r="O317" s="227" t="s">
        <v>768</v>
      </c>
      <c r="P317" s="229">
        <v>5</v>
      </c>
      <c r="Q317" s="227" t="s">
        <v>777</v>
      </c>
      <c r="R317" s="230">
        <v>0.08</v>
      </c>
      <c r="S317" s="220"/>
      <c r="T317" s="227" t="s">
        <v>1017</v>
      </c>
      <c r="U317" s="227">
        <v>15</v>
      </c>
      <c r="V317" s="220"/>
      <c r="W317" s="239">
        <v>0.02</v>
      </c>
      <c r="X317" s="232">
        <v>0.1</v>
      </c>
      <c r="Y317" s="220"/>
      <c r="Z317" s="244"/>
      <c r="AA317" s="240"/>
      <c r="AB317" s="240"/>
      <c r="AC317" s="240"/>
      <c r="AD317" s="240"/>
      <c r="AE317" s="240"/>
      <c r="AF317" s="235">
        <v>44593</v>
      </c>
    </row>
    <row r="318" spans="1:32" s="21" customFormat="1" ht="15" customHeight="1" x14ac:dyDescent="0.25">
      <c r="A318" s="225">
        <f t="shared" si="4"/>
        <v>317</v>
      </c>
      <c r="B318" s="226" t="s">
        <v>1136</v>
      </c>
      <c r="C318" s="226" t="s">
        <v>1137</v>
      </c>
      <c r="D318" s="258" t="s">
        <v>2698</v>
      </c>
      <c r="E318" s="258" t="s">
        <v>2590</v>
      </c>
      <c r="F318" s="258" t="s">
        <v>2591</v>
      </c>
      <c r="G318" s="258" t="s">
        <v>2798</v>
      </c>
      <c r="H318" s="258" t="s">
        <v>2799</v>
      </c>
      <c r="I318" s="258" t="s">
        <v>2800</v>
      </c>
      <c r="J318" s="228" t="s">
        <v>1233</v>
      </c>
      <c r="K318" s="228" t="s">
        <v>1234</v>
      </c>
      <c r="L318" s="228"/>
      <c r="M318" s="238" t="s">
        <v>1235</v>
      </c>
      <c r="N318" s="238"/>
      <c r="O318" s="227" t="s">
        <v>768</v>
      </c>
      <c r="P318" s="229">
        <v>5</v>
      </c>
      <c r="Q318" s="227" t="s">
        <v>777</v>
      </c>
      <c r="R318" s="230">
        <v>0.08</v>
      </c>
      <c r="S318" s="220"/>
      <c r="T318" s="227" t="s">
        <v>1017</v>
      </c>
      <c r="U318" s="227">
        <v>15</v>
      </c>
      <c r="V318" s="220"/>
      <c r="W318" s="239">
        <v>0.02</v>
      </c>
      <c r="X318" s="232">
        <v>0.1</v>
      </c>
      <c r="Y318" s="220"/>
      <c r="Z318" s="244">
        <v>0.15</v>
      </c>
      <c r="AA318" s="240">
        <v>44608</v>
      </c>
      <c r="AB318" s="240">
        <v>44627</v>
      </c>
      <c r="AC318" s="240"/>
      <c r="AD318" s="240">
        <v>44608</v>
      </c>
      <c r="AE318" s="240">
        <v>44627</v>
      </c>
      <c r="AF318" s="235">
        <v>44593</v>
      </c>
    </row>
    <row r="319" spans="1:32" s="21" customFormat="1" ht="15" customHeight="1" x14ac:dyDescent="0.25">
      <c r="A319" s="225">
        <f t="shared" si="4"/>
        <v>318</v>
      </c>
      <c r="B319" s="226" t="s">
        <v>1136</v>
      </c>
      <c r="C319" s="226" t="s">
        <v>1137</v>
      </c>
      <c r="D319" s="258" t="s">
        <v>2698</v>
      </c>
      <c r="E319" s="258" t="s">
        <v>2590</v>
      </c>
      <c r="F319" s="258" t="s">
        <v>2591</v>
      </c>
      <c r="G319" s="258" t="s">
        <v>2798</v>
      </c>
      <c r="H319" s="258" t="s">
        <v>2799</v>
      </c>
      <c r="I319" s="258" t="s">
        <v>2800</v>
      </c>
      <c r="J319" s="228" t="s">
        <v>1236</v>
      </c>
      <c r="K319" s="228" t="s">
        <v>1237</v>
      </c>
      <c r="L319" s="228"/>
      <c r="M319" s="238" t="s">
        <v>1238</v>
      </c>
      <c r="N319" s="238"/>
      <c r="O319" s="227" t="s">
        <v>768</v>
      </c>
      <c r="P319" s="229">
        <v>5</v>
      </c>
      <c r="Q319" s="227" t="s">
        <v>777</v>
      </c>
      <c r="R319" s="230">
        <v>0.08</v>
      </c>
      <c r="S319" s="220"/>
      <c r="T319" s="227" t="s">
        <v>1017</v>
      </c>
      <c r="U319" s="227">
        <v>15</v>
      </c>
      <c r="V319" s="220"/>
      <c r="W319" s="239">
        <v>0.02</v>
      </c>
      <c r="X319" s="232">
        <v>0.1</v>
      </c>
      <c r="Y319" s="220"/>
      <c r="Z319" s="244"/>
      <c r="AA319" s="240"/>
      <c r="AB319" s="240"/>
      <c r="AC319" s="240"/>
      <c r="AD319" s="240"/>
      <c r="AE319" s="240"/>
      <c r="AF319" s="235">
        <v>44593</v>
      </c>
    </row>
    <row r="320" spans="1:32" s="21" customFormat="1" ht="15" customHeight="1" x14ac:dyDescent="0.25">
      <c r="A320" s="225">
        <f t="shared" si="4"/>
        <v>319</v>
      </c>
      <c r="B320" s="226" t="s">
        <v>1136</v>
      </c>
      <c r="C320" s="226" t="s">
        <v>1137</v>
      </c>
      <c r="D320" s="258" t="s">
        <v>2698</v>
      </c>
      <c r="E320" s="258" t="s">
        <v>2590</v>
      </c>
      <c r="F320" s="258" t="s">
        <v>2591</v>
      </c>
      <c r="G320" s="258" t="s">
        <v>2798</v>
      </c>
      <c r="H320" s="258" t="s">
        <v>2799</v>
      </c>
      <c r="I320" s="258" t="s">
        <v>2800</v>
      </c>
      <c r="J320" s="228" t="s">
        <v>1239</v>
      </c>
      <c r="K320" s="228" t="s">
        <v>1240</v>
      </c>
      <c r="L320" s="228"/>
      <c r="M320" s="238" t="s">
        <v>1241</v>
      </c>
      <c r="N320" s="238"/>
      <c r="O320" s="227" t="s">
        <v>768</v>
      </c>
      <c r="P320" s="229">
        <v>5</v>
      </c>
      <c r="Q320" s="227" t="s">
        <v>777</v>
      </c>
      <c r="R320" s="230">
        <v>0.08</v>
      </c>
      <c r="S320" s="220"/>
      <c r="T320" s="227" t="s">
        <v>1017</v>
      </c>
      <c r="U320" s="227">
        <v>15</v>
      </c>
      <c r="V320" s="220"/>
      <c r="W320" s="239">
        <v>0.02</v>
      </c>
      <c r="X320" s="232">
        <v>0.1</v>
      </c>
      <c r="Y320" s="220"/>
      <c r="Z320" s="244"/>
      <c r="AA320" s="240"/>
      <c r="AB320" s="240"/>
      <c r="AC320" s="240"/>
      <c r="AD320" s="240"/>
      <c r="AE320" s="240"/>
      <c r="AF320" s="235">
        <v>44593</v>
      </c>
    </row>
    <row r="321" spans="1:32" s="21" customFormat="1" ht="15" customHeight="1" x14ac:dyDescent="0.25">
      <c r="A321" s="225">
        <f t="shared" si="4"/>
        <v>320</v>
      </c>
      <c r="B321" s="226" t="s">
        <v>1136</v>
      </c>
      <c r="C321" s="226" t="s">
        <v>1137</v>
      </c>
      <c r="D321" s="258" t="s">
        <v>2698</v>
      </c>
      <c r="E321" s="258" t="s">
        <v>2590</v>
      </c>
      <c r="F321" s="258" t="s">
        <v>2591</v>
      </c>
      <c r="G321" s="258" t="s">
        <v>2798</v>
      </c>
      <c r="H321" s="258" t="s">
        <v>2799</v>
      </c>
      <c r="I321" s="258" t="s">
        <v>2800</v>
      </c>
      <c r="J321" s="228" t="s">
        <v>1242</v>
      </c>
      <c r="K321" s="228" t="s">
        <v>1243</v>
      </c>
      <c r="L321" s="228"/>
      <c r="M321" s="238" t="s">
        <v>1244</v>
      </c>
      <c r="N321" s="238"/>
      <c r="O321" s="227" t="s">
        <v>768</v>
      </c>
      <c r="P321" s="229">
        <v>5</v>
      </c>
      <c r="Q321" s="227" t="s">
        <v>777</v>
      </c>
      <c r="R321" s="230">
        <v>0.08</v>
      </c>
      <c r="S321" s="220"/>
      <c r="T321" s="227" t="s">
        <v>1017</v>
      </c>
      <c r="U321" s="227">
        <v>15</v>
      </c>
      <c r="V321" s="220"/>
      <c r="W321" s="239">
        <v>0.02</v>
      </c>
      <c r="X321" s="232">
        <v>0.1</v>
      </c>
      <c r="Y321" s="220"/>
      <c r="Z321" s="244"/>
      <c r="AA321" s="240"/>
      <c r="AB321" s="240"/>
      <c r="AC321" s="240"/>
      <c r="AD321" s="240"/>
      <c r="AE321" s="240"/>
      <c r="AF321" s="235">
        <v>44593</v>
      </c>
    </row>
    <row r="322" spans="1:32" s="21" customFormat="1" ht="15" customHeight="1" x14ac:dyDescent="0.25">
      <c r="A322" s="220">
        <f t="shared" ref="A322:A385" si="5">ROW(A321)</f>
        <v>321</v>
      </c>
      <c r="B322" s="236" t="s">
        <v>1136</v>
      </c>
      <c r="C322" s="236" t="s">
        <v>1137</v>
      </c>
      <c r="D322" s="236" t="s">
        <v>2698</v>
      </c>
      <c r="E322" s="236" t="s">
        <v>2590</v>
      </c>
      <c r="F322" s="236" t="s">
        <v>2591</v>
      </c>
      <c r="G322" s="236" t="s">
        <v>2671</v>
      </c>
      <c r="H322" s="236" t="s">
        <v>2694</v>
      </c>
      <c r="I322" s="236" t="s">
        <v>2695</v>
      </c>
      <c r="J322" s="236" t="s">
        <v>2696</v>
      </c>
      <c r="K322" s="236" t="s">
        <v>2595</v>
      </c>
      <c r="L322" s="220"/>
      <c r="M322" s="236" t="s">
        <v>2697</v>
      </c>
      <c r="N322" s="236" t="s">
        <v>2614</v>
      </c>
      <c r="O322" s="236" t="s">
        <v>514</v>
      </c>
      <c r="P322" s="237"/>
      <c r="Q322" s="220"/>
      <c r="R322" s="220"/>
      <c r="S322" s="220"/>
      <c r="T322" s="220"/>
      <c r="U322" s="220"/>
      <c r="V322" s="220"/>
      <c r="W322" s="220"/>
      <c r="X322" s="220"/>
      <c r="Y322" s="220"/>
      <c r="Z322" s="220"/>
      <c r="AA322" s="220"/>
      <c r="AB322" s="220"/>
      <c r="AC322" s="220"/>
      <c r="AD322" s="220"/>
      <c r="AE322" s="220"/>
      <c r="AF322" s="220"/>
    </row>
    <row r="323" spans="1:32" s="21" customFormat="1" ht="15" customHeight="1" x14ac:dyDescent="0.25">
      <c r="A323" s="220">
        <f t="shared" si="5"/>
        <v>322</v>
      </c>
      <c r="B323" s="236" t="s">
        <v>1136</v>
      </c>
      <c r="C323" s="236" t="s">
        <v>1137</v>
      </c>
      <c r="D323" s="236" t="s">
        <v>2698</v>
      </c>
      <c r="E323" s="236" t="s">
        <v>2590</v>
      </c>
      <c r="F323" s="236" t="s">
        <v>2591</v>
      </c>
      <c r="G323" s="236" t="s">
        <v>2798</v>
      </c>
      <c r="H323" s="236" t="s">
        <v>2799</v>
      </c>
      <c r="I323" s="236" t="s">
        <v>2800</v>
      </c>
      <c r="J323" s="236" t="s">
        <v>2801</v>
      </c>
      <c r="K323" s="236" t="s">
        <v>2595</v>
      </c>
      <c r="L323" s="220"/>
      <c r="M323" s="236" t="s">
        <v>2802</v>
      </c>
      <c r="N323" s="236" t="s">
        <v>2614</v>
      </c>
      <c r="O323" s="236" t="s">
        <v>768</v>
      </c>
      <c r="P323" s="237"/>
      <c r="Q323" s="220"/>
      <c r="R323" s="220"/>
      <c r="S323" s="220"/>
      <c r="T323" s="220"/>
      <c r="U323" s="220"/>
      <c r="V323" s="220"/>
      <c r="W323" s="220"/>
      <c r="X323" s="220"/>
      <c r="Y323" s="220"/>
      <c r="Z323" s="220"/>
      <c r="AA323" s="220"/>
      <c r="AB323" s="220"/>
      <c r="AC323" s="220"/>
      <c r="AD323" s="220"/>
      <c r="AE323" s="220"/>
      <c r="AF323" s="220"/>
    </row>
    <row r="324" spans="1:32" s="21" customFormat="1" ht="15" customHeight="1" x14ac:dyDescent="0.25">
      <c r="A324" s="220">
        <f t="shared" si="5"/>
        <v>323</v>
      </c>
      <c r="B324" s="236" t="s">
        <v>1136</v>
      </c>
      <c r="C324" s="236" t="s">
        <v>1137</v>
      </c>
      <c r="D324" s="236" t="s">
        <v>2698</v>
      </c>
      <c r="E324" s="236" t="s">
        <v>2590</v>
      </c>
      <c r="F324" s="236" t="s">
        <v>2591</v>
      </c>
      <c r="G324" s="236" t="s">
        <v>2798</v>
      </c>
      <c r="H324" s="236" t="s">
        <v>2799</v>
      </c>
      <c r="I324" s="236" t="s">
        <v>2808</v>
      </c>
      <c r="J324" s="236" t="s">
        <v>2850</v>
      </c>
      <c r="K324" s="236" t="s">
        <v>2852</v>
      </c>
      <c r="L324" s="220"/>
      <c r="M324" s="236" t="s">
        <v>2851</v>
      </c>
      <c r="N324" s="236" t="s">
        <v>2614</v>
      </c>
      <c r="O324" s="236" t="s">
        <v>514</v>
      </c>
      <c r="P324" s="237"/>
      <c r="Q324" s="220"/>
      <c r="R324" s="220"/>
      <c r="S324" s="220"/>
      <c r="T324" s="220"/>
      <c r="U324" s="220"/>
      <c r="V324" s="220"/>
      <c r="W324" s="220"/>
      <c r="X324" s="220"/>
      <c r="Y324" s="220"/>
      <c r="Z324" s="220"/>
      <c r="AA324" s="220"/>
      <c r="AB324" s="220"/>
      <c r="AC324" s="220"/>
      <c r="AD324" s="220"/>
      <c r="AE324" s="220"/>
      <c r="AF324" s="220"/>
    </row>
    <row r="325" spans="1:32" s="21" customFormat="1" ht="15" customHeight="1" x14ac:dyDescent="0.25">
      <c r="A325" s="220">
        <f t="shared" si="5"/>
        <v>324</v>
      </c>
      <c r="B325" s="236" t="s">
        <v>1136</v>
      </c>
      <c r="C325" s="236" t="s">
        <v>1137</v>
      </c>
      <c r="D325" s="236" t="s">
        <v>2698</v>
      </c>
      <c r="E325" s="236" t="s">
        <v>2590</v>
      </c>
      <c r="F325" s="236" t="s">
        <v>2591</v>
      </c>
      <c r="G325" s="236" t="s">
        <v>2798</v>
      </c>
      <c r="H325" s="236" t="s">
        <v>2799</v>
      </c>
      <c r="I325" s="236" t="s">
        <v>2808</v>
      </c>
      <c r="J325" s="236" t="s">
        <v>2853</v>
      </c>
      <c r="K325" s="236" t="s">
        <v>2855</v>
      </c>
      <c r="L325" s="220"/>
      <c r="M325" s="236" t="s">
        <v>2854</v>
      </c>
      <c r="N325" s="236" t="s">
        <v>2614</v>
      </c>
      <c r="O325" s="236" t="s">
        <v>514</v>
      </c>
      <c r="P325" s="237"/>
      <c r="Q325" s="220"/>
      <c r="R325" s="220"/>
      <c r="S325" s="220"/>
      <c r="T325" s="220"/>
      <c r="U325" s="220"/>
      <c r="V325" s="220"/>
      <c r="W325" s="220"/>
      <c r="X325" s="220"/>
      <c r="Y325" s="220"/>
      <c r="Z325" s="220"/>
      <c r="AA325" s="220"/>
      <c r="AB325" s="220"/>
      <c r="AC325" s="220"/>
      <c r="AD325" s="220"/>
      <c r="AE325" s="220"/>
      <c r="AF325" s="220"/>
    </row>
    <row r="326" spans="1:32" s="21" customFormat="1" ht="15" customHeight="1" x14ac:dyDescent="0.25">
      <c r="A326" s="225">
        <f t="shared" si="5"/>
        <v>325</v>
      </c>
      <c r="B326" s="226" t="s">
        <v>1245</v>
      </c>
      <c r="C326" s="226" t="s">
        <v>1246</v>
      </c>
      <c r="D326" s="258" t="s">
        <v>2737</v>
      </c>
      <c r="E326" s="258" t="s">
        <v>2590</v>
      </c>
      <c r="F326" s="258" t="s">
        <v>2591</v>
      </c>
      <c r="G326" s="258" t="s">
        <v>2786</v>
      </c>
      <c r="H326" s="258" t="s">
        <v>2787</v>
      </c>
      <c r="I326" s="258" t="s">
        <v>2797</v>
      </c>
      <c r="J326" s="228" t="s">
        <v>1248</v>
      </c>
      <c r="K326" s="228" t="s">
        <v>1249</v>
      </c>
      <c r="L326" s="228"/>
      <c r="M326" s="238" t="s">
        <v>1250</v>
      </c>
      <c r="N326" s="238"/>
      <c r="O326" s="227" t="s">
        <v>549</v>
      </c>
      <c r="P326" s="229">
        <v>44</v>
      </c>
      <c r="Q326" s="227" t="s">
        <v>515</v>
      </c>
      <c r="R326" s="230">
        <v>0.08</v>
      </c>
      <c r="S326" s="220"/>
      <c r="T326" s="227"/>
      <c r="U326" s="227">
        <v>12</v>
      </c>
      <c r="V326" s="220"/>
      <c r="W326" s="239">
        <v>0.1</v>
      </c>
      <c r="X326" s="232">
        <v>0.1</v>
      </c>
      <c r="Y326" s="220"/>
      <c r="Z326" s="244"/>
      <c r="AA326" s="240"/>
      <c r="AB326" s="240"/>
      <c r="AC326" s="240"/>
      <c r="AD326" s="240"/>
      <c r="AE326" s="240"/>
      <c r="AF326" s="235">
        <v>44593</v>
      </c>
    </row>
    <row r="327" spans="1:32" s="21" customFormat="1" ht="15" customHeight="1" x14ac:dyDescent="0.25">
      <c r="A327" s="225">
        <f t="shared" si="5"/>
        <v>326</v>
      </c>
      <c r="B327" s="226" t="s">
        <v>1245</v>
      </c>
      <c r="C327" s="226" t="s">
        <v>1246</v>
      </c>
      <c r="D327" s="258" t="s">
        <v>2737</v>
      </c>
      <c r="E327" s="258" t="s">
        <v>2590</v>
      </c>
      <c r="F327" s="258" t="s">
        <v>2591</v>
      </c>
      <c r="G327" s="258" t="s">
        <v>2786</v>
      </c>
      <c r="H327" s="258" t="s">
        <v>2787</v>
      </c>
      <c r="I327" s="258" t="s">
        <v>2797</v>
      </c>
      <c r="J327" s="228" t="s">
        <v>1251</v>
      </c>
      <c r="K327" s="228" t="s">
        <v>1252</v>
      </c>
      <c r="L327" s="228"/>
      <c r="M327" s="238" t="s">
        <v>1253</v>
      </c>
      <c r="N327" s="238"/>
      <c r="O327" s="227" t="s">
        <v>514</v>
      </c>
      <c r="P327" s="229">
        <v>60</v>
      </c>
      <c r="Q327" s="227" t="s">
        <v>515</v>
      </c>
      <c r="R327" s="230">
        <v>0.08</v>
      </c>
      <c r="S327" s="220"/>
      <c r="T327" s="227"/>
      <c r="U327" s="227">
        <v>12</v>
      </c>
      <c r="V327" s="220"/>
      <c r="W327" s="239">
        <v>0.1</v>
      </c>
      <c r="X327" s="232">
        <v>0.1</v>
      </c>
      <c r="Y327" s="220"/>
      <c r="Z327" s="244"/>
      <c r="AA327" s="240"/>
      <c r="AB327" s="240"/>
      <c r="AC327" s="240"/>
      <c r="AD327" s="240"/>
      <c r="AE327" s="240"/>
      <c r="AF327" s="235">
        <v>44593</v>
      </c>
    </row>
    <row r="328" spans="1:32" s="21" customFormat="1" ht="15" customHeight="1" x14ac:dyDescent="0.25">
      <c r="A328" s="225">
        <f t="shared" si="5"/>
        <v>327</v>
      </c>
      <c r="B328" s="226" t="s">
        <v>1245</v>
      </c>
      <c r="C328" s="226" t="s">
        <v>1246</v>
      </c>
      <c r="D328" s="258" t="s">
        <v>2737</v>
      </c>
      <c r="E328" s="258" t="s">
        <v>2590</v>
      </c>
      <c r="F328" s="258" t="s">
        <v>2591</v>
      </c>
      <c r="G328" s="258" t="s">
        <v>2786</v>
      </c>
      <c r="H328" s="258" t="s">
        <v>2787</v>
      </c>
      <c r="I328" s="258" t="s">
        <v>2797</v>
      </c>
      <c r="J328" s="228" t="s">
        <v>1254</v>
      </c>
      <c r="K328" s="228" t="s">
        <v>1255</v>
      </c>
      <c r="L328" s="228"/>
      <c r="M328" s="238" t="s">
        <v>1256</v>
      </c>
      <c r="N328" s="238"/>
      <c r="O328" s="227" t="s">
        <v>514</v>
      </c>
      <c r="P328" s="229">
        <v>60</v>
      </c>
      <c r="Q328" s="227" t="s">
        <v>515</v>
      </c>
      <c r="R328" s="230">
        <v>0.08</v>
      </c>
      <c r="S328" s="220"/>
      <c r="T328" s="227"/>
      <c r="U328" s="227">
        <v>12</v>
      </c>
      <c r="V328" s="220"/>
      <c r="W328" s="239">
        <v>0.1</v>
      </c>
      <c r="X328" s="232">
        <v>0.1</v>
      </c>
      <c r="Y328" s="220"/>
      <c r="Z328" s="244"/>
      <c r="AA328" s="240"/>
      <c r="AB328" s="240"/>
      <c r="AC328" s="240"/>
      <c r="AD328" s="240"/>
      <c r="AE328" s="240"/>
      <c r="AF328" s="235">
        <v>44593</v>
      </c>
    </row>
    <row r="329" spans="1:32" s="21" customFormat="1" ht="15" customHeight="1" x14ac:dyDescent="0.25">
      <c r="A329" s="225">
        <f t="shared" si="5"/>
        <v>328</v>
      </c>
      <c r="B329" s="226" t="s">
        <v>1245</v>
      </c>
      <c r="C329" s="226" t="s">
        <v>1246</v>
      </c>
      <c r="D329" s="258" t="s">
        <v>2737</v>
      </c>
      <c r="E329" s="258" t="s">
        <v>2590</v>
      </c>
      <c r="F329" s="258" t="s">
        <v>2591</v>
      </c>
      <c r="G329" s="258" t="s">
        <v>2786</v>
      </c>
      <c r="H329" s="258" t="s">
        <v>2787</v>
      </c>
      <c r="I329" s="258" t="s">
        <v>2797</v>
      </c>
      <c r="J329" s="228" t="s">
        <v>1257</v>
      </c>
      <c r="K329" s="228" t="s">
        <v>1258</v>
      </c>
      <c r="L329" s="228"/>
      <c r="M329" s="238" t="s">
        <v>1259</v>
      </c>
      <c r="N329" s="238"/>
      <c r="O329" s="227" t="s">
        <v>514</v>
      </c>
      <c r="P329" s="229">
        <v>32</v>
      </c>
      <c r="Q329" s="227" t="s">
        <v>515</v>
      </c>
      <c r="R329" s="230">
        <v>0.08</v>
      </c>
      <c r="S329" s="220"/>
      <c r="T329" s="227"/>
      <c r="U329" s="227">
        <v>12</v>
      </c>
      <c r="V329" s="220"/>
      <c r="W329" s="239">
        <v>0.1</v>
      </c>
      <c r="X329" s="232">
        <v>0.1</v>
      </c>
      <c r="Y329" s="220"/>
      <c r="Z329" s="244"/>
      <c r="AA329" s="240"/>
      <c r="AB329" s="240"/>
      <c r="AC329" s="240"/>
      <c r="AD329" s="240"/>
      <c r="AE329" s="240"/>
      <c r="AF329" s="235">
        <v>44593</v>
      </c>
    </row>
    <row r="330" spans="1:32" s="21" customFormat="1" ht="15" customHeight="1" x14ac:dyDescent="0.25">
      <c r="A330" s="225">
        <f t="shared" si="5"/>
        <v>329</v>
      </c>
      <c r="B330" s="226" t="s">
        <v>1245</v>
      </c>
      <c r="C330" s="226" t="s">
        <v>1246</v>
      </c>
      <c r="D330" s="258" t="s">
        <v>2737</v>
      </c>
      <c r="E330" s="258" t="s">
        <v>2590</v>
      </c>
      <c r="F330" s="258" t="s">
        <v>2591</v>
      </c>
      <c r="G330" s="258" t="s">
        <v>2729</v>
      </c>
      <c r="H330" s="258" t="s">
        <v>2734</v>
      </c>
      <c r="I330" s="258" t="s">
        <v>2735</v>
      </c>
      <c r="J330" s="228" t="s">
        <v>1260</v>
      </c>
      <c r="K330" s="228" t="s">
        <v>1261</v>
      </c>
      <c r="L330" s="228"/>
      <c r="M330" s="238" t="s">
        <v>1262</v>
      </c>
      <c r="N330" s="238"/>
      <c r="O330" s="227" t="s">
        <v>514</v>
      </c>
      <c r="P330" s="229">
        <v>75</v>
      </c>
      <c r="Q330" s="227" t="s">
        <v>515</v>
      </c>
      <c r="R330" s="230">
        <v>0.08</v>
      </c>
      <c r="S330" s="220"/>
      <c r="T330" s="227"/>
      <c r="U330" s="227">
        <v>12</v>
      </c>
      <c r="V330" s="220"/>
      <c r="W330" s="239">
        <v>0.1</v>
      </c>
      <c r="X330" s="232">
        <v>0.1</v>
      </c>
      <c r="Y330" s="220"/>
      <c r="Z330" s="244"/>
      <c r="AA330" s="240"/>
      <c r="AB330" s="240"/>
      <c r="AC330" s="240"/>
      <c r="AD330" s="240"/>
      <c r="AE330" s="240"/>
      <c r="AF330" s="235">
        <v>44593</v>
      </c>
    </row>
    <row r="331" spans="1:32" s="21" customFormat="1" ht="15" customHeight="1" x14ac:dyDescent="0.25">
      <c r="A331" s="220">
        <f t="shared" si="5"/>
        <v>330</v>
      </c>
      <c r="B331" s="236" t="s">
        <v>1245</v>
      </c>
      <c r="C331" s="236" t="s">
        <v>1246</v>
      </c>
      <c r="D331" s="236" t="s">
        <v>2737</v>
      </c>
      <c r="E331" s="236" t="s">
        <v>2590</v>
      </c>
      <c r="F331" s="236" t="s">
        <v>3386</v>
      </c>
      <c r="G331" s="236" t="s">
        <v>3387</v>
      </c>
      <c r="H331" s="236" t="s">
        <v>3388</v>
      </c>
      <c r="I331" s="236" t="s">
        <v>3389</v>
      </c>
      <c r="J331" s="236" t="s">
        <v>3390</v>
      </c>
      <c r="K331" s="236" t="s">
        <v>3392</v>
      </c>
      <c r="L331" s="220"/>
      <c r="M331" s="236" t="s">
        <v>3391</v>
      </c>
      <c r="N331" s="236" t="s">
        <v>2655</v>
      </c>
      <c r="O331" s="236" t="s">
        <v>864</v>
      </c>
      <c r="P331" s="237">
        <v>0</v>
      </c>
      <c r="Q331" s="220"/>
      <c r="R331" s="220"/>
      <c r="S331" s="220"/>
      <c r="T331" s="220"/>
      <c r="U331" s="220"/>
      <c r="V331" s="220"/>
      <c r="W331" s="220"/>
      <c r="X331" s="220"/>
      <c r="Y331" s="220"/>
      <c r="Z331" s="220"/>
      <c r="AA331" s="220"/>
      <c r="AB331" s="220"/>
      <c r="AC331" s="220"/>
      <c r="AD331" s="220"/>
      <c r="AE331" s="220"/>
      <c r="AF331" s="220"/>
    </row>
    <row r="332" spans="1:32" s="21" customFormat="1" ht="15" customHeight="1" x14ac:dyDescent="0.25">
      <c r="A332" s="220">
        <f t="shared" si="5"/>
        <v>331</v>
      </c>
      <c r="B332" s="236" t="s">
        <v>3147</v>
      </c>
      <c r="C332" s="236" t="s">
        <v>2636</v>
      </c>
      <c r="D332" s="236" t="s">
        <v>2637</v>
      </c>
      <c r="E332" s="236" t="s">
        <v>2590</v>
      </c>
      <c r="F332" s="236" t="s">
        <v>3289</v>
      </c>
      <c r="G332" s="236" t="s">
        <v>3377</v>
      </c>
      <c r="H332" s="236" t="s">
        <v>3378</v>
      </c>
      <c r="I332" s="236" t="s">
        <v>3379</v>
      </c>
      <c r="J332" s="236" t="s">
        <v>3380</v>
      </c>
      <c r="K332" s="236" t="s">
        <v>2595</v>
      </c>
      <c r="L332" s="220"/>
      <c r="M332" s="236" t="s">
        <v>3381</v>
      </c>
      <c r="N332" s="236" t="s">
        <v>2603</v>
      </c>
      <c r="O332" s="236" t="s">
        <v>3316</v>
      </c>
      <c r="P332" s="237"/>
      <c r="Q332" s="220"/>
      <c r="R332" s="220"/>
      <c r="S332" s="220"/>
      <c r="T332" s="220"/>
      <c r="U332" s="220"/>
      <c r="V332" s="220"/>
      <c r="W332" s="220"/>
      <c r="X332" s="220"/>
      <c r="Y332" s="220"/>
      <c r="Z332" s="220"/>
      <c r="AA332" s="220"/>
      <c r="AB332" s="220"/>
      <c r="AC332" s="220"/>
      <c r="AD332" s="220"/>
      <c r="AE332" s="220"/>
      <c r="AF332" s="220"/>
    </row>
    <row r="333" spans="1:32" s="21" customFormat="1" ht="15" customHeight="1" x14ac:dyDescent="0.25">
      <c r="A333" s="220">
        <f t="shared" si="5"/>
        <v>332</v>
      </c>
      <c r="B333" s="236" t="s">
        <v>3147</v>
      </c>
      <c r="C333" s="236" t="s">
        <v>2636</v>
      </c>
      <c r="D333" s="236" t="s">
        <v>2637</v>
      </c>
      <c r="E333" s="236" t="s">
        <v>2590</v>
      </c>
      <c r="F333" s="236" t="s">
        <v>3289</v>
      </c>
      <c r="G333" s="236" t="s">
        <v>3377</v>
      </c>
      <c r="H333" s="236" t="s">
        <v>3378</v>
      </c>
      <c r="I333" s="236" t="s">
        <v>3382</v>
      </c>
      <c r="J333" s="236" t="s">
        <v>3383</v>
      </c>
      <c r="K333" s="236" t="s">
        <v>3385</v>
      </c>
      <c r="L333" s="220"/>
      <c r="M333" s="236" t="s">
        <v>3384</v>
      </c>
      <c r="N333" s="236" t="s">
        <v>2603</v>
      </c>
      <c r="O333" s="236" t="s">
        <v>3316</v>
      </c>
      <c r="P333" s="237"/>
      <c r="Q333" s="220"/>
      <c r="R333" s="220"/>
      <c r="S333" s="220"/>
      <c r="T333" s="220"/>
      <c r="U333" s="220"/>
      <c r="V333" s="220"/>
      <c r="W333" s="220"/>
      <c r="X333" s="220"/>
      <c r="Y333" s="220"/>
      <c r="Z333" s="220"/>
      <c r="AA333" s="220"/>
      <c r="AB333" s="220"/>
      <c r="AC333" s="220"/>
      <c r="AD333" s="220"/>
      <c r="AE333" s="220"/>
      <c r="AF333" s="220"/>
    </row>
    <row r="334" spans="1:32" s="21" customFormat="1" ht="15" customHeight="1" x14ac:dyDescent="0.25">
      <c r="A334" s="220">
        <f t="shared" si="5"/>
        <v>333</v>
      </c>
      <c r="B334" s="236" t="s">
        <v>3147</v>
      </c>
      <c r="C334" s="236" t="s">
        <v>2636</v>
      </c>
      <c r="D334" s="236" t="s">
        <v>2637</v>
      </c>
      <c r="E334" s="236" t="s">
        <v>2590</v>
      </c>
      <c r="F334" s="236" t="s">
        <v>2591</v>
      </c>
      <c r="G334" s="236" t="s">
        <v>2592</v>
      </c>
      <c r="H334" s="236" t="s">
        <v>2629</v>
      </c>
      <c r="I334" s="236" t="s">
        <v>2632</v>
      </c>
      <c r="J334" s="236" t="s">
        <v>2633</v>
      </c>
      <c r="K334" s="236" t="s">
        <v>2635</v>
      </c>
      <c r="L334" s="220"/>
      <c r="M334" s="236" t="s">
        <v>2634</v>
      </c>
      <c r="N334" s="236" t="s">
        <v>2614</v>
      </c>
      <c r="O334" s="236" t="s">
        <v>768</v>
      </c>
      <c r="P334" s="237">
        <v>16</v>
      </c>
      <c r="Q334" s="220"/>
      <c r="R334" s="220"/>
      <c r="S334" s="220"/>
      <c r="T334" s="220"/>
      <c r="U334" s="220"/>
      <c r="V334" s="220"/>
      <c r="W334" s="220"/>
      <c r="X334" s="220"/>
      <c r="Y334" s="220"/>
      <c r="Z334" s="220"/>
      <c r="AA334" s="220"/>
      <c r="AB334" s="220"/>
      <c r="AC334" s="220"/>
      <c r="AD334" s="220"/>
      <c r="AE334" s="220"/>
      <c r="AF334" s="220"/>
    </row>
    <row r="335" spans="1:32" s="21" customFormat="1" ht="15" customHeight="1" x14ac:dyDescent="0.25">
      <c r="A335" s="220">
        <f t="shared" si="5"/>
        <v>334</v>
      </c>
      <c r="B335" s="236" t="s">
        <v>3147</v>
      </c>
      <c r="C335" s="236" t="s">
        <v>2636</v>
      </c>
      <c r="D335" s="236" t="s">
        <v>2637</v>
      </c>
      <c r="E335" s="236" t="s">
        <v>2590</v>
      </c>
      <c r="F335" s="236" t="s">
        <v>2591</v>
      </c>
      <c r="G335" s="236" t="s">
        <v>2592</v>
      </c>
      <c r="H335" s="236" t="s">
        <v>2629</v>
      </c>
      <c r="I335" s="236" t="s">
        <v>2642</v>
      </c>
      <c r="J335" s="236" t="s">
        <v>2646</v>
      </c>
      <c r="K335" s="236" t="s">
        <v>2648</v>
      </c>
      <c r="L335" s="220"/>
      <c r="M335" s="236" t="s">
        <v>2647</v>
      </c>
      <c r="N335" s="236" t="s">
        <v>2614</v>
      </c>
      <c r="O335" s="236" t="s">
        <v>768</v>
      </c>
      <c r="P335" s="237"/>
      <c r="Q335" s="220"/>
      <c r="R335" s="220"/>
      <c r="S335" s="220"/>
      <c r="T335" s="220"/>
      <c r="U335" s="220"/>
      <c r="V335" s="220"/>
      <c r="W335" s="220"/>
      <c r="X335" s="220"/>
      <c r="Y335" s="220"/>
      <c r="Z335" s="220"/>
      <c r="AA335" s="220"/>
      <c r="AB335" s="220"/>
      <c r="AC335" s="220"/>
      <c r="AD335" s="220"/>
      <c r="AE335" s="220"/>
      <c r="AF335" s="220"/>
    </row>
    <row r="336" spans="1:32" s="21" customFormat="1" ht="15" customHeight="1" x14ac:dyDescent="0.25">
      <c r="A336" s="220">
        <f t="shared" si="5"/>
        <v>335</v>
      </c>
      <c r="B336" s="236" t="s">
        <v>3147</v>
      </c>
      <c r="C336" s="236" t="s">
        <v>2636</v>
      </c>
      <c r="D336" s="236" t="s">
        <v>2637</v>
      </c>
      <c r="E336" s="236" t="s">
        <v>2590</v>
      </c>
      <c r="F336" s="236" t="s">
        <v>2591</v>
      </c>
      <c r="G336" s="236" t="s">
        <v>2592</v>
      </c>
      <c r="H336" s="236" t="s">
        <v>2652</v>
      </c>
      <c r="I336" s="236" t="s">
        <v>2659</v>
      </c>
      <c r="J336" s="236" t="s">
        <v>2660</v>
      </c>
      <c r="K336" s="236" t="s">
        <v>2662</v>
      </c>
      <c r="L336" s="220"/>
      <c r="M336" s="236" t="s">
        <v>2661</v>
      </c>
      <c r="N336" s="236" t="s">
        <v>2614</v>
      </c>
      <c r="O336" s="236" t="s">
        <v>768</v>
      </c>
      <c r="P336" s="237">
        <v>6</v>
      </c>
      <c r="Q336" s="220"/>
      <c r="R336" s="220"/>
      <c r="S336" s="220"/>
      <c r="T336" s="220"/>
      <c r="U336" s="220"/>
      <c r="V336" s="220"/>
      <c r="W336" s="220"/>
      <c r="X336" s="220"/>
      <c r="Y336" s="220"/>
      <c r="Z336" s="220"/>
      <c r="AA336" s="220"/>
      <c r="AB336" s="220"/>
      <c r="AC336" s="220"/>
      <c r="AD336" s="220"/>
      <c r="AE336" s="220"/>
      <c r="AF336" s="220"/>
    </row>
    <row r="337" spans="1:32" s="21" customFormat="1" ht="15" customHeight="1" x14ac:dyDescent="0.25">
      <c r="A337" s="220">
        <f t="shared" si="5"/>
        <v>336</v>
      </c>
      <c r="B337" s="236" t="s">
        <v>3147</v>
      </c>
      <c r="C337" s="236" t="s">
        <v>2636</v>
      </c>
      <c r="D337" s="236" t="s">
        <v>2637</v>
      </c>
      <c r="E337" s="236" t="s">
        <v>2590</v>
      </c>
      <c r="F337" s="236" t="s">
        <v>2591</v>
      </c>
      <c r="G337" s="236" t="s">
        <v>2592</v>
      </c>
      <c r="H337" s="236" t="s">
        <v>2665</v>
      </c>
      <c r="I337" s="236" t="s">
        <v>2666</v>
      </c>
      <c r="J337" s="236" t="s">
        <v>2668</v>
      </c>
      <c r="K337" s="236" t="s">
        <v>2670</v>
      </c>
      <c r="L337" s="220"/>
      <c r="M337" s="236" t="s">
        <v>2669</v>
      </c>
      <c r="N337" s="236" t="s">
        <v>2614</v>
      </c>
      <c r="O337" s="236" t="s">
        <v>768</v>
      </c>
      <c r="P337" s="237">
        <v>60</v>
      </c>
      <c r="Q337" s="220"/>
      <c r="R337" s="220"/>
      <c r="S337" s="220"/>
      <c r="T337" s="220"/>
      <c r="U337" s="220"/>
      <c r="V337" s="220"/>
      <c r="W337" s="220"/>
      <c r="X337" s="220"/>
      <c r="Y337" s="220"/>
      <c r="Z337" s="220"/>
      <c r="AA337" s="220"/>
      <c r="AB337" s="220"/>
      <c r="AC337" s="220"/>
      <c r="AD337" s="220"/>
      <c r="AE337" s="220"/>
      <c r="AF337" s="220"/>
    </row>
    <row r="338" spans="1:32" s="21" customFormat="1" ht="15" customHeight="1" x14ac:dyDescent="0.25">
      <c r="A338" s="220">
        <f t="shared" si="5"/>
        <v>337</v>
      </c>
      <c r="B338" s="236" t="s">
        <v>3147</v>
      </c>
      <c r="C338" s="236" t="s">
        <v>2636</v>
      </c>
      <c r="D338" s="236" t="s">
        <v>2637</v>
      </c>
      <c r="E338" s="236" t="s">
        <v>2590</v>
      </c>
      <c r="F338" s="236" t="s">
        <v>2591</v>
      </c>
      <c r="G338" s="236" t="s">
        <v>2798</v>
      </c>
      <c r="H338" s="236" t="s">
        <v>2799</v>
      </c>
      <c r="I338" s="236" t="s">
        <v>2800</v>
      </c>
      <c r="J338" s="236" t="s">
        <v>2803</v>
      </c>
      <c r="K338" s="236" t="s">
        <v>2805</v>
      </c>
      <c r="L338" s="220"/>
      <c r="M338" s="236" t="s">
        <v>2804</v>
      </c>
      <c r="N338" s="236" t="s">
        <v>2614</v>
      </c>
      <c r="O338" s="236" t="s">
        <v>768</v>
      </c>
      <c r="P338" s="237"/>
      <c r="Q338" s="220"/>
      <c r="R338" s="220"/>
      <c r="S338" s="220"/>
      <c r="T338" s="220"/>
      <c r="U338" s="220"/>
      <c r="V338" s="220"/>
      <c r="W338" s="220"/>
      <c r="X338" s="220"/>
      <c r="Y338" s="220"/>
      <c r="Z338" s="220"/>
      <c r="AA338" s="220"/>
      <c r="AB338" s="220"/>
      <c r="AC338" s="220"/>
      <c r="AD338" s="220"/>
      <c r="AE338" s="220"/>
      <c r="AF338" s="220"/>
    </row>
    <row r="339" spans="1:32" s="21" customFormat="1" ht="15" customHeight="1" x14ac:dyDescent="0.25">
      <c r="A339" s="225">
        <f t="shared" si="5"/>
        <v>338</v>
      </c>
      <c r="B339" s="226" t="s">
        <v>1263</v>
      </c>
      <c r="C339" s="226" t="s">
        <v>1264</v>
      </c>
      <c r="D339" s="258" t="s">
        <v>3042</v>
      </c>
      <c r="E339" s="258" t="s">
        <v>2590</v>
      </c>
      <c r="F339" s="258" t="s">
        <v>3289</v>
      </c>
      <c r="G339" s="258" t="s">
        <v>3315</v>
      </c>
      <c r="H339" s="258" t="s">
        <v>3317</v>
      </c>
      <c r="I339" s="258" t="s">
        <v>3329</v>
      </c>
      <c r="J339" s="228" t="s">
        <v>1266</v>
      </c>
      <c r="K339" s="228" t="s">
        <v>1267</v>
      </c>
      <c r="L339" s="228"/>
      <c r="M339" s="238" t="s">
        <v>1268</v>
      </c>
      <c r="N339" s="238"/>
      <c r="O339" s="227" t="s">
        <v>1269</v>
      </c>
      <c r="P339" s="229">
        <v>12</v>
      </c>
      <c r="Q339" s="227" t="s">
        <v>570</v>
      </c>
      <c r="R339" s="230">
        <v>0.08</v>
      </c>
      <c r="S339" s="220"/>
      <c r="T339" s="227">
        <v>300</v>
      </c>
      <c r="U339" s="227">
        <v>12</v>
      </c>
      <c r="V339" s="220"/>
      <c r="W339" s="239">
        <v>0.02</v>
      </c>
      <c r="X339" s="232">
        <v>0</v>
      </c>
      <c r="Y339" s="220"/>
      <c r="Z339" s="244"/>
      <c r="AA339" s="246"/>
      <c r="AB339" s="246"/>
      <c r="AC339" s="246"/>
      <c r="AD339" s="246"/>
      <c r="AE339" s="246"/>
      <c r="AF339" s="235">
        <v>44593</v>
      </c>
    </row>
    <row r="340" spans="1:32" s="21" customFormat="1" ht="15" customHeight="1" x14ac:dyDescent="0.25">
      <c r="A340" s="225">
        <f t="shared" si="5"/>
        <v>339</v>
      </c>
      <c r="B340" s="226" t="s">
        <v>1263</v>
      </c>
      <c r="C340" s="226" t="s">
        <v>1264</v>
      </c>
      <c r="D340" s="258" t="s">
        <v>3042</v>
      </c>
      <c r="E340" s="258" t="s">
        <v>2590</v>
      </c>
      <c r="F340" s="258" t="s">
        <v>3289</v>
      </c>
      <c r="G340" s="258" t="s">
        <v>3315</v>
      </c>
      <c r="H340" s="258" t="s">
        <v>3317</v>
      </c>
      <c r="I340" s="258" t="s">
        <v>3329</v>
      </c>
      <c r="J340" s="228" t="s">
        <v>1270</v>
      </c>
      <c r="K340" s="228" t="s">
        <v>1271</v>
      </c>
      <c r="L340" s="228"/>
      <c r="M340" s="238" t="s">
        <v>1272</v>
      </c>
      <c r="N340" s="238"/>
      <c r="O340" s="227" t="s">
        <v>1269</v>
      </c>
      <c r="P340" s="229">
        <v>12</v>
      </c>
      <c r="Q340" s="227" t="s">
        <v>570</v>
      </c>
      <c r="R340" s="230">
        <v>0.08</v>
      </c>
      <c r="S340" s="220"/>
      <c r="T340" s="227">
        <v>300</v>
      </c>
      <c r="U340" s="227">
        <v>12</v>
      </c>
      <c r="V340" s="220"/>
      <c r="W340" s="239">
        <v>0.02</v>
      </c>
      <c r="X340" s="232">
        <v>0</v>
      </c>
      <c r="Y340" s="220"/>
      <c r="Z340" s="244"/>
      <c r="AA340" s="246"/>
      <c r="AB340" s="246"/>
      <c r="AC340" s="246"/>
      <c r="AD340" s="246"/>
      <c r="AE340" s="246"/>
      <c r="AF340" s="235">
        <v>44593</v>
      </c>
    </row>
    <row r="341" spans="1:32" s="21" customFormat="1" ht="15" customHeight="1" x14ac:dyDescent="0.25">
      <c r="A341" s="225">
        <f t="shared" si="5"/>
        <v>340</v>
      </c>
      <c r="B341" s="226" t="s">
        <v>1263</v>
      </c>
      <c r="C341" s="226" t="s">
        <v>1264</v>
      </c>
      <c r="D341" s="258" t="s">
        <v>3042</v>
      </c>
      <c r="E341" s="258" t="s">
        <v>2590</v>
      </c>
      <c r="F341" s="258" t="s">
        <v>3289</v>
      </c>
      <c r="G341" s="258" t="s">
        <v>3315</v>
      </c>
      <c r="H341" s="258" t="s">
        <v>3317</v>
      </c>
      <c r="I341" s="258" t="s">
        <v>3329</v>
      </c>
      <c r="J341" s="228" t="s">
        <v>1273</v>
      </c>
      <c r="K341" s="228" t="s">
        <v>1274</v>
      </c>
      <c r="L341" s="228"/>
      <c r="M341" s="238" t="s">
        <v>1275</v>
      </c>
      <c r="N341" s="238"/>
      <c r="O341" s="227" t="s">
        <v>1269</v>
      </c>
      <c r="P341" s="229">
        <v>12</v>
      </c>
      <c r="Q341" s="227" t="s">
        <v>570</v>
      </c>
      <c r="R341" s="230">
        <v>0.08</v>
      </c>
      <c r="S341" s="220"/>
      <c r="T341" s="227">
        <v>300</v>
      </c>
      <c r="U341" s="227">
        <v>12</v>
      </c>
      <c r="V341" s="220"/>
      <c r="W341" s="239">
        <v>0.02</v>
      </c>
      <c r="X341" s="232">
        <v>0</v>
      </c>
      <c r="Y341" s="220"/>
      <c r="Z341" s="244"/>
      <c r="AA341" s="246"/>
      <c r="AB341" s="246"/>
      <c r="AC341" s="246"/>
      <c r="AD341" s="246"/>
      <c r="AE341" s="246"/>
      <c r="AF341" s="235">
        <v>44593</v>
      </c>
    </row>
    <row r="342" spans="1:32" s="21" customFormat="1" ht="15" customHeight="1" x14ac:dyDescent="0.25">
      <c r="A342" s="225">
        <f t="shared" si="5"/>
        <v>341</v>
      </c>
      <c r="B342" s="226" t="s">
        <v>1263</v>
      </c>
      <c r="C342" s="226" t="s">
        <v>1264</v>
      </c>
      <c r="D342" s="258" t="s">
        <v>3042</v>
      </c>
      <c r="E342" s="258" t="s">
        <v>2590</v>
      </c>
      <c r="F342" s="258" t="s">
        <v>3289</v>
      </c>
      <c r="G342" s="258" t="s">
        <v>3315</v>
      </c>
      <c r="H342" s="258" t="s">
        <v>3317</v>
      </c>
      <c r="I342" s="258" t="s">
        <v>3329</v>
      </c>
      <c r="J342" s="228" t="s">
        <v>1276</v>
      </c>
      <c r="K342" s="228" t="s">
        <v>1277</v>
      </c>
      <c r="L342" s="228"/>
      <c r="M342" s="238" t="s">
        <v>1278</v>
      </c>
      <c r="N342" s="238"/>
      <c r="O342" s="227" t="s">
        <v>1269</v>
      </c>
      <c r="P342" s="229">
        <v>12</v>
      </c>
      <c r="Q342" s="227" t="s">
        <v>570</v>
      </c>
      <c r="R342" s="230">
        <v>0.08</v>
      </c>
      <c r="S342" s="220"/>
      <c r="T342" s="227">
        <v>300</v>
      </c>
      <c r="U342" s="227">
        <v>12</v>
      </c>
      <c r="V342" s="220"/>
      <c r="W342" s="239">
        <v>0.02</v>
      </c>
      <c r="X342" s="232">
        <v>0</v>
      </c>
      <c r="Y342" s="220"/>
      <c r="Z342" s="244"/>
      <c r="AA342" s="246"/>
      <c r="AB342" s="246"/>
      <c r="AC342" s="246"/>
      <c r="AD342" s="246"/>
      <c r="AE342" s="246"/>
      <c r="AF342" s="235">
        <v>44593</v>
      </c>
    </row>
    <row r="343" spans="1:32" s="21" customFormat="1" ht="15" customHeight="1" x14ac:dyDescent="0.25">
      <c r="A343" s="225">
        <f t="shared" si="5"/>
        <v>342</v>
      </c>
      <c r="B343" s="226" t="s">
        <v>1263</v>
      </c>
      <c r="C343" s="226" t="s">
        <v>1264</v>
      </c>
      <c r="D343" s="258" t="s">
        <v>3042</v>
      </c>
      <c r="E343" s="258" t="s">
        <v>2590</v>
      </c>
      <c r="F343" s="258" t="s">
        <v>3289</v>
      </c>
      <c r="G343" s="258" t="s">
        <v>3315</v>
      </c>
      <c r="H343" s="258" t="s">
        <v>3317</v>
      </c>
      <c r="I343" s="258" t="s">
        <v>3329</v>
      </c>
      <c r="J343" s="228" t="s">
        <v>1279</v>
      </c>
      <c r="K343" s="228" t="s">
        <v>1280</v>
      </c>
      <c r="L343" s="228"/>
      <c r="M343" s="238" t="s">
        <v>1281</v>
      </c>
      <c r="N343" s="238"/>
      <c r="O343" s="227" t="s">
        <v>1269</v>
      </c>
      <c r="P343" s="229">
        <v>12</v>
      </c>
      <c r="Q343" s="227" t="s">
        <v>570</v>
      </c>
      <c r="R343" s="230">
        <v>0.08</v>
      </c>
      <c r="S343" s="220"/>
      <c r="T343" s="227">
        <v>300</v>
      </c>
      <c r="U343" s="227">
        <v>12</v>
      </c>
      <c r="V343" s="220"/>
      <c r="W343" s="239">
        <v>0.02</v>
      </c>
      <c r="X343" s="232">
        <v>0</v>
      </c>
      <c r="Y343" s="220"/>
      <c r="Z343" s="244"/>
      <c r="AA343" s="246"/>
      <c r="AB343" s="246"/>
      <c r="AC343" s="246"/>
      <c r="AD343" s="246"/>
      <c r="AE343" s="246"/>
      <c r="AF343" s="235">
        <v>44593</v>
      </c>
    </row>
    <row r="344" spans="1:32" s="21" customFormat="1" ht="15" customHeight="1" x14ac:dyDescent="0.25">
      <c r="A344" s="225">
        <f t="shared" si="5"/>
        <v>343</v>
      </c>
      <c r="B344" s="226" t="s">
        <v>1263</v>
      </c>
      <c r="C344" s="226" t="s">
        <v>1264</v>
      </c>
      <c r="D344" s="258" t="s">
        <v>3042</v>
      </c>
      <c r="E344" s="258" t="s">
        <v>2590</v>
      </c>
      <c r="F344" s="258" t="s">
        <v>3289</v>
      </c>
      <c r="G344" s="258" t="s">
        <v>3315</v>
      </c>
      <c r="H344" s="258" t="s">
        <v>3317</v>
      </c>
      <c r="I344" s="258" t="s">
        <v>3329</v>
      </c>
      <c r="J344" s="228" t="s">
        <v>1282</v>
      </c>
      <c r="K344" s="228" t="s">
        <v>1283</v>
      </c>
      <c r="L344" s="228"/>
      <c r="M344" s="238" t="s">
        <v>1284</v>
      </c>
      <c r="N344" s="238"/>
      <c r="O344" s="227" t="s">
        <v>1269</v>
      </c>
      <c r="P344" s="229">
        <v>12</v>
      </c>
      <c r="Q344" s="227" t="s">
        <v>570</v>
      </c>
      <c r="R344" s="230">
        <v>0.08</v>
      </c>
      <c r="S344" s="220"/>
      <c r="T344" s="227">
        <v>300</v>
      </c>
      <c r="U344" s="227">
        <v>12</v>
      </c>
      <c r="V344" s="220"/>
      <c r="W344" s="239">
        <v>0.02</v>
      </c>
      <c r="X344" s="232">
        <v>0</v>
      </c>
      <c r="Y344" s="220"/>
      <c r="Z344" s="244"/>
      <c r="AA344" s="246"/>
      <c r="AB344" s="246"/>
      <c r="AC344" s="246"/>
      <c r="AD344" s="246"/>
      <c r="AE344" s="246"/>
      <c r="AF344" s="235">
        <v>44593</v>
      </c>
    </row>
    <row r="345" spans="1:32" s="21" customFormat="1" ht="15" customHeight="1" x14ac:dyDescent="0.25">
      <c r="A345" s="225">
        <f t="shared" si="5"/>
        <v>344</v>
      </c>
      <c r="B345" s="226" t="s">
        <v>1263</v>
      </c>
      <c r="C345" s="226" t="s">
        <v>1264</v>
      </c>
      <c r="D345" s="258" t="s">
        <v>3042</v>
      </c>
      <c r="E345" s="258" t="s">
        <v>2590</v>
      </c>
      <c r="F345" s="258" t="s">
        <v>3289</v>
      </c>
      <c r="G345" s="258" t="s">
        <v>3315</v>
      </c>
      <c r="H345" s="258" t="s">
        <v>3317</v>
      </c>
      <c r="I345" s="258" t="s">
        <v>3329</v>
      </c>
      <c r="J345" s="228" t="s">
        <v>1285</v>
      </c>
      <c r="K345" s="228" t="s">
        <v>1286</v>
      </c>
      <c r="L345" s="228"/>
      <c r="M345" s="238" t="s">
        <v>1287</v>
      </c>
      <c r="N345" s="238"/>
      <c r="O345" s="227" t="s">
        <v>1269</v>
      </c>
      <c r="P345" s="229">
        <v>12</v>
      </c>
      <c r="Q345" s="227" t="s">
        <v>570</v>
      </c>
      <c r="R345" s="230">
        <v>0.08</v>
      </c>
      <c r="S345" s="220"/>
      <c r="T345" s="227">
        <v>300</v>
      </c>
      <c r="U345" s="227">
        <v>12</v>
      </c>
      <c r="V345" s="220"/>
      <c r="W345" s="239">
        <v>0.02</v>
      </c>
      <c r="X345" s="232">
        <v>0</v>
      </c>
      <c r="Y345" s="220"/>
      <c r="Z345" s="244"/>
      <c r="AA345" s="246"/>
      <c r="AB345" s="246"/>
      <c r="AC345" s="246"/>
      <c r="AD345" s="246"/>
      <c r="AE345" s="246"/>
      <c r="AF345" s="235">
        <v>44593</v>
      </c>
    </row>
    <row r="346" spans="1:32" s="21" customFormat="1" ht="15" customHeight="1" x14ac:dyDescent="0.25">
      <c r="A346" s="225">
        <f t="shared" si="5"/>
        <v>345</v>
      </c>
      <c r="B346" s="226" t="s">
        <v>1263</v>
      </c>
      <c r="C346" s="226" t="s">
        <v>1264</v>
      </c>
      <c r="D346" s="258" t="s">
        <v>3042</v>
      </c>
      <c r="E346" s="258" t="s">
        <v>2590</v>
      </c>
      <c r="F346" s="258" t="s">
        <v>3289</v>
      </c>
      <c r="G346" s="258" t="s">
        <v>3315</v>
      </c>
      <c r="H346" s="258" t="s">
        <v>3317</v>
      </c>
      <c r="I346" s="258" t="s">
        <v>3322</v>
      </c>
      <c r="J346" s="228" t="s">
        <v>1288</v>
      </c>
      <c r="K346" s="228" t="s">
        <v>1289</v>
      </c>
      <c r="L346" s="228"/>
      <c r="M346" s="238" t="s">
        <v>1290</v>
      </c>
      <c r="N346" s="238"/>
      <c r="O346" s="227" t="s">
        <v>1269</v>
      </c>
      <c r="P346" s="229">
        <v>12</v>
      </c>
      <c r="Q346" s="227" t="s">
        <v>570</v>
      </c>
      <c r="R346" s="230">
        <v>0.08</v>
      </c>
      <c r="S346" s="220"/>
      <c r="T346" s="227">
        <v>240</v>
      </c>
      <c r="U346" s="227">
        <v>6</v>
      </c>
      <c r="V346" s="220"/>
      <c r="W346" s="239">
        <v>0.02</v>
      </c>
      <c r="X346" s="232">
        <v>0</v>
      </c>
      <c r="Y346" s="220"/>
      <c r="Z346" s="244">
        <v>0.1</v>
      </c>
      <c r="AA346" s="246">
        <v>44608</v>
      </c>
      <c r="AB346" s="246">
        <v>44636</v>
      </c>
      <c r="AC346" s="246"/>
      <c r="AD346" s="246">
        <v>44608</v>
      </c>
      <c r="AE346" s="246">
        <v>44636</v>
      </c>
      <c r="AF346" s="235">
        <v>44593</v>
      </c>
    </row>
    <row r="347" spans="1:32" s="21" customFormat="1" ht="15" customHeight="1" x14ac:dyDescent="0.25">
      <c r="A347" s="225">
        <f t="shared" si="5"/>
        <v>346</v>
      </c>
      <c r="B347" s="226" t="s">
        <v>1263</v>
      </c>
      <c r="C347" s="226" t="s">
        <v>1264</v>
      </c>
      <c r="D347" s="258" t="s">
        <v>3042</v>
      </c>
      <c r="E347" s="258" t="s">
        <v>2590</v>
      </c>
      <c r="F347" s="258" t="s">
        <v>3289</v>
      </c>
      <c r="G347" s="258" t="s">
        <v>3315</v>
      </c>
      <c r="H347" s="258" t="s">
        <v>3317</v>
      </c>
      <c r="I347" s="258" t="s">
        <v>3322</v>
      </c>
      <c r="J347" s="228" t="s">
        <v>1291</v>
      </c>
      <c r="K347" s="228" t="s">
        <v>1292</v>
      </c>
      <c r="L347" s="228"/>
      <c r="M347" s="238" t="s">
        <v>1293</v>
      </c>
      <c r="N347" s="238"/>
      <c r="O347" s="227" t="s">
        <v>1269</v>
      </c>
      <c r="P347" s="229">
        <v>12</v>
      </c>
      <c r="Q347" s="227" t="s">
        <v>570</v>
      </c>
      <c r="R347" s="230">
        <v>0.08</v>
      </c>
      <c r="S347" s="220"/>
      <c r="T347" s="227">
        <v>240</v>
      </c>
      <c r="U347" s="227">
        <v>6</v>
      </c>
      <c r="V347" s="220"/>
      <c r="W347" s="239">
        <v>0.02</v>
      </c>
      <c r="X347" s="232">
        <v>0</v>
      </c>
      <c r="Y347" s="220"/>
      <c r="Z347" s="244">
        <v>0.1</v>
      </c>
      <c r="AA347" s="246">
        <v>44608</v>
      </c>
      <c r="AB347" s="246">
        <v>44636</v>
      </c>
      <c r="AC347" s="246"/>
      <c r="AD347" s="246">
        <v>44608</v>
      </c>
      <c r="AE347" s="246">
        <v>44636</v>
      </c>
      <c r="AF347" s="235">
        <v>44593</v>
      </c>
    </row>
    <row r="348" spans="1:32" s="21" customFormat="1" ht="15" customHeight="1" x14ac:dyDescent="0.25">
      <c r="A348" s="225">
        <f t="shared" si="5"/>
        <v>347</v>
      </c>
      <c r="B348" s="226" t="s">
        <v>1263</v>
      </c>
      <c r="C348" s="226" t="s">
        <v>1264</v>
      </c>
      <c r="D348" s="258" t="s">
        <v>3042</v>
      </c>
      <c r="E348" s="258" t="s">
        <v>2590</v>
      </c>
      <c r="F348" s="258" t="s">
        <v>3289</v>
      </c>
      <c r="G348" s="258" t="s">
        <v>3315</v>
      </c>
      <c r="H348" s="258" t="s">
        <v>3317</v>
      </c>
      <c r="I348" s="258" t="s">
        <v>3318</v>
      </c>
      <c r="J348" s="228" t="s">
        <v>1294</v>
      </c>
      <c r="K348" s="228" t="s">
        <v>1295</v>
      </c>
      <c r="L348" s="228"/>
      <c r="M348" s="238" t="s">
        <v>1296</v>
      </c>
      <c r="N348" s="238"/>
      <c r="O348" s="227" t="s">
        <v>1269</v>
      </c>
      <c r="P348" s="229">
        <v>12</v>
      </c>
      <c r="Q348" s="227" t="s">
        <v>570</v>
      </c>
      <c r="R348" s="230">
        <v>0.08</v>
      </c>
      <c r="S348" s="220"/>
      <c r="T348" s="227">
        <v>240</v>
      </c>
      <c r="U348" s="227">
        <v>6</v>
      </c>
      <c r="V348" s="220"/>
      <c r="W348" s="239">
        <v>0.02</v>
      </c>
      <c r="X348" s="232">
        <v>0</v>
      </c>
      <c r="Y348" s="220"/>
      <c r="Z348" s="244">
        <v>0.1</v>
      </c>
      <c r="AA348" s="246">
        <v>44608</v>
      </c>
      <c r="AB348" s="246">
        <v>44636</v>
      </c>
      <c r="AC348" s="246"/>
      <c r="AD348" s="246">
        <v>44608</v>
      </c>
      <c r="AE348" s="246">
        <v>44636</v>
      </c>
      <c r="AF348" s="235">
        <v>44593</v>
      </c>
    </row>
    <row r="349" spans="1:32" s="21" customFormat="1" ht="15" customHeight="1" x14ac:dyDescent="0.25">
      <c r="A349" s="225">
        <f t="shared" si="5"/>
        <v>348</v>
      </c>
      <c r="B349" s="226" t="s">
        <v>1263</v>
      </c>
      <c r="C349" s="226" t="s">
        <v>1264</v>
      </c>
      <c r="D349" s="258" t="s">
        <v>3042</v>
      </c>
      <c r="E349" s="258" t="s">
        <v>2590</v>
      </c>
      <c r="F349" s="258" t="s">
        <v>3289</v>
      </c>
      <c r="G349" s="258" t="s">
        <v>3315</v>
      </c>
      <c r="H349" s="258" t="s">
        <v>3317</v>
      </c>
      <c r="I349" s="258" t="s">
        <v>3330</v>
      </c>
      <c r="J349" s="228" t="s">
        <v>1297</v>
      </c>
      <c r="K349" s="228" t="s">
        <v>1298</v>
      </c>
      <c r="L349" s="228"/>
      <c r="M349" s="238" t="s">
        <v>1299</v>
      </c>
      <c r="N349" s="238"/>
      <c r="O349" s="227" t="s">
        <v>544</v>
      </c>
      <c r="P349" s="229">
        <v>12</v>
      </c>
      <c r="Q349" s="227" t="s">
        <v>570</v>
      </c>
      <c r="R349" s="230">
        <v>0.08</v>
      </c>
      <c r="S349" s="220"/>
      <c r="T349" s="227">
        <v>240</v>
      </c>
      <c r="U349" s="227">
        <v>6</v>
      </c>
      <c r="V349" s="220"/>
      <c r="W349" s="239">
        <v>0.02</v>
      </c>
      <c r="X349" s="232">
        <v>0</v>
      </c>
      <c r="Y349" s="220"/>
      <c r="Z349" s="244"/>
      <c r="AA349" s="246"/>
      <c r="AB349" s="246"/>
      <c r="AC349" s="246"/>
      <c r="AD349" s="246"/>
      <c r="AE349" s="246"/>
      <c r="AF349" s="235">
        <v>44593</v>
      </c>
    </row>
    <row r="350" spans="1:32" s="21" customFormat="1" ht="15" customHeight="1" x14ac:dyDescent="0.25">
      <c r="A350" s="225">
        <f t="shared" si="5"/>
        <v>349</v>
      </c>
      <c r="B350" s="226" t="s">
        <v>1263</v>
      </c>
      <c r="C350" s="226" t="s">
        <v>1264</v>
      </c>
      <c r="D350" s="258" t="s">
        <v>3042</v>
      </c>
      <c r="E350" s="258" t="s">
        <v>2590</v>
      </c>
      <c r="F350" s="258" t="s">
        <v>3289</v>
      </c>
      <c r="G350" s="258" t="s">
        <v>3315</v>
      </c>
      <c r="H350" s="258" t="s">
        <v>3317</v>
      </c>
      <c r="I350" s="258" t="s">
        <v>3330</v>
      </c>
      <c r="J350" s="228" t="s">
        <v>1300</v>
      </c>
      <c r="K350" s="228" t="s">
        <v>1301</v>
      </c>
      <c r="L350" s="228"/>
      <c r="M350" s="238" t="s">
        <v>1302</v>
      </c>
      <c r="N350" s="238"/>
      <c r="O350" s="227" t="s">
        <v>544</v>
      </c>
      <c r="P350" s="229">
        <v>12</v>
      </c>
      <c r="Q350" s="227" t="s">
        <v>570</v>
      </c>
      <c r="R350" s="230">
        <v>0.08</v>
      </c>
      <c r="S350" s="220"/>
      <c r="T350" s="227">
        <v>240</v>
      </c>
      <c r="U350" s="227">
        <v>6</v>
      </c>
      <c r="V350" s="220"/>
      <c r="W350" s="239">
        <v>0.02</v>
      </c>
      <c r="X350" s="232">
        <v>0</v>
      </c>
      <c r="Y350" s="220"/>
      <c r="Z350" s="244"/>
      <c r="AA350" s="246"/>
      <c r="AB350" s="246"/>
      <c r="AC350" s="246"/>
      <c r="AD350" s="246"/>
      <c r="AE350" s="246"/>
      <c r="AF350" s="235">
        <v>44593</v>
      </c>
    </row>
    <row r="351" spans="1:32" s="21" customFormat="1" ht="15" customHeight="1" x14ac:dyDescent="0.25">
      <c r="A351" s="225">
        <f t="shared" si="5"/>
        <v>350</v>
      </c>
      <c r="B351" s="226" t="s">
        <v>1263</v>
      </c>
      <c r="C351" s="226" t="s">
        <v>1264</v>
      </c>
      <c r="D351" s="258" t="s">
        <v>3042</v>
      </c>
      <c r="E351" s="258" t="s">
        <v>2590</v>
      </c>
      <c r="F351" s="258" t="s">
        <v>3289</v>
      </c>
      <c r="G351" s="258" t="s">
        <v>3315</v>
      </c>
      <c r="H351" s="258" t="s">
        <v>3317</v>
      </c>
      <c r="I351" s="258" t="s">
        <v>3330</v>
      </c>
      <c r="J351" s="228" t="s">
        <v>1303</v>
      </c>
      <c r="K351" s="228" t="s">
        <v>1304</v>
      </c>
      <c r="L351" s="228"/>
      <c r="M351" s="238" t="s">
        <v>1305</v>
      </c>
      <c r="N351" s="238"/>
      <c r="O351" s="227" t="s">
        <v>544</v>
      </c>
      <c r="P351" s="229">
        <v>12</v>
      </c>
      <c r="Q351" s="227" t="s">
        <v>570</v>
      </c>
      <c r="R351" s="230">
        <v>0.08</v>
      </c>
      <c r="S351" s="220"/>
      <c r="T351" s="227">
        <v>240</v>
      </c>
      <c r="U351" s="227">
        <v>6</v>
      </c>
      <c r="V351" s="220"/>
      <c r="W351" s="239">
        <v>0.02</v>
      </c>
      <c r="X351" s="232">
        <v>0</v>
      </c>
      <c r="Y351" s="220"/>
      <c r="Z351" s="244"/>
      <c r="AA351" s="246"/>
      <c r="AB351" s="246"/>
      <c r="AC351" s="246"/>
      <c r="AD351" s="246"/>
      <c r="AE351" s="246"/>
      <c r="AF351" s="235">
        <v>44593</v>
      </c>
    </row>
    <row r="352" spans="1:32" s="21" customFormat="1" ht="15" customHeight="1" x14ac:dyDescent="0.25">
      <c r="A352" s="225">
        <f t="shared" si="5"/>
        <v>351</v>
      </c>
      <c r="B352" s="226" t="s">
        <v>1263</v>
      </c>
      <c r="C352" s="226" t="s">
        <v>1264</v>
      </c>
      <c r="D352" s="258" t="s">
        <v>3042</v>
      </c>
      <c r="E352" s="258" t="s">
        <v>2590</v>
      </c>
      <c r="F352" s="258" t="s">
        <v>3289</v>
      </c>
      <c r="G352" s="258" t="s">
        <v>3315</v>
      </c>
      <c r="H352" s="258" t="s">
        <v>3317</v>
      </c>
      <c r="I352" s="258" t="s">
        <v>3318</v>
      </c>
      <c r="J352" s="228" t="s">
        <v>1306</v>
      </c>
      <c r="K352" s="228" t="s">
        <v>1307</v>
      </c>
      <c r="L352" s="228"/>
      <c r="M352" s="238" t="s">
        <v>1308</v>
      </c>
      <c r="N352" s="238"/>
      <c r="O352" s="227" t="s">
        <v>549</v>
      </c>
      <c r="P352" s="229">
        <v>48</v>
      </c>
      <c r="Q352" s="227" t="s">
        <v>570</v>
      </c>
      <c r="R352" s="230">
        <v>0.08</v>
      </c>
      <c r="S352" s="220"/>
      <c r="T352" s="227">
        <v>300</v>
      </c>
      <c r="U352" s="227">
        <v>6</v>
      </c>
      <c r="V352" s="220"/>
      <c r="W352" s="239">
        <v>0.02</v>
      </c>
      <c r="X352" s="232">
        <v>0</v>
      </c>
      <c r="Y352" s="220"/>
      <c r="Z352" s="244"/>
      <c r="AA352" s="246"/>
      <c r="AB352" s="246"/>
      <c r="AC352" s="246"/>
      <c r="AD352" s="246"/>
      <c r="AE352" s="246"/>
      <c r="AF352" s="235">
        <v>44593</v>
      </c>
    </row>
    <row r="353" spans="1:32" s="21" customFormat="1" ht="15" customHeight="1" x14ac:dyDescent="0.25">
      <c r="A353" s="225">
        <f t="shared" si="5"/>
        <v>352</v>
      </c>
      <c r="B353" s="226" t="s">
        <v>1263</v>
      </c>
      <c r="C353" s="226" t="s">
        <v>1264</v>
      </c>
      <c r="D353" s="258" t="s">
        <v>3042</v>
      </c>
      <c r="E353" s="258" t="s">
        <v>2590</v>
      </c>
      <c r="F353" s="258" t="s">
        <v>3289</v>
      </c>
      <c r="G353" s="258" t="s">
        <v>3315</v>
      </c>
      <c r="H353" s="258" t="s">
        <v>3317</v>
      </c>
      <c r="I353" s="258" t="s">
        <v>3322</v>
      </c>
      <c r="J353" s="228" t="s">
        <v>1309</v>
      </c>
      <c r="K353" s="228" t="s">
        <v>1310</v>
      </c>
      <c r="L353" s="228"/>
      <c r="M353" s="238" t="s">
        <v>1311</v>
      </c>
      <c r="N353" s="238"/>
      <c r="O353" s="227" t="s">
        <v>549</v>
      </c>
      <c r="P353" s="229">
        <v>48</v>
      </c>
      <c r="Q353" s="227" t="s">
        <v>570</v>
      </c>
      <c r="R353" s="230">
        <v>0.08</v>
      </c>
      <c r="S353" s="220"/>
      <c r="T353" s="227">
        <v>300</v>
      </c>
      <c r="U353" s="227">
        <v>6</v>
      </c>
      <c r="V353" s="220"/>
      <c r="W353" s="239">
        <v>0.02</v>
      </c>
      <c r="X353" s="232">
        <v>0</v>
      </c>
      <c r="Y353" s="220"/>
      <c r="Z353" s="244"/>
      <c r="AA353" s="246"/>
      <c r="AB353" s="246"/>
      <c r="AC353" s="246"/>
      <c r="AD353" s="246"/>
      <c r="AE353" s="246"/>
      <c r="AF353" s="235">
        <v>44593</v>
      </c>
    </row>
    <row r="354" spans="1:32" s="21" customFormat="1" ht="15" customHeight="1" x14ac:dyDescent="0.25">
      <c r="A354" s="225">
        <f t="shared" si="5"/>
        <v>353</v>
      </c>
      <c r="B354" s="226" t="s">
        <v>1263</v>
      </c>
      <c r="C354" s="226" t="s">
        <v>1264</v>
      </c>
      <c r="D354" s="258" t="s">
        <v>3042</v>
      </c>
      <c r="E354" s="258" t="s">
        <v>2590</v>
      </c>
      <c r="F354" s="258" t="s">
        <v>3289</v>
      </c>
      <c r="G354" s="258" t="s">
        <v>3315</v>
      </c>
      <c r="H354" s="258" t="s">
        <v>3317</v>
      </c>
      <c r="I354" s="258" t="s">
        <v>3322</v>
      </c>
      <c r="J354" s="228" t="s">
        <v>1312</v>
      </c>
      <c r="K354" s="228" t="s">
        <v>1313</v>
      </c>
      <c r="L354" s="228"/>
      <c r="M354" s="238" t="s">
        <v>1314</v>
      </c>
      <c r="N354" s="238"/>
      <c r="O354" s="227" t="s">
        <v>549</v>
      </c>
      <c r="P354" s="229">
        <v>48</v>
      </c>
      <c r="Q354" s="227" t="s">
        <v>570</v>
      </c>
      <c r="R354" s="230">
        <v>0.08</v>
      </c>
      <c r="S354" s="220"/>
      <c r="T354" s="227">
        <v>300</v>
      </c>
      <c r="U354" s="227">
        <v>6</v>
      </c>
      <c r="V354" s="220"/>
      <c r="W354" s="239">
        <v>0.02</v>
      </c>
      <c r="X354" s="232">
        <v>0</v>
      </c>
      <c r="Y354" s="220"/>
      <c r="Z354" s="244"/>
      <c r="AA354" s="246"/>
      <c r="AB354" s="246"/>
      <c r="AC354" s="246"/>
      <c r="AD354" s="246"/>
      <c r="AE354" s="246"/>
      <c r="AF354" s="235">
        <v>44593</v>
      </c>
    </row>
    <row r="355" spans="1:32" s="21" customFormat="1" ht="15" customHeight="1" x14ac:dyDescent="0.25">
      <c r="A355" s="225">
        <f t="shared" si="5"/>
        <v>354</v>
      </c>
      <c r="B355" s="226" t="s">
        <v>1315</v>
      </c>
      <c r="C355" s="226" t="s">
        <v>1316</v>
      </c>
      <c r="D355" s="258" t="s">
        <v>2904</v>
      </c>
      <c r="E355" s="258" t="s">
        <v>2590</v>
      </c>
      <c r="F355" s="258" t="s">
        <v>3289</v>
      </c>
      <c r="G355" s="258" t="s">
        <v>3315</v>
      </c>
      <c r="H355" s="258" t="s">
        <v>3317</v>
      </c>
      <c r="I355" s="258" t="s">
        <v>3322</v>
      </c>
      <c r="J355" s="228" t="s">
        <v>1317</v>
      </c>
      <c r="K355" s="228" t="s">
        <v>1318</v>
      </c>
      <c r="L355" s="228"/>
      <c r="M355" s="238" t="s">
        <v>1319</v>
      </c>
      <c r="N355" s="238"/>
      <c r="O355" s="227" t="s">
        <v>549</v>
      </c>
      <c r="P355" s="229">
        <v>24</v>
      </c>
      <c r="Q355" s="227" t="s">
        <v>515</v>
      </c>
      <c r="R355" s="230">
        <v>0.08</v>
      </c>
      <c r="S355" s="220"/>
      <c r="T355" s="227" t="s">
        <v>1320</v>
      </c>
      <c r="U355" s="227">
        <v>6</v>
      </c>
      <c r="V355" s="220"/>
      <c r="W355" s="239">
        <v>0.05</v>
      </c>
      <c r="X355" s="232">
        <v>0.1</v>
      </c>
      <c r="Y355" s="220"/>
      <c r="Z355" s="244"/>
      <c r="AA355" s="240"/>
      <c r="AB355" s="240"/>
      <c r="AC355" s="240"/>
      <c r="AD355" s="240"/>
      <c r="AE355" s="240"/>
      <c r="AF355" s="235">
        <v>44593</v>
      </c>
    </row>
    <row r="356" spans="1:32" s="21" customFormat="1" ht="15" customHeight="1" x14ac:dyDescent="0.25">
      <c r="A356" s="225">
        <f t="shared" si="5"/>
        <v>355</v>
      </c>
      <c r="B356" s="226" t="s">
        <v>1315</v>
      </c>
      <c r="C356" s="226" t="s">
        <v>1316</v>
      </c>
      <c r="D356" s="258" t="s">
        <v>2904</v>
      </c>
      <c r="E356" s="258" t="s">
        <v>2590</v>
      </c>
      <c r="F356" s="258" t="s">
        <v>3289</v>
      </c>
      <c r="G356" s="258" t="s">
        <v>3315</v>
      </c>
      <c r="H356" s="258" t="s">
        <v>3317</v>
      </c>
      <c r="I356" s="258" t="s">
        <v>3322</v>
      </c>
      <c r="J356" s="228" t="s">
        <v>1321</v>
      </c>
      <c r="K356" s="228" t="s">
        <v>1322</v>
      </c>
      <c r="L356" s="228"/>
      <c r="M356" s="238" t="s">
        <v>1323</v>
      </c>
      <c r="N356" s="238"/>
      <c r="O356" s="227" t="s">
        <v>549</v>
      </c>
      <c r="P356" s="229">
        <v>12</v>
      </c>
      <c r="Q356" s="227" t="s">
        <v>515</v>
      </c>
      <c r="R356" s="230">
        <v>0.08</v>
      </c>
      <c r="S356" s="220"/>
      <c r="T356" s="227" t="s">
        <v>1320</v>
      </c>
      <c r="U356" s="227">
        <v>6</v>
      </c>
      <c r="V356" s="220"/>
      <c r="W356" s="239">
        <v>0.05</v>
      </c>
      <c r="X356" s="232">
        <v>0.1</v>
      </c>
      <c r="Y356" s="220"/>
      <c r="Z356" s="244"/>
      <c r="AA356" s="240"/>
      <c r="AB356" s="240"/>
      <c r="AC356" s="240"/>
      <c r="AD356" s="240"/>
      <c r="AE356" s="240"/>
      <c r="AF356" s="235">
        <v>44593</v>
      </c>
    </row>
    <row r="357" spans="1:32" s="21" customFormat="1" ht="15" customHeight="1" x14ac:dyDescent="0.25">
      <c r="A357" s="225">
        <f t="shared" si="5"/>
        <v>356</v>
      </c>
      <c r="B357" s="226" t="s">
        <v>1315</v>
      </c>
      <c r="C357" s="226" t="s">
        <v>1316</v>
      </c>
      <c r="D357" s="258" t="s">
        <v>2904</v>
      </c>
      <c r="E357" s="258" t="s">
        <v>2590</v>
      </c>
      <c r="F357" s="258" t="s">
        <v>3289</v>
      </c>
      <c r="G357" s="258" t="s">
        <v>3315</v>
      </c>
      <c r="H357" s="258" t="s">
        <v>3317</v>
      </c>
      <c r="I357" s="258" t="s">
        <v>3330</v>
      </c>
      <c r="J357" s="228" t="s">
        <v>1324</v>
      </c>
      <c r="K357" s="228" t="s">
        <v>1325</v>
      </c>
      <c r="L357" s="228"/>
      <c r="M357" s="238" t="s">
        <v>1326</v>
      </c>
      <c r="N357" s="238"/>
      <c r="O357" s="227" t="s">
        <v>864</v>
      </c>
      <c r="P357" s="229">
        <v>24</v>
      </c>
      <c r="Q357" s="227" t="s">
        <v>515</v>
      </c>
      <c r="R357" s="230">
        <v>0.08</v>
      </c>
      <c r="S357" s="220"/>
      <c r="T357" s="227" t="s">
        <v>1320</v>
      </c>
      <c r="U357" s="227">
        <v>6</v>
      </c>
      <c r="V357" s="220"/>
      <c r="W357" s="239">
        <v>0.05</v>
      </c>
      <c r="X357" s="232">
        <v>0.1</v>
      </c>
      <c r="Y357" s="220"/>
      <c r="Z357" s="244"/>
      <c r="AA357" s="240"/>
      <c r="AB357" s="240"/>
      <c r="AC357" s="240"/>
      <c r="AD357" s="240"/>
      <c r="AE357" s="240"/>
      <c r="AF357" s="235">
        <v>44593</v>
      </c>
    </row>
    <row r="358" spans="1:32" s="21" customFormat="1" ht="15" customHeight="1" x14ac:dyDescent="0.25">
      <c r="A358" s="225">
        <f t="shared" si="5"/>
        <v>357</v>
      </c>
      <c r="B358" s="226" t="s">
        <v>1315</v>
      </c>
      <c r="C358" s="226" t="s">
        <v>1316</v>
      </c>
      <c r="D358" s="258" t="s">
        <v>2904</v>
      </c>
      <c r="E358" s="258" t="s">
        <v>2590</v>
      </c>
      <c r="F358" s="258" t="s">
        <v>3289</v>
      </c>
      <c r="G358" s="258" t="s">
        <v>3315</v>
      </c>
      <c r="H358" s="258" t="s">
        <v>3317</v>
      </c>
      <c r="I358" s="258" t="s">
        <v>3330</v>
      </c>
      <c r="J358" s="228" t="s">
        <v>1327</v>
      </c>
      <c r="K358" s="228" t="s">
        <v>1328</v>
      </c>
      <c r="L358" s="228"/>
      <c r="M358" s="238" t="s">
        <v>1329</v>
      </c>
      <c r="N358" s="238"/>
      <c r="O358" s="227" t="s">
        <v>864</v>
      </c>
      <c r="P358" s="229">
        <v>24</v>
      </c>
      <c r="Q358" s="227" t="s">
        <v>515</v>
      </c>
      <c r="R358" s="230">
        <v>0.08</v>
      </c>
      <c r="S358" s="220"/>
      <c r="T358" s="227" t="s">
        <v>1320</v>
      </c>
      <c r="U358" s="227">
        <v>6</v>
      </c>
      <c r="V358" s="220"/>
      <c r="W358" s="239">
        <v>0.05</v>
      </c>
      <c r="X358" s="232">
        <v>0.1</v>
      </c>
      <c r="Y358" s="220"/>
      <c r="Z358" s="244"/>
      <c r="AA358" s="240"/>
      <c r="AB358" s="240"/>
      <c r="AC358" s="240"/>
      <c r="AD358" s="240"/>
      <c r="AE358" s="240"/>
      <c r="AF358" s="235">
        <v>44593</v>
      </c>
    </row>
    <row r="359" spans="1:32" s="21" customFormat="1" ht="15" customHeight="1" x14ac:dyDescent="0.25">
      <c r="A359" s="225">
        <f t="shared" si="5"/>
        <v>358</v>
      </c>
      <c r="B359" s="226" t="s">
        <v>1315</v>
      </c>
      <c r="C359" s="226" t="s">
        <v>1316</v>
      </c>
      <c r="D359" s="258" t="s">
        <v>2904</v>
      </c>
      <c r="E359" s="258" t="s">
        <v>2590</v>
      </c>
      <c r="F359" s="258" t="s">
        <v>3289</v>
      </c>
      <c r="G359" s="258" t="s">
        <v>3315</v>
      </c>
      <c r="H359" s="258" t="s">
        <v>3317</v>
      </c>
      <c r="I359" s="258" t="s">
        <v>3330</v>
      </c>
      <c r="J359" s="228" t="s">
        <v>1330</v>
      </c>
      <c r="K359" s="228" t="s">
        <v>1331</v>
      </c>
      <c r="L359" s="228"/>
      <c r="M359" s="238" t="s">
        <v>1332</v>
      </c>
      <c r="N359" s="238"/>
      <c r="O359" s="227" t="s">
        <v>864</v>
      </c>
      <c r="P359" s="229">
        <v>24</v>
      </c>
      <c r="Q359" s="227" t="s">
        <v>515</v>
      </c>
      <c r="R359" s="230">
        <v>0.08</v>
      </c>
      <c r="S359" s="220"/>
      <c r="T359" s="227" t="s">
        <v>1320</v>
      </c>
      <c r="U359" s="227">
        <v>6</v>
      </c>
      <c r="V359" s="220"/>
      <c r="W359" s="239">
        <v>0.05</v>
      </c>
      <c r="X359" s="232">
        <v>0.1</v>
      </c>
      <c r="Y359" s="220"/>
      <c r="Z359" s="244"/>
      <c r="AA359" s="240"/>
      <c r="AB359" s="240"/>
      <c r="AC359" s="240"/>
      <c r="AD359" s="240"/>
      <c r="AE359" s="240"/>
      <c r="AF359" s="235">
        <v>44593</v>
      </c>
    </row>
    <row r="360" spans="1:32" s="21" customFormat="1" ht="15" customHeight="1" x14ac:dyDescent="0.25">
      <c r="A360" s="225">
        <f t="shared" si="5"/>
        <v>359</v>
      </c>
      <c r="B360" s="226" t="s">
        <v>1315</v>
      </c>
      <c r="C360" s="226" t="s">
        <v>1316</v>
      </c>
      <c r="D360" s="258" t="s">
        <v>2904</v>
      </c>
      <c r="E360" s="258" t="s">
        <v>2590</v>
      </c>
      <c r="F360" s="258" t="s">
        <v>3289</v>
      </c>
      <c r="G360" s="258" t="s">
        <v>3315</v>
      </c>
      <c r="H360" s="258" t="s">
        <v>3317</v>
      </c>
      <c r="I360" s="258" t="s">
        <v>3330</v>
      </c>
      <c r="J360" s="228" t="s">
        <v>1333</v>
      </c>
      <c r="K360" s="228" t="s">
        <v>1334</v>
      </c>
      <c r="L360" s="228"/>
      <c r="M360" s="238" t="s">
        <v>1335</v>
      </c>
      <c r="N360" s="238"/>
      <c r="O360" s="227" t="s">
        <v>864</v>
      </c>
      <c r="P360" s="229">
        <v>24</v>
      </c>
      <c r="Q360" s="227" t="s">
        <v>515</v>
      </c>
      <c r="R360" s="230">
        <v>0.08</v>
      </c>
      <c r="S360" s="220"/>
      <c r="T360" s="227" t="s">
        <v>1320</v>
      </c>
      <c r="U360" s="227">
        <v>6</v>
      </c>
      <c r="V360" s="220"/>
      <c r="W360" s="239">
        <v>0.05</v>
      </c>
      <c r="X360" s="232">
        <v>0.1</v>
      </c>
      <c r="Y360" s="220"/>
      <c r="Z360" s="244"/>
      <c r="AA360" s="240"/>
      <c r="AB360" s="240"/>
      <c r="AC360" s="240"/>
      <c r="AD360" s="240"/>
      <c r="AE360" s="240"/>
      <c r="AF360" s="235">
        <v>44593</v>
      </c>
    </row>
    <row r="361" spans="1:32" s="21" customFormat="1" ht="15" customHeight="1" x14ac:dyDescent="0.25">
      <c r="A361" s="220">
        <f t="shared" si="5"/>
        <v>360</v>
      </c>
      <c r="B361" s="236" t="s">
        <v>1315</v>
      </c>
      <c r="C361" s="236" t="s">
        <v>1316</v>
      </c>
      <c r="D361" s="236" t="s">
        <v>2904</v>
      </c>
      <c r="E361" s="236" t="s">
        <v>2590</v>
      </c>
      <c r="F361" s="236" t="s">
        <v>3289</v>
      </c>
      <c r="G361" s="236" t="s">
        <v>3315</v>
      </c>
      <c r="H361" s="236" t="s">
        <v>3317</v>
      </c>
      <c r="I361" s="236" t="s">
        <v>3322</v>
      </c>
      <c r="J361" s="236" t="s">
        <v>3323</v>
      </c>
      <c r="K361" s="236" t="s">
        <v>3325</v>
      </c>
      <c r="L361" s="220"/>
      <c r="M361" s="236" t="s">
        <v>3324</v>
      </c>
      <c r="N361" s="236" t="s">
        <v>2614</v>
      </c>
      <c r="O361" s="236" t="s">
        <v>549</v>
      </c>
      <c r="P361" s="237"/>
      <c r="Q361" s="220"/>
      <c r="R361" s="220"/>
      <c r="S361" s="220"/>
      <c r="T361" s="220"/>
      <c r="U361" s="220"/>
      <c r="V361" s="220"/>
      <c r="W361" s="220"/>
      <c r="X361" s="220"/>
      <c r="Y361" s="220"/>
      <c r="Z361" s="220"/>
      <c r="AA361" s="220"/>
      <c r="AB361" s="220"/>
      <c r="AC361" s="220"/>
      <c r="AD361" s="220"/>
      <c r="AE361" s="220"/>
      <c r="AF361" s="220"/>
    </row>
    <row r="362" spans="1:32" s="21" customFormat="1" ht="15" customHeight="1" x14ac:dyDescent="0.25">
      <c r="A362" s="225">
        <f t="shared" si="5"/>
        <v>361</v>
      </c>
      <c r="B362" s="226" t="s">
        <v>1336</v>
      </c>
      <c r="C362" s="226" t="s">
        <v>155</v>
      </c>
      <c r="D362" s="258" t="s">
        <v>156</v>
      </c>
      <c r="E362" s="258" t="s">
        <v>2590</v>
      </c>
      <c r="F362" s="258" t="s">
        <v>2591</v>
      </c>
      <c r="G362" s="258" t="s">
        <v>2718</v>
      </c>
      <c r="H362" s="258" t="s">
        <v>2719</v>
      </c>
      <c r="I362" s="258" t="s">
        <v>2720</v>
      </c>
      <c r="J362" s="228" t="s">
        <v>157</v>
      </c>
      <c r="K362" s="228" t="s">
        <v>158</v>
      </c>
      <c r="L362" s="228"/>
      <c r="M362" s="238" t="s">
        <v>159</v>
      </c>
      <c r="N362" s="238"/>
      <c r="O362" s="227" t="s">
        <v>514</v>
      </c>
      <c r="P362" s="229">
        <v>5</v>
      </c>
      <c r="Q362" s="227" t="s">
        <v>526</v>
      </c>
      <c r="R362" s="230">
        <v>0.08</v>
      </c>
      <c r="S362" s="220"/>
      <c r="T362" s="227" t="s">
        <v>1337</v>
      </c>
      <c r="U362" s="227">
        <v>15</v>
      </c>
      <c r="V362" s="220"/>
      <c r="W362" s="239"/>
      <c r="X362" s="232">
        <v>0</v>
      </c>
      <c r="Y362" s="220"/>
      <c r="Z362" s="244"/>
      <c r="AA362" s="240"/>
      <c r="AB362" s="240"/>
      <c r="AC362" s="240"/>
      <c r="AD362" s="240"/>
      <c r="AE362" s="240"/>
      <c r="AF362" s="235">
        <v>44593</v>
      </c>
    </row>
    <row r="363" spans="1:32" s="21" customFormat="1" ht="15" customHeight="1" x14ac:dyDescent="0.25">
      <c r="A363" s="225">
        <f t="shared" si="5"/>
        <v>362</v>
      </c>
      <c r="B363" s="226" t="s">
        <v>1336</v>
      </c>
      <c r="C363" s="226" t="s">
        <v>155</v>
      </c>
      <c r="D363" s="258" t="s">
        <v>156</v>
      </c>
      <c r="E363" s="258" t="s">
        <v>2590</v>
      </c>
      <c r="F363" s="258" t="s">
        <v>2591</v>
      </c>
      <c r="G363" s="258" t="s">
        <v>2718</v>
      </c>
      <c r="H363" s="258" t="s">
        <v>2719</v>
      </c>
      <c r="I363" s="258" t="s">
        <v>2720</v>
      </c>
      <c r="J363" s="228" t="s">
        <v>161</v>
      </c>
      <c r="K363" s="228" t="s">
        <v>162</v>
      </c>
      <c r="L363" s="228"/>
      <c r="M363" s="238" t="s">
        <v>163</v>
      </c>
      <c r="N363" s="238"/>
      <c r="O363" s="227" t="s">
        <v>514</v>
      </c>
      <c r="P363" s="229">
        <v>5</v>
      </c>
      <c r="Q363" s="227" t="s">
        <v>526</v>
      </c>
      <c r="R363" s="230">
        <v>0.08</v>
      </c>
      <c r="S363" s="220"/>
      <c r="T363" s="227" t="s">
        <v>1337</v>
      </c>
      <c r="U363" s="227">
        <v>15</v>
      </c>
      <c r="V363" s="220"/>
      <c r="W363" s="239"/>
      <c r="X363" s="232">
        <v>0</v>
      </c>
      <c r="Y363" s="220"/>
      <c r="Z363" s="244"/>
      <c r="AA363" s="240"/>
      <c r="AB363" s="240"/>
      <c r="AC363" s="240"/>
      <c r="AD363" s="240"/>
      <c r="AE363" s="240"/>
      <c r="AF363" s="235">
        <v>44593</v>
      </c>
    </row>
    <row r="364" spans="1:32" s="21" customFormat="1" ht="15" customHeight="1" x14ac:dyDescent="0.25">
      <c r="A364" s="220">
        <f t="shared" si="5"/>
        <v>363</v>
      </c>
      <c r="B364" s="236" t="s">
        <v>1336</v>
      </c>
      <c r="C364" s="236" t="s">
        <v>155</v>
      </c>
      <c r="D364" s="236" t="s">
        <v>156</v>
      </c>
      <c r="E364" s="236" t="s">
        <v>2590</v>
      </c>
      <c r="F364" s="236" t="s">
        <v>2591</v>
      </c>
      <c r="G364" s="236" t="s">
        <v>2718</v>
      </c>
      <c r="H364" s="236" t="s">
        <v>2719</v>
      </c>
      <c r="I364" s="236" t="s">
        <v>2720</v>
      </c>
      <c r="J364" s="236" t="s">
        <v>2723</v>
      </c>
      <c r="K364" s="236" t="s">
        <v>2725</v>
      </c>
      <c r="L364" s="220"/>
      <c r="M364" s="236" t="s">
        <v>2724</v>
      </c>
      <c r="N364" s="236" t="s">
        <v>2614</v>
      </c>
      <c r="O364" s="236" t="s">
        <v>514</v>
      </c>
      <c r="P364" s="237"/>
      <c r="Q364" s="220"/>
      <c r="R364" s="220"/>
      <c r="S364" s="220"/>
      <c r="T364" s="220"/>
      <c r="U364" s="220"/>
      <c r="V364" s="220"/>
      <c r="W364" s="220"/>
      <c r="X364" s="220"/>
      <c r="Y364" s="220"/>
      <c r="Z364" s="220"/>
      <c r="AA364" s="220"/>
      <c r="AB364" s="220"/>
      <c r="AC364" s="220"/>
      <c r="AD364" s="220"/>
      <c r="AE364" s="220"/>
      <c r="AF364" s="220"/>
    </row>
    <row r="365" spans="1:32" s="21" customFormat="1" ht="15" customHeight="1" x14ac:dyDescent="0.25">
      <c r="A365" s="220">
        <f t="shared" si="5"/>
        <v>364</v>
      </c>
      <c r="B365" s="236" t="s">
        <v>1336</v>
      </c>
      <c r="C365" s="236" t="s">
        <v>155</v>
      </c>
      <c r="D365" s="236" t="s">
        <v>156</v>
      </c>
      <c r="E365" s="236" t="s">
        <v>2590</v>
      </c>
      <c r="F365" s="236" t="s">
        <v>2591</v>
      </c>
      <c r="G365" s="236" t="s">
        <v>2718</v>
      </c>
      <c r="H365" s="236" t="s">
        <v>2719</v>
      </c>
      <c r="I365" s="236" t="s">
        <v>2720</v>
      </c>
      <c r="J365" s="236" t="s">
        <v>2726</v>
      </c>
      <c r="K365" s="236" t="s">
        <v>2728</v>
      </c>
      <c r="L365" s="220"/>
      <c r="M365" s="236" t="s">
        <v>2727</v>
      </c>
      <c r="N365" s="236" t="s">
        <v>2614</v>
      </c>
      <c r="O365" s="236" t="s">
        <v>514</v>
      </c>
      <c r="P365" s="237"/>
      <c r="Q365" s="220"/>
      <c r="R365" s="220"/>
      <c r="S365" s="220"/>
      <c r="T365" s="220"/>
      <c r="U365" s="220"/>
      <c r="V365" s="220"/>
      <c r="W365" s="220"/>
      <c r="X365" s="220"/>
      <c r="Y365" s="220"/>
      <c r="Z365" s="220"/>
      <c r="AA365" s="220"/>
      <c r="AB365" s="220"/>
      <c r="AC365" s="220"/>
      <c r="AD365" s="220"/>
      <c r="AE365" s="220"/>
      <c r="AF365" s="220"/>
    </row>
    <row r="366" spans="1:32" s="21" customFormat="1" ht="15" customHeight="1" x14ac:dyDescent="0.25">
      <c r="A366" s="225">
        <f t="shared" si="5"/>
        <v>365</v>
      </c>
      <c r="B366" s="226" t="s">
        <v>1338</v>
      </c>
      <c r="C366" s="226" t="s">
        <v>1339</v>
      </c>
      <c r="D366" s="258" t="s">
        <v>2676</v>
      </c>
      <c r="E366" s="258" t="s">
        <v>2590</v>
      </c>
      <c r="F366" s="258" t="s">
        <v>2591</v>
      </c>
      <c r="G366" s="258" t="s">
        <v>2671</v>
      </c>
      <c r="H366" s="258" t="s">
        <v>2672</v>
      </c>
      <c r="I366" s="258" t="s">
        <v>2692</v>
      </c>
      <c r="J366" s="228" t="s">
        <v>1340</v>
      </c>
      <c r="K366" s="228" t="s">
        <v>1341</v>
      </c>
      <c r="L366" s="228"/>
      <c r="M366" s="238" t="s">
        <v>1342</v>
      </c>
      <c r="N366" s="238"/>
      <c r="O366" s="227" t="s">
        <v>514</v>
      </c>
      <c r="P366" s="229">
        <v>10</v>
      </c>
      <c r="Q366" s="227" t="s">
        <v>570</v>
      </c>
      <c r="R366" s="230">
        <v>0.08</v>
      </c>
      <c r="S366" s="220"/>
      <c r="T366" s="227"/>
      <c r="U366" s="227">
        <v>15</v>
      </c>
      <c r="V366" s="220"/>
      <c r="W366" s="239">
        <v>7.0000000000000007E-2</v>
      </c>
      <c r="X366" s="232">
        <v>0</v>
      </c>
      <c r="Y366" s="220"/>
      <c r="Z366" s="244"/>
      <c r="AA366" s="240"/>
      <c r="AB366" s="240"/>
      <c r="AC366" s="240"/>
      <c r="AD366" s="240"/>
      <c r="AE366" s="240"/>
      <c r="AF366" s="235">
        <v>44593</v>
      </c>
    </row>
    <row r="367" spans="1:32" s="21" customFormat="1" ht="15" customHeight="1" x14ac:dyDescent="0.25">
      <c r="A367" s="225">
        <f t="shared" si="5"/>
        <v>366</v>
      </c>
      <c r="B367" s="226" t="s">
        <v>1338</v>
      </c>
      <c r="C367" s="226" t="s">
        <v>1339</v>
      </c>
      <c r="D367" s="258" t="s">
        <v>2676</v>
      </c>
      <c r="E367" s="258" t="s">
        <v>2590</v>
      </c>
      <c r="F367" s="258" t="s">
        <v>2591</v>
      </c>
      <c r="G367" s="258" t="s">
        <v>2671</v>
      </c>
      <c r="H367" s="258" t="s">
        <v>2672</v>
      </c>
      <c r="I367" s="258" t="s">
        <v>2681</v>
      </c>
      <c r="J367" s="228" t="s">
        <v>1343</v>
      </c>
      <c r="K367" s="228" t="s">
        <v>1344</v>
      </c>
      <c r="L367" s="228"/>
      <c r="M367" s="238" t="s">
        <v>1345</v>
      </c>
      <c r="N367" s="238"/>
      <c r="O367" s="227" t="s">
        <v>514</v>
      </c>
      <c r="P367" s="229">
        <v>10</v>
      </c>
      <c r="Q367" s="227" t="s">
        <v>570</v>
      </c>
      <c r="R367" s="230">
        <v>0.08</v>
      </c>
      <c r="S367" s="220"/>
      <c r="T367" s="227"/>
      <c r="U367" s="227">
        <v>15</v>
      </c>
      <c r="V367" s="220"/>
      <c r="W367" s="239">
        <v>7.0000000000000007E-2</v>
      </c>
      <c r="X367" s="232">
        <v>0</v>
      </c>
      <c r="Y367" s="220"/>
      <c r="Z367" s="244"/>
      <c r="AA367" s="240"/>
      <c r="AB367" s="240"/>
      <c r="AC367" s="240"/>
      <c r="AD367" s="240"/>
      <c r="AE367" s="240"/>
      <c r="AF367" s="235">
        <v>44593</v>
      </c>
    </row>
    <row r="368" spans="1:32" s="21" customFormat="1" ht="15" customHeight="1" x14ac:dyDescent="0.25">
      <c r="A368" s="225">
        <f t="shared" si="5"/>
        <v>367</v>
      </c>
      <c r="B368" s="226" t="s">
        <v>1338</v>
      </c>
      <c r="C368" s="226" t="s">
        <v>1339</v>
      </c>
      <c r="D368" s="258" t="s">
        <v>2676</v>
      </c>
      <c r="E368" s="258" t="s">
        <v>2590</v>
      </c>
      <c r="F368" s="258" t="s">
        <v>2591</v>
      </c>
      <c r="G368" s="258" t="s">
        <v>2671</v>
      </c>
      <c r="H368" s="258" t="s">
        <v>2672</v>
      </c>
      <c r="I368" s="258" t="s">
        <v>2673</v>
      </c>
      <c r="J368" s="228" t="s">
        <v>1346</v>
      </c>
      <c r="K368" s="228" t="s">
        <v>1347</v>
      </c>
      <c r="L368" s="228"/>
      <c r="M368" s="238" t="s">
        <v>1348</v>
      </c>
      <c r="N368" s="238"/>
      <c r="O368" s="227" t="s">
        <v>514</v>
      </c>
      <c r="P368" s="229">
        <v>10</v>
      </c>
      <c r="Q368" s="227" t="s">
        <v>570</v>
      </c>
      <c r="R368" s="230">
        <v>0.08</v>
      </c>
      <c r="S368" s="220"/>
      <c r="T368" s="227"/>
      <c r="U368" s="227">
        <v>15</v>
      </c>
      <c r="V368" s="220"/>
      <c r="W368" s="239">
        <v>7.0000000000000007E-2</v>
      </c>
      <c r="X368" s="232">
        <v>0</v>
      </c>
      <c r="Y368" s="220"/>
      <c r="Z368" s="244"/>
      <c r="AA368" s="240"/>
      <c r="AB368" s="240"/>
      <c r="AC368" s="240"/>
      <c r="AD368" s="240"/>
      <c r="AE368" s="240"/>
      <c r="AF368" s="235">
        <v>44593</v>
      </c>
    </row>
    <row r="369" spans="1:32" s="21" customFormat="1" ht="15" customHeight="1" x14ac:dyDescent="0.25">
      <c r="A369" s="225">
        <f t="shared" si="5"/>
        <v>368</v>
      </c>
      <c r="B369" s="226" t="s">
        <v>1338</v>
      </c>
      <c r="C369" s="226" t="s">
        <v>1339</v>
      </c>
      <c r="D369" s="258" t="s">
        <v>2676</v>
      </c>
      <c r="E369" s="258" t="s">
        <v>2590</v>
      </c>
      <c r="F369" s="258" t="s">
        <v>2591</v>
      </c>
      <c r="G369" s="258" t="s">
        <v>2798</v>
      </c>
      <c r="H369" s="258" t="s">
        <v>2799</v>
      </c>
      <c r="I369" s="258" t="s">
        <v>2808</v>
      </c>
      <c r="J369" s="228" t="s">
        <v>1349</v>
      </c>
      <c r="K369" s="228" t="s">
        <v>1350</v>
      </c>
      <c r="L369" s="228"/>
      <c r="M369" s="238" t="s">
        <v>1351</v>
      </c>
      <c r="N369" s="238"/>
      <c r="O369" s="227" t="s">
        <v>514</v>
      </c>
      <c r="P369" s="229">
        <v>10</v>
      </c>
      <c r="Q369" s="227" t="s">
        <v>570</v>
      </c>
      <c r="R369" s="230">
        <v>0.08</v>
      </c>
      <c r="S369" s="220"/>
      <c r="T369" s="227"/>
      <c r="U369" s="227">
        <v>15</v>
      </c>
      <c r="V369" s="220"/>
      <c r="W369" s="239">
        <v>7.0000000000000007E-2</v>
      </c>
      <c r="X369" s="232">
        <v>0</v>
      </c>
      <c r="Y369" s="220"/>
      <c r="Z369" s="244"/>
      <c r="AA369" s="240"/>
      <c r="AB369" s="240"/>
      <c r="AC369" s="240"/>
      <c r="AD369" s="240"/>
      <c r="AE369" s="240"/>
      <c r="AF369" s="235">
        <v>44593</v>
      </c>
    </row>
    <row r="370" spans="1:32" s="21" customFormat="1" ht="15" customHeight="1" x14ac:dyDescent="0.25">
      <c r="A370" s="225">
        <f t="shared" si="5"/>
        <v>369</v>
      </c>
      <c r="B370" s="226" t="s">
        <v>1338</v>
      </c>
      <c r="C370" s="226" t="s">
        <v>1339</v>
      </c>
      <c r="D370" s="258" t="s">
        <v>2676</v>
      </c>
      <c r="E370" s="258" t="s">
        <v>2590</v>
      </c>
      <c r="F370" s="258" t="s">
        <v>2591</v>
      </c>
      <c r="G370" s="258" t="s">
        <v>2671</v>
      </c>
      <c r="H370" s="258" t="s">
        <v>2672</v>
      </c>
      <c r="I370" s="258" t="s">
        <v>2692</v>
      </c>
      <c r="J370" s="228" t="s">
        <v>1352</v>
      </c>
      <c r="K370" s="228" t="s">
        <v>1353</v>
      </c>
      <c r="L370" s="228"/>
      <c r="M370" s="238" t="s">
        <v>1354</v>
      </c>
      <c r="N370" s="238"/>
      <c r="O370" s="227" t="s">
        <v>514</v>
      </c>
      <c r="P370" s="229">
        <v>10</v>
      </c>
      <c r="Q370" s="227" t="s">
        <v>570</v>
      </c>
      <c r="R370" s="230">
        <v>0.08</v>
      </c>
      <c r="S370" s="220"/>
      <c r="T370" s="227"/>
      <c r="U370" s="227">
        <v>15</v>
      </c>
      <c r="V370" s="220"/>
      <c r="W370" s="239">
        <v>7.0000000000000007E-2</v>
      </c>
      <c r="X370" s="232">
        <v>0</v>
      </c>
      <c r="Y370" s="220"/>
      <c r="Z370" s="244"/>
      <c r="AA370" s="240"/>
      <c r="AB370" s="240"/>
      <c r="AC370" s="240"/>
      <c r="AD370" s="240"/>
      <c r="AE370" s="240"/>
      <c r="AF370" s="235">
        <v>44593</v>
      </c>
    </row>
    <row r="371" spans="1:32" s="21" customFormat="1" ht="15" customHeight="1" x14ac:dyDescent="0.25">
      <c r="A371" s="225">
        <f t="shared" si="5"/>
        <v>370</v>
      </c>
      <c r="B371" s="226" t="s">
        <v>1338</v>
      </c>
      <c r="C371" s="226" t="s">
        <v>1339</v>
      </c>
      <c r="D371" s="258" t="s">
        <v>2676</v>
      </c>
      <c r="E371" s="258" t="s">
        <v>2590</v>
      </c>
      <c r="F371" s="258" t="s">
        <v>2591</v>
      </c>
      <c r="G371" s="258" t="s">
        <v>2671</v>
      </c>
      <c r="H371" s="258" t="s">
        <v>2672</v>
      </c>
      <c r="I371" s="258" t="s">
        <v>2673</v>
      </c>
      <c r="J371" s="228" t="s">
        <v>1355</v>
      </c>
      <c r="K371" s="228" t="s">
        <v>1356</v>
      </c>
      <c r="L371" s="228"/>
      <c r="M371" s="238" t="s">
        <v>1357</v>
      </c>
      <c r="N371" s="238"/>
      <c r="O371" s="227" t="s">
        <v>514</v>
      </c>
      <c r="P371" s="229">
        <v>10</v>
      </c>
      <c r="Q371" s="227" t="s">
        <v>570</v>
      </c>
      <c r="R371" s="230">
        <v>0.08</v>
      </c>
      <c r="S371" s="220"/>
      <c r="T371" s="227"/>
      <c r="U371" s="227">
        <v>15</v>
      </c>
      <c r="V371" s="220"/>
      <c r="W371" s="239">
        <v>7.0000000000000007E-2</v>
      </c>
      <c r="X371" s="232">
        <v>0</v>
      </c>
      <c r="Y371" s="220"/>
      <c r="Z371" s="244"/>
      <c r="AA371" s="240"/>
      <c r="AB371" s="240"/>
      <c r="AC371" s="240"/>
      <c r="AD371" s="240"/>
      <c r="AE371" s="240"/>
      <c r="AF371" s="235">
        <v>44593</v>
      </c>
    </row>
    <row r="372" spans="1:32" s="21" customFormat="1" ht="15" customHeight="1" x14ac:dyDescent="0.25">
      <c r="A372" s="225">
        <f t="shared" si="5"/>
        <v>371</v>
      </c>
      <c r="B372" s="226" t="s">
        <v>1338</v>
      </c>
      <c r="C372" s="226" t="s">
        <v>1339</v>
      </c>
      <c r="D372" s="258" t="s">
        <v>2676</v>
      </c>
      <c r="E372" s="258" t="s">
        <v>2590</v>
      </c>
      <c r="F372" s="258" t="s">
        <v>2591</v>
      </c>
      <c r="G372" s="258" t="s">
        <v>2798</v>
      </c>
      <c r="H372" s="258" t="s">
        <v>2799</v>
      </c>
      <c r="I372" s="258" t="s">
        <v>2808</v>
      </c>
      <c r="J372" s="228" t="s">
        <v>1358</v>
      </c>
      <c r="K372" s="228" t="s">
        <v>1359</v>
      </c>
      <c r="L372" s="228"/>
      <c r="M372" s="238" t="s">
        <v>1360</v>
      </c>
      <c r="N372" s="238"/>
      <c r="O372" s="227" t="s">
        <v>514</v>
      </c>
      <c r="P372" s="229">
        <v>10</v>
      </c>
      <c r="Q372" s="227" t="s">
        <v>570</v>
      </c>
      <c r="R372" s="230">
        <v>0.08</v>
      </c>
      <c r="S372" s="220"/>
      <c r="T372" s="227"/>
      <c r="U372" s="227">
        <v>15</v>
      </c>
      <c r="V372" s="220"/>
      <c r="W372" s="239">
        <v>7.0000000000000007E-2</v>
      </c>
      <c r="X372" s="232">
        <v>0</v>
      </c>
      <c r="Y372" s="220"/>
      <c r="Z372" s="244"/>
      <c r="AA372" s="240"/>
      <c r="AB372" s="240"/>
      <c r="AC372" s="240"/>
      <c r="AD372" s="240"/>
      <c r="AE372" s="240"/>
      <c r="AF372" s="235">
        <v>44593</v>
      </c>
    </row>
    <row r="373" spans="1:32" s="21" customFormat="1" ht="15" customHeight="1" x14ac:dyDescent="0.25">
      <c r="A373" s="225">
        <f t="shared" si="5"/>
        <v>372</v>
      </c>
      <c r="B373" s="226" t="s">
        <v>1338</v>
      </c>
      <c r="C373" s="226" t="s">
        <v>1339</v>
      </c>
      <c r="D373" s="258" t="s">
        <v>2676</v>
      </c>
      <c r="E373" s="258" t="s">
        <v>2590</v>
      </c>
      <c r="F373" s="258" t="s">
        <v>2591</v>
      </c>
      <c r="G373" s="258" t="s">
        <v>2671</v>
      </c>
      <c r="H373" s="258" t="s">
        <v>2694</v>
      </c>
      <c r="I373" s="258" t="s">
        <v>2695</v>
      </c>
      <c r="J373" s="228" t="s">
        <v>1361</v>
      </c>
      <c r="K373" s="228" t="s">
        <v>1362</v>
      </c>
      <c r="L373" s="228"/>
      <c r="M373" s="238" t="s">
        <v>1363</v>
      </c>
      <c r="N373" s="238"/>
      <c r="O373" s="227" t="s">
        <v>514</v>
      </c>
      <c r="P373" s="229">
        <v>10</v>
      </c>
      <c r="Q373" s="227" t="s">
        <v>570</v>
      </c>
      <c r="R373" s="230">
        <v>0.08</v>
      </c>
      <c r="S373" s="220"/>
      <c r="T373" s="227"/>
      <c r="U373" s="227">
        <v>15</v>
      </c>
      <c r="V373" s="220"/>
      <c r="W373" s="239">
        <v>7.0000000000000007E-2</v>
      </c>
      <c r="X373" s="232">
        <v>0</v>
      </c>
      <c r="Y373" s="220"/>
      <c r="Z373" s="244"/>
      <c r="AA373" s="240"/>
      <c r="AB373" s="240"/>
      <c r="AC373" s="240"/>
      <c r="AD373" s="240"/>
      <c r="AE373" s="240"/>
      <c r="AF373" s="235">
        <v>44593</v>
      </c>
    </row>
    <row r="374" spans="1:32" s="21" customFormat="1" ht="15" customHeight="1" x14ac:dyDescent="0.25">
      <c r="A374" s="225">
        <f t="shared" si="5"/>
        <v>373</v>
      </c>
      <c r="B374" s="226" t="s">
        <v>1338</v>
      </c>
      <c r="C374" s="226" t="s">
        <v>1339</v>
      </c>
      <c r="D374" s="258" t="s">
        <v>2676</v>
      </c>
      <c r="E374" s="258" t="s">
        <v>2590</v>
      </c>
      <c r="F374" s="258" t="s">
        <v>2591</v>
      </c>
      <c r="G374" s="258" t="s">
        <v>2671</v>
      </c>
      <c r="H374" s="258" t="s">
        <v>2672</v>
      </c>
      <c r="I374" s="258" t="s">
        <v>2681</v>
      </c>
      <c r="J374" s="228" t="s">
        <v>1364</v>
      </c>
      <c r="K374" s="228" t="s">
        <v>1365</v>
      </c>
      <c r="L374" s="228"/>
      <c r="M374" s="238" t="s">
        <v>1366</v>
      </c>
      <c r="N374" s="238"/>
      <c r="O374" s="227" t="s">
        <v>514</v>
      </c>
      <c r="P374" s="229">
        <v>10</v>
      </c>
      <c r="Q374" s="227" t="s">
        <v>570</v>
      </c>
      <c r="R374" s="230">
        <v>0.08</v>
      </c>
      <c r="S374" s="220"/>
      <c r="T374" s="227"/>
      <c r="U374" s="227">
        <v>15</v>
      </c>
      <c r="V374" s="220"/>
      <c r="W374" s="239">
        <v>7.0000000000000007E-2</v>
      </c>
      <c r="X374" s="232">
        <v>0</v>
      </c>
      <c r="Y374" s="220"/>
      <c r="Z374" s="244"/>
      <c r="AA374" s="240"/>
      <c r="AB374" s="240"/>
      <c r="AC374" s="240"/>
      <c r="AD374" s="240"/>
      <c r="AE374" s="240"/>
      <c r="AF374" s="235">
        <v>44593</v>
      </c>
    </row>
    <row r="375" spans="1:32" s="21" customFormat="1" ht="15" customHeight="1" x14ac:dyDescent="0.25">
      <c r="A375" s="225">
        <f t="shared" si="5"/>
        <v>374</v>
      </c>
      <c r="B375" s="226" t="s">
        <v>1338</v>
      </c>
      <c r="C375" s="226" t="s">
        <v>1339</v>
      </c>
      <c r="D375" s="258" t="s">
        <v>2676</v>
      </c>
      <c r="E375" s="258" t="s">
        <v>2590</v>
      </c>
      <c r="F375" s="258" t="s">
        <v>2591</v>
      </c>
      <c r="G375" s="258" t="s">
        <v>2671</v>
      </c>
      <c r="H375" s="258" t="s">
        <v>2672</v>
      </c>
      <c r="I375" s="258" t="s">
        <v>2673</v>
      </c>
      <c r="J375" s="228" t="s">
        <v>1367</v>
      </c>
      <c r="K375" s="228" t="s">
        <v>1368</v>
      </c>
      <c r="L375" s="228"/>
      <c r="M375" s="238" t="s">
        <v>1369</v>
      </c>
      <c r="N375" s="238"/>
      <c r="O375" s="227" t="s">
        <v>514</v>
      </c>
      <c r="P375" s="229">
        <v>10</v>
      </c>
      <c r="Q375" s="227" t="s">
        <v>570</v>
      </c>
      <c r="R375" s="230">
        <v>0.08</v>
      </c>
      <c r="S375" s="220"/>
      <c r="T375" s="227"/>
      <c r="U375" s="227">
        <v>15</v>
      </c>
      <c r="V375" s="220"/>
      <c r="W375" s="239">
        <v>7.0000000000000007E-2</v>
      </c>
      <c r="X375" s="232">
        <v>0</v>
      </c>
      <c r="Y375" s="220"/>
      <c r="Z375" s="244"/>
      <c r="AA375" s="240"/>
      <c r="AB375" s="240"/>
      <c r="AC375" s="240"/>
      <c r="AD375" s="240"/>
      <c r="AE375" s="240"/>
      <c r="AF375" s="235">
        <v>44593</v>
      </c>
    </row>
    <row r="376" spans="1:32" s="21" customFormat="1" ht="15" customHeight="1" x14ac:dyDescent="0.25">
      <c r="A376" s="225">
        <f t="shared" si="5"/>
        <v>375</v>
      </c>
      <c r="B376" s="226" t="s">
        <v>1338</v>
      </c>
      <c r="C376" s="226" t="s">
        <v>1339</v>
      </c>
      <c r="D376" s="258" t="s">
        <v>2676</v>
      </c>
      <c r="E376" s="258" t="s">
        <v>2590</v>
      </c>
      <c r="F376" s="258" t="s">
        <v>2591</v>
      </c>
      <c r="G376" s="258" t="s">
        <v>2798</v>
      </c>
      <c r="H376" s="258" t="s">
        <v>2799</v>
      </c>
      <c r="I376" s="258" t="s">
        <v>2808</v>
      </c>
      <c r="J376" s="228" t="s">
        <v>1370</v>
      </c>
      <c r="K376" s="228" t="s">
        <v>1371</v>
      </c>
      <c r="L376" s="228"/>
      <c r="M376" s="238" t="s">
        <v>1372</v>
      </c>
      <c r="N376" s="238"/>
      <c r="O376" s="227" t="s">
        <v>514</v>
      </c>
      <c r="P376" s="229">
        <v>10</v>
      </c>
      <c r="Q376" s="227" t="s">
        <v>570</v>
      </c>
      <c r="R376" s="230">
        <v>0.08</v>
      </c>
      <c r="S376" s="220"/>
      <c r="T376" s="227"/>
      <c r="U376" s="227">
        <v>15</v>
      </c>
      <c r="V376" s="220"/>
      <c r="W376" s="239">
        <v>7.0000000000000007E-2</v>
      </c>
      <c r="X376" s="232">
        <v>0</v>
      </c>
      <c r="Y376" s="220"/>
      <c r="Z376" s="244"/>
      <c r="AA376" s="240"/>
      <c r="AB376" s="240"/>
      <c r="AC376" s="240"/>
      <c r="AD376" s="240"/>
      <c r="AE376" s="240"/>
      <c r="AF376" s="235">
        <v>44593</v>
      </c>
    </row>
    <row r="377" spans="1:32" s="21" customFormat="1" ht="15" customHeight="1" x14ac:dyDescent="0.25">
      <c r="A377" s="225">
        <f t="shared" si="5"/>
        <v>376</v>
      </c>
      <c r="B377" s="226" t="s">
        <v>1338</v>
      </c>
      <c r="C377" s="226" t="s">
        <v>1339</v>
      </c>
      <c r="D377" s="258" t="s">
        <v>2676</v>
      </c>
      <c r="E377" s="258" t="s">
        <v>2590</v>
      </c>
      <c r="F377" s="258" t="s">
        <v>2591</v>
      </c>
      <c r="G377" s="258" t="s">
        <v>2671</v>
      </c>
      <c r="H377" s="258" t="s">
        <v>2672</v>
      </c>
      <c r="I377" s="258" t="s">
        <v>2673</v>
      </c>
      <c r="J377" s="228" t="s">
        <v>1373</v>
      </c>
      <c r="K377" s="228" t="s">
        <v>1374</v>
      </c>
      <c r="L377" s="228"/>
      <c r="M377" s="238" t="s">
        <v>1375</v>
      </c>
      <c r="N377" s="238"/>
      <c r="O377" s="227" t="s">
        <v>514</v>
      </c>
      <c r="P377" s="229">
        <v>10</v>
      </c>
      <c r="Q377" s="227" t="s">
        <v>570</v>
      </c>
      <c r="R377" s="230">
        <v>0.08</v>
      </c>
      <c r="S377" s="220"/>
      <c r="T377" s="227"/>
      <c r="U377" s="227">
        <v>15</v>
      </c>
      <c r="V377" s="220"/>
      <c r="W377" s="239">
        <v>7.0000000000000007E-2</v>
      </c>
      <c r="X377" s="232">
        <v>0</v>
      </c>
      <c r="Y377" s="220"/>
      <c r="Z377" s="244"/>
      <c r="AA377" s="240"/>
      <c r="AB377" s="240"/>
      <c r="AC377" s="240"/>
      <c r="AD377" s="240"/>
      <c r="AE377" s="240"/>
      <c r="AF377" s="235">
        <v>44593</v>
      </c>
    </row>
    <row r="378" spans="1:32" s="21" customFormat="1" ht="15" customHeight="1" x14ac:dyDescent="0.25">
      <c r="A378" s="225">
        <f t="shared" si="5"/>
        <v>377</v>
      </c>
      <c r="B378" s="226" t="s">
        <v>1338</v>
      </c>
      <c r="C378" s="226" t="s">
        <v>1339</v>
      </c>
      <c r="D378" s="258" t="s">
        <v>2676</v>
      </c>
      <c r="E378" s="258" t="s">
        <v>2590</v>
      </c>
      <c r="F378" s="258" t="s">
        <v>2591</v>
      </c>
      <c r="G378" s="258" t="s">
        <v>2671</v>
      </c>
      <c r="H378" s="258" t="s">
        <v>2694</v>
      </c>
      <c r="I378" s="258" t="s">
        <v>2695</v>
      </c>
      <c r="J378" s="228" t="s">
        <v>1376</v>
      </c>
      <c r="K378" s="228" t="s">
        <v>1377</v>
      </c>
      <c r="L378" s="228"/>
      <c r="M378" s="238" t="s">
        <v>1378</v>
      </c>
      <c r="N378" s="238"/>
      <c r="O378" s="227" t="s">
        <v>514</v>
      </c>
      <c r="P378" s="229">
        <v>10</v>
      </c>
      <c r="Q378" s="227" t="s">
        <v>570</v>
      </c>
      <c r="R378" s="230">
        <v>0.08</v>
      </c>
      <c r="S378" s="220"/>
      <c r="T378" s="227"/>
      <c r="U378" s="227">
        <v>15</v>
      </c>
      <c r="V378" s="220"/>
      <c r="W378" s="239">
        <v>7.0000000000000007E-2</v>
      </c>
      <c r="X378" s="232">
        <v>0</v>
      </c>
      <c r="Y378" s="220"/>
      <c r="Z378" s="244"/>
      <c r="AA378" s="240"/>
      <c r="AB378" s="240"/>
      <c r="AC378" s="240"/>
      <c r="AD378" s="240"/>
      <c r="AE378" s="240"/>
      <c r="AF378" s="235">
        <v>44593</v>
      </c>
    </row>
    <row r="379" spans="1:32" s="21" customFormat="1" ht="15" customHeight="1" x14ac:dyDescent="0.25">
      <c r="A379" s="225">
        <f t="shared" si="5"/>
        <v>378</v>
      </c>
      <c r="B379" s="226" t="s">
        <v>1338</v>
      </c>
      <c r="C379" s="226" t="s">
        <v>1339</v>
      </c>
      <c r="D379" s="258" t="s">
        <v>2676</v>
      </c>
      <c r="E379" s="258" t="s">
        <v>2590</v>
      </c>
      <c r="F379" s="258" t="s">
        <v>2591</v>
      </c>
      <c r="G379" s="258" t="s">
        <v>2729</v>
      </c>
      <c r="H379" s="258" t="s">
        <v>2750</v>
      </c>
      <c r="I379" s="258" t="s">
        <v>2751</v>
      </c>
      <c r="J379" s="228" t="s">
        <v>1379</v>
      </c>
      <c r="K379" s="228" t="s">
        <v>1380</v>
      </c>
      <c r="L379" s="228"/>
      <c r="M379" s="238" t="s">
        <v>1381</v>
      </c>
      <c r="N379" s="238"/>
      <c r="O379" s="227" t="s">
        <v>514</v>
      </c>
      <c r="P379" s="229">
        <v>10</v>
      </c>
      <c r="Q379" s="227" t="s">
        <v>570</v>
      </c>
      <c r="R379" s="230">
        <v>0.08</v>
      </c>
      <c r="S379" s="220"/>
      <c r="T379" s="227"/>
      <c r="U379" s="227">
        <v>15</v>
      </c>
      <c r="V379" s="220"/>
      <c r="W379" s="239">
        <v>7.0000000000000007E-2</v>
      </c>
      <c r="X379" s="232">
        <v>0</v>
      </c>
      <c r="Y379" s="220"/>
      <c r="Z379" s="244"/>
      <c r="AA379" s="240"/>
      <c r="AB379" s="240"/>
      <c r="AC379" s="240"/>
      <c r="AD379" s="240"/>
      <c r="AE379" s="240"/>
      <c r="AF379" s="235">
        <v>44593</v>
      </c>
    </row>
    <row r="380" spans="1:32" s="21" customFormat="1" ht="15" customHeight="1" x14ac:dyDescent="0.25">
      <c r="A380" s="225">
        <f t="shared" si="5"/>
        <v>379</v>
      </c>
      <c r="B380" s="226" t="s">
        <v>1338</v>
      </c>
      <c r="C380" s="226" t="s">
        <v>1339</v>
      </c>
      <c r="D380" s="258" t="s">
        <v>2676</v>
      </c>
      <c r="E380" s="258" t="s">
        <v>2590</v>
      </c>
      <c r="F380" s="258" t="s">
        <v>2591</v>
      </c>
      <c r="G380" s="258" t="s">
        <v>2671</v>
      </c>
      <c r="H380" s="258" t="s">
        <v>2694</v>
      </c>
      <c r="I380" s="258" t="s">
        <v>2695</v>
      </c>
      <c r="J380" s="228" t="s">
        <v>1382</v>
      </c>
      <c r="K380" s="228" t="s">
        <v>1383</v>
      </c>
      <c r="L380" s="228"/>
      <c r="M380" s="238" t="s">
        <v>1384</v>
      </c>
      <c r="N380" s="238"/>
      <c r="O380" s="227" t="s">
        <v>514</v>
      </c>
      <c r="P380" s="229">
        <v>10</v>
      </c>
      <c r="Q380" s="227" t="s">
        <v>570</v>
      </c>
      <c r="R380" s="230">
        <v>0.08</v>
      </c>
      <c r="S380" s="220"/>
      <c r="T380" s="227"/>
      <c r="U380" s="227">
        <v>15</v>
      </c>
      <c r="V380" s="220"/>
      <c r="W380" s="239">
        <v>7.0000000000000007E-2</v>
      </c>
      <c r="X380" s="232">
        <v>0</v>
      </c>
      <c r="Y380" s="220"/>
      <c r="Z380" s="244"/>
      <c r="AA380" s="240"/>
      <c r="AB380" s="240"/>
      <c r="AC380" s="240"/>
      <c r="AD380" s="240"/>
      <c r="AE380" s="240"/>
      <c r="AF380" s="235">
        <v>44593</v>
      </c>
    </row>
    <row r="381" spans="1:32" s="21" customFormat="1" ht="15" customHeight="1" x14ac:dyDescent="0.25">
      <c r="A381" s="225">
        <f t="shared" si="5"/>
        <v>380</v>
      </c>
      <c r="B381" s="226" t="s">
        <v>1338</v>
      </c>
      <c r="C381" s="226" t="s">
        <v>1339</v>
      </c>
      <c r="D381" s="258" t="s">
        <v>2676</v>
      </c>
      <c r="E381" s="258" t="s">
        <v>2590</v>
      </c>
      <c r="F381" s="258" t="s">
        <v>2591</v>
      </c>
      <c r="G381" s="258" t="s">
        <v>2729</v>
      </c>
      <c r="H381" s="258" t="s">
        <v>2750</v>
      </c>
      <c r="I381" s="258" t="s">
        <v>2751</v>
      </c>
      <c r="J381" s="228" t="s">
        <v>1385</v>
      </c>
      <c r="K381" s="228" t="s">
        <v>1386</v>
      </c>
      <c r="L381" s="228"/>
      <c r="M381" s="238" t="s">
        <v>1387</v>
      </c>
      <c r="N381" s="238"/>
      <c r="O381" s="227" t="s">
        <v>514</v>
      </c>
      <c r="P381" s="229">
        <v>10</v>
      </c>
      <c r="Q381" s="227" t="s">
        <v>570</v>
      </c>
      <c r="R381" s="230">
        <v>0.08</v>
      </c>
      <c r="S381" s="220"/>
      <c r="T381" s="227"/>
      <c r="U381" s="227">
        <v>15</v>
      </c>
      <c r="V381" s="220"/>
      <c r="W381" s="239">
        <v>7.0000000000000007E-2</v>
      </c>
      <c r="X381" s="232">
        <v>0</v>
      </c>
      <c r="Y381" s="220"/>
      <c r="Z381" s="244"/>
      <c r="AA381" s="240"/>
      <c r="AB381" s="240"/>
      <c r="AC381" s="240"/>
      <c r="AD381" s="240"/>
      <c r="AE381" s="240"/>
      <c r="AF381" s="235">
        <v>44593</v>
      </c>
    </row>
    <row r="382" spans="1:32" s="21" customFormat="1" ht="15" customHeight="1" x14ac:dyDescent="0.25">
      <c r="A382" s="225">
        <f t="shared" si="5"/>
        <v>381</v>
      </c>
      <c r="B382" s="226" t="s">
        <v>1338</v>
      </c>
      <c r="C382" s="226" t="s">
        <v>1339</v>
      </c>
      <c r="D382" s="258" t="s">
        <v>2676</v>
      </c>
      <c r="E382" s="258" t="s">
        <v>2590</v>
      </c>
      <c r="F382" s="258" t="s">
        <v>2591</v>
      </c>
      <c r="G382" s="258" t="s">
        <v>2798</v>
      </c>
      <c r="H382" s="258" t="s">
        <v>2862</v>
      </c>
      <c r="I382" s="258" t="s">
        <v>2872</v>
      </c>
      <c r="J382" s="228" t="s">
        <v>1388</v>
      </c>
      <c r="K382" s="228" t="s">
        <v>1389</v>
      </c>
      <c r="L382" s="228"/>
      <c r="M382" s="238" t="s">
        <v>1390</v>
      </c>
      <c r="N382" s="238"/>
      <c r="O382" s="227" t="s">
        <v>514</v>
      </c>
      <c r="P382" s="229">
        <v>10</v>
      </c>
      <c r="Q382" s="227" t="s">
        <v>570</v>
      </c>
      <c r="R382" s="230">
        <v>0.08</v>
      </c>
      <c r="S382" s="220"/>
      <c r="T382" s="227"/>
      <c r="U382" s="227">
        <v>15</v>
      </c>
      <c r="V382" s="220"/>
      <c r="W382" s="239">
        <v>7.0000000000000007E-2</v>
      </c>
      <c r="X382" s="232">
        <v>0</v>
      </c>
      <c r="Y382" s="220"/>
      <c r="Z382" s="244"/>
      <c r="AA382" s="240"/>
      <c r="AB382" s="240"/>
      <c r="AC382" s="240"/>
      <c r="AD382" s="240"/>
      <c r="AE382" s="240"/>
      <c r="AF382" s="235">
        <v>44593</v>
      </c>
    </row>
    <row r="383" spans="1:32" s="21" customFormat="1" ht="15" customHeight="1" x14ac:dyDescent="0.25">
      <c r="A383" s="225">
        <f t="shared" si="5"/>
        <v>382</v>
      </c>
      <c r="B383" s="226" t="s">
        <v>1338</v>
      </c>
      <c r="C383" s="226" t="s">
        <v>1339</v>
      </c>
      <c r="D383" s="258" t="s">
        <v>2676</v>
      </c>
      <c r="E383" s="258" t="s">
        <v>2590</v>
      </c>
      <c r="F383" s="258" t="s">
        <v>2591</v>
      </c>
      <c r="G383" s="258" t="s">
        <v>2671</v>
      </c>
      <c r="H383" s="258" t="s">
        <v>2694</v>
      </c>
      <c r="I383" s="258" t="s">
        <v>2695</v>
      </c>
      <c r="J383" s="228" t="s">
        <v>1391</v>
      </c>
      <c r="K383" s="228" t="s">
        <v>1392</v>
      </c>
      <c r="L383" s="228"/>
      <c r="M383" s="238" t="s">
        <v>1393</v>
      </c>
      <c r="N383" s="238"/>
      <c r="O383" s="227" t="s">
        <v>514</v>
      </c>
      <c r="P383" s="229">
        <v>10</v>
      </c>
      <c r="Q383" s="227" t="s">
        <v>570</v>
      </c>
      <c r="R383" s="230">
        <v>0.08</v>
      </c>
      <c r="S383" s="220"/>
      <c r="T383" s="227"/>
      <c r="U383" s="227">
        <v>15</v>
      </c>
      <c r="V383" s="220"/>
      <c r="W383" s="239">
        <v>7.0000000000000007E-2</v>
      </c>
      <c r="X383" s="232">
        <v>0</v>
      </c>
      <c r="Y383" s="220"/>
      <c r="Z383" s="244"/>
      <c r="AA383" s="240"/>
      <c r="AB383" s="240"/>
      <c r="AC383" s="240"/>
      <c r="AD383" s="240"/>
      <c r="AE383" s="240"/>
      <c r="AF383" s="235">
        <v>44593</v>
      </c>
    </row>
    <row r="384" spans="1:32" s="21" customFormat="1" ht="15" customHeight="1" x14ac:dyDescent="0.25">
      <c r="A384" s="220">
        <f t="shared" si="5"/>
        <v>383</v>
      </c>
      <c r="B384" s="236" t="s">
        <v>1338</v>
      </c>
      <c r="C384" s="236" t="s">
        <v>1339</v>
      </c>
      <c r="D384" s="236" t="s">
        <v>2676</v>
      </c>
      <c r="E384" s="236" t="s">
        <v>3279</v>
      </c>
      <c r="F384" s="236" t="s">
        <v>3282</v>
      </c>
      <c r="G384" s="236" t="s">
        <v>3283</v>
      </c>
      <c r="H384" s="236" t="s">
        <v>3284</v>
      </c>
      <c r="I384" s="236" t="s">
        <v>3285</v>
      </c>
      <c r="J384" s="236" t="s">
        <v>3286</v>
      </c>
      <c r="K384" s="236" t="s">
        <v>3288</v>
      </c>
      <c r="L384" s="220"/>
      <c r="M384" s="236" t="s">
        <v>3287</v>
      </c>
      <c r="N384" s="236" t="s">
        <v>2655</v>
      </c>
      <c r="O384" s="236" t="s">
        <v>569</v>
      </c>
      <c r="P384" s="237">
        <v>0</v>
      </c>
      <c r="Q384" s="220"/>
      <c r="R384" s="220"/>
      <c r="S384" s="220"/>
      <c r="T384" s="220"/>
      <c r="U384" s="220"/>
      <c r="V384" s="220"/>
      <c r="W384" s="220"/>
      <c r="X384" s="220"/>
      <c r="Y384" s="220"/>
      <c r="Z384" s="220"/>
      <c r="AA384" s="220"/>
      <c r="AB384" s="220"/>
      <c r="AC384" s="220"/>
      <c r="AD384" s="220"/>
      <c r="AE384" s="220"/>
      <c r="AF384" s="220"/>
    </row>
    <row r="385" spans="1:32" s="21" customFormat="1" ht="15" customHeight="1" x14ac:dyDescent="0.25">
      <c r="A385" s="220">
        <f t="shared" si="5"/>
        <v>384</v>
      </c>
      <c r="B385" s="236" t="s">
        <v>1338</v>
      </c>
      <c r="C385" s="236" t="s">
        <v>1339</v>
      </c>
      <c r="D385" s="236" t="s">
        <v>2676</v>
      </c>
      <c r="E385" s="236" t="s">
        <v>2590</v>
      </c>
      <c r="F385" s="236" t="s">
        <v>2591</v>
      </c>
      <c r="G385" s="236" t="s">
        <v>2671</v>
      </c>
      <c r="H385" s="236" t="s">
        <v>2672</v>
      </c>
      <c r="I385" s="236" t="s">
        <v>2673</v>
      </c>
      <c r="J385" s="236" t="s">
        <v>2677</v>
      </c>
      <c r="K385" s="236"/>
      <c r="L385" s="220"/>
      <c r="M385" s="236" t="s">
        <v>2678</v>
      </c>
      <c r="N385" s="236" t="s">
        <v>2614</v>
      </c>
      <c r="O385" s="236" t="s">
        <v>514</v>
      </c>
      <c r="P385" s="237"/>
      <c r="Q385" s="220"/>
      <c r="R385" s="220"/>
      <c r="S385" s="220"/>
      <c r="T385" s="220"/>
      <c r="U385" s="220"/>
      <c r="V385" s="220"/>
      <c r="W385" s="220"/>
      <c r="X385" s="220"/>
      <c r="Y385" s="220"/>
      <c r="Z385" s="220"/>
      <c r="AA385" s="220"/>
      <c r="AB385" s="220"/>
      <c r="AC385" s="220"/>
      <c r="AD385" s="220"/>
      <c r="AE385" s="220"/>
      <c r="AF385" s="220"/>
    </row>
    <row r="386" spans="1:32" s="21" customFormat="1" ht="15" customHeight="1" x14ac:dyDescent="0.25">
      <c r="A386" s="220">
        <f t="shared" ref="A386:A449" si="6">ROW(A385)</f>
        <v>385</v>
      </c>
      <c r="B386" s="236" t="s">
        <v>1338</v>
      </c>
      <c r="C386" s="236" t="s">
        <v>1339</v>
      </c>
      <c r="D386" s="236" t="s">
        <v>2676</v>
      </c>
      <c r="E386" s="236" t="s">
        <v>2590</v>
      </c>
      <c r="F386" s="236" t="s">
        <v>2591</v>
      </c>
      <c r="G386" s="236" t="s">
        <v>2798</v>
      </c>
      <c r="H386" s="236" t="s">
        <v>2799</v>
      </c>
      <c r="I386" s="236" t="s">
        <v>2800</v>
      </c>
      <c r="J386" s="236" t="s">
        <v>2806</v>
      </c>
      <c r="K386" s="236"/>
      <c r="L386" s="220"/>
      <c r="M386" s="236" t="s">
        <v>2807</v>
      </c>
      <c r="N386" s="236" t="s">
        <v>2614</v>
      </c>
      <c r="O386" s="236" t="s">
        <v>514</v>
      </c>
      <c r="P386" s="237"/>
      <c r="Q386" s="220"/>
      <c r="R386" s="220"/>
      <c r="S386" s="220"/>
      <c r="T386" s="220"/>
      <c r="U386" s="220"/>
      <c r="V386" s="220"/>
      <c r="W386" s="220"/>
      <c r="X386" s="220"/>
      <c r="Y386" s="220"/>
      <c r="Z386" s="220"/>
      <c r="AA386" s="220"/>
      <c r="AB386" s="220"/>
      <c r="AC386" s="220"/>
      <c r="AD386" s="220"/>
      <c r="AE386" s="220"/>
      <c r="AF386" s="220"/>
    </row>
    <row r="387" spans="1:32" s="21" customFormat="1" ht="15" customHeight="1" x14ac:dyDescent="0.25">
      <c r="A387" s="220">
        <f t="shared" si="6"/>
        <v>386</v>
      </c>
      <c r="B387" s="236" t="s">
        <v>1338</v>
      </c>
      <c r="C387" s="236" t="s">
        <v>1339</v>
      </c>
      <c r="D387" s="236" t="s">
        <v>2676</v>
      </c>
      <c r="E387" s="236" t="s">
        <v>2590</v>
      </c>
      <c r="F387" s="236" t="s">
        <v>2591</v>
      </c>
      <c r="G387" s="236" t="s">
        <v>2798</v>
      </c>
      <c r="H387" s="236" t="s">
        <v>2799</v>
      </c>
      <c r="I387" s="236" t="s">
        <v>2808</v>
      </c>
      <c r="J387" s="236" t="s">
        <v>2859</v>
      </c>
      <c r="K387" s="236" t="s">
        <v>2861</v>
      </c>
      <c r="L387" s="220"/>
      <c r="M387" s="236" t="s">
        <v>2860</v>
      </c>
      <c r="N387" s="236" t="s">
        <v>2614</v>
      </c>
      <c r="O387" s="236" t="s">
        <v>514</v>
      </c>
      <c r="P387" s="237"/>
      <c r="Q387" s="220"/>
      <c r="R387" s="220"/>
      <c r="S387" s="220"/>
      <c r="T387" s="220"/>
      <c r="U387" s="220"/>
      <c r="V387" s="220"/>
      <c r="W387" s="220"/>
      <c r="X387" s="220"/>
      <c r="Y387" s="220"/>
      <c r="Z387" s="220"/>
      <c r="AA387" s="220"/>
      <c r="AB387" s="220"/>
      <c r="AC387" s="220"/>
      <c r="AD387" s="220"/>
      <c r="AE387" s="220"/>
      <c r="AF387" s="220"/>
    </row>
    <row r="388" spans="1:32" s="21" customFormat="1" ht="15" customHeight="1" x14ac:dyDescent="0.25">
      <c r="A388" s="225">
        <f t="shared" si="6"/>
        <v>387</v>
      </c>
      <c r="B388" s="226" t="s">
        <v>1394</v>
      </c>
      <c r="C388" s="226" t="s">
        <v>164</v>
      </c>
      <c r="D388" s="258" t="s">
        <v>165</v>
      </c>
      <c r="E388" s="258" t="s">
        <v>2590</v>
      </c>
      <c r="F388" s="258" t="s">
        <v>2591</v>
      </c>
      <c r="G388" s="258" t="s">
        <v>2718</v>
      </c>
      <c r="H388" s="258" t="s">
        <v>2719</v>
      </c>
      <c r="I388" s="258" t="s">
        <v>2720</v>
      </c>
      <c r="J388" s="228" t="s">
        <v>172</v>
      </c>
      <c r="K388" s="228" t="s">
        <v>173</v>
      </c>
      <c r="L388" s="228"/>
      <c r="M388" s="238" t="s">
        <v>174</v>
      </c>
      <c r="N388" s="238"/>
      <c r="O388" s="227" t="s">
        <v>569</v>
      </c>
      <c r="P388" s="229">
        <v>5</v>
      </c>
      <c r="Q388" s="227" t="s">
        <v>526</v>
      </c>
      <c r="R388" s="230">
        <v>0.08</v>
      </c>
      <c r="S388" s="220"/>
      <c r="T388" s="227">
        <v>720</v>
      </c>
      <c r="U388" s="227">
        <v>15</v>
      </c>
      <c r="V388" s="220"/>
      <c r="W388" s="239">
        <v>0.03</v>
      </c>
      <c r="X388" s="232">
        <v>0</v>
      </c>
      <c r="Y388" s="220"/>
      <c r="Z388" s="244"/>
      <c r="AA388" s="240">
        <v>44609</v>
      </c>
      <c r="AB388" s="240">
        <v>44635</v>
      </c>
      <c r="AC388" s="240"/>
      <c r="AD388" s="240">
        <v>44609</v>
      </c>
      <c r="AE388" s="240">
        <v>44635</v>
      </c>
      <c r="AF388" s="235">
        <v>44593</v>
      </c>
    </row>
    <row r="389" spans="1:32" s="21" customFormat="1" ht="15" customHeight="1" x14ac:dyDescent="0.25">
      <c r="A389" s="247">
        <f t="shared" si="6"/>
        <v>388</v>
      </c>
      <c r="B389" s="226" t="s">
        <v>1394</v>
      </c>
      <c r="C389" s="241" t="s">
        <v>164</v>
      </c>
      <c r="D389" s="258" t="s">
        <v>165</v>
      </c>
      <c r="E389" s="258" t="s">
        <v>2590</v>
      </c>
      <c r="F389" s="258" t="s">
        <v>3289</v>
      </c>
      <c r="G389" s="258" t="s">
        <v>3300</v>
      </c>
      <c r="H389" s="258" t="s">
        <v>3307</v>
      </c>
      <c r="I389" s="258" t="s">
        <v>3308</v>
      </c>
      <c r="J389" s="228" t="s">
        <v>175</v>
      </c>
      <c r="K389" s="228" t="s">
        <v>176</v>
      </c>
      <c r="L389" s="228"/>
      <c r="M389" s="238" t="s">
        <v>177</v>
      </c>
      <c r="N389" s="238"/>
      <c r="O389" s="227" t="s">
        <v>514</v>
      </c>
      <c r="P389" s="229">
        <v>10</v>
      </c>
      <c r="Q389" s="227" t="s">
        <v>526</v>
      </c>
      <c r="R389" s="230">
        <v>0.08</v>
      </c>
      <c r="S389" s="220"/>
      <c r="T389" s="227"/>
      <c r="U389" s="227">
        <v>12</v>
      </c>
      <c r="V389" s="220"/>
      <c r="W389" s="239">
        <v>0.03</v>
      </c>
      <c r="X389" s="232">
        <v>0</v>
      </c>
      <c r="Y389" s="220"/>
      <c r="Z389" s="244"/>
      <c r="AA389" s="240">
        <v>44609</v>
      </c>
      <c r="AB389" s="240">
        <v>44635</v>
      </c>
      <c r="AC389" s="240"/>
      <c r="AD389" s="240">
        <v>44609</v>
      </c>
      <c r="AE389" s="240">
        <v>44635</v>
      </c>
      <c r="AF389" s="235">
        <v>44593</v>
      </c>
    </row>
    <row r="390" spans="1:32" s="21" customFormat="1" ht="15" customHeight="1" x14ac:dyDescent="0.25">
      <c r="A390" s="225">
        <f t="shared" si="6"/>
        <v>389</v>
      </c>
      <c r="B390" s="226" t="s">
        <v>1394</v>
      </c>
      <c r="C390" s="241" t="s">
        <v>164</v>
      </c>
      <c r="D390" s="258" t="s">
        <v>165</v>
      </c>
      <c r="E390" s="258" t="s">
        <v>2590</v>
      </c>
      <c r="F390" s="258" t="s">
        <v>2591</v>
      </c>
      <c r="G390" s="258" t="s">
        <v>2880</v>
      </c>
      <c r="H390" s="258" t="s">
        <v>2881</v>
      </c>
      <c r="I390" s="258" t="s">
        <v>2882</v>
      </c>
      <c r="J390" s="228" t="s">
        <v>178</v>
      </c>
      <c r="K390" s="228" t="s">
        <v>179</v>
      </c>
      <c r="L390" s="228"/>
      <c r="M390" s="238" t="s">
        <v>180</v>
      </c>
      <c r="N390" s="238"/>
      <c r="O390" s="227" t="s">
        <v>514</v>
      </c>
      <c r="P390" s="229">
        <v>10</v>
      </c>
      <c r="Q390" s="227" t="s">
        <v>526</v>
      </c>
      <c r="R390" s="230">
        <v>0.08</v>
      </c>
      <c r="S390" s="220"/>
      <c r="T390" s="227"/>
      <c r="U390" s="227">
        <v>15</v>
      </c>
      <c r="V390" s="220"/>
      <c r="W390" s="239">
        <v>0.03</v>
      </c>
      <c r="X390" s="232">
        <v>0</v>
      </c>
      <c r="Y390" s="220"/>
      <c r="Z390" s="244"/>
      <c r="AA390" s="240"/>
      <c r="AB390" s="240"/>
      <c r="AC390" s="240"/>
      <c r="AD390" s="240"/>
      <c r="AE390" s="240"/>
      <c r="AF390" s="235">
        <v>44593</v>
      </c>
    </row>
    <row r="391" spans="1:32" s="21" customFormat="1" ht="15" customHeight="1" x14ac:dyDescent="0.25">
      <c r="A391" s="247">
        <f t="shared" si="6"/>
        <v>390</v>
      </c>
      <c r="B391" s="226" t="s">
        <v>1394</v>
      </c>
      <c r="C391" s="241" t="s">
        <v>164</v>
      </c>
      <c r="D391" s="258" t="s">
        <v>165</v>
      </c>
      <c r="E391" s="258" t="s">
        <v>2590</v>
      </c>
      <c r="F391" s="258" t="s">
        <v>2591</v>
      </c>
      <c r="G391" s="258" t="s">
        <v>2729</v>
      </c>
      <c r="H391" s="258" t="s">
        <v>2744</v>
      </c>
      <c r="I391" s="258" t="s">
        <v>2747</v>
      </c>
      <c r="J391" s="228" t="s">
        <v>181</v>
      </c>
      <c r="K391" s="228" t="s">
        <v>182</v>
      </c>
      <c r="L391" s="228"/>
      <c r="M391" s="238" t="s">
        <v>183</v>
      </c>
      <c r="N391" s="238"/>
      <c r="O391" s="227" t="s">
        <v>514</v>
      </c>
      <c r="P391" s="229">
        <v>10</v>
      </c>
      <c r="Q391" s="227" t="s">
        <v>526</v>
      </c>
      <c r="R391" s="230">
        <v>0.08</v>
      </c>
      <c r="S391" s="220"/>
      <c r="T391" s="227"/>
      <c r="U391" s="227">
        <v>15</v>
      </c>
      <c r="V391" s="220"/>
      <c r="W391" s="239">
        <v>0.03</v>
      </c>
      <c r="X391" s="232">
        <v>0</v>
      </c>
      <c r="Y391" s="220"/>
      <c r="Z391" s="244"/>
      <c r="AA391" s="240">
        <v>44609</v>
      </c>
      <c r="AB391" s="240">
        <v>44635</v>
      </c>
      <c r="AC391" s="240"/>
      <c r="AD391" s="240">
        <v>44609</v>
      </c>
      <c r="AE391" s="240">
        <v>44635</v>
      </c>
      <c r="AF391" s="235">
        <v>44593</v>
      </c>
    </row>
    <row r="392" spans="1:32" s="21" customFormat="1" ht="15" customHeight="1" x14ac:dyDescent="0.25">
      <c r="A392" s="225">
        <f t="shared" si="6"/>
        <v>391</v>
      </c>
      <c r="B392" s="226" t="s">
        <v>1394</v>
      </c>
      <c r="C392" s="241" t="s">
        <v>164</v>
      </c>
      <c r="D392" s="258" t="s">
        <v>165</v>
      </c>
      <c r="E392" s="258" t="s">
        <v>2590</v>
      </c>
      <c r="F392" s="258" t="s">
        <v>2591</v>
      </c>
      <c r="G392" s="258" t="s">
        <v>2718</v>
      </c>
      <c r="H392" s="258" t="s">
        <v>2719</v>
      </c>
      <c r="I392" s="258" t="s">
        <v>2720</v>
      </c>
      <c r="J392" s="228" t="s">
        <v>184</v>
      </c>
      <c r="K392" s="228" t="s">
        <v>185</v>
      </c>
      <c r="L392" s="228"/>
      <c r="M392" s="238" t="s">
        <v>186</v>
      </c>
      <c r="N392" s="238"/>
      <c r="O392" s="227" t="s">
        <v>549</v>
      </c>
      <c r="P392" s="229">
        <v>10</v>
      </c>
      <c r="Q392" s="227" t="s">
        <v>526</v>
      </c>
      <c r="R392" s="230">
        <v>0.08</v>
      </c>
      <c r="S392" s="220"/>
      <c r="T392" s="227"/>
      <c r="U392" s="227">
        <v>15</v>
      </c>
      <c r="V392" s="220"/>
      <c r="W392" s="239">
        <v>0.03</v>
      </c>
      <c r="X392" s="232">
        <v>0</v>
      </c>
      <c r="Y392" s="220"/>
      <c r="Z392" s="244"/>
      <c r="AA392" s="240">
        <v>44609</v>
      </c>
      <c r="AB392" s="240">
        <v>44635</v>
      </c>
      <c r="AC392" s="240"/>
      <c r="AD392" s="240">
        <v>44609</v>
      </c>
      <c r="AE392" s="240">
        <v>44635</v>
      </c>
      <c r="AF392" s="235">
        <v>44593</v>
      </c>
    </row>
    <row r="393" spans="1:32" s="21" customFormat="1" ht="15" customHeight="1" x14ac:dyDescent="0.25">
      <c r="A393" s="247">
        <f t="shared" si="6"/>
        <v>392</v>
      </c>
      <c r="B393" s="226" t="s">
        <v>1394</v>
      </c>
      <c r="C393" s="226" t="s">
        <v>164</v>
      </c>
      <c r="D393" s="258" t="s">
        <v>165</v>
      </c>
      <c r="E393" s="258" t="s">
        <v>2590</v>
      </c>
      <c r="F393" s="258" t="s">
        <v>2591</v>
      </c>
      <c r="G393" s="258" t="s">
        <v>2718</v>
      </c>
      <c r="H393" s="258" t="s">
        <v>2719</v>
      </c>
      <c r="I393" s="258" t="s">
        <v>2720</v>
      </c>
      <c r="J393" s="228" t="s">
        <v>166</v>
      </c>
      <c r="K393" s="228" t="s">
        <v>167</v>
      </c>
      <c r="L393" s="228"/>
      <c r="M393" s="238" t="s">
        <v>168</v>
      </c>
      <c r="N393" s="238"/>
      <c r="O393" s="227" t="s">
        <v>569</v>
      </c>
      <c r="P393" s="229">
        <v>5</v>
      </c>
      <c r="Q393" s="227" t="s">
        <v>526</v>
      </c>
      <c r="R393" s="230">
        <v>0.08</v>
      </c>
      <c r="S393" s="220"/>
      <c r="T393" s="227">
        <v>720</v>
      </c>
      <c r="U393" s="227">
        <v>15</v>
      </c>
      <c r="V393" s="220"/>
      <c r="W393" s="239">
        <v>0.03</v>
      </c>
      <c r="X393" s="232">
        <v>0</v>
      </c>
      <c r="Y393" s="220"/>
      <c r="Z393" s="244"/>
      <c r="AA393" s="240"/>
      <c r="AB393" s="240"/>
      <c r="AC393" s="240"/>
      <c r="AD393" s="240"/>
      <c r="AE393" s="240"/>
      <c r="AF393" s="235">
        <v>44593</v>
      </c>
    </row>
    <row r="394" spans="1:32" s="21" customFormat="1" ht="15" customHeight="1" x14ac:dyDescent="0.25">
      <c r="A394" s="225">
        <f t="shared" si="6"/>
        <v>393</v>
      </c>
      <c r="B394" s="226" t="s">
        <v>1394</v>
      </c>
      <c r="C394" s="226" t="s">
        <v>164</v>
      </c>
      <c r="D394" s="258" t="s">
        <v>165</v>
      </c>
      <c r="E394" s="258" t="s">
        <v>2590</v>
      </c>
      <c r="F394" s="258" t="s">
        <v>2591</v>
      </c>
      <c r="G394" s="258" t="s">
        <v>2718</v>
      </c>
      <c r="H394" s="258" t="s">
        <v>2719</v>
      </c>
      <c r="I394" s="258" t="s">
        <v>2720</v>
      </c>
      <c r="J394" s="228" t="s">
        <v>169</v>
      </c>
      <c r="K394" s="228" t="s">
        <v>170</v>
      </c>
      <c r="L394" s="228"/>
      <c r="M394" s="238" t="s">
        <v>171</v>
      </c>
      <c r="N394" s="238"/>
      <c r="O394" s="227" t="s">
        <v>569</v>
      </c>
      <c r="P394" s="229">
        <v>5</v>
      </c>
      <c r="Q394" s="227" t="s">
        <v>526</v>
      </c>
      <c r="R394" s="230">
        <v>0.08</v>
      </c>
      <c r="S394" s="220"/>
      <c r="T394" s="227">
        <v>720</v>
      </c>
      <c r="U394" s="227">
        <v>15</v>
      </c>
      <c r="V394" s="220"/>
      <c r="W394" s="239">
        <v>0.03</v>
      </c>
      <c r="X394" s="232">
        <v>0</v>
      </c>
      <c r="Y394" s="220"/>
      <c r="Z394" s="244"/>
      <c r="AA394" s="240"/>
      <c r="AB394" s="240"/>
      <c r="AC394" s="240"/>
      <c r="AD394" s="240"/>
      <c r="AE394" s="240"/>
      <c r="AF394" s="235">
        <v>44593</v>
      </c>
    </row>
    <row r="395" spans="1:32" s="21" customFormat="1" ht="15" customHeight="1" x14ac:dyDescent="0.25">
      <c r="A395" s="225">
        <f t="shared" si="6"/>
        <v>394</v>
      </c>
      <c r="B395" s="226" t="s">
        <v>1394</v>
      </c>
      <c r="C395" s="226" t="s">
        <v>164</v>
      </c>
      <c r="D395" s="258" t="s">
        <v>165</v>
      </c>
      <c r="E395" s="258" t="s">
        <v>2590</v>
      </c>
      <c r="F395" s="258" t="s">
        <v>2591</v>
      </c>
      <c r="G395" s="258" t="s">
        <v>2786</v>
      </c>
      <c r="H395" s="258" t="s">
        <v>2787</v>
      </c>
      <c r="I395" s="258" t="s">
        <v>2788</v>
      </c>
      <c r="J395" s="228" t="s">
        <v>187</v>
      </c>
      <c r="K395" s="228" t="s">
        <v>188</v>
      </c>
      <c r="L395" s="228"/>
      <c r="M395" s="238" t="s">
        <v>189</v>
      </c>
      <c r="N395" s="238"/>
      <c r="O395" s="227" t="s">
        <v>514</v>
      </c>
      <c r="P395" s="229">
        <v>5</v>
      </c>
      <c r="Q395" s="227" t="s">
        <v>526</v>
      </c>
      <c r="R395" s="230">
        <v>0.08</v>
      </c>
      <c r="S395" s="220"/>
      <c r="T395" s="227">
        <v>720</v>
      </c>
      <c r="U395" s="227">
        <v>15</v>
      </c>
      <c r="V395" s="220"/>
      <c r="W395" s="239">
        <v>0.03</v>
      </c>
      <c r="X395" s="232">
        <v>0</v>
      </c>
      <c r="Y395" s="220"/>
      <c r="Z395" s="244"/>
      <c r="AA395" s="240"/>
      <c r="AB395" s="240"/>
      <c r="AC395" s="240"/>
      <c r="AD395" s="240"/>
      <c r="AE395" s="240"/>
      <c r="AF395" s="235">
        <v>44593</v>
      </c>
    </row>
    <row r="396" spans="1:32" s="21" customFormat="1" ht="15" customHeight="1" x14ac:dyDescent="0.25">
      <c r="A396" s="225">
        <f t="shared" si="6"/>
        <v>395</v>
      </c>
      <c r="B396" s="226" t="s">
        <v>1396</v>
      </c>
      <c r="C396" s="226" t="s">
        <v>190</v>
      </c>
      <c r="D396" s="258" t="s">
        <v>191</v>
      </c>
      <c r="E396" s="258" t="s">
        <v>2590</v>
      </c>
      <c r="F396" s="258" t="s">
        <v>3289</v>
      </c>
      <c r="G396" s="258" t="s">
        <v>3315</v>
      </c>
      <c r="H396" s="258" t="s">
        <v>3317</v>
      </c>
      <c r="I396" s="258" t="s">
        <v>3322</v>
      </c>
      <c r="J396" s="228" t="s">
        <v>204</v>
      </c>
      <c r="K396" s="228" t="s">
        <v>205</v>
      </c>
      <c r="L396" s="228"/>
      <c r="M396" s="238" t="s">
        <v>206</v>
      </c>
      <c r="N396" s="238"/>
      <c r="O396" s="227" t="s">
        <v>1269</v>
      </c>
      <c r="P396" s="229">
        <v>8</v>
      </c>
      <c r="Q396" s="227" t="s">
        <v>526</v>
      </c>
      <c r="R396" s="230">
        <v>0.08</v>
      </c>
      <c r="S396" s="220"/>
      <c r="T396" s="227" t="s">
        <v>1397</v>
      </c>
      <c r="U396" s="227">
        <v>6</v>
      </c>
      <c r="V396" s="220"/>
      <c r="W396" s="239">
        <v>0</v>
      </c>
      <c r="X396" s="232">
        <v>0</v>
      </c>
      <c r="Y396" s="220"/>
      <c r="Z396" s="244"/>
      <c r="AA396" s="240"/>
      <c r="AB396" s="240"/>
      <c r="AC396" s="240"/>
      <c r="AD396" s="240"/>
      <c r="AE396" s="240"/>
      <c r="AF396" s="235">
        <v>44593</v>
      </c>
    </row>
    <row r="397" spans="1:32" s="21" customFormat="1" ht="15" customHeight="1" x14ac:dyDescent="0.25">
      <c r="A397" s="225">
        <f t="shared" si="6"/>
        <v>396</v>
      </c>
      <c r="B397" s="226" t="s">
        <v>1396</v>
      </c>
      <c r="C397" s="226" t="s">
        <v>190</v>
      </c>
      <c r="D397" s="258" t="s">
        <v>191</v>
      </c>
      <c r="E397" s="258" t="s">
        <v>2590</v>
      </c>
      <c r="F397" s="258" t="s">
        <v>3289</v>
      </c>
      <c r="G397" s="258" t="s">
        <v>3315</v>
      </c>
      <c r="H397" s="258" t="s">
        <v>3317</v>
      </c>
      <c r="I397" s="258" t="s">
        <v>3322</v>
      </c>
      <c r="J397" s="228" t="s">
        <v>198</v>
      </c>
      <c r="K397" s="228" t="s">
        <v>199</v>
      </c>
      <c r="L397" s="228"/>
      <c r="M397" s="238" t="s">
        <v>200</v>
      </c>
      <c r="N397" s="238"/>
      <c r="O397" s="227" t="s">
        <v>544</v>
      </c>
      <c r="P397" s="229">
        <v>12</v>
      </c>
      <c r="Q397" s="227" t="s">
        <v>526</v>
      </c>
      <c r="R397" s="230">
        <v>0.08</v>
      </c>
      <c r="S397" s="220"/>
      <c r="T397" s="227" t="s">
        <v>1397</v>
      </c>
      <c r="U397" s="227">
        <v>6</v>
      </c>
      <c r="V397" s="220"/>
      <c r="W397" s="239">
        <v>0</v>
      </c>
      <c r="X397" s="232">
        <v>0</v>
      </c>
      <c r="Y397" s="220"/>
      <c r="Z397" s="244"/>
      <c r="AA397" s="240"/>
      <c r="AB397" s="240"/>
      <c r="AC397" s="240"/>
      <c r="AD397" s="240"/>
      <c r="AE397" s="240"/>
      <c r="AF397" s="235">
        <v>44593</v>
      </c>
    </row>
    <row r="398" spans="1:32" s="21" customFormat="1" ht="15" customHeight="1" x14ac:dyDescent="0.25">
      <c r="A398" s="225">
        <f t="shared" si="6"/>
        <v>397</v>
      </c>
      <c r="B398" s="226" t="s">
        <v>1396</v>
      </c>
      <c r="C398" s="226" t="s">
        <v>190</v>
      </c>
      <c r="D398" s="258" t="s">
        <v>191</v>
      </c>
      <c r="E398" s="258" t="s">
        <v>2590</v>
      </c>
      <c r="F398" s="258" t="s">
        <v>3289</v>
      </c>
      <c r="G398" s="258" t="s">
        <v>3315</v>
      </c>
      <c r="H398" s="258" t="s">
        <v>3317</v>
      </c>
      <c r="I398" s="258" t="s">
        <v>3330</v>
      </c>
      <c r="J398" s="228" t="s">
        <v>207</v>
      </c>
      <c r="K398" s="228" t="s">
        <v>208</v>
      </c>
      <c r="L398" s="228"/>
      <c r="M398" s="238" t="s">
        <v>209</v>
      </c>
      <c r="N398" s="238"/>
      <c r="O398" s="227" t="s">
        <v>544</v>
      </c>
      <c r="P398" s="229">
        <v>6</v>
      </c>
      <c r="Q398" s="227" t="s">
        <v>526</v>
      </c>
      <c r="R398" s="230">
        <v>0.08</v>
      </c>
      <c r="S398" s="220"/>
      <c r="T398" s="227" t="s">
        <v>1398</v>
      </c>
      <c r="U398" s="227">
        <v>6</v>
      </c>
      <c r="V398" s="220"/>
      <c r="W398" s="239">
        <v>0</v>
      </c>
      <c r="X398" s="232">
        <v>0</v>
      </c>
      <c r="Y398" s="220"/>
      <c r="Z398" s="244"/>
      <c r="AA398" s="240"/>
      <c r="AB398" s="240"/>
      <c r="AC398" s="240"/>
      <c r="AD398" s="240"/>
      <c r="AE398" s="240"/>
      <c r="AF398" s="235">
        <v>44593</v>
      </c>
    </row>
    <row r="399" spans="1:32" s="21" customFormat="1" ht="15" customHeight="1" x14ac:dyDescent="0.25">
      <c r="A399" s="225">
        <f t="shared" si="6"/>
        <v>398</v>
      </c>
      <c r="B399" s="226" t="s">
        <v>1396</v>
      </c>
      <c r="C399" s="226" t="s">
        <v>190</v>
      </c>
      <c r="D399" s="258" t="s">
        <v>191</v>
      </c>
      <c r="E399" s="258" t="s">
        <v>2590</v>
      </c>
      <c r="F399" s="258" t="s">
        <v>3289</v>
      </c>
      <c r="G399" s="258" t="s">
        <v>3315</v>
      </c>
      <c r="H399" s="258" t="s">
        <v>3317</v>
      </c>
      <c r="I399" s="258" t="s">
        <v>3322</v>
      </c>
      <c r="J399" s="228" t="s">
        <v>201</v>
      </c>
      <c r="K399" s="228" t="s">
        <v>202</v>
      </c>
      <c r="L399" s="228"/>
      <c r="M399" s="238" t="s">
        <v>203</v>
      </c>
      <c r="N399" s="238"/>
      <c r="O399" s="227" t="s">
        <v>544</v>
      </c>
      <c r="P399" s="229">
        <v>12</v>
      </c>
      <c r="Q399" s="227" t="s">
        <v>526</v>
      </c>
      <c r="R399" s="230">
        <v>0.08</v>
      </c>
      <c r="S399" s="220"/>
      <c r="T399" s="227" t="s">
        <v>1399</v>
      </c>
      <c r="U399" s="227">
        <v>6</v>
      </c>
      <c r="V399" s="220"/>
      <c r="W399" s="239">
        <v>0</v>
      </c>
      <c r="X399" s="232">
        <v>0</v>
      </c>
      <c r="Y399" s="220"/>
      <c r="Z399" s="244">
        <v>0.17</v>
      </c>
      <c r="AA399" s="240">
        <v>44593</v>
      </c>
      <c r="AB399" s="240">
        <v>44620</v>
      </c>
      <c r="AC399" s="240"/>
      <c r="AD399" s="240">
        <v>44593</v>
      </c>
      <c r="AE399" s="240">
        <v>44620</v>
      </c>
      <c r="AF399" s="235">
        <v>44593</v>
      </c>
    </row>
    <row r="400" spans="1:32" s="21" customFormat="1" ht="15" customHeight="1" x14ac:dyDescent="0.25">
      <c r="A400" s="225">
        <f t="shared" si="6"/>
        <v>399</v>
      </c>
      <c r="B400" s="226" t="s">
        <v>1396</v>
      </c>
      <c r="C400" s="226" t="s">
        <v>190</v>
      </c>
      <c r="D400" s="258" t="s">
        <v>191</v>
      </c>
      <c r="E400" s="258" t="s">
        <v>2590</v>
      </c>
      <c r="F400" s="258" t="s">
        <v>3289</v>
      </c>
      <c r="G400" s="258" t="s">
        <v>3315</v>
      </c>
      <c r="H400" s="258" t="s">
        <v>3317</v>
      </c>
      <c r="I400" s="258" t="s">
        <v>3318</v>
      </c>
      <c r="J400" s="228" t="s">
        <v>195</v>
      </c>
      <c r="K400" s="228" t="s">
        <v>196</v>
      </c>
      <c r="L400" s="228"/>
      <c r="M400" s="238" t="s">
        <v>197</v>
      </c>
      <c r="N400" s="238"/>
      <c r="O400" s="227" t="s">
        <v>544</v>
      </c>
      <c r="P400" s="229">
        <v>12</v>
      </c>
      <c r="Q400" s="227" t="s">
        <v>526</v>
      </c>
      <c r="R400" s="230">
        <v>0.08</v>
      </c>
      <c r="S400" s="220"/>
      <c r="T400" s="227" t="s">
        <v>1397</v>
      </c>
      <c r="U400" s="227">
        <v>6</v>
      </c>
      <c r="V400" s="220"/>
      <c r="W400" s="239">
        <v>0</v>
      </c>
      <c r="X400" s="232">
        <v>0</v>
      </c>
      <c r="Y400" s="220"/>
      <c r="Z400" s="244">
        <v>0.15</v>
      </c>
      <c r="AA400" s="240">
        <v>44593</v>
      </c>
      <c r="AB400" s="240">
        <v>44620</v>
      </c>
      <c r="AC400" s="240"/>
      <c r="AD400" s="240">
        <v>44593</v>
      </c>
      <c r="AE400" s="240">
        <v>44620</v>
      </c>
      <c r="AF400" s="235">
        <v>44593</v>
      </c>
    </row>
    <row r="401" spans="1:32" s="21" customFormat="1" ht="15" customHeight="1" x14ac:dyDescent="0.25">
      <c r="A401" s="225">
        <f t="shared" si="6"/>
        <v>400</v>
      </c>
      <c r="B401" s="226" t="s">
        <v>1396</v>
      </c>
      <c r="C401" s="226" t="s">
        <v>190</v>
      </c>
      <c r="D401" s="258" t="s">
        <v>191</v>
      </c>
      <c r="E401" s="258" t="s">
        <v>2590</v>
      </c>
      <c r="F401" s="258" t="s">
        <v>3289</v>
      </c>
      <c r="G401" s="258" t="s">
        <v>3315</v>
      </c>
      <c r="H401" s="258" t="s">
        <v>3317</v>
      </c>
      <c r="I401" s="258" t="s">
        <v>3318</v>
      </c>
      <c r="J401" s="228" t="s">
        <v>192</v>
      </c>
      <c r="K401" s="228" t="s">
        <v>193</v>
      </c>
      <c r="L401" s="228"/>
      <c r="M401" s="238" t="s">
        <v>194</v>
      </c>
      <c r="N401" s="238"/>
      <c r="O401" s="227" t="s">
        <v>544</v>
      </c>
      <c r="P401" s="229">
        <v>3</v>
      </c>
      <c r="Q401" s="227" t="s">
        <v>526</v>
      </c>
      <c r="R401" s="230">
        <v>0.08</v>
      </c>
      <c r="S401" s="220"/>
      <c r="T401" s="227" t="s">
        <v>1397</v>
      </c>
      <c r="U401" s="227">
        <v>6</v>
      </c>
      <c r="V401" s="220"/>
      <c r="W401" s="239">
        <v>0</v>
      </c>
      <c r="X401" s="232">
        <v>0</v>
      </c>
      <c r="Y401" s="220"/>
      <c r="Z401" s="244">
        <v>0.12</v>
      </c>
      <c r="AA401" s="240">
        <v>44593</v>
      </c>
      <c r="AB401" s="240">
        <v>44620</v>
      </c>
      <c r="AC401" s="240"/>
      <c r="AD401" s="240">
        <v>44593</v>
      </c>
      <c r="AE401" s="240">
        <v>44620</v>
      </c>
      <c r="AF401" s="235">
        <v>44593</v>
      </c>
    </row>
    <row r="402" spans="1:32" s="21" customFormat="1" ht="15" customHeight="1" x14ac:dyDescent="0.25">
      <c r="A402" s="225">
        <f t="shared" si="6"/>
        <v>401</v>
      </c>
      <c r="B402" s="226" t="s">
        <v>1396</v>
      </c>
      <c r="C402" s="226" t="s">
        <v>190</v>
      </c>
      <c r="D402" s="258" t="s">
        <v>191</v>
      </c>
      <c r="E402" s="258" t="s">
        <v>2590</v>
      </c>
      <c r="F402" s="258" t="s">
        <v>3289</v>
      </c>
      <c r="G402" s="258" t="s">
        <v>3315</v>
      </c>
      <c r="H402" s="258" t="s">
        <v>3317</v>
      </c>
      <c r="I402" s="258" t="s">
        <v>3322</v>
      </c>
      <c r="J402" s="228" t="s">
        <v>213</v>
      </c>
      <c r="K402" s="228" t="s">
        <v>214</v>
      </c>
      <c r="L402" s="228"/>
      <c r="M402" s="238" t="s">
        <v>215</v>
      </c>
      <c r="N402" s="238"/>
      <c r="O402" s="227" t="s">
        <v>544</v>
      </c>
      <c r="P402" s="229">
        <v>12</v>
      </c>
      <c r="Q402" s="227" t="s">
        <v>526</v>
      </c>
      <c r="R402" s="230">
        <v>0.08</v>
      </c>
      <c r="S402" s="220"/>
      <c r="T402" s="227" t="s">
        <v>1397</v>
      </c>
      <c r="U402" s="227">
        <v>6</v>
      </c>
      <c r="V402" s="220"/>
      <c r="W402" s="239">
        <v>0</v>
      </c>
      <c r="X402" s="232">
        <v>0</v>
      </c>
      <c r="Y402" s="220"/>
      <c r="Z402" s="244"/>
      <c r="AA402" s="240"/>
      <c r="AB402" s="240"/>
      <c r="AC402" s="240"/>
      <c r="AD402" s="240"/>
      <c r="AE402" s="240"/>
      <c r="AF402" s="235">
        <v>44593</v>
      </c>
    </row>
    <row r="403" spans="1:32" s="21" customFormat="1" ht="15" customHeight="1" x14ac:dyDescent="0.25">
      <c r="A403" s="225">
        <f t="shared" si="6"/>
        <v>402</v>
      </c>
      <c r="B403" s="226" t="s">
        <v>1396</v>
      </c>
      <c r="C403" s="226" t="s">
        <v>190</v>
      </c>
      <c r="D403" s="258" t="s">
        <v>191</v>
      </c>
      <c r="E403" s="258" t="s">
        <v>2590</v>
      </c>
      <c r="F403" s="258" t="s">
        <v>3289</v>
      </c>
      <c r="G403" s="258" t="s">
        <v>3315</v>
      </c>
      <c r="H403" s="258" t="s">
        <v>3317</v>
      </c>
      <c r="I403" s="258" t="s">
        <v>3330</v>
      </c>
      <c r="J403" s="228" t="s">
        <v>1400</v>
      </c>
      <c r="K403" s="228" t="s">
        <v>1401</v>
      </c>
      <c r="L403" s="228"/>
      <c r="M403" s="238" t="s">
        <v>1402</v>
      </c>
      <c r="N403" s="238"/>
      <c r="O403" s="227" t="s">
        <v>544</v>
      </c>
      <c r="P403" s="229">
        <v>4</v>
      </c>
      <c r="Q403" s="227" t="s">
        <v>526</v>
      </c>
      <c r="R403" s="230">
        <v>0.08</v>
      </c>
      <c r="S403" s="220"/>
      <c r="T403" s="227" t="s">
        <v>1403</v>
      </c>
      <c r="U403" s="227">
        <v>6</v>
      </c>
      <c r="V403" s="220"/>
      <c r="W403" s="239">
        <v>0</v>
      </c>
      <c r="X403" s="232">
        <v>0</v>
      </c>
      <c r="Y403" s="220"/>
      <c r="Z403" s="244"/>
      <c r="AA403" s="240"/>
      <c r="AB403" s="240"/>
      <c r="AC403" s="240"/>
      <c r="AD403" s="240"/>
      <c r="AE403" s="240"/>
      <c r="AF403" s="235">
        <v>44593</v>
      </c>
    </row>
    <row r="404" spans="1:32" s="21" customFormat="1" ht="15" customHeight="1" x14ac:dyDescent="0.25">
      <c r="A404" s="225">
        <f t="shared" si="6"/>
        <v>403</v>
      </c>
      <c r="B404" s="226" t="s">
        <v>1396</v>
      </c>
      <c r="C404" s="226" t="s">
        <v>190</v>
      </c>
      <c r="D404" s="258" t="s">
        <v>191</v>
      </c>
      <c r="E404" s="258" t="s">
        <v>2590</v>
      </c>
      <c r="F404" s="258" t="s">
        <v>3289</v>
      </c>
      <c r="G404" s="258" t="s">
        <v>3315</v>
      </c>
      <c r="H404" s="258" t="s">
        <v>3317</v>
      </c>
      <c r="I404" s="258" t="s">
        <v>3322</v>
      </c>
      <c r="J404" s="228" t="s">
        <v>210</v>
      </c>
      <c r="K404" s="228" t="s">
        <v>211</v>
      </c>
      <c r="L404" s="228"/>
      <c r="M404" s="238" t="s">
        <v>212</v>
      </c>
      <c r="N404" s="238"/>
      <c r="O404" s="227" t="s">
        <v>549</v>
      </c>
      <c r="P404" s="229">
        <v>12</v>
      </c>
      <c r="Q404" s="227" t="s">
        <v>526</v>
      </c>
      <c r="R404" s="230">
        <v>0.08</v>
      </c>
      <c r="S404" s="220"/>
      <c r="T404" s="227" t="s">
        <v>1397</v>
      </c>
      <c r="U404" s="227">
        <v>6</v>
      </c>
      <c r="V404" s="220"/>
      <c r="W404" s="239">
        <v>0</v>
      </c>
      <c r="X404" s="232">
        <v>0</v>
      </c>
      <c r="Y404" s="220"/>
      <c r="Z404" s="244">
        <v>0.15</v>
      </c>
      <c r="AA404" s="240">
        <v>44593</v>
      </c>
      <c r="AB404" s="240">
        <v>44620</v>
      </c>
      <c r="AC404" s="240"/>
      <c r="AD404" s="240">
        <v>44593</v>
      </c>
      <c r="AE404" s="240">
        <v>44620</v>
      </c>
      <c r="AF404" s="235">
        <v>44593</v>
      </c>
    </row>
    <row r="405" spans="1:32" s="21" customFormat="1" ht="15" customHeight="1" x14ac:dyDescent="0.25">
      <c r="A405" s="220">
        <f t="shared" si="6"/>
        <v>404</v>
      </c>
      <c r="B405" s="236" t="s">
        <v>1396</v>
      </c>
      <c r="C405" s="236" t="s">
        <v>190</v>
      </c>
      <c r="D405" s="236" t="s">
        <v>191</v>
      </c>
      <c r="E405" s="236" t="s">
        <v>2590</v>
      </c>
      <c r="F405" s="236" t="s">
        <v>3289</v>
      </c>
      <c r="G405" s="236" t="s">
        <v>3315</v>
      </c>
      <c r="H405" s="236" t="s">
        <v>3317</v>
      </c>
      <c r="I405" s="236" t="s">
        <v>3318</v>
      </c>
      <c r="J405" s="236" t="s">
        <v>3319</v>
      </c>
      <c r="K405" s="236" t="s">
        <v>3321</v>
      </c>
      <c r="L405" s="220"/>
      <c r="M405" s="236" t="s">
        <v>3320</v>
      </c>
      <c r="N405" s="236" t="s">
        <v>2614</v>
      </c>
      <c r="O405" s="236" t="s">
        <v>544</v>
      </c>
      <c r="P405" s="237"/>
      <c r="Q405" s="220"/>
      <c r="R405" s="220"/>
      <c r="S405" s="220"/>
      <c r="T405" s="220"/>
      <c r="U405" s="220"/>
      <c r="V405" s="220"/>
      <c r="W405" s="220"/>
      <c r="X405" s="220"/>
      <c r="Y405" s="220"/>
      <c r="Z405" s="220"/>
      <c r="AA405" s="220"/>
      <c r="AB405" s="220"/>
      <c r="AC405" s="220"/>
      <c r="AD405" s="220"/>
      <c r="AE405" s="220"/>
      <c r="AF405" s="220"/>
    </row>
    <row r="406" spans="1:32" s="21" customFormat="1" ht="15" customHeight="1" x14ac:dyDescent="0.25">
      <c r="A406" s="220">
        <f t="shared" si="6"/>
        <v>405</v>
      </c>
      <c r="B406" s="236" t="s">
        <v>1396</v>
      </c>
      <c r="C406" s="236" t="s">
        <v>190</v>
      </c>
      <c r="D406" s="236" t="s">
        <v>191</v>
      </c>
      <c r="E406" s="236" t="s">
        <v>2590</v>
      </c>
      <c r="F406" s="236" t="s">
        <v>3289</v>
      </c>
      <c r="G406" s="236" t="s">
        <v>3315</v>
      </c>
      <c r="H406" s="236" t="s">
        <v>3317</v>
      </c>
      <c r="I406" s="236" t="s">
        <v>3322</v>
      </c>
      <c r="J406" s="236" t="s">
        <v>3326</v>
      </c>
      <c r="K406" s="236" t="s">
        <v>3328</v>
      </c>
      <c r="L406" s="220"/>
      <c r="M406" s="236" t="s">
        <v>3327</v>
      </c>
      <c r="N406" s="236" t="s">
        <v>2614</v>
      </c>
      <c r="O406" s="236" t="s">
        <v>544</v>
      </c>
      <c r="P406" s="237"/>
      <c r="Q406" s="220"/>
      <c r="R406" s="220"/>
      <c r="S406" s="220"/>
      <c r="T406" s="220"/>
      <c r="U406" s="220"/>
      <c r="V406" s="220"/>
      <c r="W406" s="220"/>
      <c r="X406" s="220"/>
      <c r="Y406" s="220"/>
      <c r="Z406" s="220"/>
      <c r="AA406" s="220"/>
      <c r="AB406" s="220"/>
      <c r="AC406" s="220"/>
      <c r="AD406" s="220"/>
      <c r="AE406" s="220"/>
      <c r="AF406" s="220"/>
    </row>
    <row r="407" spans="1:32" s="21" customFormat="1" ht="15" customHeight="1" x14ac:dyDescent="0.25">
      <c r="A407" s="220">
        <f t="shared" si="6"/>
        <v>406</v>
      </c>
      <c r="B407" s="236" t="s">
        <v>1396</v>
      </c>
      <c r="C407" s="236" t="s">
        <v>190</v>
      </c>
      <c r="D407" s="236" t="s">
        <v>191</v>
      </c>
      <c r="E407" s="236" t="s">
        <v>2590</v>
      </c>
      <c r="F407" s="236" t="s">
        <v>3289</v>
      </c>
      <c r="G407" s="236" t="s">
        <v>3315</v>
      </c>
      <c r="H407" s="236" t="s">
        <v>3317</v>
      </c>
      <c r="I407" s="236" t="s">
        <v>3330</v>
      </c>
      <c r="J407" s="236" t="s">
        <v>3336</v>
      </c>
      <c r="K407" s="236" t="s">
        <v>3338</v>
      </c>
      <c r="L407" s="220"/>
      <c r="M407" s="236" t="s">
        <v>3337</v>
      </c>
      <c r="N407" s="236" t="s">
        <v>2614</v>
      </c>
      <c r="O407" s="236" t="s">
        <v>544</v>
      </c>
      <c r="P407" s="237"/>
      <c r="Q407" s="220"/>
      <c r="R407" s="220"/>
      <c r="S407" s="220"/>
      <c r="T407" s="220"/>
      <c r="U407" s="220"/>
      <c r="V407" s="220"/>
      <c r="W407" s="220"/>
      <c r="X407" s="220"/>
      <c r="Y407" s="220"/>
      <c r="Z407" s="220"/>
      <c r="AA407" s="220"/>
      <c r="AB407" s="220"/>
      <c r="AC407" s="220"/>
      <c r="AD407" s="220"/>
      <c r="AE407" s="220"/>
      <c r="AF407" s="220"/>
    </row>
    <row r="408" spans="1:32" s="21" customFormat="1" ht="15" customHeight="1" x14ac:dyDescent="0.25">
      <c r="A408" s="220">
        <f t="shared" si="6"/>
        <v>407</v>
      </c>
      <c r="B408" s="236" t="s">
        <v>1396</v>
      </c>
      <c r="C408" s="236" t="s">
        <v>190</v>
      </c>
      <c r="D408" s="236" t="s">
        <v>191</v>
      </c>
      <c r="E408" s="236" t="s">
        <v>2590</v>
      </c>
      <c r="F408" s="236" t="s">
        <v>3289</v>
      </c>
      <c r="G408" s="236" t="s">
        <v>3315</v>
      </c>
      <c r="H408" s="236" t="s">
        <v>3317</v>
      </c>
      <c r="I408" s="236" t="s">
        <v>3330</v>
      </c>
      <c r="J408" s="236" t="s">
        <v>3339</v>
      </c>
      <c r="K408" s="236" t="s">
        <v>3341</v>
      </c>
      <c r="L408" s="220"/>
      <c r="M408" s="236" t="s">
        <v>3340</v>
      </c>
      <c r="N408" s="236" t="s">
        <v>2614</v>
      </c>
      <c r="O408" s="236" t="s">
        <v>544</v>
      </c>
      <c r="P408" s="237"/>
      <c r="Q408" s="220"/>
      <c r="R408" s="220"/>
      <c r="S408" s="220"/>
      <c r="T408" s="220"/>
      <c r="U408" s="220"/>
      <c r="V408" s="220"/>
      <c r="W408" s="220"/>
      <c r="X408" s="220"/>
      <c r="Y408" s="220"/>
      <c r="Z408" s="220"/>
      <c r="AA408" s="220"/>
      <c r="AB408" s="220"/>
      <c r="AC408" s="220"/>
      <c r="AD408" s="220"/>
      <c r="AE408" s="220"/>
      <c r="AF408" s="220"/>
    </row>
    <row r="409" spans="1:32" s="21" customFormat="1" ht="15" customHeight="1" x14ac:dyDescent="0.25">
      <c r="A409" s="225">
        <f t="shared" si="6"/>
        <v>408</v>
      </c>
      <c r="B409" s="226" t="s">
        <v>1404</v>
      </c>
      <c r="C409" s="226" t="s">
        <v>1405</v>
      </c>
      <c r="D409" s="258" t="s">
        <v>2784</v>
      </c>
      <c r="E409" s="258" t="s">
        <v>2590</v>
      </c>
      <c r="F409" s="258" t="s">
        <v>3393</v>
      </c>
      <c r="G409" s="258" t="s">
        <v>3405</v>
      </c>
      <c r="H409" s="258" t="s">
        <v>3406</v>
      </c>
      <c r="I409" s="258" t="s">
        <v>3414</v>
      </c>
      <c r="J409" s="228" t="s">
        <v>1407</v>
      </c>
      <c r="K409" s="228" t="s">
        <v>1408</v>
      </c>
      <c r="L409" s="228"/>
      <c r="M409" s="238" t="s">
        <v>1409</v>
      </c>
      <c r="N409" s="238"/>
      <c r="O409" s="227" t="s">
        <v>514</v>
      </c>
      <c r="P409" s="229">
        <v>10</v>
      </c>
      <c r="Q409" s="227" t="s">
        <v>515</v>
      </c>
      <c r="R409" s="230">
        <v>0.08</v>
      </c>
      <c r="S409" s="220"/>
      <c r="T409" s="227"/>
      <c r="U409" s="227">
        <v>12</v>
      </c>
      <c r="V409" s="220"/>
      <c r="W409" s="239">
        <v>0.05</v>
      </c>
      <c r="X409" s="232">
        <v>0.1</v>
      </c>
      <c r="Y409" s="220"/>
      <c r="Z409" s="244"/>
      <c r="AA409" s="240"/>
      <c r="AB409" s="240"/>
      <c r="AC409" s="240"/>
      <c r="AD409" s="240"/>
      <c r="AE409" s="240"/>
      <c r="AF409" s="235">
        <v>44593</v>
      </c>
    </row>
    <row r="410" spans="1:32" s="21" customFormat="1" ht="15" customHeight="1" x14ac:dyDescent="0.25">
      <c r="A410" s="225">
        <f t="shared" si="6"/>
        <v>409</v>
      </c>
      <c r="B410" s="226" t="s">
        <v>1404</v>
      </c>
      <c r="C410" s="226" t="s">
        <v>1405</v>
      </c>
      <c r="D410" s="258" t="s">
        <v>2784</v>
      </c>
      <c r="E410" s="258" t="s">
        <v>2590</v>
      </c>
      <c r="F410" s="258" t="s">
        <v>3393</v>
      </c>
      <c r="G410" s="258" t="s">
        <v>3405</v>
      </c>
      <c r="H410" s="258" t="s">
        <v>3406</v>
      </c>
      <c r="I410" s="258" t="s">
        <v>3414</v>
      </c>
      <c r="J410" s="228" t="s">
        <v>1410</v>
      </c>
      <c r="K410" s="228" t="s">
        <v>1411</v>
      </c>
      <c r="L410" s="228"/>
      <c r="M410" s="238" t="s">
        <v>1412</v>
      </c>
      <c r="N410" s="238"/>
      <c r="O410" s="227" t="s">
        <v>514</v>
      </c>
      <c r="P410" s="229">
        <v>10</v>
      </c>
      <c r="Q410" s="227" t="s">
        <v>515</v>
      </c>
      <c r="R410" s="230">
        <v>0.08</v>
      </c>
      <c r="S410" s="220"/>
      <c r="T410" s="227"/>
      <c r="U410" s="227">
        <v>12</v>
      </c>
      <c r="V410" s="220"/>
      <c r="W410" s="239">
        <v>0.05</v>
      </c>
      <c r="X410" s="232">
        <v>0.1</v>
      </c>
      <c r="Y410" s="220"/>
      <c r="Z410" s="244"/>
      <c r="AA410" s="240"/>
      <c r="AB410" s="240"/>
      <c r="AC410" s="240"/>
      <c r="AD410" s="240"/>
      <c r="AE410" s="240"/>
      <c r="AF410" s="235">
        <v>44593</v>
      </c>
    </row>
    <row r="411" spans="1:32" s="21" customFormat="1" ht="15" customHeight="1" x14ac:dyDescent="0.25">
      <c r="A411" s="225">
        <f t="shared" si="6"/>
        <v>410</v>
      </c>
      <c r="B411" s="226" t="s">
        <v>1404</v>
      </c>
      <c r="C411" s="226" t="s">
        <v>1405</v>
      </c>
      <c r="D411" s="258" t="s">
        <v>2784</v>
      </c>
      <c r="E411" s="258" t="s">
        <v>2590</v>
      </c>
      <c r="F411" s="258" t="s">
        <v>3393</v>
      </c>
      <c r="G411" s="258" t="s">
        <v>3405</v>
      </c>
      <c r="H411" s="258" t="s">
        <v>3406</v>
      </c>
      <c r="I411" s="258" t="s">
        <v>3407</v>
      </c>
      <c r="J411" s="228" t="s">
        <v>1413</v>
      </c>
      <c r="K411" s="228" t="s">
        <v>1414</v>
      </c>
      <c r="L411" s="228"/>
      <c r="M411" s="238" t="s">
        <v>1415</v>
      </c>
      <c r="N411" s="238"/>
      <c r="O411" s="227" t="s">
        <v>514</v>
      </c>
      <c r="P411" s="229">
        <v>10</v>
      </c>
      <c r="Q411" s="227" t="s">
        <v>515</v>
      </c>
      <c r="R411" s="230">
        <v>0.08</v>
      </c>
      <c r="S411" s="220"/>
      <c r="T411" s="227" t="s">
        <v>1416</v>
      </c>
      <c r="U411" s="227">
        <v>6</v>
      </c>
      <c r="V411" s="220"/>
      <c r="W411" s="239">
        <v>0.05</v>
      </c>
      <c r="X411" s="232">
        <v>0.1</v>
      </c>
      <c r="Y411" s="220"/>
      <c r="Z411" s="244"/>
      <c r="AA411" s="240"/>
      <c r="AB411" s="240"/>
      <c r="AC411" s="240"/>
      <c r="AD411" s="240"/>
      <c r="AE411" s="240"/>
      <c r="AF411" s="235">
        <v>44593</v>
      </c>
    </row>
    <row r="412" spans="1:32" s="21" customFormat="1" ht="15" customHeight="1" x14ac:dyDescent="0.25">
      <c r="A412" s="225">
        <f t="shared" si="6"/>
        <v>411</v>
      </c>
      <c r="B412" s="226" t="s">
        <v>1404</v>
      </c>
      <c r="C412" s="226" t="s">
        <v>1405</v>
      </c>
      <c r="D412" s="258" t="s">
        <v>2784</v>
      </c>
      <c r="E412" s="258" t="s">
        <v>2590</v>
      </c>
      <c r="F412" s="258" t="s">
        <v>3393</v>
      </c>
      <c r="G412" s="258" t="s">
        <v>3405</v>
      </c>
      <c r="H412" s="258" t="s">
        <v>3406</v>
      </c>
      <c r="I412" s="258" t="s">
        <v>3407</v>
      </c>
      <c r="J412" s="228" t="s">
        <v>1417</v>
      </c>
      <c r="K412" s="228" t="s">
        <v>1418</v>
      </c>
      <c r="L412" s="228"/>
      <c r="M412" s="238" t="s">
        <v>1419</v>
      </c>
      <c r="N412" s="238"/>
      <c r="O412" s="227" t="s">
        <v>514</v>
      </c>
      <c r="P412" s="229">
        <v>10</v>
      </c>
      <c r="Q412" s="227" t="s">
        <v>515</v>
      </c>
      <c r="R412" s="230">
        <v>0.08</v>
      </c>
      <c r="S412" s="220"/>
      <c r="T412" s="227" t="s">
        <v>1416</v>
      </c>
      <c r="U412" s="227">
        <v>6</v>
      </c>
      <c r="V412" s="220"/>
      <c r="W412" s="239">
        <v>0.05</v>
      </c>
      <c r="X412" s="232">
        <v>0.1</v>
      </c>
      <c r="Y412" s="220"/>
      <c r="Z412" s="244"/>
      <c r="AA412" s="240"/>
      <c r="AB412" s="240"/>
      <c r="AC412" s="240"/>
      <c r="AD412" s="240"/>
      <c r="AE412" s="240"/>
      <c r="AF412" s="235">
        <v>44593</v>
      </c>
    </row>
    <row r="413" spans="1:32" s="21" customFormat="1" ht="15" customHeight="1" x14ac:dyDescent="0.25">
      <c r="A413" s="225">
        <f t="shared" si="6"/>
        <v>412</v>
      </c>
      <c r="B413" s="226" t="s">
        <v>1404</v>
      </c>
      <c r="C413" s="226" t="s">
        <v>1405</v>
      </c>
      <c r="D413" s="258" t="s">
        <v>2784</v>
      </c>
      <c r="E413" s="258" t="s">
        <v>2590</v>
      </c>
      <c r="F413" s="258" t="s">
        <v>3393</v>
      </c>
      <c r="G413" s="258" t="s">
        <v>3405</v>
      </c>
      <c r="H413" s="258" t="s">
        <v>3406</v>
      </c>
      <c r="I413" s="258" t="s">
        <v>3407</v>
      </c>
      <c r="J413" s="228" t="s">
        <v>1420</v>
      </c>
      <c r="K413" s="228" t="s">
        <v>1421</v>
      </c>
      <c r="L413" s="228"/>
      <c r="M413" s="238" t="s">
        <v>1422</v>
      </c>
      <c r="N413" s="238"/>
      <c r="O413" s="227" t="s">
        <v>514</v>
      </c>
      <c r="P413" s="229">
        <v>10</v>
      </c>
      <c r="Q413" s="227" t="s">
        <v>515</v>
      </c>
      <c r="R413" s="230">
        <v>0.08</v>
      </c>
      <c r="S413" s="220"/>
      <c r="T413" s="227" t="s">
        <v>1416</v>
      </c>
      <c r="U413" s="227">
        <v>6</v>
      </c>
      <c r="V413" s="220"/>
      <c r="W413" s="239">
        <v>0.05</v>
      </c>
      <c r="X413" s="232">
        <v>0.1</v>
      </c>
      <c r="Y413" s="220"/>
      <c r="Z413" s="244"/>
      <c r="AA413" s="240"/>
      <c r="AB413" s="240"/>
      <c r="AC413" s="240"/>
      <c r="AD413" s="240"/>
      <c r="AE413" s="240"/>
      <c r="AF413" s="235">
        <v>44593</v>
      </c>
    </row>
    <row r="414" spans="1:32" s="21" customFormat="1" ht="15" customHeight="1" x14ac:dyDescent="0.25">
      <c r="A414" s="225">
        <f t="shared" si="6"/>
        <v>413</v>
      </c>
      <c r="B414" s="226" t="s">
        <v>1404</v>
      </c>
      <c r="C414" s="226" t="s">
        <v>1405</v>
      </c>
      <c r="D414" s="258" t="s">
        <v>2784</v>
      </c>
      <c r="E414" s="258" t="s">
        <v>2590</v>
      </c>
      <c r="F414" s="258" t="s">
        <v>3393</v>
      </c>
      <c r="G414" s="258" t="s">
        <v>3405</v>
      </c>
      <c r="H414" s="258" t="s">
        <v>3406</v>
      </c>
      <c r="I414" s="258" t="s">
        <v>3407</v>
      </c>
      <c r="J414" s="228" t="s">
        <v>1423</v>
      </c>
      <c r="K414" s="228" t="s">
        <v>1424</v>
      </c>
      <c r="L414" s="228"/>
      <c r="M414" s="238" t="s">
        <v>1425</v>
      </c>
      <c r="N414" s="238"/>
      <c r="O414" s="227" t="s">
        <v>514</v>
      </c>
      <c r="P414" s="229">
        <v>10</v>
      </c>
      <c r="Q414" s="227" t="s">
        <v>515</v>
      </c>
      <c r="R414" s="230">
        <v>0.08</v>
      </c>
      <c r="S414" s="220"/>
      <c r="T414" s="227" t="s">
        <v>1416</v>
      </c>
      <c r="U414" s="227">
        <v>6</v>
      </c>
      <c r="V414" s="220"/>
      <c r="W414" s="239">
        <v>0.05</v>
      </c>
      <c r="X414" s="232">
        <v>0.1</v>
      </c>
      <c r="Y414" s="220"/>
      <c r="Z414" s="244"/>
      <c r="AA414" s="240"/>
      <c r="AB414" s="240"/>
      <c r="AC414" s="240"/>
      <c r="AD414" s="240"/>
      <c r="AE414" s="240"/>
      <c r="AF414" s="235">
        <v>44593</v>
      </c>
    </row>
    <row r="415" spans="1:32" s="21" customFormat="1" ht="15" customHeight="1" x14ac:dyDescent="0.25">
      <c r="A415" s="225">
        <f t="shared" si="6"/>
        <v>414</v>
      </c>
      <c r="B415" s="226" t="s">
        <v>1404</v>
      </c>
      <c r="C415" s="226" t="s">
        <v>1405</v>
      </c>
      <c r="D415" s="258" t="s">
        <v>2784</v>
      </c>
      <c r="E415" s="258" t="s">
        <v>2590</v>
      </c>
      <c r="F415" s="258" t="s">
        <v>2591</v>
      </c>
      <c r="G415" s="258" t="s">
        <v>2729</v>
      </c>
      <c r="H415" s="258" t="s">
        <v>2754</v>
      </c>
      <c r="I415" s="258" t="s">
        <v>2755</v>
      </c>
      <c r="J415" s="228" t="s">
        <v>1426</v>
      </c>
      <c r="K415" s="228" t="s">
        <v>1427</v>
      </c>
      <c r="L415" s="228"/>
      <c r="M415" s="243" t="s">
        <v>1428</v>
      </c>
      <c r="N415" s="243"/>
      <c r="O415" s="227" t="s">
        <v>514</v>
      </c>
      <c r="P415" s="229">
        <v>10</v>
      </c>
      <c r="Q415" s="227" t="s">
        <v>515</v>
      </c>
      <c r="R415" s="230">
        <v>0.08</v>
      </c>
      <c r="S415" s="220"/>
      <c r="T415" s="227"/>
      <c r="U415" s="227">
        <v>12</v>
      </c>
      <c r="V415" s="220"/>
      <c r="W415" s="239">
        <v>0.05</v>
      </c>
      <c r="X415" s="232">
        <v>0.1</v>
      </c>
      <c r="Y415" s="220"/>
      <c r="Z415" s="244"/>
      <c r="AA415" s="240"/>
      <c r="AB415" s="240"/>
      <c r="AC415" s="240"/>
      <c r="AD415" s="240"/>
      <c r="AE415" s="240"/>
      <c r="AF415" s="235">
        <v>44593</v>
      </c>
    </row>
    <row r="416" spans="1:32" s="21" customFormat="1" ht="15" customHeight="1" x14ac:dyDescent="0.25">
      <c r="A416" s="225">
        <f t="shared" si="6"/>
        <v>415</v>
      </c>
      <c r="B416" s="226" t="s">
        <v>1404</v>
      </c>
      <c r="C416" s="226" t="s">
        <v>1405</v>
      </c>
      <c r="D416" s="258" t="s">
        <v>2784</v>
      </c>
      <c r="E416" s="258" t="s">
        <v>2590</v>
      </c>
      <c r="F416" s="258" t="s">
        <v>3393</v>
      </c>
      <c r="G416" s="258" t="s">
        <v>3405</v>
      </c>
      <c r="H416" s="258" t="s">
        <v>3406</v>
      </c>
      <c r="I416" s="258" t="s">
        <v>3407</v>
      </c>
      <c r="J416" s="228" t="s">
        <v>1429</v>
      </c>
      <c r="K416" s="228" t="s">
        <v>1430</v>
      </c>
      <c r="L416" s="228"/>
      <c r="M416" s="243" t="s">
        <v>1431</v>
      </c>
      <c r="N416" s="243"/>
      <c r="O416" s="227" t="s">
        <v>514</v>
      </c>
      <c r="P416" s="229">
        <v>10</v>
      </c>
      <c r="Q416" s="227" t="s">
        <v>515</v>
      </c>
      <c r="R416" s="230">
        <v>0.08</v>
      </c>
      <c r="S416" s="220"/>
      <c r="T416" s="227"/>
      <c r="U416" s="227">
        <v>6</v>
      </c>
      <c r="V416" s="220"/>
      <c r="W416" s="239">
        <v>0.05</v>
      </c>
      <c r="X416" s="232">
        <v>0.1</v>
      </c>
      <c r="Y416" s="220"/>
      <c r="Z416" s="244"/>
      <c r="AA416" s="240"/>
      <c r="AB416" s="240"/>
      <c r="AC416" s="240"/>
      <c r="AD416" s="240"/>
      <c r="AE416" s="240"/>
      <c r="AF416" s="235">
        <v>44593</v>
      </c>
    </row>
    <row r="417" spans="1:32" s="21" customFormat="1" ht="15" customHeight="1" x14ac:dyDescent="0.25">
      <c r="A417" s="225">
        <f t="shared" si="6"/>
        <v>416</v>
      </c>
      <c r="B417" s="226" t="s">
        <v>1404</v>
      </c>
      <c r="C417" s="226" t="s">
        <v>1405</v>
      </c>
      <c r="D417" s="258" t="s">
        <v>2784</v>
      </c>
      <c r="E417" s="258" t="s">
        <v>2590</v>
      </c>
      <c r="F417" s="258" t="s">
        <v>3393</v>
      </c>
      <c r="G417" s="258" t="s">
        <v>3405</v>
      </c>
      <c r="H417" s="258" t="s">
        <v>3406</v>
      </c>
      <c r="I417" s="258" t="s">
        <v>3407</v>
      </c>
      <c r="J417" s="228" t="s">
        <v>1432</v>
      </c>
      <c r="K417" s="228" t="s">
        <v>1433</v>
      </c>
      <c r="L417" s="228"/>
      <c r="M417" s="243" t="s">
        <v>1434</v>
      </c>
      <c r="N417" s="243"/>
      <c r="O417" s="227" t="s">
        <v>514</v>
      </c>
      <c r="P417" s="229">
        <v>10</v>
      </c>
      <c r="Q417" s="227" t="s">
        <v>515</v>
      </c>
      <c r="R417" s="230">
        <v>0.08</v>
      </c>
      <c r="S417" s="220"/>
      <c r="T417" s="227"/>
      <c r="U417" s="227">
        <v>6</v>
      </c>
      <c r="V417" s="220"/>
      <c r="W417" s="239">
        <v>0.05</v>
      </c>
      <c r="X417" s="232">
        <v>0.1</v>
      </c>
      <c r="Y417" s="220"/>
      <c r="Z417" s="244"/>
      <c r="AA417" s="240"/>
      <c r="AB417" s="240"/>
      <c r="AC417" s="240"/>
      <c r="AD417" s="240"/>
      <c r="AE417" s="240"/>
      <c r="AF417" s="235">
        <v>44593</v>
      </c>
    </row>
    <row r="418" spans="1:32" s="21" customFormat="1" ht="15" customHeight="1" x14ac:dyDescent="0.25">
      <c r="A418" s="225">
        <f t="shared" si="6"/>
        <v>417</v>
      </c>
      <c r="B418" s="226" t="s">
        <v>1435</v>
      </c>
      <c r="C418" s="226" t="s">
        <v>1436</v>
      </c>
      <c r="D418" s="258" t="s">
        <v>2674</v>
      </c>
      <c r="E418" s="258" t="s">
        <v>2590</v>
      </c>
      <c r="F418" s="258" t="s">
        <v>2591</v>
      </c>
      <c r="G418" s="258" t="s">
        <v>2671</v>
      </c>
      <c r="H418" s="258" t="s">
        <v>2672</v>
      </c>
      <c r="I418" s="258" t="s">
        <v>2681</v>
      </c>
      <c r="J418" s="228" t="s">
        <v>1437</v>
      </c>
      <c r="K418" s="228" t="s">
        <v>1438</v>
      </c>
      <c r="L418" s="228"/>
      <c r="M418" s="238" t="s">
        <v>1439</v>
      </c>
      <c r="N418" s="238"/>
      <c r="O418" s="227" t="s">
        <v>514</v>
      </c>
      <c r="P418" s="229">
        <v>5</v>
      </c>
      <c r="Q418" s="227" t="s">
        <v>777</v>
      </c>
      <c r="R418" s="230">
        <v>0.08</v>
      </c>
      <c r="S418" s="220"/>
      <c r="T418" s="227"/>
      <c r="U418" s="227">
        <v>15</v>
      </c>
      <c r="V418" s="220"/>
      <c r="W418" s="239">
        <v>0</v>
      </c>
      <c r="X418" s="232">
        <v>0</v>
      </c>
      <c r="Y418" s="220"/>
      <c r="Z418" s="244"/>
      <c r="AA418" s="240"/>
      <c r="AB418" s="240"/>
      <c r="AC418" s="240"/>
      <c r="AD418" s="240"/>
      <c r="AE418" s="240"/>
      <c r="AF418" s="235">
        <v>44593</v>
      </c>
    </row>
    <row r="419" spans="1:32" s="21" customFormat="1" ht="15" customHeight="1" x14ac:dyDescent="0.25">
      <c r="A419" s="225">
        <f t="shared" si="6"/>
        <v>418</v>
      </c>
      <c r="B419" s="226" t="s">
        <v>1435</v>
      </c>
      <c r="C419" s="226" t="s">
        <v>1436</v>
      </c>
      <c r="D419" s="258" t="s">
        <v>2674</v>
      </c>
      <c r="E419" s="258" t="s">
        <v>2590</v>
      </c>
      <c r="F419" s="258" t="s">
        <v>3393</v>
      </c>
      <c r="G419" s="258" t="s">
        <v>3405</v>
      </c>
      <c r="H419" s="258" t="s">
        <v>3406</v>
      </c>
      <c r="I419" s="258" t="s">
        <v>3407</v>
      </c>
      <c r="J419" s="228" t="s">
        <v>1440</v>
      </c>
      <c r="K419" s="228" t="s">
        <v>1441</v>
      </c>
      <c r="L419" s="228"/>
      <c r="M419" s="238" t="s">
        <v>1442</v>
      </c>
      <c r="N419" s="238"/>
      <c r="O419" s="227" t="s">
        <v>514</v>
      </c>
      <c r="P419" s="229">
        <v>10</v>
      </c>
      <c r="Q419" s="227" t="s">
        <v>777</v>
      </c>
      <c r="R419" s="230">
        <v>0.08</v>
      </c>
      <c r="S419" s="220"/>
      <c r="T419" s="227"/>
      <c r="U419" s="227">
        <v>6</v>
      </c>
      <c r="V419" s="220"/>
      <c r="W419" s="239">
        <v>0</v>
      </c>
      <c r="X419" s="232">
        <v>0</v>
      </c>
      <c r="Y419" s="220"/>
      <c r="Z419" s="244"/>
      <c r="AA419" s="240">
        <v>44593</v>
      </c>
      <c r="AB419" s="240">
        <v>44620</v>
      </c>
      <c r="AC419" s="240"/>
      <c r="AD419" s="240">
        <v>44593</v>
      </c>
      <c r="AE419" s="240">
        <v>44620</v>
      </c>
      <c r="AF419" s="235">
        <v>44593</v>
      </c>
    </row>
    <row r="420" spans="1:32" s="21" customFormat="1" ht="15" customHeight="1" x14ac:dyDescent="0.25">
      <c r="A420" s="225">
        <f t="shared" si="6"/>
        <v>419</v>
      </c>
      <c r="B420" s="226" t="s">
        <v>1435</v>
      </c>
      <c r="C420" s="226" t="s">
        <v>1436</v>
      </c>
      <c r="D420" s="258" t="s">
        <v>2674</v>
      </c>
      <c r="E420" s="258" t="s">
        <v>2590</v>
      </c>
      <c r="F420" s="258" t="s">
        <v>2591</v>
      </c>
      <c r="G420" s="258" t="s">
        <v>2671</v>
      </c>
      <c r="H420" s="258" t="s">
        <v>2672</v>
      </c>
      <c r="I420" s="258" t="s">
        <v>2681</v>
      </c>
      <c r="J420" s="228" t="s">
        <v>1443</v>
      </c>
      <c r="K420" s="228" t="s">
        <v>1444</v>
      </c>
      <c r="L420" s="228"/>
      <c r="M420" s="238" t="s">
        <v>1445</v>
      </c>
      <c r="N420" s="238"/>
      <c r="O420" s="227" t="s">
        <v>514</v>
      </c>
      <c r="P420" s="229">
        <v>5</v>
      </c>
      <c r="Q420" s="227" t="s">
        <v>777</v>
      </c>
      <c r="R420" s="230">
        <v>0.08</v>
      </c>
      <c r="S420" s="220"/>
      <c r="T420" s="227"/>
      <c r="U420" s="227">
        <v>15</v>
      </c>
      <c r="V420" s="220"/>
      <c r="W420" s="239">
        <v>0</v>
      </c>
      <c r="X420" s="232">
        <v>0</v>
      </c>
      <c r="Y420" s="220"/>
      <c r="Z420" s="244"/>
      <c r="AA420" s="240"/>
      <c r="AB420" s="240"/>
      <c r="AC420" s="240"/>
      <c r="AD420" s="240"/>
      <c r="AE420" s="240"/>
      <c r="AF420" s="235">
        <v>44593</v>
      </c>
    </row>
    <row r="421" spans="1:32" s="21" customFormat="1" ht="15" customHeight="1" x14ac:dyDescent="0.25">
      <c r="A421" s="225">
        <f t="shared" si="6"/>
        <v>420</v>
      </c>
      <c r="B421" s="226" t="s">
        <v>1435</v>
      </c>
      <c r="C421" s="226" t="s">
        <v>1436</v>
      </c>
      <c r="D421" s="258" t="s">
        <v>2674</v>
      </c>
      <c r="E421" s="258" t="s">
        <v>2590</v>
      </c>
      <c r="F421" s="258" t="s">
        <v>3393</v>
      </c>
      <c r="G421" s="258" t="s">
        <v>3405</v>
      </c>
      <c r="H421" s="258" t="s">
        <v>3406</v>
      </c>
      <c r="I421" s="258" t="s">
        <v>3414</v>
      </c>
      <c r="J421" s="228" t="s">
        <v>1446</v>
      </c>
      <c r="K421" s="228" t="s">
        <v>1447</v>
      </c>
      <c r="L421" s="228"/>
      <c r="M421" s="238" t="s">
        <v>1448</v>
      </c>
      <c r="N421" s="238"/>
      <c r="O421" s="227" t="s">
        <v>514</v>
      </c>
      <c r="P421" s="229">
        <v>10</v>
      </c>
      <c r="Q421" s="227" t="s">
        <v>777</v>
      </c>
      <c r="R421" s="230">
        <v>0.08</v>
      </c>
      <c r="S421" s="220"/>
      <c r="T421" s="227"/>
      <c r="U421" s="227">
        <v>12</v>
      </c>
      <c r="V421" s="220"/>
      <c r="W421" s="239">
        <v>0</v>
      </c>
      <c r="X421" s="232">
        <v>0</v>
      </c>
      <c r="Y421" s="220"/>
      <c r="Z421" s="244">
        <v>0.15</v>
      </c>
      <c r="AA421" s="240">
        <v>44593</v>
      </c>
      <c r="AB421" s="240">
        <v>44620</v>
      </c>
      <c r="AC421" s="240"/>
      <c r="AD421" s="240">
        <v>44593</v>
      </c>
      <c r="AE421" s="240">
        <v>44620</v>
      </c>
      <c r="AF421" s="235">
        <v>44593</v>
      </c>
    </row>
    <row r="422" spans="1:32" s="21" customFormat="1" ht="15" customHeight="1" x14ac:dyDescent="0.25">
      <c r="A422" s="225">
        <f t="shared" si="6"/>
        <v>421</v>
      </c>
      <c r="B422" s="226" t="s">
        <v>1435</v>
      </c>
      <c r="C422" s="226" t="s">
        <v>1436</v>
      </c>
      <c r="D422" s="258" t="s">
        <v>2674</v>
      </c>
      <c r="E422" s="258" t="s">
        <v>2590</v>
      </c>
      <c r="F422" s="258" t="s">
        <v>2591</v>
      </c>
      <c r="G422" s="258" t="s">
        <v>2729</v>
      </c>
      <c r="H422" s="258" t="s">
        <v>2730</v>
      </c>
      <c r="I422" s="258" t="s">
        <v>2731</v>
      </c>
      <c r="J422" s="228" t="s">
        <v>1449</v>
      </c>
      <c r="K422" s="228" t="s">
        <v>1450</v>
      </c>
      <c r="L422" s="228"/>
      <c r="M422" s="238" t="s">
        <v>1451</v>
      </c>
      <c r="N422" s="238"/>
      <c r="O422" s="227" t="s">
        <v>514</v>
      </c>
      <c r="P422" s="229">
        <v>5</v>
      </c>
      <c r="Q422" s="227" t="s">
        <v>777</v>
      </c>
      <c r="R422" s="230">
        <v>0.08</v>
      </c>
      <c r="S422" s="220"/>
      <c r="T422" s="227"/>
      <c r="U422" s="227">
        <v>15</v>
      </c>
      <c r="V422" s="220"/>
      <c r="W422" s="239">
        <v>0</v>
      </c>
      <c r="X422" s="232">
        <v>0</v>
      </c>
      <c r="Y422" s="220"/>
      <c r="Z422" s="244">
        <v>0.2</v>
      </c>
      <c r="AA422" s="240">
        <v>44593</v>
      </c>
      <c r="AB422" s="240">
        <v>44620</v>
      </c>
      <c r="AC422" s="240"/>
      <c r="AD422" s="240">
        <v>44593</v>
      </c>
      <c r="AE422" s="240">
        <v>44620</v>
      </c>
      <c r="AF422" s="235">
        <v>44593</v>
      </c>
    </row>
    <row r="423" spans="1:32" s="21" customFormat="1" ht="15" customHeight="1" x14ac:dyDescent="0.25">
      <c r="A423" s="225">
        <f t="shared" si="6"/>
        <v>422</v>
      </c>
      <c r="B423" s="226" t="s">
        <v>1435</v>
      </c>
      <c r="C423" s="226" t="s">
        <v>1436</v>
      </c>
      <c r="D423" s="258" t="s">
        <v>2674</v>
      </c>
      <c r="E423" s="258" t="s">
        <v>2590</v>
      </c>
      <c r="F423" s="258" t="s">
        <v>3393</v>
      </c>
      <c r="G423" s="258" t="s">
        <v>3405</v>
      </c>
      <c r="H423" s="258" t="s">
        <v>3406</v>
      </c>
      <c r="I423" s="258" t="s">
        <v>3407</v>
      </c>
      <c r="J423" s="228" t="s">
        <v>1452</v>
      </c>
      <c r="K423" s="228" t="s">
        <v>1453</v>
      </c>
      <c r="L423" s="228"/>
      <c r="M423" s="238" t="s">
        <v>1454</v>
      </c>
      <c r="N423" s="238"/>
      <c r="O423" s="227" t="s">
        <v>514</v>
      </c>
      <c r="P423" s="229">
        <v>10</v>
      </c>
      <c r="Q423" s="227" t="s">
        <v>777</v>
      </c>
      <c r="R423" s="230">
        <v>0.08</v>
      </c>
      <c r="S423" s="220"/>
      <c r="T423" s="227"/>
      <c r="U423" s="227">
        <v>6</v>
      </c>
      <c r="V423" s="220"/>
      <c r="W423" s="239">
        <v>0</v>
      </c>
      <c r="X423" s="232">
        <v>0</v>
      </c>
      <c r="Y423" s="220"/>
      <c r="Z423" s="244"/>
      <c r="AA423" s="240"/>
      <c r="AB423" s="240"/>
      <c r="AC423" s="240"/>
      <c r="AD423" s="240"/>
      <c r="AE423" s="240"/>
      <c r="AF423" s="235">
        <v>44593</v>
      </c>
    </row>
    <row r="424" spans="1:32" s="21" customFormat="1" ht="15" customHeight="1" x14ac:dyDescent="0.25">
      <c r="A424" s="225">
        <f t="shared" si="6"/>
        <v>423</v>
      </c>
      <c r="B424" s="226" t="s">
        <v>1435</v>
      </c>
      <c r="C424" s="226" t="s">
        <v>1436</v>
      </c>
      <c r="D424" s="258" t="s">
        <v>2674</v>
      </c>
      <c r="E424" s="258" t="s">
        <v>2590</v>
      </c>
      <c r="F424" s="258" t="s">
        <v>2591</v>
      </c>
      <c r="G424" s="258" t="s">
        <v>2671</v>
      </c>
      <c r="H424" s="258" t="s">
        <v>2672</v>
      </c>
      <c r="I424" s="258" t="s">
        <v>2673</v>
      </c>
      <c r="J424" s="228" t="s">
        <v>1455</v>
      </c>
      <c r="K424" s="228" t="s">
        <v>1456</v>
      </c>
      <c r="L424" s="228"/>
      <c r="M424" s="238" t="s">
        <v>1457</v>
      </c>
      <c r="N424" s="238"/>
      <c r="O424" s="227" t="s">
        <v>514</v>
      </c>
      <c r="P424" s="229">
        <v>5</v>
      </c>
      <c r="Q424" s="227" t="s">
        <v>777</v>
      </c>
      <c r="R424" s="230">
        <v>0.08</v>
      </c>
      <c r="S424" s="220"/>
      <c r="T424" s="227"/>
      <c r="U424" s="227">
        <v>15</v>
      </c>
      <c r="V424" s="220"/>
      <c r="W424" s="239">
        <v>0</v>
      </c>
      <c r="X424" s="232">
        <v>0</v>
      </c>
      <c r="Y424" s="220"/>
      <c r="Z424" s="244"/>
      <c r="AA424" s="240"/>
      <c r="AB424" s="240"/>
      <c r="AC424" s="240"/>
      <c r="AD424" s="240"/>
      <c r="AE424" s="240"/>
      <c r="AF424" s="235">
        <v>44593</v>
      </c>
    </row>
    <row r="425" spans="1:32" s="21" customFormat="1" ht="15" customHeight="1" x14ac:dyDescent="0.25">
      <c r="A425" s="225">
        <f t="shared" si="6"/>
        <v>424</v>
      </c>
      <c r="B425" s="226" t="s">
        <v>1435</v>
      </c>
      <c r="C425" s="226" t="s">
        <v>1436</v>
      </c>
      <c r="D425" s="258" t="s">
        <v>2674</v>
      </c>
      <c r="E425" s="258" t="s">
        <v>2590</v>
      </c>
      <c r="F425" s="258" t="s">
        <v>3393</v>
      </c>
      <c r="G425" s="258" t="s">
        <v>3405</v>
      </c>
      <c r="H425" s="258" t="s">
        <v>3406</v>
      </c>
      <c r="I425" s="258" t="s">
        <v>3407</v>
      </c>
      <c r="J425" s="228" t="s">
        <v>1458</v>
      </c>
      <c r="K425" s="228" t="s">
        <v>1459</v>
      </c>
      <c r="L425" s="228"/>
      <c r="M425" s="238" t="s">
        <v>1460</v>
      </c>
      <c r="N425" s="238"/>
      <c r="O425" s="227" t="s">
        <v>514</v>
      </c>
      <c r="P425" s="229">
        <v>10</v>
      </c>
      <c r="Q425" s="227" t="s">
        <v>777</v>
      </c>
      <c r="R425" s="230">
        <v>0.08</v>
      </c>
      <c r="S425" s="220"/>
      <c r="T425" s="227"/>
      <c r="U425" s="227">
        <v>6</v>
      </c>
      <c r="V425" s="220"/>
      <c r="W425" s="239">
        <v>0</v>
      </c>
      <c r="X425" s="232">
        <v>0</v>
      </c>
      <c r="Y425" s="220"/>
      <c r="Z425" s="244"/>
      <c r="AA425" s="240"/>
      <c r="AB425" s="240"/>
      <c r="AC425" s="240"/>
      <c r="AD425" s="240"/>
      <c r="AE425" s="240"/>
      <c r="AF425" s="235">
        <v>44593</v>
      </c>
    </row>
    <row r="426" spans="1:32" s="21" customFormat="1" ht="15" customHeight="1" x14ac:dyDescent="0.25">
      <c r="A426" s="225">
        <f t="shared" si="6"/>
        <v>425</v>
      </c>
      <c r="B426" s="226" t="s">
        <v>1435</v>
      </c>
      <c r="C426" s="226" t="s">
        <v>1436</v>
      </c>
      <c r="D426" s="258" t="s">
        <v>2674</v>
      </c>
      <c r="E426" s="258" t="s">
        <v>2590</v>
      </c>
      <c r="F426" s="258" t="s">
        <v>3393</v>
      </c>
      <c r="G426" s="258" t="s">
        <v>3405</v>
      </c>
      <c r="H426" s="258" t="s">
        <v>3406</v>
      </c>
      <c r="I426" s="258" t="s">
        <v>3407</v>
      </c>
      <c r="J426" s="228" t="s">
        <v>1461</v>
      </c>
      <c r="K426" s="238" t="s">
        <v>1462</v>
      </c>
      <c r="L426" s="238"/>
      <c r="M426" s="238" t="s">
        <v>1463</v>
      </c>
      <c r="N426" s="238"/>
      <c r="O426" s="227" t="s">
        <v>514</v>
      </c>
      <c r="P426" s="229">
        <v>10</v>
      </c>
      <c r="Q426" s="227" t="s">
        <v>777</v>
      </c>
      <c r="R426" s="230">
        <v>0.08</v>
      </c>
      <c r="S426" s="220"/>
      <c r="T426" s="227"/>
      <c r="U426" s="227">
        <v>6</v>
      </c>
      <c r="V426" s="220"/>
      <c r="W426" s="239">
        <v>0</v>
      </c>
      <c r="X426" s="232">
        <v>0</v>
      </c>
      <c r="Y426" s="220"/>
      <c r="Z426" s="244"/>
      <c r="AA426" s="240"/>
      <c r="AB426" s="240"/>
      <c r="AC426" s="240"/>
      <c r="AD426" s="240"/>
      <c r="AE426" s="240"/>
      <c r="AF426" s="235">
        <v>44593</v>
      </c>
    </row>
    <row r="427" spans="1:32" s="21" customFormat="1" ht="15" customHeight="1" x14ac:dyDescent="0.25">
      <c r="A427" s="225">
        <f t="shared" si="6"/>
        <v>426</v>
      </c>
      <c r="B427" s="226" t="s">
        <v>1435</v>
      </c>
      <c r="C427" s="226" t="s">
        <v>1436</v>
      </c>
      <c r="D427" s="258" t="s">
        <v>2674</v>
      </c>
      <c r="E427" s="258" t="s">
        <v>2590</v>
      </c>
      <c r="F427" s="258" t="s">
        <v>2591</v>
      </c>
      <c r="G427" s="258" t="s">
        <v>2729</v>
      </c>
      <c r="H427" s="258" t="s">
        <v>2754</v>
      </c>
      <c r="I427" s="258" t="s">
        <v>2755</v>
      </c>
      <c r="J427" s="228" t="s">
        <v>1464</v>
      </c>
      <c r="K427" s="238" t="s">
        <v>968</v>
      </c>
      <c r="L427" s="238"/>
      <c r="M427" s="238" t="s">
        <v>1465</v>
      </c>
      <c r="N427" s="238"/>
      <c r="O427" s="227" t="s">
        <v>514</v>
      </c>
      <c r="P427" s="229">
        <v>5</v>
      </c>
      <c r="Q427" s="227" t="s">
        <v>777</v>
      </c>
      <c r="R427" s="230">
        <v>0.08</v>
      </c>
      <c r="S427" s="220"/>
      <c r="T427" s="227"/>
      <c r="U427" s="227">
        <v>12</v>
      </c>
      <c r="V427" s="220"/>
      <c r="W427" s="239">
        <v>0</v>
      </c>
      <c r="X427" s="232">
        <v>0</v>
      </c>
      <c r="Y427" s="220"/>
      <c r="Z427" s="244"/>
      <c r="AA427" s="240"/>
      <c r="AB427" s="240"/>
      <c r="AC427" s="240"/>
      <c r="AD427" s="240"/>
      <c r="AE427" s="240"/>
      <c r="AF427" s="235">
        <v>44593</v>
      </c>
    </row>
    <row r="428" spans="1:32" s="21" customFormat="1" ht="15" customHeight="1" x14ac:dyDescent="0.25">
      <c r="A428" s="225">
        <f t="shared" si="6"/>
        <v>427</v>
      </c>
      <c r="B428" s="226" t="s">
        <v>1435</v>
      </c>
      <c r="C428" s="226" t="s">
        <v>1436</v>
      </c>
      <c r="D428" s="258" t="s">
        <v>2674</v>
      </c>
      <c r="E428" s="258" t="s">
        <v>2590</v>
      </c>
      <c r="F428" s="258" t="s">
        <v>2591</v>
      </c>
      <c r="G428" s="258" t="s">
        <v>2729</v>
      </c>
      <c r="H428" s="258" t="s">
        <v>2754</v>
      </c>
      <c r="I428" s="258" t="s">
        <v>2755</v>
      </c>
      <c r="J428" s="228" t="s">
        <v>1466</v>
      </c>
      <c r="K428" s="238" t="s">
        <v>968</v>
      </c>
      <c r="L428" s="238"/>
      <c r="M428" s="238" t="s">
        <v>1467</v>
      </c>
      <c r="N428" s="238"/>
      <c r="O428" s="227" t="s">
        <v>514</v>
      </c>
      <c r="P428" s="229">
        <v>5</v>
      </c>
      <c r="Q428" s="227" t="s">
        <v>777</v>
      </c>
      <c r="R428" s="230">
        <v>0.08</v>
      </c>
      <c r="S428" s="220"/>
      <c r="T428" s="227"/>
      <c r="U428" s="227">
        <v>12</v>
      </c>
      <c r="V428" s="220"/>
      <c r="W428" s="239">
        <v>0</v>
      </c>
      <c r="X428" s="232">
        <v>0</v>
      </c>
      <c r="Y428" s="220"/>
      <c r="Z428" s="244"/>
      <c r="AA428" s="240"/>
      <c r="AB428" s="240"/>
      <c r="AC428" s="240"/>
      <c r="AD428" s="240"/>
      <c r="AE428" s="240"/>
      <c r="AF428" s="235">
        <v>44593</v>
      </c>
    </row>
    <row r="429" spans="1:32" s="21" customFormat="1" ht="15" customHeight="1" x14ac:dyDescent="0.25">
      <c r="A429" s="225">
        <f t="shared" si="6"/>
        <v>428</v>
      </c>
      <c r="B429" s="226" t="s">
        <v>1435</v>
      </c>
      <c r="C429" s="226" t="s">
        <v>1436</v>
      </c>
      <c r="D429" s="258" t="s">
        <v>2674</v>
      </c>
      <c r="E429" s="258" t="s">
        <v>2590</v>
      </c>
      <c r="F429" s="258" t="s">
        <v>2591</v>
      </c>
      <c r="G429" s="258" t="s">
        <v>2729</v>
      </c>
      <c r="H429" s="258" t="s">
        <v>2754</v>
      </c>
      <c r="I429" s="258" t="s">
        <v>2755</v>
      </c>
      <c r="J429" s="228" t="s">
        <v>1468</v>
      </c>
      <c r="K429" s="238" t="s">
        <v>968</v>
      </c>
      <c r="L429" s="238"/>
      <c r="M429" s="238" t="s">
        <v>1469</v>
      </c>
      <c r="N429" s="238"/>
      <c r="O429" s="227" t="s">
        <v>514</v>
      </c>
      <c r="P429" s="229">
        <v>5</v>
      </c>
      <c r="Q429" s="227" t="s">
        <v>777</v>
      </c>
      <c r="R429" s="230">
        <v>0.08</v>
      </c>
      <c r="S429" s="220"/>
      <c r="T429" s="227"/>
      <c r="U429" s="227">
        <v>12</v>
      </c>
      <c r="V429" s="220"/>
      <c r="W429" s="239">
        <v>0</v>
      </c>
      <c r="X429" s="232">
        <v>0</v>
      </c>
      <c r="Y429" s="220"/>
      <c r="Z429" s="244"/>
      <c r="AA429" s="240"/>
      <c r="AB429" s="240"/>
      <c r="AC429" s="240"/>
      <c r="AD429" s="240"/>
      <c r="AE429" s="240"/>
      <c r="AF429" s="235">
        <v>44593</v>
      </c>
    </row>
    <row r="430" spans="1:32" s="21" customFormat="1" ht="15" customHeight="1" x14ac:dyDescent="0.25">
      <c r="A430" s="225">
        <f t="shared" si="6"/>
        <v>429</v>
      </c>
      <c r="B430" s="226" t="s">
        <v>1435</v>
      </c>
      <c r="C430" s="226" t="s">
        <v>1436</v>
      </c>
      <c r="D430" s="258" t="s">
        <v>2674</v>
      </c>
      <c r="E430" s="258" t="s">
        <v>2590</v>
      </c>
      <c r="F430" s="258" t="s">
        <v>2591</v>
      </c>
      <c r="G430" s="258" t="s">
        <v>2671</v>
      </c>
      <c r="H430" s="258" t="s">
        <v>2694</v>
      </c>
      <c r="I430" s="258" t="s">
        <v>2695</v>
      </c>
      <c r="J430" s="228" t="s">
        <v>1470</v>
      </c>
      <c r="K430" s="228" t="s">
        <v>1471</v>
      </c>
      <c r="L430" s="228"/>
      <c r="M430" s="238" t="s">
        <v>1472</v>
      </c>
      <c r="N430" s="238"/>
      <c r="O430" s="227" t="s">
        <v>514</v>
      </c>
      <c r="P430" s="229">
        <v>5</v>
      </c>
      <c r="Q430" s="227" t="s">
        <v>777</v>
      </c>
      <c r="R430" s="230">
        <v>0.08</v>
      </c>
      <c r="S430" s="220"/>
      <c r="T430" s="227"/>
      <c r="U430" s="227">
        <v>15</v>
      </c>
      <c r="V430" s="220"/>
      <c r="W430" s="239">
        <v>0</v>
      </c>
      <c r="X430" s="232">
        <v>0</v>
      </c>
      <c r="Y430" s="220"/>
      <c r="Z430" s="244"/>
      <c r="AA430" s="240"/>
      <c r="AB430" s="240"/>
      <c r="AC430" s="240"/>
      <c r="AD430" s="240"/>
      <c r="AE430" s="240"/>
      <c r="AF430" s="235">
        <v>44593</v>
      </c>
    </row>
    <row r="431" spans="1:32" s="21" customFormat="1" ht="15" customHeight="1" x14ac:dyDescent="0.25">
      <c r="A431" s="225">
        <f t="shared" si="6"/>
        <v>430</v>
      </c>
      <c r="B431" s="226" t="s">
        <v>1435</v>
      </c>
      <c r="C431" s="226" t="s">
        <v>1436</v>
      </c>
      <c r="D431" s="258" t="s">
        <v>2674</v>
      </c>
      <c r="E431" s="258" t="s">
        <v>2590</v>
      </c>
      <c r="F431" s="258" t="s">
        <v>2591</v>
      </c>
      <c r="G431" s="258" t="s">
        <v>2671</v>
      </c>
      <c r="H431" s="258" t="s">
        <v>2694</v>
      </c>
      <c r="I431" s="258" t="s">
        <v>2695</v>
      </c>
      <c r="J431" s="228" t="s">
        <v>1473</v>
      </c>
      <c r="K431" s="228" t="s">
        <v>1474</v>
      </c>
      <c r="L431" s="228"/>
      <c r="M431" s="238" t="s">
        <v>1475</v>
      </c>
      <c r="N431" s="238"/>
      <c r="O431" s="227" t="s">
        <v>514</v>
      </c>
      <c r="P431" s="229">
        <v>5</v>
      </c>
      <c r="Q431" s="227" t="s">
        <v>777</v>
      </c>
      <c r="R431" s="230">
        <v>0.08</v>
      </c>
      <c r="S431" s="220"/>
      <c r="T431" s="227"/>
      <c r="U431" s="227">
        <v>15</v>
      </c>
      <c r="V431" s="220"/>
      <c r="W431" s="239">
        <v>0</v>
      </c>
      <c r="X431" s="232">
        <v>0</v>
      </c>
      <c r="Y431" s="220"/>
      <c r="Z431" s="244"/>
      <c r="AA431" s="240"/>
      <c r="AB431" s="240"/>
      <c r="AC431" s="240"/>
      <c r="AD431" s="240"/>
      <c r="AE431" s="240"/>
      <c r="AF431" s="235">
        <v>44593</v>
      </c>
    </row>
    <row r="432" spans="1:32" s="21" customFormat="1" ht="15" customHeight="1" x14ac:dyDescent="0.25">
      <c r="A432" s="225">
        <f t="shared" si="6"/>
        <v>431</v>
      </c>
      <c r="B432" s="226" t="s">
        <v>1435</v>
      </c>
      <c r="C432" s="226" t="s">
        <v>1436</v>
      </c>
      <c r="D432" s="258" t="s">
        <v>2674</v>
      </c>
      <c r="E432" s="258" t="s">
        <v>2590</v>
      </c>
      <c r="F432" s="258" t="s">
        <v>2591</v>
      </c>
      <c r="G432" s="258" t="s">
        <v>2671</v>
      </c>
      <c r="H432" s="258" t="s">
        <v>2694</v>
      </c>
      <c r="I432" s="258" t="s">
        <v>2695</v>
      </c>
      <c r="J432" s="228" t="s">
        <v>1476</v>
      </c>
      <c r="K432" s="228" t="s">
        <v>1477</v>
      </c>
      <c r="L432" s="228"/>
      <c r="M432" s="238" t="s">
        <v>1478</v>
      </c>
      <c r="N432" s="238"/>
      <c r="O432" s="227" t="s">
        <v>514</v>
      </c>
      <c r="P432" s="229">
        <v>5</v>
      </c>
      <c r="Q432" s="227" t="s">
        <v>777</v>
      </c>
      <c r="R432" s="230">
        <v>0.08</v>
      </c>
      <c r="S432" s="220"/>
      <c r="T432" s="227"/>
      <c r="U432" s="227">
        <v>15</v>
      </c>
      <c r="V432" s="220"/>
      <c r="W432" s="239">
        <v>0</v>
      </c>
      <c r="X432" s="232">
        <v>0</v>
      </c>
      <c r="Y432" s="220"/>
      <c r="Z432" s="244"/>
      <c r="AA432" s="240"/>
      <c r="AB432" s="240"/>
      <c r="AC432" s="240"/>
      <c r="AD432" s="240"/>
      <c r="AE432" s="240"/>
      <c r="AF432" s="235">
        <v>44593</v>
      </c>
    </row>
    <row r="433" spans="1:32" s="21" customFormat="1" ht="15" customHeight="1" x14ac:dyDescent="0.25">
      <c r="A433" s="220">
        <f t="shared" si="6"/>
        <v>432</v>
      </c>
      <c r="B433" s="236" t="s">
        <v>1435</v>
      </c>
      <c r="C433" s="236" t="s">
        <v>1436</v>
      </c>
      <c r="D433" s="236" t="s">
        <v>2674</v>
      </c>
      <c r="E433" s="236" t="s">
        <v>2590</v>
      </c>
      <c r="F433" s="236" t="s">
        <v>3393</v>
      </c>
      <c r="G433" s="236" t="s">
        <v>3394</v>
      </c>
      <c r="H433" s="236" t="s">
        <v>3395</v>
      </c>
      <c r="I433" s="236" t="s">
        <v>3400</v>
      </c>
      <c r="J433" s="236" t="s">
        <v>3402</v>
      </c>
      <c r="K433" s="236" t="s">
        <v>3404</v>
      </c>
      <c r="L433" s="220"/>
      <c r="M433" s="236" t="s">
        <v>3403</v>
      </c>
      <c r="N433" s="236" t="s">
        <v>2614</v>
      </c>
      <c r="O433" s="236" t="s">
        <v>514</v>
      </c>
      <c r="P433" s="237"/>
      <c r="Q433" s="220"/>
      <c r="R433" s="220"/>
      <c r="S433" s="220"/>
      <c r="T433" s="220"/>
      <c r="U433" s="220"/>
      <c r="V433" s="220"/>
      <c r="W433" s="220"/>
      <c r="X433" s="220"/>
      <c r="Y433" s="220"/>
      <c r="Z433" s="220"/>
      <c r="AA433" s="220"/>
      <c r="AB433" s="220"/>
      <c r="AC433" s="220"/>
      <c r="AD433" s="220"/>
      <c r="AE433" s="220"/>
      <c r="AF433" s="220"/>
    </row>
    <row r="434" spans="1:32" s="21" customFormat="1" ht="15" customHeight="1" x14ac:dyDescent="0.25">
      <c r="A434" s="220">
        <f t="shared" si="6"/>
        <v>433</v>
      </c>
      <c r="B434" s="236" t="s">
        <v>1435</v>
      </c>
      <c r="C434" s="236" t="s">
        <v>1436</v>
      </c>
      <c r="D434" s="236" t="s">
        <v>2674</v>
      </c>
      <c r="E434" s="236" t="s">
        <v>2590</v>
      </c>
      <c r="F434" s="236" t="s">
        <v>2591</v>
      </c>
      <c r="G434" s="236" t="s">
        <v>2671</v>
      </c>
      <c r="H434" s="236" t="s">
        <v>2672</v>
      </c>
      <c r="I434" s="236" t="s">
        <v>2681</v>
      </c>
      <c r="J434" s="236" t="s">
        <v>2688</v>
      </c>
      <c r="K434" s="236" t="s">
        <v>2690</v>
      </c>
      <c r="L434" s="220"/>
      <c r="M434" s="236" t="s">
        <v>2689</v>
      </c>
      <c r="N434" s="236" t="s">
        <v>2614</v>
      </c>
      <c r="O434" s="236" t="s">
        <v>514</v>
      </c>
      <c r="P434" s="237"/>
      <c r="Q434" s="220"/>
      <c r="R434" s="220"/>
      <c r="S434" s="220"/>
      <c r="T434" s="220"/>
      <c r="U434" s="220"/>
      <c r="V434" s="220"/>
      <c r="W434" s="220"/>
      <c r="X434" s="220"/>
      <c r="Y434" s="220"/>
      <c r="Z434" s="220"/>
      <c r="AA434" s="220"/>
      <c r="AB434" s="220"/>
      <c r="AC434" s="220"/>
      <c r="AD434" s="220"/>
      <c r="AE434" s="220"/>
      <c r="AF434" s="220"/>
    </row>
    <row r="435" spans="1:32" s="21" customFormat="1" ht="15" customHeight="1" x14ac:dyDescent="0.25">
      <c r="A435" s="225">
        <f t="shared" si="6"/>
        <v>434</v>
      </c>
      <c r="B435" s="226" t="s">
        <v>1479</v>
      </c>
      <c r="C435" s="226" t="s">
        <v>1480</v>
      </c>
      <c r="D435" s="258" t="s">
        <v>2717</v>
      </c>
      <c r="E435" s="258" t="s">
        <v>2590</v>
      </c>
      <c r="F435" s="258" t="s">
        <v>2591</v>
      </c>
      <c r="G435" s="258" t="s">
        <v>2880</v>
      </c>
      <c r="H435" s="258" t="s">
        <v>2881</v>
      </c>
      <c r="I435" s="258" t="s">
        <v>2885</v>
      </c>
      <c r="J435" s="228" t="s">
        <v>1482</v>
      </c>
      <c r="K435" s="228" t="s">
        <v>1483</v>
      </c>
      <c r="L435" s="228"/>
      <c r="M435" s="238" t="s">
        <v>1484</v>
      </c>
      <c r="N435" s="238"/>
      <c r="O435" s="227" t="s">
        <v>514</v>
      </c>
      <c r="P435" s="229">
        <v>0</v>
      </c>
      <c r="Q435" s="227" t="s">
        <v>777</v>
      </c>
      <c r="R435" s="230">
        <v>0.08</v>
      </c>
      <c r="S435" s="220"/>
      <c r="T435" s="227" t="s">
        <v>1485</v>
      </c>
      <c r="U435" s="227">
        <v>15</v>
      </c>
      <c r="V435" s="220"/>
      <c r="W435" s="239">
        <v>0.05</v>
      </c>
      <c r="X435" s="232">
        <v>0.1</v>
      </c>
      <c r="Y435" s="220"/>
      <c r="Z435" s="244"/>
      <c r="AA435" s="240"/>
      <c r="AB435" s="240"/>
      <c r="AC435" s="240"/>
      <c r="AD435" s="240"/>
      <c r="AE435" s="240"/>
      <c r="AF435" s="235">
        <v>44593</v>
      </c>
    </row>
    <row r="436" spans="1:32" s="21" customFormat="1" ht="15" customHeight="1" x14ac:dyDescent="0.25">
      <c r="A436" s="225">
        <f t="shared" si="6"/>
        <v>435</v>
      </c>
      <c r="B436" s="226" t="s">
        <v>1479</v>
      </c>
      <c r="C436" s="226" t="s">
        <v>1480</v>
      </c>
      <c r="D436" s="258" t="s">
        <v>2717</v>
      </c>
      <c r="E436" s="258" t="s">
        <v>2590</v>
      </c>
      <c r="F436" s="258" t="s">
        <v>2591</v>
      </c>
      <c r="G436" s="258" t="s">
        <v>2798</v>
      </c>
      <c r="H436" s="258" t="s">
        <v>2862</v>
      </c>
      <c r="I436" s="258" t="s">
        <v>2874</v>
      </c>
      <c r="J436" s="228" t="s">
        <v>1486</v>
      </c>
      <c r="K436" s="228" t="s">
        <v>1487</v>
      </c>
      <c r="L436" s="228"/>
      <c r="M436" s="238" t="s">
        <v>1488</v>
      </c>
      <c r="N436" s="238"/>
      <c r="O436" s="227" t="s">
        <v>514</v>
      </c>
      <c r="P436" s="229">
        <v>20</v>
      </c>
      <c r="Q436" s="227" t="s">
        <v>777</v>
      </c>
      <c r="R436" s="230">
        <v>0.08</v>
      </c>
      <c r="S436" s="220"/>
      <c r="T436" s="227" t="s">
        <v>1485</v>
      </c>
      <c r="U436" s="227">
        <v>15</v>
      </c>
      <c r="V436" s="220"/>
      <c r="W436" s="239">
        <v>0.05</v>
      </c>
      <c r="X436" s="232">
        <v>0.1</v>
      </c>
      <c r="Y436" s="220"/>
      <c r="Z436" s="244"/>
      <c r="AA436" s="240"/>
      <c r="AB436" s="240"/>
      <c r="AC436" s="240"/>
      <c r="AD436" s="240"/>
      <c r="AE436" s="240"/>
      <c r="AF436" s="235">
        <v>44593</v>
      </c>
    </row>
    <row r="437" spans="1:32" s="21" customFormat="1" ht="15" customHeight="1" x14ac:dyDescent="0.25">
      <c r="A437" s="225">
        <f t="shared" si="6"/>
        <v>436</v>
      </c>
      <c r="B437" s="226" t="s">
        <v>1479</v>
      </c>
      <c r="C437" s="226" t="s">
        <v>1480</v>
      </c>
      <c r="D437" s="258" t="s">
        <v>2717</v>
      </c>
      <c r="E437" s="258" t="s">
        <v>2590</v>
      </c>
      <c r="F437" s="258" t="s">
        <v>2591</v>
      </c>
      <c r="G437" s="258" t="s">
        <v>2880</v>
      </c>
      <c r="H437" s="258" t="s">
        <v>2881</v>
      </c>
      <c r="I437" s="258" t="s">
        <v>2885</v>
      </c>
      <c r="J437" s="228" t="s">
        <v>1489</v>
      </c>
      <c r="K437" s="228" t="s">
        <v>1490</v>
      </c>
      <c r="L437" s="228"/>
      <c r="M437" s="238" t="s">
        <v>1491</v>
      </c>
      <c r="N437" s="238"/>
      <c r="O437" s="227" t="s">
        <v>514</v>
      </c>
      <c r="P437" s="229">
        <v>5</v>
      </c>
      <c r="Q437" s="227" t="s">
        <v>777</v>
      </c>
      <c r="R437" s="230">
        <v>0.08</v>
      </c>
      <c r="S437" s="220"/>
      <c r="T437" s="227" t="s">
        <v>1485</v>
      </c>
      <c r="U437" s="227">
        <v>15</v>
      </c>
      <c r="V437" s="220"/>
      <c r="W437" s="239">
        <v>0.05</v>
      </c>
      <c r="X437" s="232">
        <v>0.1</v>
      </c>
      <c r="Y437" s="220"/>
      <c r="Z437" s="244"/>
      <c r="AA437" s="240"/>
      <c r="AB437" s="240"/>
      <c r="AC437" s="240"/>
      <c r="AD437" s="240"/>
      <c r="AE437" s="240"/>
      <c r="AF437" s="235">
        <v>44593</v>
      </c>
    </row>
    <row r="438" spans="1:32" s="21" customFormat="1" ht="15" customHeight="1" x14ac:dyDescent="0.25">
      <c r="A438" s="225">
        <f t="shared" si="6"/>
        <v>437</v>
      </c>
      <c r="B438" s="226" t="s">
        <v>1479</v>
      </c>
      <c r="C438" s="226" t="s">
        <v>1480</v>
      </c>
      <c r="D438" s="258" t="s">
        <v>2717</v>
      </c>
      <c r="E438" s="258" t="s">
        <v>2590</v>
      </c>
      <c r="F438" s="258" t="s">
        <v>2591</v>
      </c>
      <c r="G438" s="258" t="s">
        <v>2671</v>
      </c>
      <c r="H438" s="258" t="s">
        <v>2694</v>
      </c>
      <c r="I438" s="258" t="s">
        <v>2695</v>
      </c>
      <c r="J438" s="228" t="s">
        <v>1492</v>
      </c>
      <c r="K438" s="228" t="s">
        <v>1493</v>
      </c>
      <c r="L438" s="228"/>
      <c r="M438" s="238" t="s">
        <v>1494</v>
      </c>
      <c r="N438" s="238"/>
      <c r="O438" s="227" t="s">
        <v>514</v>
      </c>
      <c r="P438" s="229">
        <v>20</v>
      </c>
      <c r="Q438" s="227" t="s">
        <v>777</v>
      </c>
      <c r="R438" s="230">
        <v>0.08</v>
      </c>
      <c r="S438" s="220"/>
      <c r="T438" s="227" t="s">
        <v>1485</v>
      </c>
      <c r="U438" s="227">
        <v>15</v>
      </c>
      <c r="V438" s="220"/>
      <c r="W438" s="239">
        <v>0.05</v>
      </c>
      <c r="X438" s="232">
        <v>0.1</v>
      </c>
      <c r="Y438" s="220"/>
      <c r="Z438" s="244"/>
      <c r="AA438" s="240"/>
      <c r="AB438" s="240"/>
      <c r="AC438" s="240"/>
      <c r="AD438" s="240"/>
      <c r="AE438" s="240"/>
      <c r="AF438" s="235">
        <v>44593</v>
      </c>
    </row>
    <row r="439" spans="1:32" s="21" customFormat="1" ht="15" customHeight="1" x14ac:dyDescent="0.25">
      <c r="A439" s="225">
        <f t="shared" si="6"/>
        <v>438</v>
      </c>
      <c r="B439" s="226" t="s">
        <v>1495</v>
      </c>
      <c r="C439" s="226" t="s">
        <v>1496</v>
      </c>
      <c r="D439" s="258" t="s">
        <v>2680</v>
      </c>
      <c r="E439" s="258" t="s">
        <v>2590</v>
      </c>
      <c r="F439" s="258" t="s">
        <v>2591</v>
      </c>
      <c r="G439" s="258" t="s">
        <v>2671</v>
      </c>
      <c r="H439" s="258" t="s">
        <v>2672</v>
      </c>
      <c r="I439" s="258" t="s">
        <v>2681</v>
      </c>
      <c r="J439" s="228" t="s">
        <v>1497</v>
      </c>
      <c r="K439" s="228" t="s">
        <v>1498</v>
      </c>
      <c r="L439" s="228"/>
      <c r="M439" s="238" t="s">
        <v>1499</v>
      </c>
      <c r="N439" s="238"/>
      <c r="O439" s="227" t="s">
        <v>514</v>
      </c>
      <c r="P439" s="229">
        <v>24</v>
      </c>
      <c r="Q439" s="227" t="s">
        <v>515</v>
      </c>
      <c r="R439" s="230">
        <v>0.08</v>
      </c>
      <c r="S439" s="220"/>
      <c r="T439" s="227"/>
      <c r="U439" s="227">
        <v>15</v>
      </c>
      <c r="V439" s="220"/>
      <c r="W439" s="239">
        <v>0.09</v>
      </c>
      <c r="X439" s="232">
        <v>0</v>
      </c>
      <c r="Y439" s="220"/>
      <c r="Z439" s="244">
        <v>0.1</v>
      </c>
      <c r="AA439" s="240">
        <v>44621</v>
      </c>
      <c r="AB439" s="240">
        <v>44651</v>
      </c>
      <c r="AC439" s="240"/>
      <c r="AD439" s="240">
        <v>44621</v>
      </c>
      <c r="AE439" s="240">
        <v>44651</v>
      </c>
      <c r="AF439" s="235">
        <v>44593</v>
      </c>
    </row>
    <row r="440" spans="1:32" s="21" customFormat="1" ht="15" customHeight="1" x14ac:dyDescent="0.25">
      <c r="A440" s="225">
        <f t="shared" si="6"/>
        <v>439</v>
      </c>
      <c r="B440" s="226" t="s">
        <v>1495</v>
      </c>
      <c r="C440" s="226" t="s">
        <v>1496</v>
      </c>
      <c r="D440" s="258" t="s">
        <v>2680</v>
      </c>
      <c r="E440" s="258" t="s">
        <v>2590</v>
      </c>
      <c r="F440" s="258" t="s">
        <v>2591</v>
      </c>
      <c r="G440" s="258" t="s">
        <v>2729</v>
      </c>
      <c r="H440" s="258" t="s">
        <v>2730</v>
      </c>
      <c r="I440" s="258" t="s">
        <v>2731</v>
      </c>
      <c r="J440" s="228" t="s">
        <v>1500</v>
      </c>
      <c r="K440" s="228" t="s">
        <v>1501</v>
      </c>
      <c r="L440" s="228"/>
      <c r="M440" s="238" t="s">
        <v>1502</v>
      </c>
      <c r="N440" s="238"/>
      <c r="O440" s="227" t="s">
        <v>514</v>
      </c>
      <c r="P440" s="229">
        <v>8</v>
      </c>
      <c r="Q440" s="227" t="s">
        <v>515</v>
      </c>
      <c r="R440" s="230">
        <v>0.08</v>
      </c>
      <c r="S440" s="220"/>
      <c r="T440" s="227"/>
      <c r="U440" s="227">
        <v>15</v>
      </c>
      <c r="V440" s="220"/>
      <c r="W440" s="239">
        <v>0.09</v>
      </c>
      <c r="X440" s="232">
        <v>0</v>
      </c>
      <c r="Y440" s="220"/>
      <c r="Z440" s="244">
        <v>0.2</v>
      </c>
      <c r="AA440" s="240">
        <v>44600</v>
      </c>
      <c r="AB440" s="240">
        <v>44620</v>
      </c>
      <c r="AC440" s="240"/>
      <c r="AD440" s="240">
        <v>44600</v>
      </c>
      <c r="AE440" s="240">
        <v>44620</v>
      </c>
      <c r="AF440" s="235">
        <v>44593</v>
      </c>
    </row>
    <row r="441" spans="1:32" s="21" customFormat="1" ht="15" customHeight="1" x14ac:dyDescent="0.25">
      <c r="A441" s="225">
        <f t="shared" si="6"/>
        <v>440</v>
      </c>
      <c r="B441" s="226" t="s">
        <v>1495</v>
      </c>
      <c r="C441" s="226" t="s">
        <v>1496</v>
      </c>
      <c r="D441" s="258" t="s">
        <v>2680</v>
      </c>
      <c r="E441" s="258" t="s">
        <v>2590</v>
      </c>
      <c r="F441" s="258" t="s">
        <v>2591</v>
      </c>
      <c r="G441" s="258" t="s">
        <v>2786</v>
      </c>
      <c r="H441" s="258" t="s">
        <v>2787</v>
      </c>
      <c r="I441" s="258" t="s">
        <v>2797</v>
      </c>
      <c r="J441" s="228" t="s">
        <v>1503</v>
      </c>
      <c r="K441" s="228" t="s">
        <v>1504</v>
      </c>
      <c r="L441" s="228"/>
      <c r="M441" s="238" t="s">
        <v>1505</v>
      </c>
      <c r="N441" s="238"/>
      <c r="O441" s="227" t="s">
        <v>514</v>
      </c>
      <c r="P441" s="229">
        <v>24</v>
      </c>
      <c r="Q441" s="227" t="s">
        <v>515</v>
      </c>
      <c r="R441" s="230">
        <v>0.08</v>
      </c>
      <c r="S441" s="220"/>
      <c r="T441" s="227"/>
      <c r="U441" s="227">
        <v>12</v>
      </c>
      <c r="V441" s="220"/>
      <c r="W441" s="239">
        <v>0.09</v>
      </c>
      <c r="X441" s="232">
        <v>0</v>
      </c>
      <c r="Y441" s="220"/>
      <c r="Z441" s="244"/>
      <c r="AA441" s="240"/>
      <c r="AB441" s="240"/>
      <c r="AC441" s="240"/>
      <c r="AD441" s="240"/>
      <c r="AE441" s="240"/>
      <c r="AF441" s="235">
        <v>44593</v>
      </c>
    </row>
    <row r="442" spans="1:32" s="21" customFormat="1" ht="15" customHeight="1" x14ac:dyDescent="0.25">
      <c r="A442" s="225">
        <f t="shared" si="6"/>
        <v>441</v>
      </c>
      <c r="B442" s="226" t="s">
        <v>1495</v>
      </c>
      <c r="C442" s="226" t="s">
        <v>1496</v>
      </c>
      <c r="D442" s="258" t="s">
        <v>2680</v>
      </c>
      <c r="E442" s="258" t="s">
        <v>2590</v>
      </c>
      <c r="F442" s="258" t="s">
        <v>3393</v>
      </c>
      <c r="G442" s="258" t="s">
        <v>3405</v>
      </c>
      <c r="H442" s="258" t="s">
        <v>3406</v>
      </c>
      <c r="I442" s="258" t="s">
        <v>3407</v>
      </c>
      <c r="J442" s="228" t="s">
        <v>1506</v>
      </c>
      <c r="K442" s="228" t="s">
        <v>1507</v>
      </c>
      <c r="L442" s="228"/>
      <c r="M442" s="238" t="s">
        <v>1508</v>
      </c>
      <c r="N442" s="238"/>
      <c r="O442" s="227" t="s">
        <v>514</v>
      </c>
      <c r="P442" s="229">
        <v>20</v>
      </c>
      <c r="Q442" s="227" t="s">
        <v>515</v>
      </c>
      <c r="R442" s="230">
        <v>0.08</v>
      </c>
      <c r="S442" s="220"/>
      <c r="T442" s="227"/>
      <c r="U442" s="227">
        <v>6</v>
      </c>
      <c r="V442" s="220"/>
      <c r="W442" s="239">
        <v>0.09</v>
      </c>
      <c r="X442" s="232">
        <v>0</v>
      </c>
      <c r="Y442" s="220"/>
      <c r="Z442" s="244"/>
      <c r="AA442" s="240"/>
      <c r="AB442" s="240"/>
      <c r="AC442" s="240"/>
      <c r="AD442" s="240"/>
      <c r="AE442" s="240"/>
      <c r="AF442" s="235">
        <v>44593</v>
      </c>
    </row>
    <row r="443" spans="1:32" s="21" customFormat="1" ht="15" customHeight="1" x14ac:dyDescent="0.25">
      <c r="A443" s="225">
        <f t="shared" si="6"/>
        <v>442</v>
      </c>
      <c r="B443" s="226" t="s">
        <v>1495</v>
      </c>
      <c r="C443" s="226" t="s">
        <v>1496</v>
      </c>
      <c r="D443" s="258" t="s">
        <v>2680</v>
      </c>
      <c r="E443" s="258" t="s">
        <v>2590</v>
      </c>
      <c r="F443" s="258" t="s">
        <v>2591</v>
      </c>
      <c r="G443" s="258" t="s">
        <v>2671</v>
      </c>
      <c r="H443" s="258" t="s">
        <v>2672</v>
      </c>
      <c r="I443" s="258" t="s">
        <v>2673</v>
      </c>
      <c r="J443" s="228" t="s">
        <v>1509</v>
      </c>
      <c r="K443" s="228" t="s">
        <v>1510</v>
      </c>
      <c r="L443" s="228"/>
      <c r="M443" s="238" t="s">
        <v>1511</v>
      </c>
      <c r="N443" s="238"/>
      <c r="O443" s="227" t="s">
        <v>514</v>
      </c>
      <c r="P443" s="229">
        <v>5</v>
      </c>
      <c r="Q443" s="227" t="s">
        <v>515</v>
      </c>
      <c r="R443" s="230">
        <v>0.08</v>
      </c>
      <c r="S443" s="220"/>
      <c r="T443" s="227"/>
      <c r="U443" s="227">
        <v>15</v>
      </c>
      <c r="V443" s="220"/>
      <c r="W443" s="239">
        <v>0.09</v>
      </c>
      <c r="X443" s="232">
        <v>0</v>
      </c>
      <c r="Y443" s="220"/>
      <c r="Z443" s="244"/>
      <c r="AA443" s="240"/>
      <c r="AB443" s="240"/>
      <c r="AC443" s="240"/>
      <c r="AD443" s="240"/>
      <c r="AE443" s="240"/>
      <c r="AF443" s="235">
        <v>44593</v>
      </c>
    </row>
    <row r="444" spans="1:32" s="21" customFormat="1" ht="15" customHeight="1" x14ac:dyDescent="0.25">
      <c r="A444" s="225">
        <f t="shared" si="6"/>
        <v>443</v>
      </c>
      <c r="B444" s="226" t="s">
        <v>1495</v>
      </c>
      <c r="C444" s="226" t="s">
        <v>1496</v>
      </c>
      <c r="D444" s="258" t="s">
        <v>2680</v>
      </c>
      <c r="E444" s="258" t="s">
        <v>2590</v>
      </c>
      <c r="F444" s="258" t="s">
        <v>2591</v>
      </c>
      <c r="G444" s="258" t="s">
        <v>2729</v>
      </c>
      <c r="H444" s="258" t="s">
        <v>2730</v>
      </c>
      <c r="I444" s="258" t="s">
        <v>2733</v>
      </c>
      <c r="J444" s="228" t="s">
        <v>1512</v>
      </c>
      <c r="K444" s="228" t="s">
        <v>1513</v>
      </c>
      <c r="L444" s="228"/>
      <c r="M444" s="238" t="s">
        <v>1514</v>
      </c>
      <c r="N444" s="238"/>
      <c r="O444" s="227" t="s">
        <v>514</v>
      </c>
      <c r="P444" s="229">
        <v>16</v>
      </c>
      <c r="Q444" s="227" t="s">
        <v>515</v>
      </c>
      <c r="R444" s="230">
        <v>0.08</v>
      </c>
      <c r="S444" s="220"/>
      <c r="T444" s="227"/>
      <c r="U444" s="227">
        <v>15</v>
      </c>
      <c r="V444" s="220"/>
      <c r="W444" s="239">
        <v>0.09</v>
      </c>
      <c r="X444" s="232">
        <v>0</v>
      </c>
      <c r="Y444" s="220"/>
      <c r="Z444" s="244"/>
      <c r="AA444" s="240"/>
      <c r="AB444" s="240"/>
      <c r="AC444" s="240"/>
      <c r="AD444" s="240"/>
      <c r="AE444" s="240"/>
      <c r="AF444" s="235">
        <v>44593</v>
      </c>
    </row>
    <row r="445" spans="1:32" s="21" customFormat="1" ht="15" customHeight="1" x14ac:dyDescent="0.25">
      <c r="A445" s="225">
        <f t="shared" si="6"/>
        <v>444</v>
      </c>
      <c r="B445" s="226" t="s">
        <v>1495</v>
      </c>
      <c r="C445" s="226" t="s">
        <v>1496</v>
      </c>
      <c r="D445" s="258" t="s">
        <v>2680</v>
      </c>
      <c r="E445" s="258" t="s">
        <v>2590</v>
      </c>
      <c r="F445" s="258" t="s">
        <v>2591</v>
      </c>
      <c r="G445" s="258" t="s">
        <v>2729</v>
      </c>
      <c r="H445" s="258" t="s">
        <v>2730</v>
      </c>
      <c r="I445" s="258" t="s">
        <v>2733</v>
      </c>
      <c r="J445" s="228" t="s">
        <v>1515</v>
      </c>
      <c r="K445" s="228" t="s">
        <v>1516</v>
      </c>
      <c r="L445" s="228"/>
      <c r="M445" s="238" t="s">
        <v>1517</v>
      </c>
      <c r="N445" s="238"/>
      <c r="O445" s="227" t="s">
        <v>514</v>
      </c>
      <c r="P445" s="229">
        <v>5</v>
      </c>
      <c r="Q445" s="227" t="s">
        <v>515</v>
      </c>
      <c r="R445" s="230">
        <v>0.08</v>
      </c>
      <c r="S445" s="220"/>
      <c r="T445" s="227"/>
      <c r="U445" s="227">
        <v>15</v>
      </c>
      <c r="V445" s="220"/>
      <c r="W445" s="239">
        <v>0.09</v>
      </c>
      <c r="X445" s="232">
        <v>0</v>
      </c>
      <c r="Y445" s="220"/>
      <c r="Z445" s="244"/>
      <c r="AA445" s="240"/>
      <c r="AB445" s="240"/>
      <c r="AC445" s="240"/>
      <c r="AD445" s="240"/>
      <c r="AE445" s="240"/>
      <c r="AF445" s="235">
        <v>44593</v>
      </c>
    </row>
    <row r="446" spans="1:32" s="21" customFormat="1" ht="15" customHeight="1" x14ac:dyDescent="0.25">
      <c r="A446" s="225">
        <f t="shared" si="6"/>
        <v>445</v>
      </c>
      <c r="B446" s="226" t="s">
        <v>1495</v>
      </c>
      <c r="C446" s="226" t="s">
        <v>1496</v>
      </c>
      <c r="D446" s="258" t="s">
        <v>2680</v>
      </c>
      <c r="E446" s="258" t="s">
        <v>2590</v>
      </c>
      <c r="F446" s="258" t="s">
        <v>2591</v>
      </c>
      <c r="G446" s="258" t="s">
        <v>2786</v>
      </c>
      <c r="H446" s="258" t="s">
        <v>2787</v>
      </c>
      <c r="I446" s="258" t="s">
        <v>2797</v>
      </c>
      <c r="J446" s="228" t="s">
        <v>1518</v>
      </c>
      <c r="K446" s="228" t="s">
        <v>1519</v>
      </c>
      <c r="L446" s="228"/>
      <c r="M446" s="238" t="s">
        <v>1520</v>
      </c>
      <c r="N446" s="238"/>
      <c r="O446" s="227" t="s">
        <v>514</v>
      </c>
      <c r="P446" s="229">
        <v>10</v>
      </c>
      <c r="Q446" s="227" t="s">
        <v>515</v>
      </c>
      <c r="R446" s="230">
        <v>0.08</v>
      </c>
      <c r="S446" s="220"/>
      <c r="T446" s="227"/>
      <c r="U446" s="227">
        <v>12</v>
      </c>
      <c r="V446" s="220"/>
      <c r="W446" s="239">
        <v>0.09</v>
      </c>
      <c r="X446" s="232">
        <v>0</v>
      </c>
      <c r="Y446" s="220"/>
      <c r="Z446" s="244"/>
      <c r="AA446" s="240"/>
      <c r="AB446" s="240"/>
      <c r="AC446" s="240"/>
      <c r="AD446" s="240"/>
      <c r="AE446" s="240"/>
      <c r="AF446" s="235">
        <v>44593</v>
      </c>
    </row>
    <row r="447" spans="1:32" s="21" customFormat="1" ht="15" customHeight="1" x14ac:dyDescent="0.25">
      <c r="A447" s="225">
        <f t="shared" si="6"/>
        <v>446</v>
      </c>
      <c r="B447" s="226" t="s">
        <v>1495</v>
      </c>
      <c r="C447" s="226" t="s">
        <v>1496</v>
      </c>
      <c r="D447" s="258" t="s">
        <v>2680</v>
      </c>
      <c r="E447" s="258" t="s">
        <v>2590</v>
      </c>
      <c r="F447" s="258" t="s">
        <v>2591</v>
      </c>
      <c r="G447" s="258" t="s">
        <v>2671</v>
      </c>
      <c r="H447" s="258" t="s">
        <v>2672</v>
      </c>
      <c r="I447" s="258" t="s">
        <v>2673</v>
      </c>
      <c r="J447" s="228" t="s">
        <v>1521</v>
      </c>
      <c r="K447" s="228" t="s">
        <v>1522</v>
      </c>
      <c r="L447" s="228"/>
      <c r="M447" s="238" t="s">
        <v>1523</v>
      </c>
      <c r="N447" s="238"/>
      <c r="O447" s="227" t="s">
        <v>514</v>
      </c>
      <c r="P447" s="229">
        <v>20</v>
      </c>
      <c r="Q447" s="227" t="s">
        <v>515</v>
      </c>
      <c r="R447" s="230">
        <v>0.08</v>
      </c>
      <c r="S447" s="220"/>
      <c r="T447" s="227"/>
      <c r="U447" s="227">
        <v>15</v>
      </c>
      <c r="V447" s="220"/>
      <c r="W447" s="239">
        <v>0.09</v>
      </c>
      <c r="X447" s="232">
        <v>0</v>
      </c>
      <c r="Y447" s="220"/>
      <c r="Z447" s="244"/>
      <c r="AA447" s="240"/>
      <c r="AB447" s="240"/>
      <c r="AC447" s="240"/>
      <c r="AD447" s="240"/>
      <c r="AE447" s="240"/>
      <c r="AF447" s="235">
        <v>44593</v>
      </c>
    </row>
    <row r="448" spans="1:32" s="21" customFormat="1" ht="15" customHeight="1" x14ac:dyDescent="0.25">
      <c r="A448" s="225">
        <f t="shared" si="6"/>
        <v>447</v>
      </c>
      <c r="B448" s="226" t="s">
        <v>1495</v>
      </c>
      <c r="C448" s="226" t="s">
        <v>1496</v>
      </c>
      <c r="D448" s="258" t="s">
        <v>2680</v>
      </c>
      <c r="E448" s="258" t="s">
        <v>2590</v>
      </c>
      <c r="F448" s="258" t="s">
        <v>2591</v>
      </c>
      <c r="G448" s="258" t="s">
        <v>2671</v>
      </c>
      <c r="H448" s="258" t="s">
        <v>2672</v>
      </c>
      <c r="I448" s="258" t="s">
        <v>2673</v>
      </c>
      <c r="J448" s="228" t="s">
        <v>1524</v>
      </c>
      <c r="K448" s="228" t="s">
        <v>1525</v>
      </c>
      <c r="L448" s="228"/>
      <c r="M448" s="238" t="s">
        <v>1526</v>
      </c>
      <c r="N448" s="238"/>
      <c r="O448" s="227" t="s">
        <v>514</v>
      </c>
      <c r="P448" s="229">
        <v>5</v>
      </c>
      <c r="Q448" s="227" t="s">
        <v>515</v>
      </c>
      <c r="R448" s="230">
        <v>0.08</v>
      </c>
      <c r="S448" s="220"/>
      <c r="T448" s="227"/>
      <c r="U448" s="227">
        <v>15</v>
      </c>
      <c r="V448" s="220"/>
      <c r="W448" s="239">
        <v>0.09</v>
      </c>
      <c r="X448" s="232">
        <v>0</v>
      </c>
      <c r="Y448" s="220"/>
      <c r="Z448" s="244">
        <v>0.15</v>
      </c>
      <c r="AA448" s="240">
        <v>44600</v>
      </c>
      <c r="AB448" s="240">
        <v>44620</v>
      </c>
      <c r="AC448" s="240"/>
      <c r="AD448" s="240">
        <v>44600</v>
      </c>
      <c r="AE448" s="240">
        <v>44620</v>
      </c>
      <c r="AF448" s="235">
        <v>44593</v>
      </c>
    </row>
    <row r="449" spans="1:32" s="21" customFormat="1" ht="15" customHeight="1" x14ac:dyDescent="0.25">
      <c r="A449" s="225">
        <f t="shared" si="6"/>
        <v>448</v>
      </c>
      <c r="B449" s="226" t="s">
        <v>1495</v>
      </c>
      <c r="C449" s="226" t="s">
        <v>1496</v>
      </c>
      <c r="D449" s="258" t="s">
        <v>2680</v>
      </c>
      <c r="E449" s="258" t="s">
        <v>2590</v>
      </c>
      <c r="F449" s="258" t="s">
        <v>2591</v>
      </c>
      <c r="G449" s="258" t="s">
        <v>2729</v>
      </c>
      <c r="H449" s="258" t="s">
        <v>2730</v>
      </c>
      <c r="I449" s="258" t="s">
        <v>2733</v>
      </c>
      <c r="J449" s="228" t="s">
        <v>1527</v>
      </c>
      <c r="K449" s="228" t="s">
        <v>1528</v>
      </c>
      <c r="L449" s="228"/>
      <c r="M449" s="238" t="s">
        <v>1529</v>
      </c>
      <c r="N449" s="238"/>
      <c r="O449" s="227" t="s">
        <v>514</v>
      </c>
      <c r="P449" s="229">
        <v>5</v>
      </c>
      <c r="Q449" s="227" t="s">
        <v>515</v>
      </c>
      <c r="R449" s="230">
        <v>0.08</v>
      </c>
      <c r="S449" s="220"/>
      <c r="T449" s="227"/>
      <c r="U449" s="227">
        <v>15</v>
      </c>
      <c r="V449" s="220"/>
      <c r="W449" s="239">
        <v>0.09</v>
      </c>
      <c r="X449" s="232">
        <v>0</v>
      </c>
      <c r="Y449" s="220"/>
      <c r="Z449" s="244"/>
      <c r="AA449" s="240"/>
      <c r="AB449" s="240"/>
      <c r="AC449" s="240"/>
      <c r="AD449" s="240"/>
      <c r="AE449" s="240"/>
      <c r="AF449" s="235">
        <v>44593</v>
      </c>
    </row>
    <row r="450" spans="1:32" s="21" customFormat="1" ht="15" customHeight="1" x14ac:dyDescent="0.25">
      <c r="A450" s="225">
        <f t="shared" ref="A450:A513" si="7">ROW(A449)</f>
        <v>449</v>
      </c>
      <c r="B450" s="226" t="s">
        <v>1495</v>
      </c>
      <c r="C450" s="226" t="s">
        <v>1496</v>
      </c>
      <c r="D450" s="258" t="s">
        <v>2680</v>
      </c>
      <c r="E450" s="258" t="s">
        <v>2590</v>
      </c>
      <c r="F450" s="258" t="s">
        <v>2591</v>
      </c>
      <c r="G450" s="258" t="s">
        <v>2786</v>
      </c>
      <c r="H450" s="258" t="s">
        <v>2787</v>
      </c>
      <c r="I450" s="258" t="s">
        <v>2797</v>
      </c>
      <c r="J450" s="228" t="s">
        <v>1530</v>
      </c>
      <c r="K450" s="228" t="s">
        <v>1531</v>
      </c>
      <c r="L450" s="228"/>
      <c r="M450" s="238" t="s">
        <v>1532</v>
      </c>
      <c r="N450" s="238"/>
      <c r="O450" s="227" t="s">
        <v>514</v>
      </c>
      <c r="P450" s="229">
        <v>12</v>
      </c>
      <c r="Q450" s="227" t="s">
        <v>515</v>
      </c>
      <c r="R450" s="230">
        <v>0.08</v>
      </c>
      <c r="S450" s="220"/>
      <c r="T450" s="227"/>
      <c r="U450" s="227">
        <v>12</v>
      </c>
      <c r="V450" s="220"/>
      <c r="W450" s="239">
        <v>0.09</v>
      </c>
      <c r="X450" s="232">
        <v>0</v>
      </c>
      <c r="Y450" s="220"/>
      <c r="Z450" s="244">
        <v>0.2</v>
      </c>
      <c r="AA450" s="240">
        <v>44621</v>
      </c>
      <c r="AB450" s="240">
        <v>44651</v>
      </c>
      <c r="AC450" s="240"/>
      <c r="AD450" s="240">
        <v>44621</v>
      </c>
      <c r="AE450" s="240">
        <v>44651</v>
      </c>
      <c r="AF450" s="235">
        <v>44593</v>
      </c>
    </row>
    <row r="451" spans="1:32" s="21" customFormat="1" ht="15" customHeight="1" x14ac:dyDescent="0.25">
      <c r="A451" s="225">
        <f t="shared" si="7"/>
        <v>450</v>
      </c>
      <c r="B451" s="226" t="s">
        <v>1495</v>
      </c>
      <c r="C451" s="226" t="s">
        <v>1496</v>
      </c>
      <c r="D451" s="258" t="s">
        <v>2680</v>
      </c>
      <c r="E451" s="258" t="s">
        <v>2590</v>
      </c>
      <c r="F451" s="258" t="s">
        <v>2591</v>
      </c>
      <c r="G451" s="258" t="s">
        <v>2729</v>
      </c>
      <c r="H451" s="258" t="s">
        <v>2730</v>
      </c>
      <c r="I451" s="258" t="s">
        <v>2731</v>
      </c>
      <c r="J451" s="228" t="s">
        <v>1533</v>
      </c>
      <c r="K451" s="228" t="s">
        <v>1534</v>
      </c>
      <c r="L451" s="228"/>
      <c r="M451" s="238" t="s">
        <v>1535</v>
      </c>
      <c r="N451" s="238"/>
      <c r="O451" s="227" t="s">
        <v>514</v>
      </c>
      <c r="P451" s="229">
        <v>12</v>
      </c>
      <c r="Q451" s="227" t="s">
        <v>515</v>
      </c>
      <c r="R451" s="230">
        <v>0.08</v>
      </c>
      <c r="S451" s="220"/>
      <c r="T451" s="227"/>
      <c r="U451" s="227">
        <v>15</v>
      </c>
      <c r="V451" s="220"/>
      <c r="W451" s="239">
        <v>0.09</v>
      </c>
      <c r="X451" s="232">
        <v>0</v>
      </c>
      <c r="Y451" s="220"/>
      <c r="Z451" s="244"/>
      <c r="AA451" s="240"/>
      <c r="AB451" s="240"/>
      <c r="AC451" s="240"/>
      <c r="AD451" s="240"/>
      <c r="AE451" s="240"/>
      <c r="AF451" s="235">
        <v>44593</v>
      </c>
    </row>
    <row r="452" spans="1:32" s="21" customFormat="1" ht="15" customHeight="1" x14ac:dyDescent="0.25">
      <c r="A452" s="225">
        <f t="shared" si="7"/>
        <v>451</v>
      </c>
      <c r="B452" s="226" t="s">
        <v>1495</v>
      </c>
      <c r="C452" s="226" t="s">
        <v>1496</v>
      </c>
      <c r="D452" s="258" t="s">
        <v>2680</v>
      </c>
      <c r="E452" s="258" t="s">
        <v>2590</v>
      </c>
      <c r="F452" s="258" t="s">
        <v>2591</v>
      </c>
      <c r="G452" s="258" t="s">
        <v>2786</v>
      </c>
      <c r="H452" s="258" t="s">
        <v>2787</v>
      </c>
      <c r="I452" s="258" t="s">
        <v>2797</v>
      </c>
      <c r="J452" s="228" t="s">
        <v>1536</v>
      </c>
      <c r="K452" s="228" t="s">
        <v>1537</v>
      </c>
      <c r="L452" s="228"/>
      <c r="M452" s="238" t="s">
        <v>1538</v>
      </c>
      <c r="N452" s="238"/>
      <c r="O452" s="227" t="s">
        <v>514</v>
      </c>
      <c r="P452" s="229">
        <v>10</v>
      </c>
      <c r="Q452" s="227" t="s">
        <v>515</v>
      </c>
      <c r="R452" s="230">
        <v>0.08</v>
      </c>
      <c r="S452" s="220"/>
      <c r="T452" s="227"/>
      <c r="U452" s="227">
        <v>12</v>
      </c>
      <c r="V452" s="220"/>
      <c r="W452" s="239">
        <v>0.09</v>
      </c>
      <c r="X452" s="232">
        <v>0</v>
      </c>
      <c r="Y452" s="220"/>
      <c r="Z452" s="244"/>
      <c r="AA452" s="240"/>
      <c r="AB452" s="240"/>
      <c r="AC452" s="240"/>
      <c r="AD452" s="240"/>
      <c r="AE452" s="240"/>
      <c r="AF452" s="235">
        <v>44593</v>
      </c>
    </row>
    <row r="453" spans="1:32" s="21" customFormat="1" ht="15" customHeight="1" x14ac:dyDescent="0.25">
      <c r="A453" s="225">
        <f t="shared" si="7"/>
        <v>452</v>
      </c>
      <c r="B453" s="226" t="s">
        <v>1495</v>
      </c>
      <c r="C453" s="226" t="s">
        <v>1496</v>
      </c>
      <c r="D453" s="258" t="s">
        <v>2680</v>
      </c>
      <c r="E453" s="258" t="s">
        <v>2590</v>
      </c>
      <c r="F453" s="258" t="s">
        <v>2591</v>
      </c>
      <c r="G453" s="258" t="s">
        <v>2671</v>
      </c>
      <c r="H453" s="258" t="s">
        <v>2672</v>
      </c>
      <c r="I453" s="258" t="s">
        <v>2681</v>
      </c>
      <c r="J453" s="228" t="s">
        <v>1539</v>
      </c>
      <c r="K453" s="228" t="s">
        <v>1540</v>
      </c>
      <c r="L453" s="228"/>
      <c r="M453" s="238" t="s">
        <v>1541</v>
      </c>
      <c r="N453" s="238"/>
      <c r="O453" s="227" t="s">
        <v>514</v>
      </c>
      <c r="P453" s="229">
        <v>5</v>
      </c>
      <c r="Q453" s="227" t="s">
        <v>515</v>
      </c>
      <c r="R453" s="230">
        <v>0.08</v>
      </c>
      <c r="S453" s="220"/>
      <c r="T453" s="227"/>
      <c r="U453" s="227">
        <v>15</v>
      </c>
      <c r="V453" s="220"/>
      <c r="W453" s="239">
        <v>0.09</v>
      </c>
      <c r="X453" s="232">
        <v>0</v>
      </c>
      <c r="Y453" s="220"/>
      <c r="Z453" s="244">
        <v>0.1</v>
      </c>
      <c r="AA453" s="240">
        <v>44600</v>
      </c>
      <c r="AB453" s="240">
        <v>44620</v>
      </c>
      <c r="AC453" s="240"/>
      <c r="AD453" s="240">
        <v>44600</v>
      </c>
      <c r="AE453" s="240">
        <v>44620</v>
      </c>
      <c r="AF453" s="235">
        <v>44593</v>
      </c>
    </row>
    <row r="454" spans="1:32" s="21" customFormat="1" ht="15" customHeight="1" x14ac:dyDescent="0.25">
      <c r="A454" s="225">
        <f t="shared" si="7"/>
        <v>453</v>
      </c>
      <c r="B454" s="226" t="s">
        <v>1495</v>
      </c>
      <c r="C454" s="226" t="s">
        <v>1496</v>
      </c>
      <c r="D454" s="258" t="s">
        <v>2680</v>
      </c>
      <c r="E454" s="258" t="s">
        <v>2590</v>
      </c>
      <c r="F454" s="258" t="s">
        <v>2591</v>
      </c>
      <c r="G454" s="258" t="s">
        <v>2729</v>
      </c>
      <c r="H454" s="258" t="s">
        <v>2730</v>
      </c>
      <c r="I454" s="258" t="s">
        <v>2731</v>
      </c>
      <c r="J454" s="228" t="s">
        <v>1542</v>
      </c>
      <c r="K454" s="228" t="s">
        <v>1543</v>
      </c>
      <c r="L454" s="228"/>
      <c r="M454" s="238" t="s">
        <v>1544</v>
      </c>
      <c r="N454" s="238"/>
      <c r="O454" s="227" t="s">
        <v>514</v>
      </c>
      <c r="P454" s="229">
        <v>8</v>
      </c>
      <c r="Q454" s="227" t="s">
        <v>515</v>
      </c>
      <c r="R454" s="230">
        <v>0.08</v>
      </c>
      <c r="S454" s="220"/>
      <c r="T454" s="227"/>
      <c r="U454" s="227">
        <v>15</v>
      </c>
      <c r="V454" s="220"/>
      <c r="W454" s="239">
        <v>0.09</v>
      </c>
      <c r="X454" s="232">
        <v>0</v>
      </c>
      <c r="Y454" s="220"/>
      <c r="Z454" s="244">
        <v>0.25</v>
      </c>
      <c r="AA454" s="240">
        <v>44621</v>
      </c>
      <c r="AB454" s="240">
        <v>44651</v>
      </c>
      <c r="AC454" s="240"/>
      <c r="AD454" s="240">
        <v>44621</v>
      </c>
      <c r="AE454" s="240">
        <v>44651</v>
      </c>
      <c r="AF454" s="235">
        <v>44593</v>
      </c>
    </row>
    <row r="455" spans="1:32" s="21" customFormat="1" ht="15" customHeight="1" x14ac:dyDescent="0.25">
      <c r="A455" s="225">
        <f t="shared" si="7"/>
        <v>454</v>
      </c>
      <c r="B455" s="226" t="s">
        <v>1495</v>
      </c>
      <c r="C455" s="226" t="s">
        <v>1496</v>
      </c>
      <c r="D455" s="258" t="s">
        <v>2680</v>
      </c>
      <c r="E455" s="258" t="s">
        <v>2590</v>
      </c>
      <c r="F455" s="258" t="s">
        <v>2591</v>
      </c>
      <c r="G455" s="258" t="s">
        <v>2729</v>
      </c>
      <c r="H455" s="258" t="s">
        <v>2730</v>
      </c>
      <c r="I455" s="258" t="s">
        <v>2731</v>
      </c>
      <c r="J455" s="228" t="s">
        <v>1545</v>
      </c>
      <c r="K455" s="228" t="s">
        <v>1546</v>
      </c>
      <c r="L455" s="228"/>
      <c r="M455" s="238" t="s">
        <v>1547</v>
      </c>
      <c r="N455" s="238"/>
      <c r="O455" s="227" t="s">
        <v>514</v>
      </c>
      <c r="P455" s="229">
        <v>5</v>
      </c>
      <c r="Q455" s="227" t="s">
        <v>515</v>
      </c>
      <c r="R455" s="230">
        <v>0.08</v>
      </c>
      <c r="S455" s="220"/>
      <c r="T455" s="227"/>
      <c r="U455" s="227">
        <v>15</v>
      </c>
      <c r="V455" s="220"/>
      <c r="W455" s="239">
        <v>0.09</v>
      </c>
      <c r="X455" s="232">
        <v>0</v>
      </c>
      <c r="Y455" s="220"/>
      <c r="Z455" s="244"/>
      <c r="AA455" s="240"/>
      <c r="AB455" s="240"/>
      <c r="AC455" s="240"/>
      <c r="AD455" s="240"/>
      <c r="AE455" s="240"/>
      <c r="AF455" s="235">
        <v>44593</v>
      </c>
    </row>
    <row r="456" spans="1:32" s="21" customFormat="1" ht="15" customHeight="1" x14ac:dyDescent="0.25">
      <c r="A456" s="225">
        <f t="shared" si="7"/>
        <v>455</v>
      </c>
      <c r="B456" s="226" t="s">
        <v>1495</v>
      </c>
      <c r="C456" s="226" t="s">
        <v>1496</v>
      </c>
      <c r="D456" s="258" t="s">
        <v>2680</v>
      </c>
      <c r="E456" s="258" t="s">
        <v>2590</v>
      </c>
      <c r="F456" s="258" t="s">
        <v>2591</v>
      </c>
      <c r="G456" s="258" t="s">
        <v>2671</v>
      </c>
      <c r="H456" s="258" t="s">
        <v>2672</v>
      </c>
      <c r="I456" s="258" t="s">
        <v>2681</v>
      </c>
      <c r="J456" s="228" t="s">
        <v>1548</v>
      </c>
      <c r="K456" s="228" t="s">
        <v>1549</v>
      </c>
      <c r="L456" s="228"/>
      <c r="M456" s="238" t="s">
        <v>1550</v>
      </c>
      <c r="N456" s="238"/>
      <c r="O456" s="227" t="s">
        <v>514</v>
      </c>
      <c r="P456" s="229">
        <v>5</v>
      </c>
      <c r="Q456" s="227" t="s">
        <v>515</v>
      </c>
      <c r="R456" s="230">
        <v>0.08</v>
      </c>
      <c r="S456" s="220"/>
      <c r="T456" s="227"/>
      <c r="U456" s="227">
        <v>15</v>
      </c>
      <c r="V456" s="220"/>
      <c r="W456" s="239">
        <v>0.09</v>
      </c>
      <c r="X456" s="232">
        <v>0</v>
      </c>
      <c r="Y456" s="220"/>
      <c r="Z456" s="244"/>
      <c r="AA456" s="240"/>
      <c r="AB456" s="240"/>
      <c r="AC456" s="240"/>
      <c r="AD456" s="240"/>
      <c r="AE456" s="240"/>
      <c r="AF456" s="235">
        <v>44593</v>
      </c>
    </row>
    <row r="457" spans="1:32" s="21" customFormat="1" ht="15" customHeight="1" x14ac:dyDescent="0.25">
      <c r="A457" s="225">
        <f t="shared" si="7"/>
        <v>456</v>
      </c>
      <c r="B457" s="226" t="s">
        <v>1495</v>
      </c>
      <c r="C457" s="226" t="s">
        <v>1496</v>
      </c>
      <c r="D457" s="258" t="s">
        <v>2680</v>
      </c>
      <c r="E457" s="258" t="s">
        <v>2590</v>
      </c>
      <c r="F457" s="258" t="s">
        <v>2591</v>
      </c>
      <c r="G457" s="258" t="s">
        <v>2729</v>
      </c>
      <c r="H457" s="258" t="s">
        <v>2730</v>
      </c>
      <c r="I457" s="258" t="s">
        <v>2731</v>
      </c>
      <c r="J457" s="228" t="s">
        <v>1551</v>
      </c>
      <c r="K457" s="228" t="s">
        <v>1552</v>
      </c>
      <c r="L457" s="228"/>
      <c r="M457" s="238" t="s">
        <v>1553</v>
      </c>
      <c r="N457" s="238"/>
      <c r="O457" s="227" t="s">
        <v>514</v>
      </c>
      <c r="P457" s="229">
        <v>8</v>
      </c>
      <c r="Q457" s="227" t="s">
        <v>515</v>
      </c>
      <c r="R457" s="230">
        <v>0.08</v>
      </c>
      <c r="S457" s="220"/>
      <c r="T457" s="227"/>
      <c r="U457" s="227">
        <v>15</v>
      </c>
      <c r="V457" s="220"/>
      <c r="W457" s="239">
        <v>0.09</v>
      </c>
      <c r="X457" s="232">
        <v>0</v>
      </c>
      <c r="Y457" s="220"/>
      <c r="Z457" s="244"/>
      <c r="AA457" s="240"/>
      <c r="AB457" s="240"/>
      <c r="AC457" s="240"/>
      <c r="AD457" s="240"/>
      <c r="AE457" s="240"/>
      <c r="AF457" s="235">
        <v>44593</v>
      </c>
    </row>
    <row r="458" spans="1:32" s="21" customFormat="1" ht="15" customHeight="1" x14ac:dyDescent="0.25">
      <c r="A458" s="225">
        <f t="shared" si="7"/>
        <v>457</v>
      </c>
      <c r="B458" s="226" t="s">
        <v>1495</v>
      </c>
      <c r="C458" s="226" t="s">
        <v>1496</v>
      </c>
      <c r="D458" s="258" t="s">
        <v>2680</v>
      </c>
      <c r="E458" s="258" t="s">
        <v>2590</v>
      </c>
      <c r="F458" s="258" t="s">
        <v>2591</v>
      </c>
      <c r="G458" s="258" t="s">
        <v>2729</v>
      </c>
      <c r="H458" s="258" t="s">
        <v>2730</v>
      </c>
      <c r="I458" s="258" t="s">
        <v>2731</v>
      </c>
      <c r="J458" s="228" t="s">
        <v>1554</v>
      </c>
      <c r="K458" s="228" t="s">
        <v>1555</v>
      </c>
      <c r="L458" s="228"/>
      <c r="M458" s="238" t="s">
        <v>1556</v>
      </c>
      <c r="N458" s="238"/>
      <c r="O458" s="227" t="s">
        <v>514</v>
      </c>
      <c r="P458" s="229">
        <v>20</v>
      </c>
      <c r="Q458" s="227" t="s">
        <v>515</v>
      </c>
      <c r="R458" s="230">
        <v>0.08</v>
      </c>
      <c r="S458" s="220"/>
      <c r="T458" s="227"/>
      <c r="U458" s="227">
        <v>15</v>
      </c>
      <c r="V458" s="220"/>
      <c r="W458" s="239">
        <v>0.09</v>
      </c>
      <c r="X458" s="232">
        <v>0</v>
      </c>
      <c r="Y458" s="220"/>
      <c r="Z458" s="244">
        <v>0.15</v>
      </c>
      <c r="AA458" s="240">
        <v>44600</v>
      </c>
      <c r="AB458" s="240">
        <v>44620</v>
      </c>
      <c r="AC458" s="240"/>
      <c r="AD458" s="240">
        <v>44600</v>
      </c>
      <c r="AE458" s="240">
        <v>44620</v>
      </c>
      <c r="AF458" s="235">
        <v>44593</v>
      </c>
    </row>
    <row r="459" spans="1:32" s="21" customFormat="1" ht="15" customHeight="1" x14ac:dyDescent="0.25">
      <c r="A459" s="225">
        <f t="shared" si="7"/>
        <v>458</v>
      </c>
      <c r="B459" s="226" t="s">
        <v>1495</v>
      </c>
      <c r="C459" s="226" t="s">
        <v>1496</v>
      </c>
      <c r="D459" s="258" t="s">
        <v>2680</v>
      </c>
      <c r="E459" s="258" t="s">
        <v>2590</v>
      </c>
      <c r="F459" s="258" t="s">
        <v>2591</v>
      </c>
      <c r="G459" s="258" t="s">
        <v>2671</v>
      </c>
      <c r="H459" s="258" t="s">
        <v>2672</v>
      </c>
      <c r="I459" s="258" t="s">
        <v>2692</v>
      </c>
      <c r="J459" s="228" t="s">
        <v>1557</v>
      </c>
      <c r="K459" s="228" t="s">
        <v>1558</v>
      </c>
      <c r="L459" s="228"/>
      <c r="M459" s="238" t="s">
        <v>1559</v>
      </c>
      <c r="N459" s="238"/>
      <c r="O459" s="227" t="s">
        <v>514</v>
      </c>
      <c r="P459" s="229">
        <v>24</v>
      </c>
      <c r="Q459" s="227" t="s">
        <v>515</v>
      </c>
      <c r="R459" s="230">
        <v>0.08</v>
      </c>
      <c r="S459" s="220"/>
      <c r="T459" s="227"/>
      <c r="U459" s="227">
        <v>15</v>
      </c>
      <c r="V459" s="220"/>
      <c r="W459" s="239">
        <v>0.09</v>
      </c>
      <c r="X459" s="232">
        <v>0</v>
      </c>
      <c r="Y459" s="220"/>
      <c r="Z459" s="244"/>
      <c r="AA459" s="240"/>
      <c r="AB459" s="240"/>
      <c r="AC459" s="240"/>
      <c r="AD459" s="240"/>
      <c r="AE459" s="240"/>
      <c r="AF459" s="235">
        <v>44593</v>
      </c>
    </row>
    <row r="460" spans="1:32" s="21" customFormat="1" ht="15" customHeight="1" x14ac:dyDescent="0.25">
      <c r="A460" s="225">
        <f t="shared" si="7"/>
        <v>459</v>
      </c>
      <c r="B460" s="226" t="s">
        <v>1495</v>
      </c>
      <c r="C460" s="226" t="s">
        <v>1496</v>
      </c>
      <c r="D460" s="258" t="s">
        <v>2680</v>
      </c>
      <c r="E460" s="258" t="s">
        <v>2590</v>
      </c>
      <c r="F460" s="258" t="s">
        <v>2591</v>
      </c>
      <c r="G460" s="258" t="s">
        <v>2671</v>
      </c>
      <c r="H460" s="258" t="s">
        <v>2672</v>
      </c>
      <c r="I460" s="258" t="s">
        <v>2681</v>
      </c>
      <c r="J460" s="228" t="s">
        <v>1560</v>
      </c>
      <c r="K460" s="228" t="s">
        <v>1561</v>
      </c>
      <c r="L460" s="228"/>
      <c r="M460" s="238" t="s">
        <v>1562</v>
      </c>
      <c r="N460" s="238"/>
      <c r="O460" s="227" t="s">
        <v>514</v>
      </c>
      <c r="P460" s="229">
        <v>5</v>
      </c>
      <c r="Q460" s="227" t="s">
        <v>515</v>
      </c>
      <c r="R460" s="230">
        <v>0.08</v>
      </c>
      <c r="S460" s="220"/>
      <c r="T460" s="227"/>
      <c r="U460" s="227">
        <v>15</v>
      </c>
      <c r="V460" s="220"/>
      <c r="W460" s="239">
        <v>0.09</v>
      </c>
      <c r="X460" s="232">
        <v>0</v>
      </c>
      <c r="Y460" s="220"/>
      <c r="Z460" s="244">
        <v>0.15</v>
      </c>
      <c r="AA460" s="240">
        <v>44621</v>
      </c>
      <c r="AB460" s="240">
        <v>44651</v>
      </c>
      <c r="AC460" s="240"/>
      <c r="AD460" s="240">
        <v>44621</v>
      </c>
      <c r="AE460" s="240">
        <v>44651</v>
      </c>
      <c r="AF460" s="235">
        <v>44593</v>
      </c>
    </row>
    <row r="461" spans="1:32" s="21" customFormat="1" ht="15" customHeight="1" x14ac:dyDescent="0.25">
      <c r="A461" s="225">
        <f t="shared" si="7"/>
        <v>460</v>
      </c>
      <c r="B461" s="226" t="s">
        <v>1495</v>
      </c>
      <c r="C461" s="226" t="s">
        <v>1496</v>
      </c>
      <c r="D461" s="258" t="s">
        <v>2680</v>
      </c>
      <c r="E461" s="258" t="s">
        <v>2590</v>
      </c>
      <c r="F461" s="258" t="s">
        <v>2591</v>
      </c>
      <c r="G461" s="258" t="s">
        <v>2729</v>
      </c>
      <c r="H461" s="258" t="s">
        <v>2744</v>
      </c>
      <c r="I461" s="258" t="s">
        <v>2747</v>
      </c>
      <c r="J461" s="228" t="s">
        <v>1563</v>
      </c>
      <c r="K461" s="228" t="s">
        <v>1564</v>
      </c>
      <c r="L461" s="228"/>
      <c r="M461" s="238" t="s">
        <v>1565</v>
      </c>
      <c r="N461" s="238"/>
      <c r="O461" s="227" t="s">
        <v>514</v>
      </c>
      <c r="P461" s="229">
        <v>18</v>
      </c>
      <c r="Q461" s="227" t="s">
        <v>515</v>
      </c>
      <c r="R461" s="230">
        <v>0.08</v>
      </c>
      <c r="S461" s="220"/>
      <c r="T461" s="227"/>
      <c r="U461" s="227">
        <v>15</v>
      </c>
      <c r="V461" s="220"/>
      <c r="W461" s="239">
        <v>0.09</v>
      </c>
      <c r="X461" s="232">
        <v>0</v>
      </c>
      <c r="Y461" s="220"/>
      <c r="Z461" s="244"/>
      <c r="AA461" s="240"/>
      <c r="AB461" s="240"/>
      <c r="AC461" s="240"/>
      <c r="AD461" s="240"/>
      <c r="AE461" s="240"/>
      <c r="AF461" s="235">
        <v>44593</v>
      </c>
    </row>
    <row r="462" spans="1:32" s="21" customFormat="1" ht="15" customHeight="1" x14ac:dyDescent="0.25">
      <c r="A462" s="225">
        <f t="shared" si="7"/>
        <v>461</v>
      </c>
      <c r="B462" s="226" t="s">
        <v>1495</v>
      </c>
      <c r="C462" s="226" t="s">
        <v>1496</v>
      </c>
      <c r="D462" s="258" t="s">
        <v>2680</v>
      </c>
      <c r="E462" s="258" t="s">
        <v>2590</v>
      </c>
      <c r="F462" s="258" t="s">
        <v>2591</v>
      </c>
      <c r="G462" s="258" t="s">
        <v>2671</v>
      </c>
      <c r="H462" s="258" t="s">
        <v>2672</v>
      </c>
      <c r="I462" s="258" t="s">
        <v>2673</v>
      </c>
      <c r="J462" s="228" t="s">
        <v>1566</v>
      </c>
      <c r="K462" s="228" t="s">
        <v>1567</v>
      </c>
      <c r="L462" s="228"/>
      <c r="M462" s="248" t="s">
        <v>1568</v>
      </c>
      <c r="N462" s="248"/>
      <c r="O462" s="227" t="s">
        <v>514</v>
      </c>
      <c r="P462" s="229">
        <v>20</v>
      </c>
      <c r="Q462" s="227" t="s">
        <v>515</v>
      </c>
      <c r="R462" s="230">
        <v>0.08</v>
      </c>
      <c r="S462" s="220"/>
      <c r="T462" s="227"/>
      <c r="U462" s="227">
        <v>15</v>
      </c>
      <c r="V462" s="220"/>
      <c r="W462" s="239">
        <v>0.09</v>
      </c>
      <c r="X462" s="232">
        <v>0</v>
      </c>
      <c r="Y462" s="220"/>
      <c r="Z462" s="244">
        <v>0.2</v>
      </c>
      <c r="AA462" s="240">
        <v>44621</v>
      </c>
      <c r="AB462" s="240">
        <v>44651</v>
      </c>
      <c r="AC462" s="240"/>
      <c r="AD462" s="240">
        <v>44621</v>
      </c>
      <c r="AE462" s="240">
        <v>44651</v>
      </c>
      <c r="AF462" s="235">
        <v>44593</v>
      </c>
    </row>
    <row r="463" spans="1:32" s="21" customFormat="1" ht="15" customHeight="1" x14ac:dyDescent="0.25">
      <c r="A463" s="225">
        <f t="shared" si="7"/>
        <v>462</v>
      </c>
      <c r="B463" s="226" t="s">
        <v>1495</v>
      </c>
      <c r="C463" s="226" t="s">
        <v>1496</v>
      </c>
      <c r="D463" s="258" t="s">
        <v>2680</v>
      </c>
      <c r="E463" s="258" t="s">
        <v>2590</v>
      </c>
      <c r="F463" s="258" t="s">
        <v>2591</v>
      </c>
      <c r="G463" s="258" t="s">
        <v>2671</v>
      </c>
      <c r="H463" s="258" t="s">
        <v>2672</v>
      </c>
      <c r="I463" s="258" t="s">
        <v>2673</v>
      </c>
      <c r="J463" s="228" t="s">
        <v>1569</v>
      </c>
      <c r="K463" s="228" t="s">
        <v>1570</v>
      </c>
      <c r="L463" s="228"/>
      <c r="M463" s="248" t="s">
        <v>1571</v>
      </c>
      <c r="N463" s="248"/>
      <c r="O463" s="227" t="s">
        <v>514</v>
      </c>
      <c r="P463" s="229">
        <v>20</v>
      </c>
      <c r="Q463" s="227" t="s">
        <v>515</v>
      </c>
      <c r="R463" s="230">
        <v>0.08</v>
      </c>
      <c r="S463" s="220"/>
      <c r="T463" s="227"/>
      <c r="U463" s="227">
        <v>15</v>
      </c>
      <c r="V463" s="220"/>
      <c r="W463" s="239">
        <v>0.09</v>
      </c>
      <c r="X463" s="232">
        <v>0</v>
      </c>
      <c r="Y463" s="220"/>
      <c r="Z463" s="244"/>
      <c r="AA463" s="240"/>
      <c r="AB463" s="240"/>
      <c r="AC463" s="240"/>
      <c r="AD463" s="240"/>
      <c r="AE463" s="240"/>
      <c r="AF463" s="235">
        <v>44593</v>
      </c>
    </row>
    <row r="464" spans="1:32" s="21" customFormat="1" ht="15" customHeight="1" x14ac:dyDescent="0.25">
      <c r="A464" s="225">
        <f t="shared" si="7"/>
        <v>463</v>
      </c>
      <c r="B464" s="226" t="s">
        <v>1495</v>
      </c>
      <c r="C464" s="226" t="s">
        <v>1496</v>
      </c>
      <c r="D464" s="258" t="s">
        <v>2680</v>
      </c>
      <c r="E464" s="258" t="s">
        <v>2590</v>
      </c>
      <c r="F464" s="258" t="s">
        <v>2591</v>
      </c>
      <c r="G464" s="258" t="s">
        <v>2729</v>
      </c>
      <c r="H464" s="258" t="s">
        <v>2754</v>
      </c>
      <c r="I464" s="258" t="s">
        <v>2785</v>
      </c>
      <c r="J464" s="228" t="s">
        <v>1573</v>
      </c>
      <c r="K464" s="228" t="s">
        <v>1574</v>
      </c>
      <c r="L464" s="228"/>
      <c r="M464" s="238" t="s">
        <v>1575</v>
      </c>
      <c r="N464" s="238"/>
      <c r="O464" s="227" t="s">
        <v>514</v>
      </c>
      <c r="P464" s="229">
        <v>5</v>
      </c>
      <c r="Q464" s="227" t="s">
        <v>515</v>
      </c>
      <c r="R464" s="230">
        <v>0.08</v>
      </c>
      <c r="S464" s="220"/>
      <c r="T464" s="227" t="s">
        <v>530</v>
      </c>
      <c r="U464" s="227">
        <v>15</v>
      </c>
      <c r="V464" s="220"/>
      <c r="W464" s="239">
        <v>0.09</v>
      </c>
      <c r="X464" s="232" t="e">
        <v>#N/A</v>
      </c>
      <c r="Y464" s="220"/>
      <c r="Z464" s="244">
        <v>0.2</v>
      </c>
      <c r="AA464" s="246">
        <v>44621</v>
      </c>
      <c r="AB464" s="246">
        <v>44651</v>
      </c>
      <c r="AC464" s="246"/>
      <c r="AD464" s="246">
        <v>44621</v>
      </c>
      <c r="AE464" s="246">
        <v>44651</v>
      </c>
      <c r="AF464" s="235">
        <v>44593</v>
      </c>
    </row>
    <row r="465" spans="1:32" s="21" customFormat="1" ht="15" customHeight="1" x14ac:dyDescent="0.25">
      <c r="A465" s="225">
        <f t="shared" si="7"/>
        <v>464</v>
      </c>
      <c r="B465" s="226" t="s">
        <v>1495</v>
      </c>
      <c r="C465" s="226" t="s">
        <v>1496</v>
      </c>
      <c r="D465" s="258" t="s">
        <v>2680</v>
      </c>
      <c r="E465" s="258" t="s">
        <v>2590</v>
      </c>
      <c r="F465" s="258" t="s">
        <v>2591</v>
      </c>
      <c r="G465" s="258" t="s">
        <v>2729</v>
      </c>
      <c r="H465" s="258" t="s">
        <v>2754</v>
      </c>
      <c r="I465" s="258" t="s">
        <v>2785</v>
      </c>
      <c r="J465" s="228" t="s">
        <v>1576</v>
      </c>
      <c r="K465" s="228" t="s">
        <v>1577</v>
      </c>
      <c r="L465" s="228"/>
      <c r="M465" s="238" t="s">
        <v>1578</v>
      </c>
      <c r="N465" s="238"/>
      <c r="O465" s="227" t="s">
        <v>514</v>
      </c>
      <c r="P465" s="229">
        <v>5</v>
      </c>
      <c r="Q465" s="227" t="s">
        <v>515</v>
      </c>
      <c r="R465" s="230">
        <v>0.08</v>
      </c>
      <c r="S465" s="220"/>
      <c r="T465" s="227" t="s">
        <v>530</v>
      </c>
      <c r="U465" s="227">
        <v>15</v>
      </c>
      <c r="V465" s="220"/>
      <c r="W465" s="239">
        <v>0.09</v>
      </c>
      <c r="X465" s="232" t="e">
        <v>#N/A</v>
      </c>
      <c r="Y465" s="220"/>
      <c r="Z465" s="244">
        <v>0.2</v>
      </c>
      <c r="AA465" s="246">
        <v>44621</v>
      </c>
      <c r="AB465" s="246">
        <v>44651</v>
      </c>
      <c r="AC465" s="246"/>
      <c r="AD465" s="246">
        <v>44621</v>
      </c>
      <c r="AE465" s="246">
        <v>44651</v>
      </c>
      <c r="AF465" s="235">
        <v>44593</v>
      </c>
    </row>
    <row r="466" spans="1:32" s="21" customFormat="1" ht="14.45" customHeight="1" x14ac:dyDescent="0.25">
      <c r="A466" s="225">
        <f t="shared" si="7"/>
        <v>465</v>
      </c>
      <c r="B466" s="226" t="s">
        <v>1495</v>
      </c>
      <c r="C466" s="226" t="s">
        <v>1496</v>
      </c>
      <c r="D466" s="258" t="s">
        <v>2680</v>
      </c>
      <c r="E466" s="258" t="s">
        <v>2590</v>
      </c>
      <c r="F466" s="258" t="s">
        <v>2591</v>
      </c>
      <c r="G466" s="258" t="s">
        <v>2729</v>
      </c>
      <c r="H466" s="258" t="s">
        <v>2754</v>
      </c>
      <c r="I466" s="258" t="s">
        <v>2785</v>
      </c>
      <c r="J466" s="228" t="s">
        <v>1579</v>
      </c>
      <c r="K466" s="228" t="s">
        <v>1580</v>
      </c>
      <c r="L466" s="228"/>
      <c r="M466" s="248" t="s">
        <v>1581</v>
      </c>
      <c r="N466" s="248"/>
      <c r="O466" s="227" t="s">
        <v>514</v>
      </c>
      <c r="P466" s="229">
        <v>5</v>
      </c>
      <c r="Q466" s="227" t="s">
        <v>515</v>
      </c>
      <c r="R466" s="230">
        <v>0.08</v>
      </c>
      <c r="S466" s="220"/>
      <c r="T466" s="227" t="s">
        <v>530</v>
      </c>
      <c r="U466" s="227">
        <v>15</v>
      </c>
      <c r="V466" s="220"/>
      <c r="W466" s="239">
        <v>0.09</v>
      </c>
      <c r="X466" s="232" t="e">
        <v>#N/A</v>
      </c>
      <c r="Y466" s="220"/>
      <c r="Z466" s="244"/>
      <c r="AA466" s="246"/>
      <c r="AB466" s="246"/>
      <c r="AC466" s="246"/>
      <c r="AD466" s="246"/>
      <c r="AE466" s="246"/>
      <c r="AF466" s="235">
        <v>44593</v>
      </c>
    </row>
    <row r="467" spans="1:32" s="21" customFormat="1" ht="15" customHeight="1" x14ac:dyDescent="0.25">
      <c r="A467" s="225">
        <f t="shared" si="7"/>
        <v>466</v>
      </c>
      <c r="B467" s="226" t="s">
        <v>1495</v>
      </c>
      <c r="C467" s="226" t="s">
        <v>1496</v>
      </c>
      <c r="D467" s="258" t="s">
        <v>2680</v>
      </c>
      <c r="E467" s="258" t="s">
        <v>2590</v>
      </c>
      <c r="F467" s="258" t="s">
        <v>2591</v>
      </c>
      <c r="G467" s="258" t="s">
        <v>2729</v>
      </c>
      <c r="H467" s="258" t="s">
        <v>2754</v>
      </c>
      <c r="I467" s="258" t="s">
        <v>2755</v>
      </c>
      <c r="J467" s="228" t="s">
        <v>1582</v>
      </c>
      <c r="K467" s="228" t="s">
        <v>1583</v>
      </c>
      <c r="L467" s="228"/>
      <c r="M467" s="238" t="s">
        <v>1584</v>
      </c>
      <c r="N467" s="238"/>
      <c r="O467" s="227" t="s">
        <v>514</v>
      </c>
      <c r="P467" s="229">
        <v>5</v>
      </c>
      <c r="Q467" s="227" t="s">
        <v>515</v>
      </c>
      <c r="R467" s="230">
        <v>0.08</v>
      </c>
      <c r="S467" s="220"/>
      <c r="T467" s="227"/>
      <c r="U467" s="227">
        <v>15</v>
      </c>
      <c r="V467" s="220"/>
      <c r="W467" s="239">
        <v>0.09</v>
      </c>
      <c r="X467" s="232">
        <v>0</v>
      </c>
      <c r="Y467" s="220"/>
      <c r="Z467" s="244"/>
      <c r="AA467" s="246"/>
      <c r="AB467" s="246"/>
      <c r="AC467" s="246"/>
      <c r="AD467" s="246"/>
      <c r="AE467" s="246"/>
      <c r="AF467" s="235">
        <v>44593</v>
      </c>
    </row>
    <row r="468" spans="1:32" s="21" customFormat="1" ht="15" customHeight="1" x14ac:dyDescent="0.25">
      <c r="A468" s="225">
        <f t="shared" si="7"/>
        <v>467</v>
      </c>
      <c r="B468" s="226" t="s">
        <v>1495</v>
      </c>
      <c r="C468" s="226" t="s">
        <v>1496</v>
      </c>
      <c r="D468" s="258" t="s">
        <v>2680</v>
      </c>
      <c r="E468" s="258" t="s">
        <v>2590</v>
      </c>
      <c r="F468" s="258" t="s">
        <v>2591</v>
      </c>
      <c r="G468" s="258" t="s">
        <v>2729</v>
      </c>
      <c r="H468" s="258" t="s">
        <v>2730</v>
      </c>
      <c r="I468" s="258" t="s">
        <v>2731</v>
      </c>
      <c r="J468" s="228" t="s">
        <v>1585</v>
      </c>
      <c r="K468" s="228" t="s">
        <v>1586</v>
      </c>
      <c r="L468" s="228"/>
      <c r="M468" s="248" t="s">
        <v>1587</v>
      </c>
      <c r="N468" s="248"/>
      <c r="O468" s="227" t="s">
        <v>514</v>
      </c>
      <c r="P468" s="229">
        <v>5</v>
      </c>
      <c r="Q468" s="227" t="s">
        <v>515</v>
      </c>
      <c r="R468" s="230">
        <v>0.08</v>
      </c>
      <c r="S468" s="220"/>
      <c r="T468" s="227"/>
      <c r="U468" s="227">
        <v>15</v>
      </c>
      <c r="V468" s="220"/>
      <c r="W468" s="239">
        <v>0.09</v>
      </c>
      <c r="X468" s="232">
        <v>0</v>
      </c>
      <c r="Y468" s="220"/>
      <c r="Z468" s="244">
        <v>0.2</v>
      </c>
      <c r="AA468" s="246">
        <v>44621</v>
      </c>
      <c r="AB468" s="246">
        <v>44651</v>
      </c>
      <c r="AC468" s="246"/>
      <c r="AD468" s="246">
        <v>44621</v>
      </c>
      <c r="AE468" s="246">
        <v>44651</v>
      </c>
      <c r="AF468" s="235">
        <v>44593</v>
      </c>
    </row>
    <row r="469" spans="1:32" s="21" customFormat="1" ht="15" customHeight="1" x14ac:dyDescent="0.25">
      <c r="A469" s="225">
        <f t="shared" si="7"/>
        <v>468</v>
      </c>
      <c r="B469" s="226" t="s">
        <v>1495</v>
      </c>
      <c r="C469" s="226" t="s">
        <v>1496</v>
      </c>
      <c r="D469" s="258" t="s">
        <v>2680</v>
      </c>
      <c r="E469" s="258" t="s">
        <v>2590</v>
      </c>
      <c r="F469" s="258" t="s">
        <v>2591</v>
      </c>
      <c r="G469" s="258" t="s">
        <v>2729</v>
      </c>
      <c r="H469" s="258" t="s">
        <v>2730</v>
      </c>
      <c r="I469" s="258" t="s">
        <v>2731</v>
      </c>
      <c r="J469" s="228" t="s">
        <v>1588</v>
      </c>
      <c r="K469" s="228" t="s">
        <v>1589</v>
      </c>
      <c r="L469" s="228"/>
      <c r="M469" s="248" t="s">
        <v>1590</v>
      </c>
      <c r="N469" s="248"/>
      <c r="O469" s="227" t="s">
        <v>514</v>
      </c>
      <c r="P469" s="229">
        <v>5</v>
      </c>
      <c r="Q469" s="227" t="s">
        <v>515</v>
      </c>
      <c r="R469" s="230">
        <v>0.08</v>
      </c>
      <c r="S469" s="220"/>
      <c r="T469" s="227"/>
      <c r="U469" s="227">
        <v>15</v>
      </c>
      <c r="V469" s="220"/>
      <c r="W469" s="239">
        <v>0.09</v>
      </c>
      <c r="X469" s="232">
        <v>0</v>
      </c>
      <c r="Y469" s="220"/>
      <c r="Z469" s="244">
        <v>0.2</v>
      </c>
      <c r="AA469" s="246">
        <v>44621</v>
      </c>
      <c r="AB469" s="246">
        <v>44651</v>
      </c>
      <c r="AC469" s="246"/>
      <c r="AD469" s="246">
        <v>44621</v>
      </c>
      <c r="AE469" s="246">
        <v>44651</v>
      </c>
      <c r="AF469" s="235">
        <v>44593</v>
      </c>
    </row>
    <row r="470" spans="1:32" s="21" customFormat="1" ht="15" customHeight="1" x14ac:dyDescent="0.25">
      <c r="A470" s="225">
        <f t="shared" si="7"/>
        <v>469</v>
      </c>
      <c r="B470" s="226" t="s">
        <v>1591</v>
      </c>
      <c r="C470" s="226" t="s">
        <v>1592</v>
      </c>
      <c r="D470" s="258" t="s">
        <v>2743</v>
      </c>
      <c r="E470" s="258" t="s">
        <v>2590</v>
      </c>
      <c r="F470" s="258" t="s">
        <v>3393</v>
      </c>
      <c r="G470" s="258" t="s">
        <v>3394</v>
      </c>
      <c r="H470" s="258" t="s">
        <v>3395</v>
      </c>
      <c r="I470" s="258" t="s">
        <v>3396</v>
      </c>
      <c r="J470" s="228" t="s">
        <v>1594</v>
      </c>
      <c r="K470" s="228" t="s">
        <v>1595</v>
      </c>
      <c r="L470" s="228"/>
      <c r="M470" s="238" t="s">
        <v>1596</v>
      </c>
      <c r="N470" s="238"/>
      <c r="O470" s="227" t="s">
        <v>514</v>
      </c>
      <c r="P470" s="229">
        <v>5</v>
      </c>
      <c r="Q470" s="227" t="s">
        <v>515</v>
      </c>
      <c r="R470" s="230">
        <v>0.08</v>
      </c>
      <c r="S470" s="220"/>
      <c r="T470" s="227" t="s">
        <v>1597</v>
      </c>
      <c r="U470" s="227">
        <v>8</v>
      </c>
      <c r="V470" s="220"/>
      <c r="W470" s="239">
        <v>0.03</v>
      </c>
      <c r="X470" s="232">
        <v>0.1</v>
      </c>
      <c r="Y470" s="220"/>
      <c r="Z470" s="244"/>
      <c r="AA470" s="246"/>
      <c r="AB470" s="246"/>
      <c r="AC470" s="246"/>
      <c r="AD470" s="246"/>
      <c r="AE470" s="246"/>
      <c r="AF470" s="235">
        <v>44593</v>
      </c>
    </row>
    <row r="471" spans="1:32" s="21" customFormat="1" ht="15" customHeight="1" x14ac:dyDescent="0.25">
      <c r="A471" s="225">
        <f t="shared" si="7"/>
        <v>470</v>
      </c>
      <c r="B471" s="226" t="s">
        <v>1591</v>
      </c>
      <c r="C471" s="226" t="s">
        <v>1592</v>
      </c>
      <c r="D471" s="258" t="s">
        <v>2743</v>
      </c>
      <c r="E471" s="258" t="s">
        <v>2590</v>
      </c>
      <c r="F471" s="258" t="s">
        <v>3393</v>
      </c>
      <c r="G471" s="258" t="s">
        <v>3394</v>
      </c>
      <c r="H471" s="258" t="s">
        <v>3395</v>
      </c>
      <c r="I471" s="258" t="s">
        <v>3396</v>
      </c>
      <c r="J471" s="228" t="s">
        <v>1598</v>
      </c>
      <c r="K471" s="228" t="s">
        <v>1599</v>
      </c>
      <c r="L471" s="228"/>
      <c r="M471" s="238" t="s">
        <v>1600</v>
      </c>
      <c r="N471" s="238"/>
      <c r="O471" s="227" t="s">
        <v>514</v>
      </c>
      <c r="P471" s="229">
        <v>5</v>
      </c>
      <c r="Q471" s="227" t="s">
        <v>515</v>
      </c>
      <c r="R471" s="230">
        <v>0.08</v>
      </c>
      <c r="S471" s="220"/>
      <c r="T471" s="227" t="s">
        <v>1597</v>
      </c>
      <c r="U471" s="227">
        <v>8</v>
      </c>
      <c r="V471" s="220"/>
      <c r="W471" s="239">
        <v>0.03</v>
      </c>
      <c r="X471" s="232">
        <v>0.1</v>
      </c>
      <c r="Y471" s="220"/>
      <c r="Z471" s="244"/>
      <c r="AA471" s="240"/>
      <c r="AB471" s="240"/>
      <c r="AC471" s="240"/>
      <c r="AD471" s="240"/>
      <c r="AE471" s="240"/>
      <c r="AF471" s="235">
        <v>44593</v>
      </c>
    </row>
    <row r="472" spans="1:32" s="21" customFormat="1" ht="15" customHeight="1" x14ac:dyDescent="0.25">
      <c r="A472" s="225">
        <f t="shared" si="7"/>
        <v>471</v>
      </c>
      <c r="B472" s="226" t="s">
        <v>1591</v>
      </c>
      <c r="C472" s="226" t="s">
        <v>1592</v>
      </c>
      <c r="D472" s="258" t="s">
        <v>2743</v>
      </c>
      <c r="E472" s="258" t="s">
        <v>2590</v>
      </c>
      <c r="F472" s="258" t="s">
        <v>3393</v>
      </c>
      <c r="G472" s="258" t="s">
        <v>3394</v>
      </c>
      <c r="H472" s="258" t="s">
        <v>3395</v>
      </c>
      <c r="I472" s="258" t="s">
        <v>3400</v>
      </c>
      <c r="J472" s="228" t="s">
        <v>1602</v>
      </c>
      <c r="K472" s="228" t="s">
        <v>1603</v>
      </c>
      <c r="L472" s="228"/>
      <c r="M472" s="238" t="s">
        <v>1604</v>
      </c>
      <c r="N472" s="238"/>
      <c r="O472" s="227" t="s">
        <v>514</v>
      </c>
      <c r="P472" s="229">
        <v>5</v>
      </c>
      <c r="Q472" s="227" t="s">
        <v>515</v>
      </c>
      <c r="R472" s="230">
        <v>0.08</v>
      </c>
      <c r="S472" s="220"/>
      <c r="T472" s="227" t="s">
        <v>1605</v>
      </c>
      <c r="U472" s="227">
        <v>8</v>
      </c>
      <c r="V472" s="220"/>
      <c r="W472" s="239">
        <v>0.03</v>
      </c>
      <c r="X472" s="232">
        <v>0.1</v>
      </c>
      <c r="Y472" s="220"/>
      <c r="Z472" s="244"/>
      <c r="AA472" s="240"/>
      <c r="AB472" s="240"/>
      <c r="AC472" s="240"/>
      <c r="AD472" s="240"/>
      <c r="AE472" s="240"/>
      <c r="AF472" s="235">
        <v>44593</v>
      </c>
    </row>
    <row r="473" spans="1:32" s="21" customFormat="1" ht="15" customHeight="1" x14ac:dyDescent="0.25">
      <c r="A473" s="225">
        <f t="shared" si="7"/>
        <v>472</v>
      </c>
      <c r="B473" s="226" t="s">
        <v>1591</v>
      </c>
      <c r="C473" s="226" t="s">
        <v>1592</v>
      </c>
      <c r="D473" s="258" t="s">
        <v>2743</v>
      </c>
      <c r="E473" s="258" t="s">
        <v>2590</v>
      </c>
      <c r="F473" s="258" t="s">
        <v>3393</v>
      </c>
      <c r="G473" s="258" t="s">
        <v>3394</v>
      </c>
      <c r="H473" s="258" t="s">
        <v>3395</v>
      </c>
      <c r="I473" s="258" t="s">
        <v>3396</v>
      </c>
      <c r="J473" s="228" t="s">
        <v>1606</v>
      </c>
      <c r="K473" s="228" t="s">
        <v>1607</v>
      </c>
      <c r="L473" s="228"/>
      <c r="M473" s="238" t="s">
        <v>1608</v>
      </c>
      <c r="N473" s="238"/>
      <c r="O473" s="227" t="s">
        <v>514</v>
      </c>
      <c r="P473" s="229">
        <v>5</v>
      </c>
      <c r="Q473" s="227" t="s">
        <v>515</v>
      </c>
      <c r="R473" s="230">
        <v>0.08</v>
      </c>
      <c r="S473" s="220"/>
      <c r="T473" s="227" t="s">
        <v>1597</v>
      </c>
      <c r="U473" s="227">
        <v>8</v>
      </c>
      <c r="V473" s="220"/>
      <c r="W473" s="239">
        <v>0.03</v>
      </c>
      <c r="X473" s="232">
        <v>0.1</v>
      </c>
      <c r="Y473" s="220"/>
      <c r="Z473" s="244"/>
      <c r="AA473" s="240"/>
      <c r="AB473" s="240"/>
      <c r="AC473" s="240"/>
      <c r="AD473" s="240"/>
      <c r="AE473" s="240"/>
      <c r="AF473" s="235">
        <v>44593</v>
      </c>
    </row>
    <row r="474" spans="1:32" s="21" customFormat="1" ht="15" customHeight="1" x14ac:dyDescent="0.25">
      <c r="A474" s="225">
        <f t="shared" si="7"/>
        <v>473</v>
      </c>
      <c r="B474" s="226" t="s">
        <v>1591</v>
      </c>
      <c r="C474" s="226" t="s">
        <v>1592</v>
      </c>
      <c r="D474" s="258" t="s">
        <v>2743</v>
      </c>
      <c r="E474" s="258" t="s">
        <v>2590</v>
      </c>
      <c r="F474" s="258" t="s">
        <v>3393</v>
      </c>
      <c r="G474" s="258" t="s">
        <v>3394</v>
      </c>
      <c r="H474" s="258" t="s">
        <v>3395</v>
      </c>
      <c r="I474" s="258" t="s">
        <v>3396</v>
      </c>
      <c r="J474" s="228" t="s">
        <v>1609</v>
      </c>
      <c r="K474" s="228" t="s">
        <v>1610</v>
      </c>
      <c r="L474" s="228"/>
      <c r="M474" s="238" t="s">
        <v>1611</v>
      </c>
      <c r="N474" s="238"/>
      <c r="O474" s="227" t="s">
        <v>514</v>
      </c>
      <c r="P474" s="229">
        <v>5</v>
      </c>
      <c r="Q474" s="227" t="s">
        <v>515</v>
      </c>
      <c r="R474" s="230">
        <v>0.08</v>
      </c>
      <c r="S474" s="220"/>
      <c r="T474" s="227" t="s">
        <v>1597</v>
      </c>
      <c r="U474" s="227">
        <v>8</v>
      </c>
      <c r="V474" s="220"/>
      <c r="W474" s="239">
        <v>0.03</v>
      </c>
      <c r="X474" s="232">
        <v>0.1</v>
      </c>
      <c r="Y474" s="220"/>
      <c r="Z474" s="244"/>
      <c r="AA474" s="240"/>
      <c r="AB474" s="240"/>
      <c r="AC474" s="240"/>
      <c r="AD474" s="240"/>
      <c r="AE474" s="240"/>
      <c r="AF474" s="235">
        <v>44593</v>
      </c>
    </row>
    <row r="475" spans="1:32" s="21" customFormat="1" ht="15" customHeight="1" x14ac:dyDescent="0.25">
      <c r="A475" s="225">
        <f t="shared" si="7"/>
        <v>474</v>
      </c>
      <c r="B475" s="226" t="s">
        <v>1591</v>
      </c>
      <c r="C475" s="226" t="s">
        <v>1592</v>
      </c>
      <c r="D475" s="258" t="s">
        <v>2743</v>
      </c>
      <c r="E475" s="258" t="s">
        <v>2590</v>
      </c>
      <c r="F475" s="258" t="s">
        <v>2591</v>
      </c>
      <c r="G475" s="258" t="s">
        <v>2729</v>
      </c>
      <c r="H475" s="258" t="s">
        <v>2734</v>
      </c>
      <c r="I475" s="258" t="s">
        <v>2742</v>
      </c>
      <c r="J475" s="228" t="s">
        <v>1612</v>
      </c>
      <c r="K475" s="228" t="s">
        <v>1613</v>
      </c>
      <c r="L475" s="228"/>
      <c r="M475" s="238" t="s">
        <v>1614</v>
      </c>
      <c r="N475" s="238"/>
      <c r="O475" s="227" t="s">
        <v>514</v>
      </c>
      <c r="P475" s="229">
        <v>5</v>
      </c>
      <c r="Q475" s="227" t="s">
        <v>515</v>
      </c>
      <c r="R475" s="230">
        <v>0.08</v>
      </c>
      <c r="S475" s="220"/>
      <c r="T475" s="227" t="s">
        <v>1615</v>
      </c>
      <c r="U475" s="227">
        <v>15</v>
      </c>
      <c r="V475" s="220"/>
      <c r="W475" s="239">
        <v>0.03</v>
      </c>
      <c r="X475" s="232">
        <v>0.1</v>
      </c>
      <c r="Y475" s="220"/>
      <c r="Z475" s="244"/>
      <c r="AA475" s="240"/>
      <c r="AB475" s="240"/>
      <c r="AC475" s="240"/>
      <c r="AD475" s="240"/>
      <c r="AE475" s="240"/>
      <c r="AF475" s="235">
        <v>44593</v>
      </c>
    </row>
    <row r="476" spans="1:32" s="21" customFormat="1" ht="15" customHeight="1" x14ac:dyDescent="0.25">
      <c r="A476" s="225">
        <f t="shared" si="7"/>
        <v>475</v>
      </c>
      <c r="B476" s="226" t="s">
        <v>1591</v>
      </c>
      <c r="C476" s="226" t="s">
        <v>1592</v>
      </c>
      <c r="D476" s="258" t="s">
        <v>2743</v>
      </c>
      <c r="E476" s="258" t="s">
        <v>2590</v>
      </c>
      <c r="F476" s="258" t="s">
        <v>2591</v>
      </c>
      <c r="G476" s="258" t="s">
        <v>2729</v>
      </c>
      <c r="H476" s="258" t="s">
        <v>2734</v>
      </c>
      <c r="I476" s="258" t="s">
        <v>2742</v>
      </c>
      <c r="J476" s="228" t="s">
        <v>1616</v>
      </c>
      <c r="K476" s="228" t="s">
        <v>1617</v>
      </c>
      <c r="L476" s="228"/>
      <c r="M476" s="238" t="s">
        <v>1618</v>
      </c>
      <c r="N476" s="238"/>
      <c r="O476" s="227" t="s">
        <v>514</v>
      </c>
      <c r="P476" s="229">
        <v>5</v>
      </c>
      <c r="Q476" s="227" t="s">
        <v>515</v>
      </c>
      <c r="R476" s="230">
        <v>0.08</v>
      </c>
      <c r="S476" s="220"/>
      <c r="T476" s="227" t="s">
        <v>1615</v>
      </c>
      <c r="U476" s="227">
        <v>15</v>
      </c>
      <c r="V476" s="220"/>
      <c r="W476" s="239">
        <v>0.03</v>
      </c>
      <c r="X476" s="232">
        <v>0.1</v>
      </c>
      <c r="Y476" s="220"/>
      <c r="Z476" s="244"/>
      <c r="AA476" s="240"/>
      <c r="AB476" s="240"/>
      <c r="AC476" s="240"/>
      <c r="AD476" s="240"/>
      <c r="AE476" s="240"/>
      <c r="AF476" s="235">
        <v>44593</v>
      </c>
    </row>
    <row r="477" spans="1:32" s="21" customFormat="1" ht="15" customHeight="1" x14ac:dyDescent="0.25">
      <c r="A477" s="225">
        <f t="shared" si="7"/>
        <v>476</v>
      </c>
      <c r="B477" s="226" t="s">
        <v>1591</v>
      </c>
      <c r="C477" s="226" t="s">
        <v>1592</v>
      </c>
      <c r="D477" s="258" t="s">
        <v>2743</v>
      </c>
      <c r="E477" s="258" t="s">
        <v>2590</v>
      </c>
      <c r="F477" s="258" t="s">
        <v>3393</v>
      </c>
      <c r="G477" s="258" t="s">
        <v>3394</v>
      </c>
      <c r="H477" s="258" t="s">
        <v>3395</v>
      </c>
      <c r="I477" s="258" t="s">
        <v>3400</v>
      </c>
      <c r="J477" s="228" t="s">
        <v>1619</v>
      </c>
      <c r="K477" s="228" t="s">
        <v>1620</v>
      </c>
      <c r="L477" s="228"/>
      <c r="M477" s="238" t="s">
        <v>1621</v>
      </c>
      <c r="N477" s="238"/>
      <c r="O477" s="227" t="s">
        <v>514</v>
      </c>
      <c r="P477" s="229">
        <v>5</v>
      </c>
      <c r="Q477" s="227" t="s">
        <v>515</v>
      </c>
      <c r="R477" s="230">
        <v>0.08</v>
      </c>
      <c r="S477" s="220"/>
      <c r="T477" s="227" t="s">
        <v>1597</v>
      </c>
      <c r="U477" s="227">
        <v>8</v>
      </c>
      <c r="V477" s="220"/>
      <c r="W477" s="239">
        <v>0.03</v>
      </c>
      <c r="X477" s="232">
        <v>0.1</v>
      </c>
      <c r="Y477" s="220"/>
      <c r="Z477" s="244"/>
      <c r="AA477" s="240"/>
      <c r="AB477" s="240"/>
      <c r="AC477" s="240"/>
      <c r="AD477" s="240"/>
      <c r="AE477" s="240"/>
      <c r="AF477" s="235">
        <v>44593</v>
      </c>
    </row>
    <row r="478" spans="1:32" s="21" customFormat="1" ht="15" customHeight="1" x14ac:dyDescent="0.25">
      <c r="A478" s="220">
        <f t="shared" si="7"/>
        <v>477</v>
      </c>
      <c r="B478" s="236" t="s">
        <v>1591</v>
      </c>
      <c r="C478" s="236" t="s">
        <v>1592</v>
      </c>
      <c r="D478" s="236" t="s">
        <v>2743</v>
      </c>
      <c r="E478" s="236" t="s">
        <v>2590</v>
      </c>
      <c r="F478" s="236" t="s">
        <v>3393</v>
      </c>
      <c r="G478" s="236" t="s">
        <v>3394</v>
      </c>
      <c r="H478" s="236" t="s">
        <v>3395</v>
      </c>
      <c r="I478" s="236" t="s">
        <v>3396</v>
      </c>
      <c r="J478" s="236" t="s">
        <v>3397</v>
      </c>
      <c r="K478" s="236" t="s">
        <v>3399</v>
      </c>
      <c r="L478" s="220"/>
      <c r="M478" s="236" t="s">
        <v>3398</v>
      </c>
      <c r="N478" s="236" t="s">
        <v>2614</v>
      </c>
      <c r="O478" s="236" t="s">
        <v>768</v>
      </c>
      <c r="P478" s="237"/>
      <c r="Q478" s="220"/>
      <c r="R478" s="220"/>
      <c r="S478" s="220"/>
      <c r="T478" s="220"/>
      <c r="U478" s="220"/>
      <c r="V478" s="220"/>
      <c r="W478" s="220"/>
      <c r="X478" s="220"/>
      <c r="Y478" s="220"/>
      <c r="Z478" s="220"/>
      <c r="AA478" s="220"/>
      <c r="AB478" s="220"/>
      <c r="AC478" s="220"/>
      <c r="AD478" s="220"/>
      <c r="AE478" s="220"/>
      <c r="AF478" s="220"/>
    </row>
    <row r="479" spans="1:32" s="21" customFormat="1" ht="15" customHeight="1" x14ac:dyDescent="0.25">
      <c r="A479" s="225">
        <f t="shared" si="7"/>
        <v>478</v>
      </c>
      <c r="B479" s="226" t="s">
        <v>1622</v>
      </c>
      <c r="C479" s="226" t="s">
        <v>1623</v>
      </c>
      <c r="D479" s="258" t="s">
        <v>2756</v>
      </c>
      <c r="E479" s="258" t="s">
        <v>2590</v>
      </c>
      <c r="F479" s="258" t="s">
        <v>2591</v>
      </c>
      <c r="G479" s="258" t="s">
        <v>2729</v>
      </c>
      <c r="H479" s="258" t="s">
        <v>2754</v>
      </c>
      <c r="I479" s="258" t="s">
        <v>2755</v>
      </c>
      <c r="J479" s="228" t="s">
        <v>1624</v>
      </c>
      <c r="K479" s="228" t="s">
        <v>1625</v>
      </c>
      <c r="L479" s="228"/>
      <c r="M479" s="238" t="s">
        <v>1626</v>
      </c>
      <c r="N479" s="238"/>
      <c r="O479" s="227" t="s">
        <v>514</v>
      </c>
      <c r="P479" s="229">
        <v>5</v>
      </c>
      <c r="Q479" s="227" t="s">
        <v>570</v>
      </c>
      <c r="R479" s="230">
        <v>0.08</v>
      </c>
      <c r="S479" s="220"/>
      <c r="T479" s="227" t="s">
        <v>1627</v>
      </c>
      <c r="U479" s="227">
        <v>12</v>
      </c>
      <c r="V479" s="220"/>
      <c r="W479" s="239">
        <v>0.02</v>
      </c>
      <c r="X479" s="232">
        <v>0.1</v>
      </c>
      <c r="Y479" s="220"/>
      <c r="Z479" s="244"/>
      <c r="AA479" s="240"/>
      <c r="AB479" s="240"/>
      <c r="AC479" s="240"/>
      <c r="AD479" s="240"/>
      <c r="AE479" s="240"/>
      <c r="AF479" s="235">
        <v>44593</v>
      </c>
    </row>
    <row r="480" spans="1:32" s="21" customFormat="1" ht="15" customHeight="1" x14ac:dyDescent="0.25">
      <c r="A480" s="225">
        <f t="shared" si="7"/>
        <v>479</v>
      </c>
      <c r="B480" s="226" t="s">
        <v>1622</v>
      </c>
      <c r="C480" s="226" t="s">
        <v>1623</v>
      </c>
      <c r="D480" s="258" t="s">
        <v>2756</v>
      </c>
      <c r="E480" s="258" t="s">
        <v>2590</v>
      </c>
      <c r="F480" s="258" t="s">
        <v>2591</v>
      </c>
      <c r="G480" s="258" t="s">
        <v>2729</v>
      </c>
      <c r="H480" s="258" t="s">
        <v>2754</v>
      </c>
      <c r="I480" s="258" t="s">
        <v>2755</v>
      </c>
      <c r="J480" s="228" t="s">
        <v>1628</v>
      </c>
      <c r="K480" s="228" t="s">
        <v>1629</v>
      </c>
      <c r="L480" s="228"/>
      <c r="M480" s="238" t="s">
        <v>1630</v>
      </c>
      <c r="N480" s="238"/>
      <c r="O480" s="227" t="s">
        <v>514</v>
      </c>
      <c r="P480" s="229">
        <v>10</v>
      </c>
      <c r="Q480" s="227" t="s">
        <v>570</v>
      </c>
      <c r="R480" s="230">
        <v>0.08</v>
      </c>
      <c r="S480" s="220"/>
      <c r="T480" s="227" t="s">
        <v>1631</v>
      </c>
      <c r="U480" s="227">
        <v>12</v>
      </c>
      <c r="V480" s="220"/>
      <c r="W480" s="239">
        <v>0.02</v>
      </c>
      <c r="X480" s="232">
        <v>0.1</v>
      </c>
      <c r="Y480" s="220"/>
      <c r="Z480" s="244"/>
      <c r="AA480" s="240"/>
      <c r="AB480" s="240"/>
      <c r="AC480" s="240"/>
      <c r="AD480" s="240"/>
      <c r="AE480" s="240"/>
      <c r="AF480" s="235">
        <v>44593</v>
      </c>
    </row>
    <row r="481" spans="1:32" s="21" customFormat="1" ht="15" customHeight="1" x14ac:dyDescent="0.25">
      <c r="A481" s="225">
        <f t="shared" si="7"/>
        <v>480</v>
      </c>
      <c r="B481" s="226" t="s">
        <v>1622</v>
      </c>
      <c r="C481" s="226" t="s">
        <v>1623</v>
      </c>
      <c r="D481" s="258" t="s">
        <v>2756</v>
      </c>
      <c r="E481" s="258" t="s">
        <v>2590</v>
      </c>
      <c r="F481" s="258" t="s">
        <v>2591</v>
      </c>
      <c r="G481" s="258" t="s">
        <v>2729</v>
      </c>
      <c r="H481" s="258" t="s">
        <v>2754</v>
      </c>
      <c r="I481" s="258" t="s">
        <v>2755</v>
      </c>
      <c r="J481" s="228" t="s">
        <v>1632</v>
      </c>
      <c r="K481" s="228" t="s">
        <v>1633</v>
      </c>
      <c r="L481" s="228"/>
      <c r="M481" s="238" t="s">
        <v>1634</v>
      </c>
      <c r="N481" s="238"/>
      <c r="O481" s="227" t="s">
        <v>514</v>
      </c>
      <c r="P481" s="229">
        <v>10</v>
      </c>
      <c r="Q481" s="227" t="s">
        <v>570</v>
      </c>
      <c r="R481" s="230">
        <v>0.08</v>
      </c>
      <c r="S481" s="220"/>
      <c r="T481" s="227" t="s">
        <v>1631</v>
      </c>
      <c r="U481" s="227">
        <v>12</v>
      </c>
      <c r="V481" s="220"/>
      <c r="W481" s="239">
        <v>0.02</v>
      </c>
      <c r="X481" s="232">
        <v>0.1</v>
      </c>
      <c r="Y481" s="220"/>
      <c r="Z481" s="244"/>
      <c r="AA481" s="240"/>
      <c r="AB481" s="240"/>
      <c r="AC481" s="240"/>
      <c r="AD481" s="240"/>
      <c r="AE481" s="240"/>
      <c r="AF481" s="235">
        <v>44593</v>
      </c>
    </row>
    <row r="482" spans="1:32" s="21" customFormat="1" ht="15" customHeight="1" x14ac:dyDescent="0.25">
      <c r="A482" s="225">
        <f t="shared" si="7"/>
        <v>481</v>
      </c>
      <c r="B482" s="226" t="s">
        <v>1622</v>
      </c>
      <c r="C482" s="226" t="s">
        <v>1623</v>
      </c>
      <c r="D482" s="258" t="s">
        <v>2756</v>
      </c>
      <c r="E482" s="258" t="s">
        <v>2590</v>
      </c>
      <c r="F482" s="258" t="s">
        <v>2591</v>
      </c>
      <c r="G482" s="258" t="s">
        <v>2729</v>
      </c>
      <c r="H482" s="258" t="s">
        <v>2754</v>
      </c>
      <c r="I482" s="258" t="s">
        <v>2755</v>
      </c>
      <c r="J482" s="228" t="s">
        <v>1635</v>
      </c>
      <c r="K482" s="228" t="s">
        <v>1636</v>
      </c>
      <c r="L482" s="228"/>
      <c r="M482" s="238" t="s">
        <v>1637</v>
      </c>
      <c r="N482" s="238"/>
      <c r="O482" s="227" t="s">
        <v>514</v>
      </c>
      <c r="P482" s="229">
        <v>5</v>
      </c>
      <c r="Q482" s="227" t="s">
        <v>570</v>
      </c>
      <c r="R482" s="230">
        <v>0.08</v>
      </c>
      <c r="S482" s="220"/>
      <c r="T482" s="227" t="s">
        <v>1627</v>
      </c>
      <c r="U482" s="227">
        <v>12</v>
      </c>
      <c r="V482" s="220"/>
      <c r="W482" s="239">
        <v>0.02</v>
      </c>
      <c r="X482" s="232">
        <v>0.1</v>
      </c>
      <c r="Y482" s="220"/>
      <c r="Z482" s="244"/>
      <c r="AA482" s="240"/>
      <c r="AB482" s="240"/>
      <c r="AC482" s="240"/>
      <c r="AD482" s="240"/>
      <c r="AE482" s="240"/>
      <c r="AF482" s="235">
        <v>44593</v>
      </c>
    </row>
    <row r="483" spans="1:32" s="21" customFormat="1" ht="15" customHeight="1" x14ac:dyDescent="0.25">
      <c r="A483" s="225">
        <f t="shared" si="7"/>
        <v>482</v>
      </c>
      <c r="B483" s="226" t="s">
        <v>1622</v>
      </c>
      <c r="C483" s="226" t="s">
        <v>1623</v>
      </c>
      <c r="D483" s="258" t="s">
        <v>2756</v>
      </c>
      <c r="E483" s="258" t="s">
        <v>2590</v>
      </c>
      <c r="F483" s="258" t="s">
        <v>2591</v>
      </c>
      <c r="G483" s="258" t="s">
        <v>2729</v>
      </c>
      <c r="H483" s="258" t="s">
        <v>2754</v>
      </c>
      <c r="I483" s="258" t="s">
        <v>2755</v>
      </c>
      <c r="J483" s="228" t="s">
        <v>1638</v>
      </c>
      <c r="K483" s="228" t="s">
        <v>1639</v>
      </c>
      <c r="L483" s="228"/>
      <c r="M483" s="238" t="s">
        <v>1640</v>
      </c>
      <c r="N483" s="238"/>
      <c r="O483" s="227" t="s">
        <v>514</v>
      </c>
      <c r="P483" s="229">
        <v>5</v>
      </c>
      <c r="Q483" s="227" t="s">
        <v>570</v>
      </c>
      <c r="R483" s="230">
        <v>0.08</v>
      </c>
      <c r="S483" s="220"/>
      <c r="T483" s="227"/>
      <c r="U483" s="227">
        <v>12</v>
      </c>
      <c r="V483" s="220"/>
      <c r="W483" s="239">
        <v>0.02</v>
      </c>
      <c r="X483" s="232">
        <v>0.1</v>
      </c>
      <c r="Y483" s="220"/>
      <c r="Z483" s="244"/>
      <c r="AA483" s="240"/>
      <c r="AB483" s="240"/>
      <c r="AC483" s="240"/>
      <c r="AD483" s="240"/>
      <c r="AE483" s="240"/>
      <c r="AF483" s="235">
        <v>44593</v>
      </c>
    </row>
    <row r="484" spans="1:32" s="21" customFormat="1" ht="15" customHeight="1" x14ac:dyDescent="0.25">
      <c r="A484" s="225">
        <f t="shared" si="7"/>
        <v>483</v>
      </c>
      <c r="B484" s="226" t="s">
        <v>1622</v>
      </c>
      <c r="C484" s="226" t="s">
        <v>1623</v>
      </c>
      <c r="D484" s="258" t="s">
        <v>2756</v>
      </c>
      <c r="E484" s="258" t="s">
        <v>2590</v>
      </c>
      <c r="F484" s="258" t="s">
        <v>2591</v>
      </c>
      <c r="G484" s="258" t="s">
        <v>2729</v>
      </c>
      <c r="H484" s="258" t="s">
        <v>2754</v>
      </c>
      <c r="I484" s="258" t="s">
        <v>2755</v>
      </c>
      <c r="J484" s="228" t="s">
        <v>1641</v>
      </c>
      <c r="K484" s="228" t="s">
        <v>1642</v>
      </c>
      <c r="L484" s="228"/>
      <c r="M484" s="238" t="s">
        <v>1643</v>
      </c>
      <c r="N484" s="238"/>
      <c r="O484" s="227" t="s">
        <v>514</v>
      </c>
      <c r="P484" s="229">
        <v>10</v>
      </c>
      <c r="Q484" s="227" t="s">
        <v>570</v>
      </c>
      <c r="R484" s="230">
        <v>0.08</v>
      </c>
      <c r="S484" s="220"/>
      <c r="T484" s="227" t="s">
        <v>1631</v>
      </c>
      <c r="U484" s="227">
        <v>12</v>
      </c>
      <c r="V484" s="220"/>
      <c r="W484" s="239">
        <v>0.02</v>
      </c>
      <c r="X484" s="232">
        <v>0.1</v>
      </c>
      <c r="Y484" s="220"/>
      <c r="Z484" s="244"/>
      <c r="AA484" s="240"/>
      <c r="AB484" s="240"/>
      <c r="AC484" s="240"/>
      <c r="AD484" s="240"/>
      <c r="AE484" s="240"/>
      <c r="AF484" s="235">
        <v>44593</v>
      </c>
    </row>
    <row r="485" spans="1:32" s="21" customFormat="1" ht="15" customHeight="1" x14ac:dyDescent="0.25">
      <c r="A485" s="225">
        <f t="shared" si="7"/>
        <v>484</v>
      </c>
      <c r="B485" s="226" t="s">
        <v>1622</v>
      </c>
      <c r="C485" s="226" t="s">
        <v>1623</v>
      </c>
      <c r="D485" s="258" t="s">
        <v>2756</v>
      </c>
      <c r="E485" s="258" t="s">
        <v>2590</v>
      </c>
      <c r="F485" s="258" t="s">
        <v>2591</v>
      </c>
      <c r="G485" s="258" t="s">
        <v>2729</v>
      </c>
      <c r="H485" s="258" t="s">
        <v>2754</v>
      </c>
      <c r="I485" s="258" t="s">
        <v>2755</v>
      </c>
      <c r="J485" s="228" t="s">
        <v>1644</v>
      </c>
      <c r="K485" s="228" t="s">
        <v>1645</v>
      </c>
      <c r="L485" s="228"/>
      <c r="M485" s="238" t="s">
        <v>1646</v>
      </c>
      <c r="N485" s="238"/>
      <c r="O485" s="227" t="s">
        <v>514</v>
      </c>
      <c r="P485" s="229">
        <v>5</v>
      </c>
      <c r="Q485" s="227" t="s">
        <v>570</v>
      </c>
      <c r="R485" s="230">
        <v>0.08</v>
      </c>
      <c r="S485" s="220"/>
      <c r="T485" s="227" t="s">
        <v>1627</v>
      </c>
      <c r="U485" s="227">
        <v>12</v>
      </c>
      <c r="V485" s="220"/>
      <c r="W485" s="239">
        <v>0.02</v>
      </c>
      <c r="X485" s="232">
        <v>0.1</v>
      </c>
      <c r="Y485" s="220"/>
      <c r="Z485" s="244"/>
      <c r="AA485" s="240"/>
      <c r="AB485" s="240"/>
      <c r="AC485" s="240"/>
      <c r="AD485" s="240"/>
      <c r="AE485" s="240"/>
      <c r="AF485" s="235">
        <v>44593</v>
      </c>
    </row>
    <row r="486" spans="1:32" s="21" customFormat="1" ht="15" customHeight="1" x14ac:dyDescent="0.25">
      <c r="A486" s="225">
        <f t="shared" si="7"/>
        <v>485</v>
      </c>
      <c r="B486" s="226" t="s">
        <v>1622</v>
      </c>
      <c r="C486" s="226" t="s">
        <v>1623</v>
      </c>
      <c r="D486" s="258" t="s">
        <v>2756</v>
      </c>
      <c r="E486" s="258" t="s">
        <v>2590</v>
      </c>
      <c r="F486" s="258" t="s">
        <v>2591</v>
      </c>
      <c r="G486" s="258" t="s">
        <v>2729</v>
      </c>
      <c r="H486" s="258" t="s">
        <v>2754</v>
      </c>
      <c r="I486" s="258" t="s">
        <v>2755</v>
      </c>
      <c r="J486" s="228" t="s">
        <v>1647</v>
      </c>
      <c r="K486" s="228" t="s">
        <v>1648</v>
      </c>
      <c r="L486" s="228"/>
      <c r="M486" s="238" t="s">
        <v>1649</v>
      </c>
      <c r="N486" s="238"/>
      <c r="O486" s="227" t="s">
        <v>514</v>
      </c>
      <c r="P486" s="229">
        <v>5</v>
      </c>
      <c r="Q486" s="227" t="s">
        <v>570</v>
      </c>
      <c r="R486" s="230">
        <v>0.08</v>
      </c>
      <c r="S486" s="220"/>
      <c r="T486" s="227" t="s">
        <v>1627</v>
      </c>
      <c r="U486" s="227">
        <v>12</v>
      </c>
      <c r="V486" s="220"/>
      <c r="W486" s="239">
        <v>0.02</v>
      </c>
      <c r="X486" s="232">
        <v>0.1</v>
      </c>
      <c r="Y486" s="220"/>
      <c r="Z486" s="244"/>
      <c r="AA486" s="240"/>
      <c r="AB486" s="240"/>
      <c r="AC486" s="240"/>
      <c r="AD486" s="240"/>
      <c r="AE486" s="240"/>
      <c r="AF486" s="235">
        <v>44593</v>
      </c>
    </row>
    <row r="487" spans="1:32" s="21" customFormat="1" ht="15" customHeight="1" x14ac:dyDescent="0.25">
      <c r="A487" s="225">
        <f t="shared" si="7"/>
        <v>486</v>
      </c>
      <c r="B487" s="226" t="s">
        <v>1622</v>
      </c>
      <c r="C487" s="226" t="s">
        <v>1623</v>
      </c>
      <c r="D487" s="258" t="s">
        <v>2756</v>
      </c>
      <c r="E487" s="258" t="s">
        <v>2590</v>
      </c>
      <c r="F487" s="258" t="s">
        <v>2591</v>
      </c>
      <c r="G487" s="258" t="s">
        <v>2729</v>
      </c>
      <c r="H487" s="258" t="s">
        <v>2754</v>
      </c>
      <c r="I487" s="258" t="s">
        <v>2755</v>
      </c>
      <c r="J487" s="228" t="s">
        <v>1650</v>
      </c>
      <c r="K487" s="228" t="s">
        <v>1651</v>
      </c>
      <c r="L487" s="228"/>
      <c r="M487" s="238" t="s">
        <v>1652</v>
      </c>
      <c r="N487" s="238"/>
      <c r="O487" s="227" t="s">
        <v>514</v>
      </c>
      <c r="P487" s="229">
        <v>5</v>
      </c>
      <c r="Q487" s="227" t="s">
        <v>570</v>
      </c>
      <c r="R487" s="230">
        <v>0.08</v>
      </c>
      <c r="S487" s="220"/>
      <c r="T487" s="227" t="s">
        <v>1627</v>
      </c>
      <c r="U487" s="227">
        <v>12</v>
      </c>
      <c r="V487" s="220"/>
      <c r="W487" s="239">
        <v>0.02</v>
      </c>
      <c r="X487" s="232">
        <v>0.1</v>
      </c>
      <c r="Y487" s="220"/>
      <c r="Z487" s="244"/>
      <c r="AA487" s="240"/>
      <c r="AB487" s="240"/>
      <c r="AC487" s="240"/>
      <c r="AD487" s="240"/>
      <c r="AE487" s="240"/>
      <c r="AF487" s="235">
        <v>44593</v>
      </c>
    </row>
    <row r="488" spans="1:32" s="21" customFormat="1" ht="15" customHeight="1" x14ac:dyDescent="0.25">
      <c r="A488" s="225">
        <f t="shared" si="7"/>
        <v>487</v>
      </c>
      <c r="B488" s="226" t="s">
        <v>1622</v>
      </c>
      <c r="C488" s="226" t="s">
        <v>1623</v>
      </c>
      <c r="D488" s="258" t="s">
        <v>2756</v>
      </c>
      <c r="E488" s="258" t="s">
        <v>2590</v>
      </c>
      <c r="F488" s="258" t="s">
        <v>2591</v>
      </c>
      <c r="G488" s="258" t="s">
        <v>2729</v>
      </c>
      <c r="H488" s="258" t="s">
        <v>2754</v>
      </c>
      <c r="I488" s="258" t="s">
        <v>2755</v>
      </c>
      <c r="J488" s="228" t="s">
        <v>1653</v>
      </c>
      <c r="K488" s="228" t="s">
        <v>1654</v>
      </c>
      <c r="L488" s="228"/>
      <c r="M488" s="238" t="s">
        <v>1655</v>
      </c>
      <c r="N488" s="238"/>
      <c r="O488" s="227" t="s">
        <v>514</v>
      </c>
      <c r="P488" s="229">
        <v>5</v>
      </c>
      <c r="Q488" s="227" t="s">
        <v>570</v>
      </c>
      <c r="R488" s="230">
        <v>0.08</v>
      </c>
      <c r="S488" s="220"/>
      <c r="T488" s="227" t="s">
        <v>1631</v>
      </c>
      <c r="U488" s="227">
        <v>12</v>
      </c>
      <c r="V488" s="220"/>
      <c r="W488" s="239">
        <v>0.02</v>
      </c>
      <c r="X488" s="232">
        <v>0.1</v>
      </c>
      <c r="Y488" s="220"/>
      <c r="Z488" s="244"/>
      <c r="AA488" s="240"/>
      <c r="AB488" s="240"/>
      <c r="AC488" s="240"/>
      <c r="AD488" s="240"/>
      <c r="AE488" s="240"/>
      <c r="AF488" s="235">
        <v>44593</v>
      </c>
    </row>
    <row r="489" spans="1:32" s="21" customFormat="1" ht="15" customHeight="1" x14ac:dyDescent="0.25">
      <c r="A489" s="225">
        <f t="shared" si="7"/>
        <v>488</v>
      </c>
      <c r="B489" s="226" t="s">
        <v>1622</v>
      </c>
      <c r="C489" s="226" t="s">
        <v>1623</v>
      </c>
      <c r="D489" s="258" t="s">
        <v>2756</v>
      </c>
      <c r="E489" s="258" t="s">
        <v>2590</v>
      </c>
      <c r="F489" s="258" t="s">
        <v>2591</v>
      </c>
      <c r="G489" s="258" t="s">
        <v>2729</v>
      </c>
      <c r="H489" s="258" t="s">
        <v>2754</v>
      </c>
      <c r="I489" s="258" t="s">
        <v>2755</v>
      </c>
      <c r="J489" s="228" t="s">
        <v>1656</v>
      </c>
      <c r="K489" s="228" t="s">
        <v>1657</v>
      </c>
      <c r="L489" s="228"/>
      <c r="M489" s="238" t="s">
        <v>1658</v>
      </c>
      <c r="N489" s="238"/>
      <c r="O489" s="227" t="s">
        <v>514</v>
      </c>
      <c r="P489" s="229">
        <v>5</v>
      </c>
      <c r="Q489" s="227" t="s">
        <v>570</v>
      </c>
      <c r="R489" s="230">
        <v>0.08</v>
      </c>
      <c r="S489" s="220"/>
      <c r="T489" s="227" t="s">
        <v>1627</v>
      </c>
      <c r="U489" s="227">
        <v>12</v>
      </c>
      <c r="V489" s="220"/>
      <c r="W489" s="239">
        <v>0.02</v>
      </c>
      <c r="X489" s="232">
        <v>0.1</v>
      </c>
      <c r="Y489" s="220"/>
      <c r="Z489" s="244"/>
      <c r="AA489" s="240"/>
      <c r="AB489" s="240"/>
      <c r="AC489" s="240"/>
      <c r="AD489" s="240"/>
      <c r="AE489" s="240"/>
      <c r="AF489" s="235">
        <v>44593</v>
      </c>
    </row>
    <row r="490" spans="1:32" s="21" customFormat="1" ht="15" customHeight="1" x14ac:dyDescent="0.25">
      <c r="A490" s="225">
        <f t="shared" si="7"/>
        <v>489</v>
      </c>
      <c r="B490" s="226" t="s">
        <v>1622</v>
      </c>
      <c r="C490" s="226" t="s">
        <v>1623</v>
      </c>
      <c r="D490" s="258" t="s">
        <v>2756</v>
      </c>
      <c r="E490" s="258" t="s">
        <v>2590</v>
      </c>
      <c r="F490" s="258" t="s">
        <v>2591</v>
      </c>
      <c r="G490" s="258" t="s">
        <v>2729</v>
      </c>
      <c r="H490" s="258" t="s">
        <v>2754</v>
      </c>
      <c r="I490" s="258" t="s">
        <v>2755</v>
      </c>
      <c r="J490" s="228" t="s">
        <v>1659</v>
      </c>
      <c r="K490" s="228" t="s">
        <v>1660</v>
      </c>
      <c r="L490" s="228"/>
      <c r="M490" s="238" t="s">
        <v>1661</v>
      </c>
      <c r="N490" s="238"/>
      <c r="O490" s="227" t="s">
        <v>514</v>
      </c>
      <c r="P490" s="229">
        <v>5</v>
      </c>
      <c r="Q490" s="227" t="s">
        <v>570</v>
      </c>
      <c r="R490" s="230">
        <v>0.08</v>
      </c>
      <c r="S490" s="220"/>
      <c r="T490" s="227" t="s">
        <v>1627</v>
      </c>
      <c r="U490" s="227">
        <v>12</v>
      </c>
      <c r="V490" s="220"/>
      <c r="W490" s="239">
        <v>0.02</v>
      </c>
      <c r="X490" s="232">
        <v>0.1</v>
      </c>
      <c r="Y490" s="220"/>
      <c r="Z490" s="244"/>
      <c r="AA490" s="240"/>
      <c r="AB490" s="240"/>
      <c r="AC490" s="240"/>
      <c r="AD490" s="240"/>
      <c r="AE490" s="240"/>
      <c r="AF490" s="235">
        <v>44593</v>
      </c>
    </row>
    <row r="491" spans="1:32" s="21" customFormat="1" ht="15" customHeight="1" x14ac:dyDescent="0.25">
      <c r="A491" s="225">
        <f t="shared" si="7"/>
        <v>490</v>
      </c>
      <c r="B491" s="226" t="s">
        <v>1622</v>
      </c>
      <c r="C491" s="226" t="s">
        <v>1623</v>
      </c>
      <c r="D491" s="258" t="s">
        <v>2756</v>
      </c>
      <c r="E491" s="258" t="s">
        <v>2590</v>
      </c>
      <c r="F491" s="258" t="s">
        <v>2591</v>
      </c>
      <c r="G491" s="258" t="s">
        <v>2729</v>
      </c>
      <c r="H491" s="258" t="s">
        <v>2754</v>
      </c>
      <c r="I491" s="258" t="s">
        <v>2755</v>
      </c>
      <c r="J491" s="228" t="s">
        <v>1662</v>
      </c>
      <c r="K491" s="228" t="s">
        <v>1663</v>
      </c>
      <c r="L491" s="228"/>
      <c r="M491" s="238" t="s">
        <v>1664</v>
      </c>
      <c r="N491" s="238"/>
      <c r="O491" s="227" t="s">
        <v>514</v>
      </c>
      <c r="P491" s="229">
        <v>5</v>
      </c>
      <c r="Q491" s="227" t="s">
        <v>570</v>
      </c>
      <c r="R491" s="230">
        <v>0.08</v>
      </c>
      <c r="S491" s="220"/>
      <c r="T491" s="227" t="s">
        <v>1627</v>
      </c>
      <c r="U491" s="227">
        <v>12</v>
      </c>
      <c r="V491" s="220"/>
      <c r="W491" s="239">
        <v>0.02</v>
      </c>
      <c r="X491" s="232">
        <v>0.1</v>
      </c>
      <c r="Y491" s="220"/>
      <c r="Z491" s="244"/>
      <c r="AA491" s="240"/>
      <c r="AB491" s="240"/>
      <c r="AC491" s="240"/>
      <c r="AD491" s="240"/>
      <c r="AE491" s="240"/>
      <c r="AF491" s="235">
        <v>44593</v>
      </c>
    </row>
    <row r="492" spans="1:32" s="21" customFormat="1" ht="15" customHeight="1" x14ac:dyDescent="0.25">
      <c r="A492" s="225">
        <f t="shared" si="7"/>
        <v>491</v>
      </c>
      <c r="B492" s="226" t="s">
        <v>1622</v>
      </c>
      <c r="C492" s="226" t="s">
        <v>1623</v>
      </c>
      <c r="D492" s="258" t="s">
        <v>2756</v>
      </c>
      <c r="E492" s="258" t="s">
        <v>2590</v>
      </c>
      <c r="F492" s="258" t="s">
        <v>2591</v>
      </c>
      <c r="G492" s="258" t="s">
        <v>2729</v>
      </c>
      <c r="H492" s="258" t="s">
        <v>2754</v>
      </c>
      <c r="I492" s="258" t="s">
        <v>2755</v>
      </c>
      <c r="J492" s="228" t="s">
        <v>1665</v>
      </c>
      <c r="K492" s="228" t="s">
        <v>1666</v>
      </c>
      <c r="L492" s="228"/>
      <c r="M492" s="238" t="s">
        <v>1667</v>
      </c>
      <c r="N492" s="238"/>
      <c r="O492" s="227" t="s">
        <v>514</v>
      </c>
      <c r="P492" s="229">
        <v>5</v>
      </c>
      <c r="Q492" s="227" t="s">
        <v>570</v>
      </c>
      <c r="R492" s="230">
        <v>0.08</v>
      </c>
      <c r="S492" s="220"/>
      <c r="T492" s="227" t="s">
        <v>1631</v>
      </c>
      <c r="U492" s="227">
        <v>12</v>
      </c>
      <c r="V492" s="220"/>
      <c r="W492" s="239">
        <v>0.02</v>
      </c>
      <c r="X492" s="232">
        <v>0.1</v>
      </c>
      <c r="Y492" s="220"/>
      <c r="Z492" s="244"/>
      <c r="AA492" s="240"/>
      <c r="AB492" s="240"/>
      <c r="AC492" s="240"/>
      <c r="AD492" s="240"/>
      <c r="AE492" s="240"/>
      <c r="AF492" s="235">
        <v>44593</v>
      </c>
    </row>
    <row r="493" spans="1:32" s="21" customFormat="1" ht="15" customHeight="1" x14ac:dyDescent="0.25">
      <c r="A493" s="225">
        <f t="shared" si="7"/>
        <v>492</v>
      </c>
      <c r="B493" s="226" t="s">
        <v>1622</v>
      </c>
      <c r="C493" s="226" t="s">
        <v>1623</v>
      </c>
      <c r="D493" s="258" t="s">
        <v>2756</v>
      </c>
      <c r="E493" s="258" t="s">
        <v>2590</v>
      </c>
      <c r="F493" s="258" t="s">
        <v>2591</v>
      </c>
      <c r="G493" s="258" t="s">
        <v>2729</v>
      </c>
      <c r="H493" s="258" t="s">
        <v>2754</v>
      </c>
      <c r="I493" s="258" t="s">
        <v>2755</v>
      </c>
      <c r="J493" s="228" t="s">
        <v>1668</v>
      </c>
      <c r="K493" s="228" t="s">
        <v>1669</v>
      </c>
      <c r="L493" s="228"/>
      <c r="M493" s="238" t="s">
        <v>1670</v>
      </c>
      <c r="N493" s="238"/>
      <c r="O493" s="227" t="s">
        <v>514</v>
      </c>
      <c r="P493" s="229">
        <v>5</v>
      </c>
      <c r="Q493" s="227" t="s">
        <v>570</v>
      </c>
      <c r="R493" s="230">
        <v>0.08</v>
      </c>
      <c r="S493" s="220"/>
      <c r="T493" s="227" t="s">
        <v>1627</v>
      </c>
      <c r="U493" s="227">
        <v>12</v>
      </c>
      <c r="V493" s="220"/>
      <c r="W493" s="239">
        <v>0.02</v>
      </c>
      <c r="X493" s="232">
        <v>0.1</v>
      </c>
      <c r="Y493" s="220"/>
      <c r="Z493" s="244"/>
      <c r="AA493" s="240"/>
      <c r="AB493" s="240"/>
      <c r="AC493" s="240"/>
      <c r="AD493" s="240"/>
      <c r="AE493" s="240"/>
      <c r="AF493" s="235">
        <v>44593</v>
      </c>
    </row>
    <row r="494" spans="1:32" s="21" customFormat="1" ht="15" customHeight="1" x14ac:dyDescent="0.25">
      <c r="A494" s="225">
        <f t="shared" si="7"/>
        <v>493</v>
      </c>
      <c r="B494" s="226" t="s">
        <v>1622</v>
      </c>
      <c r="C494" s="226" t="s">
        <v>1623</v>
      </c>
      <c r="D494" s="258" t="s">
        <v>2756</v>
      </c>
      <c r="E494" s="258" t="s">
        <v>2590</v>
      </c>
      <c r="F494" s="258" t="s">
        <v>2591</v>
      </c>
      <c r="G494" s="258" t="s">
        <v>2729</v>
      </c>
      <c r="H494" s="258" t="s">
        <v>2754</v>
      </c>
      <c r="I494" s="258" t="s">
        <v>2755</v>
      </c>
      <c r="J494" s="228" t="s">
        <v>1671</v>
      </c>
      <c r="K494" s="228" t="s">
        <v>1672</v>
      </c>
      <c r="L494" s="228"/>
      <c r="M494" s="238" t="s">
        <v>1673</v>
      </c>
      <c r="N494" s="238"/>
      <c r="O494" s="227" t="s">
        <v>514</v>
      </c>
      <c r="P494" s="229">
        <v>5</v>
      </c>
      <c r="Q494" s="227" t="s">
        <v>570</v>
      </c>
      <c r="R494" s="230">
        <v>0.08</v>
      </c>
      <c r="S494" s="220"/>
      <c r="T494" s="227" t="s">
        <v>1627</v>
      </c>
      <c r="U494" s="227">
        <v>12</v>
      </c>
      <c r="V494" s="220"/>
      <c r="W494" s="239">
        <v>0.02</v>
      </c>
      <c r="X494" s="232">
        <v>0.1</v>
      </c>
      <c r="Y494" s="220"/>
      <c r="Z494" s="244"/>
      <c r="AA494" s="240"/>
      <c r="AB494" s="240"/>
      <c r="AC494" s="240"/>
      <c r="AD494" s="240"/>
      <c r="AE494" s="240"/>
      <c r="AF494" s="235">
        <v>44593</v>
      </c>
    </row>
    <row r="495" spans="1:32" s="21" customFormat="1" ht="15" customHeight="1" x14ac:dyDescent="0.25">
      <c r="A495" s="225">
        <f t="shared" si="7"/>
        <v>494</v>
      </c>
      <c r="B495" s="226" t="s">
        <v>1622</v>
      </c>
      <c r="C495" s="226" t="s">
        <v>1623</v>
      </c>
      <c r="D495" s="258" t="s">
        <v>2756</v>
      </c>
      <c r="E495" s="258" t="s">
        <v>2590</v>
      </c>
      <c r="F495" s="258" t="s">
        <v>2591</v>
      </c>
      <c r="G495" s="258" t="s">
        <v>2729</v>
      </c>
      <c r="H495" s="258" t="s">
        <v>2754</v>
      </c>
      <c r="I495" s="258" t="s">
        <v>2755</v>
      </c>
      <c r="J495" s="228" t="s">
        <v>1674</v>
      </c>
      <c r="K495" s="228" t="s">
        <v>1675</v>
      </c>
      <c r="L495" s="228"/>
      <c r="M495" s="238" t="s">
        <v>1676</v>
      </c>
      <c r="N495" s="238"/>
      <c r="O495" s="227" t="s">
        <v>514</v>
      </c>
      <c r="P495" s="229">
        <v>5</v>
      </c>
      <c r="Q495" s="227" t="s">
        <v>570</v>
      </c>
      <c r="R495" s="230">
        <v>0.08</v>
      </c>
      <c r="S495" s="220"/>
      <c r="T495" s="227" t="s">
        <v>1627</v>
      </c>
      <c r="U495" s="227">
        <v>12</v>
      </c>
      <c r="V495" s="220"/>
      <c r="W495" s="239">
        <v>0.02</v>
      </c>
      <c r="X495" s="232">
        <v>0.1</v>
      </c>
      <c r="Y495" s="220"/>
      <c r="Z495" s="244"/>
      <c r="AA495" s="240"/>
      <c r="AB495" s="240"/>
      <c r="AC495" s="240"/>
      <c r="AD495" s="240"/>
      <c r="AE495" s="240"/>
      <c r="AF495" s="235">
        <v>44593</v>
      </c>
    </row>
    <row r="496" spans="1:32" s="21" customFormat="1" ht="15" customHeight="1" x14ac:dyDescent="0.25">
      <c r="A496" s="225">
        <f t="shared" si="7"/>
        <v>495</v>
      </c>
      <c r="B496" s="226" t="s">
        <v>1622</v>
      </c>
      <c r="C496" s="226" t="s">
        <v>1623</v>
      </c>
      <c r="D496" s="258" t="s">
        <v>2756</v>
      </c>
      <c r="E496" s="258" t="s">
        <v>2590</v>
      </c>
      <c r="F496" s="258" t="s">
        <v>2591</v>
      </c>
      <c r="G496" s="258" t="s">
        <v>2729</v>
      </c>
      <c r="H496" s="258" t="s">
        <v>2754</v>
      </c>
      <c r="I496" s="258" t="s">
        <v>2755</v>
      </c>
      <c r="J496" s="228" t="s">
        <v>1677</v>
      </c>
      <c r="K496" s="228" t="s">
        <v>1678</v>
      </c>
      <c r="L496" s="228"/>
      <c r="M496" s="238" t="s">
        <v>1679</v>
      </c>
      <c r="N496" s="238"/>
      <c r="O496" s="227" t="s">
        <v>514</v>
      </c>
      <c r="P496" s="229">
        <v>5</v>
      </c>
      <c r="Q496" s="227" t="s">
        <v>570</v>
      </c>
      <c r="R496" s="230">
        <v>0.08</v>
      </c>
      <c r="S496" s="220"/>
      <c r="T496" s="227" t="s">
        <v>1631</v>
      </c>
      <c r="U496" s="227">
        <v>12</v>
      </c>
      <c r="V496" s="220"/>
      <c r="W496" s="239">
        <v>0.02</v>
      </c>
      <c r="X496" s="232">
        <v>0.1</v>
      </c>
      <c r="Y496" s="220"/>
      <c r="Z496" s="244"/>
      <c r="AA496" s="240"/>
      <c r="AB496" s="240"/>
      <c r="AC496" s="240"/>
      <c r="AD496" s="240"/>
      <c r="AE496" s="240"/>
      <c r="AF496" s="235">
        <v>44593</v>
      </c>
    </row>
    <row r="497" spans="1:32" s="21" customFormat="1" ht="15" customHeight="1" x14ac:dyDescent="0.25">
      <c r="A497" s="225">
        <f t="shared" si="7"/>
        <v>496</v>
      </c>
      <c r="B497" s="226" t="s">
        <v>1622</v>
      </c>
      <c r="C497" s="226" t="s">
        <v>1623</v>
      </c>
      <c r="D497" s="258" t="s">
        <v>2756</v>
      </c>
      <c r="E497" s="258" t="s">
        <v>2590</v>
      </c>
      <c r="F497" s="258" t="s">
        <v>2591</v>
      </c>
      <c r="G497" s="258" t="s">
        <v>2729</v>
      </c>
      <c r="H497" s="258" t="s">
        <v>2754</v>
      </c>
      <c r="I497" s="258" t="s">
        <v>2755</v>
      </c>
      <c r="J497" s="228" t="s">
        <v>1680</v>
      </c>
      <c r="K497" s="228" t="s">
        <v>1681</v>
      </c>
      <c r="L497" s="228"/>
      <c r="M497" s="238" t="s">
        <v>1682</v>
      </c>
      <c r="N497" s="238"/>
      <c r="O497" s="227" t="s">
        <v>514</v>
      </c>
      <c r="P497" s="229">
        <v>5</v>
      </c>
      <c r="Q497" s="227" t="s">
        <v>570</v>
      </c>
      <c r="R497" s="230">
        <v>0.08</v>
      </c>
      <c r="S497" s="220"/>
      <c r="T497" s="227" t="s">
        <v>1631</v>
      </c>
      <c r="U497" s="227">
        <v>12</v>
      </c>
      <c r="V497" s="220"/>
      <c r="W497" s="239">
        <v>0.02</v>
      </c>
      <c r="X497" s="232">
        <v>0.1</v>
      </c>
      <c r="Y497" s="220"/>
      <c r="Z497" s="244"/>
      <c r="AA497" s="240"/>
      <c r="AB497" s="240"/>
      <c r="AC497" s="240"/>
      <c r="AD497" s="240"/>
      <c r="AE497" s="240"/>
      <c r="AF497" s="235">
        <v>44593</v>
      </c>
    </row>
    <row r="498" spans="1:32" s="21" customFormat="1" ht="15" customHeight="1" x14ac:dyDescent="0.25">
      <c r="A498" s="225">
        <f t="shared" si="7"/>
        <v>497</v>
      </c>
      <c r="B498" s="226" t="s">
        <v>1622</v>
      </c>
      <c r="C498" s="226" t="s">
        <v>1623</v>
      </c>
      <c r="D498" s="258" t="s">
        <v>2756</v>
      </c>
      <c r="E498" s="258" t="s">
        <v>2590</v>
      </c>
      <c r="F498" s="258" t="s">
        <v>2591</v>
      </c>
      <c r="G498" s="258" t="s">
        <v>2729</v>
      </c>
      <c r="H498" s="258" t="s">
        <v>2754</v>
      </c>
      <c r="I498" s="258" t="s">
        <v>2755</v>
      </c>
      <c r="J498" s="228" t="s">
        <v>1683</v>
      </c>
      <c r="K498" s="228" t="s">
        <v>1684</v>
      </c>
      <c r="L498" s="228"/>
      <c r="M498" s="243" t="s">
        <v>1685</v>
      </c>
      <c r="N498" s="243"/>
      <c r="O498" s="227" t="s">
        <v>768</v>
      </c>
      <c r="P498" s="229">
        <v>10</v>
      </c>
      <c r="Q498" s="227" t="s">
        <v>570</v>
      </c>
      <c r="R498" s="230">
        <v>0.08</v>
      </c>
      <c r="S498" s="220"/>
      <c r="T498" s="227"/>
      <c r="U498" s="227">
        <v>12</v>
      </c>
      <c r="V498" s="220"/>
      <c r="W498" s="239">
        <v>0.02</v>
      </c>
      <c r="X498" s="232">
        <v>0.1</v>
      </c>
      <c r="Y498" s="220"/>
      <c r="Z498" s="244"/>
      <c r="AA498" s="240"/>
      <c r="AB498" s="240"/>
      <c r="AC498" s="240"/>
      <c r="AD498" s="240"/>
      <c r="AE498" s="240"/>
      <c r="AF498" s="235">
        <v>44593</v>
      </c>
    </row>
    <row r="499" spans="1:32" s="21" customFormat="1" ht="15" customHeight="1" x14ac:dyDescent="0.25">
      <c r="A499" s="225">
        <f t="shared" si="7"/>
        <v>498</v>
      </c>
      <c r="B499" s="226" t="s">
        <v>1622</v>
      </c>
      <c r="C499" s="226" t="s">
        <v>1623</v>
      </c>
      <c r="D499" s="258" t="s">
        <v>2756</v>
      </c>
      <c r="E499" s="258" t="s">
        <v>2590</v>
      </c>
      <c r="F499" s="258" t="s">
        <v>2591</v>
      </c>
      <c r="G499" s="258" t="s">
        <v>2729</v>
      </c>
      <c r="H499" s="258" t="s">
        <v>2754</v>
      </c>
      <c r="I499" s="258" t="s">
        <v>2755</v>
      </c>
      <c r="J499" s="228" t="s">
        <v>1686</v>
      </c>
      <c r="K499" s="228" t="s">
        <v>1687</v>
      </c>
      <c r="L499" s="228"/>
      <c r="M499" s="243" t="s">
        <v>1688</v>
      </c>
      <c r="N499" s="243"/>
      <c r="O499" s="227" t="s">
        <v>768</v>
      </c>
      <c r="P499" s="229">
        <v>10</v>
      </c>
      <c r="Q499" s="227" t="s">
        <v>570</v>
      </c>
      <c r="R499" s="230">
        <v>0.08</v>
      </c>
      <c r="S499" s="220"/>
      <c r="T499" s="227"/>
      <c r="U499" s="227">
        <v>12</v>
      </c>
      <c r="V499" s="220"/>
      <c r="W499" s="239">
        <v>0.02</v>
      </c>
      <c r="X499" s="232">
        <v>0.1</v>
      </c>
      <c r="Y499" s="220"/>
      <c r="Z499" s="244"/>
      <c r="AA499" s="240"/>
      <c r="AB499" s="240"/>
      <c r="AC499" s="240"/>
      <c r="AD499" s="240"/>
      <c r="AE499" s="240"/>
      <c r="AF499" s="235">
        <v>44593</v>
      </c>
    </row>
    <row r="500" spans="1:32" s="21" customFormat="1" ht="15" customHeight="1" x14ac:dyDescent="0.25">
      <c r="A500" s="220">
        <f t="shared" si="7"/>
        <v>499</v>
      </c>
      <c r="B500" s="236" t="s">
        <v>1622</v>
      </c>
      <c r="C500" s="236" t="s">
        <v>1623</v>
      </c>
      <c r="D500" s="236" t="s">
        <v>2756</v>
      </c>
      <c r="E500" s="236" t="s">
        <v>2590</v>
      </c>
      <c r="F500" s="236" t="s">
        <v>2591</v>
      </c>
      <c r="G500" s="236" t="s">
        <v>2729</v>
      </c>
      <c r="H500" s="236" t="s">
        <v>2754</v>
      </c>
      <c r="I500" s="236" t="s">
        <v>2755</v>
      </c>
      <c r="J500" s="236" t="s">
        <v>2757</v>
      </c>
      <c r="K500" s="236" t="s">
        <v>2595</v>
      </c>
      <c r="L500" s="220"/>
      <c r="M500" s="236" t="s">
        <v>2758</v>
      </c>
      <c r="N500" s="236" t="s">
        <v>2614</v>
      </c>
      <c r="O500" s="236" t="s">
        <v>514</v>
      </c>
      <c r="P500" s="237"/>
      <c r="Q500" s="220"/>
      <c r="R500" s="220"/>
      <c r="S500" s="220"/>
      <c r="T500" s="220"/>
      <c r="U500" s="220"/>
      <c r="V500" s="220"/>
      <c r="W500" s="220"/>
      <c r="X500" s="220"/>
      <c r="Y500" s="220"/>
      <c r="Z500" s="220"/>
      <c r="AA500" s="220"/>
      <c r="AB500" s="220"/>
      <c r="AC500" s="220"/>
      <c r="AD500" s="220"/>
      <c r="AE500" s="220"/>
      <c r="AF500" s="220"/>
    </row>
    <row r="501" spans="1:32" s="21" customFormat="1" ht="15" customHeight="1" x14ac:dyDescent="0.25">
      <c r="A501" s="220">
        <f t="shared" si="7"/>
        <v>500</v>
      </c>
      <c r="B501" s="236" t="s">
        <v>1622</v>
      </c>
      <c r="C501" s="236" t="s">
        <v>1623</v>
      </c>
      <c r="D501" s="236" t="s">
        <v>2756</v>
      </c>
      <c r="E501" s="236" t="s">
        <v>2590</v>
      </c>
      <c r="F501" s="236" t="s">
        <v>2591</v>
      </c>
      <c r="G501" s="236" t="s">
        <v>2729</v>
      </c>
      <c r="H501" s="236" t="s">
        <v>2754</v>
      </c>
      <c r="I501" s="236" t="s">
        <v>2755</v>
      </c>
      <c r="J501" s="236" t="s">
        <v>2759</v>
      </c>
      <c r="K501" s="236" t="s">
        <v>2595</v>
      </c>
      <c r="L501" s="220"/>
      <c r="M501" s="236" t="s">
        <v>2760</v>
      </c>
      <c r="N501" s="236" t="s">
        <v>2614</v>
      </c>
      <c r="O501" s="236" t="s">
        <v>514</v>
      </c>
      <c r="P501" s="237"/>
      <c r="Q501" s="220"/>
      <c r="R501" s="220"/>
      <c r="S501" s="220"/>
      <c r="T501" s="220"/>
      <c r="U501" s="220"/>
      <c r="V501" s="220"/>
      <c r="W501" s="220"/>
      <c r="X501" s="220"/>
      <c r="Y501" s="220"/>
      <c r="Z501" s="220"/>
      <c r="AA501" s="220"/>
      <c r="AB501" s="220"/>
      <c r="AC501" s="220"/>
      <c r="AD501" s="220"/>
      <c r="AE501" s="220"/>
      <c r="AF501" s="220"/>
    </row>
    <row r="502" spans="1:32" s="21" customFormat="1" ht="15" customHeight="1" x14ac:dyDescent="0.25">
      <c r="A502" s="220">
        <f t="shared" si="7"/>
        <v>501</v>
      </c>
      <c r="B502" s="236" t="s">
        <v>1622</v>
      </c>
      <c r="C502" s="236" t="s">
        <v>1623</v>
      </c>
      <c r="D502" s="236" t="s">
        <v>2756</v>
      </c>
      <c r="E502" s="236" t="s">
        <v>2590</v>
      </c>
      <c r="F502" s="236" t="s">
        <v>2591</v>
      </c>
      <c r="G502" s="236" t="s">
        <v>2729</v>
      </c>
      <c r="H502" s="236" t="s">
        <v>2754</v>
      </c>
      <c r="I502" s="236" t="s">
        <v>2755</v>
      </c>
      <c r="J502" s="236" t="s">
        <v>2763</v>
      </c>
      <c r="K502" s="236" t="s">
        <v>2765</v>
      </c>
      <c r="L502" s="220"/>
      <c r="M502" s="236" t="s">
        <v>2764</v>
      </c>
      <c r="N502" s="236" t="s">
        <v>2614</v>
      </c>
      <c r="O502" s="236" t="s">
        <v>514</v>
      </c>
      <c r="P502" s="237"/>
      <c r="Q502" s="220"/>
      <c r="R502" s="220"/>
      <c r="S502" s="220"/>
      <c r="T502" s="220"/>
      <c r="U502" s="220"/>
      <c r="V502" s="220"/>
      <c r="W502" s="220"/>
      <c r="X502" s="220"/>
      <c r="Y502" s="220"/>
      <c r="Z502" s="220"/>
      <c r="AA502" s="220"/>
      <c r="AB502" s="220"/>
      <c r="AC502" s="220"/>
      <c r="AD502" s="220"/>
      <c r="AE502" s="220"/>
      <c r="AF502" s="220"/>
    </row>
    <row r="503" spans="1:32" s="21" customFormat="1" ht="15" customHeight="1" x14ac:dyDescent="0.25">
      <c r="A503" s="220">
        <f t="shared" si="7"/>
        <v>502</v>
      </c>
      <c r="B503" s="236" t="s">
        <v>1622</v>
      </c>
      <c r="C503" s="236" t="s">
        <v>1623</v>
      </c>
      <c r="D503" s="236" t="s">
        <v>2756</v>
      </c>
      <c r="E503" s="236" t="s">
        <v>2590</v>
      </c>
      <c r="F503" s="236" t="s">
        <v>2591</v>
      </c>
      <c r="G503" s="236" t="s">
        <v>2729</v>
      </c>
      <c r="H503" s="236" t="s">
        <v>2754</v>
      </c>
      <c r="I503" s="236" t="s">
        <v>2755</v>
      </c>
      <c r="J503" s="236" t="s">
        <v>2766</v>
      </c>
      <c r="K503" s="236" t="s">
        <v>2768</v>
      </c>
      <c r="L503" s="220"/>
      <c r="M503" s="236" t="s">
        <v>2767</v>
      </c>
      <c r="N503" s="236" t="s">
        <v>2614</v>
      </c>
      <c r="O503" s="236" t="s">
        <v>514</v>
      </c>
      <c r="P503" s="237"/>
      <c r="Q503" s="220"/>
      <c r="R503" s="220"/>
      <c r="S503" s="220"/>
      <c r="T503" s="220"/>
      <c r="U503" s="220"/>
      <c r="V503" s="220"/>
      <c r="W503" s="220"/>
      <c r="X503" s="220"/>
      <c r="Y503" s="220"/>
      <c r="Z503" s="220"/>
      <c r="AA503" s="220"/>
      <c r="AB503" s="220"/>
      <c r="AC503" s="220"/>
      <c r="AD503" s="220"/>
      <c r="AE503" s="220"/>
      <c r="AF503" s="220"/>
    </row>
    <row r="504" spans="1:32" s="21" customFormat="1" x14ac:dyDescent="0.25">
      <c r="A504" s="220">
        <f t="shared" si="7"/>
        <v>503</v>
      </c>
      <c r="B504" s="236" t="s">
        <v>1622</v>
      </c>
      <c r="C504" s="236" t="s">
        <v>1623</v>
      </c>
      <c r="D504" s="236" t="s">
        <v>2756</v>
      </c>
      <c r="E504" s="236" t="s">
        <v>2590</v>
      </c>
      <c r="F504" s="236" t="s">
        <v>2591</v>
      </c>
      <c r="G504" s="236" t="s">
        <v>2729</v>
      </c>
      <c r="H504" s="236" t="s">
        <v>2754</v>
      </c>
      <c r="I504" s="236" t="s">
        <v>2755</v>
      </c>
      <c r="J504" s="236" t="s">
        <v>2769</v>
      </c>
      <c r="K504" s="236" t="s">
        <v>2771</v>
      </c>
      <c r="L504" s="220"/>
      <c r="M504" s="236" t="s">
        <v>2770</v>
      </c>
      <c r="N504" s="236" t="s">
        <v>2614</v>
      </c>
      <c r="O504" s="236" t="s">
        <v>514</v>
      </c>
      <c r="P504" s="237"/>
      <c r="Q504" s="220"/>
      <c r="R504" s="220"/>
      <c r="S504" s="220"/>
      <c r="T504" s="220"/>
      <c r="U504" s="220"/>
      <c r="V504" s="220"/>
      <c r="W504" s="220"/>
      <c r="X504" s="220"/>
      <c r="Y504" s="220"/>
      <c r="Z504" s="220"/>
      <c r="AA504" s="220"/>
      <c r="AB504" s="220"/>
      <c r="AC504" s="220"/>
      <c r="AD504" s="220"/>
      <c r="AE504" s="220"/>
      <c r="AF504" s="220"/>
    </row>
    <row r="505" spans="1:32" s="21" customFormat="1" x14ac:dyDescent="0.25">
      <c r="A505" s="220">
        <f t="shared" si="7"/>
        <v>504</v>
      </c>
      <c r="B505" s="236" t="s">
        <v>1622</v>
      </c>
      <c r="C505" s="236" t="s">
        <v>1623</v>
      </c>
      <c r="D505" s="236" t="s">
        <v>2756</v>
      </c>
      <c r="E505" s="236" t="s">
        <v>2590</v>
      </c>
      <c r="F505" s="236" t="s">
        <v>2591</v>
      </c>
      <c r="G505" s="236" t="s">
        <v>2729</v>
      </c>
      <c r="H505" s="236" t="s">
        <v>2754</v>
      </c>
      <c r="I505" s="236" t="s">
        <v>2755</v>
      </c>
      <c r="J505" s="236" t="s">
        <v>2772</v>
      </c>
      <c r="K505" s="236" t="s">
        <v>2774</v>
      </c>
      <c r="L505" s="220"/>
      <c r="M505" s="236" t="s">
        <v>2773</v>
      </c>
      <c r="N505" s="236" t="s">
        <v>2614</v>
      </c>
      <c r="O505" s="236" t="s">
        <v>514</v>
      </c>
      <c r="P505" s="237"/>
      <c r="Q505" s="220"/>
      <c r="R505" s="220"/>
      <c r="S505" s="220"/>
      <c r="T505" s="220"/>
      <c r="U505" s="220"/>
      <c r="V505" s="220"/>
      <c r="W505" s="220"/>
      <c r="X505" s="220"/>
      <c r="Y505" s="220"/>
      <c r="Z505" s="220"/>
      <c r="AA505" s="220"/>
      <c r="AB505" s="220"/>
      <c r="AC505" s="220"/>
      <c r="AD505" s="220"/>
      <c r="AE505" s="220"/>
      <c r="AF505" s="220"/>
    </row>
    <row r="506" spans="1:32" s="21" customFormat="1" x14ac:dyDescent="0.25">
      <c r="A506" s="225">
        <f t="shared" si="7"/>
        <v>505</v>
      </c>
      <c r="B506" s="226" t="s">
        <v>1689</v>
      </c>
      <c r="C506" s="226" t="s">
        <v>1690</v>
      </c>
      <c r="D506" s="258" t="s">
        <v>2987</v>
      </c>
      <c r="E506" s="258" t="s">
        <v>2590</v>
      </c>
      <c r="F506" s="258" t="s">
        <v>3289</v>
      </c>
      <c r="G506" s="258" t="s">
        <v>3315</v>
      </c>
      <c r="H506" s="258" t="s">
        <v>3317</v>
      </c>
      <c r="I506" s="258" t="s">
        <v>3329</v>
      </c>
      <c r="J506" s="228" t="s">
        <v>1691</v>
      </c>
      <c r="K506" s="228" t="s">
        <v>1692</v>
      </c>
      <c r="L506" s="228"/>
      <c r="M506" s="238" t="s">
        <v>1693</v>
      </c>
      <c r="N506" s="238"/>
      <c r="O506" s="227" t="s">
        <v>549</v>
      </c>
      <c r="P506" s="229">
        <v>24</v>
      </c>
      <c r="Q506" s="227" t="s">
        <v>570</v>
      </c>
      <c r="R506" s="230">
        <v>0.08</v>
      </c>
      <c r="S506" s="220"/>
      <c r="T506" s="227">
        <v>180</v>
      </c>
      <c r="U506" s="227">
        <v>12</v>
      </c>
      <c r="V506" s="220"/>
      <c r="W506" s="239">
        <v>0</v>
      </c>
      <c r="X506" s="232">
        <v>0</v>
      </c>
      <c r="Y506" s="220"/>
      <c r="Z506" s="244">
        <v>7.0000000000000007E-2</v>
      </c>
      <c r="AA506" s="240">
        <v>44562</v>
      </c>
      <c r="AB506" s="240">
        <v>44650</v>
      </c>
      <c r="AC506" s="240"/>
      <c r="AD506" s="240">
        <v>44562</v>
      </c>
      <c r="AE506" s="240">
        <v>44650</v>
      </c>
      <c r="AF506" s="235">
        <v>44593</v>
      </c>
    </row>
    <row r="507" spans="1:32" s="21" customFormat="1" x14ac:dyDescent="0.25">
      <c r="A507" s="225">
        <f t="shared" si="7"/>
        <v>506</v>
      </c>
      <c r="B507" s="226" t="s">
        <v>1689</v>
      </c>
      <c r="C507" s="226" t="s">
        <v>1690</v>
      </c>
      <c r="D507" s="258" t="s">
        <v>2987</v>
      </c>
      <c r="E507" s="258" t="s">
        <v>2590</v>
      </c>
      <c r="F507" s="258" t="s">
        <v>3289</v>
      </c>
      <c r="G507" s="258" t="s">
        <v>3315</v>
      </c>
      <c r="H507" s="258" t="s">
        <v>3317</v>
      </c>
      <c r="I507" s="258" t="s">
        <v>3329</v>
      </c>
      <c r="J507" s="228" t="s">
        <v>1694</v>
      </c>
      <c r="K507" s="228" t="s">
        <v>1695</v>
      </c>
      <c r="L507" s="228"/>
      <c r="M507" s="238" t="s">
        <v>1696</v>
      </c>
      <c r="N507" s="238"/>
      <c r="O507" s="227" t="s">
        <v>549</v>
      </c>
      <c r="P507" s="229">
        <v>24</v>
      </c>
      <c r="Q507" s="227" t="s">
        <v>570</v>
      </c>
      <c r="R507" s="230">
        <v>0.08</v>
      </c>
      <c r="S507" s="220"/>
      <c r="T507" s="227">
        <v>180</v>
      </c>
      <c r="U507" s="227">
        <v>12</v>
      </c>
      <c r="V507" s="220"/>
      <c r="W507" s="239">
        <v>0</v>
      </c>
      <c r="X507" s="232">
        <v>0</v>
      </c>
      <c r="Y507" s="220"/>
      <c r="Z507" s="244">
        <v>7.0000000000000007E-2</v>
      </c>
      <c r="AA507" s="240">
        <v>44562</v>
      </c>
      <c r="AB507" s="240">
        <v>44650</v>
      </c>
      <c r="AC507" s="240"/>
      <c r="AD507" s="240">
        <v>44562</v>
      </c>
      <c r="AE507" s="240">
        <v>44650</v>
      </c>
      <c r="AF507" s="235">
        <v>44593</v>
      </c>
    </row>
    <row r="508" spans="1:32" s="21" customFormat="1" ht="15" customHeight="1" x14ac:dyDescent="0.25">
      <c r="A508" s="225">
        <f t="shared" si="7"/>
        <v>507</v>
      </c>
      <c r="B508" s="226" t="s">
        <v>1689</v>
      </c>
      <c r="C508" s="226" t="s">
        <v>1690</v>
      </c>
      <c r="D508" s="258" t="s">
        <v>2987</v>
      </c>
      <c r="E508" s="258" t="s">
        <v>2590</v>
      </c>
      <c r="F508" s="258" t="s">
        <v>3289</v>
      </c>
      <c r="G508" s="258" t="s">
        <v>3315</v>
      </c>
      <c r="H508" s="258" t="s">
        <v>3317</v>
      </c>
      <c r="I508" s="258" t="s">
        <v>3329</v>
      </c>
      <c r="J508" s="228" t="s">
        <v>1697</v>
      </c>
      <c r="K508" s="228" t="s">
        <v>1698</v>
      </c>
      <c r="L508" s="228"/>
      <c r="M508" s="238" t="s">
        <v>1699</v>
      </c>
      <c r="N508" s="238"/>
      <c r="O508" s="227" t="s">
        <v>544</v>
      </c>
      <c r="P508" s="229">
        <v>6</v>
      </c>
      <c r="Q508" s="227" t="s">
        <v>570</v>
      </c>
      <c r="R508" s="230">
        <v>0.08</v>
      </c>
      <c r="S508" s="220"/>
      <c r="T508" s="227">
        <v>180</v>
      </c>
      <c r="U508" s="227">
        <v>12</v>
      </c>
      <c r="V508" s="220"/>
      <c r="W508" s="239">
        <v>0</v>
      </c>
      <c r="X508" s="232">
        <v>0</v>
      </c>
      <c r="Y508" s="220"/>
      <c r="Z508" s="244">
        <v>7.0000000000000007E-2</v>
      </c>
      <c r="AA508" s="240">
        <v>44562</v>
      </c>
      <c r="AB508" s="240">
        <v>44650</v>
      </c>
      <c r="AC508" s="240"/>
      <c r="AD508" s="240">
        <v>44562</v>
      </c>
      <c r="AE508" s="240">
        <v>44650</v>
      </c>
      <c r="AF508" s="235">
        <v>44593</v>
      </c>
    </row>
    <row r="509" spans="1:32" s="21" customFormat="1" ht="15" customHeight="1" x14ac:dyDescent="0.25">
      <c r="A509" s="225">
        <f t="shared" si="7"/>
        <v>508</v>
      </c>
      <c r="B509" s="226" t="s">
        <v>1689</v>
      </c>
      <c r="C509" s="226" t="s">
        <v>1690</v>
      </c>
      <c r="D509" s="258" t="s">
        <v>2987</v>
      </c>
      <c r="E509" s="258" t="s">
        <v>2590</v>
      </c>
      <c r="F509" s="258" t="s">
        <v>3289</v>
      </c>
      <c r="G509" s="258" t="s">
        <v>3300</v>
      </c>
      <c r="H509" s="258" t="s">
        <v>3307</v>
      </c>
      <c r="I509" s="258" t="s">
        <v>3308</v>
      </c>
      <c r="J509" s="228" t="s">
        <v>1700</v>
      </c>
      <c r="K509" s="228" t="s">
        <v>1701</v>
      </c>
      <c r="L509" s="228"/>
      <c r="M509" s="238" t="s">
        <v>1702</v>
      </c>
      <c r="N509" s="238"/>
      <c r="O509" s="227" t="s">
        <v>1269</v>
      </c>
      <c r="P509" s="229">
        <v>6</v>
      </c>
      <c r="Q509" s="227" t="s">
        <v>570</v>
      </c>
      <c r="R509" s="230">
        <v>0.08</v>
      </c>
      <c r="S509" s="220"/>
      <c r="T509" s="227">
        <v>210</v>
      </c>
      <c r="U509" s="227">
        <v>12</v>
      </c>
      <c r="V509" s="220"/>
      <c r="W509" s="239">
        <v>0</v>
      </c>
      <c r="X509" s="232">
        <v>0</v>
      </c>
      <c r="Y509" s="220"/>
      <c r="Z509" s="244">
        <v>0.1</v>
      </c>
      <c r="AA509" s="240">
        <v>44562</v>
      </c>
      <c r="AB509" s="240">
        <v>44650</v>
      </c>
      <c r="AC509" s="240"/>
      <c r="AD509" s="240">
        <v>44562</v>
      </c>
      <c r="AE509" s="240">
        <v>44650</v>
      </c>
      <c r="AF509" s="235">
        <v>44593</v>
      </c>
    </row>
    <row r="510" spans="1:32" s="21" customFormat="1" ht="15" customHeight="1" x14ac:dyDescent="0.25">
      <c r="A510" s="225">
        <f t="shared" si="7"/>
        <v>509</v>
      </c>
      <c r="B510" s="226" t="s">
        <v>1689</v>
      </c>
      <c r="C510" s="226" t="s">
        <v>1690</v>
      </c>
      <c r="D510" s="258" t="s">
        <v>2987</v>
      </c>
      <c r="E510" s="258" t="s">
        <v>2590</v>
      </c>
      <c r="F510" s="258" t="s">
        <v>3289</v>
      </c>
      <c r="G510" s="258" t="s">
        <v>3300</v>
      </c>
      <c r="H510" s="258" t="s">
        <v>3307</v>
      </c>
      <c r="I510" s="258" t="s">
        <v>3308</v>
      </c>
      <c r="J510" s="228" t="s">
        <v>1703</v>
      </c>
      <c r="K510" s="228" t="s">
        <v>1704</v>
      </c>
      <c r="L510" s="228"/>
      <c r="M510" s="238" t="s">
        <v>1705</v>
      </c>
      <c r="N510" s="238"/>
      <c r="O510" s="227" t="s">
        <v>1269</v>
      </c>
      <c r="P510" s="229">
        <v>6</v>
      </c>
      <c r="Q510" s="227" t="s">
        <v>570</v>
      </c>
      <c r="R510" s="230">
        <v>0.08</v>
      </c>
      <c r="S510" s="220"/>
      <c r="T510" s="227">
        <v>210</v>
      </c>
      <c r="U510" s="227">
        <v>12</v>
      </c>
      <c r="V510" s="220"/>
      <c r="W510" s="239">
        <v>0</v>
      </c>
      <c r="X510" s="232">
        <v>0</v>
      </c>
      <c r="Y510" s="220"/>
      <c r="Z510" s="244">
        <v>0.1</v>
      </c>
      <c r="AA510" s="240">
        <v>44562</v>
      </c>
      <c r="AB510" s="240">
        <v>44650</v>
      </c>
      <c r="AC510" s="240"/>
      <c r="AD510" s="240">
        <v>44562</v>
      </c>
      <c r="AE510" s="240">
        <v>44650</v>
      </c>
      <c r="AF510" s="235">
        <v>44593</v>
      </c>
    </row>
    <row r="511" spans="1:32" s="21" customFormat="1" ht="15" customHeight="1" x14ac:dyDescent="0.25">
      <c r="A511" s="225">
        <f t="shared" si="7"/>
        <v>510</v>
      </c>
      <c r="B511" s="226" t="s">
        <v>1689</v>
      </c>
      <c r="C511" s="226" t="s">
        <v>1690</v>
      </c>
      <c r="D511" s="258" t="s">
        <v>2987</v>
      </c>
      <c r="E511" s="258" t="s">
        <v>2590</v>
      </c>
      <c r="F511" s="258" t="s">
        <v>3289</v>
      </c>
      <c r="G511" s="258" t="s">
        <v>3300</v>
      </c>
      <c r="H511" s="258" t="s">
        <v>3301</v>
      </c>
      <c r="I511" s="258" t="s">
        <v>3306</v>
      </c>
      <c r="J511" s="228" t="s">
        <v>1707</v>
      </c>
      <c r="K511" s="228" t="s">
        <v>1708</v>
      </c>
      <c r="L511" s="228"/>
      <c r="M511" s="238" t="s">
        <v>1709</v>
      </c>
      <c r="N511" s="238"/>
      <c r="O511" s="227" t="s">
        <v>514</v>
      </c>
      <c r="P511" s="229">
        <v>12</v>
      </c>
      <c r="Q511" s="227" t="s">
        <v>570</v>
      </c>
      <c r="R511" s="230">
        <v>0.08</v>
      </c>
      <c r="S511" s="220"/>
      <c r="T511" s="227">
        <v>360</v>
      </c>
      <c r="U511" s="227">
        <v>12</v>
      </c>
      <c r="V511" s="220"/>
      <c r="W511" s="239">
        <v>0</v>
      </c>
      <c r="X511" s="232">
        <v>0</v>
      </c>
      <c r="Y511" s="220"/>
      <c r="Z511" s="244">
        <v>0.1</v>
      </c>
      <c r="AA511" s="240">
        <v>44562</v>
      </c>
      <c r="AB511" s="240">
        <v>44650</v>
      </c>
      <c r="AC511" s="240"/>
      <c r="AD511" s="240">
        <v>44562</v>
      </c>
      <c r="AE511" s="240">
        <v>44650</v>
      </c>
      <c r="AF511" s="235">
        <v>44593</v>
      </c>
    </row>
    <row r="512" spans="1:32" s="21" customFormat="1" ht="15" customHeight="1" x14ac:dyDescent="0.25">
      <c r="A512" s="225">
        <f t="shared" si="7"/>
        <v>511</v>
      </c>
      <c r="B512" s="226" t="s">
        <v>1689</v>
      </c>
      <c r="C512" s="226" t="s">
        <v>1690</v>
      </c>
      <c r="D512" s="258" t="s">
        <v>2987</v>
      </c>
      <c r="E512" s="258" t="s">
        <v>2590</v>
      </c>
      <c r="F512" s="258" t="s">
        <v>3289</v>
      </c>
      <c r="G512" s="258" t="s">
        <v>3300</v>
      </c>
      <c r="H512" s="258" t="s">
        <v>3301</v>
      </c>
      <c r="I512" s="258" t="s">
        <v>3306</v>
      </c>
      <c r="J512" s="228" t="s">
        <v>1710</v>
      </c>
      <c r="K512" s="228" t="s">
        <v>1711</v>
      </c>
      <c r="L512" s="228"/>
      <c r="M512" s="238" t="s">
        <v>1712</v>
      </c>
      <c r="N512" s="238"/>
      <c r="O512" s="227" t="s">
        <v>514</v>
      </c>
      <c r="P512" s="229">
        <v>12</v>
      </c>
      <c r="Q512" s="227" t="s">
        <v>570</v>
      </c>
      <c r="R512" s="230">
        <v>0.08</v>
      </c>
      <c r="S512" s="220"/>
      <c r="T512" s="227">
        <v>360</v>
      </c>
      <c r="U512" s="227">
        <v>12</v>
      </c>
      <c r="V512" s="220"/>
      <c r="W512" s="239">
        <v>0</v>
      </c>
      <c r="X512" s="232">
        <v>0</v>
      </c>
      <c r="Y512" s="220"/>
      <c r="Z512" s="244">
        <v>0.1</v>
      </c>
      <c r="AA512" s="240">
        <v>44562</v>
      </c>
      <c r="AB512" s="240">
        <v>44650</v>
      </c>
      <c r="AC512" s="240"/>
      <c r="AD512" s="240">
        <v>44562</v>
      </c>
      <c r="AE512" s="240">
        <v>44650</v>
      </c>
      <c r="AF512" s="235">
        <v>44593</v>
      </c>
    </row>
    <row r="513" spans="1:32" s="21" customFormat="1" ht="15" customHeight="1" x14ac:dyDescent="0.25">
      <c r="A513" s="225">
        <f t="shared" si="7"/>
        <v>512</v>
      </c>
      <c r="B513" s="226" t="s">
        <v>1689</v>
      </c>
      <c r="C513" s="226" t="s">
        <v>1690</v>
      </c>
      <c r="D513" s="258" t="s">
        <v>2987</v>
      </c>
      <c r="E513" s="258" t="s">
        <v>2590</v>
      </c>
      <c r="F513" s="258" t="s">
        <v>3289</v>
      </c>
      <c r="G513" s="258" t="s">
        <v>3300</v>
      </c>
      <c r="H513" s="258" t="s">
        <v>3301</v>
      </c>
      <c r="I513" s="258" t="s">
        <v>3306</v>
      </c>
      <c r="J513" s="228" t="s">
        <v>1713</v>
      </c>
      <c r="K513" s="228" t="s">
        <v>1714</v>
      </c>
      <c r="L513" s="228"/>
      <c r="M513" s="238" t="s">
        <v>1715</v>
      </c>
      <c r="N513" s="238"/>
      <c r="O513" s="227" t="s">
        <v>514</v>
      </c>
      <c r="P513" s="229">
        <v>12</v>
      </c>
      <c r="Q513" s="227" t="s">
        <v>570</v>
      </c>
      <c r="R513" s="230">
        <v>0.08</v>
      </c>
      <c r="S513" s="220"/>
      <c r="T513" s="227">
        <v>360</v>
      </c>
      <c r="U513" s="227">
        <v>12</v>
      </c>
      <c r="V513" s="220"/>
      <c r="W513" s="239">
        <v>0</v>
      </c>
      <c r="X513" s="232">
        <v>0</v>
      </c>
      <c r="Y513" s="220"/>
      <c r="Z513" s="244">
        <v>0.1</v>
      </c>
      <c r="AA513" s="240">
        <v>44562</v>
      </c>
      <c r="AB513" s="240">
        <v>44650</v>
      </c>
      <c r="AC513" s="240"/>
      <c r="AD513" s="240">
        <v>44562</v>
      </c>
      <c r="AE513" s="240">
        <v>44650</v>
      </c>
      <c r="AF513" s="235">
        <v>44593</v>
      </c>
    </row>
    <row r="514" spans="1:32" s="21" customFormat="1" ht="15" customHeight="1" x14ac:dyDescent="0.25">
      <c r="A514" s="220">
        <f t="shared" ref="A514:A577" si="8">ROW(A513)</f>
        <v>513</v>
      </c>
      <c r="B514" s="236" t="s">
        <v>1689</v>
      </c>
      <c r="C514" s="236" t="s">
        <v>1690</v>
      </c>
      <c r="D514" s="236" t="s">
        <v>2987</v>
      </c>
      <c r="E514" s="236" t="s">
        <v>2590</v>
      </c>
      <c r="F514" s="236" t="s">
        <v>3289</v>
      </c>
      <c r="G514" s="236" t="s">
        <v>3315</v>
      </c>
      <c r="H514" s="236" t="s">
        <v>3317</v>
      </c>
      <c r="I514" s="236" t="s">
        <v>3346</v>
      </c>
      <c r="J514" s="236" t="s">
        <v>3373</v>
      </c>
      <c r="K514" s="236" t="s">
        <v>2595</v>
      </c>
      <c r="L514" s="220"/>
      <c r="M514" s="236" t="s">
        <v>3374</v>
      </c>
      <c r="N514" s="236" t="s">
        <v>2603</v>
      </c>
      <c r="O514" s="236" t="s">
        <v>768</v>
      </c>
      <c r="P514" s="237"/>
      <c r="Q514" s="220"/>
      <c r="R514" s="220"/>
      <c r="S514" s="220"/>
      <c r="T514" s="220"/>
      <c r="U514" s="220"/>
      <c r="V514" s="220"/>
      <c r="W514" s="220"/>
      <c r="X514" s="220"/>
      <c r="Y514" s="220"/>
      <c r="Z514" s="220"/>
      <c r="AA514" s="220"/>
      <c r="AB514" s="220"/>
      <c r="AC514" s="220"/>
      <c r="AD514" s="220"/>
      <c r="AE514" s="220"/>
      <c r="AF514" s="220"/>
    </row>
    <row r="515" spans="1:32" s="21" customFormat="1" ht="15" customHeight="1" x14ac:dyDescent="0.25">
      <c r="A515" s="225">
        <f t="shared" si="8"/>
        <v>514</v>
      </c>
      <c r="B515" s="226" t="s">
        <v>1716</v>
      </c>
      <c r="C515" s="226" t="s">
        <v>1717</v>
      </c>
      <c r="D515" s="258" t="s">
        <v>2749</v>
      </c>
      <c r="E515" s="258" t="s">
        <v>2590</v>
      </c>
      <c r="F515" s="258" t="s">
        <v>3289</v>
      </c>
      <c r="G515" s="258" t="s">
        <v>3315</v>
      </c>
      <c r="H515" s="258" t="s">
        <v>3317</v>
      </c>
      <c r="I515" s="258" t="s">
        <v>3329</v>
      </c>
      <c r="J515" s="228" t="s">
        <v>1718</v>
      </c>
      <c r="K515" s="228" t="s">
        <v>1719</v>
      </c>
      <c r="L515" s="228"/>
      <c r="M515" s="238" t="s">
        <v>1720</v>
      </c>
      <c r="N515" s="238"/>
      <c r="O515" s="227" t="s">
        <v>549</v>
      </c>
      <c r="P515" s="229">
        <v>8</v>
      </c>
      <c r="Q515" s="227" t="s">
        <v>961</v>
      </c>
      <c r="R515" s="230">
        <v>0.08</v>
      </c>
      <c r="S515" s="220"/>
      <c r="T515" s="227">
        <v>270</v>
      </c>
      <c r="U515" s="227">
        <v>12</v>
      </c>
      <c r="V515" s="220"/>
      <c r="W515" s="239">
        <v>0.08</v>
      </c>
      <c r="X515" s="232">
        <v>0.1</v>
      </c>
      <c r="Y515" s="220"/>
      <c r="Z515" s="244"/>
      <c r="AA515" s="240"/>
      <c r="AB515" s="240"/>
      <c r="AC515" s="240"/>
      <c r="AD515" s="240"/>
      <c r="AE515" s="240"/>
      <c r="AF515" s="235">
        <v>44593</v>
      </c>
    </row>
    <row r="516" spans="1:32" s="21" customFormat="1" ht="15" customHeight="1" x14ac:dyDescent="0.25">
      <c r="A516" s="225">
        <f t="shared" si="8"/>
        <v>515</v>
      </c>
      <c r="B516" s="226" t="s">
        <v>1716</v>
      </c>
      <c r="C516" s="226" t="s">
        <v>1717</v>
      </c>
      <c r="D516" s="258" t="s">
        <v>2749</v>
      </c>
      <c r="E516" s="258" t="s">
        <v>2590</v>
      </c>
      <c r="F516" s="258" t="s">
        <v>2591</v>
      </c>
      <c r="G516" s="258" t="s">
        <v>2786</v>
      </c>
      <c r="H516" s="258" t="s">
        <v>2787</v>
      </c>
      <c r="I516" s="258" t="s">
        <v>2788</v>
      </c>
      <c r="J516" s="228" t="s">
        <v>1721</v>
      </c>
      <c r="K516" s="228" t="s">
        <v>1722</v>
      </c>
      <c r="L516" s="228"/>
      <c r="M516" s="238" t="s">
        <v>1723</v>
      </c>
      <c r="N516" s="238"/>
      <c r="O516" s="227" t="s">
        <v>514</v>
      </c>
      <c r="P516" s="229">
        <v>4</v>
      </c>
      <c r="Q516" s="227" t="s">
        <v>961</v>
      </c>
      <c r="R516" s="230">
        <v>0.08</v>
      </c>
      <c r="S516" s="220"/>
      <c r="T516" s="227">
        <v>720</v>
      </c>
      <c r="U516" s="227">
        <v>15</v>
      </c>
      <c r="V516" s="220"/>
      <c r="W516" s="239">
        <v>0.08</v>
      </c>
      <c r="X516" s="232">
        <v>0.1</v>
      </c>
      <c r="Y516" s="220"/>
      <c r="Z516" s="244"/>
      <c r="AA516" s="240"/>
      <c r="AB516" s="240"/>
      <c r="AC516" s="240"/>
      <c r="AD516" s="240"/>
      <c r="AE516" s="240"/>
      <c r="AF516" s="235">
        <v>44593</v>
      </c>
    </row>
    <row r="517" spans="1:32" s="21" customFormat="1" ht="15" customHeight="1" x14ac:dyDescent="0.25">
      <c r="A517" s="225">
        <f t="shared" si="8"/>
        <v>516</v>
      </c>
      <c r="B517" s="226" t="s">
        <v>1716</v>
      </c>
      <c r="C517" s="226" t="s">
        <v>1717</v>
      </c>
      <c r="D517" s="258" t="s">
        <v>2749</v>
      </c>
      <c r="E517" s="258" t="s">
        <v>2590</v>
      </c>
      <c r="F517" s="258" t="s">
        <v>2591</v>
      </c>
      <c r="G517" s="258" t="s">
        <v>2786</v>
      </c>
      <c r="H517" s="258" t="s">
        <v>2787</v>
      </c>
      <c r="I517" s="258" t="s">
        <v>2788</v>
      </c>
      <c r="J517" s="228" t="s">
        <v>1724</v>
      </c>
      <c r="K517" s="228" t="s">
        <v>1725</v>
      </c>
      <c r="L517" s="228"/>
      <c r="M517" s="238" t="s">
        <v>1726</v>
      </c>
      <c r="N517" s="238"/>
      <c r="O517" s="227" t="s">
        <v>514</v>
      </c>
      <c r="P517" s="229">
        <v>10</v>
      </c>
      <c r="Q517" s="227" t="s">
        <v>961</v>
      </c>
      <c r="R517" s="230">
        <v>0.08</v>
      </c>
      <c r="S517" s="220"/>
      <c r="T517" s="227">
        <v>720</v>
      </c>
      <c r="U517" s="227">
        <v>15</v>
      </c>
      <c r="V517" s="220"/>
      <c r="W517" s="239">
        <v>0.08</v>
      </c>
      <c r="X517" s="232">
        <v>0.1</v>
      </c>
      <c r="Y517" s="220"/>
      <c r="Z517" s="244"/>
      <c r="AA517" s="240"/>
      <c r="AB517" s="240"/>
      <c r="AC517" s="240"/>
      <c r="AD517" s="240"/>
      <c r="AE517" s="240"/>
      <c r="AF517" s="235">
        <v>44593</v>
      </c>
    </row>
    <row r="518" spans="1:32" s="21" customFormat="1" ht="15" customHeight="1" x14ac:dyDescent="0.25">
      <c r="A518" s="225">
        <f t="shared" si="8"/>
        <v>517</v>
      </c>
      <c r="B518" s="226" t="s">
        <v>1716</v>
      </c>
      <c r="C518" s="226" t="s">
        <v>1717</v>
      </c>
      <c r="D518" s="258" t="s">
        <v>2749</v>
      </c>
      <c r="E518" s="258" t="s">
        <v>2590</v>
      </c>
      <c r="F518" s="258" t="s">
        <v>2591</v>
      </c>
      <c r="G518" s="258" t="s">
        <v>2729</v>
      </c>
      <c r="H518" s="258" t="s">
        <v>2744</v>
      </c>
      <c r="I518" s="258" t="s">
        <v>2748</v>
      </c>
      <c r="J518" s="228" t="s">
        <v>1727</v>
      </c>
      <c r="K518" s="228" t="s">
        <v>1728</v>
      </c>
      <c r="L518" s="228"/>
      <c r="M518" s="238" t="s">
        <v>1729</v>
      </c>
      <c r="N518" s="238"/>
      <c r="O518" s="227" t="s">
        <v>768</v>
      </c>
      <c r="P518" s="229">
        <v>10</v>
      </c>
      <c r="Q518" s="227" t="s">
        <v>961</v>
      </c>
      <c r="R518" s="230">
        <v>0.08</v>
      </c>
      <c r="S518" s="220"/>
      <c r="T518" s="227">
        <v>360</v>
      </c>
      <c r="U518" s="227">
        <v>12</v>
      </c>
      <c r="V518" s="220"/>
      <c r="W518" s="239">
        <v>0.08</v>
      </c>
      <c r="X518" s="232">
        <v>0.1</v>
      </c>
      <c r="Y518" s="220"/>
      <c r="Z518" s="244"/>
      <c r="AA518" s="240"/>
      <c r="AB518" s="240"/>
      <c r="AC518" s="240"/>
      <c r="AD518" s="240"/>
      <c r="AE518" s="240"/>
      <c r="AF518" s="235">
        <v>44593</v>
      </c>
    </row>
    <row r="519" spans="1:32" s="21" customFormat="1" ht="15" customHeight="1" x14ac:dyDescent="0.25">
      <c r="A519" s="225">
        <f t="shared" si="8"/>
        <v>518</v>
      </c>
      <c r="B519" s="226" t="s">
        <v>1716</v>
      </c>
      <c r="C519" s="226" t="s">
        <v>1717</v>
      </c>
      <c r="D519" s="258" t="s">
        <v>2749</v>
      </c>
      <c r="E519" s="258" t="s">
        <v>2590</v>
      </c>
      <c r="F519" s="258" t="s">
        <v>3289</v>
      </c>
      <c r="G519" s="258" t="s">
        <v>3300</v>
      </c>
      <c r="H519" s="258" t="s">
        <v>3307</v>
      </c>
      <c r="I519" s="258" t="s">
        <v>3308</v>
      </c>
      <c r="J519" s="228" t="s">
        <v>1730</v>
      </c>
      <c r="K519" s="228" t="s">
        <v>1731</v>
      </c>
      <c r="L519" s="228"/>
      <c r="M519" s="238" t="s">
        <v>1732</v>
      </c>
      <c r="N519" s="238"/>
      <c r="O519" s="227" t="s">
        <v>768</v>
      </c>
      <c r="P519" s="229">
        <v>168</v>
      </c>
      <c r="Q519" s="227" t="s">
        <v>961</v>
      </c>
      <c r="R519" s="230">
        <v>0.08</v>
      </c>
      <c r="S519" s="220"/>
      <c r="T519" s="227">
        <v>360</v>
      </c>
      <c r="U519" s="227">
        <v>12</v>
      </c>
      <c r="V519" s="220"/>
      <c r="W519" s="239">
        <v>0.08</v>
      </c>
      <c r="X519" s="232">
        <v>0.1</v>
      </c>
      <c r="Y519" s="220"/>
      <c r="Z519" s="244"/>
      <c r="AA519" s="240"/>
      <c r="AB519" s="240"/>
      <c r="AC519" s="240"/>
      <c r="AD519" s="240"/>
      <c r="AE519" s="240"/>
      <c r="AF519" s="235">
        <v>44593</v>
      </c>
    </row>
    <row r="520" spans="1:32" s="21" customFormat="1" ht="15" customHeight="1" x14ac:dyDescent="0.25">
      <c r="A520" s="220">
        <f t="shared" si="8"/>
        <v>519</v>
      </c>
      <c r="B520" s="236" t="s">
        <v>1716</v>
      </c>
      <c r="C520" s="236" t="s">
        <v>1717</v>
      </c>
      <c r="D520" s="236" t="s">
        <v>2749</v>
      </c>
      <c r="E520" s="236" t="s">
        <v>2590</v>
      </c>
      <c r="F520" s="236" t="s">
        <v>3289</v>
      </c>
      <c r="G520" s="236" t="s">
        <v>3290</v>
      </c>
      <c r="H520" s="236" t="s">
        <v>3291</v>
      </c>
      <c r="I520" s="236" t="s">
        <v>3292</v>
      </c>
      <c r="J520" s="236" t="s">
        <v>3293</v>
      </c>
      <c r="K520" s="236" t="s">
        <v>3295</v>
      </c>
      <c r="L520" s="220"/>
      <c r="M520" s="236" t="s">
        <v>3294</v>
      </c>
      <c r="N520" s="236" t="s">
        <v>2614</v>
      </c>
      <c r="O520" s="236" t="s">
        <v>768</v>
      </c>
      <c r="P520" s="237">
        <v>0</v>
      </c>
      <c r="Q520" s="220"/>
      <c r="R520" s="220"/>
      <c r="S520" s="220"/>
      <c r="T520" s="220"/>
      <c r="U520" s="220"/>
      <c r="V520" s="220"/>
      <c r="W520" s="220"/>
      <c r="X520" s="220"/>
      <c r="Y520" s="220"/>
      <c r="Z520" s="220"/>
      <c r="AA520" s="220"/>
      <c r="AB520" s="220"/>
      <c r="AC520" s="220"/>
      <c r="AD520" s="220"/>
      <c r="AE520" s="220"/>
      <c r="AF520" s="220"/>
    </row>
    <row r="521" spans="1:32" s="21" customFormat="1" ht="15" customHeight="1" x14ac:dyDescent="0.25">
      <c r="A521" s="220">
        <f t="shared" si="8"/>
        <v>520</v>
      </c>
      <c r="B521" s="236" t="s">
        <v>1716</v>
      </c>
      <c r="C521" s="236" t="s">
        <v>1717</v>
      </c>
      <c r="D521" s="236" t="s">
        <v>2749</v>
      </c>
      <c r="E521" s="236" t="s">
        <v>2590</v>
      </c>
      <c r="F521" s="236" t="s">
        <v>3289</v>
      </c>
      <c r="G521" s="236" t="s">
        <v>3290</v>
      </c>
      <c r="H521" s="236" t="s">
        <v>3291</v>
      </c>
      <c r="I521" s="236" t="s">
        <v>3296</v>
      </c>
      <c r="J521" s="236" t="s">
        <v>3297</v>
      </c>
      <c r="K521" s="236" t="s">
        <v>3299</v>
      </c>
      <c r="L521" s="220"/>
      <c r="M521" s="236" t="s">
        <v>3298</v>
      </c>
      <c r="N521" s="236" t="s">
        <v>2655</v>
      </c>
      <c r="O521" s="236" t="s">
        <v>768</v>
      </c>
      <c r="P521" s="237">
        <v>0</v>
      </c>
      <c r="Q521" s="220"/>
      <c r="R521" s="220"/>
      <c r="S521" s="220"/>
      <c r="T521" s="220"/>
      <c r="U521" s="220"/>
      <c r="V521" s="220"/>
      <c r="W521" s="220"/>
      <c r="X521" s="220"/>
      <c r="Y521" s="220"/>
      <c r="Z521" s="220"/>
      <c r="AA521" s="220"/>
      <c r="AB521" s="220"/>
      <c r="AC521" s="220"/>
      <c r="AD521" s="220"/>
      <c r="AE521" s="220"/>
      <c r="AF521" s="220"/>
    </row>
    <row r="522" spans="1:32" s="21" customFormat="1" ht="15" customHeight="1" x14ac:dyDescent="0.25">
      <c r="A522" s="220">
        <f t="shared" si="8"/>
        <v>521</v>
      </c>
      <c r="B522" s="236" t="s">
        <v>1716</v>
      </c>
      <c r="C522" s="236" t="s">
        <v>1717</v>
      </c>
      <c r="D522" s="236" t="s">
        <v>2749</v>
      </c>
      <c r="E522" s="236" t="s">
        <v>2590</v>
      </c>
      <c r="F522" s="236" t="s">
        <v>3289</v>
      </c>
      <c r="G522" s="236" t="s">
        <v>3300</v>
      </c>
      <c r="H522" s="236" t="s">
        <v>3307</v>
      </c>
      <c r="I522" s="236" t="s">
        <v>3308</v>
      </c>
      <c r="J522" s="236" t="s">
        <v>3309</v>
      </c>
      <c r="K522" s="236" t="s">
        <v>3311</v>
      </c>
      <c r="L522" s="220"/>
      <c r="M522" s="236" t="s">
        <v>3310</v>
      </c>
      <c r="N522" s="236" t="s">
        <v>2614</v>
      </c>
      <c r="O522" s="236" t="s">
        <v>549</v>
      </c>
      <c r="P522" s="237">
        <v>0</v>
      </c>
      <c r="Q522" s="220"/>
      <c r="R522" s="220"/>
      <c r="S522" s="220"/>
      <c r="T522" s="220"/>
      <c r="U522" s="220"/>
      <c r="V522" s="220"/>
      <c r="W522" s="220"/>
      <c r="X522" s="220"/>
      <c r="Y522" s="220"/>
      <c r="Z522" s="220"/>
      <c r="AA522" s="220"/>
      <c r="AB522" s="220"/>
      <c r="AC522" s="220"/>
      <c r="AD522" s="220"/>
      <c r="AE522" s="220"/>
      <c r="AF522" s="220"/>
    </row>
    <row r="523" spans="1:32" s="21" customFormat="1" ht="15" customHeight="1" x14ac:dyDescent="0.25">
      <c r="A523" s="220">
        <f t="shared" si="8"/>
        <v>522</v>
      </c>
      <c r="B523" s="236" t="s">
        <v>1716</v>
      </c>
      <c r="C523" s="236" t="s">
        <v>1717</v>
      </c>
      <c r="D523" s="236" t="s">
        <v>2749</v>
      </c>
      <c r="E523" s="236" t="s">
        <v>2590</v>
      </c>
      <c r="F523" s="236" t="s">
        <v>3289</v>
      </c>
      <c r="G523" s="236" t="s">
        <v>3315</v>
      </c>
      <c r="H523" s="236" t="s">
        <v>3317</v>
      </c>
      <c r="I523" s="236" t="s">
        <v>3346</v>
      </c>
      <c r="J523" s="236" t="s">
        <v>3349</v>
      </c>
      <c r="K523" s="236" t="s">
        <v>2595</v>
      </c>
      <c r="L523" s="220"/>
      <c r="M523" s="236" t="s">
        <v>3350</v>
      </c>
      <c r="N523" s="236" t="s">
        <v>2603</v>
      </c>
      <c r="O523" s="236" t="s">
        <v>768</v>
      </c>
      <c r="P523" s="237"/>
      <c r="Q523" s="220"/>
      <c r="R523" s="220"/>
      <c r="S523" s="220"/>
      <c r="T523" s="220"/>
      <c r="U523" s="220"/>
      <c r="V523" s="220"/>
      <c r="W523" s="220"/>
      <c r="X523" s="220"/>
      <c r="Y523" s="220"/>
      <c r="Z523" s="220"/>
      <c r="AA523" s="220"/>
      <c r="AB523" s="220"/>
      <c r="AC523" s="220"/>
      <c r="AD523" s="220"/>
      <c r="AE523" s="220"/>
      <c r="AF523" s="220"/>
    </row>
    <row r="524" spans="1:32" s="21" customFormat="1" ht="15" customHeight="1" x14ac:dyDescent="0.25">
      <c r="A524" s="225">
        <f t="shared" si="8"/>
        <v>523</v>
      </c>
      <c r="B524" s="226" t="s">
        <v>1733</v>
      </c>
      <c r="C524" s="226" t="s">
        <v>1734</v>
      </c>
      <c r="D524" s="258" t="s">
        <v>2610</v>
      </c>
      <c r="E524" s="258" t="s">
        <v>2590</v>
      </c>
      <c r="F524" s="258" t="s">
        <v>2591</v>
      </c>
      <c r="G524" s="258" t="s">
        <v>2592</v>
      </c>
      <c r="H524" s="258" t="s">
        <v>2629</v>
      </c>
      <c r="I524" s="258" t="s">
        <v>2642</v>
      </c>
      <c r="J524" s="228" t="s">
        <v>1735</v>
      </c>
      <c r="K524" s="228" t="s">
        <v>1736</v>
      </c>
      <c r="L524" s="228"/>
      <c r="M524" s="238" t="s">
        <v>1737</v>
      </c>
      <c r="N524" s="238"/>
      <c r="O524" s="227" t="s">
        <v>1738</v>
      </c>
      <c r="P524" s="229" t="s">
        <v>1739</v>
      </c>
      <c r="Q524" s="227" t="s">
        <v>515</v>
      </c>
      <c r="R524" s="230">
        <v>0.08</v>
      </c>
      <c r="S524" s="220"/>
      <c r="T524" s="227"/>
      <c r="U524" s="227">
        <v>12</v>
      </c>
      <c r="V524" s="220"/>
      <c r="W524" s="239">
        <v>0</v>
      </c>
      <c r="X524" s="232">
        <v>0</v>
      </c>
      <c r="Y524" s="220"/>
      <c r="Z524" s="244"/>
      <c r="AA524" s="240"/>
      <c r="AB524" s="240"/>
      <c r="AC524" s="240"/>
      <c r="AD524" s="240"/>
      <c r="AE524" s="240"/>
      <c r="AF524" s="235">
        <v>44593</v>
      </c>
    </row>
    <row r="525" spans="1:32" s="21" customFormat="1" ht="15" customHeight="1" x14ac:dyDescent="0.25">
      <c r="A525" s="225">
        <f t="shared" si="8"/>
        <v>524</v>
      </c>
      <c r="B525" s="226" t="s">
        <v>1733</v>
      </c>
      <c r="C525" s="226" t="s">
        <v>1734</v>
      </c>
      <c r="D525" s="258" t="s">
        <v>2610</v>
      </c>
      <c r="E525" s="258" t="s">
        <v>2590</v>
      </c>
      <c r="F525" s="258" t="s">
        <v>2591</v>
      </c>
      <c r="G525" s="258" t="s">
        <v>2592</v>
      </c>
      <c r="H525" s="258" t="s">
        <v>2629</v>
      </c>
      <c r="I525" s="258" t="s">
        <v>2642</v>
      </c>
      <c r="J525" s="228" t="s">
        <v>1740</v>
      </c>
      <c r="K525" s="228" t="s">
        <v>1741</v>
      </c>
      <c r="L525" s="228"/>
      <c r="M525" s="238" t="s">
        <v>1742</v>
      </c>
      <c r="N525" s="238"/>
      <c r="O525" s="227" t="s">
        <v>1738</v>
      </c>
      <c r="P525" s="229" t="s">
        <v>1739</v>
      </c>
      <c r="Q525" s="227" t="s">
        <v>515</v>
      </c>
      <c r="R525" s="230">
        <v>0.08</v>
      </c>
      <c r="S525" s="220"/>
      <c r="T525" s="227"/>
      <c r="U525" s="227">
        <v>12</v>
      </c>
      <c r="V525" s="220"/>
      <c r="W525" s="239">
        <v>0</v>
      </c>
      <c r="X525" s="232">
        <v>0</v>
      </c>
      <c r="Y525" s="220"/>
      <c r="Z525" s="244"/>
      <c r="AA525" s="240"/>
      <c r="AB525" s="240"/>
      <c r="AC525" s="240"/>
      <c r="AD525" s="240"/>
      <c r="AE525" s="240"/>
      <c r="AF525" s="235">
        <v>44593</v>
      </c>
    </row>
    <row r="526" spans="1:32" s="21" customFormat="1" ht="15" customHeight="1" x14ac:dyDescent="0.25">
      <c r="A526" s="225">
        <f t="shared" si="8"/>
        <v>525</v>
      </c>
      <c r="B526" s="226" t="s">
        <v>1733</v>
      </c>
      <c r="C526" s="226" t="s">
        <v>1734</v>
      </c>
      <c r="D526" s="258" t="s">
        <v>2610</v>
      </c>
      <c r="E526" s="258" t="s">
        <v>2590</v>
      </c>
      <c r="F526" s="258" t="s">
        <v>2591</v>
      </c>
      <c r="G526" s="258" t="s">
        <v>2592</v>
      </c>
      <c r="H526" s="258" t="s">
        <v>2629</v>
      </c>
      <c r="I526" s="258" t="s">
        <v>2642</v>
      </c>
      <c r="J526" s="228" t="s">
        <v>1743</v>
      </c>
      <c r="K526" s="228" t="s">
        <v>1744</v>
      </c>
      <c r="L526" s="228"/>
      <c r="M526" s="238" t="s">
        <v>1745</v>
      </c>
      <c r="N526" s="238"/>
      <c r="O526" s="227" t="s">
        <v>1738</v>
      </c>
      <c r="P526" s="229" t="s">
        <v>1739</v>
      </c>
      <c r="Q526" s="227" t="s">
        <v>515</v>
      </c>
      <c r="R526" s="230">
        <v>0.08</v>
      </c>
      <c r="S526" s="220"/>
      <c r="T526" s="227"/>
      <c r="U526" s="227">
        <v>12</v>
      </c>
      <c r="V526" s="220"/>
      <c r="W526" s="239">
        <v>0</v>
      </c>
      <c r="X526" s="232">
        <v>0</v>
      </c>
      <c r="Y526" s="220"/>
      <c r="Z526" s="244"/>
      <c r="AA526" s="240"/>
      <c r="AB526" s="240"/>
      <c r="AC526" s="240"/>
      <c r="AD526" s="240"/>
      <c r="AE526" s="240"/>
      <c r="AF526" s="235">
        <v>44593</v>
      </c>
    </row>
    <row r="527" spans="1:32" s="21" customFormat="1" ht="15" customHeight="1" x14ac:dyDescent="0.25">
      <c r="A527" s="225">
        <f t="shared" si="8"/>
        <v>526</v>
      </c>
      <c r="B527" s="226" t="s">
        <v>1733</v>
      </c>
      <c r="C527" s="226" t="s">
        <v>1734</v>
      </c>
      <c r="D527" s="258" t="s">
        <v>2610</v>
      </c>
      <c r="E527" s="258" t="s">
        <v>2590</v>
      </c>
      <c r="F527" s="258" t="s">
        <v>2591</v>
      </c>
      <c r="G527" s="258" t="s">
        <v>2592</v>
      </c>
      <c r="H527" s="258" t="s">
        <v>2629</v>
      </c>
      <c r="I527" s="258" t="s">
        <v>2630</v>
      </c>
      <c r="J527" s="228" t="s">
        <v>1746</v>
      </c>
      <c r="K527" s="228" t="s">
        <v>1747</v>
      </c>
      <c r="L527" s="228"/>
      <c r="M527" s="238" t="s">
        <v>1748</v>
      </c>
      <c r="N527" s="238"/>
      <c r="O527" s="227" t="s">
        <v>1738</v>
      </c>
      <c r="P527" s="229" t="s">
        <v>1739</v>
      </c>
      <c r="Q527" s="227" t="s">
        <v>515</v>
      </c>
      <c r="R527" s="230">
        <v>0.08</v>
      </c>
      <c r="S527" s="220"/>
      <c r="T527" s="227"/>
      <c r="U527" s="227">
        <v>12</v>
      </c>
      <c r="V527" s="220"/>
      <c r="W527" s="239">
        <v>0</v>
      </c>
      <c r="X527" s="232">
        <v>0</v>
      </c>
      <c r="Y527" s="220"/>
      <c r="Z527" s="244"/>
      <c r="AA527" s="240"/>
      <c r="AB527" s="240"/>
      <c r="AC527" s="240"/>
      <c r="AD527" s="240"/>
      <c r="AE527" s="240"/>
      <c r="AF527" s="235">
        <v>44593</v>
      </c>
    </row>
    <row r="528" spans="1:32" s="21" customFormat="1" ht="15" customHeight="1" x14ac:dyDescent="0.25">
      <c r="A528" s="225">
        <f t="shared" si="8"/>
        <v>527</v>
      </c>
      <c r="B528" s="226" t="s">
        <v>1733</v>
      </c>
      <c r="C528" s="226" t="s">
        <v>1734</v>
      </c>
      <c r="D528" s="258" t="s">
        <v>2610</v>
      </c>
      <c r="E528" s="258" t="s">
        <v>2590</v>
      </c>
      <c r="F528" s="258" t="s">
        <v>2591</v>
      </c>
      <c r="G528" s="258" t="s">
        <v>2592</v>
      </c>
      <c r="H528" s="258" t="s">
        <v>2629</v>
      </c>
      <c r="I528" s="258" t="s">
        <v>2631</v>
      </c>
      <c r="J528" s="228" t="s">
        <v>1750</v>
      </c>
      <c r="K528" s="228" t="s">
        <v>1751</v>
      </c>
      <c r="L528" s="228"/>
      <c r="M528" s="238" t="s">
        <v>1752</v>
      </c>
      <c r="N528" s="238"/>
      <c r="O528" s="227" t="s">
        <v>1738</v>
      </c>
      <c r="P528" s="229" t="s">
        <v>1739</v>
      </c>
      <c r="Q528" s="227" t="s">
        <v>515</v>
      </c>
      <c r="R528" s="230">
        <v>0.08</v>
      </c>
      <c r="S528" s="220"/>
      <c r="T528" s="227"/>
      <c r="U528" s="227">
        <v>12</v>
      </c>
      <c r="V528" s="220"/>
      <c r="W528" s="239">
        <v>0</v>
      </c>
      <c r="X528" s="232">
        <v>0</v>
      </c>
      <c r="Y528" s="220"/>
      <c r="Z528" s="244"/>
      <c r="AA528" s="240"/>
      <c r="AB528" s="240"/>
      <c r="AC528" s="240"/>
      <c r="AD528" s="240"/>
      <c r="AE528" s="240"/>
      <c r="AF528" s="235">
        <v>44593</v>
      </c>
    </row>
    <row r="529" spans="1:32" s="21" customFormat="1" ht="15" customHeight="1" x14ac:dyDescent="0.25">
      <c r="A529" s="225">
        <f t="shared" si="8"/>
        <v>528</v>
      </c>
      <c r="B529" s="226" t="s">
        <v>1733</v>
      </c>
      <c r="C529" s="226" t="s">
        <v>1734</v>
      </c>
      <c r="D529" s="258" t="s">
        <v>2610</v>
      </c>
      <c r="E529" s="258" t="s">
        <v>2590</v>
      </c>
      <c r="F529" s="258" t="s">
        <v>2591</v>
      </c>
      <c r="G529" s="258" t="s">
        <v>2592</v>
      </c>
      <c r="H529" s="258" t="s">
        <v>2629</v>
      </c>
      <c r="I529" s="258" t="s">
        <v>2638</v>
      </c>
      <c r="J529" s="228" t="s">
        <v>1753</v>
      </c>
      <c r="K529" s="228" t="s">
        <v>1754</v>
      </c>
      <c r="L529" s="228"/>
      <c r="M529" s="238" t="s">
        <v>1755</v>
      </c>
      <c r="N529" s="238"/>
      <c r="O529" s="227" t="s">
        <v>1738</v>
      </c>
      <c r="P529" s="229" t="s">
        <v>1739</v>
      </c>
      <c r="Q529" s="227" t="s">
        <v>515</v>
      </c>
      <c r="R529" s="230">
        <v>0.08</v>
      </c>
      <c r="S529" s="220"/>
      <c r="T529" s="227"/>
      <c r="U529" s="227">
        <v>12</v>
      </c>
      <c r="V529" s="220"/>
      <c r="W529" s="239">
        <v>0</v>
      </c>
      <c r="X529" s="232">
        <v>0</v>
      </c>
      <c r="Y529" s="220"/>
      <c r="Z529" s="244"/>
      <c r="AA529" s="240"/>
      <c r="AB529" s="240"/>
      <c r="AC529" s="240"/>
      <c r="AD529" s="240"/>
      <c r="AE529" s="240"/>
      <c r="AF529" s="235">
        <v>44593</v>
      </c>
    </row>
    <row r="530" spans="1:32" s="21" customFormat="1" x14ac:dyDescent="0.25">
      <c r="A530" s="225">
        <f t="shared" si="8"/>
        <v>529</v>
      </c>
      <c r="B530" s="226" t="s">
        <v>1733</v>
      </c>
      <c r="C530" s="226" t="s">
        <v>1734</v>
      </c>
      <c r="D530" s="258" t="s">
        <v>2610</v>
      </c>
      <c r="E530" s="258" t="s">
        <v>2590</v>
      </c>
      <c r="F530" s="258" t="s">
        <v>3289</v>
      </c>
      <c r="G530" s="258" t="s">
        <v>3315</v>
      </c>
      <c r="H530" s="258" t="s">
        <v>3317</v>
      </c>
      <c r="I530" s="258" t="s">
        <v>3318</v>
      </c>
      <c r="J530" s="228" t="s">
        <v>1756</v>
      </c>
      <c r="K530" s="228" t="s">
        <v>1757</v>
      </c>
      <c r="L530" s="228"/>
      <c r="M530" s="238" t="s">
        <v>1758</v>
      </c>
      <c r="N530" s="238"/>
      <c r="O530" s="227" t="s">
        <v>549</v>
      </c>
      <c r="P530" s="229">
        <v>48</v>
      </c>
      <c r="Q530" s="227" t="s">
        <v>515</v>
      </c>
      <c r="R530" s="230">
        <v>0.08</v>
      </c>
      <c r="S530" s="220"/>
      <c r="T530" s="227"/>
      <c r="U530" s="227">
        <v>6</v>
      </c>
      <c r="V530" s="220"/>
      <c r="W530" s="239">
        <v>0</v>
      </c>
      <c r="X530" s="232">
        <v>0</v>
      </c>
      <c r="Y530" s="220"/>
      <c r="Z530" s="244"/>
      <c r="AA530" s="240">
        <v>44600</v>
      </c>
      <c r="AB530" s="240">
        <v>44620</v>
      </c>
      <c r="AC530" s="240"/>
      <c r="AD530" s="240">
        <v>44600</v>
      </c>
      <c r="AE530" s="240">
        <v>44620</v>
      </c>
      <c r="AF530" s="235">
        <v>44593</v>
      </c>
    </row>
    <row r="531" spans="1:32" s="21" customFormat="1" x14ac:dyDescent="0.25">
      <c r="A531" s="225">
        <f t="shared" si="8"/>
        <v>530</v>
      </c>
      <c r="B531" s="226" t="s">
        <v>1733</v>
      </c>
      <c r="C531" s="226" t="s">
        <v>1734</v>
      </c>
      <c r="D531" s="258" t="s">
        <v>2610</v>
      </c>
      <c r="E531" s="258" t="s">
        <v>2590</v>
      </c>
      <c r="F531" s="258" t="s">
        <v>3289</v>
      </c>
      <c r="G531" s="258" t="s">
        <v>3315</v>
      </c>
      <c r="H531" s="258" t="s">
        <v>3317</v>
      </c>
      <c r="I531" s="258" t="s">
        <v>3318</v>
      </c>
      <c r="J531" s="228" t="s">
        <v>1759</v>
      </c>
      <c r="K531" s="228" t="s">
        <v>1760</v>
      </c>
      <c r="L531" s="228"/>
      <c r="M531" s="238" t="s">
        <v>1761</v>
      </c>
      <c r="N531" s="238"/>
      <c r="O531" s="227" t="s">
        <v>549</v>
      </c>
      <c r="P531" s="229">
        <v>48</v>
      </c>
      <c r="Q531" s="227" t="s">
        <v>515</v>
      </c>
      <c r="R531" s="230">
        <v>0.08</v>
      </c>
      <c r="S531" s="220"/>
      <c r="T531" s="227"/>
      <c r="U531" s="227">
        <v>6</v>
      </c>
      <c r="V531" s="220"/>
      <c r="W531" s="239">
        <v>0</v>
      </c>
      <c r="X531" s="232">
        <v>0</v>
      </c>
      <c r="Y531" s="220"/>
      <c r="Z531" s="244"/>
      <c r="AA531" s="240">
        <v>44600</v>
      </c>
      <c r="AB531" s="240">
        <v>44620</v>
      </c>
      <c r="AC531" s="240"/>
      <c r="AD531" s="240">
        <v>44600</v>
      </c>
      <c r="AE531" s="240">
        <v>44620</v>
      </c>
      <c r="AF531" s="235">
        <v>44593</v>
      </c>
    </row>
    <row r="532" spans="1:32" s="21" customFormat="1" x14ac:dyDescent="0.25">
      <c r="A532" s="225">
        <f t="shared" si="8"/>
        <v>531</v>
      </c>
      <c r="B532" s="226" t="s">
        <v>1733</v>
      </c>
      <c r="C532" s="226" t="s">
        <v>1734</v>
      </c>
      <c r="D532" s="258" t="s">
        <v>2610</v>
      </c>
      <c r="E532" s="258" t="s">
        <v>2590</v>
      </c>
      <c r="F532" s="258" t="s">
        <v>3289</v>
      </c>
      <c r="G532" s="258" t="s">
        <v>3315</v>
      </c>
      <c r="H532" s="258" t="s">
        <v>3317</v>
      </c>
      <c r="I532" s="258" t="s">
        <v>3318</v>
      </c>
      <c r="J532" s="228" t="s">
        <v>1762</v>
      </c>
      <c r="K532" s="228" t="s">
        <v>1763</v>
      </c>
      <c r="L532" s="228"/>
      <c r="M532" s="238" t="s">
        <v>1764</v>
      </c>
      <c r="N532" s="238"/>
      <c r="O532" s="227" t="s">
        <v>549</v>
      </c>
      <c r="P532" s="229">
        <v>48</v>
      </c>
      <c r="Q532" s="227" t="s">
        <v>515</v>
      </c>
      <c r="R532" s="230">
        <v>0.08</v>
      </c>
      <c r="S532" s="220"/>
      <c r="T532" s="227"/>
      <c r="U532" s="227">
        <v>6</v>
      </c>
      <c r="V532" s="220"/>
      <c r="W532" s="239">
        <v>0</v>
      </c>
      <c r="X532" s="232">
        <v>0</v>
      </c>
      <c r="Y532" s="220"/>
      <c r="Z532" s="244"/>
      <c r="AA532" s="240">
        <v>44600</v>
      </c>
      <c r="AB532" s="240">
        <v>44620</v>
      </c>
      <c r="AC532" s="240"/>
      <c r="AD532" s="240">
        <v>44600</v>
      </c>
      <c r="AE532" s="240">
        <v>44620</v>
      </c>
      <c r="AF532" s="235">
        <v>44593</v>
      </c>
    </row>
    <row r="533" spans="1:32" s="21" customFormat="1" x14ac:dyDescent="0.25">
      <c r="A533" s="225">
        <f t="shared" si="8"/>
        <v>532</v>
      </c>
      <c r="B533" s="226" t="s">
        <v>1733</v>
      </c>
      <c r="C533" s="226" t="s">
        <v>1734</v>
      </c>
      <c r="D533" s="258" t="s">
        <v>2610</v>
      </c>
      <c r="E533" s="258" t="s">
        <v>2590</v>
      </c>
      <c r="F533" s="258" t="s">
        <v>3289</v>
      </c>
      <c r="G533" s="258" t="s">
        <v>3315</v>
      </c>
      <c r="H533" s="258" t="s">
        <v>3317</v>
      </c>
      <c r="I533" s="258" t="s">
        <v>3318</v>
      </c>
      <c r="J533" s="228" t="s">
        <v>1765</v>
      </c>
      <c r="K533" s="228" t="s">
        <v>1766</v>
      </c>
      <c r="L533" s="228"/>
      <c r="M533" s="238" t="s">
        <v>1767</v>
      </c>
      <c r="N533" s="238"/>
      <c r="O533" s="227" t="s">
        <v>549</v>
      </c>
      <c r="P533" s="229">
        <v>48</v>
      </c>
      <c r="Q533" s="227" t="s">
        <v>515</v>
      </c>
      <c r="R533" s="230">
        <v>0.08</v>
      </c>
      <c r="S533" s="220"/>
      <c r="T533" s="227"/>
      <c r="U533" s="227">
        <v>6</v>
      </c>
      <c r="V533" s="220"/>
      <c r="W533" s="239">
        <v>0</v>
      </c>
      <c r="X533" s="232">
        <v>0</v>
      </c>
      <c r="Y533" s="220"/>
      <c r="Z533" s="244"/>
      <c r="AA533" s="240">
        <v>44600</v>
      </c>
      <c r="AB533" s="240">
        <v>44620</v>
      </c>
      <c r="AC533" s="240"/>
      <c r="AD533" s="240">
        <v>44600</v>
      </c>
      <c r="AE533" s="240">
        <v>44620</v>
      </c>
      <c r="AF533" s="235">
        <v>44593</v>
      </c>
    </row>
    <row r="534" spans="1:32" s="21" customFormat="1" x14ac:dyDescent="0.25">
      <c r="A534" s="225">
        <f t="shared" si="8"/>
        <v>533</v>
      </c>
      <c r="B534" s="226" t="s">
        <v>1733</v>
      </c>
      <c r="C534" s="226" t="s">
        <v>1734</v>
      </c>
      <c r="D534" s="258" t="s">
        <v>2610</v>
      </c>
      <c r="E534" s="258" t="s">
        <v>2590</v>
      </c>
      <c r="F534" s="258" t="s">
        <v>3289</v>
      </c>
      <c r="G534" s="258" t="s">
        <v>3315</v>
      </c>
      <c r="H534" s="258" t="s">
        <v>3317</v>
      </c>
      <c r="I534" s="258" t="s">
        <v>3318</v>
      </c>
      <c r="J534" s="228" t="s">
        <v>1768</v>
      </c>
      <c r="K534" s="228" t="s">
        <v>1769</v>
      </c>
      <c r="L534" s="228"/>
      <c r="M534" s="238" t="s">
        <v>1770</v>
      </c>
      <c r="N534" s="238"/>
      <c r="O534" s="227" t="s">
        <v>549</v>
      </c>
      <c r="P534" s="229">
        <v>48</v>
      </c>
      <c r="Q534" s="227" t="s">
        <v>515</v>
      </c>
      <c r="R534" s="230">
        <v>0.08</v>
      </c>
      <c r="S534" s="220"/>
      <c r="T534" s="227"/>
      <c r="U534" s="227">
        <v>6</v>
      </c>
      <c r="V534" s="220"/>
      <c r="W534" s="239">
        <v>0</v>
      </c>
      <c r="X534" s="232">
        <v>0</v>
      </c>
      <c r="Y534" s="220"/>
      <c r="Z534" s="244"/>
      <c r="AA534" s="240">
        <v>44600</v>
      </c>
      <c r="AB534" s="240">
        <v>44620</v>
      </c>
      <c r="AC534" s="240"/>
      <c r="AD534" s="240">
        <v>44600</v>
      </c>
      <c r="AE534" s="240">
        <v>44620</v>
      </c>
      <c r="AF534" s="235">
        <v>44593</v>
      </c>
    </row>
    <row r="535" spans="1:32" s="21" customFormat="1" x14ac:dyDescent="0.25">
      <c r="A535" s="225">
        <f t="shared" si="8"/>
        <v>534</v>
      </c>
      <c r="B535" s="226" t="s">
        <v>1733</v>
      </c>
      <c r="C535" s="226" t="s">
        <v>1734</v>
      </c>
      <c r="D535" s="258" t="s">
        <v>2610</v>
      </c>
      <c r="E535" s="258" t="s">
        <v>2590</v>
      </c>
      <c r="F535" s="258" t="s">
        <v>3289</v>
      </c>
      <c r="G535" s="258" t="s">
        <v>3315</v>
      </c>
      <c r="H535" s="258" t="s">
        <v>3317</v>
      </c>
      <c r="I535" s="258" t="s">
        <v>3318</v>
      </c>
      <c r="J535" s="228" t="s">
        <v>1771</v>
      </c>
      <c r="K535" s="228" t="s">
        <v>1772</v>
      </c>
      <c r="L535" s="228"/>
      <c r="M535" s="238" t="s">
        <v>1773</v>
      </c>
      <c r="N535" s="238"/>
      <c r="O535" s="227" t="s">
        <v>549</v>
      </c>
      <c r="P535" s="229">
        <v>48</v>
      </c>
      <c r="Q535" s="227" t="s">
        <v>515</v>
      </c>
      <c r="R535" s="230">
        <v>0.08</v>
      </c>
      <c r="S535" s="220"/>
      <c r="T535" s="227"/>
      <c r="U535" s="227">
        <v>6</v>
      </c>
      <c r="V535" s="220"/>
      <c r="W535" s="239">
        <v>0</v>
      </c>
      <c r="X535" s="232">
        <v>0</v>
      </c>
      <c r="Y535" s="220"/>
      <c r="Z535" s="244"/>
      <c r="AA535" s="240">
        <v>44600</v>
      </c>
      <c r="AB535" s="240">
        <v>44620</v>
      </c>
      <c r="AC535" s="240"/>
      <c r="AD535" s="240">
        <v>44600</v>
      </c>
      <c r="AE535" s="240">
        <v>44620</v>
      </c>
      <c r="AF535" s="235">
        <v>44593</v>
      </c>
    </row>
    <row r="536" spans="1:32" s="21" customFormat="1" x14ac:dyDescent="0.25">
      <c r="A536" s="225">
        <f t="shared" si="8"/>
        <v>535</v>
      </c>
      <c r="B536" s="226" t="s">
        <v>1733</v>
      </c>
      <c r="C536" s="226" t="s">
        <v>1734</v>
      </c>
      <c r="D536" s="258" t="s">
        <v>2610</v>
      </c>
      <c r="E536" s="258" t="s">
        <v>2590</v>
      </c>
      <c r="F536" s="258" t="s">
        <v>3289</v>
      </c>
      <c r="G536" s="258" t="s">
        <v>3315</v>
      </c>
      <c r="H536" s="258" t="s">
        <v>3317</v>
      </c>
      <c r="I536" s="258" t="s">
        <v>3322</v>
      </c>
      <c r="J536" s="228" t="s">
        <v>1774</v>
      </c>
      <c r="K536" s="228" t="s">
        <v>1775</v>
      </c>
      <c r="L536" s="228"/>
      <c r="M536" s="248" t="s">
        <v>1776</v>
      </c>
      <c r="N536" s="248"/>
      <c r="O536" s="227" t="s">
        <v>549</v>
      </c>
      <c r="P536" s="229">
        <v>48</v>
      </c>
      <c r="Q536" s="227" t="s">
        <v>515</v>
      </c>
      <c r="R536" s="230">
        <v>0.08</v>
      </c>
      <c r="S536" s="220"/>
      <c r="T536" s="227"/>
      <c r="U536" s="227">
        <v>6</v>
      </c>
      <c r="V536" s="220"/>
      <c r="W536" s="239">
        <v>0</v>
      </c>
      <c r="X536" s="232">
        <v>0</v>
      </c>
      <c r="Y536" s="220"/>
      <c r="Z536" s="244"/>
      <c r="AA536" s="240">
        <v>44600</v>
      </c>
      <c r="AB536" s="240">
        <v>44620</v>
      </c>
      <c r="AC536" s="240"/>
      <c r="AD536" s="240">
        <v>44600</v>
      </c>
      <c r="AE536" s="240">
        <v>44620</v>
      </c>
      <c r="AF536" s="235">
        <v>44593</v>
      </c>
    </row>
    <row r="537" spans="1:32" s="21" customFormat="1" x14ac:dyDescent="0.25">
      <c r="A537" s="225">
        <f t="shared" si="8"/>
        <v>536</v>
      </c>
      <c r="B537" s="226" t="s">
        <v>1733</v>
      </c>
      <c r="C537" s="226" t="s">
        <v>1734</v>
      </c>
      <c r="D537" s="258" t="s">
        <v>2610</v>
      </c>
      <c r="E537" s="258" t="s">
        <v>2590</v>
      </c>
      <c r="F537" s="258" t="s">
        <v>3289</v>
      </c>
      <c r="G537" s="258" t="s">
        <v>3315</v>
      </c>
      <c r="H537" s="258" t="s">
        <v>3317</v>
      </c>
      <c r="I537" s="258" t="s">
        <v>3322</v>
      </c>
      <c r="J537" s="228" t="s">
        <v>1777</v>
      </c>
      <c r="K537" s="228" t="s">
        <v>1778</v>
      </c>
      <c r="L537" s="228"/>
      <c r="M537" s="238" t="s">
        <v>1779</v>
      </c>
      <c r="N537" s="238"/>
      <c r="O537" s="227" t="s">
        <v>549</v>
      </c>
      <c r="P537" s="229">
        <v>48</v>
      </c>
      <c r="Q537" s="227" t="s">
        <v>515</v>
      </c>
      <c r="R537" s="230">
        <v>0.08</v>
      </c>
      <c r="S537" s="220"/>
      <c r="T537" s="227"/>
      <c r="U537" s="227">
        <v>6</v>
      </c>
      <c r="V537" s="220"/>
      <c r="W537" s="239">
        <v>0</v>
      </c>
      <c r="X537" s="232">
        <v>0</v>
      </c>
      <c r="Y537" s="220"/>
      <c r="Z537" s="244"/>
      <c r="AA537" s="240">
        <v>44600</v>
      </c>
      <c r="AB537" s="240">
        <v>44620</v>
      </c>
      <c r="AC537" s="240"/>
      <c r="AD537" s="240">
        <v>44600</v>
      </c>
      <c r="AE537" s="240">
        <v>44620</v>
      </c>
      <c r="AF537" s="235">
        <v>44593</v>
      </c>
    </row>
    <row r="538" spans="1:32" s="21" customFormat="1" x14ac:dyDescent="0.25">
      <c r="A538" s="225">
        <f t="shared" si="8"/>
        <v>537</v>
      </c>
      <c r="B538" s="226" t="s">
        <v>1733</v>
      </c>
      <c r="C538" s="226" t="s">
        <v>1734</v>
      </c>
      <c r="D538" s="258" t="s">
        <v>2610</v>
      </c>
      <c r="E538" s="258" t="s">
        <v>2590</v>
      </c>
      <c r="F538" s="258" t="s">
        <v>3289</v>
      </c>
      <c r="G538" s="258" t="s">
        <v>3315</v>
      </c>
      <c r="H538" s="258" t="s">
        <v>3317</v>
      </c>
      <c r="I538" s="258" t="s">
        <v>3322</v>
      </c>
      <c r="J538" s="228" t="s">
        <v>1780</v>
      </c>
      <c r="K538" s="228" t="s">
        <v>1781</v>
      </c>
      <c r="L538" s="228"/>
      <c r="M538" s="238" t="s">
        <v>1782</v>
      </c>
      <c r="N538" s="238"/>
      <c r="O538" s="227" t="s">
        <v>549</v>
      </c>
      <c r="P538" s="229">
        <v>48</v>
      </c>
      <c r="Q538" s="227" t="s">
        <v>515</v>
      </c>
      <c r="R538" s="230">
        <v>0.08</v>
      </c>
      <c r="S538" s="220"/>
      <c r="T538" s="227"/>
      <c r="U538" s="227">
        <v>6</v>
      </c>
      <c r="V538" s="220"/>
      <c r="W538" s="239">
        <v>0</v>
      </c>
      <c r="X538" s="232">
        <v>0</v>
      </c>
      <c r="Y538" s="220"/>
      <c r="Z538" s="244"/>
      <c r="AA538" s="240">
        <v>44600</v>
      </c>
      <c r="AB538" s="240">
        <v>44620</v>
      </c>
      <c r="AC538" s="240"/>
      <c r="AD538" s="240">
        <v>44600</v>
      </c>
      <c r="AE538" s="240">
        <v>44620</v>
      </c>
      <c r="AF538" s="235">
        <v>44593</v>
      </c>
    </row>
    <row r="539" spans="1:32" s="21" customFormat="1" ht="15" customHeight="1" x14ac:dyDescent="0.25">
      <c r="A539" s="225">
        <f t="shared" si="8"/>
        <v>538</v>
      </c>
      <c r="B539" s="226" t="s">
        <v>1733</v>
      </c>
      <c r="C539" s="226" t="s">
        <v>1734</v>
      </c>
      <c r="D539" s="258" t="s">
        <v>2610</v>
      </c>
      <c r="E539" s="258" t="s">
        <v>2590</v>
      </c>
      <c r="F539" s="258" t="s">
        <v>3289</v>
      </c>
      <c r="G539" s="258" t="s">
        <v>3315</v>
      </c>
      <c r="H539" s="258" t="s">
        <v>3317</v>
      </c>
      <c r="I539" s="258" t="s">
        <v>3322</v>
      </c>
      <c r="J539" s="228" t="s">
        <v>1783</v>
      </c>
      <c r="K539" s="228" t="s">
        <v>1784</v>
      </c>
      <c r="L539" s="228"/>
      <c r="M539" s="238" t="s">
        <v>1785</v>
      </c>
      <c r="N539" s="238"/>
      <c r="O539" s="227" t="s">
        <v>549</v>
      </c>
      <c r="P539" s="229">
        <v>48</v>
      </c>
      <c r="Q539" s="227" t="s">
        <v>515</v>
      </c>
      <c r="R539" s="230">
        <v>0.08</v>
      </c>
      <c r="S539" s="220"/>
      <c r="T539" s="227"/>
      <c r="U539" s="227">
        <v>6</v>
      </c>
      <c r="V539" s="220"/>
      <c r="W539" s="239">
        <v>0</v>
      </c>
      <c r="X539" s="232">
        <v>0</v>
      </c>
      <c r="Y539" s="220"/>
      <c r="Z539" s="244"/>
      <c r="AA539" s="240">
        <v>44600</v>
      </c>
      <c r="AB539" s="240">
        <v>44620</v>
      </c>
      <c r="AC539" s="240"/>
      <c r="AD539" s="240">
        <v>44600</v>
      </c>
      <c r="AE539" s="240">
        <v>44620</v>
      </c>
      <c r="AF539" s="235">
        <v>44593</v>
      </c>
    </row>
    <row r="540" spans="1:32" s="21" customFormat="1" ht="15" customHeight="1" x14ac:dyDescent="0.25">
      <c r="A540" s="225">
        <f t="shared" si="8"/>
        <v>539</v>
      </c>
      <c r="B540" s="226" t="s">
        <v>1733</v>
      </c>
      <c r="C540" s="226" t="s">
        <v>1734</v>
      </c>
      <c r="D540" s="258" t="s">
        <v>2610</v>
      </c>
      <c r="E540" s="258" t="s">
        <v>2590</v>
      </c>
      <c r="F540" s="258" t="s">
        <v>3289</v>
      </c>
      <c r="G540" s="258" t="s">
        <v>3300</v>
      </c>
      <c r="H540" s="258" t="s">
        <v>3301</v>
      </c>
      <c r="I540" s="258" t="s">
        <v>3302</v>
      </c>
      <c r="J540" s="228" t="s">
        <v>1787</v>
      </c>
      <c r="K540" s="228" t="s">
        <v>1788</v>
      </c>
      <c r="L540" s="228"/>
      <c r="M540" s="238" t="s">
        <v>1789</v>
      </c>
      <c r="N540" s="238"/>
      <c r="O540" s="227" t="s">
        <v>549</v>
      </c>
      <c r="P540" s="229">
        <v>36</v>
      </c>
      <c r="Q540" s="227" t="s">
        <v>515</v>
      </c>
      <c r="R540" s="230">
        <v>0.08</v>
      </c>
      <c r="S540" s="220"/>
      <c r="T540" s="227"/>
      <c r="U540" s="227">
        <v>12</v>
      </c>
      <c r="V540" s="220"/>
      <c r="W540" s="239">
        <v>0</v>
      </c>
      <c r="X540" s="232">
        <v>0</v>
      </c>
      <c r="Y540" s="220"/>
      <c r="Z540" s="244"/>
      <c r="AA540" s="240"/>
      <c r="AB540" s="240"/>
      <c r="AC540" s="240"/>
      <c r="AD540" s="240"/>
      <c r="AE540" s="240"/>
      <c r="AF540" s="235">
        <v>44593</v>
      </c>
    </row>
    <row r="541" spans="1:32" s="21" customFormat="1" ht="15" customHeight="1" x14ac:dyDescent="0.25">
      <c r="A541" s="225">
        <f t="shared" si="8"/>
        <v>540</v>
      </c>
      <c r="B541" s="226" t="s">
        <v>1733</v>
      </c>
      <c r="C541" s="226" t="s">
        <v>1734</v>
      </c>
      <c r="D541" s="258" t="s">
        <v>2610</v>
      </c>
      <c r="E541" s="258" t="s">
        <v>2590</v>
      </c>
      <c r="F541" s="258" t="s">
        <v>3289</v>
      </c>
      <c r="G541" s="258" t="s">
        <v>3315</v>
      </c>
      <c r="H541" s="258" t="s">
        <v>3317</v>
      </c>
      <c r="I541" s="258" t="s">
        <v>3322</v>
      </c>
      <c r="J541" s="228" t="s">
        <v>1790</v>
      </c>
      <c r="K541" s="228" t="s">
        <v>1791</v>
      </c>
      <c r="L541" s="228"/>
      <c r="M541" s="238" t="s">
        <v>1792</v>
      </c>
      <c r="N541" s="238"/>
      <c r="O541" s="227" t="s">
        <v>549</v>
      </c>
      <c r="P541" s="229">
        <v>48</v>
      </c>
      <c r="Q541" s="227" t="s">
        <v>515</v>
      </c>
      <c r="R541" s="230">
        <v>0.08</v>
      </c>
      <c r="S541" s="220"/>
      <c r="T541" s="227"/>
      <c r="U541" s="227">
        <v>6</v>
      </c>
      <c r="V541" s="220"/>
      <c r="W541" s="239">
        <v>0</v>
      </c>
      <c r="X541" s="232">
        <v>0</v>
      </c>
      <c r="Y541" s="220"/>
      <c r="Z541" s="244"/>
      <c r="AA541" s="240">
        <v>44600</v>
      </c>
      <c r="AB541" s="240">
        <v>44620</v>
      </c>
      <c r="AC541" s="240"/>
      <c r="AD541" s="240">
        <v>44600</v>
      </c>
      <c r="AE541" s="240">
        <v>44620</v>
      </c>
      <c r="AF541" s="235">
        <v>44593</v>
      </c>
    </row>
    <row r="542" spans="1:32" s="21" customFormat="1" ht="15" customHeight="1" x14ac:dyDescent="0.25">
      <c r="A542" s="225">
        <f t="shared" si="8"/>
        <v>541</v>
      </c>
      <c r="B542" s="226" t="s">
        <v>1733</v>
      </c>
      <c r="C542" s="226" t="s">
        <v>1734</v>
      </c>
      <c r="D542" s="258" t="s">
        <v>2610</v>
      </c>
      <c r="E542" s="258" t="s">
        <v>2590</v>
      </c>
      <c r="F542" s="258" t="s">
        <v>3289</v>
      </c>
      <c r="G542" s="258" t="s">
        <v>3315</v>
      </c>
      <c r="H542" s="258" t="s">
        <v>3317</v>
      </c>
      <c r="I542" s="258" t="s">
        <v>3322</v>
      </c>
      <c r="J542" s="228" t="s">
        <v>1793</v>
      </c>
      <c r="K542" s="228" t="s">
        <v>1794</v>
      </c>
      <c r="L542" s="228"/>
      <c r="M542" s="238" t="s">
        <v>1795</v>
      </c>
      <c r="N542" s="238"/>
      <c r="O542" s="227" t="s">
        <v>549</v>
      </c>
      <c r="P542" s="229">
        <v>48</v>
      </c>
      <c r="Q542" s="227" t="s">
        <v>515</v>
      </c>
      <c r="R542" s="230">
        <v>0.08</v>
      </c>
      <c r="S542" s="220"/>
      <c r="T542" s="227"/>
      <c r="U542" s="227">
        <v>6</v>
      </c>
      <c r="V542" s="220"/>
      <c r="W542" s="239">
        <v>0</v>
      </c>
      <c r="X542" s="232">
        <v>0</v>
      </c>
      <c r="Y542" s="220"/>
      <c r="Z542" s="244"/>
      <c r="AA542" s="240">
        <v>44600</v>
      </c>
      <c r="AB542" s="240">
        <v>44620</v>
      </c>
      <c r="AC542" s="240"/>
      <c r="AD542" s="240">
        <v>44600</v>
      </c>
      <c r="AE542" s="240">
        <v>44620</v>
      </c>
      <c r="AF542" s="235">
        <v>44593</v>
      </c>
    </row>
    <row r="543" spans="1:32" s="21" customFormat="1" ht="15" customHeight="1" x14ac:dyDescent="0.25">
      <c r="A543" s="225">
        <f t="shared" si="8"/>
        <v>542</v>
      </c>
      <c r="B543" s="226" t="s">
        <v>1733</v>
      </c>
      <c r="C543" s="226" t="s">
        <v>1734</v>
      </c>
      <c r="D543" s="258" t="s">
        <v>2610</v>
      </c>
      <c r="E543" s="258" t="s">
        <v>2590</v>
      </c>
      <c r="F543" s="258" t="s">
        <v>2591</v>
      </c>
      <c r="G543" s="258" t="s">
        <v>2592</v>
      </c>
      <c r="H543" s="258" t="s">
        <v>2652</v>
      </c>
      <c r="I543" s="258" t="s">
        <v>2653</v>
      </c>
      <c r="J543" s="228" t="s">
        <v>1797</v>
      </c>
      <c r="K543" s="228" t="s">
        <v>1798</v>
      </c>
      <c r="L543" s="228"/>
      <c r="M543" s="238" t="s">
        <v>1799</v>
      </c>
      <c r="N543" s="238"/>
      <c r="O543" s="227" t="s">
        <v>549</v>
      </c>
      <c r="P543" s="229">
        <v>4</v>
      </c>
      <c r="Q543" s="227" t="s">
        <v>515</v>
      </c>
      <c r="R543" s="230">
        <v>0.08</v>
      </c>
      <c r="S543" s="220"/>
      <c r="T543" s="227"/>
      <c r="U543" s="227">
        <v>12</v>
      </c>
      <c r="V543" s="220"/>
      <c r="W543" s="239">
        <v>0</v>
      </c>
      <c r="X543" s="232">
        <v>0</v>
      </c>
      <c r="Y543" s="220"/>
      <c r="Z543" s="244"/>
      <c r="AA543" s="240">
        <v>44600</v>
      </c>
      <c r="AB543" s="240">
        <v>44620</v>
      </c>
      <c r="AC543" s="240"/>
      <c r="AD543" s="240">
        <v>44600</v>
      </c>
      <c r="AE543" s="240">
        <v>44620</v>
      </c>
      <c r="AF543" s="235">
        <v>44593</v>
      </c>
    </row>
    <row r="544" spans="1:32" s="21" customFormat="1" ht="15" customHeight="1" x14ac:dyDescent="0.25">
      <c r="A544" s="225">
        <f t="shared" si="8"/>
        <v>543</v>
      </c>
      <c r="B544" s="226" t="s">
        <v>1733</v>
      </c>
      <c r="C544" s="226" t="s">
        <v>1734</v>
      </c>
      <c r="D544" s="258" t="s">
        <v>2610</v>
      </c>
      <c r="E544" s="258" t="s">
        <v>2590</v>
      </c>
      <c r="F544" s="258" t="s">
        <v>2591</v>
      </c>
      <c r="G544" s="258" t="s">
        <v>2592</v>
      </c>
      <c r="H544" s="258" t="s">
        <v>2652</v>
      </c>
      <c r="I544" s="258" t="s">
        <v>2664</v>
      </c>
      <c r="J544" s="228" t="s">
        <v>1801</v>
      </c>
      <c r="K544" s="228" t="s">
        <v>1802</v>
      </c>
      <c r="L544" s="228"/>
      <c r="M544" s="238" t="s">
        <v>1803</v>
      </c>
      <c r="N544" s="238"/>
      <c r="O544" s="227" t="s">
        <v>549</v>
      </c>
      <c r="P544" s="229">
        <v>4</v>
      </c>
      <c r="Q544" s="227" t="s">
        <v>515</v>
      </c>
      <c r="R544" s="230">
        <v>0.08</v>
      </c>
      <c r="S544" s="220"/>
      <c r="T544" s="227"/>
      <c r="U544" s="227">
        <v>12</v>
      </c>
      <c r="V544" s="220"/>
      <c r="W544" s="239">
        <v>0</v>
      </c>
      <c r="X544" s="232">
        <v>0</v>
      </c>
      <c r="Y544" s="220"/>
      <c r="Z544" s="244"/>
      <c r="AA544" s="240">
        <v>44600</v>
      </c>
      <c r="AB544" s="240">
        <v>44620</v>
      </c>
      <c r="AC544" s="240"/>
      <c r="AD544" s="240">
        <v>44600</v>
      </c>
      <c r="AE544" s="240">
        <v>44620</v>
      </c>
      <c r="AF544" s="235">
        <v>44593</v>
      </c>
    </row>
    <row r="545" spans="1:32" s="21" customFormat="1" ht="15" customHeight="1" x14ac:dyDescent="0.25">
      <c r="A545" s="225">
        <f t="shared" si="8"/>
        <v>544</v>
      </c>
      <c r="B545" s="226" t="s">
        <v>1733</v>
      </c>
      <c r="C545" s="226" t="s">
        <v>1734</v>
      </c>
      <c r="D545" s="258" t="s">
        <v>2610</v>
      </c>
      <c r="E545" s="258" t="s">
        <v>2590</v>
      </c>
      <c r="F545" s="258" t="s">
        <v>2591</v>
      </c>
      <c r="G545" s="258" t="s">
        <v>2592</v>
      </c>
      <c r="H545" s="258" t="s">
        <v>2652</v>
      </c>
      <c r="I545" s="258" t="s">
        <v>2664</v>
      </c>
      <c r="J545" s="228" t="s">
        <v>1804</v>
      </c>
      <c r="K545" s="228" t="s">
        <v>1805</v>
      </c>
      <c r="L545" s="228"/>
      <c r="M545" s="248" t="s">
        <v>1806</v>
      </c>
      <c r="N545" s="248"/>
      <c r="O545" s="227" t="s">
        <v>549</v>
      </c>
      <c r="P545" s="229">
        <v>4</v>
      </c>
      <c r="Q545" s="227" t="s">
        <v>515</v>
      </c>
      <c r="R545" s="230">
        <v>0.08</v>
      </c>
      <c r="S545" s="220"/>
      <c r="T545" s="227"/>
      <c r="U545" s="227">
        <v>12</v>
      </c>
      <c r="V545" s="220"/>
      <c r="W545" s="239">
        <v>0</v>
      </c>
      <c r="X545" s="232">
        <v>0</v>
      </c>
      <c r="Y545" s="220"/>
      <c r="Z545" s="244"/>
      <c r="AA545" s="240">
        <v>44600</v>
      </c>
      <c r="AB545" s="240">
        <v>44620</v>
      </c>
      <c r="AC545" s="240"/>
      <c r="AD545" s="240">
        <v>44600</v>
      </c>
      <c r="AE545" s="240">
        <v>44620</v>
      </c>
      <c r="AF545" s="235">
        <v>44593</v>
      </c>
    </row>
    <row r="546" spans="1:32" s="21" customFormat="1" ht="15" customHeight="1" x14ac:dyDescent="0.25">
      <c r="A546" s="225">
        <f t="shared" si="8"/>
        <v>545</v>
      </c>
      <c r="B546" s="226" t="s">
        <v>1733</v>
      </c>
      <c r="C546" s="226" t="s">
        <v>1734</v>
      </c>
      <c r="D546" s="258" t="s">
        <v>2610</v>
      </c>
      <c r="E546" s="258" t="s">
        <v>2590</v>
      </c>
      <c r="F546" s="258" t="s">
        <v>2591</v>
      </c>
      <c r="G546" s="258" t="s">
        <v>2592</v>
      </c>
      <c r="H546" s="258" t="s">
        <v>2652</v>
      </c>
      <c r="I546" s="258" t="s">
        <v>2659</v>
      </c>
      <c r="J546" s="228" t="s">
        <v>1807</v>
      </c>
      <c r="K546" s="228" t="s">
        <v>1808</v>
      </c>
      <c r="L546" s="228"/>
      <c r="M546" s="238" t="s">
        <v>1809</v>
      </c>
      <c r="N546" s="238"/>
      <c r="O546" s="227" t="s">
        <v>549</v>
      </c>
      <c r="P546" s="229">
        <v>4</v>
      </c>
      <c r="Q546" s="227" t="s">
        <v>515</v>
      </c>
      <c r="R546" s="230">
        <v>0.08</v>
      </c>
      <c r="S546" s="220"/>
      <c r="T546" s="227"/>
      <c r="U546" s="227">
        <v>12</v>
      </c>
      <c r="V546" s="220"/>
      <c r="W546" s="239">
        <v>0</v>
      </c>
      <c r="X546" s="232">
        <v>0</v>
      </c>
      <c r="Y546" s="220"/>
      <c r="Z546" s="244"/>
      <c r="AA546" s="240">
        <v>44600</v>
      </c>
      <c r="AB546" s="240">
        <v>44620</v>
      </c>
      <c r="AC546" s="240"/>
      <c r="AD546" s="240">
        <v>44600</v>
      </c>
      <c r="AE546" s="240">
        <v>44620</v>
      </c>
      <c r="AF546" s="235">
        <v>44593</v>
      </c>
    </row>
    <row r="547" spans="1:32" s="21" customFormat="1" ht="15" customHeight="1" x14ac:dyDescent="0.25">
      <c r="A547" s="225">
        <f t="shared" si="8"/>
        <v>546</v>
      </c>
      <c r="B547" s="226" t="s">
        <v>1733</v>
      </c>
      <c r="C547" s="226" t="s">
        <v>1734</v>
      </c>
      <c r="D547" s="258" t="s">
        <v>2610</v>
      </c>
      <c r="E547" s="258" t="s">
        <v>2590</v>
      </c>
      <c r="F547" s="258" t="s">
        <v>2591</v>
      </c>
      <c r="G547" s="258" t="s">
        <v>2592</v>
      </c>
      <c r="H547" s="258" t="s">
        <v>2652</v>
      </c>
      <c r="I547" s="258" t="s">
        <v>2664</v>
      </c>
      <c r="J547" s="228" t="s">
        <v>1810</v>
      </c>
      <c r="K547" s="228" t="s">
        <v>1811</v>
      </c>
      <c r="L547" s="228"/>
      <c r="M547" s="238" t="s">
        <v>1812</v>
      </c>
      <c r="N547" s="238"/>
      <c r="O547" s="227" t="s">
        <v>549</v>
      </c>
      <c r="P547" s="229">
        <v>4</v>
      </c>
      <c r="Q547" s="227" t="s">
        <v>515</v>
      </c>
      <c r="R547" s="230">
        <v>0.08</v>
      </c>
      <c r="S547" s="220"/>
      <c r="T547" s="227"/>
      <c r="U547" s="227">
        <v>12</v>
      </c>
      <c r="V547" s="220"/>
      <c r="W547" s="239">
        <v>0</v>
      </c>
      <c r="X547" s="232">
        <v>0</v>
      </c>
      <c r="Y547" s="220"/>
      <c r="Z547" s="244"/>
      <c r="AA547" s="240">
        <v>44600</v>
      </c>
      <c r="AB547" s="240">
        <v>44620</v>
      </c>
      <c r="AC547" s="240"/>
      <c r="AD547" s="240">
        <v>44600</v>
      </c>
      <c r="AE547" s="240">
        <v>44620</v>
      </c>
      <c r="AF547" s="235">
        <v>44593</v>
      </c>
    </row>
    <row r="548" spans="1:32" s="21" customFormat="1" ht="15" customHeight="1" x14ac:dyDescent="0.25">
      <c r="A548" s="225">
        <f t="shared" si="8"/>
        <v>547</v>
      </c>
      <c r="B548" s="226" t="s">
        <v>1733</v>
      </c>
      <c r="C548" s="226" t="s">
        <v>1734</v>
      </c>
      <c r="D548" s="258" t="s">
        <v>2610</v>
      </c>
      <c r="E548" s="258" t="s">
        <v>2590</v>
      </c>
      <c r="F548" s="258" t="s">
        <v>2591</v>
      </c>
      <c r="G548" s="258" t="s">
        <v>2592</v>
      </c>
      <c r="H548" s="258" t="s">
        <v>2652</v>
      </c>
      <c r="I548" s="258" t="s">
        <v>2664</v>
      </c>
      <c r="J548" s="228" t="s">
        <v>1813</v>
      </c>
      <c r="K548" s="228" t="s">
        <v>1814</v>
      </c>
      <c r="L548" s="228"/>
      <c r="M548" s="238" t="s">
        <v>1815</v>
      </c>
      <c r="N548" s="238"/>
      <c r="O548" s="227" t="s">
        <v>549</v>
      </c>
      <c r="P548" s="229">
        <v>4</v>
      </c>
      <c r="Q548" s="227" t="s">
        <v>515</v>
      </c>
      <c r="R548" s="230">
        <v>0.08</v>
      </c>
      <c r="S548" s="220"/>
      <c r="T548" s="227"/>
      <c r="U548" s="227">
        <v>12</v>
      </c>
      <c r="V548" s="220"/>
      <c r="W548" s="239">
        <v>0</v>
      </c>
      <c r="X548" s="232">
        <v>0</v>
      </c>
      <c r="Y548" s="220"/>
      <c r="Z548" s="244"/>
      <c r="AA548" s="240">
        <v>44600</v>
      </c>
      <c r="AB548" s="240">
        <v>44620</v>
      </c>
      <c r="AC548" s="240"/>
      <c r="AD548" s="240">
        <v>44600</v>
      </c>
      <c r="AE548" s="240">
        <v>44620</v>
      </c>
      <c r="AF548" s="235">
        <v>44593</v>
      </c>
    </row>
    <row r="549" spans="1:32" s="21" customFormat="1" ht="15" customHeight="1" x14ac:dyDescent="0.25">
      <c r="A549" s="225">
        <f t="shared" si="8"/>
        <v>548</v>
      </c>
      <c r="B549" s="226" t="s">
        <v>1733</v>
      </c>
      <c r="C549" s="226" t="s">
        <v>1734</v>
      </c>
      <c r="D549" s="258" t="s">
        <v>2610</v>
      </c>
      <c r="E549" s="258" t="s">
        <v>2590</v>
      </c>
      <c r="F549" s="258" t="s">
        <v>2591</v>
      </c>
      <c r="G549" s="258" t="s">
        <v>2592</v>
      </c>
      <c r="H549" s="258" t="s">
        <v>2652</v>
      </c>
      <c r="I549" s="258" t="s">
        <v>2653</v>
      </c>
      <c r="J549" s="228" t="s">
        <v>1816</v>
      </c>
      <c r="K549" s="228" t="s">
        <v>1817</v>
      </c>
      <c r="L549" s="228"/>
      <c r="M549" s="238" t="s">
        <v>1818</v>
      </c>
      <c r="N549" s="238"/>
      <c r="O549" s="227" t="s">
        <v>549</v>
      </c>
      <c r="P549" s="229">
        <v>4</v>
      </c>
      <c r="Q549" s="227" t="s">
        <v>515</v>
      </c>
      <c r="R549" s="230">
        <v>0.08</v>
      </c>
      <c r="S549" s="220"/>
      <c r="T549" s="227"/>
      <c r="U549" s="227">
        <v>12</v>
      </c>
      <c r="V549" s="220"/>
      <c r="W549" s="239">
        <v>0</v>
      </c>
      <c r="X549" s="232">
        <v>0</v>
      </c>
      <c r="Y549" s="220"/>
      <c r="Z549" s="244"/>
      <c r="AA549" s="240">
        <v>44600</v>
      </c>
      <c r="AB549" s="240">
        <v>44620</v>
      </c>
      <c r="AC549" s="240"/>
      <c r="AD549" s="240">
        <v>44600</v>
      </c>
      <c r="AE549" s="240">
        <v>44620</v>
      </c>
      <c r="AF549" s="235">
        <v>44593</v>
      </c>
    </row>
    <row r="550" spans="1:32" s="21" customFormat="1" ht="15" customHeight="1" x14ac:dyDescent="0.25">
      <c r="A550" s="225">
        <f t="shared" si="8"/>
        <v>549</v>
      </c>
      <c r="B550" s="226" t="s">
        <v>1733</v>
      </c>
      <c r="C550" s="226" t="s">
        <v>1734</v>
      </c>
      <c r="D550" s="258" t="s">
        <v>2610</v>
      </c>
      <c r="E550" s="258" t="s">
        <v>2590</v>
      </c>
      <c r="F550" s="258" t="s">
        <v>2591</v>
      </c>
      <c r="G550" s="258" t="s">
        <v>2592</v>
      </c>
      <c r="H550" s="258" t="s">
        <v>2652</v>
      </c>
      <c r="I550" s="258" t="s">
        <v>2654</v>
      </c>
      <c r="J550" s="228" t="s">
        <v>1820</v>
      </c>
      <c r="K550" s="228" t="s">
        <v>1821</v>
      </c>
      <c r="L550" s="228"/>
      <c r="M550" s="238" t="s">
        <v>1822</v>
      </c>
      <c r="N550" s="238"/>
      <c r="O550" s="227" t="s">
        <v>549</v>
      </c>
      <c r="P550" s="229">
        <v>4</v>
      </c>
      <c r="Q550" s="227" t="s">
        <v>515</v>
      </c>
      <c r="R550" s="230">
        <v>0.08</v>
      </c>
      <c r="S550" s="220"/>
      <c r="T550" s="227"/>
      <c r="U550" s="227">
        <v>12</v>
      </c>
      <c r="V550" s="220"/>
      <c r="W550" s="239">
        <v>0</v>
      </c>
      <c r="X550" s="232">
        <v>0</v>
      </c>
      <c r="Y550" s="220"/>
      <c r="Z550" s="244"/>
      <c r="AA550" s="240">
        <v>44600</v>
      </c>
      <c r="AB550" s="240">
        <v>44620</v>
      </c>
      <c r="AC550" s="240"/>
      <c r="AD550" s="240">
        <v>44600</v>
      </c>
      <c r="AE550" s="240">
        <v>44620</v>
      </c>
      <c r="AF550" s="235">
        <v>44593</v>
      </c>
    </row>
    <row r="551" spans="1:32" s="21" customFormat="1" ht="15" customHeight="1" x14ac:dyDescent="0.25">
      <c r="A551" s="225">
        <f t="shared" si="8"/>
        <v>550</v>
      </c>
      <c r="B551" s="226" t="s">
        <v>1733</v>
      </c>
      <c r="C551" s="226" t="s">
        <v>1734</v>
      </c>
      <c r="D551" s="258" t="s">
        <v>2610</v>
      </c>
      <c r="E551" s="258" t="s">
        <v>2590</v>
      </c>
      <c r="F551" s="258" t="s">
        <v>2591</v>
      </c>
      <c r="G551" s="258" t="s">
        <v>2592</v>
      </c>
      <c r="H551" s="258" t="s">
        <v>2652</v>
      </c>
      <c r="I551" s="258" t="s">
        <v>2664</v>
      </c>
      <c r="J551" s="228" t="s">
        <v>1823</v>
      </c>
      <c r="K551" s="228" t="s">
        <v>1824</v>
      </c>
      <c r="L551" s="228"/>
      <c r="M551" s="238" t="s">
        <v>1825</v>
      </c>
      <c r="N551" s="238"/>
      <c r="O551" s="227" t="s">
        <v>549</v>
      </c>
      <c r="P551" s="229">
        <v>4</v>
      </c>
      <c r="Q551" s="227" t="s">
        <v>515</v>
      </c>
      <c r="R551" s="230">
        <v>0.08</v>
      </c>
      <c r="S551" s="220"/>
      <c r="T551" s="227"/>
      <c r="U551" s="227">
        <v>12</v>
      </c>
      <c r="V551" s="220"/>
      <c r="W551" s="239">
        <v>0</v>
      </c>
      <c r="X551" s="232">
        <v>0</v>
      </c>
      <c r="Y551" s="220"/>
      <c r="Z551" s="244"/>
      <c r="AA551" s="240">
        <v>44600</v>
      </c>
      <c r="AB551" s="240">
        <v>44620</v>
      </c>
      <c r="AC551" s="240"/>
      <c r="AD551" s="240">
        <v>44600</v>
      </c>
      <c r="AE551" s="240">
        <v>44620</v>
      </c>
      <c r="AF551" s="235">
        <v>44593</v>
      </c>
    </row>
    <row r="552" spans="1:32" s="21" customFormat="1" ht="15" customHeight="1" x14ac:dyDescent="0.25">
      <c r="A552" s="225">
        <f t="shared" si="8"/>
        <v>551</v>
      </c>
      <c r="B552" s="226" t="s">
        <v>1733</v>
      </c>
      <c r="C552" s="226" t="s">
        <v>1734</v>
      </c>
      <c r="D552" s="258" t="s">
        <v>2610</v>
      </c>
      <c r="E552" s="258" t="s">
        <v>2590</v>
      </c>
      <c r="F552" s="258" t="s">
        <v>2591</v>
      </c>
      <c r="G552" s="258" t="s">
        <v>2592</v>
      </c>
      <c r="H552" s="258" t="s">
        <v>2652</v>
      </c>
      <c r="I552" s="258" t="s">
        <v>2664</v>
      </c>
      <c r="J552" s="228" t="s">
        <v>1826</v>
      </c>
      <c r="K552" s="228" t="s">
        <v>1827</v>
      </c>
      <c r="L552" s="228"/>
      <c r="M552" s="248" t="s">
        <v>1828</v>
      </c>
      <c r="N552" s="248"/>
      <c r="O552" s="227" t="s">
        <v>549</v>
      </c>
      <c r="P552" s="229">
        <v>4</v>
      </c>
      <c r="Q552" s="227" t="s">
        <v>515</v>
      </c>
      <c r="R552" s="230">
        <v>0.08</v>
      </c>
      <c r="S552" s="220"/>
      <c r="T552" s="227"/>
      <c r="U552" s="227">
        <v>12</v>
      </c>
      <c r="V552" s="220"/>
      <c r="W552" s="239">
        <v>0</v>
      </c>
      <c r="X552" s="232">
        <v>0</v>
      </c>
      <c r="Y552" s="220"/>
      <c r="Z552" s="244"/>
      <c r="AA552" s="240">
        <v>44600</v>
      </c>
      <c r="AB552" s="240">
        <v>44620</v>
      </c>
      <c r="AC552" s="240"/>
      <c r="AD552" s="240">
        <v>44600</v>
      </c>
      <c r="AE552" s="240">
        <v>44620</v>
      </c>
      <c r="AF552" s="235">
        <v>44593</v>
      </c>
    </row>
    <row r="553" spans="1:32" s="21" customFormat="1" ht="15" customHeight="1" x14ac:dyDescent="0.25">
      <c r="A553" s="225">
        <f t="shared" si="8"/>
        <v>552</v>
      </c>
      <c r="B553" s="226" t="s">
        <v>1733</v>
      </c>
      <c r="C553" s="226" t="s">
        <v>1734</v>
      </c>
      <c r="D553" s="258" t="s">
        <v>2610</v>
      </c>
      <c r="E553" s="258" t="s">
        <v>2590</v>
      </c>
      <c r="F553" s="258" t="s">
        <v>2591</v>
      </c>
      <c r="G553" s="258" t="s">
        <v>2592</v>
      </c>
      <c r="H553" s="258" t="s">
        <v>2652</v>
      </c>
      <c r="I553" s="258" t="s">
        <v>2659</v>
      </c>
      <c r="J553" s="228" t="s">
        <v>1829</v>
      </c>
      <c r="K553" s="228" t="s">
        <v>1830</v>
      </c>
      <c r="L553" s="228"/>
      <c r="M553" s="238" t="s">
        <v>1831</v>
      </c>
      <c r="N553" s="238"/>
      <c r="O553" s="227" t="s">
        <v>549</v>
      </c>
      <c r="P553" s="229">
        <v>4</v>
      </c>
      <c r="Q553" s="227" t="s">
        <v>515</v>
      </c>
      <c r="R553" s="230">
        <v>0.08</v>
      </c>
      <c r="S553" s="220"/>
      <c r="T553" s="227"/>
      <c r="U553" s="227">
        <v>12</v>
      </c>
      <c r="V553" s="220"/>
      <c r="W553" s="239">
        <v>0</v>
      </c>
      <c r="X553" s="232">
        <v>0</v>
      </c>
      <c r="Y553" s="220"/>
      <c r="Z553" s="244"/>
      <c r="AA553" s="240">
        <v>44600</v>
      </c>
      <c r="AB553" s="240">
        <v>44620</v>
      </c>
      <c r="AC553" s="240"/>
      <c r="AD553" s="240">
        <v>44600</v>
      </c>
      <c r="AE553" s="240">
        <v>44620</v>
      </c>
      <c r="AF553" s="235">
        <v>44593</v>
      </c>
    </row>
    <row r="554" spans="1:32" s="21" customFormat="1" ht="15" customHeight="1" x14ac:dyDescent="0.25">
      <c r="A554" s="225">
        <f t="shared" si="8"/>
        <v>553</v>
      </c>
      <c r="B554" s="226" t="s">
        <v>1733</v>
      </c>
      <c r="C554" s="226" t="s">
        <v>1734</v>
      </c>
      <c r="D554" s="258" t="s">
        <v>2610</v>
      </c>
      <c r="E554" s="258" t="s">
        <v>2590</v>
      </c>
      <c r="F554" s="258" t="s">
        <v>2591</v>
      </c>
      <c r="G554" s="258" t="s">
        <v>2592</v>
      </c>
      <c r="H554" s="258" t="s">
        <v>2652</v>
      </c>
      <c r="I554" s="258" t="s">
        <v>2664</v>
      </c>
      <c r="J554" s="228" t="s">
        <v>1832</v>
      </c>
      <c r="K554" s="228" t="s">
        <v>1833</v>
      </c>
      <c r="L554" s="228"/>
      <c r="M554" s="238" t="s">
        <v>1834</v>
      </c>
      <c r="N554" s="238"/>
      <c r="O554" s="227" t="s">
        <v>549</v>
      </c>
      <c r="P554" s="229">
        <v>4</v>
      </c>
      <c r="Q554" s="227" t="s">
        <v>515</v>
      </c>
      <c r="R554" s="230">
        <v>0.08</v>
      </c>
      <c r="S554" s="220"/>
      <c r="T554" s="227"/>
      <c r="U554" s="227">
        <v>12</v>
      </c>
      <c r="V554" s="220"/>
      <c r="W554" s="239">
        <v>0</v>
      </c>
      <c r="X554" s="232">
        <v>0</v>
      </c>
      <c r="Y554" s="220"/>
      <c r="Z554" s="244"/>
      <c r="AA554" s="240">
        <v>44600</v>
      </c>
      <c r="AB554" s="240">
        <v>44620</v>
      </c>
      <c r="AC554" s="240"/>
      <c r="AD554" s="240">
        <v>44600</v>
      </c>
      <c r="AE554" s="240">
        <v>44620</v>
      </c>
      <c r="AF554" s="235">
        <v>44593</v>
      </c>
    </row>
    <row r="555" spans="1:32" s="21" customFormat="1" ht="15" customHeight="1" x14ac:dyDescent="0.25">
      <c r="A555" s="225">
        <f t="shared" si="8"/>
        <v>554</v>
      </c>
      <c r="B555" s="226" t="s">
        <v>1733</v>
      </c>
      <c r="C555" s="226" t="s">
        <v>1734</v>
      </c>
      <c r="D555" s="258" t="s">
        <v>2610</v>
      </c>
      <c r="E555" s="258" t="s">
        <v>2590</v>
      </c>
      <c r="F555" s="258" t="s">
        <v>2591</v>
      </c>
      <c r="G555" s="258" t="s">
        <v>2592</v>
      </c>
      <c r="H555" s="258" t="s">
        <v>2652</v>
      </c>
      <c r="I555" s="258" t="s">
        <v>2664</v>
      </c>
      <c r="J555" s="228" t="s">
        <v>1835</v>
      </c>
      <c r="K555" s="228" t="s">
        <v>1836</v>
      </c>
      <c r="L555" s="228"/>
      <c r="M555" s="238" t="s">
        <v>1837</v>
      </c>
      <c r="N555" s="238"/>
      <c r="O555" s="227" t="s">
        <v>549</v>
      </c>
      <c r="P555" s="229">
        <v>4</v>
      </c>
      <c r="Q555" s="227" t="s">
        <v>515</v>
      </c>
      <c r="R555" s="230">
        <v>0.08</v>
      </c>
      <c r="S555" s="220"/>
      <c r="T555" s="227"/>
      <c r="U555" s="227">
        <v>12</v>
      </c>
      <c r="V555" s="220"/>
      <c r="W555" s="239">
        <v>0</v>
      </c>
      <c r="X555" s="232">
        <v>0</v>
      </c>
      <c r="Y555" s="220"/>
      <c r="Z555" s="244"/>
      <c r="AA555" s="240">
        <v>44600</v>
      </c>
      <c r="AB555" s="240">
        <v>44620</v>
      </c>
      <c r="AC555" s="240"/>
      <c r="AD555" s="240">
        <v>44600</v>
      </c>
      <c r="AE555" s="240">
        <v>44620</v>
      </c>
      <c r="AF555" s="235">
        <v>44593</v>
      </c>
    </row>
    <row r="556" spans="1:32" s="21" customFormat="1" ht="15" customHeight="1" x14ac:dyDescent="0.25">
      <c r="A556" s="225">
        <f t="shared" si="8"/>
        <v>555</v>
      </c>
      <c r="B556" s="226" t="s">
        <v>1733</v>
      </c>
      <c r="C556" s="226" t="s">
        <v>1734</v>
      </c>
      <c r="D556" s="258" t="s">
        <v>2610</v>
      </c>
      <c r="E556" s="258" t="s">
        <v>2590</v>
      </c>
      <c r="F556" s="258" t="s">
        <v>2591</v>
      </c>
      <c r="G556" s="258" t="s">
        <v>2592</v>
      </c>
      <c r="H556" s="258" t="s">
        <v>2652</v>
      </c>
      <c r="I556" s="258" t="s">
        <v>2653</v>
      </c>
      <c r="J556" s="228" t="s">
        <v>1838</v>
      </c>
      <c r="K556" s="228" t="s">
        <v>1839</v>
      </c>
      <c r="L556" s="228"/>
      <c r="M556" s="238" t="s">
        <v>1840</v>
      </c>
      <c r="N556" s="238"/>
      <c r="O556" s="227" t="s">
        <v>549</v>
      </c>
      <c r="P556" s="229">
        <v>4</v>
      </c>
      <c r="Q556" s="227" t="s">
        <v>515</v>
      </c>
      <c r="R556" s="230">
        <v>0.08</v>
      </c>
      <c r="S556" s="220"/>
      <c r="T556" s="227"/>
      <c r="U556" s="227">
        <v>12</v>
      </c>
      <c r="V556" s="220"/>
      <c r="W556" s="239">
        <v>0</v>
      </c>
      <c r="X556" s="232">
        <v>0</v>
      </c>
      <c r="Y556" s="220"/>
      <c r="Z556" s="244"/>
      <c r="AA556" s="240">
        <v>44600</v>
      </c>
      <c r="AB556" s="240">
        <v>44620</v>
      </c>
      <c r="AC556" s="240"/>
      <c r="AD556" s="240">
        <v>44600</v>
      </c>
      <c r="AE556" s="240">
        <v>44620</v>
      </c>
      <c r="AF556" s="235">
        <v>44593</v>
      </c>
    </row>
    <row r="557" spans="1:32" s="21" customFormat="1" ht="15" customHeight="1" x14ac:dyDescent="0.25">
      <c r="A557" s="225">
        <f t="shared" si="8"/>
        <v>556</v>
      </c>
      <c r="B557" s="226" t="s">
        <v>1733</v>
      </c>
      <c r="C557" s="226" t="s">
        <v>1734</v>
      </c>
      <c r="D557" s="258" t="s">
        <v>2610</v>
      </c>
      <c r="E557" s="258" t="s">
        <v>2590</v>
      </c>
      <c r="F557" s="258" t="s">
        <v>2591</v>
      </c>
      <c r="G557" s="258" t="s">
        <v>2592</v>
      </c>
      <c r="H557" s="258" t="s">
        <v>2652</v>
      </c>
      <c r="I557" s="258" t="s">
        <v>2654</v>
      </c>
      <c r="J557" s="228" t="s">
        <v>1842</v>
      </c>
      <c r="K557" s="228" t="s">
        <v>1843</v>
      </c>
      <c r="L557" s="228"/>
      <c r="M557" s="238" t="s">
        <v>1844</v>
      </c>
      <c r="N557" s="238"/>
      <c r="O557" s="227" t="s">
        <v>549</v>
      </c>
      <c r="P557" s="229">
        <v>4</v>
      </c>
      <c r="Q557" s="227" t="s">
        <v>515</v>
      </c>
      <c r="R557" s="230">
        <v>0.08</v>
      </c>
      <c r="S557" s="220"/>
      <c r="T557" s="227"/>
      <c r="U557" s="227">
        <v>12</v>
      </c>
      <c r="V557" s="220"/>
      <c r="W557" s="239">
        <v>0</v>
      </c>
      <c r="X557" s="232">
        <v>0</v>
      </c>
      <c r="Y557" s="220"/>
      <c r="Z557" s="244"/>
      <c r="AA557" s="240">
        <v>44600</v>
      </c>
      <c r="AB557" s="240">
        <v>44620</v>
      </c>
      <c r="AC557" s="240"/>
      <c r="AD557" s="240">
        <v>44600</v>
      </c>
      <c r="AE557" s="240">
        <v>44620</v>
      </c>
      <c r="AF557" s="235">
        <v>44593</v>
      </c>
    </row>
    <row r="558" spans="1:32" s="21" customFormat="1" ht="15" customHeight="1" x14ac:dyDescent="0.25">
      <c r="A558" s="225">
        <f t="shared" si="8"/>
        <v>557</v>
      </c>
      <c r="B558" s="226" t="s">
        <v>1733</v>
      </c>
      <c r="C558" s="226" t="s">
        <v>1734</v>
      </c>
      <c r="D558" s="258" t="s">
        <v>2610</v>
      </c>
      <c r="E558" s="258" t="s">
        <v>2590</v>
      </c>
      <c r="F558" s="258" t="s">
        <v>2591</v>
      </c>
      <c r="G558" s="258" t="s">
        <v>2592</v>
      </c>
      <c r="H558" s="258" t="s">
        <v>2652</v>
      </c>
      <c r="I558" s="258" t="s">
        <v>2663</v>
      </c>
      <c r="J558" s="228" t="s">
        <v>1845</v>
      </c>
      <c r="K558" s="228" t="s">
        <v>1846</v>
      </c>
      <c r="L558" s="228"/>
      <c r="M558" s="238" t="s">
        <v>1847</v>
      </c>
      <c r="N558" s="238"/>
      <c r="O558" s="227" t="s">
        <v>549</v>
      </c>
      <c r="P558" s="229">
        <v>4</v>
      </c>
      <c r="Q558" s="227" t="s">
        <v>515</v>
      </c>
      <c r="R558" s="230">
        <v>0.08</v>
      </c>
      <c r="S558" s="220"/>
      <c r="T558" s="227"/>
      <c r="U558" s="227">
        <v>12</v>
      </c>
      <c r="V558" s="220"/>
      <c r="W558" s="239">
        <v>0</v>
      </c>
      <c r="X558" s="232">
        <v>0</v>
      </c>
      <c r="Y558" s="220"/>
      <c r="Z558" s="244"/>
      <c r="AA558" s="240">
        <v>44600</v>
      </c>
      <c r="AB558" s="240">
        <v>44620</v>
      </c>
      <c r="AC558" s="240"/>
      <c r="AD558" s="240">
        <v>44600</v>
      </c>
      <c r="AE558" s="240">
        <v>44620</v>
      </c>
      <c r="AF558" s="235">
        <v>44593</v>
      </c>
    </row>
    <row r="559" spans="1:32" s="21" customFormat="1" ht="15" customHeight="1" x14ac:dyDescent="0.25">
      <c r="A559" s="225">
        <f t="shared" si="8"/>
        <v>558</v>
      </c>
      <c r="B559" s="226" t="s">
        <v>1733</v>
      </c>
      <c r="C559" s="226" t="s">
        <v>1734</v>
      </c>
      <c r="D559" s="258" t="s">
        <v>2610</v>
      </c>
      <c r="E559" s="258" t="s">
        <v>2590</v>
      </c>
      <c r="F559" s="258" t="s">
        <v>3289</v>
      </c>
      <c r="G559" s="258" t="s">
        <v>3315</v>
      </c>
      <c r="H559" s="258" t="s">
        <v>3317</v>
      </c>
      <c r="I559" s="258" t="s">
        <v>3322</v>
      </c>
      <c r="J559" s="228" t="s">
        <v>1848</v>
      </c>
      <c r="K559" s="228" t="s">
        <v>1849</v>
      </c>
      <c r="L559" s="228"/>
      <c r="M559" s="238" t="s">
        <v>1850</v>
      </c>
      <c r="N559" s="238"/>
      <c r="O559" s="227" t="s">
        <v>549</v>
      </c>
      <c r="P559" s="229">
        <v>48</v>
      </c>
      <c r="Q559" s="227" t="s">
        <v>515</v>
      </c>
      <c r="R559" s="230">
        <v>0.08</v>
      </c>
      <c r="S559" s="220"/>
      <c r="T559" s="227"/>
      <c r="U559" s="227">
        <v>6</v>
      </c>
      <c r="V559" s="220"/>
      <c r="W559" s="239">
        <v>0</v>
      </c>
      <c r="X559" s="232">
        <v>0</v>
      </c>
      <c r="Y559" s="220"/>
      <c r="Z559" s="244"/>
      <c r="AA559" s="240">
        <v>44600</v>
      </c>
      <c r="AB559" s="240">
        <v>44620</v>
      </c>
      <c r="AC559" s="240"/>
      <c r="AD559" s="240">
        <v>44600</v>
      </c>
      <c r="AE559" s="240">
        <v>44620</v>
      </c>
      <c r="AF559" s="235">
        <v>44593</v>
      </c>
    </row>
    <row r="560" spans="1:32" s="21" customFormat="1" ht="15" customHeight="1" x14ac:dyDescent="0.25">
      <c r="A560" s="225">
        <f t="shared" si="8"/>
        <v>559</v>
      </c>
      <c r="B560" s="226" t="s">
        <v>1733</v>
      </c>
      <c r="C560" s="226" t="s">
        <v>1734</v>
      </c>
      <c r="D560" s="258" t="s">
        <v>2610</v>
      </c>
      <c r="E560" s="258" t="s">
        <v>2590</v>
      </c>
      <c r="F560" s="258" t="s">
        <v>3289</v>
      </c>
      <c r="G560" s="258" t="s">
        <v>3315</v>
      </c>
      <c r="H560" s="258" t="s">
        <v>3317</v>
      </c>
      <c r="I560" s="258" t="s">
        <v>3322</v>
      </c>
      <c r="J560" s="228" t="s">
        <v>1851</v>
      </c>
      <c r="K560" s="228" t="s">
        <v>1852</v>
      </c>
      <c r="L560" s="228"/>
      <c r="M560" s="238" t="s">
        <v>1853</v>
      </c>
      <c r="N560" s="238"/>
      <c r="O560" s="227" t="s">
        <v>549</v>
      </c>
      <c r="P560" s="229">
        <v>48</v>
      </c>
      <c r="Q560" s="227" t="s">
        <v>515</v>
      </c>
      <c r="R560" s="230">
        <v>0.08</v>
      </c>
      <c r="S560" s="220"/>
      <c r="T560" s="227"/>
      <c r="U560" s="227">
        <v>6</v>
      </c>
      <c r="V560" s="220"/>
      <c r="W560" s="239">
        <v>0</v>
      </c>
      <c r="X560" s="232">
        <v>0</v>
      </c>
      <c r="Y560" s="220"/>
      <c r="Z560" s="244"/>
      <c r="AA560" s="240">
        <v>44600</v>
      </c>
      <c r="AB560" s="240">
        <v>44620</v>
      </c>
      <c r="AC560" s="240"/>
      <c r="AD560" s="240">
        <v>44600</v>
      </c>
      <c r="AE560" s="240">
        <v>44620</v>
      </c>
      <c r="AF560" s="235">
        <v>44593</v>
      </c>
    </row>
    <row r="561" spans="1:32" s="21" customFormat="1" ht="15" customHeight="1" x14ac:dyDescent="0.25">
      <c r="A561" s="225">
        <f t="shared" si="8"/>
        <v>560</v>
      </c>
      <c r="B561" s="226" t="s">
        <v>1733</v>
      </c>
      <c r="C561" s="226" t="s">
        <v>1734</v>
      </c>
      <c r="D561" s="258" t="s">
        <v>2610</v>
      </c>
      <c r="E561" s="258" t="s">
        <v>2590</v>
      </c>
      <c r="F561" s="258" t="s">
        <v>3289</v>
      </c>
      <c r="G561" s="258" t="s">
        <v>3315</v>
      </c>
      <c r="H561" s="258" t="s">
        <v>3317</v>
      </c>
      <c r="I561" s="258" t="s">
        <v>3322</v>
      </c>
      <c r="J561" s="228" t="s">
        <v>1854</v>
      </c>
      <c r="K561" s="228" t="s">
        <v>1855</v>
      </c>
      <c r="L561" s="228"/>
      <c r="M561" s="238" t="s">
        <v>1856</v>
      </c>
      <c r="N561" s="238"/>
      <c r="O561" s="227" t="s">
        <v>549</v>
      </c>
      <c r="P561" s="229">
        <v>48</v>
      </c>
      <c r="Q561" s="227" t="s">
        <v>515</v>
      </c>
      <c r="R561" s="230">
        <v>0.08</v>
      </c>
      <c r="S561" s="220"/>
      <c r="T561" s="227"/>
      <c r="U561" s="227">
        <v>6</v>
      </c>
      <c r="V561" s="220"/>
      <c r="W561" s="239">
        <v>0</v>
      </c>
      <c r="X561" s="232">
        <v>0</v>
      </c>
      <c r="Y561" s="220"/>
      <c r="Z561" s="244"/>
      <c r="AA561" s="240">
        <v>44600</v>
      </c>
      <c r="AB561" s="240">
        <v>44620</v>
      </c>
      <c r="AC561" s="240"/>
      <c r="AD561" s="240">
        <v>44600</v>
      </c>
      <c r="AE561" s="240">
        <v>44620</v>
      </c>
      <c r="AF561" s="235">
        <v>44593</v>
      </c>
    </row>
    <row r="562" spans="1:32" s="21" customFormat="1" ht="15" customHeight="1" x14ac:dyDescent="0.25">
      <c r="A562" s="225">
        <f t="shared" si="8"/>
        <v>561</v>
      </c>
      <c r="B562" s="226" t="s">
        <v>1733</v>
      </c>
      <c r="C562" s="226" t="s">
        <v>1734</v>
      </c>
      <c r="D562" s="258" t="s">
        <v>2610</v>
      </c>
      <c r="E562" s="258" t="s">
        <v>2590</v>
      </c>
      <c r="F562" s="258" t="s">
        <v>3289</v>
      </c>
      <c r="G562" s="258" t="s">
        <v>3315</v>
      </c>
      <c r="H562" s="258" t="s">
        <v>3317</v>
      </c>
      <c r="I562" s="258" t="s">
        <v>3322</v>
      </c>
      <c r="J562" s="228" t="s">
        <v>1857</v>
      </c>
      <c r="K562" s="228" t="s">
        <v>1858</v>
      </c>
      <c r="L562" s="228"/>
      <c r="M562" s="248" t="s">
        <v>1859</v>
      </c>
      <c r="N562" s="248"/>
      <c r="O562" s="227" t="s">
        <v>549</v>
      </c>
      <c r="P562" s="229">
        <v>48</v>
      </c>
      <c r="Q562" s="227" t="s">
        <v>515</v>
      </c>
      <c r="R562" s="230">
        <v>0.08</v>
      </c>
      <c r="S562" s="220"/>
      <c r="T562" s="227"/>
      <c r="U562" s="227">
        <v>6</v>
      </c>
      <c r="V562" s="220"/>
      <c r="W562" s="239">
        <v>0</v>
      </c>
      <c r="X562" s="232">
        <v>0</v>
      </c>
      <c r="Y562" s="220"/>
      <c r="Z562" s="244"/>
      <c r="AA562" s="240">
        <v>44600</v>
      </c>
      <c r="AB562" s="240">
        <v>44620</v>
      </c>
      <c r="AC562" s="240"/>
      <c r="AD562" s="240">
        <v>44600</v>
      </c>
      <c r="AE562" s="240">
        <v>44620</v>
      </c>
      <c r="AF562" s="235">
        <v>44593</v>
      </c>
    </row>
    <row r="563" spans="1:32" s="21" customFormat="1" ht="15" customHeight="1" x14ac:dyDescent="0.25">
      <c r="A563" s="225">
        <f t="shared" si="8"/>
        <v>562</v>
      </c>
      <c r="B563" s="226" t="s">
        <v>1733</v>
      </c>
      <c r="C563" s="226" t="s">
        <v>1734</v>
      </c>
      <c r="D563" s="258" t="s">
        <v>2610</v>
      </c>
      <c r="E563" s="258" t="s">
        <v>2590</v>
      </c>
      <c r="F563" s="258" t="s">
        <v>3289</v>
      </c>
      <c r="G563" s="258" t="s">
        <v>3315</v>
      </c>
      <c r="H563" s="258" t="s">
        <v>3317</v>
      </c>
      <c r="I563" s="258" t="s">
        <v>3322</v>
      </c>
      <c r="J563" s="228" t="s">
        <v>1860</v>
      </c>
      <c r="K563" s="228" t="s">
        <v>1861</v>
      </c>
      <c r="L563" s="228"/>
      <c r="M563" s="248" t="s">
        <v>1862</v>
      </c>
      <c r="N563" s="248"/>
      <c r="O563" s="227" t="s">
        <v>549</v>
      </c>
      <c r="P563" s="229">
        <v>48</v>
      </c>
      <c r="Q563" s="227" t="s">
        <v>515</v>
      </c>
      <c r="R563" s="230">
        <v>0.08</v>
      </c>
      <c r="S563" s="220"/>
      <c r="T563" s="227"/>
      <c r="U563" s="227">
        <v>6</v>
      </c>
      <c r="V563" s="220"/>
      <c r="W563" s="239">
        <v>0</v>
      </c>
      <c r="X563" s="232">
        <v>0</v>
      </c>
      <c r="Y563" s="220"/>
      <c r="Z563" s="244"/>
      <c r="AA563" s="240"/>
      <c r="AB563" s="240"/>
      <c r="AC563" s="240"/>
      <c r="AD563" s="240"/>
      <c r="AE563" s="240"/>
      <c r="AF563" s="235">
        <v>44593</v>
      </c>
    </row>
    <row r="564" spans="1:32" s="21" customFormat="1" ht="15" customHeight="1" x14ac:dyDescent="0.25">
      <c r="A564" s="225">
        <f t="shared" si="8"/>
        <v>563</v>
      </c>
      <c r="B564" s="226" t="s">
        <v>1733</v>
      </c>
      <c r="C564" s="226" t="s">
        <v>1734</v>
      </c>
      <c r="D564" s="258" t="s">
        <v>2610</v>
      </c>
      <c r="E564" s="258" t="s">
        <v>2590</v>
      </c>
      <c r="F564" s="258" t="s">
        <v>3289</v>
      </c>
      <c r="G564" s="258" t="s">
        <v>3315</v>
      </c>
      <c r="H564" s="258" t="s">
        <v>3317</v>
      </c>
      <c r="I564" s="258" t="s">
        <v>3330</v>
      </c>
      <c r="J564" s="228" t="s">
        <v>1863</v>
      </c>
      <c r="K564" s="228" t="s">
        <v>1864</v>
      </c>
      <c r="L564" s="228"/>
      <c r="M564" s="238" t="s">
        <v>1865</v>
      </c>
      <c r="N564" s="238"/>
      <c r="O564" s="227" t="s">
        <v>864</v>
      </c>
      <c r="P564" s="229">
        <v>24</v>
      </c>
      <c r="Q564" s="227" t="s">
        <v>515</v>
      </c>
      <c r="R564" s="230">
        <v>0.08</v>
      </c>
      <c r="S564" s="220"/>
      <c r="T564" s="227"/>
      <c r="U564" s="227">
        <v>6</v>
      </c>
      <c r="V564" s="220"/>
      <c r="W564" s="239">
        <v>0</v>
      </c>
      <c r="X564" s="232">
        <v>0</v>
      </c>
      <c r="Y564" s="220"/>
      <c r="Z564" s="244"/>
      <c r="AA564" s="240">
        <v>44608</v>
      </c>
      <c r="AB564" s="240">
        <v>44635</v>
      </c>
      <c r="AC564" s="240"/>
      <c r="AD564" s="240">
        <v>44608</v>
      </c>
      <c r="AE564" s="240">
        <v>44635</v>
      </c>
      <c r="AF564" s="235">
        <v>44593</v>
      </c>
    </row>
    <row r="565" spans="1:32" s="21" customFormat="1" ht="15" customHeight="1" x14ac:dyDescent="0.25">
      <c r="A565" s="225">
        <f t="shared" si="8"/>
        <v>564</v>
      </c>
      <c r="B565" s="226" t="s">
        <v>1733</v>
      </c>
      <c r="C565" s="226" t="s">
        <v>1734</v>
      </c>
      <c r="D565" s="258" t="s">
        <v>2610</v>
      </c>
      <c r="E565" s="258" t="s">
        <v>2590</v>
      </c>
      <c r="F565" s="258" t="s">
        <v>3289</v>
      </c>
      <c r="G565" s="258" t="s">
        <v>3315</v>
      </c>
      <c r="H565" s="258" t="s">
        <v>3317</v>
      </c>
      <c r="I565" s="258" t="s">
        <v>3330</v>
      </c>
      <c r="J565" s="228" t="s">
        <v>1866</v>
      </c>
      <c r="K565" s="228" t="s">
        <v>1867</v>
      </c>
      <c r="L565" s="228"/>
      <c r="M565" s="238" t="s">
        <v>1868</v>
      </c>
      <c r="N565" s="238"/>
      <c r="O565" s="227" t="s">
        <v>864</v>
      </c>
      <c r="P565" s="229">
        <v>24</v>
      </c>
      <c r="Q565" s="227" t="s">
        <v>515</v>
      </c>
      <c r="R565" s="230">
        <v>0.08</v>
      </c>
      <c r="S565" s="220"/>
      <c r="T565" s="227"/>
      <c r="U565" s="227">
        <v>6</v>
      </c>
      <c r="V565" s="220"/>
      <c r="W565" s="239">
        <v>0</v>
      </c>
      <c r="X565" s="232">
        <v>0</v>
      </c>
      <c r="Y565" s="220"/>
      <c r="Z565" s="244"/>
      <c r="AA565" s="240">
        <v>44608</v>
      </c>
      <c r="AB565" s="240">
        <v>44635</v>
      </c>
      <c r="AC565" s="240"/>
      <c r="AD565" s="240">
        <v>44608</v>
      </c>
      <c r="AE565" s="240">
        <v>44635</v>
      </c>
      <c r="AF565" s="235">
        <v>44593</v>
      </c>
    </row>
    <row r="566" spans="1:32" s="21" customFormat="1" ht="15" customHeight="1" x14ac:dyDescent="0.25">
      <c r="A566" s="225">
        <f t="shared" si="8"/>
        <v>565</v>
      </c>
      <c r="B566" s="226" t="s">
        <v>1733</v>
      </c>
      <c r="C566" s="226" t="s">
        <v>1734</v>
      </c>
      <c r="D566" s="258" t="s">
        <v>2610</v>
      </c>
      <c r="E566" s="258" t="s">
        <v>2590</v>
      </c>
      <c r="F566" s="258" t="s">
        <v>3289</v>
      </c>
      <c r="G566" s="258" t="s">
        <v>3315</v>
      </c>
      <c r="H566" s="258" t="s">
        <v>3317</v>
      </c>
      <c r="I566" s="258" t="s">
        <v>3330</v>
      </c>
      <c r="J566" s="228" t="s">
        <v>1869</v>
      </c>
      <c r="K566" s="228" t="s">
        <v>1870</v>
      </c>
      <c r="L566" s="228"/>
      <c r="M566" s="238" t="s">
        <v>1871</v>
      </c>
      <c r="N566" s="238"/>
      <c r="O566" s="227" t="s">
        <v>864</v>
      </c>
      <c r="P566" s="229">
        <v>50</v>
      </c>
      <c r="Q566" s="227" t="s">
        <v>515</v>
      </c>
      <c r="R566" s="230">
        <v>0.08</v>
      </c>
      <c r="S566" s="220"/>
      <c r="T566" s="227"/>
      <c r="U566" s="227">
        <v>6</v>
      </c>
      <c r="V566" s="220"/>
      <c r="W566" s="239">
        <v>0</v>
      </c>
      <c r="X566" s="232">
        <v>0</v>
      </c>
      <c r="Y566" s="220"/>
      <c r="Z566" s="244"/>
      <c r="AA566" s="240">
        <v>44600</v>
      </c>
      <c r="AB566" s="240">
        <v>44620</v>
      </c>
      <c r="AC566" s="240"/>
      <c r="AD566" s="240">
        <v>44600</v>
      </c>
      <c r="AE566" s="240">
        <v>44620</v>
      </c>
      <c r="AF566" s="235">
        <v>44593</v>
      </c>
    </row>
    <row r="567" spans="1:32" s="21" customFormat="1" ht="15" customHeight="1" x14ac:dyDescent="0.25">
      <c r="A567" s="225">
        <f t="shared" si="8"/>
        <v>566</v>
      </c>
      <c r="B567" s="226" t="s">
        <v>1733</v>
      </c>
      <c r="C567" s="226" t="s">
        <v>1734</v>
      </c>
      <c r="D567" s="258" t="s">
        <v>2610</v>
      </c>
      <c r="E567" s="258" t="s">
        <v>2590</v>
      </c>
      <c r="F567" s="258" t="s">
        <v>3289</v>
      </c>
      <c r="G567" s="258" t="s">
        <v>3315</v>
      </c>
      <c r="H567" s="258" t="s">
        <v>3317</v>
      </c>
      <c r="I567" s="258" t="s">
        <v>3330</v>
      </c>
      <c r="J567" s="228" t="s">
        <v>1872</v>
      </c>
      <c r="K567" s="228" t="s">
        <v>1873</v>
      </c>
      <c r="L567" s="228"/>
      <c r="M567" s="238" t="s">
        <v>1874</v>
      </c>
      <c r="N567" s="238"/>
      <c r="O567" s="227" t="s">
        <v>864</v>
      </c>
      <c r="P567" s="229">
        <v>50</v>
      </c>
      <c r="Q567" s="227" t="s">
        <v>515</v>
      </c>
      <c r="R567" s="230">
        <v>0.08</v>
      </c>
      <c r="S567" s="220"/>
      <c r="T567" s="227"/>
      <c r="U567" s="227">
        <v>6</v>
      </c>
      <c r="V567" s="220"/>
      <c r="W567" s="239">
        <v>0</v>
      </c>
      <c r="X567" s="232">
        <v>0</v>
      </c>
      <c r="Y567" s="220"/>
      <c r="Z567" s="244"/>
      <c r="AA567" s="240">
        <v>44600</v>
      </c>
      <c r="AB567" s="240">
        <v>44620</v>
      </c>
      <c r="AC567" s="240"/>
      <c r="AD567" s="240">
        <v>44600</v>
      </c>
      <c r="AE567" s="240">
        <v>44620</v>
      </c>
      <c r="AF567" s="235">
        <v>44593</v>
      </c>
    </row>
    <row r="568" spans="1:32" s="21" customFormat="1" ht="15" customHeight="1" x14ac:dyDescent="0.25">
      <c r="A568" s="225">
        <f t="shared" si="8"/>
        <v>567</v>
      </c>
      <c r="B568" s="226" t="s">
        <v>1733</v>
      </c>
      <c r="C568" s="226" t="s">
        <v>1734</v>
      </c>
      <c r="D568" s="258" t="s">
        <v>2610</v>
      </c>
      <c r="E568" s="258" t="s">
        <v>2590</v>
      </c>
      <c r="F568" s="258" t="s">
        <v>3289</v>
      </c>
      <c r="G568" s="258" t="s">
        <v>3315</v>
      </c>
      <c r="H568" s="258" t="s">
        <v>3317</v>
      </c>
      <c r="I568" s="258" t="s">
        <v>3330</v>
      </c>
      <c r="J568" s="228" t="s">
        <v>1875</v>
      </c>
      <c r="K568" s="228" t="s">
        <v>1876</v>
      </c>
      <c r="L568" s="228"/>
      <c r="M568" s="238" t="s">
        <v>1877</v>
      </c>
      <c r="N568" s="238"/>
      <c r="O568" s="227" t="s">
        <v>864</v>
      </c>
      <c r="P568" s="229">
        <v>50</v>
      </c>
      <c r="Q568" s="227" t="s">
        <v>515</v>
      </c>
      <c r="R568" s="230">
        <v>0.08</v>
      </c>
      <c r="S568" s="220"/>
      <c r="T568" s="227"/>
      <c r="U568" s="227">
        <v>6</v>
      </c>
      <c r="V568" s="220"/>
      <c r="W568" s="239">
        <v>0</v>
      </c>
      <c r="X568" s="232">
        <v>0</v>
      </c>
      <c r="Y568" s="220"/>
      <c r="Z568" s="244"/>
      <c r="AA568" s="240">
        <v>44600</v>
      </c>
      <c r="AB568" s="240">
        <v>44620</v>
      </c>
      <c r="AC568" s="240"/>
      <c r="AD568" s="240">
        <v>44600</v>
      </c>
      <c r="AE568" s="240">
        <v>44620</v>
      </c>
      <c r="AF568" s="235">
        <v>44593</v>
      </c>
    </row>
    <row r="569" spans="1:32" s="21" customFormat="1" ht="15" customHeight="1" x14ac:dyDescent="0.25">
      <c r="A569" s="225">
        <f t="shared" si="8"/>
        <v>568</v>
      </c>
      <c r="B569" s="226" t="s">
        <v>1733</v>
      </c>
      <c r="C569" s="226" t="s">
        <v>1734</v>
      </c>
      <c r="D569" s="258" t="s">
        <v>2610</v>
      </c>
      <c r="E569" s="258" t="s">
        <v>2590</v>
      </c>
      <c r="F569" s="258" t="s">
        <v>3289</v>
      </c>
      <c r="G569" s="258" t="s">
        <v>3315</v>
      </c>
      <c r="H569" s="258" t="s">
        <v>3317</v>
      </c>
      <c r="I569" s="258" t="s">
        <v>3330</v>
      </c>
      <c r="J569" s="228" t="s">
        <v>1878</v>
      </c>
      <c r="K569" s="228" t="s">
        <v>1879</v>
      </c>
      <c r="L569" s="228"/>
      <c r="M569" s="238" t="s">
        <v>1880</v>
      </c>
      <c r="N569" s="238"/>
      <c r="O569" s="227" t="s">
        <v>864</v>
      </c>
      <c r="P569" s="229">
        <v>50</v>
      </c>
      <c r="Q569" s="227" t="s">
        <v>515</v>
      </c>
      <c r="R569" s="230">
        <v>0.08</v>
      </c>
      <c r="S569" s="220"/>
      <c r="T569" s="227"/>
      <c r="U569" s="227">
        <v>6</v>
      </c>
      <c r="V569" s="220"/>
      <c r="W569" s="239">
        <v>0</v>
      </c>
      <c r="X569" s="232">
        <v>0</v>
      </c>
      <c r="Y569" s="220"/>
      <c r="Z569" s="244"/>
      <c r="AA569" s="240">
        <v>44600</v>
      </c>
      <c r="AB569" s="240">
        <v>44620</v>
      </c>
      <c r="AC569" s="240"/>
      <c r="AD569" s="240">
        <v>44600</v>
      </c>
      <c r="AE569" s="240">
        <v>44620</v>
      </c>
      <c r="AF569" s="235">
        <v>44593</v>
      </c>
    </row>
    <row r="570" spans="1:32" s="21" customFormat="1" ht="15" customHeight="1" x14ac:dyDescent="0.25">
      <c r="A570" s="225">
        <f t="shared" si="8"/>
        <v>569</v>
      </c>
      <c r="B570" s="226" t="s">
        <v>1733</v>
      </c>
      <c r="C570" s="226" t="s">
        <v>1734</v>
      </c>
      <c r="D570" s="258" t="s">
        <v>2610</v>
      </c>
      <c r="E570" s="258" t="s">
        <v>2590</v>
      </c>
      <c r="F570" s="258" t="s">
        <v>3289</v>
      </c>
      <c r="G570" s="258" t="s">
        <v>3315</v>
      </c>
      <c r="H570" s="258" t="s">
        <v>3317</v>
      </c>
      <c r="I570" s="258" t="s">
        <v>3330</v>
      </c>
      <c r="J570" s="228" t="s">
        <v>1881</v>
      </c>
      <c r="K570" s="228" t="s">
        <v>1882</v>
      </c>
      <c r="L570" s="228"/>
      <c r="M570" s="248" t="s">
        <v>1883</v>
      </c>
      <c r="N570" s="248"/>
      <c r="O570" s="227" t="s">
        <v>864</v>
      </c>
      <c r="P570" s="229">
        <v>50</v>
      </c>
      <c r="Q570" s="227" t="s">
        <v>515</v>
      </c>
      <c r="R570" s="230">
        <v>0.08</v>
      </c>
      <c r="S570" s="220"/>
      <c r="T570" s="227"/>
      <c r="U570" s="227">
        <v>6</v>
      </c>
      <c r="V570" s="220"/>
      <c r="W570" s="239">
        <v>0</v>
      </c>
      <c r="X570" s="232">
        <v>0</v>
      </c>
      <c r="Y570" s="220"/>
      <c r="Z570" s="244"/>
      <c r="AA570" s="240"/>
      <c r="AB570" s="240"/>
      <c r="AC570" s="240"/>
      <c r="AD570" s="240"/>
      <c r="AE570" s="240"/>
      <c r="AF570" s="235">
        <v>44593</v>
      </c>
    </row>
    <row r="571" spans="1:32" s="21" customFormat="1" ht="15" customHeight="1" x14ac:dyDescent="0.25">
      <c r="A571" s="225">
        <f t="shared" si="8"/>
        <v>570</v>
      </c>
      <c r="B571" s="226" t="s">
        <v>1733</v>
      </c>
      <c r="C571" s="226" t="s">
        <v>1734</v>
      </c>
      <c r="D571" s="258" t="s">
        <v>2610</v>
      </c>
      <c r="E571" s="258" t="s">
        <v>2590</v>
      </c>
      <c r="F571" s="258" t="s">
        <v>3289</v>
      </c>
      <c r="G571" s="258" t="s">
        <v>3315</v>
      </c>
      <c r="H571" s="258" t="s">
        <v>3317</v>
      </c>
      <c r="I571" s="258" t="s">
        <v>3330</v>
      </c>
      <c r="J571" s="228" t="s">
        <v>1884</v>
      </c>
      <c r="K571" s="228" t="s">
        <v>1885</v>
      </c>
      <c r="L571" s="228"/>
      <c r="M571" s="238" t="s">
        <v>1886</v>
      </c>
      <c r="N571" s="238"/>
      <c r="O571" s="227" t="s">
        <v>864</v>
      </c>
      <c r="P571" s="229">
        <v>50</v>
      </c>
      <c r="Q571" s="227" t="s">
        <v>515</v>
      </c>
      <c r="R571" s="230">
        <v>0.08</v>
      </c>
      <c r="S571" s="220"/>
      <c r="T571" s="227"/>
      <c r="U571" s="227">
        <v>6</v>
      </c>
      <c r="V571" s="220"/>
      <c r="W571" s="239">
        <v>0</v>
      </c>
      <c r="X571" s="232">
        <v>0</v>
      </c>
      <c r="Y571" s="220"/>
      <c r="Z571" s="244"/>
      <c r="AA571" s="240">
        <v>44600</v>
      </c>
      <c r="AB571" s="240">
        <v>44620</v>
      </c>
      <c r="AC571" s="240"/>
      <c r="AD571" s="240">
        <v>44600</v>
      </c>
      <c r="AE571" s="240">
        <v>44620</v>
      </c>
      <c r="AF571" s="235">
        <v>44593</v>
      </c>
    </row>
    <row r="572" spans="1:32" s="21" customFormat="1" ht="15" customHeight="1" x14ac:dyDescent="0.25">
      <c r="A572" s="225">
        <f t="shared" si="8"/>
        <v>571</v>
      </c>
      <c r="B572" s="226" t="s">
        <v>1733</v>
      </c>
      <c r="C572" s="226" t="s">
        <v>1734</v>
      </c>
      <c r="D572" s="258" t="s">
        <v>2610</v>
      </c>
      <c r="E572" s="258" t="s">
        <v>2590</v>
      </c>
      <c r="F572" s="258" t="s">
        <v>3289</v>
      </c>
      <c r="G572" s="258" t="s">
        <v>3315</v>
      </c>
      <c r="H572" s="258" t="s">
        <v>3317</v>
      </c>
      <c r="I572" s="258" t="s">
        <v>3330</v>
      </c>
      <c r="J572" s="228" t="s">
        <v>1887</v>
      </c>
      <c r="K572" s="228" t="s">
        <v>1888</v>
      </c>
      <c r="L572" s="228"/>
      <c r="M572" s="238" t="s">
        <v>1889</v>
      </c>
      <c r="N572" s="238"/>
      <c r="O572" s="227" t="s">
        <v>864</v>
      </c>
      <c r="P572" s="229">
        <v>6</v>
      </c>
      <c r="Q572" s="227" t="s">
        <v>515</v>
      </c>
      <c r="R572" s="230">
        <v>0.08</v>
      </c>
      <c r="S572" s="220"/>
      <c r="T572" s="227"/>
      <c r="U572" s="227">
        <v>6</v>
      </c>
      <c r="V572" s="220"/>
      <c r="W572" s="239">
        <v>0</v>
      </c>
      <c r="X572" s="232">
        <v>0</v>
      </c>
      <c r="Y572" s="220"/>
      <c r="Z572" s="244"/>
      <c r="AA572" s="240">
        <v>44600</v>
      </c>
      <c r="AB572" s="240">
        <v>44620</v>
      </c>
      <c r="AC572" s="240"/>
      <c r="AD572" s="240">
        <v>44600</v>
      </c>
      <c r="AE572" s="240">
        <v>44620</v>
      </c>
      <c r="AF572" s="235">
        <v>44593</v>
      </c>
    </row>
    <row r="573" spans="1:32" s="21" customFormat="1" ht="15" customHeight="1" x14ac:dyDescent="0.25">
      <c r="A573" s="225">
        <f t="shared" si="8"/>
        <v>572</v>
      </c>
      <c r="B573" s="226" t="s">
        <v>1733</v>
      </c>
      <c r="C573" s="226" t="s">
        <v>1734</v>
      </c>
      <c r="D573" s="258" t="s">
        <v>2610</v>
      </c>
      <c r="E573" s="258" t="s">
        <v>2590</v>
      </c>
      <c r="F573" s="258" t="s">
        <v>3289</v>
      </c>
      <c r="G573" s="258" t="s">
        <v>3315</v>
      </c>
      <c r="H573" s="258" t="s">
        <v>3317</v>
      </c>
      <c r="I573" s="258" t="s">
        <v>3330</v>
      </c>
      <c r="J573" s="228" t="s">
        <v>1890</v>
      </c>
      <c r="K573" s="228" t="s">
        <v>1891</v>
      </c>
      <c r="L573" s="228"/>
      <c r="M573" s="238" t="s">
        <v>1892</v>
      </c>
      <c r="N573" s="238"/>
      <c r="O573" s="227" t="s">
        <v>864</v>
      </c>
      <c r="P573" s="229">
        <v>50</v>
      </c>
      <c r="Q573" s="227" t="s">
        <v>515</v>
      </c>
      <c r="R573" s="230">
        <v>0.08</v>
      </c>
      <c r="S573" s="220"/>
      <c r="T573" s="227"/>
      <c r="U573" s="227">
        <v>6</v>
      </c>
      <c r="V573" s="220"/>
      <c r="W573" s="239">
        <v>0</v>
      </c>
      <c r="X573" s="232">
        <v>0</v>
      </c>
      <c r="Y573" s="220"/>
      <c r="Z573" s="244"/>
      <c r="AA573" s="240">
        <v>44600</v>
      </c>
      <c r="AB573" s="240">
        <v>44620</v>
      </c>
      <c r="AC573" s="240"/>
      <c r="AD573" s="240">
        <v>44600</v>
      </c>
      <c r="AE573" s="240">
        <v>44620</v>
      </c>
      <c r="AF573" s="235">
        <v>44593</v>
      </c>
    </row>
    <row r="574" spans="1:32" s="21" customFormat="1" ht="15" customHeight="1" x14ac:dyDescent="0.25">
      <c r="A574" s="225">
        <f t="shared" si="8"/>
        <v>573</v>
      </c>
      <c r="B574" s="226" t="s">
        <v>1733</v>
      </c>
      <c r="C574" s="226" t="s">
        <v>1734</v>
      </c>
      <c r="D574" s="258" t="s">
        <v>2610</v>
      </c>
      <c r="E574" s="258" t="s">
        <v>2590</v>
      </c>
      <c r="F574" s="258" t="s">
        <v>3289</v>
      </c>
      <c r="G574" s="258" t="s">
        <v>3315</v>
      </c>
      <c r="H574" s="258" t="s">
        <v>3317</v>
      </c>
      <c r="I574" s="258" t="s">
        <v>3330</v>
      </c>
      <c r="J574" s="228" t="s">
        <v>1893</v>
      </c>
      <c r="K574" s="228" t="s">
        <v>1894</v>
      </c>
      <c r="L574" s="228"/>
      <c r="M574" s="238" t="s">
        <v>1895</v>
      </c>
      <c r="N574" s="238"/>
      <c r="O574" s="227" t="s">
        <v>864</v>
      </c>
      <c r="P574" s="229">
        <v>12</v>
      </c>
      <c r="Q574" s="227" t="s">
        <v>515</v>
      </c>
      <c r="R574" s="230">
        <v>0.08</v>
      </c>
      <c r="S574" s="220"/>
      <c r="T574" s="227"/>
      <c r="U574" s="227">
        <v>6</v>
      </c>
      <c r="V574" s="220"/>
      <c r="W574" s="239">
        <v>0</v>
      </c>
      <c r="X574" s="232">
        <v>0</v>
      </c>
      <c r="Y574" s="220"/>
      <c r="Z574" s="244"/>
      <c r="AA574" s="240">
        <v>44600</v>
      </c>
      <c r="AB574" s="240">
        <v>44620</v>
      </c>
      <c r="AC574" s="240"/>
      <c r="AD574" s="240">
        <v>44600</v>
      </c>
      <c r="AE574" s="240">
        <v>44620</v>
      </c>
      <c r="AF574" s="235">
        <v>44593</v>
      </c>
    </row>
    <row r="575" spans="1:32" s="21" customFormat="1" ht="15" customHeight="1" x14ac:dyDescent="0.25">
      <c r="A575" s="225">
        <f t="shared" si="8"/>
        <v>574</v>
      </c>
      <c r="B575" s="226" t="s">
        <v>1733</v>
      </c>
      <c r="C575" s="226" t="s">
        <v>1734</v>
      </c>
      <c r="D575" s="258" t="s">
        <v>2610</v>
      </c>
      <c r="E575" s="258" t="s">
        <v>2590</v>
      </c>
      <c r="F575" s="258" t="s">
        <v>3289</v>
      </c>
      <c r="G575" s="258" t="s">
        <v>3315</v>
      </c>
      <c r="H575" s="258" t="s">
        <v>3317</v>
      </c>
      <c r="I575" s="258" t="s">
        <v>3330</v>
      </c>
      <c r="J575" s="228" t="s">
        <v>1896</v>
      </c>
      <c r="K575" s="228" t="s">
        <v>1897</v>
      </c>
      <c r="L575" s="228"/>
      <c r="M575" s="238" t="s">
        <v>1898</v>
      </c>
      <c r="N575" s="238"/>
      <c r="O575" s="227" t="s">
        <v>864</v>
      </c>
      <c r="P575" s="229">
        <v>24</v>
      </c>
      <c r="Q575" s="227" t="s">
        <v>515</v>
      </c>
      <c r="R575" s="230">
        <v>0.08</v>
      </c>
      <c r="S575" s="220"/>
      <c r="T575" s="227"/>
      <c r="U575" s="227">
        <v>6</v>
      </c>
      <c r="V575" s="220"/>
      <c r="W575" s="239">
        <v>0</v>
      </c>
      <c r="X575" s="232">
        <v>0</v>
      </c>
      <c r="Y575" s="220"/>
      <c r="Z575" s="244"/>
      <c r="AA575" s="240">
        <v>44608</v>
      </c>
      <c r="AB575" s="240">
        <v>44635</v>
      </c>
      <c r="AC575" s="240"/>
      <c r="AD575" s="240">
        <v>44608</v>
      </c>
      <c r="AE575" s="240">
        <v>44635</v>
      </c>
      <c r="AF575" s="235">
        <v>44593</v>
      </c>
    </row>
    <row r="576" spans="1:32" s="21" customFormat="1" ht="15" customHeight="1" x14ac:dyDescent="0.25">
      <c r="A576" s="225">
        <f t="shared" si="8"/>
        <v>575</v>
      </c>
      <c r="B576" s="226" t="s">
        <v>1733</v>
      </c>
      <c r="C576" s="226" t="s">
        <v>1734</v>
      </c>
      <c r="D576" s="258" t="s">
        <v>2610</v>
      </c>
      <c r="E576" s="258" t="s">
        <v>2590</v>
      </c>
      <c r="F576" s="258" t="s">
        <v>2591</v>
      </c>
      <c r="G576" s="258" t="s">
        <v>2592</v>
      </c>
      <c r="H576" s="258" t="s">
        <v>2629</v>
      </c>
      <c r="I576" s="258" t="s">
        <v>2632</v>
      </c>
      <c r="J576" s="228" t="s">
        <v>1899</v>
      </c>
      <c r="K576" s="228" t="s">
        <v>1900</v>
      </c>
      <c r="L576" s="228"/>
      <c r="M576" s="249" t="s">
        <v>1901</v>
      </c>
      <c r="N576" s="249"/>
      <c r="O576" s="227" t="s">
        <v>768</v>
      </c>
      <c r="P576" s="229" t="s">
        <v>1902</v>
      </c>
      <c r="Q576" s="227" t="s">
        <v>515</v>
      </c>
      <c r="R576" s="230">
        <v>0.08</v>
      </c>
      <c r="S576" s="220"/>
      <c r="T576" s="227"/>
      <c r="U576" s="227">
        <v>12</v>
      </c>
      <c r="V576" s="220"/>
      <c r="W576" s="239">
        <v>0</v>
      </c>
      <c r="X576" s="232">
        <v>0</v>
      </c>
      <c r="Y576" s="220"/>
      <c r="Z576" s="244"/>
      <c r="AA576" s="240">
        <v>44600</v>
      </c>
      <c r="AB576" s="240">
        <v>44620</v>
      </c>
      <c r="AC576" s="240"/>
      <c r="AD576" s="240">
        <v>44600</v>
      </c>
      <c r="AE576" s="240">
        <v>44620</v>
      </c>
      <c r="AF576" s="235">
        <v>44593</v>
      </c>
    </row>
    <row r="577" spans="1:32" s="21" customFormat="1" ht="15" customHeight="1" x14ac:dyDescent="0.25">
      <c r="A577" s="225">
        <f t="shared" si="8"/>
        <v>576</v>
      </c>
      <c r="B577" s="226" t="s">
        <v>1733</v>
      </c>
      <c r="C577" s="226" t="s">
        <v>1734</v>
      </c>
      <c r="D577" s="258" t="s">
        <v>2610</v>
      </c>
      <c r="E577" s="258" t="s">
        <v>2590</v>
      </c>
      <c r="F577" s="258" t="s">
        <v>2591</v>
      </c>
      <c r="G577" s="258" t="s">
        <v>2592</v>
      </c>
      <c r="H577" s="258" t="s">
        <v>2629</v>
      </c>
      <c r="I577" s="258" t="s">
        <v>2642</v>
      </c>
      <c r="J577" s="228" t="s">
        <v>1903</v>
      </c>
      <c r="K577" s="228" t="s">
        <v>1904</v>
      </c>
      <c r="L577" s="228"/>
      <c r="M577" s="238" t="s">
        <v>1905</v>
      </c>
      <c r="N577" s="238"/>
      <c r="O577" s="227" t="s">
        <v>768</v>
      </c>
      <c r="P577" s="229" t="s">
        <v>1902</v>
      </c>
      <c r="Q577" s="227" t="s">
        <v>515</v>
      </c>
      <c r="R577" s="230">
        <v>0.08</v>
      </c>
      <c r="S577" s="220"/>
      <c r="T577" s="227"/>
      <c r="U577" s="227">
        <v>12</v>
      </c>
      <c r="V577" s="220"/>
      <c r="W577" s="239">
        <v>0</v>
      </c>
      <c r="X577" s="232">
        <v>0</v>
      </c>
      <c r="Y577" s="220"/>
      <c r="Z577" s="244"/>
      <c r="AA577" s="240">
        <v>44600</v>
      </c>
      <c r="AB577" s="240">
        <v>44620</v>
      </c>
      <c r="AC577" s="240"/>
      <c r="AD577" s="240">
        <v>44600</v>
      </c>
      <c r="AE577" s="240">
        <v>44620</v>
      </c>
      <c r="AF577" s="235">
        <v>44593</v>
      </c>
    </row>
    <row r="578" spans="1:32" s="21" customFormat="1" ht="15" customHeight="1" x14ac:dyDescent="0.25">
      <c r="A578" s="225">
        <f t="shared" ref="A578:A641" si="9">ROW(A577)</f>
        <v>577</v>
      </c>
      <c r="B578" s="226" t="s">
        <v>1733</v>
      </c>
      <c r="C578" s="226" t="s">
        <v>1734</v>
      </c>
      <c r="D578" s="258" t="s">
        <v>2610</v>
      </c>
      <c r="E578" s="258" t="s">
        <v>2590</v>
      </c>
      <c r="F578" s="258" t="s">
        <v>2591</v>
      </c>
      <c r="G578" s="258" t="s">
        <v>2592</v>
      </c>
      <c r="H578" s="258" t="s">
        <v>2629</v>
      </c>
      <c r="I578" s="258" t="s">
        <v>2638</v>
      </c>
      <c r="J578" s="228" t="s">
        <v>1906</v>
      </c>
      <c r="K578" s="228" t="s">
        <v>1907</v>
      </c>
      <c r="L578" s="228"/>
      <c r="M578" s="238" t="s">
        <v>1908</v>
      </c>
      <c r="N578" s="238"/>
      <c r="O578" s="227" t="s">
        <v>768</v>
      </c>
      <c r="P578" s="229" t="s">
        <v>1902</v>
      </c>
      <c r="Q578" s="227" t="s">
        <v>515</v>
      </c>
      <c r="R578" s="230">
        <v>0.08</v>
      </c>
      <c r="S578" s="220"/>
      <c r="T578" s="227"/>
      <c r="U578" s="227">
        <v>12</v>
      </c>
      <c r="V578" s="220"/>
      <c r="W578" s="239">
        <v>0</v>
      </c>
      <c r="X578" s="232">
        <v>0</v>
      </c>
      <c r="Y578" s="220"/>
      <c r="Z578" s="244"/>
      <c r="AA578" s="240">
        <v>44600</v>
      </c>
      <c r="AB578" s="240">
        <v>44620</v>
      </c>
      <c r="AC578" s="240"/>
      <c r="AD578" s="240">
        <v>44600</v>
      </c>
      <c r="AE578" s="240">
        <v>44620</v>
      </c>
      <c r="AF578" s="235">
        <v>44593</v>
      </c>
    </row>
    <row r="579" spans="1:32" s="21" customFormat="1" ht="15" customHeight="1" x14ac:dyDescent="0.25">
      <c r="A579" s="225">
        <f t="shared" si="9"/>
        <v>578</v>
      </c>
      <c r="B579" s="226" t="s">
        <v>1733</v>
      </c>
      <c r="C579" s="226" t="s">
        <v>1734</v>
      </c>
      <c r="D579" s="258" t="s">
        <v>2610</v>
      </c>
      <c r="E579" s="258" t="s">
        <v>2590</v>
      </c>
      <c r="F579" s="258" t="s">
        <v>2591</v>
      </c>
      <c r="G579" s="258" t="s">
        <v>2592</v>
      </c>
      <c r="H579" s="258" t="s">
        <v>2665</v>
      </c>
      <c r="I579" s="258" t="s">
        <v>2666</v>
      </c>
      <c r="J579" s="228" t="s">
        <v>1909</v>
      </c>
      <c r="K579" s="228" t="s">
        <v>1910</v>
      </c>
      <c r="L579" s="228"/>
      <c r="M579" s="238" t="s">
        <v>1911</v>
      </c>
      <c r="N579" s="238"/>
      <c r="O579" s="227" t="s">
        <v>768</v>
      </c>
      <c r="P579" s="229" t="s">
        <v>1912</v>
      </c>
      <c r="Q579" s="227" t="s">
        <v>515</v>
      </c>
      <c r="R579" s="230">
        <v>0.08</v>
      </c>
      <c r="S579" s="220"/>
      <c r="T579" s="227"/>
      <c r="U579" s="227">
        <v>12</v>
      </c>
      <c r="V579" s="220"/>
      <c r="W579" s="239">
        <v>0</v>
      </c>
      <c r="X579" s="232">
        <v>0</v>
      </c>
      <c r="Y579" s="220"/>
      <c r="Z579" s="244"/>
      <c r="AA579" s="240"/>
      <c r="AB579" s="240"/>
      <c r="AC579" s="240"/>
      <c r="AD579" s="240"/>
      <c r="AE579" s="240"/>
      <c r="AF579" s="235">
        <v>44593</v>
      </c>
    </row>
    <row r="580" spans="1:32" s="21" customFormat="1" ht="15" customHeight="1" x14ac:dyDescent="0.25">
      <c r="A580" s="225">
        <f t="shared" si="9"/>
        <v>579</v>
      </c>
      <c r="B580" s="226" t="s">
        <v>1733</v>
      </c>
      <c r="C580" s="226" t="s">
        <v>1734</v>
      </c>
      <c r="D580" s="258" t="s">
        <v>2610</v>
      </c>
      <c r="E580" s="258" t="s">
        <v>2590</v>
      </c>
      <c r="F580" s="258" t="s">
        <v>2591</v>
      </c>
      <c r="G580" s="258" t="s">
        <v>2592</v>
      </c>
      <c r="H580" s="258" t="s">
        <v>2665</v>
      </c>
      <c r="I580" s="258" t="s">
        <v>2666</v>
      </c>
      <c r="J580" s="228" t="s">
        <v>1913</v>
      </c>
      <c r="K580" s="228" t="s">
        <v>1914</v>
      </c>
      <c r="L580" s="228"/>
      <c r="M580" s="238" t="s">
        <v>1915</v>
      </c>
      <c r="N580" s="238"/>
      <c r="O580" s="227" t="s">
        <v>768</v>
      </c>
      <c r="P580" s="229" t="s">
        <v>1912</v>
      </c>
      <c r="Q580" s="227" t="s">
        <v>515</v>
      </c>
      <c r="R580" s="230">
        <v>0.08</v>
      </c>
      <c r="S580" s="220"/>
      <c r="T580" s="227"/>
      <c r="U580" s="227">
        <v>12</v>
      </c>
      <c r="V580" s="220"/>
      <c r="W580" s="239">
        <v>0</v>
      </c>
      <c r="X580" s="232">
        <v>0</v>
      </c>
      <c r="Y580" s="220"/>
      <c r="Z580" s="244"/>
      <c r="AA580" s="240"/>
      <c r="AB580" s="240"/>
      <c r="AC580" s="240"/>
      <c r="AD580" s="240"/>
      <c r="AE580" s="240"/>
      <c r="AF580" s="235">
        <v>44593</v>
      </c>
    </row>
    <row r="581" spans="1:32" s="21" customFormat="1" ht="15" customHeight="1" x14ac:dyDescent="0.25">
      <c r="A581" s="225">
        <f t="shared" si="9"/>
        <v>580</v>
      </c>
      <c r="B581" s="226" t="s">
        <v>1733</v>
      </c>
      <c r="C581" s="226" t="s">
        <v>1734</v>
      </c>
      <c r="D581" s="258" t="s">
        <v>2610</v>
      </c>
      <c r="E581" s="258" t="s">
        <v>2590</v>
      </c>
      <c r="F581" s="258" t="s">
        <v>2591</v>
      </c>
      <c r="G581" s="258" t="s">
        <v>2592</v>
      </c>
      <c r="H581" s="258" t="s">
        <v>2665</v>
      </c>
      <c r="I581" s="258" t="s">
        <v>2666</v>
      </c>
      <c r="J581" s="228" t="s">
        <v>1916</v>
      </c>
      <c r="K581" s="228" t="s">
        <v>1917</v>
      </c>
      <c r="L581" s="228"/>
      <c r="M581" s="238" t="s">
        <v>1918</v>
      </c>
      <c r="N581" s="238"/>
      <c r="O581" s="227" t="s">
        <v>768</v>
      </c>
      <c r="P581" s="229" t="s">
        <v>1912</v>
      </c>
      <c r="Q581" s="227" t="s">
        <v>515</v>
      </c>
      <c r="R581" s="230">
        <v>0.08</v>
      </c>
      <c r="S581" s="220"/>
      <c r="T581" s="227"/>
      <c r="U581" s="227">
        <v>12</v>
      </c>
      <c r="V581" s="220"/>
      <c r="W581" s="239">
        <v>0</v>
      </c>
      <c r="X581" s="232">
        <v>0</v>
      </c>
      <c r="Y581" s="220"/>
      <c r="Z581" s="244"/>
      <c r="AA581" s="240"/>
      <c r="AB581" s="240"/>
      <c r="AC581" s="240"/>
      <c r="AD581" s="240"/>
      <c r="AE581" s="240"/>
      <c r="AF581" s="235">
        <v>44593</v>
      </c>
    </row>
    <row r="582" spans="1:32" s="21" customFormat="1" ht="15" customHeight="1" x14ac:dyDescent="0.25">
      <c r="A582" s="225">
        <f t="shared" si="9"/>
        <v>581</v>
      </c>
      <c r="B582" s="226" t="s">
        <v>1733</v>
      </c>
      <c r="C582" s="226" t="s">
        <v>1734</v>
      </c>
      <c r="D582" s="258" t="s">
        <v>2610</v>
      </c>
      <c r="E582" s="258" t="s">
        <v>2590</v>
      </c>
      <c r="F582" s="258" t="s">
        <v>2591</v>
      </c>
      <c r="G582" s="258" t="s">
        <v>2592</v>
      </c>
      <c r="H582" s="258" t="s">
        <v>2665</v>
      </c>
      <c r="I582" s="258" t="s">
        <v>2666</v>
      </c>
      <c r="J582" s="228" t="s">
        <v>1919</v>
      </c>
      <c r="K582" s="228" t="s">
        <v>1920</v>
      </c>
      <c r="L582" s="228"/>
      <c r="M582" s="248" t="s">
        <v>1921</v>
      </c>
      <c r="N582" s="248"/>
      <c r="O582" s="227" t="s">
        <v>768</v>
      </c>
      <c r="P582" s="229" t="s">
        <v>1912</v>
      </c>
      <c r="Q582" s="227" t="s">
        <v>515</v>
      </c>
      <c r="R582" s="230">
        <v>0.08</v>
      </c>
      <c r="S582" s="220"/>
      <c r="T582" s="227"/>
      <c r="U582" s="227">
        <v>12</v>
      </c>
      <c r="V582" s="220"/>
      <c r="W582" s="239">
        <v>0</v>
      </c>
      <c r="X582" s="232">
        <v>0</v>
      </c>
      <c r="Y582" s="220"/>
      <c r="Z582" s="244"/>
      <c r="AA582" s="240"/>
      <c r="AB582" s="240"/>
      <c r="AC582" s="240"/>
      <c r="AD582" s="240"/>
      <c r="AE582" s="240"/>
      <c r="AF582" s="235">
        <v>44593</v>
      </c>
    </row>
    <row r="583" spans="1:32" s="21" customFormat="1" ht="15" customHeight="1" x14ac:dyDescent="0.25">
      <c r="A583" s="225">
        <f t="shared" si="9"/>
        <v>582</v>
      </c>
      <c r="B583" s="226" t="s">
        <v>1733</v>
      </c>
      <c r="C583" s="226" t="s">
        <v>1734</v>
      </c>
      <c r="D583" s="258" t="s">
        <v>2610</v>
      </c>
      <c r="E583" s="258" t="s">
        <v>2590</v>
      </c>
      <c r="F583" s="258" t="s">
        <v>2591</v>
      </c>
      <c r="G583" s="258" t="s">
        <v>2592</v>
      </c>
      <c r="H583" s="258" t="s">
        <v>2665</v>
      </c>
      <c r="I583" s="258" t="s">
        <v>2666</v>
      </c>
      <c r="J583" s="228" t="s">
        <v>1922</v>
      </c>
      <c r="K583" s="228" t="s">
        <v>1923</v>
      </c>
      <c r="L583" s="228"/>
      <c r="M583" s="238" t="s">
        <v>1924</v>
      </c>
      <c r="N583" s="238"/>
      <c r="O583" s="227" t="s">
        <v>768</v>
      </c>
      <c r="P583" s="229" t="s">
        <v>1912</v>
      </c>
      <c r="Q583" s="227" t="s">
        <v>515</v>
      </c>
      <c r="R583" s="230">
        <v>0.08</v>
      </c>
      <c r="S583" s="220"/>
      <c r="T583" s="227"/>
      <c r="U583" s="227">
        <v>12</v>
      </c>
      <c r="V583" s="220"/>
      <c r="W583" s="239">
        <v>0</v>
      </c>
      <c r="X583" s="232">
        <v>0</v>
      </c>
      <c r="Y583" s="220"/>
      <c r="Z583" s="244"/>
      <c r="AA583" s="240"/>
      <c r="AB583" s="240"/>
      <c r="AC583" s="240"/>
      <c r="AD583" s="240"/>
      <c r="AE583" s="240"/>
      <c r="AF583" s="235">
        <v>44593</v>
      </c>
    </row>
    <row r="584" spans="1:32" s="21" customFormat="1" ht="15" customHeight="1" x14ac:dyDescent="0.25">
      <c r="A584" s="220">
        <f t="shared" si="9"/>
        <v>583</v>
      </c>
      <c r="B584" s="236" t="s">
        <v>1733</v>
      </c>
      <c r="C584" s="236" t="s">
        <v>1734</v>
      </c>
      <c r="D584" s="236" t="s">
        <v>2610</v>
      </c>
      <c r="E584" s="236" t="s">
        <v>2590</v>
      </c>
      <c r="F584" s="236" t="s">
        <v>3289</v>
      </c>
      <c r="G584" s="236" t="s">
        <v>3315</v>
      </c>
      <c r="H584" s="236" t="s">
        <v>3317</v>
      </c>
      <c r="I584" s="236" t="s">
        <v>3330</v>
      </c>
      <c r="J584" s="236" t="s">
        <v>3342</v>
      </c>
      <c r="K584" s="236" t="s">
        <v>2595</v>
      </c>
      <c r="L584" s="220"/>
      <c r="M584" s="236" t="s">
        <v>3343</v>
      </c>
      <c r="N584" s="236" t="s">
        <v>2603</v>
      </c>
      <c r="O584" s="236" t="s">
        <v>544</v>
      </c>
      <c r="P584" s="237"/>
      <c r="Q584" s="220"/>
      <c r="R584" s="220"/>
      <c r="S584" s="220"/>
      <c r="T584" s="220"/>
      <c r="U584" s="220"/>
      <c r="V584" s="220"/>
      <c r="W584" s="220"/>
      <c r="X584" s="220"/>
      <c r="Y584" s="220"/>
      <c r="Z584" s="220"/>
      <c r="AA584" s="220"/>
      <c r="AB584" s="220"/>
      <c r="AC584" s="220"/>
      <c r="AD584" s="220"/>
      <c r="AE584" s="220"/>
      <c r="AF584" s="220"/>
    </row>
    <row r="585" spans="1:32" s="21" customFormat="1" ht="15" customHeight="1" x14ac:dyDescent="0.25">
      <c r="A585" s="220">
        <f t="shared" si="9"/>
        <v>584</v>
      </c>
      <c r="B585" s="236" t="s">
        <v>1733</v>
      </c>
      <c r="C585" s="236" t="s">
        <v>1734</v>
      </c>
      <c r="D585" s="236" t="s">
        <v>2610</v>
      </c>
      <c r="E585" s="236" t="s">
        <v>2590</v>
      </c>
      <c r="F585" s="236" t="s">
        <v>3289</v>
      </c>
      <c r="G585" s="236" t="s">
        <v>3315</v>
      </c>
      <c r="H585" s="236" t="s">
        <v>3317</v>
      </c>
      <c r="I585" s="236" t="s">
        <v>3346</v>
      </c>
      <c r="J585" s="236" t="s">
        <v>3355</v>
      </c>
      <c r="K585" s="236" t="s">
        <v>2595</v>
      </c>
      <c r="L585" s="220"/>
      <c r="M585" s="236" t="s">
        <v>3356</v>
      </c>
      <c r="N585" s="236" t="s">
        <v>2603</v>
      </c>
      <c r="O585" s="236" t="s">
        <v>864</v>
      </c>
      <c r="P585" s="237"/>
      <c r="Q585" s="220"/>
      <c r="R585" s="220"/>
      <c r="S585" s="220"/>
      <c r="T585" s="220"/>
      <c r="U585" s="220"/>
      <c r="V585" s="220"/>
      <c r="W585" s="220"/>
      <c r="X585" s="220"/>
      <c r="Y585" s="220"/>
      <c r="Z585" s="220"/>
      <c r="AA585" s="220"/>
      <c r="AB585" s="220"/>
      <c r="AC585" s="220"/>
      <c r="AD585" s="220"/>
      <c r="AE585" s="220"/>
      <c r="AF585" s="220"/>
    </row>
    <row r="586" spans="1:32" s="21" customFormat="1" ht="15" customHeight="1" x14ac:dyDescent="0.25">
      <c r="A586" s="220">
        <f t="shared" si="9"/>
        <v>585</v>
      </c>
      <c r="B586" s="236" t="s">
        <v>1733</v>
      </c>
      <c r="C586" s="236" t="s">
        <v>1734</v>
      </c>
      <c r="D586" s="236" t="s">
        <v>2610</v>
      </c>
      <c r="E586" s="236" t="s">
        <v>2590</v>
      </c>
      <c r="F586" s="236" t="s">
        <v>3289</v>
      </c>
      <c r="G586" s="236" t="s">
        <v>3315</v>
      </c>
      <c r="H586" s="236" t="s">
        <v>3317</v>
      </c>
      <c r="I586" s="236" t="s">
        <v>3346</v>
      </c>
      <c r="J586" s="236" t="s">
        <v>3357</v>
      </c>
      <c r="K586" s="236" t="s">
        <v>2595</v>
      </c>
      <c r="L586" s="220"/>
      <c r="M586" s="236" t="s">
        <v>3358</v>
      </c>
      <c r="N586" s="236" t="s">
        <v>2603</v>
      </c>
      <c r="O586" s="236" t="s">
        <v>768</v>
      </c>
      <c r="P586" s="237"/>
      <c r="Q586" s="220"/>
      <c r="R586" s="220"/>
      <c r="S586" s="220"/>
      <c r="T586" s="220"/>
      <c r="U586" s="220"/>
      <c r="V586" s="220"/>
      <c r="W586" s="220"/>
      <c r="X586" s="220"/>
      <c r="Y586" s="220"/>
      <c r="Z586" s="220"/>
      <c r="AA586" s="220"/>
      <c r="AB586" s="220"/>
      <c r="AC586" s="220"/>
      <c r="AD586" s="220"/>
      <c r="AE586" s="220"/>
      <c r="AF586" s="220"/>
    </row>
    <row r="587" spans="1:32" s="21" customFormat="1" ht="15" customHeight="1" x14ac:dyDescent="0.25">
      <c r="A587" s="220">
        <f t="shared" si="9"/>
        <v>586</v>
      </c>
      <c r="B587" s="236" t="s">
        <v>1733</v>
      </c>
      <c r="C587" s="236" t="s">
        <v>1734</v>
      </c>
      <c r="D587" s="236" t="s">
        <v>2610</v>
      </c>
      <c r="E587" s="236" t="s">
        <v>2590</v>
      </c>
      <c r="F587" s="236" t="s">
        <v>3289</v>
      </c>
      <c r="G587" s="236" t="s">
        <v>3315</v>
      </c>
      <c r="H587" s="236" t="s">
        <v>3317</v>
      </c>
      <c r="I587" s="236" t="s">
        <v>3346</v>
      </c>
      <c r="J587" s="236" t="s">
        <v>3363</v>
      </c>
      <c r="K587" s="236" t="s">
        <v>2595</v>
      </c>
      <c r="L587" s="220"/>
      <c r="M587" s="236" t="s">
        <v>3364</v>
      </c>
      <c r="N587" s="236" t="s">
        <v>2603</v>
      </c>
      <c r="O587" s="236" t="s">
        <v>768</v>
      </c>
      <c r="P587" s="237"/>
      <c r="Q587" s="220"/>
      <c r="R587" s="220"/>
      <c r="S587" s="220"/>
      <c r="T587" s="220"/>
      <c r="U587" s="220"/>
      <c r="V587" s="220"/>
      <c r="W587" s="220"/>
      <c r="X587" s="220"/>
      <c r="Y587" s="220"/>
      <c r="Z587" s="220"/>
      <c r="AA587" s="220"/>
      <c r="AB587" s="220"/>
      <c r="AC587" s="220"/>
      <c r="AD587" s="220"/>
      <c r="AE587" s="220"/>
      <c r="AF587" s="220"/>
    </row>
    <row r="588" spans="1:32" s="21" customFormat="1" x14ac:dyDescent="0.25">
      <c r="A588" s="220">
        <f t="shared" si="9"/>
        <v>587</v>
      </c>
      <c r="B588" s="236" t="s">
        <v>1733</v>
      </c>
      <c r="C588" s="236" t="s">
        <v>1734</v>
      </c>
      <c r="D588" s="236" t="s">
        <v>2610</v>
      </c>
      <c r="E588" s="236" t="s">
        <v>2590</v>
      </c>
      <c r="F588" s="236" t="s">
        <v>3289</v>
      </c>
      <c r="G588" s="236" t="s">
        <v>3315</v>
      </c>
      <c r="H588" s="236" t="s">
        <v>3317</v>
      </c>
      <c r="I588" s="236" t="s">
        <v>3346</v>
      </c>
      <c r="J588" s="236" t="s">
        <v>3365</v>
      </c>
      <c r="K588" s="236" t="s">
        <v>2595</v>
      </c>
      <c r="L588" s="220"/>
      <c r="M588" s="236" t="s">
        <v>3366</v>
      </c>
      <c r="N588" s="236" t="s">
        <v>2603</v>
      </c>
      <c r="O588" s="236" t="s">
        <v>768</v>
      </c>
      <c r="P588" s="237"/>
      <c r="Q588" s="220"/>
      <c r="R588" s="220"/>
      <c r="S588" s="220"/>
      <c r="T588" s="220"/>
      <c r="U588" s="220"/>
      <c r="V588" s="220"/>
      <c r="W588" s="220"/>
      <c r="X588" s="220"/>
      <c r="Y588" s="220"/>
      <c r="Z588" s="220"/>
      <c r="AA588" s="220"/>
      <c r="AB588" s="220"/>
      <c r="AC588" s="220"/>
      <c r="AD588" s="220"/>
      <c r="AE588" s="220"/>
      <c r="AF588" s="220"/>
    </row>
    <row r="589" spans="1:32" s="21" customFormat="1" ht="15" customHeight="1" x14ac:dyDescent="0.25">
      <c r="A589" s="220">
        <f t="shared" si="9"/>
        <v>588</v>
      </c>
      <c r="B589" s="236" t="s">
        <v>1733</v>
      </c>
      <c r="C589" s="236" t="s">
        <v>1734</v>
      </c>
      <c r="D589" s="236" t="s">
        <v>2610</v>
      </c>
      <c r="E589" s="236" t="s">
        <v>2590</v>
      </c>
      <c r="F589" s="236" t="s">
        <v>3289</v>
      </c>
      <c r="G589" s="236" t="s">
        <v>3315</v>
      </c>
      <c r="H589" s="236" t="s">
        <v>3317</v>
      </c>
      <c r="I589" s="236" t="s">
        <v>3346</v>
      </c>
      <c r="J589" s="236" t="s">
        <v>3367</v>
      </c>
      <c r="K589" s="236"/>
      <c r="L589" s="220"/>
      <c r="M589" s="236" t="s">
        <v>3368</v>
      </c>
      <c r="N589" s="236" t="s">
        <v>2603</v>
      </c>
      <c r="O589" s="236" t="s">
        <v>768</v>
      </c>
      <c r="P589" s="237"/>
      <c r="Q589" s="220"/>
      <c r="R589" s="220"/>
      <c r="S589" s="220"/>
      <c r="T589" s="220"/>
      <c r="U589" s="220"/>
      <c r="V589" s="220"/>
      <c r="W589" s="220"/>
      <c r="X589" s="220"/>
      <c r="Y589" s="220"/>
      <c r="Z589" s="220"/>
      <c r="AA589" s="220"/>
      <c r="AB589" s="220"/>
      <c r="AC589" s="220"/>
      <c r="AD589" s="220"/>
      <c r="AE589" s="220"/>
      <c r="AF589" s="220"/>
    </row>
    <row r="590" spans="1:32" s="21" customFormat="1" ht="15" customHeight="1" x14ac:dyDescent="0.25">
      <c r="A590" s="220">
        <f t="shared" si="9"/>
        <v>589</v>
      </c>
      <c r="B590" s="236" t="s">
        <v>1733</v>
      </c>
      <c r="C590" s="236" t="s">
        <v>1734</v>
      </c>
      <c r="D590" s="236" t="s">
        <v>2610</v>
      </c>
      <c r="E590" s="236" t="s">
        <v>2590</v>
      </c>
      <c r="F590" s="236" t="s">
        <v>3289</v>
      </c>
      <c r="G590" s="236" t="s">
        <v>3315</v>
      </c>
      <c r="H590" s="236" t="s">
        <v>3317</v>
      </c>
      <c r="I590" s="236" t="s">
        <v>3346</v>
      </c>
      <c r="J590" s="236" t="s">
        <v>3371</v>
      </c>
      <c r="K590" s="236" t="s">
        <v>2595</v>
      </c>
      <c r="L590" s="220"/>
      <c r="M590" s="236" t="s">
        <v>3372</v>
      </c>
      <c r="N590" s="236" t="s">
        <v>2603</v>
      </c>
      <c r="O590" s="236" t="s">
        <v>864</v>
      </c>
      <c r="P590" s="237"/>
      <c r="Q590" s="220"/>
      <c r="R590" s="220"/>
      <c r="S590" s="220"/>
      <c r="T590" s="220"/>
      <c r="U590" s="220"/>
      <c r="V590" s="220"/>
      <c r="W590" s="220"/>
      <c r="X590" s="220"/>
      <c r="Y590" s="220"/>
      <c r="Z590" s="220"/>
      <c r="AA590" s="220"/>
      <c r="AB590" s="220"/>
      <c r="AC590" s="220"/>
      <c r="AD590" s="220"/>
      <c r="AE590" s="220"/>
      <c r="AF590" s="220"/>
    </row>
    <row r="591" spans="1:32" s="21" customFormat="1" ht="15" customHeight="1" x14ac:dyDescent="0.25">
      <c r="A591" s="220">
        <f t="shared" si="9"/>
        <v>590</v>
      </c>
      <c r="B591" s="236" t="s">
        <v>1733</v>
      </c>
      <c r="C591" s="236" t="s">
        <v>1734</v>
      </c>
      <c r="D591" s="236" t="s">
        <v>2610</v>
      </c>
      <c r="E591" s="236" t="s">
        <v>2590</v>
      </c>
      <c r="F591" s="236" t="s">
        <v>2591</v>
      </c>
      <c r="G591" s="236" t="s">
        <v>2592</v>
      </c>
      <c r="H591" s="236" t="s">
        <v>2593</v>
      </c>
      <c r="I591" s="236" t="s">
        <v>2606</v>
      </c>
      <c r="J591" s="236" t="s">
        <v>2607</v>
      </c>
      <c r="K591" s="236" t="s">
        <v>2609</v>
      </c>
      <c r="L591" s="220"/>
      <c r="M591" s="236" t="s">
        <v>2608</v>
      </c>
      <c r="N591" s="236" t="s">
        <v>2603</v>
      </c>
      <c r="O591" s="236" t="s">
        <v>768</v>
      </c>
      <c r="P591" s="237"/>
      <c r="Q591" s="220"/>
      <c r="R591" s="220"/>
      <c r="S591" s="220"/>
      <c r="T591" s="220"/>
      <c r="U591" s="220"/>
      <c r="V591" s="220"/>
      <c r="W591" s="220"/>
      <c r="X591" s="220"/>
      <c r="Y591" s="220"/>
      <c r="Z591" s="220"/>
      <c r="AA591" s="220"/>
      <c r="AB591" s="220"/>
      <c r="AC591" s="220"/>
      <c r="AD591" s="220"/>
      <c r="AE591" s="220"/>
      <c r="AF591" s="220"/>
    </row>
    <row r="592" spans="1:32" s="21" customFormat="1" ht="15" customHeight="1" x14ac:dyDescent="0.25">
      <c r="A592" s="220">
        <f t="shared" si="9"/>
        <v>591</v>
      </c>
      <c r="B592" s="236" t="s">
        <v>1733</v>
      </c>
      <c r="C592" s="236" t="s">
        <v>1734</v>
      </c>
      <c r="D592" s="236" t="s">
        <v>2610</v>
      </c>
      <c r="E592" s="236" t="s">
        <v>2590</v>
      </c>
      <c r="F592" s="236" t="s">
        <v>2591</v>
      </c>
      <c r="G592" s="236" t="s">
        <v>2592</v>
      </c>
      <c r="H592" s="236" t="s">
        <v>2593</v>
      </c>
      <c r="I592" s="236" t="s">
        <v>2606</v>
      </c>
      <c r="J592" s="236" t="s">
        <v>2611</v>
      </c>
      <c r="K592" s="236" t="s">
        <v>2613</v>
      </c>
      <c r="L592" s="220"/>
      <c r="M592" s="236" t="s">
        <v>2612</v>
      </c>
      <c r="N592" s="236" t="s">
        <v>2614</v>
      </c>
      <c r="O592" s="236" t="s">
        <v>768</v>
      </c>
      <c r="P592" s="237"/>
      <c r="Q592" s="220"/>
      <c r="R592" s="220"/>
      <c r="S592" s="220"/>
      <c r="T592" s="220"/>
      <c r="U592" s="220"/>
      <c r="V592" s="220"/>
      <c r="W592" s="220"/>
      <c r="X592" s="220"/>
      <c r="Y592" s="220"/>
      <c r="Z592" s="220"/>
      <c r="AA592" s="220"/>
      <c r="AB592" s="220"/>
      <c r="AC592" s="220"/>
      <c r="AD592" s="220"/>
      <c r="AE592" s="220"/>
      <c r="AF592" s="220"/>
    </row>
    <row r="593" spans="1:32" s="21" customFormat="1" ht="15" customHeight="1" x14ac:dyDescent="0.25">
      <c r="A593" s="220">
        <f t="shared" si="9"/>
        <v>592</v>
      </c>
      <c r="B593" s="236" t="s">
        <v>1733</v>
      </c>
      <c r="C593" s="236" t="s">
        <v>1734</v>
      </c>
      <c r="D593" s="236" t="s">
        <v>2610</v>
      </c>
      <c r="E593" s="236" t="s">
        <v>2590</v>
      </c>
      <c r="F593" s="236" t="s">
        <v>2591</v>
      </c>
      <c r="G593" s="236" t="s">
        <v>2592</v>
      </c>
      <c r="H593" s="236" t="s">
        <v>2593</v>
      </c>
      <c r="I593" s="236" t="s">
        <v>2615</v>
      </c>
      <c r="J593" s="236" t="s">
        <v>2620</v>
      </c>
      <c r="K593" s="236" t="s">
        <v>2622</v>
      </c>
      <c r="L593" s="220"/>
      <c r="M593" s="236" t="s">
        <v>2621</v>
      </c>
      <c r="N593" s="236" t="s">
        <v>2614</v>
      </c>
      <c r="O593" s="236" t="s">
        <v>768</v>
      </c>
      <c r="P593" s="237"/>
      <c r="Q593" s="220"/>
      <c r="R593" s="220"/>
      <c r="S593" s="220"/>
      <c r="T593" s="220"/>
      <c r="U593" s="220"/>
      <c r="V593" s="220"/>
      <c r="W593" s="220"/>
      <c r="X593" s="220"/>
      <c r="Y593" s="220"/>
      <c r="Z593" s="220"/>
      <c r="AA593" s="220"/>
      <c r="AB593" s="220"/>
      <c r="AC593" s="220"/>
      <c r="AD593" s="220"/>
      <c r="AE593" s="220"/>
      <c r="AF593" s="220"/>
    </row>
    <row r="594" spans="1:32" s="21" customFormat="1" ht="15" customHeight="1" x14ac:dyDescent="0.25">
      <c r="A594" s="220">
        <f t="shared" si="9"/>
        <v>593</v>
      </c>
      <c r="B594" s="236" t="s">
        <v>1733</v>
      </c>
      <c r="C594" s="236" t="s">
        <v>1734</v>
      </c>
      <c r="D594" s="236" t="s">
        <v>2610</v>
      </c>
      <c r="E594" s="236" t="s">
        <v>2590</v>
      </c>
      <c r="F594" s="236" t="s">
        <v>2591</v>
      </c>
      <c r="G594" s="236" t="s">
        <v>2592</v>
      </c>
      <c r="H594" s="236" t="s">
        <v>2593</v>
      </c>
      <c r="I594" s="236" t="s">
        <v>2615</v>
      </c>
      <c r="J594" s="236" t="s">
        <v>2623</v>
      </c>
      <c r="K594" s="236" t="s">
        <v>2625</v>
      </c>
      <c r="L594" s="220"/>
      <c r="M594" s="236" t="s">
        <v>2624</v>
      </c>
      <c r="N594" s="236" t="s">
        <v>2603</v>
      </c>
      <c r="O594" s="236" t="s">
        <v>768</v>
      </c>
      <c r="P594" s="237"/>
      <c r="Q594" s="220"/>
      <c r="R594" s="220"/>
      <c r="S594" s="220"/>
      <c r="T594" s="220"/>
      <c r="U594" s="220"/>
      <c r="V594" s="220"/>
      <c r="W594" s="220"/>
      <c r="X594" s="220"/>
      <c r="Y594" s="220"/>
      <c r="Z594" s="220"/>
      <c r="AA594" s="220"/>
      <c r="AB594" s="220"/>
      <c r="AC594" s="220"/>
      <c r="AD594" s="220"/>
      <c r="AE594" s="220"/>
      <c r="AF594" s="220"/>
    </row>
    <row r="595" spans="1:32" s="21" customFormat="1" ht="15" customHeight="1" x14ac:dyDescent="0.25">
      <c r="A595" s="220">
        <f t="shared" si="9"/>
        <v>594</v>
      </c>
      <c r="B595" s="236" t="s">
        <v>1733</v>
      </c>
      <c r="C595" s="236" t="s">
        <v>1734</v>
      </c>
      <c r="D595" s="236" t="s">
        <v>2610</v>
      </c>
      <c r="E595" s="236" t="s">
        <v>2590</v>
      </c>
      <c r="F595" s="236" t="s">
        <v>3432</v>
      </c>
      <c r="G595" s="236" t="s">
        <v>3433</v>
      </c>
      <c r="H595" s="236" t="s">
        <v>3434</v>
      </c>
      <c r="I595" s="236" t="s">
        <v>3435</v>
      </c>
      <c r="J595" s="236" t="s">
        <v>3438</v>
      </c>
      <c r="K595" s="236" t="s">
        <v>2595</v>
      </c>
      <c r="L595" s="220"/>
      <c r="M595" s="236" t="s">
        <v>3439</v>
      </c>
      <c r="N595" s="236" t="s">
        <v>2603</v>
      </c>
      <c r="O595" s="236" t="s">
        <v>768</v>
      </c>
      <c r="P595" s="237"/>
      <c r="Q595" s="220"/>
      <c r="R595" s="220"/>
      <c r="S595" s="220"/>
      <c r="T595" s="220"/>
      <c r="U595" s="220"/>
      <c r="V595" s="220"/>
      <c r="W595" s="220"/>
      <c r="X595" s="220"/>
      <c r="Y595" s="220"/>
      <c r="Z595" s="220"/>
      <c r="AA595" s="220"/>
      <c r="AB595" s="220"/>
      <c r="AC595" s="220"/>
      <c r="AD595" s="220"/>
      <c r="AE595" s="220"/>
      <c r="AF595" s="220"/>
    </row>
    <row r="596" spans="1:32" s="21" customFormat="1" ht="15" customHeight="1" x14ac:dyDescent="0.25">
      <c r="A596" s="225">
        <f t="shared" si="9"/>
        <v>595</v>
      </c>
      <c r="B596" s="226" t="s">
        <v>1925</v>
      </c>
      <c r="C596" s="226" t="s">
        <v>74</v>
      </c>
      <c r="D596" s="258" t="s">
        <v>75</v>
      </c>
      <c r="E596" s="258" t="s">
        <v>2590</v>
      </c>
      <c r="F596" s="258" t="s">
        <v>2591</v>
      </c>
      <c r="G596" s="258" t="s">
        <v>2786</v>
      </c>
      <c r="H596" s="258" t="s">
        <v>2787</v>
      </c>
      <c r="I596" s="258" t="s">
        <v>2797</v>
      </c>
      <c r="J596" s="228" t="s">
        <v>80</v>
      </c>
      <c r="K596" s="228" t="s">
        <v>81</v>
      </c>
      <c r="L596" s="228"/>
      <c r="M596" s="238" t="s">
        <v>82</v>
      </c>
      <c r="N596" s="238"/>
      <c r="O596" s="227" t="s">
        <v>549</v>
      </c>
      <c r="P596" s="229">
        <v>18</v>
      </c>
      <c r="Q596" s="227" t="s">
        <v>526</v>
      </c>
      <c r="R596" s="230">
        <v>0.08</v>
      </c>
      <c r="S596" s="220"/>
      <c r="T596" s="227" t="s">
        <v>962</v>
      </c>
      <c r="U596" s="227">
        <v>12</v>
      </c>
      <c r="V596" s="220"/>
      <c r="W596" s="239">
        <v>0.08</v>
      </c>
      <c r="X596" s="232">
        <v>0.1</v>
      </c>
      <c r="Y596" s="220"/>
      <c r="Z596" s="244"/>
      <c r="AA596" s="240"/>
      <c r="AB596" s="240"/>
      <c r="AC596" s="240"/>
      <c r="AD596" s="240"/>
      <c r="AE596" s="240"/>
      <c r="AF596" s="235">
        <v>44593</v>
      </c>
    </row>
    <row r="597" spans="1:32" s="21" customFormat="1" ht="15" customHeight="1" x14ac:dyDescent="0.25">
      <c r="A597" s="225">
        <f t="shared" si="9"/>
        <v>596</v>
      </c>
      <c r="B597" s="226" t="s">
        <v>1925</v>
      </c>
      <c r="C597" s="226" t="s">
        <v>74</v>
      </c>
      <c r="D597" s="258" t="s">
        <v>75</v>
      </c>
      <c r="E597" s="258" t="s">
        <v>2590</v>
      </c>
      <c r="F597" s="258" t="s">
        <v>2591</v>
      </c>
      <c r="G597" s="258" t="s">
        <v>2786</v>
      </c>
      <c r="H597" s="258" t="s">
        <v>2787</v>
      </c>
      <c r="I597" s="258" t="s">
        <v>2797</v>
      </c>
      <c r="J597" s="228" t="s">
        <v>76</v>
      </c>
      <c r="K597" s="228" t="s">
        <v>77</v>
      </c>
      <c r="L597" s="228"/>
      <c r="M597" s="238" t="s">
        <v>78</v>
      </c>
      <c r="N597" s="238"/>
      <c r="O597" s="227" t="s">
        <v>549</v>
      </c>
      <c r="P597" s="229">
        <v>6</v>
      </c>
      <c r="Q597" s="227" t="s">
        <v>526</v>
      </c>
      <c r="R597" s="230">
        <v>0.08</v>
      </c>
      <c r="S597" s="220"/>
      <c r="T597" s="227" t="s">
        <v>962</v>
      </c>
      <c r="U597" s="227">
        <v>12</v>
      </c>
      <c r="V597" s="220"/>
      <c r="W597" s="239">
        <v>0.08</v>
      </c>
      <c r="X597" s="232">
        <v>0.1</v>
      </c>
      <c r="Y597" s="220"/>
      <c r="Z597" s="244"/>
      <c r="AA597" s="240"/>
      <c r="AB597" s="240"/>
      <c r="AC597" s="240"/>
      <c r="AD597" s="240"/>
      <c r="AE597" s="240"/>
      <c r="AF597" s="235">
        <v>44593</v>
      </c>
    </row>
    <row r="598" spans="1:32" s="21" customFormat="1" ht="15" customHeight="1" x14ac:dyDescent="0.25">
      <c r="A598" s="225">
        <f t="shared" si="9"/>
        <v>597</v>
      </c>
      <c r="B598" s="226" t="s">
        <v>1925</v>
      </c>
      <c r="C598" s="226" t="s">
        <v>74</v>
      </c>
      <c r="D598" s="258" t="s">
        <v>75</v>
      </c>
      <c r="E598" s="258" t="s">
        <v>2590</v>
      </c>
      <c r="F598" s="258" t="s">
        <v>2591</v>
      </c>
      <c r="G598" s="258" t="s">
        <v>2786</v>
      </c>
      <c r="H598" s="258" t="s">
        <v>2787</v>
      </c>
      <c r="I598" s="258" t="s">
        <v>2797</v>
      </c>
      <c r="J598" s="228" t="s">
        <v>83</v>
      </c>
      <c r="K598" s="228" t="s">
        <v>84</v>
      </c>
      <c r="L598" s="228"/>
      <c r="M598" s="238" t="s">
        <v>85</v>
      </c>
      <c r="N598" s="238"/>
      <c r="O598" s="227" t="s">
        <v>514</v>
      </c>
      <c r="P598" s="229">
        <v>10</v>
      </c>
      <c r="Q598" s="227" t="s">
        <v>526</v>
      </c>
      <c r="R598" s="230">
        <v>0.08</v>
      </c>
      <c r="S598" s="220"/>
      <c r="T598" s="227" t="s">
        <v>962</v>
      </c>
      <c r="U598" s="227">
        <v>12</v>
      </c>
      <c r="V598" s="220"/>
      <c r="W598" s="239">
        <v>0.08</v>
      </c>
      <c r="X598" s="232">
        <v>0.1</v>
      </c>
      <c r="Y598" s="220"/>
      <c r="Z598" s="244"/>
      <c r="AA598" s="240"/>
      <c r="AB598" s="240"/>
      <c r="AC598" s="240"/>
      <c r="AD598" s="240"/>
      <c r="AE598" s="240"/>
      <c r="AF598" s="235">
        <v>44593</v>
      </c>
    </row>
    <row r="599" spans="1:32" s="21" customFormat="1" ht="15" customHeight="1" x14ac:dyDescent="0.25">
      <c r="A599" s="225">
        <f t="shared" si="9"/>
        <v>598</v>
      </c>
      <c r="B599" s="226" t="s">
        <v>1926</v>
      </c>
      <c r="C599" s="226" t="s">
        <v>1927</v>
      </c>
      <c r="D599" s="258" t="s">
        <v>2667</v>
      </c>
      <c r="E599" s="258" t="s">
        <v>2590</v>
      </c>
      <c r="F599" s="258" t="s">
        <v>3289</v>
      </c>
      <c r="G599" s="258" t="s">
        <v>3315</v>
      </c>
      <c r="H599" s="258" t="s">
        <v>3317</v>
      </c>
      <c r="I599" s="258" t="s">
        <v>3322</v>
      </c>
      <c r="J599" s="228" t="s">
        <v>1928</v>
      </c>
      <c r="K599" s="228" t="s">
        <v>1929</v>
      </c>
      <c r="L599" s="228"/>
      <c r="M599" s="238" t="s">
        <v>1930</v>
      </c>
      <c r="N599" s="238"/>
      <c r="O599" s="227" t="s">
        <v>549</v>
      </c>
      <c r="P599" s="229">
        <v>48</v>
      </c>
      <c r="Q599" s="227" t="s">
        <v>515</v>
      </c>
      <c r="R599" s="230">
        <v>0.08</v>
      </c>
      <c r="S599" s="220"/>
      <c r="T599" s="227" t="s">
        <v>1931</v>
      </c>
      <c r="U599" s="227">
        <v>6</v>
      </c>
      <c r="V599" s="220"/>
      <c r="W599" s="239">
        <v>0</v>
      </c>
      <c r="X599" s="232">
        <v>0</v>
      </c>
      <c r="Y599" s="220"/>
      <c r="Z599" s="244"/>
      <c r="AA599" s="240"/>
      <c r="AB599" s="240"/>
      <c r="AC599" s="240"/>
      <c r="AD599" s="240"/>
      <c r="AE599" s="240"/>
      <c r="AF599" s="235">
        <v>44593</v>
      </c>
    </row>
    <row r="600" spans="1:32" s="21" customFormat="1" ht="15" customHeight="1" x14ac:dyDescent="0.25">
      <c r="A600" s="225">
        <f t="shared" si="9"/>
        <v>599</v>
      </c>
      <c r="B600" s="226" t="s">
        <v>1926</v>
      </c>
      <c r="C600" s="226" t="s">
        <v>1927</v>
      </c>
      <c r="D600" s="258" t="s">
        <v>2667</v>
      </c>
      <c r="E600" s="258" t="s">
        <v>2590</v>
      </c>
      <c r="F600" s="258" t="s">
        <v>3289</v>
      </c>
      <c r="G600" s="258" t="s">
        <v>3315</v>
      </c>
      <c r="H600" s="258" t="s">
        <v>3317</v>
      </c>
      <c r="I600" s="258" t="s">
        <v>3318</v>
      </c>
      <c r="J600" s="228" t="s">
        <v>1932</v>
      </c>
      <c r="K600" s="228" t="s">
        <v>1933</v>
      </c>
      <c r="L600" s="228"/>
      <c r="M600" s="238" t="s">
        <v>1934</v>
      </c>
      <c r="N600" s="238"/>
      <c r="O600" s="227" t="s">
        <v>549</v>
      </c>
      <c r="P600" s="229">
        <v>48</v>
      </c>
      <c r="Q600" s="227" t="s">
        <v>515</v>
      </c>
      <c r="R600" s="230">
        <v>0.08</v>
      </c>
      <c r="S600" s="220"/>
      <c r="T600" s="227" t="s">
        <v>1931</v>
      </c>
      <c r="U600" s="227">
        <v>6</v>
      </c>
      <c r="V600" s="220"/>
      <c r="W600" s="239">
        <v>0</v>
      </c>
      <c r="X600" s="232">
        <v>0</v>
      </c>
      <c r="Y600" s="220"/>
      <c r="Z600" s="244"/>
      <c r="AA600" s="240"/>
      <c r="AB600" s="240"/>
      <c r="AC600" s="240"/>
      <c r="AD600" s="240"/>
      <c r="AE600" s="240"/>
      <c r="AF600" s="235">
        <v>44593</v>
      </c>
    </row>
    <row r="601" spans="1:32" s="21" customFormat="1" ht="15" customHeight="1" x14ac:dyDescent="0.25">
      <c r="A601" s="225">
        <f t="shared" si="9"/>
        <v>600</v>
      </c>
      <c r="B601" s="226" t="s">
        <v>1926</v>
      </c>
      <c r="C601" s="226" t="s">
        <v>1927</v>
      </c>
      <c r="D601" s="258" t="s">
        <v>2667</v>
      </c>
      <c r="E601" s="258" t="s">
        <v>2590</v>
      </c>
      <c r="F601" s="258" t="s">
        <v>3289</v>
      </c>
      <c r="G601" s="258" t="s">
        <v>3315</v>
      </c>
      <c r="H601" s="258" t="s">
        <v>3317</v>
      </c>
      <c r="I601" s="258" t="s">
        <v>3318</v>
      </c>
      <c r="J601" s="228" t="s">
        <v>1935</v>
      </c>
      <c r="K601" s="228" t="s">
        <v>1936</v>
      </c>
      <c r="L601" s="228"/>
      <c r="M601" s="238" t="s">
        <v>1937</v>
      </c>
      <c r="N601" s="238"/>
      <c r="O601" s="227" t="s">
        <v>549</v>
      </c>
      <c r="P601" s="229">
        <v>48</v>
      </c>
      <c r="Q601" s="227" t="s">
        <v>515</v>
      </c>
      <c r="R601" s="230">
        <v>0.08</v>
      </c>
      <c r="S601" s="220"/>
      <c r="T601" s="227" t="s">
        <v>1931</v>
      </c>
      <c r="U601" s="227">
        <v>6</v>
      </c>
      <c r="V601" s="220"/>
      <c r="W601" s="239">
        <v>0</v>
      </c>
      <c r="X601" s="232">
        <v>0</v>
      </c>
      <c r="Y601" s="220"/>
      <c r="Z601" s="244"/>
      <c r="AA601" s="240"/>
      <c r="AB601" s="240"/>
      <c r="AC601" s="240"/>
      <c r="AD601" s="240"/>
      <c r="AE601" s="240"/>
      <c r="AF601" s="235">
        <v>44593</v>
      </c>
    </row>
    <row r="602" spans="1:32" s="21" customFormat="1" ht="15" customHeight="1" x14ac:dyDescent="0.25">
      <c r="A602" s="225">
        <f t="shared" si="9"/>
        <v>601</v>
      </c>
      <c r="B602" s="226" t="s">
        <v>1926</v>
      </c>
      <c r="C602" s="226" t="s">
        <v>1927</v>
      </c>
      <c r="D602" s="258" t="s">
        <v>2667</v>
      </c>
      <c r="E602" s="258" t="s">
        <v>2590</v>
      </c>
      <c r="F602" s="258" t="s">
        <v>3289</v>
      </c>
      <c r="G602" s="258" t="s">
        <v>3315</v>
      </c>
      <c r="H602" s="258" t="s">
        <v>3317</v>
      </c>
      <c r="I602" s="258" t="s">
        <v>3322</v>
      </c>
      <c r="J602" s="228" t="s">
        <v>1938</v>
      </c>
      <c r="K602" s="228" t="s">
        <v>1939</v>
      </c>
      <c r="L602" s="228"/>
      <c r="M602" s="238" t="s">
        <v>1940</v>
      </c>
      <c r="N602" s="238"/>
      <c r="O602" s="227" t="s">
        <v>549</v>
      </c>
      <c r="P602" s="229">
        <v>48</v>
      </c>
      <c r="Q602" s="227" t="s">
        <v>515</v>
      </c>
      <c r="R602" s="230">
        <v>0.08</v>
      </c>
      <c r="S602" s="220"/>
      <c r="T602" s="227" t="s">
        <v>1931</v>
      </c>
      <c r="U602" s="227">
        <v>6</v>
      </c>
      <c r="V602" s="220"/>
      <c r="W602" s="239">
        <v>0</v>
      </c>
      <c r="X602" s="232">
        <v>0</v>
      </c>
      <c r="Y602" s="220"/>
      <c r="Z602" s="244"/>
      <c r="AA602" s="240"/>
      <c r="AB602" s="240"/>
      <c r="AC602" s="240"/>
      <c r="AD602" s="240"/>
      <c r="AE602" s="240"/>
      <c r="AF602" s="235">
        <v>44593</v>
      </c>
    </row>
    <row r="603" spans="1:32" s="21" customFormat="1" ht="15" customHeight="1" x14ac:dyDescent="0.25">
      <c r="A603" s="225">
        <f t="shared" si="9"/>
        <v>602</v>
      </c>
      <c r="B603" s="226" t="s">
        <v>1926</v>
      </c>
      <c r="C603" s="226" t="s">
        <v>1927</v>
      </c>
      <c r="D603" s="258" t="s">
        <v>2667</v>
      </c>
      <c r="E603" s="258" t="s">
        <v>2590</v>
      </c>
      <c r="F603" s="258" t="s">
        <v>3289</v>
      </c>
      <c r="G603" s="258" t="s">
        <v>3315</v>
      </c>
      <c r="H603" s="258" t="s">
        <v>3317</v>
      </c>
      <c r="I603" s="258" t="s">
        <v>3322</v>
      </c>
      <c r="J603" s="228" t="s">
        <v>1941</v>
      </c>
      <c r="K603" s="228" t="s">
        <v>1942</v>
      </c>
      <c r="L603" s="228"/>
      <c r="M603" s="238" t="s">
        <v>1943</v>
      </c>
      <c r="N603" s="238"/>
      <c r="O603" s="227" t="s">
        <v>549</v>
      </c>
      <c r="P603" s="229">
        <v>48</v>
      </c>
      <c r="Q603" s="227" t="s">
        <v>515</v>
      </c>
      <c r="R603" s="230">
        <v>0.08</v>
      </c>
      <c r="S603" s="220"/>
      <c r="T603" s="227" t="s">
        <v>1931</v>
      </c>
      <c r="U603" s="227">
        <v>6</v>
      </c>
      <c r="V603" s="220"/>
      <c r="W603" s="239">
        <v>0</v>
      </c>
      <c r="X603" s="232">
        <v>0</v>
      </c>
      <c r="Y603" s="220"/>
      <c r="Z603" s="244"/>
      <c r="AA603" s="240"/>
      <c r="AB603" s="240"/>
      <c r="AC603" s="240"/>
      <c r="AD603" s="240"/>
      <c r="AE603" s="240"/>
      <c r="AF603" s="235">
        <v>44593</v>
      </c>
    </row>
    <row r="604" spans="1:32" s="21" customFormat="1" ht="15" customHeight="1" x14ac:dyDescent="0.25">
      <c r="A604" s="225">
        <f t="shared" si="9"/>
        <v>603</v>
      </c>
      <c r="B604" s="226" t="s">
        <v>1926</v>
      </c>
      <c r="C604" s="226" t="s">
        <v>1927</v>
      </c>
      <c r="D604" s="258" t="s">
        <v>2667</v>
      </c>
      <c r="E604" s="258" t="s">
        <v>2590</v>
      </c>
      <c r="F604" s="258" t="s">
        <v>3289</v>
      </c>
      <c r="G604" s="258" t="s">
        <v>3315</v>
      </c>
      <c r="H604" s="258" t="s">
        <v>3317</v>
      </c>
      <c r="I604" s="258" t="s">
        <v>3322</v>
      </c>
      <c r="J604" s="228" t="s">
        <v>1944</v>
      </c>
      <c r="K604" s="228" t="s">
        <v>1945</v>
      </c>
      <c r="L604" s="228"/>
      <c r="M604" s="238" t="s">
        <v>1946</v>
      </c>
      <c r="N604" s="238"/>
      <c r="O604" s="227" t="s">
        <v>549</v>
      </c>
      <c r="P604" s="229">
        <v>48</v>
      </c>
      <c r="Q604" s="227" t="s">
        <v>515</v>
      </c>
      <c r="R604" s="230">
        <v>0.08</v>
      </c>
      <c r="S604" s="220"/>
      <c r="T604" s="227" t="s">
        <v>1931</v>
      </c>
      <c r="U604" s="227">
        <v>6</v>
      </c>
      <c r="V604" s="220"/>
      <c r="W604" s="239">
        <v>0</v>
      </c>
      <c r="X604" s="232">
        <v>0</v>
      </c>
      <c r="Y604" s="220"/>
      <c r="Z604" s="244"/>
      <c r="AA604" s="240"/>
      <c r="AB604" s="240"/>
      <c r="AC604" s="240"/>
      <c r="AD604" s="240"/>
      <c r="AE604" s="240"/>
      <c r="AF604" s="235">
        <v>44593</v>
      </c>
    </row>
    <row r="605" spans="1:32" s="21" customFormat="1" ht="15" customHeight="1" x14ac:dyDescent="0.25">
      <c r="A605" s="225">
        <f t="shared" si="9"/>
        <v>604</v>
      </c>
      <c r="B605" s="226" t="s">
        <v>1926</v>
      </c>
      <c r="C605" s="226" t="s">
        <v>1927</v>
      </c>
      <c r="D605" s="258" t="s">
        <v>2667</v>
      </c>
      <c r="E605" s="258" t="s">
        <v>2590</v>
      </c>
      <c r="F605" s="258" t="s">
        <v>3289</v>
      </c>
      <c r="G605" s="258" t="s">
        <v>3315</v>
      </c>
      <c r="H605" s="258" t="s">
        <v>3317</v>
      </c>
      <c r="I605" s="258" t="s">
        <v>3322</v>
      </c>
      <c r="J605" s="228" t="s">
        <v>1947</v>
      </c>
      <c r="K605" s="228" t="s">
        <v>1948</v>
      </c>
      <c r="L605" s="228"/>
      <c r="M605" s="238" t="s">
        <v>1949</v>
      </c>
      <c r="N605" s="238"/>
      <c r="O605" s="227" t="s">
        <v>549</v>
      </c>
      <c r="P605" s="229">
        <v>48</v>
      </c>
      <c r="Q605" s="227" t="s">
        <v>515</v>
      </c>
      <c r="R605" s="230">
        <v>0.08</v>
      </c>
      <c r="S605" s="220"/>
      <c r="T605" s="227" t="s">
        <v>1950</v>
      </c>
      <c r="U605" s="227">
        <v>6</v>
      </c>
      <c r="V605" s="220"/>
      <c r="W605" s="239">
        <v>0</v>
      </c>
      <c r="X605" s="232">
        <v>0</v>
      </c>
      <c r="Y605" s="220"/>
      <c r="Z605" s="244"/>
      <c r="AA605" s="240"/>
      <c r="AB605" s="240"/>
      <c r="AC605" s="240"/>
      <c r="AD605" s="240"/>
      <c r="AE605" s="240"/>
      <c r="AF605" s="235">
        <v>44593</v>
      </c>
    </row>
    <row r="606" spans="1:32" s="21" customFormat="1" ht="15" customHeight="1" x14ac:dyDescent="0.25">
      <c r="A606" s="225">
        <f t="shared" si="9"/>
        <v>605</v>
      </c>
      <c r="B606" s="226" t="s">
        <v>1926</v>
      </c>
      <c r="C606" s="226" t="s">
        <v>1927</v>
      </c>
      <c r="D606" s="258" t="s">
        <v>2667</v>
      </c>
      <c r="E606" s="258" t="s">
        <v>2590</v>
      </c>
      <c r="F606" s="258" t="s">
        <v>3289</v>
      </c>
      <c r="G606" s="258" t="s">
        <v>3315</v>
      </c>
      <c r="H606" s="258" t="s">
        <v>3317</v>
      </c>
      <c r="I606" s="258" t="s">
        <v>3322</v>
      </c>
      <c r="J606" s="228" t="s">
        <v>1951</v>
      </c>
      <c r="K606" s="228" t="s">
        <v>1952</v>
      </c>
      <c r="L606" s="228"/>
      <c r="M606" s="238" t="s">
        <v>1953</v>
      </c>
      <c r="N606" s="238"/>
      <c r="O606" s="227" t="s">
        <v>549</v>
      </c>
      <c r="P606" s="229">
        <v>48</v>
      </c>
      <c r="Q606" s="227" t="s">
        <v>515</v>
      </c>
      <c r="R606" s="230">
        <v>0.08</v>
      </c>
      <c r="S606" s="220"/>
      <c r="T606" s="227" t="s">
        <v>1931</v>
      </c>
      <c r="U606" s="227">
        <v>6</v>
      </c>
      <c r="V606" s="220"/>
      <c r="W606" s="239">
        <v>0</v>
      </c>
      <c r="X606" s="232">
        <v>0</v>
      </c>
      <c r="Y606" s="220"/>
      <c r="Z606" s="244"/>
      <c r="AA606" s="240"/>
      <c r="AB606" s="240"/>
      <c r="AC606" s="240"/>
      <c r="AD606" s="240"/>
      <c r="AE606" s="240"/>
      <c r="AF606" s="235">
        <v>44593</v>
      </c>
    </row>
    <row r="607" spans="1:32" s="21" customFormat="1" ht="15" customHeight="1" x14ac:dyDescent="0.25">
      <c r="A607" s="225">
        <f t="shared" si="9"/>
        <v>606</v>
      </c>
      <c r="B607" s="226" t="s">
        <v>1926</v>
      </c>
      <c r="C607" s="226" t="s">
        <v>1927</v>
      </c>
      <c r="D607" s="258" t="s">
        <v>2667</v>
      </c>
      <c r="E607" s="258" t="s">
        <v>2590</v>
      </c>
      <c r="F607" s="258" t="s">
        <v>3289</v>
      </c>
      <c r="G607" s="258" t="s">
        <v>3315</v>
      </c>
      <c r="H607" s="258" t="s">
        <v>3317</v>
      </c>
      <c r="I607" s="258" t="s">
        <v>3322</v>
      </c>
      <c r="J607" s="228" t="s">
        <v>1954</v>
      </c>
      <c r="K607" s="228" t="s">
        <v>1955</v>
      </c>
      <c r="L607" s="228"/>
      <c r="M607" s="238" t="s">
        <v>1956</v>
      </c>
      <c r="N607" s="238"/>
      <c r="O607" s="227" t="s">
        <v>549</v>
      </c>
      <c r="P607" s="229">
        <v>48</v>
      </c>
      <c r="Q607" s="227" t="s">
        <v>515</v>
      </c>
      <c r="R607" s="230">
        <v>0.08</v>
      </c>
      <c r="S607" s="220"/>
      <c r="T607" s="227" t="s">
        <v>1950</v>
      </c>
      <c r="U607" s="227">
        <v>6</v>
      </c>
      <c r="V607" s="220"/>
      <c r="W607" s="239">
        <v>0</v>
      </c>
      <c r="X607" s="232">
        <v>0</v>
      </c>
      <c r="Y607" s="220"/>
      <c r="Z607" s="244"/>
      <c r="AA607" s="240"/>
      <c r="AB607" s="240"/>
      <c r="AC607" s="240"/>
      <c r="AD607" s="240"/>
      <c r="AE607" s="240"/>
      <c r="AF607" s="235">
        <v>44593</v>
      </c>
    </row>
    <row r="608" spans="1:32" s="21" customFormat="1" ht="15" customHeight="1" x14ac:dyDescent="0.25">
      <c r="A608" s="225">
        <f t="shared" si="9"/>
        <v>607</v>
      </c>
      <c r="B608" s="226" t="s">
        <v>1926</v>
      </c>
      <c r="C608" s="226" t="s">
        <v>1927</v>
      </c>
      <c r="D608" s="258" t="s">
        <v>2667</v>
      </c>
      <c r="E608" s="258" t="s">
        <v>2590</v>
      </c>
      <c r="F608" s="258" t="s">
        <v>3289</v>
      </c>
      <c r="G608" s="258" t="s">
        <v>3315</v>
      </c>
      <c r="H608" s="258" t="s">
        <v>3317</v>
      </c>
      <c r="I608" s="258" t="s">
        <v>3322</v>
      </c>
      <c r="J608" s="228" t="s">
        <v>1957</v>
      </c>
      <c r="K608" s="228" t="s">
        <v>1958</v>
      </c>
      <c r="L608" s="228"/>
      <c r="M608" s="248" t="s">
        <v>1959</v>
      </c>
      <c r="N608" s="248"/>
      <c r="O608" s="227" t="s">
        <v>549</v>
      </c>
      <c r="P608" s="229">
        <v>48</v>
      </c>
      <c r="Q608" s="227" t="s">
        <v>515</v>
      </c>
      <c r="R608" s="230">
        <v>0.08</v>
      </c>
      <c r="S608" s="220"/>
      <c r="T608" s="227" t="s">
        <v>1931</v>
      </c>
      <c r="U608" s="227">
        <v>6</v>
      </c>
      <c r="V608" s="220"/>
      <c r="W608" s="239">
        <v>0</v>
      </c>
      <c r="X608" s="232">
        <v>0</v>
      </c>
      <c r="Y608" s="220"/>
      <c r="Z608" s="244"/>
      <c r="AA608" s="240"/>
      <c r="AB608" s="240"/>
      <c r="AC608" s="240"/>
      <c r="AD608" s="240"/>
      <c r="AE608" s="240"/>
      <c r="AF608" s="235">
        <v>44593</v>
      </c>
    </row>
    <row r="609" spans="1:32" s="21" customFormat="1" ht="15" customHeight="1" x14ac:dyDescent="0.25">
      <c r="A609" s="220">
        <f t="shared" si="9"/>
        <v>608</v>
      </c>
      <c r="B609" s="236" t="s">
        <v>1926</v>
      </c>
      <c r="C609" s="236" t="s">
        <v>1927</v>
      </c>
      <c r="D609" s="236" t="s">
        <v>2667</v>
      </c>
      <c r="E609" s="236" t="s">
        <v>2590</v>
      </c>
      <c r="F609" s="236" t="s">
        <v>3289</v>
      </c>
      <c r="G609" s="236" t="s">
        <v>3315</v>
      </c>
      <c r="H609" s="236" t="s">
        <v>3317</v>
      </c>
      <c r="I609" s="236" t="s">
        <v>3346</v>
      </c>
      <c r="J609" s="236" t="s">
        <v>3351</v>
      </c>
      <c r="K609" s="236" t="s">
        <v>2595</v>
      </c>
      <c r="L609" s="220"/>
      <c r="M609" s="236" t="s">
        <v>3352</v>
      </c>
      <c r="N609" s="236" t="s">
        <v>2603</v>
      </c>
      <c r="O609" s="236" t="s">
        <v>768</v>
      </c>
      <c r="P609" s="237"/>
      <c r="Q609" s="220"/>
      <c r="R609" s="220"/>
      <c r="S609" s="220"/>
      <c r="T609" s="220"/>
      <c r="U609" s="220"/>
      <c r="V609" s="220"/>
      <c r="W609" s="220"/>
      <c r="X609" s="220"/>
      <c r="Y609" s="220"/>
      <c r="Z609" s="220"/>
      <c r="AA609" s="220"/>
      <c r="AB609" s="220"/>
      <c r="AC609" s="220"/>
      <c r="AD609" s="220"/>
      <c r="AE609" s="220"/>
      <c r="AF609" s="220"/>
    </row>
    <row r="610" spans="1:32" s="21" customFormat="1" ht="15" customHeight="1" x14ac:dyDescent="0.25">
      <c r="A610" s="220">
        <f t="shared" si="9"/>
        <v>609</v>
      </c>
      <c r="B610" s="236" t="s">
        <v>1926</v>
      </c>
      <c r="C610" s="236" t="s">
        <v>1927</v>
      </c>
      <c r="D610" s="236" t="s">
        <v>2667</v>
      </c>
      <c r="E610" s="236" t="s">
        <v>2590</v>
      </c>
      <c r="F610" s="236" t="s">
        <v>3432</v>
      </c>
      <c r="G610" s="236" t="s">
        <v>3433</v>
      </c>
      <c r="H610" s="236" t="s">
        <v>3434</v>
      </c>
      <c r="I610" s="236" t="s">
        <v>3435</v>
      </c>
      <c r="J610" s="236" t="s">
        <v>3436</v>
      </c>
      <c r="K610" s="236" t="s">
        <v>2595</v>
      </c>
      <c r="L610" s="220"/>
      <c r="M610" s="236" t="s">
        <v>3437</v>
      </c>
      <c r="N610" s="236" t="s">
        <v>2603</v>
      </c>
      <c r="O610" s="236" t="s">
        <v>768</v>
      </c>
      <c r="P610" s="237"/>
      <c r="Q610" s="220"/>
      <c r="R610" s="220"/>
      <c r="S610" s="220"/>
      <c r="T610" s="220"/>
      <c r="U610" s="220"/>
      <c r="V610" s="220"/>
      <c r="W610" s="220"/>
      <c r="X610" s="220"/>
      <c r="Y610" s="220"/>
      <c r="Z610" s="220"/>
      <c r="AA610" s="220"/>
      <c r="AB610" s="220"/>
      <c r="AC610" s="220"/>
      <c r="AD610" s="220"/>
      <c r="AE610" s="220"/>
      <c r="AF610" s="220"/>
    </row>
    <row r="611" spans="1:32" s="21" customFormat="1" ht="15" customHeight="1" x14ac:dyDescent="0.25">
      <c r="A611" s="225">
        <f t="shared" si="9"/>
        <v>610</v>
      </c>
      <c r="B611" s="226" t="s">
        <v>1960</v>
      </c>
      <c r="C611" s="226" t="s">
        <v>1961</v>
      </c>
      <c r="D611" s="258" t="s">
        <v>2977</v>
      </c>
      <c r="E611" s="258" t="s">
        <v>2590</v>
      </c>
      <c r="F611" s="258" t="s">
        <v>3289</v>
      </c>
      <c r="G611" s="258" t="s">
        <v>3315</v>
      </c>
      <c r="H611" s="258" t="s">
        <v>3317</v>
      </c>
      <c r="I611" s="258" t="s">
        <v>3322</v>
      </c>
      <c r="J611" s="228" t="s">
        <v>1962</v>
      </c>
      <c r="K611" s="228" t="s">
        <v>1963</v>
      </c>
      <c r="L611" s="228"/>
      <c r="M611" s="238" t="s">
        <v>1964</v>
      </c>
      <c r="N611" s="238"/>
      <c r="O611" s="227" t="s">
        <v>549</v>
      </c>
      <c r="P611" s="229">
        <v>48</v>
      </c>
      <c r="Q611" s="227" t="s">
        <v>570</v>
      </c>
      <c r="R611" s="230">
        <v>0.08</v>
      </c>
      <c r="S611" s="220"/>
      <c r="T611" s="227">
        <v>45</v>
      </c>
      <c r="U611" s="227">
        <v>6</v>
      </c>
      <c r="V611" s="220"/>
      <c r="W611" s="239">
        <v>0.03</v>
      </c>
      <c r="X611" s="232">
        <v>0</v>
      </c>
      <c r="Y611" s="220"/>
      <c r="Z611" s="244"/>
      <c r="AA611" s="240"/>
      <c r="AB611" s="240"/>
      <c r="AC611" s="240"/>
      <c r="AD611" s="240"/>
      <c r="AE611" s="240"/>
      <c r="AF611" s="235">
        <v>44593</v>
      </c>
    </row>
    <row r="612" spans="1:32" s="21" customFormat="1" ht="15" customHeight="1" x14ac:dyDescent="0.25">
      <c r="A612" s="225">
        <f t="shared" si="9"/>
        <v>611</v>
      </c>
      <c r="B612" s="226" t="s">
        <v>1960</v>
      </c>
      <c r="C612" s="226" t="s">
        <v>1961</v>
      </c>
      <c r="D612" s="258" t="s">
        <v>2977</v>
      </c>
      <c r="E612" s="258" t="s">
        <v>2590</v>
      </c>
      <c r="F612" s="258" t="s">
        <v>3289</v>
      </c>
      <c r="G612" s="258" t="s">
        <v>3315</v>
      </c>
      <c r="H612" s="258" t="s">
        <v>3317</v>
      </c>
      <c r="I612" s="258" t="s">
        <v>3318</v>
      </c>
      <c r="J612" s="228" t="s">
        <v>1965</v>
      </c>
      <c r="K612" s="228" t="s">
        <v>1966</v>
      </c>
      <c r="L612" s="228"/>
      <c r="M612" s="238" t="s">
        <v>1967</v>
      </c>
      <c r="N612" s="238"/>
      <c r="O612" s="227" t="s">
        <v>549</v>
      </c>
      <c r="P612" s="229">
        <v>48</v>
      </c>
      <c r="Q612" s="227" t="s">
        <v>570</v>
      </c>
      <c r="R612" s="230">
        <v>0.08</v>
      </c>
      <c r="S612" s="220"/>
      <c r="T612" s="227">
        <v>45</v>
      </c>
      <c r="U612" s="227">
        <v>6</v>
      </c>
      <c r="V612" s="220"/>
      <c r="W612" s="239">
        <v>0.03</v>
      </c>
      <c r="X612" s="232">
        <v>0</v>
      </c>
      <c r="Y612" s="220"/>
      <c r="Z612" s="244">
        <v>0.12</v>
      </c>
      <c r="AA612" s="240">
        <v>44600</v>
      </c>
      <c r="AB612" s="240">
        <v>44620</v>
      </c>
      <c r="AC612" s="240"/>
      <c r="AD612" s="240">
        <v>44600</v>
      </c>
      <c r="AE612" s="240">
        <v>44620</v>
      </c>
      <c r="AF612" s="235">
        <v>44593</v>
      </c>
    </row>
    <row r="613" spans="1:32" s="21" customFormat="1" ht="15" customHeight="1" x14ac:dyDescent="0.25">
      <c r="A613" s="225">
        <f t="shared" si="9"/>
        <v>612</v>
      </c>
      <c r="B613" s="226" t="s">
        <v>1960</v>
      </c>
      <c r="C613" s="226" t="s">
        <v>1961</v>
      </c>
      <c r="D613" s="258" t="s">
        <v>2977</v>
      </c>
      <c r="E613" s="258" t="s">
        <v>2590</v>
      </c>
      <c r="F613" s="258" t="s">
        <v>3289</v>
      </c>
      <c r="G613" s="258" t="s">
        <v>3315</v>
      </c>
      <c r="H613" s="258" t="s">
        <v>3317</v>
      </c>
      <c r="I613" s="258" t="s">
        <v>3318</v>
      </c>
      <c r="J613" s="228" t="s">
        <v>1968</v>
      </c>
      <c r="K613" s="228" t="s">
        <v>1969</v>
      </c>
      <c r="L613" s="228"/>
      <c r="M613" s="238" t="s">
        <v>1970</v>
      </c>
      <c r="N613" s="238"/>
      <c r="O613" s="227" t="s">
        <v>549</v>
      </c>
      <c r="P613" s="229">
        <v>48</v>
      </c>
      <c r="Q613" s="227" t="s">
        <v>570</v>
      </c>
      <c r="R613" s="230">
        <v>0.08</v>
      </c>
      <c r="S613" s="220"/>
      <c r="T613" s="227">
        <v>45</v>
      </c>
      <c r="U613" s="227">
        <v>6</v>
      </c>
      <c r="V613" s="220"/>
      <c r="W613" s="239">
        <v>0.03</v>
      </c>
      <c r="X613" s="232">
        <v>0</v>
      </c>
      <c r="Y613" s="220"/>
      <c r="Z613" s="244"/>
      <c r="AA613" s="240"/>
      <c r="AB613" s="240"/>
      <c r="AC613" s="240"/>
      <c r="AD613" s="240"/>
      <c r="AE613" s="240"/>
      <c r="AF613" s="235">
        <v>44593</v>
      </c>
    </row>
    <row r="614" spans="1:32" s="21" customFormat="1" ht="15" customHeight="1" x14ac:dyDescent="0.25">
      <c r="A614" s="225">
        <f t="shared" si="9"/>
        <v>613</v>
      </c>
      <c r="B614" s="226" t="s">
        <v>1960</v>
      </c>
      <c r="C614" s="226" t="s">
        <v>1961</v>
      </c>
      <c r="D614" s="258" t="s">
        <v>2977</v>
      </c>
      <c r="E614" s="258" t="s">
        <v>2590</v>
      </c>
      <c r="F614" s="258" t="s">
        <v>3289</v>
      </c>
      <c r="G614" s="258" t="s">
        <v>3315</v>
      </c>
      <c r="H614" s="258" t="s">
        <v>3317</v>
      </c>
      <c r="I614" s="258" t="s">
        <v>3322</v>
      </c>
      <c r="J614" s="228" t="s">
        <v>1971</v>
      </c>
      <c r="K614" s="228" t="s">
        <v>1972</v>
      </c>
      <c r="L614" s="228"/>
      <c r="M614" s="238" t="s">
        <v>1973</v>
      </c>
      <c r="N614" s="238"/>
      <c r="O614" s="227" t="s">
        <v>549</v>
      </c>
      <c r="P614" s="229">
        <v>48</v>
      </c>
      <c r="Q614" s="227" t="s">
        <v>570</v>
      </c>
      <c r="R614" s="230">
        <v>0.08</v>
      </c>
      <c r="S614" s="220"/>
      <c r="T614" s="227">
        <v>45</v>
      </c>
      <c r="U614" s="227">
        <v>6</v>
      </c>
      <c r="V614" s="220"/>
      <c r="W614" s="239">
        <v>0.03</v>
      </c>
      <c r="X614" s="232">
        <v>0</v>
      </c>
      <c r="Y614" s="220"/>
      <c r="Z614" s="244"/>
      <c r="AA614" s="240"/>
      <c r="AB614" s="240"/>
      <c r="AC614" s="240"/>
      <c r="AD614" s="240"/>
      <c r="AE614" s="240"/>
      <c r="AF614" s="235">
        <v>44593</v>
      </c>
    </row>
    <row r="615" spans="1:32" s="21" customFormat="1" ht="15" customHeight="1" x14ac:dyDescent="0.25">
      <c r="A615" s="220">
        <f t="shared" si="9"/>
        <v>614</v>
      </c>
      <c r="B615" s="236" t="s">
        <v>1960</v>
      </c>
      <c r="C615" s="236" t="s">
        <v>1961</v>
      </c>
      <c r="D615" s="236" t="s">
        <v>2977</v>
      </c>
      <c r="E615" s="236" t="s">
        <v>2590</v>
      </c>
      <c r="F615" s="236" t="s">
        <v>3289</v>
      </c>
      <c r="G615" s="236" t="s">
        <v>3315</v>
      </c>
      <c r="H615" s="236" t="s">
        <v>3317</v>
      </c>
      <c r="I615" s="236" t="s">
        <v>3330</v>
      </c>
      <c r="J615" s="236" t="s">
        <v>3344</v>
      </c>
      <c r="K615" s="236" t="s">
        <v>2595</v>
      </c>
      <c r="L615" s="220"/>
      <c r="M615" s="236" t="s">
        <v>3345</v>
      </c>
      <c r="N615" s="236" t="s">
        <v>2603</v>
      </c>
      <c r="O615" s="236" t="s">
        <v>549</v>
      </c>
      <c r="P615" s="237"/>
      <c r="Q615" s="220"/>
      <c r="R615" s="220"/>
      <c r="S615" s="220"/>
      <c r="T615" s="220"/>
      <c r="U615" s="220"/>
      <c r="V615" s="220"/>
      <c r="W615" s="220"/>
      <c r="X615" s="220"/>
      <c r="Y615" s="220"/>
      <c r="Z615" s="220"/>
      <c r="AA615" s="220"/>
      <c r="AB615" s="220"/>
      <c r="AC615" s="220"/>
      <c r="AD615" s="220"/>
      <c r="AE615" s="220"/>
      <c r="AF615" s="220"/>
    </row>
    <row r="616" spans="1:32" s="21" customFormat="1" x14ac:dyDescent="0.25">
      <c r="A616" s="225">
        <f t="shared" si="9"/>
        <v>615</v>
      </c>
      <c r="B616" s="226" t="s">
        <v>1974</v>
      </c>
      <c r="C616" s="226" t="s">
        <v>263</v>
      </c>
      <c r="D616" s="258" t="s">
        <v>264</v>
      </c>
      <c r="E616" s="258" t="s">
        <v>2590</v>
      </c>
      <c r="F616" s="258" t="s">
        <v>2591</v>
      </c>
      <c r="G616" s="258" t="s">
        <v>2729</v>
      </c>
      <c r="H616" s="258" t="s">
        <v>2754</v>
      </c>
      <c r="I616" s="258" t="s">
        <v>2755</v>
      </c>
      <c r="J616" s="228" t="s">
        <v>283</v>
      </c>
      <c r="K616" s="228" t="s">
        <v>284</v>
      </c>
      <c r="L616" s="228"/>
      <c r="M616" s="228" t="s">
        <v>285</v>
      </c>
      <c r="N616" s="228"/>
      <c r="O616" s="227" t="s">
        <v>514</v>
      </c>
      <c r="P616" s="229">
        <v>8</v>
      </c>
      <c r="Q616" s="227" t="s">
        <v>526</v>
      </c>
      <c r="R616" s="230">
        <v>0.08</v>
      </c>
      <c r="S616" s="220"/>
      <c r="T616" s="227" t="s">
        <v>1975</v>
      </c>
      <c r="U616" s="227">
        <v>12</v>
      </c>
      <c r="V616" s="220"/>
      <c r="W616" s="231">
        <v>0</v>
      </c>
      <c r="X616" s="232">
        <v>0</v>
      </c>
      <c r="Y616" s="220"/>
      <c r="Z616" s="244">
        <v>0.15</v>
      </c>
      <c r="AA616" s="234">
        <v>44604</v>
      </c>
      <c r="AB616" s="234">
        <v>44631</v>
      </c>
      <c r="AC616" s="234"/>
      <c r="AD616" s="234">
        <v>44604</v>
      </c>
      <c r="AE616" s="234">
        <v>44631</v>
      </c>
      <c r="AF616" s="235">
        <v>44593</v>
      </c>
    </row>
    <row r="617" spans="1:32" s="21" customFormat="1" x14ac:dyDescent="0.25">
      <c r="A617" s="225">
        <f t="shared" si="9"/>
        <v>616</v>
      </c>
      <c r="B617" s="226" t="s">
        <v>1974</v>
      </c>
      <c r="C617" s="226" t="s">
        <v>263</v>
      </c>
      <c r="D617" s="258" t="s">
        <v>264</v>
      </c>
      <c r="E617" s="258" t="s">
        <v>2590</v>
      </c>
      <c r="F617" s="258" t="s">
        <v>2591</v>
      </c>
      <c r="G617" s="258" t="s">
        <v>2729</v>
      </c>
      <c r="H617" s="258" t="s">
        <v>2754</v>
      </c>
      <c r="I617" s="258" t="s">
        <v>2755</v>
      </c>
      <c r="J617" s="228" t="s">
        <v>280</v>
      </c>
      <c r="K617" s="228" t="s">
        <v>281</v>
      </c>
      <c r="L617" s="228"/>
      <c r="M617" s="228" t="s">
        <v>282</v>
      </c>
      <c r="N617" s="228"/>
      <c r="O617" s="227" t="s">
        <v>514</v>
      </c>
      <c r="P617" s="229">
        <v>8</v>
      </c>
      <c r="Q617" s="227" t="s">
        <v>526</v>
      </c>
      <c r="R617" s="230">
        <v>0.08</v>
      </c>
      <c r="S617" s="220"/>
      <c r="T617" s="227" t="s">
        <v>1975</v>
      </c>
      <c r="U617" s="227">
        <v>12</v>
      </c>
      <c r="V617" s="220"/>
      <c r="W617" s="231">
        <v>0</v>
      </c>
      <c r="X617" s="232">
        <v>0</v>
      </c>
      <c r="Y617" s="220"/>
      <c r="Z617" s="244">
        <v>0.15</v>
      </c>
      <c r="AA617" s="234">
        <v>44604</v>
      </c>
      <c r="AB617" s="234">
        <v>44631</v>
      </c>
      <c r="AC617" s="234"/>
      <c r="AD617" s="234">
        <v>44604</v>
      </c>
      <c r="AE617" s="234">
        <v>44631</v>
      </c>
      <c r="AF617" s="235">
        <v>44593</v>
      </c>
    </row>
    <row r="618" spans="1:32" s="21" customFormat="1" ht="15" customHeight="1" x14ac:dyDescent="0.25">
      <c r="A618" s="225">
        <f t="shared" si="9"/>
        <v>617</v>
      </c>
      <c r="B618" s="226" t="s">
        <v>1974</v>
      </c>
      <c r="C618" s="226" t="s">
        <v>263</v>
      </c>
      <c r="D618" s="258" t="s">
        <v>264</v>
      </c>
      <c r="E618" s="258" t="s">
        <v>2590</v>
      </c>
      <c r="F618" s="258" t="s">
        <v>2591</v>
      </c>
      <c r="G618" s="258" t="s">
        <v>2729</v>
      </c>
      <c r="H618" s="258" t="s">
        <v>2754</v>
      </c>
      <c r="I618" s="258" t="s">
        <v>2755</v>
      </c>
      <c r="J618" s="228" t="s">
        <v>277</v>
      </c>
      <c r="K618" s="228" t="s">
        <v>278</v>
      </c>
      <c r="L618" s="228"/>
      <c r="M618" s="228" t="s">
        <v>279</v>
      </c>
      <c r="N618" s="228"/>
      <c r="O618" s="227" t="s">
        <v>514</v>
      </c>
      <c r="P618" s="229">
        <v>8</v>
      </c>
      <c r="Q618" s="227" t="s">
        <v>526</v>
      </c>
      <c r="R618" s="230">
        <v>0.08</v>
      </c>
      <c r="S618" s="220"/>
      <c r="T618" s="227" t="s">
        <v>1975</v>
      </c>
      <c r="U618" s="227">
        <v>12</v>
      </c>
      <c r="V618" s="220"/>
      <c r="W618" s="231">
        <v>0</v>
      </c>
      <c r="X618" s="232">
        <v>0</v>
      </c>
      <c r="Y618" s="220"/>
      <c r="Z618" s="244">
        <v>0.15</v>
      </c>
      <c r="AA618" s="234">
        <v>44604</v>
      </c>
      <c r="AB618" s="234">
        <v>44631</v>
      </c>
      <c r="AC618" s="234"/>
      <c r="AD618" s="234">
        <v>44604</v>
      </c>
      <c r="AE618" s="234">
        <v>44631</v>
      </c>
      <c r="AF618" s="235">
        <v>44593</v>
      </c>
    </row>
    <row r="619" spans="1:32" s="21" customFormat="1" ht="15" customHeight="1" x14ac:dyDescent="0.25">
      <c r="A619" s="225">
        <f t="shared" si="9"/>
        <v>618</v>
      </c>
      <c r="B619" s="226" t="s">
        <v>1974</v>
      </c>
      <c r="C619" s="226" t="s">
        <v>263</v>
      </c>
      <c r="D619" s="258" t="s">
        <v>264</v>
      </c>
      <c r="E619" s="258" t="s">
        <v>2590</v>
      </c>
      <c r="F619" s="258" t="s">
        <v>2591</v>
      </c>
      <c r="G619" s="258" t="s">
        <v>2729</v>
      </c>
      <c r="H619" s="258" t="s">
        <v>2754</v>
      </c>
      <c r="I619" s="258" t="s">
        <v>2755</v>
      </c>
      <c r="J619" s="228" t="s">
        <v>271</v>
      </c>
      <c r="K619" s="228" t="s">
        <v>272</v>
      </c>
      <c r="L619" s="228"/>
      <c r="M619" s="228" t="s">
        <v>273</v>
      </c>
      <c r="N619" s="228"/>
      <c r="O619" s="227" t="s">
        <v>514</v>
      </c>
      <c r="P619" s="229">
        <v>10</v>
      </c>
      <c r="Q619" s="227" t="s">
        <v>526</v>
      </c>
      <c r="R619" s="230">
        <v>0.08</v>
      </c>
      <c r="S619" s="220"/>
      <c r="T619" s="227" t="s">
        <v>1975</v>
      </c>
      <c r="U619" s="227">
        <v>12</v>
      </c>
      <c r="V619" s="220"/>
      <c r="W619" s="231">
        <v>0</v>
      </c>
      <c r="X619" s="232">
        <v>0</v>
      </c>
      <c r="Y619" s="220"/>
      <c r="Z619" s="244">
        <v>0.15</v>
      </c>
      <c r="AA619" s="234">
        <v>44604</v>
      </c>
      <c r="AB619" s="234">
        <v>44631</v>
      </c>
      <c r="AC619" s="234"/>
      <c r="AD619" s="234">
        <v>44604</v>
      </c>
      <c r="AE619" s="234">
        <v>44631</v>
      </c>
      <c r="AF619" s="235">
        <v>44593</v>
      </c>
    </row>
    <row r="620" spans="1:32" s="21" customFormat="1" ht="15" customHeight="1" x14ac:dyDescent="0.25">
      <c r="A620" s="225">
        <f t="shared" si="9"/>
        <v>619</v>
      </c>
      <c r="B620" s="226" t="s">
        <v>1974</v>
      </c>
      <c r="C620" s="226" t="s">
        <v>263</v>
      </c>
      <c r="D620" s="258" t="s">
        <v>264</v>
      </c>
      <c r="E620" s="258" t="s">
        <v>2590</v>
      </c>
      <c r="F620" s="258" t="s">
        <v>2591</v>
      </c>
      <c r="G620" s="258" t="s">
        <v>2729</v>
      </c>
      <c r="H620" s="258" t="s">
        <v>2754</v>
      </c>
      <c r="I620" s="258" t="s">
        <v>2755</v>
      </c>
      <c r="J620" s="228" t="s">
        <v>274</v>
      </c>
      <c r="K620" s="228" t="s">
        <v>275</v>
      </c>
      <c r="L620" s="228"/>
      <c r="M620" s="228" t="s">
        <v>276</v>
      </c>
      <c r="N620" s="228"/>
      <c r="O620" s="227" t="s">
        <v>514</v>
      </c>
      <c r="P620" s="229">
        <v>10</v>
      </c>
      <c r="Q620" s="227" t="s">
        <v>526</v>
      </c>
      <c r="R620" s="230">
        <v>0.08</v>
      </c>
      <c r="S620" s="220"/>
      <c r="T620" s="227" t="s">
        <v>1975</v>
      </c>
      <c r="U620" s="227">
        <v>12</v>
      </c>
      <c r="V620" s="220"/>
      <c r="W620" s="231">
        <v>0</v>
      </c>
      <c r="X620" s="232">
        <v>0</v>
      </c>
      <c r="Y620" s="220"/>
      <c r="Z620" s="244">
        <v>0.15</v>
      </c>
      <c r="AA620" s="234">
        <v>44604</v>
      </c>
      <c r="AB620" s="234">
        <v>44631</v>
      </c>
      <c r="AC620" s="234"/>
      <c r="AD620" s="234">
        <v>44604</v>
      </c>
      <c r="AE620" s="234">
        <v>44631</v>
      </c>
      <c r="AF620" s="235">
        <v>44593</v>
      </c>
    </row>
    <row r="621" spans="1:32" s="21" customFormat="1" ht="15" customHeight="1" x14ac:dyDescent="0.25">
      <c r="A621" s="225">
        <f t="shared" si="9"/>
        <v>620</v>
      </c>
      <c r="B621" s="226" t="s">
        <v>1974</v>
      </c>
      <c r="C621" s="226" t="s">
        <v>263</v>
      </c>
      <c r="D621" s="258" t="s">
        <v>264</v>
      </c>
      <c r="E621" s="258" t="s">
        <v>2590</v>
      </c>
      <c r="F621" s="258" t="s">
        <v>2591</v>
      </c>
      <c r="G621" s="258" t="s">
        <v>2729</v>
      </c>
      <c r="H621" s="258" t="s">
        <v>2734</v>
      </c>
      <c r="I621" s="258" t="s">
        <v>2742</v>
      </c>
      <c r="J621" s="228" t="s">
        <v>268</v>
      </c>
      <c r="K621" s="228" t="s">
        <v>269</v>
      </c>
      <c r="L621" s="228"/>
      <c r="M621" s="228" t="s">
        <v>270</v>
      </c>
      <c r="N621" s="228"/>
      <c r="O621" s="227" t="s">
        <v>514</v>
      </c>
      <c r="P621" s="229">
        <v>10</v>
      </c>
      <c r="Q621" s="227" t="s">
        <v>526</v>
      </c>
      <c r="R621" s="230">
        <v>0.08</v>
      </c>
      <c r="S621" s="220"/>
      <c r="T621" s="227" t="s">
        <v>1976</v>
      </c>
      <c r="U621" s="227">
        <v>15</v>
      </c>
      <c r="V621" s="220"/>
      <c r="W621" s="231">
        <v>0</v>
      </c>
      <c r="X621" s="232">
        <v>0</v>
      </c>
      <c r="Y621" s="220"/>
      <c r="Z621" s="244">
        <v>0.1</v>
      </c>
      <c r="AA621" s="234">
        <v>44604</v>
      </c>
      <c r="AB621" s="234">
        <v>44631</v>
      </c>
      <c r="AC621" s="234"/>
      <c r="AD621" s="234">
        <v>44604</v>
      </c>
      <c r="AE621" s="234">
        <v>44631</v>
      </c>
      <c r="AF621" s="235">
        <v>44593</v>
      </c>
    </row>
    <row r="622" spans="1:32" s="21" customFormat="1" ht="15" customHeight="1" x14ac:dyDescent="0.25">
      <c r="A622" s="225">
        <f t="shared" si="9"/>
        <v>621</v>
      </c>
      <c r="B622" s="226" t="s">
        <v>1974</v>
      </c>
      <c r="C622" s="226" t="s">
        <v>263</v>
      </c>
      <c r="D622" s="258" t="s">
        <v>264</v>
      </c>
      <c r="E622" s="258" t="s">
        <v>2590</v>
      </c>
      <c r="F622" s="258" t="s">
        <v>3393</v>
      </c>
      <c r="G622" s="258" t="s">
        <v>3415</v>
      </c>
      <c r="H622" s="258" t="s">
        <v>3416</v>
      </c>
      <c r="I622" s="258" t="s">
        <v>3417</v>
      </c>
      <c r="J622" s="228" t="s">
        <v>325</v>
      </c>
      <c r="K622" s="228" t="s">
        <v>326</v>
      </c>
      <c r="L622" s="228"/>
      <c r="M622" s="228" t="s">
        <v>327</v>
      </c>
      <c r="N622" s="228"/>
      <c r="O622" s="227" t="s">
        <v>514</v>
      </c>
      <c r="P622" s="229">
        <v>5</v>
      </c>
      <c r="Q622" s="227" t="s">
        <v>526</v>
      </c>
      <c r="R622" s="230">
        <v>0.08</v>
      </c>
      <c r="S622" s="220"/>
      <c r="T622" s="227" t="s">
        <v>1978</v>
      </c>
      <c r="U622" s="227">
        <v>8</v>
      </c>
      <c r="V622" s="220"/>
      <c r="W622" s="231">
        <v>0</v>
      </c>
      <c r="X622" s="232">
        <v>0</v>
      </c>
      <c r="Y622" s="220"/>
      <c r="Z622" s="244">
        <v>0.15</v>
      </c>
      <c r="AA622" s="234">
        <v>44604</v>
      </c>
      <c r="AB622" s="234">
        <v>44631</v>
      </c>
      <c r="AC622" s="234"/>
      <c r="AD622" s="234">
        <v>44604</v>
      </c>
      <c r="AE622" s="234">
        <v>44631</v>
      </c>
      <c r="AF622" s="235">
        <v>44593</v>
      </c>
    </row>
    <row r="623" spans="1:32" s="21" customFormat="1" ht="15" customHeight="1" x14ac:dyDescent="0.25">
      <c r="A623" s="225">
        <f t="shared" si="9"/>
        <v>622</v>
      </c>
      <c r="B623" s="226" t="s">
        <v>1974</v>
      </c>
      <c r="C623" s="226" t="s">
        <v>263</v>
      </c>
      <c r="D623" s="258" t="s">
        <v>264</v>
      </c>
      <c r="E623" s="258" t="s">
        <v>2590</v>
      </c>
      <c r="F623" s="258" t="s">
        <v>3393</v>
      </c>
      <c r="G623" s="258" t="s">
        <v>3405</v>
      </c>
      <c r="H623" s="258" t="s">
        <v>3406</v>
      </c>
      <c r="I623" s="258" t="s">
        <v>3407</v>
      </c>
      <c r="J623" s="228" t="s">
        <v>298</v>
      </c>
      <c r="K623" s="228" t="s">
        <v>299</v>
      </c>
      <c r="L623" s="228"/>
      <c r="M623" s="228" t="s">
        <v>300</v>
      </c>
      <c r="N623" s="228"/>
      <c r="O623" s="227" t="s">
        <v>514</v>
      </c>
      <c r="P623" s="229">
        <v>10</v>
      </c>
      <c r="Q623" s="227" t="s">
        <v>526</v>
      </c>
      <c r="R623" s="230">
        <v>0.08</v>
      </c>
      <c r="S623" s="220"/>
      <c r="T623" s="227" t="s">
        <v>1979</v>
      </c>
      <c r="U623" s="227">
        <v>6</v>
      </c>
      <c r="V623" s="220"/>
      <c r="W623" s="231">
        <v>0</v>
      </c>
      <c r="X623" s="232">
        <v>0</v>
      </c>
      <c r="Y623" s="220"/>
      <c r="Z623" s="244">
        <v>0.25</v>
      </c>
      <c r="AA623" s="234">
        <v>44604</v>
      </c>
      <c r="AB623" s="234">
        <v>44631</v>
      </c>
      <c r="AC623" s="234"/>
      <c r="AD623" s="234">
        <v>44604</v>
      </c>
      <c r="AE623" s="234">
        <v>44631</v>
      </c>
      <c r="AF623" s="235">
        <v>44593</v>
      </c>
    </row>
    <row r="624" spans="1:32" s="21" customFormat="1" ht="15" customHeight="1" x14ac:dyDescent="0.25">
      <c r="A624" s="225">
        <f t="shared" si="9"/>
        <v>623</v>
      </c>
      <c r="B624" s="226" t="s">
        <v>1974</v>
      </c>
      <c r="C624" s="226" t="s">
        <v>263</v>
      </c>
      <c r="D624" s="258" t="s">
        <v>264</v>
      </c>
      <c r="E624" s="258" t="s">
        <v>2590</v>
      </c>
      <c r="F624" s="258" t="s">
        <v>3393</v>
      </c>
      <c r="G624" s="258" t="s">
        <v>3405</v>
      </c>
      <c r="H624" s="258" t="s">
        <v>3406</v>
      </c>
      <c r="I624" s="258" t="s">
        <v>3407</v>
      </c>
      <c r="J624" s="228" t="s">
        <v>307</v>
      </c>
      <c r="K624" s="228" t="s">
        <v>308</v>
      </c>
      <c r="L624" s="228"/>
      <c r="M624" s="228" t="s">
        <v>309</v>
      </c>
      <c r="N624" s="228"/>
      <c r="O624" s="227" t="s">
        <v>514</v>
      </c>
      <c r="P624" s="229">
        <v>10</v>
      </c>
      <c r="Q624" s="227" t="s">
        <v>526</v>
      </c>
      <c r="R624" s="230">
        <v>0.08</v>
      </c>
      <c r="S624" s="220"/>
      <c r="T624" s="227" t="s">
        <v>1980</v>
      </c>
      <c r="U624" s="227">
        <v>6</v>
      </c>
      <c r="V624" s="220"/>
      <c r="W624" s="231">
        <v>0</v>
      </c>
      <c r="X624" s="232">
        <v>0</v>
      </c>
      <c r="Y624" s="220"/>
      <c r="Z624" s="244">
        <v>0.25</v>
      </c>
      <c r="AA624" s="234">
        <v>44604</v>
      </c>
      <c r="AB624" s="234">
        <v>44631</v>
      </c>
      <c r="AC624" s="234"/>
      <c r="AD624" s="234">
        <v>44604</v>
      </c>
      <c r="AE624" s="234">
        <v>44631</v>
      </c>
      <c r="AF624" s="235">
        <v>44593</v>
      </c>
    </row>
    <row r="625" spans="1:32" s="21" customFormat="1" ht="15" customHeight="1" x14ac:dyDescent="0.25">
      <c r="A625" s="225">
        <f t="shared" si="9"/>
        <v>624</v>
      </c>
      <c r="B625" s="226" t="s">
        <v>1974</v>
      </c>
      <c r="C625" s="241" t="s">
        <v>263</v>
      </c>
      <c r="D625" s="258" t="s">
        <v>264</v>
      </c>
      <c r="E625" s="258" t="s">
        <v>2590</v>
      </c>
      <c r="F625" s="258" t="s">
        <v>2591</v>
      </c>
      <c r="G625" s="258" t="s">
        <v>2729</v>
      </c>
      <c r="H625" s="258" t="s">
        <v>2754</v>
      </c>
      <c r="I625" s="258" t="s">
        <v>2755</v>
      </c>
      <c r="J625" s="228" t="s">
        <v>340</v>
      </c>
      <c r="K625" s="228" t="s">
        <v>341</v>
      </c>
      <c r="L625" s="228"/>
      <c r="M625" s="228" t="s">
        <v>342</v>
      </c>
      <c r="N625" s="228"/>
      <c r="O625" s="227" t="s">
        <v>514</v>
      </c>
      <c r="P625" s="229">
        <v>48</v>
      </c>
      <c r="Q625" s="227" t="s">
        <v>526</v>
      </c>
      <c r="R625" s="230">
        <v>0.08</v>
      </c>
      <c r="S625" s="220"/>
      <c r="T625" s="227" t="s">
        <v>1981</v>
      </c>
      <c r="U625" s="227">
        <v>12</v>
      </c>
      <c r="V625" s="220"/>
      <c r="W625" s="250">
        <v>0</v>
      </c>
      <c r="X625" s="232">
        <v>0</v>
      </c>
      <c r="Y625" s="220"/>
      <c r="Z625" s="244">
        <v>0.08</v>
      </c>
      <c r="AA625" s="234">
        <v>44604</v>
      </c>
      <c r="AB625" s="234">
        <v>44631</v>
      </c>
      <c r="AC625" s="234"/>
      <c r="AD625" s="234">
        <v>44604</v>
      </c>
      <c r="AE625" s="234">
        <v>44631</v>
      </c>
      <c r="AF625" s="235">
        <v>44593</v>
      </c>
    </row>
    <row r="626" spans="1:32" s="21" customFormat="1" ht="15" customHeight="1" x14ac:dyDescent="0.25">
      <c r="A626" s="225">
        <f t="shared" si="9"/>
        <v>625</v>
      </c>
      <c r="B626" s="226" t="s">
        <v>1974</v>
      </c>
      <c r="C626" s="241" t="s">
        <v>263</v>
      </c>
      <c r="D626" s="258" t="s">
        <v>264</v>
      </c>
      <c r="E626" s="258" t="s">
        <v>2590</v>
      </c>
      <c r="F626" s="258" t="s">
        <v>2591</v>
      </c>
      <c r="G626" s="258" t="s">
        <v>2729</v>
      </c>
      <c r="H626" s="258" t="s">
        <v>2754</v>
      </c>
      <c r="I626" s="258" t="s">
        <v>2755</v>
      </c>
      <c r="J626" s="228" t="s">
        <v>343</v>
      </c>
      <c r="K626" s="228" t="s">
        <v>344</v>
      </c>
      <c r="L626" s="228"/>
      <c r="M626" s="228" t="s">
        <v>345</v>
      </c>
      <c r="N626" s="228"/>
      <c r="O626" s="227" t="s">
        <v>514</v>
      </c>
      <c r="P626" s="229">
        <v>48</v>
      </c>
      <c r="Q626" s="227" t="s">
        <v>526</v>
      </c>
      <c r="R626" s="230">
        <v>0.08</v>
      </c>
      <c r="S626" s="220"/>
      <c r="T626" s="227" t="s">
        <v>1981</v>
      </c>
      <c r="U626" s="227">
        <v>12</v>
      </c>
      <c r="V626" s="220"/>
      <c r="W626" s="250">
        <v>0</v>
      </c>
      <c r="X626" s="232">
        <v>0</v>
      </c>
      <c r="Y626" s="220"/>
      <c r="Z626" s="244">
        <v>0.08</v>
      </c>
      <c r="AA626" s="234">
        <v>44604</v>
      </c>
      <c r="AB626" s="234">
        <v>44631</v>
      </c>
      <c r="AC626" s="234"/>
      <c r="AD626" s="234">
        <v>44604</v>
      </c>
      <c r="AE626" s="234">
        <v>44631</v>
      </c>
      <c r="AF626" s="235">
        <v>44593</v>
      </c>
    </row>
    <row r="627" spans="1:32" s="21" customFormat="1" ht="15" customHeight="1" x14ac:dyDescent="0.25">
      <c r="A627" s="225">
        <f t="shared" si="9"/>
        <v>626</v>
      </c>
      <c r="B627" s="226" t="s">
        <v>1974</v>
      </c>
      <c r="C627" s="241" t="s">
        <v>263</v>
      </c>
      <c r="D627" s="258" t="s">
        <v>264</v>
      </c>
      <c r="E627" s="258" t="s">
        <v>2590</v>
      </c>
      <c r="F627" s="258" t="s">
        <v>2591</v>
      </c>
      <c r="G627" s="258" t="s">
        <v>2729</v>
      </c>
      <c r="H627" s="258" t="s">
        <v>2754</v>
      </c>
      <c r="I627" s="258" t="s">
        <v>2755</v>
      </c>
      <c r="J627" s="228" t="s">
        <v>346</v>
      </c>
      <c r="K627" s="228" t="s">
        <v>347</v>
      </c>
      <c r="L627" s="228"/>
      <c r="M627" s="228" t="s">
        <v>348</v>
      </c>
      <c r="N627" s="228"/>
      <c r="O627" s="227" t="s">
        <v>514</v>
      </c>
      <c r="P627" s="229">
        <v>12</v>
      </c>
      <c r="Q627" s="227" t="s">
        <v>526</v>
      </c>
      <c r="R627" s="230">
        <v>0.08</v>
      </c>
      <c r="S627" s="220"/>
      <c r="T627" s="227" t="s">
        <v>1981</v>
      </c>
      <c r="U627" s="227">
        <v>12</v>
      </c>
      <c r="V627" s="220"/>
      <c r="W627" s="250">
        <v>0</v>
      </c>
      <c r="X627" s="232">
        <v>0</v>
      </c>
      <c r="Y627" s="220"/>
      <c r="Z627" s="244"/>
      <c r="AA627" s="240"/>
      <c r="AB627" s="240"/>
      <c r="AC627" s="240"/>
      <c r="AD627" s="240"/>
      <c r="AE627" s="240"/>
      <c r="AF627" s="235">
        <v>44593</v>
      </c>
    </row>
    <row r="628" spans="1:32" s="21" customFormat="1" ht="15" customHeight="1" x14ac:dyDescent="0.25">
      <c r="A628" s="225">
        <f t="shared" si="9"/>
        <v>627</v>
      </c>
      <c r="B628" s="226" t="s">
        <v>1974</v>
      </c>
      <c r="C628" s="241" t="s">
        <v>263</v>
      </c>
      <c r="D628" s="258" t="s">
        <v>264</v>
      </c>
      <c r="E628" s="258" t="s">
        <v>2590</v>
      </c>
      <c r="F628" s="258" t="s">
        <v>2591</v>
      </c>
      <c r="G628" s="258" t="s">
        <v>2729</v>
      </c>
      <c r="H628" s="258" t="s">
        <v>2754</v>
      </c>
      <c r="I628" s="258" t="s">
        <v>2755</v>
      </c>
      <c r="J628" s="228" t="s">
        <v>349</v>
      </c>
      <c r="K628" s="228" t="s">
        <v>350</v>
      </c>
      <c r="L628" s="228"/>
      <c r="M628" s="228" t="s">
        <v>351</v>
      </c>
      <c r="N628" s="228"/>
      <c r="O628" s="227" t="s">
        <v>514</v>
      </c>
      <c r="P628" s="229">
        <v>12</v>
      </c>
      <c r="Q628" s="227" t="s">
        <v>526</v>
      </c>
      <c r="R628" s="230">
        <v>0.08</v>
      </c>
      <c r="S628" s="220"/>
      <c r="T628" s="227" t="s">
        <v>1981</v>
      </c>
      <c r="U628" s="227">
        <v>12</v>
      </c>
      <c r="V628" s="220"/>
      <c r="W628" s="250">
        <v>0</v>
      </c>
      <c r="X628" s="232">
        <v>0</v>
      </c>
      <c r="Y628" s="220"/>
      <c r="Z628" s="244"/>
      <c r="AA628" s="240"/>
      <c r="AB628" s="240"/>
      <c r="AC628" s="240"/>
      <c r="AD628" s="240"/>
      <c r="AE628" s="240"/>
      <c r="AF628" s="235">
        <v>44593</v>
      </c>
    </row>
    <row r="629" spans="1:32" s="21" customFormat="1" ht="15" customHeight="1" x14ac:dyDescent="0.25">
      <c r="A629" s="225">
        <f t="shared" si="9"/>
        <v>628</v>
      </c>
      <c r="B629" s="226" t="s">
        <v>1974</v>
      </c>
      <c r="C629" s="226" t="s">
        <v>263</v>
      </c>
      <c r="D629" s="258" t="s">
        <v>264</v>
      </c>
      <c r="E629" s="258" t="s">
        <v>2590</v>
      </c>
      <c r="F629" s="258" t="s">
        <v>3393</v>
      </c>
      <c r="G629" s="258" t="s">
        <v>3405</v>
      </c>
      <c r="H629" s="258" t="s">
        <v>3406</v>
      </c>
      <c r="I629" s="258" t="s">
        <v>3407</v>
      </c>
      <c r="J629" s="228" t="s">
        <v>310</v>
      </c>
      <c r="K629" s="228" t="s">
        <v>311</v>
      </c>
      <c r="L629" s="228"/>
      <c r="M629" s="228" t="s">
        <v>312</v>
      </c>
      <c r="N629" s="228"/>
      <c r="O629" s="227" t="s">
        <v>514</v>
      </c>
      <c r="P629" s="229">
        <v>10</v>
      </c>
      <c r="Q629" s="227" t="s">
        <v>526</v>
      </c>
      <c r="R629" s="230">
        <v>0.08</v>
      </c>
      <c r="S629" s="220"/>
      <c r="T629" s="227" t="s">
        <v>1982</v>
      </c>
      <c r="U629" s="227">
        <v>6</v>
      </c>
      <c r="V629" s="220"/>
      <c r="W629" s="231">
        <v>0</v>
      </c>
      <c r="X629" s="232">
        <v>0</v>
      </c>
      <c r="Y629" s="220"/>
      <c r="Z629" s="244">
        <v>0.3</v>
      </c>
      <c r="AA629" s="234">
        <v>44604</v>
      </c>
      <c r="AB629" s="234">
        <v>44631</v>
      </c>
      <c r="AC629" s="234"/>
      <c r="AD629" s="234">
        <v>44604</v>
      </c>
      <c r="AE629" s="234">
        <v>44631</v>
      </c>
      <c r="AF629" s="235">
        <v>44593</v>
      </c>
    </row>
    <row r="630" spans="1:32" s="21" customFormat="1" ht="15" customHeight="1" x14ac:dyDescent="0.25">
      <c r="A630" s="225">
        <f t="shared" si="9"/>
        <v>629</v>
      </c>
      <c r="B630" s="226" t="s">
        <v>1974</v>
      </c>
      <c r="C630" s="226" t="s">
        <v>263</v>
      </c>
      <c r="D630" s="258" t="s">
        <v>264</v>
      </c>
      <c r="E630" s="258" t="s">
        <v>2590</v>
      </c>
      <c r="F630" s="258" t="s">
        <v>3393</v>
      </c>
      <c r="G630" s="258" t="s">
        <v>3405</v>
      </c>
      <c r="H630" s="258" t="s">
        <v>3406</v>
      </c>
      <c r="I630" s="258" t="s">
        <v>3407</v>
      </c>
      <c r="J630" s="228" t="s">
        <v>319</v>
      </c>
      <c r="K630" s="228" t="s">
        <v>320</v>
      </c>
      <c r="L630" s="228"/>
      <c r="M630" s="228" t="s">
        <v>321</v>
      </c>
      <c r="N630" s="228"/>
      <c r="O630" s="227" t="s">
        <v>514</v>
      </c>
      <c r="P630" s="229">
        <v>10</v>
      </c>
      <c r="Q630" s="227" t="s">
        <v>526</v>
      </c>
      <c r="R630" s="230">
        <v>0.08</v>
      </c>
      <c r="S630" s="220"/>
      <c r="T630" s="227" t="s">
        <v>1982</v>
      </c>
      <c r="U630" s="227">
        <v>6</v>
      </c>
      <c r="V630" s="220"/>
      <c r="W630" s="231">
        <v>0</v>
      </c>
      <c r="X630" s="232">
        <v>0</v>
      </c>
      <c r="Y630" s="220"/>
      <c r="Z630" s="244">
        <v>0.3</v>
      </c>
      <c r="AA630" s="234">
        <v>44604</v>
      </c>
      <c r="AB630" s="234">
        <v>44631</v>
      </c>
      <c r="AC630" s="234"/>
      <c r="AD630" s="234">
        <v>44604</v>
      </c>
      <c r="AE630" s="234">
        <v>44631</v>
      </c>
      <c r="AF630" s="235">
        <v>44593</v>
      </c>
    </row>
    <row r="631" spans="1:32" s="21" customFormat="1" ht="15" customHeight="1" x14ac:dyDescent="0.25">
      <c r="A631" s="225">
        <f t="shared" si="9"/>
        <v>630</v>
      </c>
      <c r="B631" s="226" t="s">
        <v>1974</v>
      </c>
      <c r="C631" s="226" t="s">
        <v>263</v>
      </c>
      <c r="D631" s="258" t="s">
        <v>264</v>
      </c>
      <c r="E631" s="258" t="s">
        <v>2590</v>
      </c>
      <c r="F631" s="258" t="s">
        <v>3393</v>
      </c>
      <c r="G631" s="258" t="s">
        <v>3415</v>
      </c>
      <c r="H631" s="258" t="s">
        <v>3416</v>
      </c>
      <c r="I631" s="258" t="s">
        <v>3417</v>
      </c>
      <c r="J631" s="228" t="s">
        <v>331</v>
      </c>
      <c r="K631" s="228" t="s">
        <v>332</v>
      </c>
      <c r="L631" s="228"/>
      <c r="M631" s="228" t="s">
        <v>333</v>
      </c>
      <c r="N631" s="228"/>
      <c r="O631" s="227" t="s">
        <v>514</v>
      </c>
      <c r="P631" s="229">
        <v>5</v>
      </c>
      <c r="Q631" s="227" t="s">
        <v>526</v>
      </c>
      <c r="R631" s="230">
        <v>0.08</v>
      </c>
      <c r="S631" s="220"/>
      <c r="T631" s="227" t="s">
        <v>1978</v>
      </c>
      <c r="U631" s="227">
        <v>8</v>
      </c>
      <c r="V631" s="220"/>
      <c r="W631" s="231">
        <v>0</v>
      </c>
      <c r="X631" s="232">
        <v>0</v>
      </c>
      <c r="Y631" s="220"/>
      <c r="Z631" s="244">
        <v>0.15</v>
      </c>
      <c r="AA631" s="234">
        <v>44604</v>
      </c>
      <c r="AB631" s="234">
        <v>44631</v>
      </c>
      <c r="AC631" s="234"/>
      <c r="AD631" s="234">
        <v>44604</v>
      </c>
      <c r="AE631" s="234">
        <v>44631</v>
      </c>
      <c r="AF631" s="235">
        <v>44593</v>
      </c>
    </row>
    <row r="632" spans="1:32" s="21" customFormat="1" ht="15" customHeight="1" x14ac:dyDescent="0.25">
      <c r="A632" s="225">
        <f t="shared" si="9"/>
        <v>631</v>
      </c>
      <c r="B632" s="226" t="s">
        <v>1974</v>
      </c>
      <c r="C632" s="226" t="s">
        <v>263</v>
      </c>
      <c r="D632" s="258" t="s">
        <v>264</v>
      </c>
      <c r="E632" s="258" t="s">
        <v>2590</v>
      </c>
      <c r="F632" s="258" t="s">
        <v>3393</v>
      </c>
      <c r="G632" s="258" t="s">
        <v>3419</v>
      </c>
      <c r="H632" s="258" t="s">
        <v>3420</v>
      </c>
      <c r="I632" s="258" t="s">
        <v>3421</v>
      </c>
      <c r="J632" s="228" t="s">
        <v>334</v>
      </c>
      <c r="K632" s="228" t="s">
        <v>335</v>
      </c>
      <c r="L632" s="228"/>
      <c r="M632" s="228" t="s">
        <v>336</v>
      </c>
      <c r="N632" s="228"/>
      <c r="O632" s="227" t="s">
        <v>514</v>
      </c>
      <c r="P632" s="229">
        <v>10</v>
      </c>
      <c r="Q632" s="227" t="s">
        <v>526</v>
      </c>
      <c r="R632" s="230">
        <v>0.08</v>
      </c>
      <c r="S632" s="220"/>
      <c r="T632" s="227" t="s">
        <v>1982</v>
      </c>
      <c r="U632" s="227">
        <v>12</v>
      </c>
      <c r="V632" s="220"/>
      <c r="W632" s="231">
        <v>0</v>
      </c>
      <c r="X632" s="232">
        <v>0</v>
      </c>
      <c r="Y632" s="220"/>
      <c r="Z632" s="244">
        <v>0.1</v>
      </c>
      <c r="AA632" s="234">
        <v>44604</v>
      </c>
      <c r="AB632" s="234">
        <v>44631</v>
      </c>
      <c r="AC632" s="234"/>
      <c r="AD632" s="234">
        <v>44604</v>
      </c>
      <c r="AE632" s="234">
        <v>44631</v>
      </c>
      <c r="AF632" s="235">
        <v>44593</v>
      </c>
    </row>
    <row r="633" spans="1:32" s="21" customFormat="1" ht="15" customHeight="1" x14ac:dyDescent="0.25">
      <c r="A633" s="225">
        <f t="shared" si="9"/>
        <v>632</v>
      </c>
      <c r="B633" s="226" t="s">
        <v>1974</v>
      </c>
      <c r="C633" s="226" t="s">
        <v>263</v>
      </c>
      <c r="D633" s="258" t="s">
        <v>264</v>
      </c>
      <c r="E633" s="258" t="s">
        <v>2590</v>
      </c>
      <c r="F633" s="258" t="s">
        <v>2591</v>
      </c>
      <c r="G633" s="258" t="s">
        <v>2671</v>
      </c>
      <c r="H633" s="258" t="s">
        <v>2672</v>
      </c>
      <c r="I633" s="258" t="s">
        <v>2673</v>
      </c>
      <c r="J633" s="228" t="s">
        <v>265</v>
      </c>
      <c r="K633" s="228" t="s">
        <v>266</v>
      </c>
      <c r="L633" s="228"/>
      <c r="M633" s="228" t="s">
        <v>267</v>
      </c>
      <c r="N633" s="228"/>
      <c r="O633" s="227" t="s">
        <v>514</v>
      </c>
      <c r="P633" s="229">
        <v>33</v>
      </c>
      <c r="Q633" s="227" t="s">
        <v>526</v>
      </c>
      <c r="R633" s="230">
        <v>0.08</v>
      </c>
      <c r="S633" s="220"/>
      <c r="T633" s="227" t="s">
        <v>1983</v>
      </c>
      <c r="U633" s="227">
        <v>15</v>
      </c>
      <c r="V633" s="220"/>
      <c r="W633" s="231">
        <v>0</v>
      </c>
      <c r="X633" s="232">
        <v>0</v>
      </c>
      <c r="Y633" s="220"/>
      <c r="Z633" s="244">
        <v>0.15</v>
      </c>
      <c r="AA633" s="234">
        <v>44604</v>
      </c>
      <c r="AB633" s="234">
        <v>44631</v>
      </c>
      <c r="AC633" s="234"/>
      <c r="AD633" s="234">
        <v>44604</v>
      </c>
      <c r="AE633" s="234">
        <v>44631</v>
      </c>
      <c r="AF633" s="235">
        <v>44593</v>
      </c>
    </row>
    <row r="634" spans="1:32" s="21" customFormat="1" ht="15" customHeight="1" x14ac:dyDescent="0.25">
      <c r="A634" s="225">
        <f t="shared" si="9"/>
        <v>633</v>
      </c>
      <c r="B634" s="226" t="s">
        <v>1974</v>
      </c>
      <c r="C634" s="226" t="s">
        <v>263</v>
      </c>
      <c r="D634" s="258" t="s">
        <v>264</v>
      </c>
      <c r="E634" s="258" t="s">
        <v>2590</v>
      </c>
      <c r="F634" s="258" t="s">
        <v>3393</v>
      </c>
      <c r="G634" s="258" t="s">
        <v>3405</v>
      </c>
      <c r="H634" s="258" t="s">
        <v>3406</v>
      </c>
      <c r="I634" s="258" t="s">
        <v>3407</v>
      </c>
      <c r="J634" s="228" t="s">
        <v>289</v>
      </c>
      <c r="K634" s="228" t="s">
        <v>290</v>
      </c>
      <c r="L634" s="228"/>
      <c r="M634" s="228" t="s">
        <v>291</v>
      </c>
      <c r="N634" s="228"/>
      <c r="O634" s="227" t="s">
        <v>514</v>
      </c>
      <c r="P634" s="229">
        <v>10</v>
      </c>
      <c r="Q634" s="227" t="s">
        <v>526</v>
      </c>
      <c r="R634" s="230">
        <v>0.08</v>
      </c>
      <c r="S634" s="220"/>
      <c r="T634" s="227"/>
      <c r="U634" s="227">
        <v>6</v>
      </c>
      <c r="V634" s="220"/>
      <c r="W634" s="231">
        <v>0</v>
      </c>
      <c r="X634" s="232">
        <v>0</v>
      </c>
      <c r="Y634" s="220"/>
      <c r="Z634" s="244">
        <v>0.2</v>
      </c>
      <c r="AA634" s="234">
        <v>44604</v>
      </c>
      <c r="AB634" s="234">
        <v>44631</v>
      </c>
      <c r="AC634" s="234"/>
      <c r="AD634" s="234">
        <v>44604</v>
      </c>
      <c r="AE634" s="234">
        <v>44631</v>
      </c>
      <c r="AF634" s="235">
        <v>44593</v>
      </c>
    </row>
    <row r="635" spans="1:32" s="21" customFormat="1" x14ac:dyDescent="0.25">
      <c r="A635" s="225">
        <f t="shared" si="9"/>
        <v>634</v>
      </c>
      <c r="B635" s="226" t="s">
        <v>1974</v>
      </c>
      <c r="C635" s="226" t="s">
        <v>263</v>
      </c>
      <c r="D635" s="258" t="s">
        <v>264</v>
      </c>
      <c r="E635" s="258" t="s">
        <v>2590</v>
      </c>
      <c r="F635" s="258" t="s">
        <v>3393</v>
      </c>
      <c r="G635" s="258" t="s">
        <v>3405</v>
      </c>
      <c r="H635" s="258" t="s">
        <v>3406</v>
      </c>
      <c r="I635" s="258" t="s">
        <v>3407</v>
      </c>
      <c r="J635" s="228" t="s">
        <v>292</v>
      </c>
      <c r="K635" s="228" t="s">
        <v>293</v>
      </c>
      <c r="L635" s="228"/>
      <c r="M635" s="228" t="s">
        <v>294</v>
      </c>
      <c r="N635" s="228"/>
      <c r="O635" s="227" t="s">
        <v>514</v>
      </c>
      <c r="P635" s="229">
        <v>10</v>
      </c>
      <c r="Q635" s="227" t="s">
        <v>526</v>
      </c>
      <c r="R635" s="230">
        <v>0.08</v>
      </c>
      <c r="S635" s="220"/>
      <c r="T635" s="227"/>
      <c r="U635" s="227">
        <v>6</v>
      </c>
      <c r="V635" s="220"/>
      <c r="W635" s="231">
        <v>0</v>
      </c>
      <c r="X635" s="232">
        <v>0</v>
      </c>
      <c r="Y635" s="220"/>
      <c r="Z635" s="244">
        <v>0.2</v>
      </c>
      <c r="AA635" s="234">
        <v>44604</v>
      </c>
      <c r="AB635" s="234">
        <v>44631</v>
      </c>
      <c r="AC635" s="234"/>
      <c r="AD635" s="234">
        <v>44604</v>
      </c>
      <c r="AE635" s="234">
        <v>44631</v>
      </c>
      <c r="AF635" s="235">
        <v>44593</v>
      </c>
    </row>
    <row r="636" spans="1:32" s="21" customFormat="1" x14ac:dyDescent="0.25">
      <c r="A636" s="225">
        <f t="shared" si="9"/>
        <v>635</v>
      </c>
      <c r="B636" s="226" t="s">
        <v>1974</v>
      </c>
      <c r="C636" s="226" t="s">
        <v>263</v>
      </c>
      <c r="D636" s="258" t="s">
        <v>264</v>
      </c>
      <c r="E636" s="258" t="s">
        <v>2590</v>
      </c>
      <c r="F636" s="258" t="s">
        <v>3393</v>
      </c>
      <c r="G636" s="258" t="s">
        <v>3415</v>
      </c>
      <c r="H636" s="258" t="s">
        <v>3416</v>
      </c>
      <c r="I636" s="258" t="s">
        <v>3417</v>
      </c>
      <c r="J636" s="228" t="s">
        <v>322</v>
      </c>
      <c r="K636" s="228" t="s">
        <v>323</v>
      </c>
      <c r="L636" s="228"/>
      <c r="M636" s="228" t="s">
        <v>324</v>
      </c>
      <c r="N636" s="228"/>
      <c r="O636" s="227" t="s">
        <v>514</v>
      </c>
      <c r="P636" s="229">
        <v>5</v>
      </c>
      <c r="Q636" s="227" t="s">
        <v>526</v>
      </c>
      <c r="R636" s="230">
        <v>0.08</v>
      </c>
      <c r="S636" s="220"/>
      <c r="T636" s="227" t="s">
        <v>1978</v>
      </c>
      <c r="U636" s="227">
        <v>8</v>
      </c>
      <c r="V636" s="220"/>
      <c r="W636" s="231">
        <v>0</v>
      </c>
      <c r="X636" s="232">
        <v>0</v>
      </c>
      <c r="Y636" s="220"/>
      <c r="Z636" s="244">
        <v>0.2</v>
      </c>
      <c r="AA636" s="234">
        <v>44604</v>
      </c>
      <c r="AB636" s="234">
        <v>44631</v>
      </c>
      <c r="AC636" s="234"/>
      <c r="AD636" s="234">
        <v>44604</v>
      </c>
      <c r="AE636" s="234">
        <v>44631</v>
      </c>
      <c r="AF636" s="235">
        <v>44593</v>
      </c>
    </row>
    <row r="637" spans="1:32" s="21" customFormat="1" ht="15" customHeight="1" x14ac:dyDescent="0.25">
      <c r="A637" s="225">
        <f t="shared" si="9"/>
        <v>636</v>
      </c>
      <c r="B637" s="226" t="s">
        <v>1974</v>
      </c>
      <c r="C637" s="226" t="s">
        <v>263</v>
      </c>
      <c r="D637" s="258" t="s">
        <v>264</v>
      </c>
      <c r="E637" s="258" t="s">
        <v>2590</v>
      </c>
      <c r="F637" s="258" t="s">
        <v>3393</v>
      </c>
      <c r="G637" s="258" t="s">
        <v>3415</v>
      </c>
      <c r="H637" s="258" t="s">
        <v>3416</v>
      </c>
      <c r="I637" s="258" t="s">
        <v>3417</v>
      </c>
      <c r="J637" s="228" t="s">
        <v>328</v>
      </c>
      <c r="K637" s="228" t="s">
        <v>329</v>
      </c>
      <c r="L637" s="228"/>
      <c r="M637" s="228" t="s">
        <v>330</v>
      </c>
      <c r="N637" s="228"/>
      <c r="O637" s="227" t="s">
        <v>514</v>
      </c>
      <c r="P637" s="229">
        <v>5</v>
      </c>
      <c r="Q637" s="227" t="s">
        <v>526</v>
      </c>
      <c r="R637" s="230">
        <v>0.08</v>
      </c>
      <c r="S637" s="220"/>
      <c r="T637" s="227" t="s">
        <v>1978</v>
      </c>
      <c r="U637" s="227">
        <v>8</v>
      </c>
      <c r="V637" s="220"/>
      <c r="W637" s="231">
        <v>0</v>
      </c>
      <c r="X637" s="232">
        <v>0</v>
      </c>
      <c r="Y637" s="220"/>
      <c r="Z637" s="244">
        <v>0.2</v>
      </c>
      <c r="AA637" s="234">
        <v>44604</v>
      </c>
      <c r="AB637" s="234">
        <v>44631</v>
      </c>
      <c r="AC637" s="234"/>
      <c r="AD637" s="234">
        <v>44604</v>
      </c>
      <c r="AE637" s="234">
        <v>44631</v>
      </c>
      <c r="AF637" s="235">
        <v>44593</v>
      </c>
    </row>
    <row r="638" spans="1:32" s="21" customFormat="1" ht="15" customHeight="1" x14ac:dyDescent="0.25">
      <c r="A638" s="225">
        <f t="shared" si="9"/>
        <v>637</v>
      </c>
      <c r="B638" s="226" t="s">
        <v>1974</v>
      </c>
      <c r="C638" s="226" t="s">
        <v>263</v>
      </c>
      <c r="D638" s="258" t="s">
        <v>264</v>
      </c>
      <c r="E638" s="258" t="s">
        <v>2590</v>
      </c>
      <c r="F638" s="258" t="s">
        <v>3393</v>
      </c>
      <c r="G638" s="258" t="s">
        <v>3405</v>
      </c>
      <c r="H638" s="258" t="s">
        <v>3406</v>
      </c>
      <c r="I638" s="258" t="s">
        <v>3407</v>
      </c>
      <c r="J638" s="228" t="s">
        <v>313</v>
      </c>
      <c r="K638" s="228" t="s">
        <v>314</v>
      </c>
      <c r="L638" s="228"/>
      <c r="M638" s="228" t="s">
        <v>315</v>
      </c>
      <c r="N638" s="228"/>
      <c r="O638" s="227" t="s">
        <v>514</v>
      </c>
      <c r="P638" s="229">
        <v>10</v>
      </c>
      <c r="Q638" s="227" t="s">
        <v>526</v>
      </c>
      <c r="R638" s="230">
        <v>0.08</v>
      </c>
      <c r="S638" s="220"/>
      <c r="T638" s="227" t="s">
        <v>1982</v>
      </c>
      <c r="U638" s="227">
        <v>6</v>
      </c>
      <c r="V638" s="220"/>
      <c r="W638" s="231">
        <v>0</v>
      </c>
      <c r="X638" s="232">
        <v>0</v>
      </c>
      <c r="Y638" s="220"/>
      <c r="Z638" s="244"/>
      <c r="AA638" s="234"/>
      <c r="AB638" s="234"/>
      <c r="AC638" s="234"/>
      <c r="AD638" s="234"/>
      <c r="AE638" s="234"/>
      <c r="AF638" s="235">
        <v>44593</v>
      </c>
    </row>
    <row r="639" spans="1:32" s="21" customFormat="1" ht="15" customHeight="1" x14ac:dyDescent="0.25">
      <c r="A639" s="225">
        <f t="shared" si="9"/>
        <v>638</v>
      </c>
      <c r="B639" s="226" t="s">
        <v>1974</v>
      </c>
      <c r="C639" s="226" t="s">
        <v>263</v>
      </c>
      <c r="D639" s="258" t="s">
        <v>264</v>
      </c>
      <c r="E639" s="258" t="s">
        <v>2590</v>
      </c>
      <c r="F639" s="258" t="s">
        <v>3393</v>
      </c>
      <c r="G639" s="258" t="s">
        <v>3405</v>
      </c>
      <c r="H639" s="258" t="s">
        <v>3406</v>
      </c>
      <c r="I639" s="258" t="s">
        <v>3407</v>
      </c>
      <c r="J639" s="228" t="s">
        <v>301</v>
      </c>
      <c r="K639" s="228" t="s">
        <v>302</v>
      </c>
      <c r="L639" s="228"/>
      <c r="M639" s="228" t="s">
        <v>303</v>
      </c>
      <c r="N639" s="228"/>
      <c r="O639" s="227" t="s">
        <v>514</v>
      </c>
      <c r="P639" s="229">
        <v>10</v>
      </c>
      <c r="Q639" s="227" t="s">
        <v>526</v>
      </c>
      <c r="R639" s="230">
        <v>0.08</v>
      </c>
      <c r="S639" s="220"/>
      <c r="T639" s="227" t="s">
        <v>1982</v>
      </c>
      <c r="U639" s="227">
        <v>6</v>
      </c>
      <c r="V639" s="220"/>
      <c r="W639" s="231">
        <v>0</v>
      </c>
      <c r="X639" s="232">
        <v>0</v>
      </c>
      <c r="Y639" s="220"/>
      <c r="Z639" s="244"/>
      <c r="AA639" s="234"/>
      <c r="AB639" s="234"/>
      <c r="AC639" s="234"/>
      <c r="AD639" s="234"/>
      <c r="AE639" s="234"/>
      <c r="AF639" s="235">
        <v>44593</v>
      </c>
    </row>
    <row r="640" spans="1:32" s="21" customFormat="1" ht="15" customHeight="1" x14ac:dyDescent="0.25">
      <c r="A640" s="225">
        <f t="shared" si="9"/>
        <v>639</v>
      </c>
      <c r="B640" s="226" t="s">
        <v>1974</v>
      </c>
      <c r="C640" s="226" t="s">
        <v>263</v>
      </c>
      <c r="D640" s="258" t="s">
        <v>264</v>
      </c>
      <c r="E640" s="258" t="s">
        <v>2590</v>
      </c>
      <c r="F640" s="258" t="s">
        <v>3393</v>
      </c>
      <c r="G640" s="258" t="s">
        <v>3405</v>
      </c>
      <c r="H640" s="258" t="s">
        <v>3406</v>
      </c>
      <c r="I640" s="258" t="s">
        <v>3407</v>
      </c>
      <c r="J640" s="228" t="s">
        <v>295</v>
      </c>
      <c r="K640" s="228" t="s">
        <v>296</v>
      </c>
      <c r="L640" s="228"/>
      <c r="M640" s="228" t="s">
        <v>297</v>
      </c>
      <c r="N640" s="228"/>
      <c r="O640" s="227" t="s">
        <v>514</v>
      </c>
      <c r="P640" s="229">
        <v>10</v>
      </c>
      <c r="Q640" s="227" t="s">
        <v>526</v>
      </c>
      <c r="R640" s="230">
        <v>0.08</v>
      </c>
      <c r="S640" s="220"/>
      <c r="T640" s="227" t="s">
        <v>1982</v>
      </c>
      <c r="U640" s="227">
        <v>6</v>
      </c>
      <c r="V640" s="220"/>
      <c r="W640" s="231">
        <v>0</v>
      </c>
      <c r="X640" s="232">
        <v>0</v>
      </c>
      <c r="Y640" s="220"/>
      <c r="Z640" s="244">
        <v>0.1</v>
      </c>
      <c r="AA640" s="234">
        <v>44604</v>
      </c>
      <c r="AB640" s="234">
        <v>44631</v>
      </c>
      <c r="AC640" s="234"/>
      <c r="AD640" s="234">
        <v>44604</v>
      </c>
      <c r="AE640" s="234">
        <v>44631</v>
      </c>
      <c r="AF640" s="235">
        <v>44593</v>
      </c>
    </row>
    <row r="641" spans="1:32" s="21" customFormat="1" ht="15" customHeight="1" x14ac:dyDescent="0.25">
      <c r="A641" s="225">
        <f t="shared" si="9"/>
        <v>640</v>
      </c>
      <c r="B641" s="226" t="s">
        <v>1974</v>
      </c>
      <c r="C641" s="226" t="s">
        <v>263</v>
      </c>
      <c r="D641" s="258" t="s">
        <v>264</v>
      </c>
      <c r="E641" s="258" t="s">
        <v>2590</v>
      </c>
      <c r="F641" s="258" t="s">
        <v>3393</v>
      </c>
      <c r="G641" s="258" t="s">
        <v>3405</v>
      </c>
      <c r="H641" s="258" t="s">
        <v>3406</v>
      </c>
      <c r="I641" s="258" t="s">
        <v>3407</v>
      </c>
      <c r="J641" s="228" t="s">
        <v>316</v>
      </c>
      <c r="K641" s="228" t="s">
        <v>317</v>
      </c>
      <c r="L641" s="228"/>
      <c r="M641" s="228" t="s">
        <v>318</v>
      </c>
      <c r="N641" s="228"/>
      <c r="O641" s="227" t="s">
        <v>514</v>
      </c>
      <c r="P641" s="229">
        <v>10</v>
      </c>
      <c r="Q641" s="227" t="s">
        <v>526</v>
      </c>
      <c r="R641" s="230">
        <v>0.08</v>
      </c>
      <c r="S641" s="220"/>
      <c r="T641" s="227" t="s">
        <v>1982</v>
      </c>
      <c r="U641" s="227">
        <v>6</v>
      </c>
      <c r="V641" s="220"/>
      <c r="W641" s="231">
        <v>0</v>
      </c>
      <c r="X641" s="232">
        <v>0</v>
      </c>
      <c r="Y641" s="220"/>
      <c r="Z641" s="244">
        <v>0.25</v>
      </c>
      <c r="AA641" s="234">
        <v>44604</v>
      </c>
      <c r="AB641" s="234">
        <v>44631</v>
      </c>
      <c r="AC641" s="234"/>
      <c r="AD641" s="234">
        <v>44604</v>
      </c>
      <c r="AE641" s="234">
        <v>44631</v>
      </c>
      <c r="AF641" s="235">
        <v>44593</v>
      </c>
    </row>
    <row r="642" spans="1:32" s="21" customFormat="1" ht="15" customHeight="1" x14ac:dyDescent="0.25">
      <c r="A642" s="225">
        <f t="shared" ref="A642:A705" si="10">ROW(A641)</f>
        <v>641</v>
      </c>
      <c r="B642" s="226" t="s">
        <v>1974</v>
      </c>
      <c r="C642" s="226" t="s">
        <v>263</v>
      </c>
      <c r="D642" s="258" t="s">
        <v>264</v>
      </c>
      <c r="E642" s="258" t="s">
        <v>2590</v>
      </c>
      <c r="F642" s="258" t="s">
        <v>3393</v>
      </c>
      <c r="G642" s="258" t="s">
        <v>3405</v>
      </c>
      <c r="H642" s="258" t="s">
        <v>3406</v>
      </c>
      <c r="I642" s="258" t="s">
        <v>3407</v>
      </c>
      <c r="J642" s="228" t="s">
        <v>304</v>
      </c>
      <c r="K642" s="228" t="s">
        <v>305</v>
      </c>
      <c r="L642" s="228"/>
      <c r="M642" s="228" t="s">
        <v>306</v>
      </c>
      <c r="N642" s="228"/>
      <c r="O642" s="227" t="s">
        <v>514</v>
      </c>
      <c r="P642" s="229">
        <v>10</v>
      </c>
      <c r="Q642" s="227" t="s">
        <v>526</v>
      </c>
      <c r="R642" s="230">
        <v>0.08</v>
      </c>
      <c r="S642" s="220"/>
      <c r="T642" s="227" t="s">
        <v>1982</v>
      </c>
      <c r="U642" s="227">
        <v>6</v>
      </c>
      <c r="V642" s="220"/>
      <c r="W642" s="231">
        <v>0</v>
      </c>
      <c r="X642" s="232">
        <v>0</v>
      </c>
      <c r="Y642" s="220"/>
      <c r="Z642" s="244"/>
      <c r="AA642" s="234"/>
      <c r="AB642" s="234"/>
      <c r="AC642" s="234"/>
      <c r="AD642" s="234"/>
      <c r="AE642" s="234"/>
      <c r="AF642" s="235">
        <v>44593</v>
      </c>
    </row>
    <row r="643" spans="1:32" s="21" customFormat="1" ht="15" customHeight="1" x14ac:dyDescent="0.25">
      <c r="A643" s="225">
        <f t="shared" si="10"/>
        <v>642</v>
      </c>
      <c r="B643" s="226" t="s">
        <v>1974</v>
      </c>
      <c r="C643" s="226" t="s">
        <v>263</v>
      </c>
      <c r="D643" s="258" t="s">
        <v>264</v>
      </c>
      <c r="E643" s="258" t="s">
        <v>3445</v>
      </c>
      <c r="F643" s="258" t="s">
        <v>3454</v>
      </c>
      <c r="G643" s="258" t="s">
        <v>3484</v>
      </c>
      <c r="H643" s="258" t="s">
        <v>3485</v>
      </c>
      <c r="I643" s="258" t="s">
        <v>3486</v>
      </c>
      <c r="J643" s="228" t="s">
        <v>1984</v>
      </c>
      <c r="K643" s="238" t="s">
        <v>968</v>
      </c>
      <c r="L643" s="238"/>
      <c r="M643" s="251" t="s">
        <v>1985</v>
      </c>
      <c r="N643" s="251"/>
      <c r="O643" s="227" t="s">
        <v>514</v>
      </c>
      <c r="P643" s="229">
        <v>10</v>
      </c>
      <c r="Q643" s="227"/>
      <c r="R643" s="230">
        <v>0.08</v>
      </c>
      <c r="S643" s="220"/>
      <c r="T643" s="227"/>
      <c r="U643" s="227">
        <v>0</v>
      </c>
      <c r="V643" s="220"/>
      <c r="W643" s="239">
        <v>0</v>
      </c>
      <c r="X643" s="232">
        <v>0</v>
      </c>
      <c r="Y643" s="220"/>
      <c r="Z643" s="244"/>
      <c r="AA643" s="240"/>
      <c r="AB643" s="240"/>
      <c r="AC643" s="240"/>
      <c r="AD643" s="240"/>
      <c r="AE643" s="240"/>
      <c r="AF643" s="235">
        <v>44593</v>
      </c>
    </row>
    <row r="644" spans="1:32" s="21" customFormat="1" ht="15" customHeight="1" x14ac:dyDescent="0.25">
      <c r="A644" s="225">
        <f t="shared" si="10"/>
        <v>643</v>
      </c>
      <c r="B644" s="226" t="s">
        <v>1974</v>
      </c>
      <c r="C644" s="226" t="s">
        <v>263</v>
      </c>
      <c r="D644" s="258" t="s">
        <v>264</v>
      </c>
      <c r="E644" s="258" t="s">
        <v>3445</v>
      </c>
      <c r="F644" s="258" t="s">
        <v>3454</v>
      </c>
      <c r="G644" s="258" t="s">
        <v>3484</v>
      </c>
      <c r="H644" s="258" t="s">
        <v>3485</v>
      </c>
      <c r="I644" s="258" t="s">
        <v>3486</v>
      </c>
      <c r="J644" s="228" t="s">
        <v>1987</v>
      </c>
      <c r="K644" s="238" t="s">
        <v>968</v>
      </c>
      <c r="L644" s="238"/>
      <c r="M644" s="243" t="s">
        <v>1988</v>
      </c>
      <c r="N644" s="243"/>
      <c r="O644" s="227" t="s">
        <v>514</v>
      </c>
      <c r="P644" s="229">
        <v>10</v>
      </c>
      <c r="Q644" s="227" t="s">
        <v>526</v>
      </c>
      <c r="R644" s="230">
        <v>0.08</v>
      </c>
      <c r="S644" s="220"/>
      <c r="T644" s="227"/>
      <c r="U644" s="227">
        <v>0</v>
      </c>
      <c r="V644" s="220"/>
      <c r="W644" s="239">
        <v>0</v>
      </c>
      <c r="X644" s="232">
        <v>0</v>
      </c>
      <c r="Y644" s="220"/>
      <c r="Z644" s="244"/>
      <c r="AA644" s="240"/>
      <c r="AB644" s="240"/>
      <c r="AC644" s="240"/>
      <c r="AD644" s="240"/>
      <c r="AE644" s="240"/>
      <c r="AF644" s="235">
        <v>44593</v>
      </c>
    </row>
    <row r="645" spans="1:32" s="21" customFormat="1" ht="15" customHeight="1" x14ac:dyDescent="0.25">
      <c r="A645" s="225">
        <f t="shared" si="10"/>
        <v>644</v>
      </c>
      <c r="B645" s="226" t="s">
        <v>1974</v>
      </c>
      <c r="C645" s="226" t="s">
        <v>263</v>
      </c>
      <c r="D645" s="258" t="s">
        <v>264</v>
      </c>
      <c r="E645" s="258" t="s">
        <v>2590</v>
      </c>
      <c r="F645" s="258" t="s">
        <v>2591</v>
      </c>
      <c r="G645" s="258" t="s">
        <v>2880</v>
      </c>
      <c r="H645" s="258" t="s">
        <v>2881</v>
      </c>
      <c r="I645" s="258" t="s">
        <v>2886</v>
      </c>
      <c r="J645" s="228" t="s">
        <v>286</v>
      </c>
      <c r="K645" s="238" t="s">
        <v>1462</v>
      </c>
      <c r="L645" s="238"/>
      <c r="M645" s="238" t="s">
        <v>288</v>
      </c>
      <c r="N645" s="238"/>
      <c r="O645" s="227" t="s">
        <v>514</v>
      </c>
      <c r="P645" s="229">
        <v>10</v>
      </c>
      <c r="Q645" s="227" t="s">
        <v>526</v>
      </c>
      <c r="R645" s="230">
        <v>0.08</v>
      </c>
      <c r="S645" s="220"/>
      <c r="T645" s="227"/>
      <c r="U645" s="227">
        <v>15</v>
      </c>
      <c r="V645" s="220"/>
      <c r="W645" s="239">
        <v>0</v>
      </c>
      <c r="X645" s="232">
        <v>0</v>
      </c>
      <c r="Y645" s="220"/>
      <c r="Z645" s="244"/>
      <c r="AA645" s="240"/>
      <c r="AB645" s="240"/>
      <c r="AC645" s="240"/>
      <c r="AD645" s="240"/>
      <c r="AE645" s="240"/>
      <c r="AF645" s="235">
        <v>44593</v>
      </c>
    </row>
    <row r="646" spans="1:32" s="21" customFormat="1" ht="15" customHeight="1" x14ac:dyDescent="0.25">
      <c r="A646" s="225">
        <f t="shared" si="10"/>
        <v>645</v>
      </c>
      <c r="B646" s="226" t="s">
        <v>1974</v>
      </c>
      <c r="C646" s="226" t="s">
        <v>263</v>
      </c>
      <c r="D646" s="258" t="s">
        <v>264</v>
      </c>
      <c r="E646" s="258" t="s">
        <v>3445</v>
      </c>
      <c r="F646" s="258" t="s">
        <v>3454</v>
      </c>
      <c r="G646" s="258" t="s">
        <v>3484</v>
      </c>
      <c r="H646" s="258" t="s">
        <v>3485</v>
      </c>
      <c r="I646" s="258" t="s">
        <v>3486</v>
      </c>
      <c r="J646" s="228" t="s">
        <v>1989</v>
      </c>
      <c r="K646" s="252" t="s">
        <v>968</v>
      </c>
      <c r="L646" s="252"/>
      <c r="M646" s="251" t="s">
        <v>1990</v>
      </c>
      <c r="N646" s="251"/>
      <c r="O646" s="227" t="s">
        <v>514</v>
      </c>
      <c r="P646" s="229">
        <v>10</v>
      </c>
      <c r="Q646" s="227" t="s">
        <v>526</v>
      </c>
      <c r="R646" s="230">
        <v>0.08</v>
      </c>
      <c r="S646" s="220"/>
      <c r="T646" s="227"/>
      <c r="U646" s="227">
        <v>0</v>
      </c>
      <c r="V646" s="220"/>
      <c r="W646" s="239">
        <v>0</v>
      </c>
      <c r="X646" s="232">
        <v>0</v>
      </c>
      <c r="Y646" s="220"/>
      <c r="Z646" s="244"/>
      <c r="AA646" s="240"/>
      <c r="AB646" s="240"/>
      <c r="AC646" s="240"/>
      <c r="AD646" s="240"/>
      <c r="AE646" s="240"/>
      <c r="AF646" s="235">
        <v>44593</v>
      </c>
    </row>
    <row r="647" spans="1:32" s="21" customFormat="1" ht="15" customHeight="1" x14ac:dyDescent="0.25">
      <c r="A647" s="225">
        <f t="shared" si="10"/>
        <v>646</v>
      </c>
      <c r="B647" s="226" t="s">
        <v>1974</v>
      </c>
      <c r="C647" s="226" t="s">
        <v>263</v>
      </c>
      <c r="D647" s="258" t="s">
        <v>264</v>
      </c>
      <c r="E647" s="258" t="s">
        <v>3445</v>
      </c>
      <c r="F647" s="258" t="s">
        <v>3454</v>
      </c>
      <c r="G647" s="258" t="s">
        <v>3484</v>
      </c>
      <c r="H647" s="258" t="s">
        <v>3485</v>
      </c>
      <c r="I647" s="258" t="s">
        <v>3486</v>
      </c>
      <c r="J647" s="228" t="s">
        <v>1991</v>
      </c>
      <c r="K647" s="252" t="s">
        <v>968</v>
      </c>
      <c r="L647" s="252"/>
      <c r="M647" s="251" t="s">
        <v>1992</v>
      </c>
      <c r="N647" s="251"/>
      <c r="O647" s="227" t="s">
        <v>514</v>
      </c>
      <c r="P647" s="229">
        <v>10</v>
      </c>
      <c r="Q647" s="227" t="s">
        <v>526</v>
      </c>
      <c r="R647" s="230">
        <v>0.08</v>
      </c>
      <c r="S647" s="220"/>
      <c r="T647" s="227"/>
      <c r="U647" s="227">
        <v>0</v>
      </c>
      <c r="V647" s="220"/>
      <c r="W647" s="239">
        <v>0</v>
      </c>
      <c r="X647" s="232">
        <v>0</v>
      </c>
      <c r="Y647" s="220"/>
      <c r="Z647" s="244"/>
      <c r="AA647" s="240"/>
      <c r="AB647" s="240"/>
      <c r="AC647" s="240"/>
      <c r="AD647" s="240"/>
      <c r="AE647" s="240"/>
      <c r="AF647" s="235">
        <v>44593</v>
      </c>
    </row>
    <row r="648" spans="1:32" s="21" customFormat="1" ht="15" customHeight="1" x14ac:dyDescent="0.25">
      <c r="A648" s="225">
        <f t="shared" si="10"/>
        <v>647</v>
      </c>
      <c r="B648" s="226" t="s">
        <v>1974</v>
      </c>
      <c r="C648" s="226" t="s">
        <v>263</v>
      </c>
      <c r="D648" s="258" t="s">
        <v>264</v>
      </c>
      <c r="E648" s="258" t="s">
        <v>2590</v>
      </c>
      <c r="F648" s="258" t="s">
        <v>3393</v>
      </c>
      <c r="G648" s="258" t="s">
        <v>3405</v>
      </c>
      <c r="H648" s="258" t="s">
        <v>3406</v>
      </c>
      <c r="I648" s="258" t="s">
        <v>3407</v>
      </c>
      <c r="J648" s="228" t="s">
        <v>1993</v>
      </c>
      <c r="K648" s="238" t="s">
        <v>968</v>
      </c>
      <c r="L648" s="238"/>
      <c r="M648" s="238" t="s">
        <v>1994</v>
      </c>
      <c r="N648" s="238"/>
      <c r="O648" s="227" t="s">
        <v>514</v>
      </c>
      <c r="P648" s="229">
        <v>10</v>
      </c>
      <c r="Q648" s="227" t="s">
        <v>526</v>
      </c>
      <c r="R648" s="230">
        <v>0.08</v>
      </c>
      <c r="S648" s="220"/>
      <c r="T648" s="227"/>
      <c r="U648" s="227">
        <v>6</v>
      </c>
      <c r="V648" s="220"/>
      <c r="W648" s="239">
        <v>0</v>
      </c>
      <c r="X648" s="232">
        <v>0</v>
      </c>
      <c r="Y648" s="220"/>
      <c r="Z648" s="244"/>
      <c r="AA648" s="234">
        <v>44604</v>
      </c>
      <c r="AB648" s="234">
        <v>44631</v>
      </c>
      <c r="AC648" s="234"/>
      <c r="AD648" s="234">
        <v>44604</v>
      </c>
      <c r="AE648" s="234">
        <v>44631</v>
      </c>
      <c r="AF648" s="235">
        <v>44593</v>
      </c>
    </row>
    <row r="649" spans="1:32" s="21" customFormat="1" ht="15" customHeight="1" x14ac:dyDescent="0.25">
      <c r="A649" s="225">
        <f t="shared" si="10"/>
        <v>648</v>
      </c>
      <c r="B649" s="226" t="s">
        <v>1974</v>
      </c>
      <c r="C649" s="226" t="s">
        <v>263</v>
      </c>
      <c r="D649" s="258" t="s">
        <v>264</v>
      </c>
      <c r="E649" s="258" t="s">
        <v>3445</v>
      </c>
      <c r="F649" s="258" t="s">
        <v>3454</v>
      </c>
      <c r="G649" s="258" t="s">
        <v>3484</v>
      </c>
      <c r="H649" s="258" t="s">
        <v>3485</v>
      </c>
      <c r="I649" s="258" t="s">
        <v>3486</v>
      </c>
      <c r="J649" s="228" t="s">
        <v>1995</v>
      </c>
      <c r="K649" s="238" t="s">
        <v>968</v>
      </c>
      <c r="L649" s="238"/>
      <c r="M649" s="251" t="s">
        <v>1996</v>
      </c>
      <c r="N649" s="251"/>
      <c r="O649" s="227" t="s">
        <v>514</v>
      </c>
      <c r="P649" s="229">
        <v>10</v>
      </c>
      <c r="Q649" s="227" t="s">
        <v>526</v>
      </c>
      <c r="R649" s="230">
        <v>0.08</v>
      </c>
      <c r="S649" s="220"/>
      <c r="T649" s="227"/>
      <c r="U649" s="227">
        <v>0</v>
      </c>
      <c r="V649" s="220"/>
      <c r="W649" s="239">
        <v>0</v>
      </c>
      <c r="X649" s="232">
        <v>0</v>
      </c>
      <c r="Y649" s="220"/>
      <c r="Z649" s="244"/>
      <c r="AA649" s="240"/>
      <c r="AB649" s="240"/>
      <c r="AC649" s="240"/>
      <c r="AD649" s="240"/>
      <c r="AE649" s="240"/>
      <c r="AF649" s="235">
        <v>44593</v>
      </c>
    </row>
    <row r="650" spans="1:32" s="21" customFormat="1" ht="15" customHeight="1" x14ac:dyDescent="0.25">
      <c r="A650" s="225">
        <f t="shared" si="10"/>
        <v>649</v>
      </c>
      <c r="B650" s="226" t="s">
        <v>1974</v>
      </c>
      <c r="C650" s="226" t="s">
        <v>263</v>
      </c>
      <c r="D650" s="258" t="s">
        <v>264</v>
      </c>
      <c r="E650" s="258" t="s">
        <v>3445</v>
      </c>
      <c r="F650" s="258" t="s">
        <v>3454</v>
      </c>
      <c r="G650" s="258" t="s">
        <v>3484</v>
      </c>
      <c r="H650" s="258" t="s">
        <v>3485</v>
      </c>
      <c r="I650" s="258" t="s">
        <v>3486</v>
      </c>
      <c r="J650" s="228" t="s">
        <v>1997</v>
      </c>
      <c r="K650" s="238" t="s">
        <v>968</v>
      </c>
      <c r="L650" s="238"/>
      <c r="M650" s="251" t="s">
        <v>1998</v>
      </c>
      <c r="N650" s="251"/>
      <c r="O650" s="227" t="s">
        <v>514</v>
      </c>
      <c r="P650" s="229">
        <v>5</v>
      </c>
      <c r="Q650" s="227" t="s">
        <v>526</v>
      </c>
      <c r="R650" s="230">
        <v>0.08</v>
      </c>
      <c r="S650" s="220"/>
      <c r="T650" s="227"/>
      <c r="U650" s="227">
        <v>0</v>
      </c>
      <c r="V650" s="220"/>
      <c r="W650" s="239">
        <v>0</v>
      </c>
      <c r="X650" s="232">
        <v>0</v>
      </c>
      <c r="Y650" s="220"/>
      <c r="Z650" s="244"/>
      <c r="AA650" s="240"/>
      <c r="AB650" s="240"/>
      <c r="AC650" s="240"/>
      <c r="AD650" s="240"/>
      <c r="AE650" s="240"/>
      <c r="AF650" s="235">
        <v>44593</v>
      </c>
    </row>
    <row r="651" spans="1:32" s="21" customFormat="1" ht="15" customHeight="1" x14ac:dyDescent="0.25">
      <c r="A651" s="225">
        <f t="shared" si="10"/>
        <v>650</v>
      </c>
      <c r="B651" s="226" t="s">
        <v>1974</v>
      </c>
      <c r="C651" s="241" t="s">
        <v>263</v>
      </c>
      <c r="D651" s="258" t="s">
        <v>264</v>
      </c>
      <c r="E651" s="258" t="s">
        <v>2590</v>
      </c>
      <c r="F651" s="258" t="s">
        <v>2591</v>
      </c>
      <c r="G651" s="258" t="s">
        <v>2729</v>
      </c>
      <c r="H651" s="258" t="s">
        <v>2734</v>
      </c>
      <c r="I651" s="258" t="s">
        <v>2742</v>
      </c>
      <c r="J651" s="228" t="s">
        <v>352</v>
      </c>
      <c r="K651" s="228" t="s">
        <v>353</v>
      </c>
      <c r="L651" s="228"/>
      <c r="M651" s="228" t="s">
        <v>354</v>
      </c>
      <c r="N651" s="228"/>
      <c r="O651" s="227" t="s">
        <v>514</v>
      </c>
      <c r="P651" s="229">
        <v>16</v>
      </c>
      <c r="Q651" s="227" t="s">
        <v>526</v>
      </c>
      <c r="R651" s="230">
        <v>0.08</v>
      </c>
      <c r="S651" s="220"/>
      <c r="T651" s="227"/>
      <c r="U651" s="227">
        <v>12</v>
      </c>
      <c r="V651" s="220"/>
      <c r="W651" s="231">
        <v>0</v>
      </c>
      <c r="X651" s="232">
        <v>0</v>
      </c>
      <c r="Y651" s="220"/>
      <c r="Z651" s="244">
        <v>0.15</v>
      </c>
      <c r="AA651" s="234">
        <v>44604</v>
      </c>
      <c r="AB651" s="234">
        <v>44631</v>
      </c>
      <c r="AC651" s="234"/>
      <c r="AD651" s="234">
        <v>44604</v>
      </c>
      <c r="AE651" s="234">
        <v>44631</v>
      </c>
      <c r="AF651" s="235">
        <v>44593</v>
      </c>
    </row>
    <row r="652" spans="1:32" s="21" customFormat="1" ht="15" customHeight="1" x14ac:dyDescent="0.25">
      <c r="A652" s="225">
        <f t="shared" si="10"/>
        <v>651</v>
      </c>
      <c r="B652" s="226" t="s">
        <v>1974</v>
      </c>
      <c r="C652" s="241" t="s">
        <v>263</v>
      </c>
      <c r="D652" s="258" t="s">
        <v>264</v>
      </c>
      <c r="E652" s="258" t="s">
        <v>2590</v>
      </c>
      <c r="F652" s="258" t="s">
        <v>2591</v>
      </c>
      <c r="G652" s="258" t="s">
        <v>2729</v>
      </c>
      <c r="H652" s="258" t="s">
        <v>2734</v>
      </c>
      <c r="I652" s="258" t="s">
        <v>2742</v>
      </c>
      <c r="J652" s="228" t="s">
        <v>355</v>
      </c>
      <c r="K652" s="228" t="s">
        <v>356</v>
      </c>
      <c r="L652" s="228"/>
      <c r="M652" s="228" t="s">
        <v>357</v>
      </c>
      <c r="N652" s="228"/>
      <c r="O652" s="227" t="s">
        <v>514</v>
      </c>
      <c r="P652" s="229">
        <v>16</v>
      </c>
      <c r="Q652" s="227" t="s">
        <v>526</v>
      </c>
      <c r="R652" s="230">
        <v>0.08</v>
      </c>
      <c r="S652" s="220"/>
      <c r="T652" s="227"/>
      <c r="U652" s="227">
        <v>12</v>
      </c>
      <c r="V652" s="220"/>
      <c r="W652" s="231">
        <v>0</v>
      </c>
      <c r="X652" s="232">
        <v>0</v>
      </c>
      <c r="Y652" s="220"/>
      <c r="Z652" s="244"/>
      <c r="AA652" s="234"/>
      <c r="AB652" s="234"/>
      <c r="AC652" s="234"/>
      <c r="AD652" s="234"/>
      <c r="AE652" s="234"/>
      <c r="AF652" s="235">
        <v>44593</v>
      </c>
    </row>
    <row r="653" spans="1:32" s="21" customFormat="1" ht="15" customHeight="1" x14ac:dyDescent="0.25">
      <c r="A653" s="225">
        <f t="shared" si="10"/>
        <v>652</v>
      </c>
      <c r="B653" s="226" t="s">
        <v>1974</v>
      </c>
      <c r="C653" s="241" t="s">
        <v>263</v>
      </c>
      <c r="D653" s="258" t="s">
        <v>264</v>
      </c>
      <c r="E653" s="258" t="s">
        <v>2590</v>
      </c>
      <c r="F653" s="258" t="s">
        <v>2591</v>
      </c>
      <c r="G653" s="258" t="s">
        <v>2729</v>
      </c>
      <c r="H653" s="258" t="s">
        <v>2734</v>
      </c>
      <c r="I653" s="258" t="s">
        <v>2742</v>
      </c>
      <c r="J653" s="228" t="s">
        <v>358</v>
      </c>
      <c r="K653" s="228" t="s">
        <v>359</v>
      </c>
      <c r="L653" s="228"/>
      <c r="M653" s="228" t="s">
        <v>360</v>
      </c>
      <c r="N653" s="228"/>
      <c r="O653" s="227" t="s">
        <v>514</v>
      </c>
      <c r="P653" s="229">
        <v>16</v>
      </c>
      <c r="Q653" s="227" t="s">
        <v>526</v>
      </c>
      <c r="R653" s="230">
        <v>0.08</v>
      </c>
      <c r="S653" s="220"/>
      <c r="T653" s="227"/>
      <c r="U653" s="227">
        <v>12</v>
      </c>
      <c r="V653" s="220"/>
      <c r="W653" s="231">
        <v>0</v>
      </c>
      <c r="X653" s="232">
        <v>0</v>
      </c>
      <c r="Y653" s="220"/>
      <c r="Z653" s="244"/>
      <c r="AA653" s="234"/>
      <c r="AB653" s="234"/>
      <c r="AC653" s="234"/>
      <c r="AD653" s="234"/>
      <c r="AE653" s="234"/>
      <c r="AF653" s="235">
        <v>44593</v>
      </c>
    </row>
    <row r="654" spans="1:32" s="21" customFormat="1" ht="15" customHeight="1" x14ac:dyDescent="0.25">
      <c r="A654" s="225">
        <f t="shared" si="10"/>
        <v>653</v>
      </c>
      <c r="B654" s="226" t="s">
        <v>1974</v>
      </c>
      <c r="C654" s="241" t="s">
        <v>263</v>
      </c>
      <c r="D654" s="258" t="s">
        <v>264</v>
      </c>
      <c r="E654" s="258" t="s">
        <v>2590</v>
      </c>
      <c r="F654" s="258" t="s">
        <v>2591</v>
      </c>
      <c r="G654" s="258" t="s">
        <v>2729</v>
      </c>
      <c r="H654" s="258" t="s">
        <v>2734</v>
      </c>
      <c r="I654" s="258" t="s">
        <v>2742</v>
      </c>
      <c r="J654" s="228" t="s">
        <v>361</v>
      </c>
      <c r="K654" s="228" t="s">
        <v>362</v>
      </c>
      <c r="L654" s="228"/>
      <c r="M654" s="228" t="s">
        <v>363</v>
      </c>
      <c r="N654" s="228"/>
      <c r="O654" s="227" t="s">
        <v>514</v>
      </c>
      <c r="P654" s="229">
        <v>16</v>
      </c>
      <c r="Q654" s="227" t="s">
        <v>526</v>
      </c>
      <c r="R654" s="230">
        <v>0.08</v>
      </c>
      <c r="S654" s="220"/>
      <c r="T654" s="227"/>
      <c r="U654" s="227">
        <v>12</v>
      </c>
      <c r="V654" s="220"/>
      <c r="W654" s="231">
        <v>0</v>
      </c>
      <c r="X654" s="232">
        <v>0</v>
      </c>
      <c r="Y654" s="220"/>
      <c r="Z654" s="244">
        <v>0.15</v>
      </c>
      <c r="AA654" s="234">
        <v>44604</v>
      </c>
      <c r="AB654" s="234">
        <v>44631</v>
      </c>
      <c r="AC654" s="234"/>
      <c r="AD654" s="234">
        <v>44604</v>
      </c>
      <c r="AE654" s="234">
        <v>44631</v>
      </c>
      <c r="AF654" s="235">
        <v>44593</v>
      </c>
    </row>
    <row r="655" spans="1:32" s="21" customFormat="1" ht="15" customHeight="1" x14ac:dyDescent="0.25">
      <c r="A655" s="225">
        <f t="shared" si="10"/>
        <v>654</v>
      </c>
      <c r="B655" s="226" t="s">
        <v>1974</v>
      </c>
      <c r="C655" s="241" t="s">
        <v>263</v>
      </c>
      <c r="D655" s="258" t="s">
        <v>264</v>
      </c>
      <c r="E655" s="258" t="s">
        <v>2590</v>
      </c>
      <c r="F655" s="258" t="s">
        <v>2591</v>
      </c>
      <c r="G655" s="258" t="s">
        <v>2729</v>
      </c>
      <c r="H655" s="258" t="s">
        <v>2734</v>
      </c>
      <c r="I655" s="258" t="s">
        <v>2742</v>
      </c>
      <c r="J655" s="228" t="s">
        <v>364</v>
      </c>
      <c r="K655" s="228" t="s">
        <v>365</v>
      </c>
      <c r="L655" s="228"/>
      <c r="M655" s="228" t="s">
        <v>366</v>
      </c>
      <c r="N655" s="228"/>
      <c r="O655" s="227" t="s">
        <v>514</v>
      </c>
      <c r="P655" s="229">
        <v>20</v>
      </c>
      <c r="Q655" s="227" t="s">
        <v>526</v>
      </c>
      <c r="R655" s="230">
        <v>0.08</v>
      </c>
      <c r="S655" s="220"/>
      <c r="T655" s="227"/>
      <c r="U655" s="227">
        <v>12</v>
      </c>
      <c r="V655" s="220"/>
      <c r="W655" s="231">
        <v>0</v>
      </c>
      <c r="X655" s="232">
        <v>0</v>
      </c>
      <c r="Y655" s="220"/>
      <c r="Z655" s="244">
        <v>0.2</v>
      </c>
      <c r="AA655" s="234">
        <v>44604</v>
      </c>
      <c r="AB655" s="234">
        <v>44631</v>
      </c>
      <c r="AC655" s="234"/>
      <c r="AD655" s="234">
        <v>44604</v>
      </c>
      <c r="AE655" s="234">
        <v>44631</v>
      </c>
      <c r="AF655" s="235">
        <v>44593</v>
      </c>
    </row>
    <row r="656" spans="1:32" s="21" customFormat="1" ht="15" customHeight="1" x14ac:dyDescent="0.25">
      <c r="A656" s="225">
        <f t="shared" si="10"/>
        <v>655</v>
      </c>
      <c r="B656" s="226" t="s">
        <v>1974</v>
      </c>
      <c r="C656" s="241" t="s">
        <v>263</v>
      </c>
      <c r="D656" s="258" t="s">
        <v>264</v>
      </c>
      <c r="E656" s="258" t="s">
        <v>2590</v>
      </c>
      <c r="F656" s="258" t="s">
        <v>2591</v>
      </c>
      <c r="G656" s="258" t="s">
        <v>2729</v>
      </c>
      <c r="H656" s="258" t="s">
        <v>2734</v>
      </c>
      <c r="I656" s="258" t="s">
        <v>2742</v>
      </c>
      <c r="J656" s="228" t="s">
        <v>367</v>
      </c>
      <c r="K656" s="228" t="s">
        <v>368</v>
      </c>
      <c r="L656" s="228"/>
      <c r="M656" s="228" t="s">
        <v>369</v>
      </c>
      <c r="N656" s="228"/>
      <c r="O656" s="227" t="s">
        <v>549</v>
      </c>
      <c r="P656" s="229">
        <v>16</v>
      </c>
      <c r="Q656" s="227" t="s">
        <v>526</v>
      </c>
      <c r="R656" s="230">
        <v>0.08</v>
      </c>
      <c r="S656" s="220"/>
      <c r="T656" s="227"/>
      <c r="U656" s="227">
        <v>12</v>
      </c>
      <c r="V656" s="220"/>
      <c r="W656" s="231">
        <v>0</v>
      </c>
      <c r="X656" s="232">
        <v>0</v>
      </c>
      <c r="Y656" s="220"/>
      <c r="Z656" s="244">
        <v>0.2</v>
      </c>
      <c r="AA656" s="234">
        <v>44604</v>
      </c>
      <c r="AB656" s="234">
        <v>44631</v>
      </c>
      <c r="AC656" s="234"/>
      <c r="AD656" s="234">
        <v>44604</v>
      </c>
      <c r="AE656" s="234">
        <v>44631</v>
      </c>
      <c r="AF656" s="235">
        <v>44593</v>
      </c>
    </row>
    <row r="657" spans="1:32" s="21" customFormat="1" ht="15" customHeight="1" x14ac:dyDescent="0.25">
      <c r="A657" s="225">
        <f t="shared" si="10"/>
        <v>656</v>
      </c>
      <c r="B657" s="226" t="s">
        <v>1974</v>
      </c>
      <c r="C657" s="241" t="s">
        <v>263</v>
      </c>
      <c r="D657" s="258" t="s">
        <v>264</v>
      </c>
      <c r="E657" s="258" t="s">
        <v>2590</v>
      </c>
      <c r="F657" s="258" t="s">
        <v>2591</v>
      </c>
      <c r="G657" s="258" t="s">
        <v>2729</v>
      </c>
      <c r="H657" s="258" t="s">
        <v>2734</v>
      </c>
      <c r="I657" s="258" t="s">
        <v>2742</v>
      </c>
      <c r="J657" s="228" t="s">
        <v>370</v>
      </c>
      <c r="K657" s="228" t="s">
        <v>371</v>
      </c>
      <c r="L657" s="228"/>
      <c r="M657" s="228" t="s">
        <v>372</v>
      </c>
      <c r="N657" s="228"/>
      <c r="O657" s="227" t="s">
        <v>514</v>
      </c>
      <c r="P657" s="229">
        <v>20</v>
      </c>
      <c r="Q657" s="227" t="s">
        <v>526</v>
      </c>
      <c r="R657" s="230">
        <v>0.08</v>
      </c>
      <c r="S657" s="220"/>
      <c r="T657" s="227"/>
      <c r="U657" s="227">
        <v>12</v>
      </c>
      <c r="V657" s="220"/>
      <c r="W657" s="231">
        <v>0</v>
      </c>
      <c r="X657" s="232">
        <v>0</v>
      </c>
      <c r="Y657" s="220"/>
      <c r="Z657" s="244">
        <v>0.2</v>
      </c>
      <c r="AA657" s="234">
        <v>44604</v>
      </c>
      <c r="AB657" s="234">
        <v>44631</v>
      </c>
      <c r="AC657" s="234"/>
      <c r="AD657" s="234">
        <v>44604</v>
      </c>
      <c r="AE657" s="234">
        <v>44631</v>
      </c>
      <c r="AF657" s="235">
        <v>44593</v>
      </c>
    </row>
    <row r="658" spans="1:32" s="21" customFormat="1" ht="15" customHeight="1" x14ac:dyDescent="0.25">
      <c r="A658" s="225">
        <f t="shared" si="10"/>
        <v>657</v>
      </c>
      <c r="B658" s="226" t="s">
        <v>1974</v>
      </c>
      <c r="C658" s="241" t="s">
        <v>263</v>
      </c>
      <c r="D658" s="258" t="s">
        <v>264</v>
      </c>
      <c r="E658" s="258" t="s">
        <v>2590</v>
      </c>
      <c r="F658" s="258" t="s">
        <v>2591</v>
      </c>
      <c r="G658" s="258" t="s">
        <v>2798</v>
      </c>
      <c r="H658" s="258" t="s">
        <v>2862</v>
      </c>
      <c r="I658" s="258" t="s">
        <v>2863</v>
      </c>
      <c r="J658" s="228" t="s">
        <v>373</v>
      </c>
      <c r="K658" s="228" t="s">
        <v>374</v>
      </c>
      <c r="L658" s="228"/>
      <c r="M658" s="228" t="s">
        <v>2000</v>
      </c>
      <c r="N658" s="228"/>
      <c r="O658" s="227" t="s">
        <v>514</v>
      </c>
      <c r="P658" s="229">
        <v>24</v>
      </c>
      <c r="Q658" s="227" t="s">
        <v>526</v>
      </c>
      <c r="R658" s="230">
        <v>0.08</v>
      </c>
      <c r="S658" s="220"/>
      <c r="T658" s="227"/>
      <c r="U658" s="227">
        <v>12</v>
      </c>
      <c r="V658" s="220"/>
      <c r="W658" s="231">
        <v>0</v>
      </c>
      <c r="X658" s="232">
        <v>0</v>
      </c>
      <c r="Y658" s="220"/>
      <c r="Z658" s="244">
        <v>0.1</v>
      </c>
      <c r="AA658" s="234">
        <v>44604</v>
      </c>
      <c r="AB658" s="234">
        <v>44631</v>
      </c>
      <c r="AC658" s="234"/>
      <c r="AD658" s="234">
        <v>44604</v>
      </c>
      <c r="AE658" s="234">
        <v>44631</v>
      </c>
      <c r="AF658" s="235">
        <v>44593</v>
      </c>
    </row>
    <row r="659" spans="1:32" s="21" customFormat="1" ht="15" customHeight="1" x14ac:dyDescent="0.25">
      <c r="A659" s="225">
        <f t="shared" si="10"/>
        <v>658</v>
      </c>
      <c r="B659" s="226" t="s">
        <v>1974</v>
      </c>
      <c r="C659" s="241" t="s">
        <v>263</v>
      </c>
      <c r="D659" s="258" t="s">
        <v>264</v>
      </c>
      <c r="E659" s="258" t="s">
        <v>2590</v>
      </c>
      <c r="F659" s="258" t="s">
        <v>3393</v>
      </c>
      <c r="G659" s="258" t="s">
        <v>3405</v>
      </c>
      <c r="H659" s="258" t="s">
        <v>3406</v>
      </c>
      <c r="I659" s="258" t="s">
        <v>3414</v>
      </c>
      <c r="J659" s="228" t="s">
        <v>337</v>
      </c>
      <c r="K659" s="228" t="s">
        <v>338</v>
      </c>
      <c r="L659" s="228"/>
      <c r="M659" s="228" t="s">
        <v>339</v>
      </c>
      <c r="N659" s="228"/>
      <c r="O659" s="227" t="s">
        <v>514</v>
      </c>
      <c r="P659" s="229">
        <v>5</v>
      </c>
      <c r="Q659" s="227" t="s">
        <v>526</v>
      </c>
      <c r="R659" s="230">
        <v>0.08</v>
      </c>
      <c r="S659" s="220"/>
      <c r="T659" s="227"/>
      <c r="U659" s="227">
        <v>6</v>
      </c>
      <c r="V659" s="220"/>
      <c r="W659" s="231">
        <v>0</v>
      </c>
      <c r="X659" s="232">
        <v>0</v>
      </c>
      <c r="Y659" s="220"/>
      <c r="Z659" s="244">
        <v>0.2</v>
      </c>
      <c r="AA659" s="234">
        <v>44604</v>
      </c>
      <c r="AB659" s="234">
        <v>44631</v>
      </c>
      <c r="AC659" s="234"/>
      <c r="AD659" s="234">
        <v>44604</v>
      </c>
      <c r="AE659" s="234">
        <v>44631</v>
      </c>
      <c r="AF659" s="235">
        <v>44593</v>
      </c>
    </row>
    <row r="660" spans="1:32" s="21" customFormat="1" ht="15" customHeight="1" x14ac:dyDescent="0.25">
      <c r="A660" s="225">
        <f t="shared" si="10"/>
        <v>659</v>
      </c>
      <c r="B660" s="226" t="s">
        <v>2001</v>
      </c>
      <c r="C660" s="226" t="s">
        <v>2002</v>
      </c>
      <c r="D660" s="258" t="s">
        <v>2883</v>
      </c>
      <c r="E660" s="258" t="s">
        <v>2590</v>
      </c>
      <c r="F660" s="258" t="s">
        <v>3393</v>
      </c>
      <c r="G660" s="258" t="s">
        <v>3405</v>
      </c>
      <c r="H660" s="258" t="s">
        <v>3406</v>
      </c>
      <c r="I660" s="258" t="s">
        <v>3407</v>
      </c>
      <c r="J660" s="228" t="s">
        <v>2003</v>
      </c>
      <c r="K660" s="228" t="s">
        <v>2004</v>
      </c>
      <c r="L660" s="228"/>
      <c r="M660" s="228" t="s">
        <v>2005</v>
      </c>
      <c r="N660" s="228"/>
      <c r="O660" s="227" t="s">
        <v>514</v>
      </c>
      <c r="P660" s="229">
        <v>10</v>
      </c>
      <c r="Q660" s="227" t="s">
        <v>777</v>
      </c>
      <c r="R660" s="230">
        <v>0.08</v>
      </c>
      <c r="S660" s="220"/>
      <c r="T660" s="227">
        <v>40</v>
      </c>
      <c r="U660" s="227">
        <v>6</v>
      </c>
      <c r="V660" s="220"/>
      <c r="W660" s="231">
        <v>0</v>
      </c>
      <c r="X660" s="232">
        <v>0</v>
      </c>
      <c r="Y660" s="220"/>
      <c r="Z660" s="244"/>
      <c r="AA660" s="234"/>
      <c r="AB660" s="234"/>
      <c r="AC660" s="234"/>
      <c r="AD660" s="234"/>
      <c r="AE660" s="234"/>
      <c r="AF660" s="235">
        <v>44593</v>
      </c>
    </row>
    <row r="661" spans="1:32" s="21" customFormat="1" ht="15" customHeight="1" x14ac:dyDescent="0.25">
      <c r="A661" s="225">
        <f t="shared" si="10"/>
        <v>660</v>
      </c>
      <c r="B661" s="226" t="s">
        <v>2001</v>
      </c>
      <c r="C661" s="226" t="s">
        <v>2002</v>
      </c>
      <c r="D661" s="258" t="s">
        <v>2883</v>
      </c>
      <c r="E661" s="258" t="s">
        <v>2590</v>
      </c>
      <c r="F661" s="258" t="s">
        <v>3393</v>
      </c>
      <c r="G661" s="258" t="s">
        <v>3405</v>
      </c>
      <c r="H661" s="258" t="s">
        <v>3406</v>
      </c>
      <c r="I661" s="258" t="s">
        <v>3407</v>
      </c>
      <c r="J661" s="228" t="s">
        <v>2006</v>
      </c>
      <c r="K661" s="228" t="s">
        <v>2007</v>
      </c>
      <c r="L661" s="228"/>
      <c r="M661" s="228" t="s">
        <v>2008</v>
      </c>
      <c r="N661" s="228"/>
      <c r="O661" s="227" t="s">
        <v>514</v>
      </c>
      <c r="P661" s="229">
        <v>10</v>
      </c>
      <c r="Q661" s="227" t="s">
        <v>777</v>
      </c>
      <c r="R661" s="230">
        <v>0.08</v>
      </c>
      <c r="S661" s="220"/>
      <c r="T661" s="227">
        <v>40</v>
      </c>
      <c r="U661" s="227">
        <v>6</v>
      </c>
      <c r="V661" s="220"/>
      <c r="W661" s="231">
        <v>0</v>
      </c>
      <c r="X661" s="232">
        <v>0</v>
      </c>
      <c r="Y661" s="220"/>
      <c r="Z661" s="244"/>
      <c r="AA661" s="234"/>
      <c r="AB661" s="234"/>
      <c r="AC661" s="234"/>
      <c r="AD661" s="234"/>
      <c r="AE661" s="234"/>
      <c r="AF661" s="235">
        <v>44593</v>
      </c>
    </row>
    <row r="662" spans="1:32" s="21" customFormat="1" ht="15" customHeight="1" x14ac:dyDescent="0.25">
      <c r="A662" s="225">
        <f t="shared" si="10"/>
        <v>661</v>
      </c>
      <c r="B662" s="226" t="s">
        <v>2001</v>
      </c>
      <c r="C662" s="226" t="s">
        <v>2002</v>
      </c>
      <c r="D662" s="258" t="s">
        <v>2883</v>
      </c>
      <c r="E662" s="258" t="s">
        <v>2590</v>
      </c>
      <c r="F662" s="258" t="s">
        <v>3393</v>
      </c>
      <c r="G662" s="258" t="s">
        <v>3394</v>
      </c>
      <c r="H662" s="258" t="s">
        <v>3395</v>
      </c>
      <c r="I662" s="258" t="s">
        <v>3396</v>
      </c>
      <c r="J662" s="228" t="s">
        <v>2009</v>
      </c>
      <c r="K662" s="228" t="s">
        <v>2010</v>
      </c>
      <c r="L662" s="228"/>
      <c r="M662" s="228" t="s">
        <v>2011</v>
      </c>
      <c r="N662" s="228"/>
      <c r="O662" s="227" t="s">
        <v>514</v>
      </c>
      <c r="P662" s="229">
        <v>10</v>
      </c>
      <c r="Q662" s="227" t="s">
        <v>777</v>
      </c>
      <c r="R662" s="230">
        <v>0.08</v>
      </c>
      <c r="S662" s="220"/>
      <c r="T662" s="227">
        <v>40</v>
      </c>
      <c r="U662" s="227">
        <v>8</v>
      </c>
      <c r="V662" s="220"/>
      <c r="W662" s="231">
        <v>0</v>
      </c>
      <c r="X662" s="232">
        <v>0</v>
      </c>
      <c r="Y662" s="220"/>
      <c r="Z662" s="244"/>
      <c r="AA662" s="234"/>
      <c r="AB662" s="234"/>
      <c r="AC662" s="234"/>
      <c r="AD662" s="234"/>
      <c r="AE662" s="234"/>
      <c r="AF662" s="235">
        <v>44593</v>
      </c>
    </row>
    <row r="663" spans="1:32" s="21" customFormat="1" x14ac:dyDescent="0.25">
      <c r="A663" s="225">
        <f t="shared" si="10"/>
        <v>662</v>
      </c>
      <c r="B663" s="226" t="s">
        <v>2001</v>
      </c>
      <c r="C663" s="226" t="s">
        <v>2002</v>
      </c>
      <c r="D663" s="258" t="s">
        <v>2883</v>
      </c>
      <c r="E663" s="258" t="s">
        <v>2590</v>
      </c>
      <c r="F663" s="258" t="s">
        <v>3393</v>
      </c>
      <c r="G663" s="258" t="s">
        <v>3405</v>
      </c>
      <c r="H663" s="258" t="s">
        <v>3406</v>
      </c>
      <c r="I663" s="258" t="s">
        <v>3407</v>
      </c>
      <c r="J663" s="228" t="s">
        <v>2012</v>
      </c>
      <c r="K663" s="228" t="s">
        <v>2013</v>
      </c>
      <c r="L663" s="228"/>
      <c r="M663" s="228" t="s">
        <v>2014</v>
      </c>
      <c r="N663" s="228"/>
      <c r="O663" s="227" t="s">
        <v>514</v>
      </c>
      <c r="P663" s="229">
        <v>10</v>
      </c>
      <c r="Q663" s="227" t="s">
        <v>777</v>
      </c>
      <c r="R663" s="230">
        <v>0.08</v>
      </c>
      <c r="S663" s="220"/>
      <c r="T663" s="227">
        <v>40</v>
      </c>
      <c r="U663" s="227">
        <v>6</v>
      </c>
      <c r="V663" s="220"/>
      <c r="W663" s="231">
        <v>0</v>
      </c>
      <c r="X663" s="232">
        <v>0</v>
      </c>
      <c r="Y663" s="220"/>
      <c r="Z663" s="244"/>
      <c r="AA663" s="234"/>
      <c r="AB663" s="234"/>
      <c r="AC663" s="234"/>
      <c r="AD663" s="234"/>
      <c r="AE663" s="234"/>
      <c r="AF663" s="235">
        <v>44593</v>
      </c>
    </row>
    <row r="664" spans="1:32" s="21" customFormat="1" ht="15" customHeight="1" x14ac:dyDescent="0.25">
      <c r="A664" s="225">
        <f t="shared" si="10"/>
        <v>663</v>
      </c>
      <c r="B664" s="226" t="s">
        <v>2001</v>
      </c>
      <c r="C664" s="226" t="s">
        <v>2002</v>
      </c>
      <c r="D664" s="258" t="s">
        <v>2883</v>
      </c>
      <c r="E664" s="258" t="s">
        <v>2590</v>
      </c>
      <c r="F664" s="258" t="s">
        <v>3393</v>
      </c>
      <c r="G664" s="258" t="s">
        <v>3405</v>
      </c>
      <c r="H664" s="258" t="s">
        <v>3406</v>
      </c>
      <c r="I664" s="258" t="s">
        <v>3407</v>
      </c>
      <c r="J664" s="228" t="s">
        <v>2015</v>
      </c>
      <c r="K664" s="228" t="s">
        <v>2016</v>
      </c>
      <c r="L664" s="228"/>
      <c r="M664" s="228" t="s">
        <v>2017</v>
      </c>
      <c r="N664" s="228"/>
      <c r="O664" s="227" t="s">
        <v>514</v>
      </c>
      <c r="P664" s="229">
        <v>10</v>
      </c>
      <c r="Q664" s="227" t="s">
        <v>777</v>
      </c>
      <c r="R664" s="230">
        <v>0.08</v>
      </c>
      <c r="S664" s="220"/>
      <c r="T664" s="227">
        <v>40</v>
      </c>
      <c r="U664" s="227">
        <v>6</v>
      </c>
      <c r="V664" s="220"/>
      <c r="W664" s="231">
        <v>0</v>
      </c>
      <c r="X664" s="232">
        <v>0</v>
      </c>
      <c r="Y664" s="220"/>
      <c r="Z664" s="244"/>
      <c r="AA664" s="234"/>
      <c r="AB664" s="234"/>
      <c r="AC664" s="234"/>
      <c r="AD664" s="234"/>
      <c r="AE664" s="234"/>
      <c r="AF664" s="235">
        <v>44593</v>
      </c>
    </row>
    <row r="665" spans="1:32" s="21" customFormat="1" ht="15" customHeight="1" x14ac:dyDescent="0.25">
      <c r="A665" s="225">
        <f t="shared" si="10"/>
        <v>664</v>
      </c>
      <c r="B665" s="226" t="s">
        <v>2001</v>
      </c>
      <c r="C665" s="226" t="s">
        <v>2002</v>
      </c>
      <c r="D665" s="258" t="s">
        <v>2883</v>
      </c>
      <c r="E665" s="258" t="s">
        <v>2590</v>
      </c>
      <c r="F665" s="258" t="s">
        <v>3393</v>
      </c>
      <c r="G665" s="258" t="s">
        <v>3405</v>
      </c>
      <c r="H665" s="258" t="s">
        <v>3406</v>
      </c>
      <c r="I665" s="258" t="s">
        <v>3407</v>
      </c>
      <c r="J665" s="228" t="s">
        <v>2018</v>
      </c>
      <c r="K665" s="228" t="s">
        <v>2019</v>
      </c>
      <c r="L665" s="228"/>
      <c r="M665" s="228" t="s">
        <v>2020</v>
      </c>
      <c r="N665" s="228"/>
      <c r="O665" s="227" t="s">
        <v>514</v>
      </c>
      <c r="P665" s="229">
        <v>10</v>
      </c>
      <c r="Q665" s="227" t="s">
        <v>777</v>
      </c>
      <c r="R665" s="230">
        <v>0.08</v>
      </c>
      <c r="S665" s="220"/>
      <c r="T665" s="227">
        <v>40</v>
      </c>
      <c r="U665" s="227">
        <v>6</v>
      </c>
      <c r="V665" s="220"/>
      <c r="W665" s="231">
        <v>0</v>
      </c>
      <c r="X665" s="232">
        <v>0</v>
      </c>
      <c r="Y665" s="220"/>
      <c r="Z665" s="244"/>
      <c r="AA665" s="234"/>
      <c r="AB665" s="234"/>
      <c r="AC665" s="234"/>
      <c r="AD665" s="234"/>
      <c r="AE665" s="234"/>
      <c r="AF665" s="235">
        <v>44593</v>
      </c>
    </row>
    <row r="666" spans="1:32" s="21" customFormat="1" ht="15" customHeight="1" x14ac:dyDescent="0.25">
      <c r="A666" s="225">
        <f t="shared" si="10"/>
        <v>665</v>
      </c>
      <c r="B666" s="226" t="s">
        <v>2001</v>
      </c>
      <c r="C666" s="226" t="s">
        <v>2002</v>
      </c>
      <c r="D666" s="258" t="s">
        <v>2883</v>
      </c>
      <c r="E666" s="258" t="s">
        <v>2590</v>
      </c>
      <c r="F666" s="258" t="s">
        <v>3393</v>
      </c>
      <c r="G666" s="258" t="s">
        <v>3405</v>
      </c>
      <c r="H666" s="258" t="s">
        <v>3406</v>
      </c>
      <c r="I666" s="258" t="s">
        <v>3407</v>
      </c>
      <c r="J666" s="228" t="s">
        <v>2021</v>
      </c>
      <c r="K666" s="228" t="s">
        <v>2022</v>
      </c>
      <c r="L666" s="228"/>
      <c r="M666" s="228" t="s">
        <v>2023</v>
      </c>
      <c r="N666" s="228"/>
      <c r="O666" s="227" t="s">
        <v>514</v>
      </c>
      <c r="P666" s="229">
        <v>10</v>
      </c>
      <c r="Q666" s="227" t="s">
        <v>777</v>
      </c>
      <c r="R666" s="230">
        <v>0.08</v>
      </c>
      <c r="S666" s="220"/>
      <c r="T666" s="227">
        <v>40</v>
      </c>
      <c r="U666" s="227">
        <v>6</v>
      </c>
      <c r="V666" s="220"/>
      <c r="W666" s="231">
        <v>0</v>
      </c>
      <c r="X666" s="232">
        <v>0</v>
      </c>
      <c r="Y666" s="220"/>
      <c r="Z666" s="244"/>
      <c r="AA666" s="234"/>
      <c r="AB666" s="234"/>
      <c r="AC666" s="234"/>
      <c r="AD666" s="234"/>
      <c r="AE666" s="234"/>
      <c r="AF666" s="235">
        <v>44593</v>
      </c>
    </row>
    <row r="667" spans="1:32" s="21" customFormat="1" ht="15" customHeight="1" x14ac:dyDescent="0.25">
      <c r="A667" s="225">
        <f t="shared" si="10"/>
        <v>666</v>
      </c>
      <c r="B667" s="226" t="s">
        <v>2001</v>
      </c>
      <c r="C667" s="226" t="s">
        <v>2002</v>
      </c>
      <c r="D667" s="258" t="s">
        <v>2883</v>
      </c>
      <c r="E667" s="258" t="s">
        <v>2590</v>
      </c>
      <c r="F667" s="258" t="s">
        <v>3393</v>
      </c>
      <c r="G667" s="258" t="s">
        <v>3405</v>
      </c>
      <c r="H667" s="258" t="s">
        <v>3406</v>
      </c>
      <c r="I667" s="258" t="s">
        <v>3407</v>
      </c>
      <c r="J667" s="228" t="s">
        <v>2024</v>
      </c>
      <c r="K667" s="228" t="s">
        <v>2025</v>
      </c>
      <c r="L667" s="228"/>
      <c r="M667" s="228" t="s">
        <v>2026</v>
      </c>
      <c r="N667" s="228"/>
      <c r="O667" s="227" t="s">
        <v>514</v>
      </c>
      <c r="P667" s="229">
        <v>10</v>
      </c>
      <c r="Q667" s="227" t="s">
        <v>777</v>
      </c>
      <c r="R667" s="230">
        <v>0.08</v>
      </c>
      <c r="S667" s="220"/>
      <c r="T667" s="227">
        <v>40</v>
      </c>
      <c r="U667" s="227">
        <v>6</v>
      </c>
      <c r="V667" s="220"/>
      <c r="W667" s="231">
        <v>0</v>
      </c>
      <c r="X667" s="232">
        <v>0</v>
      </c>
      <c r="Y667" s="220"/>
      <c r="Z667" s="244"/>
      <c r="AA667" s="234"/>
      <c r="AB667" s="234"/>
      <c r="AC667" s="234"/>
      <c r="AD667" s="234"/>
      <c r="AE667" s="234"/>
      <c r="AF667" s="235">
        <v>44593</v>
      </c>
    </row>
    <row r="668" spans="1:32" s="21" customFormat="1" ht="15" customHeight="1" x14ac:dyDescent="0.25">
      <c r="A668" s="225">
        <f t="shared" si="10"/>
        <v>667</v>
      </c>
      <c r="B668" s="226" t="s">
        <v>2001</v>
      </c>
      <c r="C668" s="226" t="s">
        <v>2002</v>
      </c>
      <c r="D668" s="258" t="s">
        <v>2883</v>
      </c>
      <c r="E668" s="258" t="s">
        <v>2590</v>
      </c>
      <c r="F668" s="258" t="s">
        <v>2591</v>
      </c>
      <c r="G668" s="258" t="s">
        <v>2880</v>
      </c>
      <c r="H668" s="258" t="s">
        <v>2881</v>
      </c>
      <c r="I668" s="258" t="s">
        <v>2886</v>
      </c>
      <c r="J668" s="228" t="s">
        <v>2027</v>
      </c>
      <c r="K668" s="228" t="s">
        <v>2028</v>
      </c>
      <c r="L668" s="228"/>
      <c r="M668" s="228" t="s">
        <v>2029</v>
      </c>
      <c r="N668" s="228"/>
      <c r="O668" s="227" t="s">
        <v>514</v>
      </c>
      <c r="P668" s="229">
        <v>10</v>
      </c>
      <c r="Q668" s="227" t="s">
        <v>777</v>
      </c>
      <c r="R668" s="230">
        <v>0.08</v>
      </c>
      <c r="S668" s="220"/>
      <c r="T668" s="227">
        <v>365</v>
      </c>
      <c r="U668" s="227">
        <v>15</v>
      </c>
      <c r="V668" s="220"/>
      <c r="W668" s="231">
        <v>0</v>
      </c>
      <c r="X668" s="232">
        <v>0</v>
      </c>
      <c r="Y668" s="220"/>
      <c r="Z668" s="244"/>
      <c r="AA668" s="234">
        <v>44607</v>
      </c>
      <c r="AB668" s="234">
        <v>44634</v>
      </c>
      <c r="AC668" s="234"/>
      <c r="AD668" s="234">
        <v>44607</v>
      </c>
      <c r="AE668" s="234">
        <v>44634</v>
      </c>
      <c r="AF668" s="235">
        <v>44593</v>
      </c>
    </row>
    <row r="669" spans="1:32" s="21" customFormat="1" ht="15" customHeight="1" x14ac:dyDescent="0.25">
      <c r="A669" s="225">
        <f t="shared" si="10"/>
        <v>668</v>
      </c>
      <c r="B669" s="226" t="s">
        <v>2001</v>
      </c>
      <c r="C669" s="226" t="s">
        <v>2002</v>
      </c>
      <c r="D669" s="258" t="s">
        <v>2883</v>
      </c>
      <c r="E669" s="258" t="s">
        <v>2590</v>
      </c>
      <c r="F669" s="258" t="s">
        <v>2591</v>
      </c>
      <c r="G669" s="258" t="s">
        <v>2880</v>
      </c>
      <c r="H669" s="258" t="s">
        <v>2881</v>
      </c>
      <c r="I669" s="258" t="s">
        <v>2886</v>
      </c>
      <c r="J669" s="228" t="s">
        <v>2030</v>
      </c>
      <c r="K669" s="228" t="s">
        <v>2031</v>
      </c>
      <c r="L669" s="228"/>
      <c r="M669" s="228" t="s">
        <v>2032</v>
      </c>
      <c r="N669" s="228"/>
      <c r="O669" s="227" t="s">
        <v>514</v>
      </c>
      <c r="P669" s="229">
        <v>10</v>
      </c>
      <c r="Q669" s="227" t="s">
        <v>777</v>
      </c>
      <c r="R669" s="230">
        <v>0.08</v>
      </c>
      <c r="S669" s="220"/>
      <c r="T669" s="227">
        <v>365</v>
      </c>
      <c r="U669" s="227">
        <v>15</v>
      </c>
      <c r="V669" s="220"/>
      <c r="W669" s="231">
        <v>0</v>
      </c>
      <c r="X669" s="232">
        <v>0</v>
      </c>
      <c r="Y669" s="220"/>
      <c r="Z669" s="244"/>
      <c r="AA669" s="234">
        <v>44607</v>
      </c>
      <c r="AB669" s="234">
        <v>44634</v>
      </c>
      <c r="AC669" s="234"/>
      <c r="AD669" s="234">
        <v>44607</v>
      </c>
      <c r="AE669" s="234">
        <v>44634</v>
      </c>
      <c r="AF669" s="235">
        <v>44593</v>
      </c>
    </row>
    <row r="670" spans="1:32" s="21" customFormat="1" ht="15" customHeight="1" x14ac:dyDescent="0.25">
      <c r="A670" s="225">
        <f t="shared" si="10"/>
        <v>669</v>
      </c>
      <c r="B670" s="226" t="s">
        <v>2001</v>
      </c>
      <c r="C670" s="226" t="s">
        <v>2002</v>
      </c>
      <c r="D670" s="258" t="s">
        <v>2883</v>
      </c>
      <c r="E670" s="258" t="s">
        <v>2590</v>
      </c>
      <c r="F670" s="258" t="s">
        <v>3393</v>
      </c>
      <c r="G670" s="258" t="s">
        <v>3405</v>
      </c>
      <c r="H670" s="258" t="s">
        <v>3406</v>
      </c>
      <c r="I670" s="258" t="s">
        <v>3407</v>
      </c>
      <c r="J670" s="228" t="s">
        <v>2033</v>
      </c>
      <c r="K670" s="228" t="s">
        <v>2034</v>
      </c>
      <c r="L670" s="228"/>
      <c r="M670" s="238" t="s">
        <v>2035</v>
      </c>
      <c r="N670" s="238"/>
      <c r="O670" s="227" t="s">
        <v>514</v>
      </c>
      <c r="P670" s="229">
        <v>10</v>
      </c>
      <c r="Q670" s="227" t="s">
        <v>777</v>
      </c>
      <c r="R670" s="230">
        <v>0.08</v>
      </c>
      <c r="S670" s="220"/>
      <c r="T670" s="227">
        <v>40</v>
      </c>
      <c r="U670" s="227">
        <v>6</v>
      </c>
      <c r="V670" s="220"/>
      <c r="W670" s="239">
        <v>0</v>
      </c>
      <c r="X670" s="232">
        <v>0</v>
      </c>
      <c r="Y670" s="220"/>
      <c r="Z670" s="244"/>
      <c r="AA670" s="234">
        <v>44607</v>
      </c>
      <c r="AB670" s="234">
        <v>44634</v>
      </c>
      <c r="AC670" s="234"/>
      <c r="AD670" s="234">
        <v>44607</v>
      </c>
      <c r="AE670" s="234">
        <v>44634</v>
      </c>
      <c r="AF670" s="235">
        <v>44593</v>
      </c>
    </row>
    <row r="671" spans="1:32" s="21" customFormat="1" ht="15" customHeight="1" x14ac:dyDescent="0.25">
      <c r="A671" s="225">
        <f t="shared" si="10"/>
        <v>670</v>
      </c>
      <c r="B671" s="226" t="s">
        <v>2001</v>
      </c>
      <c r="C671" s="226" t="s">
        <v>2002</v>
      </c>
      <c r="D671" s="258" t="s">
        <v>2883</v>
      </c>
      <c r="E671" s="258" t="s">
        <v>2590</v>
      </c>
      <c r="F671" s="258" t="s">
        <v>3393</v>
      </c>
      <c r="G671" s="258" t="s">
        <v>3405</v>
      </c>
      <c r="H671" s="258" t="s">
        <v>3406</v>
      </c>
      <c r="I671" s="258" t="s">
        <v>3407</v>
      </c>
      <c r="J671" s="228" t="s">
        <v>2036</v>
      </c>
      <c r="K671" s="238" t="s">
        <v>968</v>
      </c>
      <c r="L671" s="238"/>
      <c r="M671" s="238" t="s">
        <v>2037</v>
      </c>
      <c r="N671" s="238"/>
      <c r="O671" s="227" t="s">
        <v>514</v>
      </c>
      <c r="P671" s="229">
        <v>10</v>
      </c>
      <c r="Q671" s="227" t="s">
        <v>777</v>
      </c>
      <c r="R671" s="230">
        <v>0.08</v>
      </c>
      <c r="S671" s="220"/>
      <c r="T671" s="227">
        <v>90</v>
      </c>
      <c r="U671" s="227">
        <v>6</v>
      </c>
      <c r="V671" s="220"/>
      <c r="W671" s="239">
        <v>0</v>
      </c>
      <c r="X671" s="232">
        <v>0</v>
      </c>
      <c r="Y671" s="220"/>
      <c r="Z671" s="244"/>
      <c r="AA671" s="240"/>
      <c r="AB671" s="240"/>
      <c r="AC671" s="240"/>
      <c r="AD671" s="240"/>
      <c r="AE671" s="240"/>
      <c r="AF671" s="235">
        <v>44593</v>
      </c>
    </row>
    <row r="672" spans="1:32" s="21" customFormat="1" ht="15" customHeight="1" x14ac:dyDescent="0.25">
      <c r="A672" s="225">
        <f t="shared" si="10"/>
        <v>671</v>
      </c>
      <c r="B672" s="226" t="s">
        <v>2001</v>
      </c>
      <c r="C672" s="226" t="s">
        <v>2002</v>
      </c>
      <c r="D672" s="258" t="s">
        <v>2883</v>
      </c>
      <c r="E672" s="258" t="s">
        <v>2590</v>
      </c>
      <c r="F672" s="258" t="s">
        <v>3393</v>
      </c>
      <c r="G672" s="258" t="s">
        <v>3405</v>
      </c>
      <c r="H672" s="258" t="s">
        <v>3406</v>
      </c>
      <c r="I672" s="258" t="s">
        <v>3407</v>
      </c>
      <c r="J672" s="228" t="s">
        <v>2038</v>
      </c>
      <c r="K672" s="228" t="s">
        <v>2039</v>
      </c>
      <c r="L672" s="228"/>
      <c r="M672" s="228" t="s">
        <v>2040</v>
      </c>
      <c r="N672" s="228"/>
      <c r="O672" s="227" t="s">
        <v>514</v>
      </c>
      <c r="P672" s="229">
        <v>10</v>
      </c>
      <c r="Q672" s="227" t="s">
        <v>777</v>
      </c>
      <c r="R672" s="230">
        <v>0.08</v>
      </c>
      <c r="S672" s="220"/>
      <c r="T672" s="227">
        <v>40</v>
      </c>
      <c r="U672" s="227">
        <v>6</v>
      </c>
      <c r="V672" s="220"/>
      <c r="W672" s="231">
        <v>0</v>
      </c>
      <c r="X672" s="232">
        <v>0</v>
      </c>
      <c r="Y672" s="220"/>
      <c r="Z672" s="244"/>
      <c r="AA672" s="234"/>
      <c r="AB672" s="234"/>
      <c r="AC672" s="234"/>
      <c r="AD672" s="234"/>
      <c r="AE672" s="234"/>
      <c r="AF672" s="235">
        <v>44593</v>
      </c>
    </row>
    <row r="673" spans="1:32" s="21" customFormat="1" ht="15" customHeight="1" x14ac:dyDescent="0.25">
      <c r="A673" s="225">
        <f t="shared" si="10"/>
        <v>672</v>
      </c>
      <c r="B673" s="226" t="s">
        <v>2001</v>
      </c>
      <c r="C673" s="226" t="s">
        <v>2002</v>
      </c>
      <c r="D673" s="258" t="s">
        <v>2883</v>
      </c>
      <c r="E673" s="258" t="s">
        <v>2590</v>
      </c>
      <c r="F673" s="258" t="s">
        <v>3393</v>
      </c>
      <c r="G673" s="258" t="s">
        <v>3405</v>
      </c>
      <c r="H673" s="258" t="s">
        <v>3406</v>
      </c>
      <c r="I673" s="258" t="s">
        <v>3407</v>
      </c>
      <c r="J673" s="228" t="s">
        <v>2041</v>
      </c>
      <c r="K673" s="228" t="s">
        <v>2042</v>
      </c>
      <c r="L673" s="228"/>
      <c r="M673" s="228" t="s">
        <v>2043</v>
      </c>
      <c r="N673" s="228"/>
      <c r="O673" s="227" t="s">
        <v>514</v>
      </c>
      <c r="P673" s="229">
        <v>10</v>
      </c>
      <c r="Q673" s="227" t="s">
        <v>777</v>
      </c>
      <c r="R673" s="230">
        <v>0.08</v>
      </c>
      <c r="S673" s="220"/>
      <c r="T673" s="227">
        <v>365</v>
      </c>
      <c r="U673" s="227">
        <v>6</v>
      </c>
      <c r="V673" s="220"/>
      <c r="W673" s="231">
        <v>0</v>
      </c>
      <c r="X673" s="232">
        <v>0</v>
      </c>
      <c r="Y673" s="220"/>
      <c r="Z673" s="244"/>
      <c r="AA673" s="234"/>
      <c r="AB673" s="234"/>
      <c r="AC673" s="234"/>
      <c r="AD673" s="234"/>
      <c r="AE673" s="234"/>
      <c r="AF673" s="235">
        <v>44593</v>
      </c>
    </row>
    <row r="674" spans="1:32" s="21" customFormat="1" ht="15" customHeight="1" x14ac:dyDescent="0.25">
      <c r="A674" s="225">
        <f t="shared" si="10"/>
        <v>673</v>
      </c>
      <c r="B674" s="226" t="s">
        <v>2001</v>
      </c>
      <c r="C674" s="226" t="s">
        <v>2002</v>
      </c>
      <c r="D674" s="258" t="s">
        <v>2883</v>
      </c>
      <c r="E674" s="258" t="s">
        <v>2590</v>
      </c>
      <c r="F674" s="258" t="s">
        <v>3393</v>
      </c>
      <c r="G674" s="258" t="s">
        <v>3394</v>
      </c>
      <c r="H674" s="258" t="s">
        <v>3395</v>
      </c>
      <c r="I674" s="258" t="s">
        <v>3400</v>
      </c>
      <c r="J674" s="228" t="s">
        <v>2044</v>
      </c>
      <c r="K674" s="228" t="s">
        <v>2045</v>
      </c>
      <c r="L674" s="228"/>
      <c r="M674" s="228" t="s">
        <v>2046</v>
      </c>
      <c r="N674" s="228"/>
      <c r="O674" s="227" t="s">
        <v>514</v>
      </c>
      <c r="P674" s="229">
        <v>10</v>
      </c>
      <c r="Q674" s="227" t="s">
        <v>777</v>
      </c>
      <c r="R674" s="230">
        <v>0.08</v>
      </c>
      <c r="S674" s="220"/>
      <c r="T674" s="227">
        <v>40</v>
      </c>
      <c r="U674" s="227">
        <v>8</v>
      </c>
      <c r="V674" s="220"/>
      <c r="W674" s="231">
        <v>0</v>
      </c>
      <c r="X674" s="232">
        <v>0</v>
      </c>
      <c r="Y674" s="220"/>
      <c r="Z674" s="244"/>
      <c r="AA674" s="234"/>
      <c r="AB674" s="234"/>
      <c r="AC674" s="234"/>
      <c r="AD674" s="234"/>
      <c r="AE674" s="234"/>
      <c r="AF674" s="235">
        <v>44593</v>
      </c>
    </row>
    <row r="675" spans="1:32" s="21" customFormat="1" ht="15" customHeight="1" x14ac:dyDescent="0.25">
      <c r="A675" s="225">
        <f t="shared" si="10"/>
        <v>674</v>
      </c>
      <c r="B675" s="226" t="s">
        <v>2001</v>
      </c>
      <c r="C675" s="226" t="s">
        <v>2002</v>
      </c>
      <c r="D675" s="258" t="s">
        <v>2883</v>
      </c>
      <c r="E675" s="258" t="s">
        <v>2590</v>
      </c>
      <c r="F675" s="258" t="s">
        <v>3393</v>
      </c>
      <c r="G675" s="258" t="s">
        <v>3405</v>
      </c>
      <c r="H675" s="258" t="s">
        <v>3406</v>
      </c>
      <c r="I675" s="258" t="s">
        <v>3407</v>
      </c>
      <c r="J675" s="228" t="s">
        <v>2047</v>
      </c>
      <c r="K675" s="228" t="s">
        <v>2048</v>
      </c>
      <c r="L675" s="228"/>
      <c r="M675" s="228" t="s">
        <v>2049</v>
      </c>
      <c r="N675" s="228"/>
      <c r="O675" s="227" t="s">
        <v>514</v>
      </c>
      <c r="P675" s="229">
        <v>10</v>
      </c>
      <c r="Q675" s="227" t="s">
        <v>777</v>
      </c>
      <c r="R675" s="230">
        <v>0.08</v>
      </c>
      <c r="S675" s="220"/>
      <c r="T675" s="227">
        <v>40</v>
      </c>
      <c r="U675" s="227">
        <v>6</v>
      </c>
      <c r="V675" s="220"/>
      <c r="W675" s="231">
        <v>0</v>
      </c>
      <c r="X675" s="232">
        <v>0</v>
      </c>
      <c r="Y675" s="220"/>
      <c r="Z675" s="244"/>
      <c r="AA675" s="234"/>
      <c r="AB675" s="234"/>
      <c r="AC675" s="234"/>
      <c r="AD675" s="234"/>
      <c r="AE675" s="234"/>
      <c r="AF675" s="235">
        <v>44593</v>
      </c>
    </row>
    <row r="676" spans="1:32" s="21" customFormat="1" ht="15" customHeight="1" x14ac:dyDescent="0.25">
      <c r="A676" s="225">
        <f t="shared" si="10"/>
        <v>675</v>
      </c>
      <c r="B676" s="226" t="s">
        <v>2001</v>
      </c>
      <c r="C676" s="226" t="s">
        <v>2002</v>
      </c>
      <c r="D676" s="258" t="s">
        <v>2883</v>
      </c>
      <c r="E676" s="258" t="s">
        <v>2590</v>
      </c>
      <c r="F676" s="258" t="s">
        <v>3393</v>
      </c>
      <c r="G676" s="258" t="s">
        <v>3405</v>
      </c>
      <c r="H676" s="258" t="s">
        <v>3406</v>
      </c>
      <c r="I676" s="258" t="s">
        <v>3407</v>
      </c>
      <c r="J676" s="228" t="s">
        <v>2050</v>
      </c>
      <c r="K676" s="228" t="s">
        <v>2051</v>
      </c>
      <c r="L676" s="228"/>
      <c r="M676" s="228" t="s">
        <v>2052</v>
      </c>
      <c r="N676" s="228"/>
      <c r="O676" s="227" t="s">
        <v>514</v>
      </c>
      <c r="P676" s="229">
        <v>10</v>
      </c>
      <c r="Q676" s="227" t="s">
        <v>777</v>
      </c>
      <c r="R676" s="230">
        <v>0.08</v>
      </c>
      <c r="S676" s="220"/>
      <c r="T676" s="227">
        <v>365</v>
      </c>
      <c r="U676" s="227">
        <v>6</v>
      </c>
      <c r="V676" s="220"/>
      <c r="W676" s="231">
        <v>0</v>
      </c>
      <c r="X676" s="232">
        <v>0</v>
      </c>
      <c r="Y676" s="220"/>
      <c r="Z676" s="244"/>
      <c r="AA676" s="234"/>
      <c r="AB676" s="234"/>
      <c r="AC676" s="234"/>
      <c r="AD676" s="234"/>
      <c r="AE676" s="234"/>
      <c r="AF676" s="235">
        <v>44593</v>
      </c>
    </row>
    <row r="677" spans="1:32" s="21" customFormat="1" ht="15" customHeight="1" x14ac:dyDescent="0.25">
      <c r="A677" s="225">
        <f t="shared" si="10"/>
        <v>676</v>
      </c>
      <c r="B677" s="226" t="s">
        <v>2001</v>
      </c>
      <c r="C677" s="226" t="s">
        <v>2002</v>
      </c>
      <c r="D677" s="258" t="s">
        <v>2883</v>
      </c>
      <c r="E677" s="258" t="s">
        <v>2590</v>
      </c>
      <c r="F677" s="258" t="s">
        <v>2591</v>
      </c>
      <c r="G677" s="258" t="s">
        <v>2880</v>
      </c>
      <c r="H677" s="258" t="s">
        <v>2881</v>
      </c>
      <c r="I677" s="258" t="s">
        <v>2884</v>
      </c>
      <c r="J677" s="228" t="s">
        <v>2053</v>
      </c>
      <c r="K677" s="228" t="s">
        <v>2054</v>
      </c>
      <c r="L677" s="228"/>
      <c r="M677" s="228" t="s">
        <v>2055</v>
      </c>
      <c r="N677" s="228"/>
      <c r="O677" s="227" t="s">
        <v>514</v>
      </c>
      <c r="P677" s="229">
        <v>10</v>
      </c>
      <c r="Q677" s="227" t="s">
        <v>777</v>
      </c>
      <c r="R677" s="230">
        <v>0.08</v>
      </c>
      <c r="S677" s="220"/>
      <c r="T677" s="227">
        <v>365</v>
      </c>
      <c r="U677" s="227">
        <v>15</v>
      </c>
      <c r="V677" s="220"/>
      <c r="W677" s="231">
        <v>0</v>
      </c>
      <c r="X677" s="232">
        <v>0</v>
      </c>
      <c r="Y677" s="220"/>
      <c r="Z677" s="244"/>
      <c r="AA677" s="234">
        <v>44607</v>
      </c>
      <c r="AB677" s="234">
        <v>44634</v>
      </c>
      <c r="AC677" s="234"/>
      <c r="AD677" s="234">
        <v>44607</v>
      </c>
      <c r="AE677" s="234">
        <v>44634</v>
      </c>
      <c r="AF677" s="235">
        <v>44593</v>
      </c>
    </row>
    <row r="678" spans="1:32" s="21" customFormat="1" ht="15" customHeight="1" x14ac:dyDescent="0.25">
      <c r="A678" s="225">
        <f t="shared" si="10"/>
        <v>677</v>
      </c>
      <c r="B678" s="226" t="s">
        <v>2001</v>
      </c>
      <c r="C678" s="226" t="s">
        <v>2002</v>
      </c>
      <c r="D678" s="258" t="s">
        <v>2883</v>
      </c>
      <c r="E678" s="258" t="s">
        <v>2590</v>
      </c>
      <c r="F678" s="258" t="s">
        <v>2591</v>
      </c>
      <c r="G678" s="258" t="s">
        <v>2880</v>
      </c>
      <c r="H678" s="258" t="s">
        <v>2881</v>
      </c>
      <c r="I678" s="258" t="s">
        <v>2882</v>
      </c>
      <c r="J678" s="228" t="s">
        <v>2056</v>
      </c>
      <c r="K678" s="228" t="s">
        <v>2057</v>
      </c>
      <c r="L678" s="228"/>
      <c r="M678" s="228" t="s">
        <v>2058</v>
      </c>
      <c r="N678" s="228"/>
      <c r="O678" s="227" t="s">
        <v>514</v>
      </c>
      <c r="P678" s="229">
        <v>10</v>
      </c>
      <c r="Q678" s="227" t="s">
        <v>777</v>
      </c>
      <c r="R678" s="230">
        <v>0.08</v>
      </c>
      <c r="S678" s="220"/>
      <c r="T678" s="227">
        <v>365</v>
      </c>
      <c r="U678" s="227">
        <v>15</v>
      </c>
      <c r="V678" s="220"/>
      <c r="W678" s="231">
        <v>0</v>
      </c>
      <c r="X678" s="232">
        <v>0</v>
      </c>
      <c r="Y678" s="220"/>
      <c r="Z678" s="244"/>
      <c r="AA678" s="234">
        <v>44607</v>
      </c>
      <c r="AB678" s="234">
        <v>44634</v>
      </c>
      <c r="AC678" s="234"/>
      <c r="AD678" s="234">
        <v>44607</v>
      </c>
      <c r="AE678" s="234">
        <v>44634</v>
      </c>
      <c r="AF678" s="235">
        <v>44593</v>
      </c>
    </row>
    <row r="679" spans="1:32" s="21" customFormat="1" ht="15" customHeight="1" x14ac:dyDescent="0.25">
      <c r="A679" s="225">
        <f t="shared" si="10"/>
        <v>678</v>
      </c>
      <c r="B679" s="226" t="s">
        <v>2001</v>
      </c>
      <c r="C679" s="226" t="s">
        <v>2002</v>
      </c>
      <c r="D679" s="258" t="s">
        <v>2883</v>
      </c>
      <c r="E679" s="258" t="s">
        <v>2590</v>
      </c>
      <c r="F679" s="258" t="s">
        <v>3393</v>
      </c>
      <c r="G679" s="258" t="s">
        <v>3394</v>
      </c>
      <c r="H679" s="258" t="s">
        <v>3395</v>
      </c>
      <c r="I679" s="258" t="s">
        <v>3400</v>
      </c>
      <c r="J679" s="228" t="s">
        <v>2059</v>
      </c>
      <c r="K679" s="228" t="s">
        <v>2060</v>
      </c>
      <c r="L679" s="228"/>
      <c r="M679" s="228" t="s">
        <v>2061</v>
      </c>
      <c r="N679" s="228"/>
      <c r="O679" s="227" t="s">
        <v>514</v>
      </c>
      <c r="P679" s="229">
        <v>5</v>
      </c>
      <c r="Q679" s="227" t="s">
        <v>777</v>
      </c>
      <c r="R679" s="230">
        <v>0.08</v>
      </c>
      <c r="S679" s="220"/>
      <c r="T679" s="227">
        <v>40</v>
      </c>
      <c r="U679" s="227">
        <v>15</v>
      </c>
      <c r="V679" s="220"/>
      <c r="W679" s="231">
        <v>0</v>
      </c>
      <c r="X679" s="232">
        <v>0</v>
      </c>
      <c r="Y679" s="220"/>
      <c r="Z679" s="244"/>
      <c r="AA679" s="234"/>
      <c r="AB679" s="234"/>
      <c r="AC679" s="234"/>
      <c r="AD679" s="234"/>
      <c r="AE679" s="234"/>
      <c r="AF679" s="235">
        <v>44593</v>
      </c>
    </row>
    <row r="680" spans="1:32" s="21" customFormat="1" ht="15" customHeight="1" x14ac:dyDescent="0.25">
      <c r="A680" s="225">
        <f t="shared" si="10"/>
        <v>679</v>
      </c>
      <c r="B680" s="226" t="s">
        <v>2062</v>
      </c>
      <c r="C680" s="226" t="s">
        <v>69</v>
      </c>
      <c r="D680" s="258" t="s">
        <v>70</v>
      </c>
      <c r="E680" s="258" t="s">
        <v>2590</v>
      </c>
      <c r="F680" s="258" t="s">
        <v>3289</v>
      </c>
      <c r="G680" s="258" t="s">
        <v>3315</v>
      </c>
      <c r="H680" s="258" t="s">
        <v>3317</v>
      </c>
      <c r="I680" s="258" t="s">
        <v>3330</v>
      </c>
      <c r="J680" s="253" t="s">
        <v>71</v>
      </c>
      <c r="K680" s="228" t="s">
        <v>72</v>
      </c>
      <c r="L680" s="228"/>
      <c r="M680" s="228" t="s">
        <v>73</v>
      </c>
      <c r="N680" s="228"/>
      <c r="O680" s="227" t="s">
        <v>864</v>
      </c>
      <c r="P680" s="229">
        <v>50</v>
      </c>
      <c r="Q680" s="227" t="s">
        <v>526</v>
      </c>
      <c r="R680" s="230">
        <v>0.08</v>
      </c>
      <c r="S680" s="220"/>
      <c r="T680" s="227">
        <v>40</v>
      </c>
      <c r="U680" s="227">
        <v>6</v>
      </c>
      <c r="V680" s="220"/>
      <c r="W680" s="231">
        <v>0</v>
      </c>
      <c r="X680" s="232">
        <v>0</v>
      </c>
      <c r="Y680" s="220"/>
      <c r="Z680" s="244"/>
      <c r="AA680" s="234"/>
      <c r="AB680" s="234"/>
      <c r="AC680" s="234"/>
      <c r="AD680" s="234"/>
      <c r="AE680" s="234"/>
      <c r="AF680" s="235">
        <v>44593</v>
      </c>
    </row>
    <row r="681" spans="1:32" s="21" customFormat="1" ht="15" customHeight="1" x14ac:dyDescent="0.25">
      <c r="A681" s="225">
        <f t="shared" si="10"/>
        <v>680</v>
      </c>
      <c r="B681" s="226" t="s">
        <v>2063</v>
      </c>
      <c r="C681" s="226" t="s">
        <v>125</v>
      </c>
      <c r="D681" s="258" t="s">
        <v>126</v>
      </c>
      <c r="E681" s="258" t="s">
        <v>2590</v>
      </c>
      <c r="F681" s="258" t="s">
        <v>3289</v>
      </c>
      <c r="G681" s="258" t="s">
        <v>3315</v>
      </c>
      <c r="H681" s="258" t="s">
        <v>3317</v>
      </c>
      <c r="I681" s="258" t="s">
        <v>3329</v>
      </c>
      <c r="J681" s="253" t="s">
        <v>152</v>
      </c>
      <c r="K681" s="228" t="s">
        <v>153</v>
      </c>
      <c r="L681" s="228"/>
      <c r="M681" s="228" t="s">
        <v>154</v>
      </c>
      <c r="N681" s="228"/>
      <c r="O681" s="227" t="s">
        <v>1269</v>
      </c>
      <c r="P681" s="229">
        <v>8</v>
      </c>
      <c r="Q681" s="227" t="s">
        <v>526</v>
      </c>
      <c r="R681" s="230">
        <v>0.08</v>
      </c>
      <c r="S681" s="220"/>
      <c r="T681" s="227"/>
      <c r="U681" s="227">
        <v>12</v>
      </c>
      <c r="V681" s="220"/>
      <c r="W681" s="231">
        <v>0.05</v>
      </c>
      <c r="X681" s="232">
        <v>0</v>
      </c>
      <c r="Y681" s="220"/>
      <c r="Z681" s="244"/>
      <c r="AA681" s="234"/>
      <c r="AB681" s="234"/>
      <c r="AC681" s="234"/>
      <c r="AD681" s="234"/>
      <c r="AE681" s="234"/>
      <c r="AF681" s="235">
        <v>44593</v>
      </c>
    </row>
    <row r="682" spans="1:32" s="21" customFormat="1" ht="15" customHeight="1" x14ac:dyDescent="0.25">
      <c r="A682" s="225">
        <f t="shared" si="10"/>
        <v>681</v>
      </c>
      <c r="B682" s="226" t="s">
        <v>2063</v>
      </c>
      <c r="C682" s="226" t="s">
        <v>125</v>
      </c>
      <c r="D682" s="258" t="s">
        <v>126</v>
      </c>
      <c r="E682" s="258" t="s">
        <v>2590</v>
      </c>
      <c r="F682" s="258" t="s">
        <v>3289</v>
      </c>
      <c r="G682" s="258" t="s">
        <v>3315</v>
      </c>
      <c r="H682" s="258" t="s">
        <v>3317</v>
      </c>
      <c r="I682" s="258" t="s">
        <v>3322</v>
      </c>
      <c r="J682" s="253" t="s">
        <v>131</v>
      </c>
      <c r="K682" s="228" t="s">
        <v>132</v>
      </c>
      <c r="L682" s="228"/>
      <c r="M682" s="228" t="s">
        <v>133</v>
      </c>
      <c r="N682" s="228"/>
      <c r="O682" s="227" t="s">
        <v>1269</v>
      </c>
      <c r="P682" s="229">
        <v>12</v>
      </c>
      <c r="Q682" s="227" t="s">
        <v>526</v>
      </c>
      <c r="R682" s="230">
        <v>0.08</v>
      </c>
      <c r="S682" s="220"/>
      <c r="T682" s="227"/>
      <c r="U682" s="227">
        <v>6</v>
      </c>
      <c r="V682" s="220"/>
      <c r="W682" s="231">
        <v>0.05</v>
      </c>
      <c r="X682" s="232">
        <v>0</v>
      </c>
      <c r="Y682" s="220"/>
      <c r="Z682" s="244"/>
      <c r="AA682" s="234"/>
      <c r="AB682" s="234"/>
      <c r="AC682" s="234"/>
      <c r="AD682" s="234"/>
      <c r="AE682" s="234"/>
      <c r="AF682" s="235">
        <v>44593</v>
      </c>
    </row>
    <row r="683" spans="1:32" s="21" customFormat="1" ht="15" customHeight="1" x14ac:dyDescent="0.25">
      <c r="A683" s="225">
        <f t="shared" si="10"/>
        <v>682</v>
      </c>
      <c r="B683" s="226" t="s">
        <v>2063</v>
      </c>
      <c r="C683" s="226" t="s">
        <v>125</v>
      </c>
      <c r="D683" s="258" t="s">
        <v>126</v>
      </c>
      <c r="E683" s="258" t="s">
        <v>2590</v>
      </c>
      <c r="F683" s="258" t="s">
        <v>3289</v>
      </c>
      <c r="G683" s="258" t="s">
        <v>3315</v>
      </c>
      <c r="H683" s="258" t="s">
        <v>3317</v>
      </c>
      <c r="I683" s="258" t="s">
        <v>3329</v>
      </c>
      <c r="J683" s="253" t="s">
        <v>134</v>
      </c>
      <c r="K683" s="228" t="s">
        <v>135</v>
      </c>
      <c r="L683" s="228"/>
      <c r="M683" s="228" t="s">
        <v>136</v>
      </c>
      <c r="N683" s="228"/>
      <c r="O683" s="227" t="s">
        <v>1269</v>
      </c>
      <c r="P683" s="229">
        <v>48</v>
      </c>
      <c r="Q683" s="227" t="s">
        <v>526</v>
      </c>
      <c r="R683" s="230">
        <v>0.08</v>
      </c>
      <c r="S683" s="220"/>
      <c r="T683" s="227"/>
      <c r="U683" s="227">
        <v>12</v>
      </c>
      <c r="V683" s="220"/>
      <c r="W683" s="231">
        <v>0.05</v>
      </c>
      <c r="X683" s="232">
        <v>0</v>
      </c>
      <c r="Y683" s="220"/>
      <c r="Z683" s="244"/>
      <c r="AA683" s="234"/>
      <c r="AB683" s="234"/>
      <c r="AC683" s="234"/>
      <c r="AD683" s="234"/>
      <c r="AE683" s="234"/>
      <c r="AF683" s="235">
        <v>44593</v>
      </c>
    </row>
    <row r="684" spans="1:32" s="21" customFormat="1" ht="15" customHeight="1" x14ac:dyDescent="0.25">
      <c r="A684" s="225">
        <f t="shared" si="10"/>
        <v>683</v>
      </c>
      <c r="B684" s="226" t="s">
        <v>2063</v>
      </c>
      <c r="C684" s="226" t="s">
        <v>125</v>
      </c>
      <c r="D684" s="258" t="s">
        <v>126</v>
      </c>
      <c r="E684" s="258" t="s">
        <v>2590</v>
      </c>
      <c r="F684" s="258" t="s">
        <v>3289</v>
      </c>
      <c r="G684" s="258" t="s">
        <v>3315</v>
      </c>
      <c r="H684" s="258" t="s">
        <v>3317</v>
      </c>
      <c r="I684" s="258" t="s">
        <v>3322</v>
      </c>
      <c r="J684" s="253" t="s">
        <v>143</v>
      </c>
      <c r="K684" s="228" t="s">
        <v>144</v>
      </c>
      <c r="L684" s="228"/>
      <c r="M684" s="228" t="s">
        <v>145</v>
      </c>
      <c r="N684" s="228"/>
      <c r="O684" s="227" t="s">
        <v>549</v>
      </c>
      <c r="P684" s="229">
        <v>48</v>
      </c>
      <c r="Q684" s="227" t="s">
        <v>526</v>
      </c>
      <c r="R684" s="230">
        <v>0.08</v>
      </c>
      <c r="S684" s="220"/>
      <c r="T684" s="227"/>
      <c r="U684" s="227">
        <v>12</v>
      </c>
      <c r="V684" s="220"/>
      <c r="W684" s="231">
        <v>0.05</v>
      </c>
      <c r="X684" s="232">
        <v>0</v>
      </c>
      <c r="Y684" s="220"/>
      <c r="Z684" s="244"/>
      <c r="AA684" s="234"/>
      <c r="AB684" s="234"/>
      <c r="AC684" s="234"/>
      <c r="AD684" s="234"/>
      <c r="AE684" s="234"/>
      <c r="AF684" s="235">
        <v>44593</v>
      </c>
    </row>
    <row r="685" spans="1:32" s="21" customFormat="1" ht="15" customHeight="1" x14ac:dyDescent="0.25">
      <c r="A685" s="225">
        <f t="shared" si="10"/>
        <v>684</v>
      </c>
      <c r="B685" s="226" t="s">
        <v>2063</v>
      </c>
      <c r="C685" s="226" t="s">
        <v>125</v>
      </c>
      <c r="D685" s="258" t="s">
        <v>126</v>
      </c>
      <c r="E685" s="258" t="s">
        <v>2590</v>
      </c>
      <c r="F685" s="258" t="s">
        <v>3289</v>
      </c>
      <c r="G685" s="258" t="s">
        <v>3315</v>
      </c>
      <c r="H685" s="258" t="s">
        <v>3317</v>
      </c>
      <c r="I685" s="258" t="s">
        <v>3329</v>
      </c>
      <c r="J685" s="253" t="s">
        <v>146</v>
      </c>
      <c r="K685" s="228" t="s">
        <v>147</v>
      </c>
      <c r="L685" s="228"/>
      <c r="M685" s="228" t="s">
        <v>148</v>
      </c>
      <c r="N685" s="228"/>
      <c r="O685" s="227" t="s">
        <v>549</v>
      </c>
      <c r="P685" s="229">
        <v>24</v>
      </c>
      <c r="Q685" s="227" t="s">
        <v>526</v>
      </c>
      <c r="R685" s="230">
        <v>0.08</v>
      </c>
      <c r="S685" s="220"/>
      <c r="T685" s="227"/>
      <c r="U685" s="227">
        <v>12</v>
      </c>
      <c r="V685" s="220"/>
      <c r="W685" s="231">
        <v>0.05</v>
      </c>
      <c r="X685" s="232">
        <v>0</v>
      </c>
      <c r="Y685" s="220"/>
      <c r="Z685" s="244"/>
      <c r="AA685" s="234"/>
      <c r="AB685" s="234"/>
      <c r="AC685" s="234"/>
      <c r="AD685" s="234"/>
      <c r="AE685" s="234"/>
      <c r="AF685" s="235">
        <v>44593</v>
      </c>
    </row>
    <row r="686" spans="1:32" s="21" customFormat="1" ht="15" customHeight="1" x14ac:dyDescent="0.25">
      <c r="A686" s="225">
        <f t="shared" si="10"/>
        <v>685</v>
      </c>
      <c r="B686" s="226" t="s">
        <v>2063</v>
      </c>
      <c r="C686" s="226" t="s">
        <v>125</v>
      </c>
      <c r="D686" s="258" t="s">
        <v>126</v>
      </c>
      <c r="E686" s="258" t="s">
        <v>2590</v>
      </c>
      <c r="F686" s="258" t="s">
        <v>3289</v>
      </c>
      <c r="G686" s="258" t="s">
        <v>3315</v>
      </c>
      <c r="H686" s="258" t="s">
        <v>3317</v>
      </c>
      <c r="I686" s="258" t="s">
        <v>3329</v>
      </c>
      <c r="J686" s="253" t="s">
        <v>149</v>
      </c>
      <c r="K686" s="228" t="s">
        <v>150</v>
      </c>
      <c r="L686" s="228"/>
      <c r="M686" s="228" t="s">
        <v>151</v>
      </c>
      <c r="N686" s="228"/>
      <c r="O686" s="227" t="s">
        <v>549</v>
      </c>
      <c r="P686" s="229">
        <v>24</v>
      </c>
      <c r="Q686" s="227" t="s">
        <v>526</v>
      </c>
      <c r="R686" s="230">
        <v>0.08</v>
      </c>
      <c r="S686" s="220"/>
      <c r="T686" s="227"/>
      <c r="U686" s="227">
        <v>12</v>
      </c>
      <c r="V686" s="220"/>
      <c r="W686" s="231">
        <v>0.05</v>
      </c>
      <c r="X686" s="232">
        <v>0</v>
      </c>
      <c r="Y686" s="220"/>
      <c r="Z686" s="244"/>
      <c r="AA686" s="234"/>
      <c r="AB686" s="234"/>
      <c r="AC686" s="234"/>
      <c r="AD686" s="234"/>
      <c r="AE686" s="234"/>
      <c r="AF686" s="235">
        <v>44593</v>
      </c>
    </row>
    <row r="687" spans="1:32" s="21" customFormat="1" ht="15" customHeight="1" x14ac:dyDescent="0.25">
      <c r="A687" s="225">
        <f t="shared" si="10"/>
        <v>686</v>
      </c>
      <c r="B687" s="226" t="s">
        <v>2063</v>
      </c>
      <c r="C687" s="226" t="s">
        <v>125</v>
      </c>
      <c r="D687" s="258" t="s">
        <v>126</v>
      </c>
      <c r="E687" s="258" t="s">
        <v>2590</v>
      </c>
      <c r="F687" s="258" t="s">
        <v>2591</v>
      </c>
      <c r="G687" s="258" t="s">
        <v>2786</v>
      </c>
      <c r="H687" s="258" t="s">
        <v>2787</v>
      </c>
      <c r="I687" s="258" t="s">
        <v>2788</v>
      </c>
      <c r="J687" s="253" t="s">
        <v>140</v>
      </c>
      <c r="K687" s="228" t="s">
        <v>141</v>
      </c>
      <c r="L687" s="228"/>
      <c r="M687" s="228" t="s">
        <v>142</v>
      </c>
      <c r="N687" s="228"/>
      <c r="O687" s="227" t="s">
        <v>514</v>
      </c>
      <c r="P687" s="229">
        <v>10</v>
      </c>
      <c r="Q687" s="227" t="s">
        <v>526</v>
      </c>
      <c r="R687" s="230">
        <v>0.08</v>
      </c>
      <c r="S687" s="220"/>
      <c r="T687" s="227"/>
      <c r="U687" s="227">
        <v>15</v>
      </c>
      <c r="V687" s="220"/>
      <c r="W687" s="231">
        <v>0.05</v>
      </c>
      <c r="X687" s="232">
        <v>0</v>
      </c>
      <c r="Y687" s="220"/>
      <c r="Z687" s="244"/>
      <c r="AA687" s="234"/>
      <c r="AB687" s="234"/>
      <c r="AC687" s="234"/>
      <c r="AD687" s="234"/>
      <c r="AE687" s="234"/>
      <c r="AF687" s="235">
        <v>44593</v>
      </c>
    </row>
    <row r="688" spans="1:32" s="21" customFormat="1" ht="15" customHeight="1" x14ac:dyDescent="0.25">
      <c r="A688" s="225">
        <f t="shared" si="10"/>
        <v>687</v>
      </c>
      <c r="B688" s="226" t="s">
        <v>2063</v>
      </c>
      <c r="C688" s="226" t="s">
        <v>125</v>
      </c>
      <c r="D688" s="258" t="s">
        <v>126</v>
      </c>
      <c r="E688" s="258" t="s">
        <v>2590</v>
      </c>
      <c r="F688" s="258" t="s">
        <v>2591</v>
      </c>
      <c r="G688" s="258" t="s">
        <v>2786</v>
      </c>
      <c r="H688" s="258" t="s">
        <v>2787</v>
      </c>
      <c r="I688" s="258" t="s">
        <v>2788</v>
      </c>
      <c r="J688" s="253" t="s">
        <v>137</v>
      </c>
      <c r="K688" s="228" t="s">
        <v>138</v>
      </c>
      <c r="L688" s="228"/>
      <c r="M688" s="228" t="s">
        <v>139</v>
      </c>
      <c r="N688" s="228"/>
      <c r="O688" s="227" t="s">
        <v>514</v>
      </c>
      <c r="P688" s="229">
        <v>10</v>
      </c>
      <c r="Q688" s="227" t="s">
        <v>526</v>
      </c>
      <c r="R688" s="230">
        <v>0.08</v>
      </c>
      <c r="S688" s="220"/>
      <c r="T688" s="227"/>
      <c r="U688" s="227">
        <v>15</v>
      </c>
      <c r="V688" s="220"/>
      <c r="W688" s="231">
        <v>0.05</v>
      </c>
      <c r="X688" s="232">
        <v>0</v>
      </c>
      <c r="Y688" s="220"/>
      <c r="Z688" s="244"/>
      <c r="AA688" s="234"/>
      <c r="AB688" s="234"/>
      <c r="AC688" s="234"/>
      <c r="AD688" s="234"/>
      <c r="AE688" s="234"/>
      <c r="AF688" s="235">
        <v>44593</v>
      </c>
    </row>
    <row r="689" spans="1:32" s="21" customFormat="1" ht="15" customHeight="1" x14ac:dyDescent="0.25">
      <c r="A689" s="225">
        <f t="shared" si="10"/>
        <v>688</v>
      </c>
      <c r="B689" s="226" t="s">
        <v>2063</v>
      </c>
      <c r="C689" s="226" t="s">
        <v>125</v>
      </c>
      <c r="D689" s="258" t="s">
        <v>126</v>
      </c>
      <c r="E689" s="258" t="s">
        <v>2590</v>
      </c>
      <c r="F689" s="258" t="s">
        <v>2591</v>
      </c>
      <c r="G689" s="258" t="s">
        <v>2786</v>
      </c>
      <c r="H689" s="258" t="s">
        <v>2787</v>
      </c>
      <c r="I689" s="258" t="s">
        <v>2788</v>
      </c>
      <c r="J689" s="253" t="s">
        <v>127</v>
      </c>
      <c r="K689" s="228" t="s">
        <v>128</v>
      </c>
      <c r="L689" s="228"/>
      <c r="M689" s="228" t="s">
        <v>129</v>
      </c>
      <c r="N689" s="228"/>
      <c r="O689" s="227" t="s">
        <v>514</v>
      </c>
      <c r="P689" s="229">
        <v>12</v>
      </c>
      <c r="Q689" s="227" t="s">
        <v>526</v>
      </c>
      <c r="R689" s="230">
        <v>0.08</v>
      </c>
      <c r="S689" s="220"/>
      <c r="T689" s="227"/>
      <c r="U689" s="227">
        <v>15</v>
      </c>
      <c r="V689" s="220"/>
      <c r="W689" s="231">
        <v>0.05</v>
      </c>
      <c r="X689" s="232">
        <v>0</v>
      </c>
      <c r="Y689" s="220"/>
      <c r="Z689" s="244"/>
      <c r="AA689" s="234"/>
      <c r="AB689" s="234"/>
      <c r="AC689" s="234"/>
      <c r="AD689" s="234"/>
      <c r="AE689" s="234"/>
      <c r="AF689" s="235">
        <v>44593</v>
      </c>
    </row>
    <row r="690" spans="1:32" s="21" customFormat="1" ht="15" customHeight="1" x14ac:dyDescent="0.25">
      <c r="A690" s="220">
        <f t="shared" si="10"/>
        <v>689</v>
      </c>
      <c r="B690" s="236" t="s">
        <v>2063</v>
      </c>
      <c r="C690" s="236" t="s">
        <v>125</v>
      </c>
      <c r="D690" s="236" t="s">
        <v>126</v>
      </c>
      <c r="E690" s="236" t="s">
        <v>2590</v>
      </c>
      <c r="F690" s="236" t="s">
        <v>3432</v>
      </c>
      <c r="G690" s="236" t="s">
        <v>3433</v>
      </c>
      <c r="H690" s="236" t="s">
        <v>3440</v>
      </c>
      <c r="I690" s="236" t="s">
        <v>3441</v>
      </c>
      <c r="J690" s="236" t="s">
        <v>3442</v>
      </c>
      <c r="K690" s="236" t="s">
        <v>3444</v>
      </c>
      <c r="L690" s="220"/>
      <c r="M690" s="236" t="s">
        <v>3443</v>
      </c>
      <c r="N690" s="236" t="s">
        <v>2655</v>
      </c>
      <c r="O690" s="236" t="s">
        <v>549</v>
      </c>
      <c r="P690" s="237">
        <v>0</v>
      </c>
      <c r="Q690" s="220"/>
      <c r="R690" s="220"/>
      <c r="S690" s="220"/>
      <c r="T690" s="220"/>
      <c r="U690" s="220"/>
      <c r="V690" s="220"/>
      <c r="W690" s="220"/>
      <c r="X690" s="220"/>
      <c r="Y690" s="220"/>
      <c r="Z690" s="220"/>
      <c r="AA690" s="220"/>
      <c r="AB690" s="220"/>
      <c r="AC690" s="220"/>
      <c r="AD690" s="220"/>
      <c r="AE690" s="220"/>
      <c r="AF690" s="220"/>
    </row>
    <row r="691" spans="1:32" s="21" customFormat="1" ht="15" customHeight="1" x14ac:dyDescent="0.25">
      <c r="A691" s="225">
        <f t="shared" si="10"/>
        <v>690</v>
      </c>
      <c r="B691" s="226" t="s">
        <v>2064</v>
      </c>
      <c r="C691" s="226" t="s">
        <v>2065</v>
      </c>
      <c r="D691" s="258" t="s">
        <v>3031</v>
      </c>
      <c r="E691" s="258" t="s">
        <v>2590</v>
      </c>
      <c r="F691" s="258" t="s">
        <v>3289</v>
      </c>
      <c r="G691" s="258" t="s">
        <v>3300</v>
      </c>
      <c r="H691" s="258" t="s">
        <v>3301</v>
      </c>
      <c r="I691" s="258" t="s">
        <v>3302</v>
      </c>
      <c r="J691" s="253" t="s">
        <v>2066</v>
      </c>
      <c r="K691" s="228" t="s">
        <v>2067</v>
      </c>
      <c r="L691" s="228"/>
      <c r="M691" s="228" t="s">
        <v>2068</v>
      </c>
      <c r="N691" s="228"/>
      <c r="O691" s="227" t="s">
        <v>549</v>
      </c>
      <c r="P691" s="229">
        <v>36</v>
      </c>
      <c r="Q691" s="227" t="s">
        <v>961</v>
      </c>
      <c r="R691" s="230">
        <v>0.08</v>
      </c>
      <c r="S691" s="220"/>
      <c r="T691" s="227">
        <v>180</v>
      </c>
      <c r="U691" s="227">
        <v>12</v>
      </c>
      <c r="V691" s="220"/>
      <c r="W691" s="231">
        <v>0.02</v>
      </c>
      <c r="X691" s="232">
        <v>0</v>
      </c>
      <c r="Y691" s="220"/>
      <c r="Z691" s="244"/>
      <c r="AA691" s="234"/>
      <c r="AB691" s="234"/>
      <c r="AC691" s="234"/>
      <c r="AD691" s="234"/>
      <c r="AE691" s="234"/>
      <c r="AF691" s="235">
        <v>44593</v>
      </c>
    </row>
    <row r="692" spans="1:32" s="21" customFormat="1" ht="15" customHeight="1" x14ac:dyDescent="0.25">
      <c r="A692" s="225">
        <f t="shared" si="10"/>
        <v>691</v>
      </c>
      <c r="B692" s="226" t="s">
        <v>2064</v>
      </c>
      <c r="C692" s="226" t="s">
        <v>2065</v>
      </c>
      <c r="D692" s="258" t="s">
        <v>3031</v>
      </c>
      <c r="E692" s="258" t="s">
        <v>2590</v>
      </c>
      <c r="F692" s="258" t="s">
        <v>3289</v>
      </c>
      <c r="G692" s="258" t="s">
        <v>3300</v>
      </c>
      <c r="H692" s="258" t="s">
        <v>3301</v>
      </c>
      <c r="I692" s="258" t="s">
        <v>3302</v>
      </c>
      <c r="J692" s="253" t="s">
        <v>2069</v>
      </c>
      <c r="K692" s="228" t="s">
        <v>2070</v>
      </c>
      <c r="L692" s="228"/>
      <c r="M692" s="228" t="s">
        <v>2071</v>
      </c>
      <c r="N692" s="228"/>
      <c r="O692" s="227" t="s">
        <v>549</v>
      </c>
      <c r="P692" s="229">
        <v>54</v>
      </c>
      <c r="Q692" s="227" t="s">
        <v>961</v>
      </c>
      <c r="R692" s="230">
        <v>0.08</v>
      </c>
      <c r="S692" s="220"/>
      <c r="T692" s="227">
        <v>180</v>
      </c>
      <c r="U692" s="227">
        <v>12</v>
      </c>
      <c r="V692" s="220"/>
      <c r="W692" s="231">
        <v>0.02</v>
      </c>
      <c r="X692" s="232">
        <v>0</v>
      </c>
      <c r="Y692" s="220"/>
      <c r="Z692" s="244"/>
      <c r="AA692" s="234"/>
      <c r="AB692" s="234"/>
      <c r="AC692" s="234"/>
      <c r="AD692" s="234"/>
      <c r="AE692" s="234"/>
      <c r="AF692" s="235">
        <v>44593</v>
      </c>
    </row>
    <row r="693" spans="1:32" s="21" customFormat="1" ht="15" customHeight="1" x14ac:dyDescent="0.25">
      <c r="A693" s="225">
        <f t="shared" si="10"/>
        <v>692</v>
      </c>
      <c r="B693" s="226" t="s">
        <v>2064</v>
      </c>
      <c r="C693" s="226" t="s">
        <v>2065</v>
      </c>
      <c r="D693" s="258" t="s">
        <v>3031</v>
      </c>
      <c r="E693" s="258" t="s">
        <v>2590</v>
      </c>
      <c r="F693" s="258" t="s">
        <v>3289</v>
      </c>
      <c r="G693" s="258" t="s">
        <v>3300</v>
      </c>
      <c r="H693" s="258" t="s">
        <v>3301</v>
      </c>
      <c r="I693" s="258" t="s">
        <v>3302</v>
      </c>
      <c r="J693" s="253" t="s">
        <v>2072</v>
      </c>
      <c r="K693" s="228" t="s">
        <v>2073</v>
      </c>
      <c r="L693" s="228"/>
      <c r="M693" s="228" t="s">
        <v>2074</v>
      </c>
      <c r="N693" s="228"/>
      <c r="O693" s="227" t="s">
        <v>549</v>
      </c>
      <c r="P693" s="229">
        <v>32</v>
      </c>
      <c r="Q693" s="227" t="s">
        <v>961</v>
      </c>
      <c r="R693" s="230">
        <v>0.08</v>
      </c>
      <c r="S693" s="220"/>
      <c r="T693" s="227">
        <v>180</v>
      </c>
      <c r="U693" s="227">
        <v>12</v>
      </c>
      <c r="V693" s="220"/>
      <c r="W693" s="231">
        <v>0.02</v>
      </c>
      <c r="X693" s="232">
        <v>0</v>
      </c>
      <c r="Y693" s="220"/>
      <c r="Z693" s="244"/>
      <c r="AA693" s="234"/>
      <c r="AB693" s="234"/>
      <c r="AC693" s="234"/>
      <c r="AD693" s="234"/>
      <c r="AE693" s="234"/>
      <c r="AF693" s="235">
        <v>44593</v>
      </c>
    </row>
    <row r="694" spans="1:32" s="21" customFormat="1" ht="15" customHeight="1" x14ac:dyDescent="0.25">
      <c r="A694" s="225">
        <f t="shared" si="10"/>
        <v>693</v>
      </c>
      <c r="B694" s="226" t="s">
        <v>2064</v>
      </c>
      <c r="C694" s="226" t="s">
        <v>2065</v>
      </c>
      <c r="D694" s="258" t="s">
        <v>3031</v>
      </c>
      <c r="E694" s="258" t="s">
        <v>2590</v>
      </c>
      <c r="F694" s="258" t="s">
        <v>3289</v>
      </c>
      <c r="G694" s="258" t="s">
        <v>3300</v>
      </c>
      <c r="H694" s="258" t="s">
        <v>3301</v>
      </c>
      <c r="I694" s="258" t="s">
        <v>3302</v>
      </c>
      <c r="J694" s="253" t="s">
        <v>2075</v>
      </c>
      <c r="K694" s="228" t="s">
        <v>2076</v>
      </c>
      <c r="L694" s="228"/>
      <c r="M694" s="228" t="s">
        <v>2077</v>
      </c>
      <c r="N694" s="228"/>
      <c r="O694" s="227" t="s">
        <v>549</v>
      </c>
      <c r="P694" s="229">
        <v>36</v>
      </c>
      <c r="Q694" s="227" t="s">
        <v>961</v>
      </c>
      <c r="R694" s="230">
        <v>0.08</v>
      </c>
      <c r="S694" s="220"/>
      <c r="T694" s="227">
        <v>180</v>
      </c>
      <c r="U694" s="227">
        <v>12</v>
      </c>
      <c r="V694" s="220"/>
      <c r="W694" s="231">
        <v>0.02</v>
      </c>
      <c r="X694" s="232">
        <v>0</v>
      </c>
      <c r="Y694" s="220"/>
      <c r="Z694" s="244"/>
      <c r="AA694" s="234"/>
      <c r="AB694" s="234"/>
      <c r="AC694" s="234"/>
      <c r="AD694" s="234"/>
      <c r="AE694" s="234"/>
      <c r="AF694" s="235">
        <v>44593</v>
      </c>
    </row>
    <row r="695" spans="1:32" s="21" customFormat="1" ht="15" customHeight="1" x14ac:dyDescent="0.25">
      <c r="A695" s="225">
        <f t="shared" si="10"/>
        <v>694</v>
      </c>
      <c r="B695" s="226" t="s">
        <v>2064</v>
      </c>
      <c r="C695" s="226" t="s">
        <v>2065</v>
      </c>
      <c r="D695" s="258" t="s">
        <v>3031</v>
      </c>
      <c r="E695" s="258" t="s">
        <v>2590</v>
      </c>
      <c r="F695" s="258" t="s">
        <v>3289</v>
      </c>
      <c r="G695" s="258" t="s">
        <v>3300</v>
      </c>
      <c r="H695" s="258" t="s">
        <v>3301</v>
      </c>
      <c r="I695" s="258" t="s">
        <v>3302</v>
      </c>
      <c r="J695" s="253" t="s">
        <v>2078</v>
      </c>
      <c r="K695" s="228" t="s">
        <v>2079</v>
      </c>
      <c r="L695" s="228"/>
      <c r="M695" s="228" t="s">
        <v>2080</v>
      </c>
      <c r="N695" s="228"/>
      <c r="O695" s="227" t="s">
        <v>549</v>
      </c>
      <c r="P695" s="229">
        <v>36</v>
      </c>
      <c r="Q695" s="227" t="s">
        <v>961</v>
      </c>
      <c r="R695" s="230">
        <v>0.08</v>
      </c>
      <c r="S695" s="220"/>
      <c r="T695" s="227">
        <v>180</v>
      </c>
      <c r="U695" s="227">
        <v>12</v>
      </c>
      <c r="V695" s="220"/>
      <c r="W695" s="239">
        <v>0.02</v>
      </c>
      <c r="X695" s="232">
        <v>0</v>
      </c>
      <c r="Y695" s="220"/>
      <c r="Z695" s="244"/>
      <c r="AA695" s="240"/>
      <c r="AB695" s="240"/>
      <c r="AC695" s="240"/>
      <c r="AD695" s="240"/>
      <c r="AE695" s="240"/>
      <c r="AF695" s="235">
        <v>44593</v>
      </c>
    </row>
    <row r="696" spans="1:32" s="21" customFormat="1" ht="15" customHeight="1" x14ac:dyDescent="0.25">
      <c r="A696" s="225">
        <f t="shared" si="10"/>
        <v>695</v>
      </c>
      <c r="B696" s="226" t="s">
        <v>2064</v>
      </c>
      <c r="C696" s="226" t="s">
        <v>2065</v>
      </c>
      <c r="D696" s="258" t="s">
        <v>3031</v>
      </c>
      <c r="E696" s="258" t="s">
        <v>2590</v>
      </c>
      <c r="F696" s="258" t="s">
        <v>3289</v>
      </c>
      <c r="G696" s="258" t="s">
        <v>3300</v>
      </c>
      <c r="H696" s="258" t="s">
        <v>3301</v>
      </c>
      <c r="I696" s="258" t="s">
        <v>3302</v>
      </c>
      <c r="J696" s="253" t="s">
        <v>2081</v>
      </c>
      <c r="K696" s="228" t="s">
        <v>2082</v>
      </c>
      <c r="L696" s="228"/>
      <c r="M696" s="228" t="s">
        <v>2083</v>
      </c>
      <c r="N696" s="228"/>
      <c r="O696" s="227" t="s">
        <v>549</v>
      </c>
      <c r="P696" s="229">
        <v>36</v>
      </c>
      <c r="Q696" s="227" t="s">
        <v>961</v>
      </c>
      <c r="R696" s="230">
        <v>0.08</v>
      </c>
      <c r="S696" s="220"/>
      <c r="T696" s="227">
        <v>180</v>
      </c>
      <c r="U696" s="227">
        <v>12</v>
      </c>
      <c r="V696" s="220"/>
      <c r="W696" s="231">
        <v>0.02</v>
      </c>
      <c r="X696" s="232">
        <v>0</v>
      </c>
      <c r="Y696" s="220"/>
      <c r="Z696" s="244"/>
      <c r="AA696" s="234"/>
      <c r="AB696" s="234"/>
      <c r="AC696" s="234"/>
      <c r="AD696" s="234"/>
      <c r="AE696" s="234"/>
      <c r="AF696" s="235">
        <v>44593</v>
      </c>
    </row>
    <row r="697" spans="1:32" s="21" customFormat="1" ht="15" customHeight="1" x14ac:dyDescent="0.25">
      <c r="A697" s="225">
        <f t="shared" si="10"/>
        <v>696</v>
      </c>
      <c r="B697" s="226" t="s">
        <v>2064</v>
      </c>
      <c r="C697" s="226" t="s">
        <v>2065</v>
      </c>
      <c r="D697" s="258" t="s">
        <v>3031</v>
      </c>
      <c r="E697" s="258" t="s">
        <v>2590</v>
      </c>
      <c r="F697" s="258" t="s">
        <v>3289</v>
      </c>
      <c r="G697" s="258" t="s">
        <v>3300</v>
      </c>
      <c r="H697" s="258" t="s">
        <v>3301</v>
      </c>
      <c r="I697" s="258" t="s">
        <v>3302</v>
      </c>
      <c r="J697" s="253" t="s">
        <v>2084</v>
      </c>
      <c r="K697" s="228" t="s">
        <v>2085</v>
      </c>
      <c r="L697" s="228"/>
      <c r="M697" s="228" t="s">
        <v>2086</v>
      </c>
      <c r="N697" s="228"/>
      <c r="O697" s="227" t="s">
        <v>514</v>
      </c>
      <c r="P697" s="229">
        <v>30</v>
      </c>
      <c r="Q697" s="227" t="s">
        <v>961</v>
      </c>
      <c r="R697" s="230">
        <v>0.08</v>
      </c>
      <c r="S697" s="220"/>
      <c r="T697" s="227">
        <v>180</v>
      </c>
      <c r="U697" s="227">
        <v>12</v>
      </c>
      <c r="V697" s="220"/>
      <c r="W697" s="231">
        <v>0.02</v>
      </c>
      <c r="X697" s="232">
        <v>0</v>
      </c>
      <c r="Y697" s="220"/>
      <c r="Z697" s="244"/>
      <c r="AA697" s="234"/>
      <c r="AB697" s="234"/>
      <c r="AC697" s="234"/>
      <c r="AD697" s="234"/>
      <c r="AE697" s="234"/>
      <c r="AF697" s="235">
        <v>44593</v>
      </c>
    </row>
    <row r="698" spans="1:32" s="21" customFormat="1" ht="15" customHeight="1" x14ac:dyDescent="0.25">
      <c r="A698" s="225">
        <f t="shared" si="10"/>
        <v>697</v>
      </c>
      <c r="B698" s="226" t="s">
        <v>2064</v>
      </c>
      <c r="C698" s="226" t="s">
        <v>2065</v>
      </c>
      <c r="D698" s="258" t="s">
        <v>3031</v>
      </c>
      <c r="E698" s="258" t="s">
        <v>2590</v>
      </c>
      <c r="F698" s="258" t="s">
        <v>3289</v>
      </c>
      <c r="G698" s="258" t="s">
        <v>3300</v>
      </c>
      <c r="H698" s="258" t="s">
        <v>3301</v>
      </c>
      <c r="I698" s="258" t="s">
        <v>3302</v>
      </c>
      <c r="J698" s="253" t="s">
        <v>2087</v>
      </c>
      <c r="K698" s="228" t="s">
        <v>2088</v>
      </c>
      <c r="L698" s="228"/>
      <c r="M698" s="228" t="s">
        <v>2089</v>
      </c>
      <c r="N698" s="228"/>
      <c r="O698" s="227" t="s">
        <v>514</v>
      </c>
      <c r="P698" s="229">
        <v>15</v>
      </c>
      <c r="Q698" s="227" t="s">
        <v>961</v>
      </c>
      <c r="R698" s="230">
        <v>0.08</v>
      </c>
      <c r="S698" s="220"/>
      <c r="T698" s="227">
        <v>180</v>
      </c>
      <c r="U698" s="227">
        <v>12</v>
      </c>
      <c r="V698" s="220"/>
      <c r="W698" s="231">
        <v>0.02</v>
      </c>
      <c r="X698" s="232">
        <v>0</v>
      </c>
      <c r="Y698" s="220"/>
      <c r="Z698" s="244"/>
      <c r="AA698" s="234"/>
      <c r="AB698" s="234"/>
      <c r="AC698" s="234"/>
      <c r="AD698" s="234"/>
      <c r="AE698" s="234"/>
      <c r="AF698" s="235">
        <v>44593</v>
      </c>
    </row>
    <row r="699" spans="1:32" s="21" customFormat="1" ht="15" customHeight="1" x14ac:dyDescent="0.25">
      <c r="A699" s="225">
        <f t="shared" si="10"/>
        <v>698</v>
      </c>
      <c r="B699" s="226" t="s">
        <v>2064</v>
      </c>
      <c r="C699" s="226" t="s">
        <v>2065</v>
      </c>
      <c r="D699" s="258" t="s">
        <v>3031</v>
      </c>
      <c r="E699" s="258" t="s">
        <v>2590</v>
      </c>
      <c r="F699" s="258" t="s">
        <v>3289</v>
      </c>
      <c r="G699" s="258" t="s">
        <v>3300</v>
      </c>
      <c r="H699" s="258" t="s">
        <v>3301</v>
      </c>
      <c r="I699" s="258" t="s">
        <v>3302</v>
      </c>
      <c r="J699" s="253" t="s">
        <v>2090</v>
      </c>
      <c r="K699" s="228" t="s">
        <v>2091</v>
      </c>
      <c r="L699" s="228"/>
      <c r="M699" s="228" t="s">
        <v>2092</v>
      </c>
      <c r="N699" s="228"/>
      <c r="O699" s="227" t="s">
        <v>514</v>
      </c>
      <c r="P699" s="229">
        <v>48</v>
      </c>
      <c r="Q699" s="227" t="s">
        <v>961</v>
      </c>
      <c r="R699" s="230">
        <v>0.08</v>
      </c>
      <c r="S699" s="220"/>
      <c r="T699" s="227">
        <v>180</v>
      </c>
      <c r="U699" s="227">
        <v>12</v>
      </c>
      <c r="V699" s="220"/>
      <c r="W699" s="231">
        <v>0.02</v>
      </c>
      <c r="X699" s="232">
        <v>0</v>
      </c>
      <c r="Y699" s="220"/>
      <c r="Z699" s="244"/>
      <c r="AA699" s="234"/>
      <c r="AB699" s="234"/>
      <c r="AC699" s="234"/>
      <c r="AD699" s="234"/>
      <c r="AE699" s="234"/>
      <c r="AF699" s="235">
        <v>44593</v>
      </c>
    </row>
    <row r="700" spans="1:32" s="21" customFormat="1" ht="15" customHeight="1" x14ac:dyDescent="0.25">
      <c r="A700" s="225">
        <f t="shared" si="10"/>
        <v>699</v>
      </c>
      <c r="B700" s="226" t="s">
        <v>2064</v>
      </c>
      <c r="C700" s="226" t="s">
        <v>2065</v>
      </c>
      <c r="D700" s="258" t="s">
        <v>3031</v>
      </c>
      <c r="E700" s="258" t="s">
        <v>2590</v>
      </c>
      <c r="F700" s="258" t="s">
        <v>3289</v>
      </c>
      <c r="G700" s="258" t="s">
        <v>3300</v>
      </c>
      <c r="H700" s="258" t="s">
        <v>3301</v>
      </c>
      <c r="I700" s="258" t="s">
        <v>3306</v>
      </c>
      <c r="J700" s="253" t="s">
        <v>2093</v>
      </c>
      <c r="K700" s="228" t="s">
        <v>2094</v>
      </c>
      <c r="L700" s="228"/>
      <c r="M700" s="228" t="s">
        <v>2095</v>
      </c>
      <c r="N700" s="228"/>
      <c r="O700" s="227" t="s">
        <v>514</v>
      </c>
      <c r="P700" s="229">
        <v>30</v>
      </c>
      <c r="Q700" s="227" t="s">
        <v>961</v>
      </c>
      <c r="R700" s="230">
        <v>0.08</v>
      </c>
      <c r="S700" s="220"/>
      <c r="T700" s="227">
        <v>180</v>
      </c>
      <c r="U700" s="227">
        <v>12</v>
      </c>
      <c r="V700" s="220"/>
      <c r="W700" s="231">
        <v>0.02</v>
      </c>
      <c r="X700" s="232">
        <v>0</v>
      </c>
      <c r="Y700" s="220"/>
      <c r="Z700" s="244"/>
      <c r="AA700" s="234"/>
      <c r="AB700" s="234"/>
      <c r="AC700" s="234"/>
      <c r="AD700" s="234"/>
      <c r="AE700" s="234"/>
      <c r="AF700" s="235">
        <v>44593</v>
      </c>
    </row>
    <row r="701" spans="1:32" s="21" customFormat="1" ht="15" customHeight="1" x14ac:dyDescent="0.25">
      <c r="A701" s="225">
        <f t="shared" si="10"/>
        <v>700</v>
      </c>
      <c r="B701" s="226" t="s">
        <v>2064</v>
      </c>
      <c r="C701" s="226" t="s">
        <v>2065</v>
      </c>
      <c r="D701" s="258" t="s">
        <v>3031</v>
      </c>
      <c r="E701" s="258" t="s">
        <v>2590</v>
      </c>
      <c r="F701" s="258" t="s">
        <v>3289</v>
      </c>
      <c r="G701" s="258" t="s">
        <v>3300</v>
      </c>
      <c r="H701" s="258" t="s">
        <v>3301</v>
      </c>
      <c r="I701" s="258" t="s">
        <v>3302</v>
      </c>
      <c r="J701" s="253" t="s">
        <v>2096</v>
      </c>
      <c r="K701" s="228" t="s">
        <v>2097</v>
      </c>
      <c r="L701" s="228"/>
      <c r="M701" s="228" t="s">
        <v>2098</v>
      </c>
      <c r="N701" s="228"/>
      <c r="O701" s="227" t="s">
        <v>514</v>
      </c>
      <c r="P701" s="229">
        <v>15</v>
      </c>
      <c r="Q701" s="227" t="s">
        <v>961</v>
      </c>
      <c r="R701" s="230">
        <v>0.08</v>
      </c>
      <c r="S701" s="220"/>
      <c r="T701" s="227">
        <v>180</v>
      </c>
      <c r="U701" s="227">
        <v>12</v>
      </c>
      <c r="V701" s="220"/>
      <c r="W701" s="231">
        <v>0.02</v>
      </c>
      <c r="X701" s="232">
        <v>0</v>
      </c>
      <c r="Y701" s="220"/>
      <c r="Z701" s="244"/>
      <c r="AA701" s="234"/>
      <c r="AB701" s="234"/>
      <c r="AC701" s="234"/>
      <c r="AD701" s="234"/>
      <c r="AE701" s="234"/>
      <c r="AF701" s="235">
        <v>44593</v>
      </c>
    </row>
    <row r="702" spans="1:32" s="21" customFormat="1" ht="15" customHeight="1" x14ac:dyDescent="0.25">
      <c r="A702" s="225">
        <f t="shared" si="10"/>
        <v>701</v>
      </c>
      <c r="B702" s="226" t="s">
        <v>2064</v>
      </c>
      <c r="C702" s="226" t="s">
        <v>2065</v>
      </c>
      <c r="D702" s="258" t="s">
        <v>3031</v>
      </c>
      <c r="E702" s="258" t="s">
        <v>2590</v>
      </c>
      <c r="F702" s="258" t="s">
        <v>3289</v>
      </c>
      <c r="G702" s="258" t="s">
        <v>3300</v>
      </c>
      <c r="H702" s="258" t="s">
        <v>3301</v>
      </c>
      <c r="I702" s="258" t="s">
        <v>3302</v>
      </c>
      <c r="J702" s="253" t="s">
        <v>2099</v>
      </c>
      <c r="K702" s="228" t="s">
        <v>2100</v>
      </c>
      <c r="L702" s="228"/>
      <c r="M702" s="228" t="s">
        <v>2101</v>
      </c>
      <c r="N702" s="228"/>
      <c r="O702" s="227" t="s">
        <v>514</v>
      </c>
      <c r="P702" s="229">
        <v>15</v>
      </c>
      <c r="Q702" s="227" t="s">
        <v>961</v>
      </c>
      <c r="R702" s="230">
        <v>0.08</v>
      </c>
      <c r="S702" s="220"/>
      <c r="T702" s="227">
        <v>180</v>
      </c>
      <c r="U702" s="227">
        <v>12</v>
      </c>
      <c r="V702" s="220"/>
      <c r="W702" s="231">
        <v>0.02</v>
      </c>
      <c r="X702" s="232">
        <v>0</v>
      </c>
      <c r="Y702" s="220"/>
      <c r="Z702" s="244"/>
      <c r="AA702" s="234"/>
      <c r="AB702" s="234"/>
      <c r="AC702" s="234"/>
      <c r="AD702" s="234"/>
      <c r="AE702" s="234"/>
      <c r="AF702" s="235">
        <v>44593</v>
      </c>
    </row>
    <row r="703" spans="1:32" s="21" customFormat="1" ht="15" customHeight="1" x14ac:dyDescent="0.25">
      <c r="A703" s="225">
        <f t="shared" si="10"/>
        <v>702</v>
      </c>
      <c r="B703" s="226" t="s">
        <v>2064</v>
      </c>
      <c r="C703" s="226" t="s">
        <v>2065</v>
      </c>
      <c r="D703" s="258" t="s">
        <v>3031</v>
      </c>
      <c r="E703" s="258" t="s">
        <v>2590</v>
      </c>
      <c r="F703" s="258" t="s">
        <v>3289</v>
      </c>
      <c r="G703" s="258" t="s">
        <v>3300</v>
      </c>
      <c r="H703" s="258" t="s">
        <v>3301</v>
      </c>
      <c r="I703" s="258" t="s">
        <v>3302</v>
      </c>
      <c r="J703" s="253" t="s">
        <v>2102</v>
      </c>
      <c r="K703" s="228" t="s">
        <v>2103</v>
      </c>
      <c r="L703" s="228"/>
      <c r="M703" s="228" t="s">
        <v>2104</v>
      </c>
      <c r="N703" s="228"/>
      <c r="O703" s="227" t="s">
        <v>514</v>
      </c>
      <c r="P703" s="229">
        <v>30</v>
      </c>
      <c r="Q703" s="227" t="s">
        <v>961</v>
      </c>
      <c r="R703" s="230">
        <v>0.08</v>
      </c>
      <c r="S703" s="220"/>
      <c r="T703" s="227">
        <v>180</v>
      </c>
      <c r="U703" s="227">
        <v>12</v>
      </c>
      <c r="V703" s="220"/>
      <c r="W703" s="231">
        <v>0.02</v>
      </c>
      <c r="X703" s="232">
        <v>0</v>
      </c>
      <c r="Y703" s="220"/>
      <c r="Z703" s="244"/>
      <c r="AA703" s="234"/>
      <c r="AB703" s="234"/>
      <c r="AC703" s="234"/>
      <c r="AD703" s="234"/>
      <c r="AE703" s="234"/>
      <c r="AF703" s="235">
        <v>44593</v>
      </c>
    </row>
    <row r="704" spans="1:32" s="21" customFormat="1" ht="15" customHeight="1" x14ac:dyDescent="0.25">
      <c r="A704" s="225">
        <f t="shared" si="10"/>
        <v>703</v>
      </c>
      <c r="B704" s="226" t="s">
        <v>2064</v>
      </c>
      <c r="C704" s="226" t="s">
        <v>2065</v>
      </c>
      <c r="D704" s="258" t="s">
        <v>3031</v>
      </c>
      <c r="E704" s="258" t="s">
        <v>2590</v>
      </c>
      <c r="F704" s="258" t="s">
        <v>3289</v>
      </c>
      <c r="G704" s="258" t="s">
        <v>3300</v>
      </c>
      <c r="H704" s="258" t="s">
        <v>3301</v>
      </c>
      <c r="I704" s="258" t="s">
        <v>3302</v>
      </c>
      <c r="J704" s="253" t="s">
        <v>2105</v>
      </c>
      <c r="K704" s="228" t="s">
        <v>2106</v>
      </c>
      <c r="L704" s="228"/>
      <c r="M704" s="228" t="s">
        <v>2107</v>
      </c>
      <c r="N704" s="228"/>
      <c r="O704" s="227" t="s">
        <v>514</v>
      </c>
      <c r="P704" s="229">
        <v>20</v>
      </c>
      <c r="Q704" s="227" t="s">
        <v>961</v>
      </c>
      <c r="R704" s="230">
        <v>0.08</v>
      </c>
      <c r="S704" s="220"/>
      <c r="T704" s="227">
        <v>180</v>
      </c>
      <c r="U704" s="227">
        <v>12</v>
      </c>
      <c r="V704" s="220"/>
      <c r="W704" s="231">
        <v>0.02</v>
      </c>
      <c r="X704" s="232">
        <v>0</v>
      </c>
      <c r="Y704" s="220"/>
      <c r="Z704" s="244"/>
      <c r="AA704" s="234"/>
      <c r="AB704" s="234"/>
      <c r="AC704" s="234"/>
      <c r="AD704" s="234"/>
      <c r="AE704" s="234"/>
      <c r="AF704" s="235">
        <v>44593</v>
      </c>
    </row>
    <row r="705" spans="1:32" s="21" customFormat="1" ht="15" customHeight="1" x14ac:dyDescent="0.25">
      <c r="A705" s="225">
        <f t="shared" si="10"/>
        <v>704</v>
      </c>
      <c r="B705" s="226" t="s">
        <v>2064</v>
      </c>
      <c r="C705" s="226" t="s">
        <v>2065</v>
      </c>
      <c r="D705" s="258" t="s">
        <v>3031</v>
      </c>
      <c r="E705" s="258" t="s">
        <v>2590</v>
      </c>
      <c r="F705" s="258" t="s">
        <v>3289</v>
      </c>
      <c r="G705" s="258" t="s">
        <v>3300</v>
      </c>
      <c r="H705" s="258" t="s">
        <v>3301</v>
      </c>
      <c r="I705" s="258" t="s">
        <v>3302</v>
      </c>
      <c r="J705" s="253" t="s">
        <v>2108</v>
      </c>
      <c r="K705" s="228" t="s">
        <v>2109</v>
      </c>
      <c r="L705" s="228"/>
      <c r="M705" s="228" t="s">
        <v>2110</v>
      </c>
      <c r="N705" s="228"/>
      <c r="O705" s="227" t="s">
        <v>514</v>
      </c>
      <c r="P705" s="229">
        <v>30</v>
      </c>
      <c r="Q705" s="227" t="s">
        <v>961</v>
      </c>
      <c r="R705" s="230">
        <v>0.08</v>
      </c>
      <c r="S705" s="220"/>
      <c r="T705" s="227">
        <v>180</v>
      </c>
      <c r="U705" s="227">
        <v>12</v>
      </c>
      <c r="V705" s="220"/>
      <c r="W705" s="231">
        <v>0.02</v>
      </c>
      <c r="X705" s="232">
        <v>0</v>
      </c>
      <c r="Y705" s="220"/>
      <c r="Z705" s="244"/>
      <c r="AA705" s="234"/>
      <c r="AB705" s="234"/>
      <c r="AC705" s="234"/>
      <c r="AD705" s="234"/>
      <c r="AE705" s="234"/>
      <c r="AF705" s="235">
        <v>44593</v>
      </c>
    </row>
    <row r="706" spans="1:32" s="21" customFormat="1" ht="15" customHeight="1" x14ac:dyDescent="0.25">
      <c r="A706" s="225">
        <f t="shared" ref="A706:A769" si="11">ROW(A705)</f>
        <v>705</v>
      </c>
      <c r="B706" s="226" t="s">
        <v>2064</v>
      </c>
      <c r="C706" s="226" t="s">
        <v>2065</v>
      </c>
      <c r="D706" s="258" t="s">
        <v>3031</v>
      </c>
      <c r="E706" s="258" t="s">
        <v>2590</v>
      </c>
      <c r="F706" s="258" t="s">
        <v>3289</v>
      </c>
      <c r="G706" s="258" t="s">
        <v>3300</v>
      </c>
      <c r="H706" s="258" t="s">
        <v>3301</v>
      </c>
      <c r="I706" s="258" t="s">
        <v>3306</v>
      </c>
      <c r="J706" s="253" t="s">
        <v>2111</v>
      </c>
      <c r="K706" s="228" t="s">
        <v>2112</v>
      </c>
      <c r="L706" s="228"/>
      <c r="M706" s="228" t="s">
        <v>2113</v>
      </c>
      <c r="N706" s="228"/>
      <c r="O706" s="227" t="s">
        <v>768</v>
      </c>
      <c r="P706" s="229">
        <v>32</v>
      </c>
      <c r="Q706" s="227" t="s">
        <v>961</v>
      </c>
      <c r="R706" s="230">
        <v>0.08</v>
      </c>
      <c r="S706" s="220"/>
      <c r="T706" s="227">
        <v>360</v>
      </c>
      <c r="U706" s="227">
        <v>12</v>
      </c>
      <c r="V706" s="220"/>
      <c r="W706" s="231">
        <v>0.02</v>
      </c>
      <c r="X706" s="232">
        <v>0</v>
      </c>
      <c r="Y706" s="220"/>
      <c r="Z706" s="244"/>
      <c r="AA706" s="234"/>
      <c r="AB706" s="234"/>
      <c r="AC706" s="234"/>
      <c r="AD706" s="234"/>
      <c r="AE706" s="234"/>
      <c r="AF706" s="235">
        <v>44593</v>
      </c>
    </row>
    <row r="707" spans="1:32" s="21" customFormat="1" ht="15" customHeight="1" x14ac:dyDescent="0.25">
      <c r="A707" s="225">
        <f t="shared" si="11"/>
        <v>706</v>
      </c>
      <c r="B707" s="226" t="s">
        <v>2064</v>
      </c>
      <c r="C707" s="226" t="s">
        <v>2065</v>
      </c>
      <c r="D707" s="258" t="s">
        <v>3031</v>
      </c>
      <c r="E707" s="258" t="s">
        <v>2590</v>
      </c>
      <c r="F707" s="258" t="s">
        <v>3289</v>
      </c>
      <c r="G707" s="258" t="s">
        <v>3300</v>
      </c>
      <c r="H707" s="258" t="s">
        <v>3301</v>
      </c>
      <c r="I707" s="258" t="s">
        <v>3306</v>
      </c>
      <c r="J707" s="253" t="s">
        <v>2114</v>
      </c>
      <c r="K707" s="228" t="s">
        <v>2115</v>
      </c>
      <c r="L707" s="228"/>
      <c r="M707" s="228" t="s">
        <v>2116</v>
      </c>
      <c r="N707" s="228"/>
      <c r="O707" s="227" t="s">
        <v>768</v>
      </c>
      <c r="P707" s="229">
        <v>32</v>
      </c>
      <c r="Q707" s="227" t="s">
        <v>961</v>
      </c>
      <c r="R707" s="230">
        <v>0.08</v>
      </c>
      <c r="S707" s="220"/>
      <c r="T707" s="227">
        <v>360</v>
      </c>
      <c r="U707" s="227">
        <v>12</v>
      </c>
      <c r="V707" s="220"/>
      <c r="W707" s="231">
        <v>0.02</v>
      </c>
      <c r="X707" s="232">
        <v>0</v>
      </c>
      <c r="Y707" s="220"/>
      <c r="Z707" s="244"/>
      <c r="AA707" s="234"/>
      <c r="AB707" s="234"/>
      <c r="AC707" s="234"/>
      <c r="AD707" s="234"/>
      <c r="AE707" s="234"/>
      <c r="AF707" s="235">
        <v>44593</v>
      </c>
    </row>
    <row r="708" spans="1:32" s="21" customFormat="1" ht="15" customHeight="1" x14ac:dyDescent="0.25">
      <c r="A708" s="220">
        <f t="shared" si="11"/>
        <v>707</v>
      </c>
      <c r="B708" s="236" t="s">
        <v>2064</v>
      </c>
      <c r="C708" s="236" t="s">
        <v>2065</v>
      </c>
      <c r="D708" s="236" t="s">
        <v>3031</v>
      </c>
      <c r="E708" s="236" t="s">
        <v>2590</v>
      </c>
      <c r="F708" s="236" t="s">
        <v>3289</v>
      </c>
      <c r="G708" s="236" t="s">
        <v>3300</v>
      </c>
      <c r="H708" s="236" t="s">
        <v>3301</v>
      </c>
      <c r="I708" s="236" t="s">
        <v>3302</v>
      </c>
      <c r="J708" s="236" t="s">
        <v>3303</v>
      </c>
      <c r="K708" s="236" t="s">
        <v>3305</v>
      </c>
      <c r="L708" s="220"/>
      <c r="M708" s="236" t="s">
        <v>3304</v>
      </c>
      <c r="N708" s="236" t="s">
        <v>2614</v>
      </c>
      <c r="O708" s="236" t="s">
        <v>514</v>
      </c>
      <c r="P708" s="237"/>
      <c r="Q708" s="220"/>
      <c r="R708" s="220"/>
      <c r="S708" s="220"/>
      <c r="T708" s="220"/>
      <c r="U708" s="220"/>
      <c r="V708" s="220"/>
      <c r="W708" s="220"/>
      <c r="X708" s="220"/>
      <c r="Y708" s="220"/>
      <c r="Z708" s="220"/>
      <c r="AA708" s="220"/>
      <c r="AB708" s="220"/>
      <c r="AC708" s="220"/>
      <c r="AD708" s="220"/>
      <c r="AE708" s="220"/>
      <c r="AF708" s="220"/>
    </row>
    <row r="709" spans="1:32" s="21" customFormat="1" ht="15" customHeight="1" x14ac:dyDescent="0.25">
      <c r="A709" s="225">
        <f t="shared" si="11"/>
        <v>708</v>
      </c>
      <c r="B709" s="226" t="s">
        <v>2117</v>
      </c>
      <c r="C709" s="226" t="s">
        <v>2118</v>
      </c>
      <c r="D709" s="258" t="s">
        <v>3033</v>
      </c>
      <c r="E709" s="258" t="s">
        <v>2590</v>
      </c>
      <c r="F709" s="258" t="s">
        <v>3393</v>
      </c>
      <c r="G709" s="258" t="s">
        <v>3394</v>
      </c>
      <c r="H709" s="258" t="s">
        <v>3395</v>
      </c>
      <c r="I709" s="258" t="s">
        <v>3400</v>
      </c>
      <c r="J709" s="253" t="s">
        <v>2119</v>
      </c>
      <c r="K709" s="238" t="s">
        <v>1462</v>
      </c>
      <c r="L709" s="238"/>
      <c r="M709" s="238" t="s">
        <v>2120</v>
      </c>
      <c r="N709" s="238"/>
      <c r="O709" s="227" t="s">
        <v>514</v>
      </c>
      <c r="P709" s="229">
        <v>5</v>
      </c>
      <c r="Q709" s="227" t="s">
        <v>515</v>
      </c>
      <c r="R709" s="230">
        <v>0.08</v>
      </c>
      <c r="S709" s="220"/>
      <c r="T709" s="227"/>
      <c r="U709" s="227">
        <v>8</v>
      </c>
      <c r="V709" s="220"/>
      <c r="W709" s="239">
        <v>0.05</v>
      </c>
      <c r="X709" s="232">
        <v>0.1</v>
      </c>
      <c r="Y709" s="220"/>
      <c r="Z709" s="244"/>
      <c r="AA709" s="240"/>
      <c r="AB709" s="240"/>
      <c r="AC709" s="240"/>
      <c r="AD709" s="240"/>
      <c r="AE709" s="240"/>
      <c r="AF709" s="235">
        <v>44593</v>
      </c>
    </row>
    <row r="710" spans="1:32" s="21" customFormat="1" ht="15" customHeight="1" x14ac:dyDescent="0.25">
      <c r="A710" s="225">
        <f t="shared" si="11"/>
        <v>709</v>
      </c>
      <c r="B710" s="226" t="s">
        <v>2117</v>
      </c>
      <c r="C710" s="226" t="s">
        <v>2118</v>
      </c>
      <c r="D710" s="258" t="s">
        <v>3033</v>
      </c>
      <c r="E710" s="258" t="s">
        <v>2590</v>
      </c>
      <c r="F710" s="258" t="s">
        <v>3393</v>
      </c>
      <c r="G710" s="258" t="s">
        <v>3394</v>
      </c>
      <c r="H710" s="258" t="s">
        <v>3395</v>
      </c>
      <c r="I710" s="258" t="s">
        <v>3396</v>
      </c>
      <c r="J710" s="253" t="s">
        <v>2121</v>
      </c>
      <c r="K710" s="228" t="s">
        <v>2122</v>
      </c>
      <c r="L710" s="228"/>
      <c r="M710" s="228" t="s">
        <v>2123</v>
      </c>
      <c r="N710" s="228"/>
      <c r="O710" s="227" t="s">
        <v>514</v>
      </c>
      <c r="P710" s="229">
        <v>5</v>
      </c>
      <c r="Q710" s="227" t="s">
        <v>515</v>
      </c>
      <c r="R710" s="230">
        <v>0.08</v>
      </c>
      <c r="S710" s="220"/>
      <c r="T710" s="227"/>
      <c r="U710" s="227">
        <v>8</v>
      </c>
      <c r="V710" s="220"/>
      <c r="W710" s="231">
        <v>0.05</v>
      </c>
      <c r="X710" s="232">
        <v>0.1</v>
      </c>
      <c r="Y710" s="220"/>
      <c r="Z710" s="244"/>
      <c r="AA710" s="234"/>
      <c r="AB710" s="234"/>
      <c r="AC710" s="234"/>
      <c r="AD710" s="234"/>
      <c r="AE710" s="234"/>
      <c r="AF710" s="235">
        <v>44593</v>
      </c>
    </row>
    <row r="711" spans="1:32" s="21" customFormat="1" ht="15" customHeight="1" x14ac:dyDescent="0.25">
      <c r="A711" s="225">
        <f t="shared" si="11"/>
        <v>710</v>
      </c>
      <c r="B711" s="226" t="s">
        <v>2117</v>
      </c>
      <c r="C711" s="241" t="s">
        <v>2118</v>
      </c>
      <c r="D711" s="258" t="s">
        <v>3033</v>
      </c>
      <c r="E711" s="258" t="s">
        <v>2590</v>
      </c>
      <c r="F711" s="258" t="s">
        <v>3393</v>
      </c>
      <c r="G711" s="258" t="s">
        <v>3394</v>
      </c>
      <c r="H711" s="258" t="s">
        <v>3395</v>
      </c>
      <c r="I711" s="258" t="s">
        <v>3396</v>
      </c>
      <c r="J711" s="253" t="s">
        <v>2124</v>
      </c>
      <c r="K711" s="228" t="s">
        <v>2125</v>
      </c>
      <c r="L711" s="228"/>
      <c r="M711" s="228" t="s">
        <v>2126</v>
      </c>
      <c r="N711" s="228"/>
      <c r="O711" s="227" t="s">
        <v>514</v>
      </c>
      <c r="P711" s="229">
        <v>5</v>
      </c>
      <c r="Q711" s="227" t="s">
        <v>515</v>
      </c>
      <c r="R711" s="230">
        <v>0.08</v>
      </c>
      <c r="S711" s="220"/>
      <c r="T711" s="227">
        <v>8</v>
      </c>
      <c r="U711" s="227">
        <v>0</v>
      </c>
      <c r="V711" s="220"/>
      <c r="W711" s="231">
        <v>0.05</v>
      </c>
      <c r="X711" s="232">
        <v>0</v>
      </c>
      <c r="Y711" s="220"/>
      <c r="Z711" s="244"/>
      <c r="AA711" s="240"/>
      <c r="AB711" s="240"/>
      <c r="AC711" s="240"/>
      <c r="AD711" s="240"/>
      <c r="AE711" s="240"/>
      <c r="AF711" s="235">
        <v>44593</v>
      </c>
    </row>
    <row r="712" spans="1:32" s="21" customFormat="1" ht="15" customHeight="1" x14ac:dyDescent="0.25">
      <c r="A712" s="225">
        <f t="shared" si="11"/>
        <v>711</v>
      </c>
      <c r="B712" s="226" t="s">
        <v>2117</v>
      </c>
      <c r="C712" s="226" t="s">
        <v>2118</v>
      </c>
      <c r="D712" s="258" t="s">
        <v>3033</v>
      </c>
      <c r="E712" s="258" t="s">
        <v>2590</v>
      </c>
      <c r="F712" s="258" t="s">
        <v>3393</v>
      </c>
      <c r="G712" s="258" t="s">
        <v>3394</v>
      </c>
      <c r="H712" s="258" t="s">
        <v>3395</v>
      </c>
      <c r="I712" s="258" t="s">
        <v>3396</v>
      </c>
      <c r="J712" s="253" t="s">
        <v>2127</v>
      </c>
      <c r="K712" s="228" t="s">
        <v>2128</v>
      </c>
      <c r="L712" s="228"/>
      <c r="M712" s="228" t="s">
        <v>2129</v>
      </c>
      <c r="N712" s="228"/>
      <c r="O712" s="227" t="s">
        <v>514</v>
      </c>
      <c r="P712" s="229">
        <v>5</v>
      </c>
      <c r="Q712" s="227" t="s">
        <v>515</v>
      </c>
      <c r="R712" s="230">
        <v>0.08</v>
      </c>
      <c r="S712" s="220"/>
      <c r="T712" s="227"/>
      <c r="U712" s="227">
        <v>8</v>
      </c>
      <c r="V712" s="220"/>
      <c r="W712" s="231">
        <v>0.05</v>
      </c>
      <c r="X712" s="232">
        <v>0.1</v>
      </c>
      <c r="Y712" s="220"/>
      <c r="Z712" s="244"/>
      <c r="AA712" s="234"/>
      <c r="AB712" s="234"/>
      <c r="AC712" s="234"/>
      <c r="AD712" s="234"/>
      <c r="AE712" s="234"/>
      <c r="AF712" s="235">
        <v>44593</v>
      </c>
    </row>
    <row r="713" spans="1:32" s="21" customFormat="1" ht="15" customHeight="1" x14ac:dyDescent="0.25">
      <c r="A713" s="225">
        <f t="shared" si="11"/>
        <v>712</v>
      </c>
      <c r="B713" s="226" t="s">
        <v>2117</v>
      </c>
      <c r="C713" s="226" t="s">
        <v>2118</v>
      </c>
      <c r="D713" s="258" t="s">
        <v>3033</v>
      </c>
      <c r="E713" s="258" t="s">
        <v>2590</v>
      </c>
      <c r="F713" s="258" t="s">
        <v>3393</v>
      </c>
      <c r="G713" s="258" t="s">
        <v>3394</v>
      </c>
      <c r="H713" s="258" t="s">
        <v>3395</v>
      </c>
      <c r="I713" s="258" t="s">
        <v>3400</v>
      </c>
      <c r="J713" s="253" t="s">
        <v>2130</v>
      </c>
      <c r="K713" s="228" t="s">
        <v>2131</v>
      </c>
      <c r="L713" s="228"/>
      <c r="M713" s="228" t="s">
        <v>2132</v>
      </c>
      <c r="N713" s="228"/>
      <c r="O713" s="227" t="s">
        <v>514</v>
      </c>
      <c r="P713" s="229">
        <v>10</v>
      </c>
      <c r="Q713" s="227" t="s">
        <v>515</v>
      </c>
      <c r="R713" s="230">
        <v>0.08</v>
      </c>
      <c r="S713" s="220"/>
      <c r="T713" s="227"/>
      <c r="U713" s="227">
        <v>8</v>
      </c>
      <c r="V713" s="220"/>
      <c r="W713" s="231">
        <v>0.05</v>
      </c>
      <c r="X713" s="232">
        <v>0.1</v>
      </c>
      <c r="Y713" s="220"/>
      <c r="Z713" s="244"/>
      <c r="AA713" s="234"/>
      <c r="AB713" s="234"/>
      <c r="AC713" s="234"/>
      <c r="AD713" s="234"/>
      <c r="AE713" s="234"/>
      <c r="AF713" s="235">
        <v>44593</v>
      </c>
    </row>
    <row r="714" spans="1:32" s="21" customFormat="1" ht="15" customHeight="1" x14ac:dyDescent="0.25">
      <c r="A714" s="225">
        <f t="shared" si="11"/>
        <v>713</v>
      </c>
      <c r="B714" s="226" t="s">
        <v>2117</v>
      </c>
      <c r="C714" s="226" t="s">
        <v>2118</v>
      </c>
      <c r="D714" s="258" t="s">
        <v>3033</v>
      </c>
      <c r="E714" s="258" t="s">
        <v>2590</v>
      </c>
      <c r="F714" s="258" t="s">
        <v>3393</v>
      </c>
      <c r="G714" s="258" t="s">
        <v>3394</v>
      </c>
      <c r="H714" s="258" t="s">
        <v>3395</v>
      </c>
      <c r="I714" s="258" t="s">
        <v>3400</v>
      </c>
      <c r="J714" s="253" t="s">
        <v>2133</v>
      </c>
      <c r="K714" s="228" t="s">
        <v>2134</v>
      </c>
      <c r="L714" s="228"/>
      <c r="M714" s="228" t="s">
        <v>2135</v>
      </c>
      <c r="N714" s="228"/>
      <c r="O714" s="227" t="s">
        <v>514</v>
      </c>
      <c r="P714" s="229">
        <v>5</v>
      </c>
      <c r="Q714" s="227" t="s">
        <v>515</v>
      </c>
      <c r="R714" s="230">
        <v>0.08</v>
      </c>
      <c r="S714" s="220"/>
      <c r="T714" s="227"/>
      <c r="U714" s="227">
        <v>8</v>
      </c>
      <c r="V714" s="220"/>
      <c r="W714" s="231">
        <v>0.05</v>
      </c>
      <c r="X714" s="232">
        <v>0.1</v>
      </c>
      <c r="Y714" s="220"/>
      <c r="Z714" s="244"/>
      <c r="AA714" s="234"/>
      <c r="AB714" s="234"/>
      <c r="AC714" s="234"/>
      <c r="AD714" s="234"/>
      <c r="AE714" s="234"/>
      <c r="AF714" s="235">
        <v>44593</v>
      </c>
    </row>
    <row r="715" spans="1:32" s="21" customFormat="1" ht="15" customHeight="1" x14ac:dyDescent="0.25">
      <c r="A715" s="225">
        <f t="shared" si="11"/>
        <v>714</v>
      </c>
      <c r="B715" s="226" t="s">
        <v>2136</v>
      </c>
      <c r="C715" s="226" t="s">
        <v>2137</v>
      </c>
      <c r="D715" s="258" t="s">
        <v>3026</v>
      </c>
      <c r="E715" s="258" t="s">
        <v>2590</v>
      </c>
      <c r="F715" s="258" t="s">
        <v>3289</v>
      </c>
      <c r="G715" s="258" t="s">
        <v>3290</v>
      </c>
      <c r="H715" s="258" t="s">
        <v>3291</v>
      </c>
      <c r="I715" s="258" t="s">
        <v>3292</v>
      </c>
      <c r="J715" s="253" t="s">
        <v>2139</v>
      </c>
      <c r="K715" s="228" t="s">
        <v>2140</v>
      </c>
      <c r="L715" s="228"/>
      <c r="M715" s="228" t="s">
        <v>2141</v>
      </c>
      <c r="N715" s="228"/>
      <c r="O715" s="227" t="s">
        <v>1269</v>
      </c>
      <c r="P715" s="229">
        <v>10</v>
      </c>
      <c r="Q715" s="227" t="s">
        <v>777</v>
      </c>
      <c r="R715" s="230">
        <v>0.08</v>
      </c>
      <c r="S715" s="220"/>
      <c r="T715" s="227" t="s">
        <v>530</v>
      </c>
      <c r="U715" s="227">
        <v>12</v>
      </c>
      <c r="V715" s="220"/>
      <c r="W715" s="231">
        <v>0.05</v>
      </c>
      <c r="X715" s="232">
        <v>0</v>
      </c>
      <c r="Y715" s="220"/>
      <c r="Z715" s="244"/>
      <c r="AA715" s="234"/>
      <c r="AB715" s="234"/>
      <c r="AC715" s="234"/>
      <c r="AD715" s="234"/>
      <c r="AE715" s="234"/>
      <c r="AF715" s="235">
        <v>44593</v>
      </c>
    </row>
    <row r="716" spans="1:32" s="21" customFormat="1" ht="15" customHeight="1" x14ac:dyDescent="0.25">
      <c r="A716" s="225">
        <f t="shared" si="11"/>
        <v>715</v>
      </c>
      <c r="B716" s="226" t="s">
        <v>2136</v>
      </c>
      <c r="C716" s="226" t="s">
        <v>2137</v>
      </c>
      <c r="D716" s="258" t="s">
        <v>3026</v>
      </c>
      <c r="E716" s="258" t="s">
        <v>2590</v>
      </c>
      <c r="F716" s="258" t="s">
        <v>3289</v>
      </c>
      <c r="G716" s="258" t="s">
        <v>3300</v>
      </c>
      <c r="H716" s="258" t="s">
        <v>3307</v>
      </c>
      <c r="I716" s="258" t="s">
        <v>3308</v>
      </c>
      <c r="J716" s="253" t="s">
        <v>2142</v>
      </c>
      <c r="K716" s="228" t="s">
        <v>2143</v>
      </c>
      <c r="L716" s="228"/>
      <c r="M716" s="254" t="s">
        <v>2144</v>
      </c>
      <c r="N716" s="254"/>
      <c r="O716" s="227" t="s">
        <v>1269</v>
      </c>
      <c r="P716" s="229">
        <v>8</v>
      </c>
      <c r="Q716" s="227" t="s">
        <v>777</v>
      </c>
      <c r="R716" s="230">
        <v>0.08</v>
      </c>
      <c r="S716" s="220"/>
      <c r="T716" s="227" t="s">
        <v>2145</v>
      </c>
      <c r="U716" s="227">
        <v>12</v>
      </c>
      <c r="V716" s="220"/>
      <c r="W716" s="231">
        <v>0.05</v>
      </c>
      <c r="X716" s="232">
        <v>0</v>
      </c>
      <c r="Y716" s="220"/>
      <c r="Z716" s="244"/>
      <c r="AA716" s="234"/>
      <c r="AB716" s="234"/>
      <c r="AC716" s="234"/>
      <c r="AD716" s="234"/>
      <c r="AE716" s="234"/>
      <c r="AF716" s="235">
        <v>44593</v>
      </c>
    </row>
    <row r="717" spans="1:32" s="21" customFormat="1" ht="15" customHeight="1" x14ac:dyDescent="0.25">
      <c r="A717" s="225">
        <f t="shared" si="11"/>
        <v>716</v>
      </c>
      <c r="B717" s="226" t="s">
        <v>2136</v>
      </c>
      <c r="C717" s="226" t="s">
        <v>2137</v>
      </c>
      <c r="D717" s="258" t="s">
        <v>3026</v>
      </c>
      <c r="E717" s="258" t="s">
        <v>2590</v>
      </c>
      <c r="F717" s="258" t="s">
        <v>3289</v>
      </c>
      <c r="G717" s="258" t="s">
        <v>3300</v>
      </c>
      <c r="H717" s="258" t="s">
        <v>3307</v>
      </c>
      <c r="I717" s="258" t="s">
        <v>3308</v>
      </c>
      <c r="J717" s="253" t="s">
        <v>2146</v>
      </c>
      <c r="K717" s="228" t="s">
        <v>2147</v>
      </c>
      <c r="L717" s="228"/>
      <c r="M717" s="254" t="s">
        <v>2148</v>
      </c>
      <c r="N717" s="254"/>
      <c r="O717" s="227" t="s">
        <v>1269</v>
      </c>
      <c r="P717" s="229">
        <v>8</v>
      </c>
      <c r="Q717" s="227" t="s">
        <v>777</v>
      </c>
      <c r="R717" s="230">
        <v>0.08</v>
      </c>
      <c r="S717" s="220"/>
      <c r="T717" s="227" t="s">
        <v>2145</v>
      </c>
      <c r="U717" s="227">
        <v>12</v>
      </c>
      <c r="V717" s="220"/>
      <c r="W717" s="231">
        <v>0.05</v>
      </c>
      <c r="X717" s="232">
        <v>0</v>
      </c>
      <c r="Y717" s="220"/>
      <c r="Z717" s="244"/>
      <c r="AA717" s="234"/>
      <c r="AB717" s="234"/>
      <c r="AC717" s="234"/>
      <c r="AD717" s="234"/>
      <c r="AE717" s="234"/>
      <c r="AF717" s="235">
        <v>44593</v>
      </c>
    </row>
    <row r="718" spans="1:32" s="21" customFormat="1" x14ac:dyDescent="0.25">
      <c r="A718" s="225">
        <f t="shared" si="11"/>
        <v>717</v>
      </c>
      <c r="B718" s="226" t="s">
        <v>2136</v>
      </c>
      <c r="C718" s="226" t="s">
        <v>2137</v>
      </c>
      <c r="D718" s="258" t="s">
        <v>3026</v>
      </c>
      <c r="E718" s="258" t="s">
        <v>2590</v>
      </c>
      <c r="F718" s="258" t="s">
        <v>3289</v>
      </c>
      <c r="G718" s="258" t="s">
        <v>3290</v>
      </c>
      <c r="H718" s="258" t="s">
        <v>3291</v>
      </c>
      <c r="I718" s="258" t="s">
        <v>3296</v>
      </c>
      <c r="J718" s="253" t="s">
        <v>2150</v>
      </c>
      <c r="K718" s="228" t="s">
        <v>2151</v>
      </c>
      <c r="L718" s="228"/>
      <c r="M718" s="228" t="s">
        <v>2152</v>
      </c>
      <c r="N718" s="228"/>
      <c r="O718" s="227" t="s">
        <v>2153</v>
      </c>
      <c r="P718" s="229">
        <v>10</v>
      </c>
      <c r="Q718" s="227" t="s">
        <v>777</v>
      </c>
      <c r="R718" s="230">
        <v>0.08</v>
      </c>
      <c r="S718" s="220"/>
      <c r="T718" s="227" t="s">
        <v>530</v>
      </c>
      <c r="U718" s="227">
        <v>12</v>
      </c>
      <c r="V718" s="220"/>
      <c r="W718" s="231">
        <v>0.05</v>
      </c>
      <c r="X718" s="232">
        <v>0</v>
      </c>
      <c r="Y718" s="220"/>
      <c r="Z718" s="244"/>
      <c r="AA718" s="234"/>
      <c r="AB718" s="234"/>
      <c r="AC718" s="234"/>
      <c r="AD718" s="234"/>
      <c r="AE718" s="234"/>
      <c r="AF718" s="235">
        <v>44593</v>
      </c>
    </row>
    <row r="719" spans="1:32" s="21" customFormat="1" x14ac:dyDescent="0.25">
      <c r="A719" s="225">
        <f t="shared" si="11"/>
        <v>718</v>
      </c>
      <c r="B719" s="226" t="s">
        <v>2136</v>
      </c>
      <c r="C719" s="226" t="s">
        <v>2137</v>
      </c>
      <c r="D719" s="258" t="s">
        <v>3026</v>
      </c>
      <c r="E719" s="258" t="s">
        <v>2590</v>
      </c>
      <c r="F719" s="258" t="s">
        <v>3289</v>
      </c>
      <c r="G719" s="258" t="s">
        <v>3290</v>
      </c>
      <c r="H719" s="258" t="s">
        <v>3291</v>
      </c>
      <c r="I719" s="258" t="s">
        <v>3292</v>
      </c>
      <c r="J719" s="253" t="s">
        <v>2154</v>
      </c>
      <c r="K719" s="228" t="s">
        <v>2155</v>
      </c>
      <c r="L719" s="228"/>
      <c r="M719" s="228" t="s">
        <v>2156</v>
      </c>
      <c r="N719" s="228"/>
      <c r="O719" s="227" t="s">
        <v>2153</v>
      </c>
      <c r="P719" s="229">
        <v>10</v>
      </c>
      <c r="Q719" s="227" t="s">
        <v>777</v>
      </c>
      <c r="R719" s="230">
        <v>0.08</v>
      </c>
      <c r="S719" s="220"/>
      <c r="T719" s="227" t="s">
        <v>530</v>
      </c>
      <c r="U719" s="227">
        <v>12</v>
      </c>
      <c r="V719" s="220"/>
      <c r="W719" s="231">
        <v>0.05</v>
      </c>
      <c r="X719" s="232">
        <v>0</v>
      </c>
      <c r="Y719" s="220"/>
      <c r="Z719" s="244"/>
      <c r="AA719" s="234"/>
      <c r="AB719" s="234"/>
      <c r="AC719" s="234"/>
      <c r="AD719" s="234"/>
      <c r="AE719" s="234"/>
      <c r="AF719" s="235">
        <v>44593</v>
      </c>
    </row>
    <row r="720" spans="1:32" s="21" customFormat="1" x14ac:dyDescent="0.25">
      <c r="A720" s="225">
        <f t="shared" si="11"/>
        <v>719</v>
      </c>
      <c r="B720" s="226" t="s">
        <v>2136</v>
      </c>
      <c r="C720" s="226" t="s">
        <v>2137</v>
      </c>
      <c r="D720" s="258" t="s">
        <v>3026</v>
      </c>
      <c r="E720" s="258" t="s">
        <v>2590</v>
      </c>
      <c r="F720" s="258" t="s">
        <v>3289</v>
      </c>
      <c r="G720" s="258" t="s">
        <v>3290</v>
      </c>
      <c r="H720" s="258" t="s">
        <v>3291</v>
      </c>
      <c r="I720" s="258" t="s">
        <v>3292</v>
      </c>
      <c r="J720" s="253" t="s">
        <v>2157</v>
      </c>
      <c r="K720" s="228" t="s">
        <v>2158</v>
      </c>
      <c r="L720" s="228"/>
      <c r="M720" s="228" t="s">
        <v>2159</v>
      </c>
      <c r="N720" s="228"/>
      <c r="O720" s="227" t="s">
        <v>2153</v>
      </c>
      <c r="P720" s="229">
        <v>10</v>
      </c>
      <c r="Q720" s="227" t="s">
        <v>777</v>
      </c>
      <c r="R720" s="230">
        <v>0.08</v>
      </c>
      <c r="S720" s="220"/>
      <c r="T720" s="227" t="s">
        <v>530</v>
      </c>
      <c r="U720" s="227">
        <v>12</v>
      </c>
      <c r="V720" s="220"/>
      <c r="W720" s="231">
        <v>0.05</v>
      </c>
      <c r="X720" s="232">
        <v>0</v>
      </c>
      <c r="Y720" s="220"/>
      <c r="Z720" s="244"/>
      <c r="AA720" s="234"/>
      <c r="AB720" s="234"/>
      <c r="AC720" s="234"/>
      <c r="AD720" s="234"/>
      <c r="AE720" s="234"/>
      <c r="AF720" s="235">
        <v>44593</v>
      </c>
    </row>
    <row r="721" spans="1:32" s="21" customFormat="1" x14ac:dyDescent="0.25">
      <c r="A721" s="225">
        <f t="shared" si="11"/>
        <v>720</v>
      </c>
      <c r="B721" s="226" t="s">
        <v>2136</v>
      </c>
      <c r="C721" s="226" t="s">
        <v>2137</v>
      </c>
      <c r="D721" s="258" t="s">
        <v>3026</v>
      </c>
      <c r="E721" s="258" t="s">
        <v>2590</v>
      </c>
      <c r="F721" s="258" t="s">
        <v>3289</v>
      </c>
      <c r="G721" s="258" t="s">
        <v>3300</v>
      </c>
      <c r="H721" s="258" t="s">
        <v>3307</v>
      </c>
      <c r="I721" s="258" t="s">
        <v>3308</v>
      </c>
      <c r="J721" s="253" t="s">
        <v>2160</v>
      </c>
      <c r="K721" s="228" t="s">
        <v>2161</v>
      </c>
      <c r="L721" s="228"/>
      <c r="M721" s="228" t="s">
        <v>2162</v>
      </c>
      <c r="N721" s="228"/>
      <c r="O721" s="227" t="s">
        <v>549</v>
      </c>
      <c r="P721" s="229">
        <v>36</v>
      </c>
      <c r="Q721" s="227" t="s">
        <v>777</v>
      </c>
      <c r="R721" s="230">
        <v>0.08</v>
      </c>
      <c r="S721" s="220"/>
      <c r="T721" s="227" t="s">
        <v>2163</v>
      </c>
      <c r="U721" s="227">
        <v>12</v>
      </c>
      <c r="V721" s="220"/>
      <c r="W721" s="231">
        <v>0.05</v>
      </c>
      <c r="X721" s="232">
        <v>0</v>
      </c>
      <c r="Y721" s="220"/>
      <c r="Z721" s="244"/>
      <c r="AA721" s="234"/>
      <c r="AB721" s="234"/>
      <c r="AC721" s="234"/>
      <c r="AD721" s="234"/>
      <c r="AE721" s="234"/>
      <c r="AF721" s="235">
        <v>44593</v>
      </c>
    </row>
    <row r="722" spans="1:32" s="21" customFormat="1" x14ac:dyDescent="0.25">
      <c r="A722" s="220">
        <f t="shared" si="11"/>
        <v>721</v>
      </c>
      <c r="B722" s="236" t="s">
        <v>2136</v>
      </c>
      <c r="C722" s="236" t="s">
        <v>2137</v>
      </c>
      <c r="D722" s="236" t="s">
        <v>3026</v>
      </c>
      <c r="E722" s="236" t="s">
        <v>2590</v>
      </c>
      <c r="F722" s="236" t="s">
        <v>3289</v>
      </c>
      <c r="G722" s="236" t="s">
        <v>3300</v>
      </c>
      <c r="H722" s="236" t="s">
        <v>3307</v>
      </c>
      <c r="I722" s="236" t="s">
        <v>3308</v>
      </c>
      <c r="J722" s="236" t="s">
        <v>3312</v>
      </c>
      <c r="K722" s="236" t="s">
        <v>3314</v>
      </c>
      <c r="L722" s="220"/>
      <c r="M722" s="236" t="s">
        <v>3313</v>
      </c>
      <c r="N722" s="236" t="s">
        <v>2614</v>
      </c>
      <c r="O722" s="236" t="s">
        <v>3280</v>
      </c>
      <c r="P722" s="237"/>
      <c r="Q722" s="220"/>
      <c r="R722" s="220"/>
      <c r="S722" s="220"/>
      <c r="T722" s="220"/>
      <c r="U722" s="220"/>
      <c r="V722" s="220"/>
      <c r="W722" s="220"/>
      <c r="X722" s="220"/>
      <c r="Y722" s="220"/>
      <c r="Z722" s="220"/>
      <c r="AA722" s="220"/>
      <c r="AB722" s="220"/>
      <c r="AC722" s="220"/>
      <c r="AD722" s="220"/>
      <c r="AE722" s="220"/>
      <c r="AF722" s="220"/>
    </row>
    <row r="723" spans="1:32" s="21" customFormat="1" x14ac:dyDescent="0.25">
      <c r="A723" s="225">
        <f t="shared" si="11"/>
        <v>722</v>
      </c>
      <c r="B723" s="226" t="s">
        <v>2164</v>
      </c>
      <c r="C723" s="226" t="s">
        <v>376</v>
      </c>
      <c r="D723" s="258" t="s">
        <v>377</v>
      </c>
      <c r="E723" s="258" t="s">
        <v>2590</v>
      </c>
      <c r="F723" s="258" t="s">
        <v>3393</v>
      </c>
      <c r="G723" s="258" t="s">
        <v>3415</v>
      </c>
      <c r="H723" s="258" t="s">
        <v>3416</v>
      </c>
      <c r="I723" s="258" t="s">
        <v>3417</v>
      </c>
      <c r="J723" s="253" t="s">
        <v>412</v>
      </c>
      <c r="K723" s="228" t="s">
        <v>413</v>
      </c>
      <c r="L723" s="228"/>
      <c r="M723" s="228" t="s">
        <v>414</v>
      </c>
      <c r="N723" s="228"/>
      <c r="O723" s="227" t="s">
        <v>514</v>
      </c>
      <c r="P723" s="229">
        <v>5</v>
      </c>
      <c r="Q723" s="227" t="s">
        <v>526</v>
      </c>
      <c r="R723" s="230">
        <v>0.08</v>
      </c>
      <c r="S723" s="220"/>
      <c r="T723" s="227" t="s">
        <v>2165</v>
      </c>
      <c r="U723" s="227">
        <v>8</v>
      </c>
      <c r="V723" s="220"/>
      <c r="W723" s="231">
        <v>0.02</v>
      </c>
      <c r="X723" s="232">
        <v>0.05</v>
      </c>
      <c r="Y723" s="220"/>
      <c r="Z723" s="244"/>
      <c r="AA723" s="234"/>
      <c r="AB723" s="234"/>
      <c r="AC723" s="234"/>
      <c r="AD723" s="234"/>
      <c r="AE723" s="234"/>
      <c r="AF723" s="235">
        <v>44593</v>
      </c>
    </row>
    <row r="724" spans="1:32" s="21" customFormat="1" x14ac:dyDescent="0.25">
      <c r="A724" s="225">
        <f t="shared" si="11"/>
        <v>723</v>
      </c>
      <c r="B724" s="226" t="s">
        <v>2164</v>
      </c>
      <c r="C724" s="226" t="s">
        <v>376</v>
      </c>
      <c r="D724" s="258" t="s">
        <v>377</v>
      </c>
      <c r="E724" s="258" t="s">
        <v>2590</v>
      </c>
      <c r="F724" s="258" t="s">
        <v>3393</v>
      </c>
      <c r="G724" s="258" t="s">
        <v>3419</v>
      </c>
      <c r="H724" s="258" t="s">
        <v>3420</v>
      </c>
      <c r="I724" s="258" t="s">
        <v>3421</v>
      </c>
      <c r="J724" s="253" t="s">
        <v>430</v>
      </c>
      <c r="K724" s="228" t="s">
        <v>431</v>
      </c>
      <c r="L724" s="228"/>
      <c r="M724" s="228" t="s">
        <v>432</v>
      </c>
      <c r="N724" s="228"/>
      <c r="O724" s="227" t="s">
        <v>514</v>
      </c>
      <c r="P724" s="229">
        <v>20</v>
      </c>
      <c r="Q724" s="227" t="s">
        <v>526</v>
      </c>
      <c r="R724" s="230">
        <v>0.08</v>
      </c>
      <c r="S724" s="220"/>
      <c r="T724" s="227" t="s">
        <v>2165</v>
      </c>
      <c r="U724" s="227">
        <v>12</v>
      </c>
      <c r="V724" s="220"/>
      <c r="W724" s="231">
        <v>0.02</v>
      </c>
      <c r="X724" s="232">
        <v>0.05</v>
      </c>
      <c r="Y724" s="220"/>
      <c r="Z724" s="244"/>
      <c r="AA724" s="234"/>
      <c r="AB724" s="234"/>
      <c r="AC724" s="234"/>
      <c r="AD724" s="234"/>
      <c r="AE724" s="234"/>
      <c r="AF724" s="235">
        <v>44593</v>
      </c>
    </row>
    <row r="725" spans="1:32" s="21" customFormat="1" x14ac:dyDescent="0.25">
      <c r="A725" s="225">
        <f t="shared" si="11"/>
        <v>724</v>
      </c>
      <c r="B725" s="226" t="s">
        <v>2164</v>
      </c>
      <c r="C725" s="226" t="s">
        <v>376</v>
      </c>
      <c r="D725" s="258" t="s">
        <v>377</v>
      </c>
      <c r="E725" s="258" t="s">
        <v>2590</v>
      </c>
      <c r="F725" s="258" t="s">
        <v>3393</v>
      </c>
      <c r="G725" s="258" t="s">
        <v>3415</v>
      </c>
      <c r="H725" s="258" t="s">
        <v>3416</v>
      </c>
      <c r="I725" s="258" t="s">
        <v>3418</v>
      </c>
      <c r="J725" s="253" t="s">
        <v>418</v>
      </c>
      <c r="K725" s="228" t="s">
        <v>419</v>
      </c>
      <c r="L725" s="228"/>
      <c r="M725" s="228" t="s">
        <v>420</v>
      </c>
      <c r="N725" s="228"/>
      <c r="O725" s="227" t="s">
        <v>514</v>
      </c>
      <c r="P725" s="229">
        <v>5</v>
      </c>
      <c r="Q725" s="227" t="s">
        <v>526</v>
      </c>
      <c r="R725" s="230">
        <v>0.08</v>
      </c>
      <c r="S725" s="220"/>
      <c r="T725" s="227" t="s">
        <v>2165</v>
      </c>
      <c r="U725" s="227">
        <v>8</v>
      </c>
      <c r="V725" s="220"/>
      <c r="W725" s="231">
        <v>0.02</v>
      </c>
      <c r="X725" s="232">
        <v>0.05</v>
      </c>
      <c r="Y725" s="220"/>
      <c r="Z725" s="244"/>
      <c r="AA725" s="234"/>
      <c r="AB725" s="234"/>
      <c r="AC725" s="234"/>
      <c r="AD725" s="234"/>
      <c r="AE725" s="234"/>
      <c r="AF725" s="235">
        <v>44593</v>
      </c>
    </row>
    <row r="726" spans="1:32" s="21" customFormat="1" x14ac:dyDescent="0.25">
      <c r="A726" s="225">
        <f t="shared" si="11"/>
        <v>725</v>
      </c>
      <c r="B726" s="226" t="s">
        <v>2164</v>
      </c>
      <c r="C726" s="226" t="s">
        <v>376</v>
      </c>
      <c r="D726" s="258" t="s">
        <v>377</v>
      </c>
      <c r="E726" s="258" t="s">
        <v>2590</v>
      </c>
      <c r="F726" s="258" t="s">
        <v>2591</v>
      </c>
      <c r="G726" s="258" t="s">
        <v>2671</v>
      </c>
      <c r="H726" s="258" t="s">
        <v>2672</v>
      </c>
      <c r="I726" s="258" t="s">
        <v>2692</v>
      </c>
      <c r="J726" s="253" t="s">
        <v>397</v>
      </c>
      <c r="K726" s="228" t="s">
        <v>398</v>
      </c>
      <c r="L726" s="228"/>
      <c r="M726" s="228" t="s">
        <v>399</v>
      </c>
      <c r="N726" s="228"/>
      <c r="O726" s="227" t="s">
        <v>514</v>
      </c>
      <c r="P726" s="229">
        <v>5</v>
      </c>
      <c r="Q726" s="227" t="s">
        <v>526</v>
      </c>
      <c r="R726" s="230">
        <v>0.08</v>
      </c>
      <c r="S726" s="220"/>
      <c r="T726" s="227" t="s">
        <v>530</v>
      </c>
      <c r="U726" s="227">
        <v>8</v>
      </c>
      <c r="V726" s="220"/>
      <c r="W726" s="231">
        <v>0.02</v>
      </c>
      <c r="X726" s="232">
        <v>0.05</v>
      </c>
      <c r="Y726" s="220"/>
      <c r="Z726" s="244"/>
      <c r="AA726" s="234"/>
      <c r="AB726" s="234"/>
      <c r="AC726" s="234"/>
      <c r="AD726" s="234"/>
      <c r="AE726" s="234"/>
      <c r="AF726" s="235">
        <v>44593</v>
      </c>
    </row>
    <row r="727" spans="1:32" s="21" customFormat="1" x14ac:dyDescent="0.25">
      <c r="A727" s="225">
        <f t="shared" si="11"/>
        <v>726</v>
      </c>
      <c r="B727" s="226" t="s">
        <v>2164</v>
      </c>
      <c r="C727" s="226" t="s">
        <v>376</v>
      </c>
      <c r="D727" s="258" t="s">
        <v>377</v>
      </c>
      <c r="E727" s="258" t="s">
        <v>2590</v>
      </c>
      <c r="F727" s="258" t="s">
        <v>2591</v>
      </c>
      <c r="G727" s="258" t="s">
        <v>2671</v>
      </c>
      <c r="H727" s="258" t="s">
        <v>2672</v>
      </c>
      <c r="I727" s="258" t="s">
        <v>2692</v>
      </c>
      <c r="J727" s="253" t="s">
        <v>388</v>
      </c>
      <c r="K727" s="228" t="s">
        <v>389</v>
      </c>
      <c r="L727" s="228"/>
      <c r="M727" s="228" t="s">
        <v>390</v>
      </c>
      <c r="N727" s="228"/>
      <c r="O727" s="227" t="s">
        <v>514</v>
      </c>
      <c r="P727" s="229">
        <v>5</v>
      </c>
      <c r="Q727" s="227" t="s">
        <v>526</v>
      </c>
      <c r="R727" s="230">
        <v>0.08</v>
      </c>
      <c r="S727" s="220"/>
      <c r="T727" s="227" t="s">
        <v>530</v>
      </c>
      <c r="U727" s="227">
        <v>8</v>
      </c>
      <c r="V727" s="220"/>
      <c r="W727" s="231">
        <v>0.02</v>
      </c>
      <c r="X727" s="232">
        <v>0.05</v>
      </c>
      <c r="Y727" s="220"/>
      <c r="Z727" s="244"/>
      <c r="AA727" s="234"/>
      <c r="AB727" s="234"/>
      <c r="AC727" s="234"/>
      <c r="AD727" s="234"/>
      <c r="AE727" s="234"/>
      <c r="AF727" s="235">
        <v>44593</v>
      </c>
    </row>
    <row r="728" spans="1:32" s="21" customFormat="1" x14ac:dyDescent="0.25">
      <c r="A728" s="225">
        <f t="shared" si="11"/>
        <v>727</v>
      </c>
      <c r="B728" s="226" t="s">
        <v>2164</v>
      </c>
      <c r="C728" s="226" t="s">
        <v>376</v>
      </c>
      <c r="D728" s="258" t="s">
        <v>377</v>
      </c>
      <c r="E728" s="258" t="s">
        <v>2590</v>
      </c>
      <c r="F728" s="258" t="s">
        <v>3393</v>
      </c>
      <c r="G728" s="258" t="s">
        <v>3394</v>
      </c>
      <c r="H728" s="258" t="s">
        <v>3395</v>
      </c>
      <c r="I728" s="258" t="s">
        <v>3400</v>
      </c>
      <c r="J728" s="253" t="s">
        <v>424</v>
      </c>
      <c r="K728" s="228" t="s">
        <v>425</v>
      </c>
      <c r="L728" s="228"/>
      <c r="M728" s="228" t="s">
        <v>426</v>
      </c>
      <c r="N728" s="228"/>
      <c r="O728" s="227" t="s">
        <v>514</v>
      </c>
      <c r="P728" s="229">
        <v>5</v>
      </c>
      <c r="Q728" s="227" t="s">
        <v>526</v>
      </c>
      <c r="R728" s="230">
        <v>0.08</v>
      </c>
      <c r="S728" s="220"/>
      <c r="T728" s="227" t="s">
        <v>2165</v>
      </c>
      <c r="U728" s="227">
        <v>8</v>
      </c>
      <c r="V728" s="220"/>
      <c r="W728" s="231">
        <v>0.02</v>
      </c>
      <c r="X728" s="232">
        <v>0.05</v>
      </c>
      <c r="Y728" s="220"/>
      <c r="Z728" s="244"/>
      <c r="AA728" s="234"/>
      <c r="AB728" s="234"/>
      <c r="AC728" s="234"/>
      <c r="AD728" s="234"/>
      <c r="AE728" s="234"/>
      <c r="AF728" s="235">
        <v>44593</v>
      </c>
    </row>
    <row r="729" spans="1:32" s="21" customFormat="1" x14ac:dyDescent="0.25">
      <c r="A729" s="225">
        <f t="shared" si="11"/>
        <v>728</v>
      </c>
      <c r="B729" s="226" t="s">
        <v>2164</v>
      </c>
      <c r="C729" s="226" t="s">
        <v>376</v>
      </c>
      <c r="D729" s="258" t="s">
        <v>377</v>
      </c>
      <c r="E729" s="258" t="s">
        <v>2590</v>
      </c>
      <c r="F729" s="258" t="s">
        <v>2591</v>
      </c>
      <c r="G729" s="258" t="s">
        <v>2671</v>
      </c>
      <c r="H729" s="258" t="s">
        <v>2672</v>
      </c>
      <c r="I729" s="258" t="s">
        <v>2692</v>
      </c>
      <c r="J729" s="253" t="s">
        <v>394</v>
      </c>
      <c r="K729" s="228" t="s">
        <v>395</v>
      </c>
      <c r="L729" s="228"/>
      <c r="M729" s="228" t="s">
        <v>396</v>
      </c>
      <c r="N729" s="228"/>
      <c r="O729" s="227" t="s">
        <v>514</v>
      </c>
      <c r="P729" s="229">
        <v>5</v>
      </c>
      <c r="Q729" s="227" t="s">
        <v>526</v>
      </c>
      <c r="R729" s="230">
        <v>0.08</v>
      </c>
      <c r="S729" s="220"/>
      <c r="T729" s="227" t="s">
        <v>530</v>
      </c>
      <c r="U729" s="227">
        <v>8</v>
      </c>
      <c r="V729" s="220"/>
      <c r="W729" s="231">
        <v>0.02</v>
      </c>
      <c r="X729" s="232">
        <v>0.05</v>
      </c>
      <c r="Y729" s="220"/>
      <c r="Z729" s="244"/>
      <c r="AA729" s="234"/>
      <c r="AB729" s="234"/>
      <c r="AC729" s="234"/>
      <c r="AD729" s="234"/>
      <c r="AE729" s="234"/>
      <c r="AF729" s="235">
        <v>44593</v>
      </c>
    </row>
    <row r="730" spans="1:32" s="21" customFormat="1" x14ac:dyDescent="0.25">
      <c r="A730" s="225">
        <f t="shared" si="11"/>
        <v>729</v>
      </c>
      <c r="B730" s="226" t="s">
        <v>2164</v>
      </c>
      <c r="C730" s="226" t="s">
        <v>376</v>
      </c>
      <c r="D730" s="258" t="s">
        <v>377</v>
      </c>
      <c r="E730" s="258" t="s">
        <v>2590</v>
      </c>
      <c r="F730" s="258" t="s">
        <v>3393</v>
      </c>
      <c r="G730" s="258" t="s">
        <v>3415</v>
      </c>
      <c r="H730" s="258" t="s">
        <v>3416</v>
      </c>
      <c r="I730" s="258" t="s">
        <v>3418</v>
      </c>
      <c r="J730" s="253" t="s">
        <v>2167</v>
      </c>
      <c r="K730" s="228" t="s">
        <v>2168</v>
      </c>
      <c r="L730" s="228"/>
      <c r="M730" s="228" t="s">
        <v>2169</v>
      </c>
      <c r="N730" s="228"/>
      <c r="O730" s="227" t="s">
        <v>514</v>
      </c>
      <c r="P730" s="229">
        <v>5</v>
      </c>
      <c r="Q730" s="227" t="s">
        <v>526</v>
      </c>
      <c r="R730" s="230">
        <v>0.08</v>
      </c>
      <c r="S730" s="220"/>
      <c r="T730" s="227" t="s">
        <v>2165</v>
      </c>
      <c r="U730" s="227">
        <v>8</v>
      </c>
      <c r="V730" s="220"/>
      <c r="W730" s="231">
        <v>0.02</v>
      </c>
      <c r="X730" s="232">
        <v>0.05</v>
      </c>
      <c r="Y730" s="220"/>
      <c r="Z730" s="244"/>
      <c r="AA730" s="234"/>
      <c r="AB730" s="234"/>
      <c r="AC730" s="234"/>
      <c r="AD730" s="234"/>
      <c r="AE730" s="234"/>
      <c r="AF730" s="235">
        <v>44593</v>
      </c>
    </row>
    <row r="731" spans="1:32" s="21" customFormat="1" x14ac:dyDescent="0.25">
      <c r="A731" s="225">
        <f t="shared" si="11"/>
        <v>730</v>
      </c>
      <c r="B731" s="226" t="s">
        <v>2164</v>
      </c>
      <c r="C731" s="226" t="s">
        <v>376</v>
      </c>
      <c r="D731" s="258" t="s">
        <v>377</v>
      </c>
      <c r="E731" s="258" t="s">
        <v>2590</v>
      </c>
      <c r="F731" s="258" t="s">
        <v>2591</v>
      </c>
      <c r="G731" s="258" t="s">
        <v>2671</v>
      </c>
      <c r="H731" s="258" t="s">
        <v>2672</v>
      </c>
      <c r="I731" s="258" t="s">
        <v>2692</v>
      </c>
      <c r="J731" s="253" t="s">
        <v>403</v>
      </c>
      <c r="K731" s="228" t="s">
        <v>404</v>
      </c>
      <c r="L731" s="228"/>
      <c r="M731" s="228" t="s">
        <v>405</v>
      </c>
      <c r="N731" s="228"/>
      <c r="O731" s="227" t="s">
        <v>514</v>
      </c>
      <c r="P731" s="229">
        <v>5</v>
      </c>
      <c r="Q731" s="227" t="s">
        <v>526</v>
      </c>
      <c r="R731" s="230">
        <v>0.08</v>
      </c>
      <c r="S731" s="220"/>
      <c r="T731" s="227" t="s">
        <v>530</v>
      </c>
      <c r="U731" s="227">
        <v>8</v>
      </c>
      <c r="V731" s="220"/>
      <c r="W731" s="231">
        <v>0.02</v>
      </c>
      <c r="X731" s="232">
        <v>0.05</v>
      </c>
      <c r="Y731" s="220"/>
      <c r="Z731" s="244"/>
      <c r="AA731" s="234"/>
      <c r="AB731" s="234"/>
      <c r="AC731" s="234"/>
      <c r="AD731" s="234"/>
      <c r="AE731" s="234"/>
      <c r="AF731" s="235">
        <v>44593</v>
      </c>
    </row>
    <row r="732" spans="1:32" s="21" customFormat="1" x14ac:dyDescent="0.25">
      <c r="A732" s="225">
        <f t="shared" si="11"/>
        <v>731</v>
      </c>
      <c r="B732" s="226" t="s">
        <v>2164</v>
      </c>
      <c r="C732" s="226" t="s">
        <v>376</v>
      </c>
      <c r="D732" s="258" t="s">
        <v>377</v>
      </c>
      <c r="E732" s="258" t="s">
        <v>2590</v>
      </c>
      <c r="F732" s="258" t="s">
        <v>3393</v>
      </c>
      <c r="G732" s="258" t="s">
        <v>3415</v>
      </c>
      <c r="H732" s="258" t="s">
        <v>3416</v>
      </c>
      <c r="I732" s="258" t="s">
        <v>3417</v>
      </c>
      <c r="J732" s="253" t="s">
        <v>415</v>
      </c>
      <c r="K732" s="228" t="s">
        <v>416</v>
      </c>
      <c r="L732" s="228"/>
      <c r="M732" s="228" t="s">
        <v>417</v>
      </c>
      <c r="N732" s="228"/>
      <c r="O732" s="227" t="s">
        <v>514</v>
      </c>
      <c r="P732" s="229">
        <v>5</v>
      </c>
      <c r="Q732" s="227" t="s">
        <v>526</v>
      </c>
      <c r="R732" s="230">
        <v>0.08</v>
      </c>
      <c r="S732" s="220"/>
      <c r="T732" s="227" t="s">
        <v>2165</v>
      </c>
      <c r="U732" s="227">
        <v>8</v>
      </c>
      <c r="V732" s="220"/>
      <c r="W732" s="231">
        <v>0.02</v>
      </c>
      <c r="X732" s="232">
        <v>0.05</v>
      </c>
      <c r="Y732" s="220"/>
      <c r="Z732" s="244"/>
      <c r="AA732" s="234"/>
      <c r="AB732" s="234"/>
      <c r="AC732" s="234"/>
      <c r="AD732" s="234"/>
      <c r="AE732" s="234"/>
      <c r="AF732" s="235">
        <v>44593</v>
      </c>
    </row>
    <row r="733" spans="1:32" s="21" customFormat="1" x14ac:dyDescent="0.25">
      <c r="A733" s="225">
        <f t="shared" si="11"/>
        <v>732</v>
      </c>
      <c r="B733" s="226" t="s">
        <v>2164</v>
      </c>
      <c r="C733" s="226" t="s">
        <v>376</v>
      </c>
      <c r="D733" s="258" t="s">
        <v>377</v>
      </c>
      <c r="E733" s="258" t="s">
        <v>2590</v>
      </c>
      <c r="F733" s="258" t="s">
        <v>3393</v>
      </c>
      <c r="G733" s="258" t="s">
        <v>3394</v>
      </c>
      <c r="H733" s="258" t="s">
        <v>3395</v>
      </c>
      <c r="I733" s="258" t="s">
        <v>3400</v>
      </c>
      <c r="J733" s="253" t="s">
        <v>427</v>
      </c>
      <c r="K733" s="228" t="s">
        <v>428</v>
      </c>
      <c r="L733" s="228"/>
      <c r="M733" s="228" t="s">
        <v>429</v>
      </c>
      <c r="N733" s="228"/>
      <c r="O733" s="227" t="s">
        <v>514</v>
      </c>
      <c r="P733" s="229">
        <v>5</v>
      </c>
      <c r="Q733" s="227" t="s">
        <v>526</v>
      </c>
      <c r="R733" s="230">
        <v>0.08</v>
      </c>
      <c r="S733" s="220"/>
      <c r="T733" s="227" t="s">
        <v>2165</v>
      </c>
      <c r="U733" s="227">
        <v>8</v>
      </c>
      <c r="V733" s="220"/>
      <c r="W733" s="231">
        <v>0.02</v>
      </c>
      <c r="X733" s="232">
        <v>0.05</v>
      </c>
      <c r="Y733" s="220"/>
      <c r="Z733" s="244"/>
      <c r="AA733" s="234"/>
      <c r="AB733" s="234"/>
      <c r="AC733" s="234"/>
      <c r="AD733" s="234"/>
      <c r="AE733" s="234"/>
      <c r="AF733" s="235">
        <v>44593</v>
      </c>
    </row>
    <row r="734" spans="1:32" s="21" customFormat="1" x14ac:dyDescent="0.25">
      <c r="A734" s="225">
        <f t="shared" si="11"/>
        <v>733</v>
      </c>
      <c r="B734" s="226" t="s">
        <v>2164</v>
      </c>
      <c r="C734" s="226" t="s">
        <v>376</v>
      </c>
      <c r="D734" s="258" t="s">
        <v>377</v>
      </c>
      <c r="E734" s="258" t="s">
        <v>2590</v>
      </c>
      <c r="F734" s="258" t="s">
        <v>2591</v>
      </c>
      <c r="G734" s="258" t="s">
        <v>2671</v>
      </c>
      <c r="H734" s="258" t="s">
        <v>2672</v>
      </c>
      <c r="I734" s="258" t="s">
        <v>2692</v>
      </c>
      <c r="J734" s="253" t="s">
        <v>400</v>
      </c>
      <c r="K734" s="228" t="s">
        <v>401</v>
      </c>
      <c r="L734" s="228"/>
      <c r="M734" s="228" t="s">
        <v>402</v>
      </c>
      <c r="N734" s="228"/>
      <c r="O734" s="227" t="s">
        <v>514</v>
      </c>
      <c r="P734" s="229">
        <v>5</v>
      </c>
      <c r="Q734" s="227" t="s">
        <v>526</v>
      </c>
      <c r="R734" s="230">
        <v>0.08</v>
      </c>
      <c r="S734" s="220"/>
      <c r="T734" s="227" t="s">
        <v>530</v>
      </c>
      <c r="U734" s="227">
        <v>8</v>
      </c>
      <c r="V734" s="220"/>
      <c r="W734" s="231">
        <v>0.02</v>
      </c>
      <c r="X734" s="232">
        <v>0.05</v>
      </c>
      <c r="Y734" s="220"/>
      <c r="Z734" s="244"/>
      <c r="AA734" s="234"/>
      <c r="AB734" s="234"/>
      <c r="AC734" s="234"/>
      <c r="AD734" s="234"/>
      <c r="AE734" s="234"/>
      <c r="AF734" s="235">
        <v>44593</v>
      </c>
    </row>
    <row r="735" spans="1:32" s="21" customFormat="1" x14ac:dyDescent="0.25">
      <c r="A735" s="225">
        <f t="shared" si="11"/>
        <v>734</v>
      </c>
      <c r="B735" s="226" t="s">
        <v>2164</v>
      </c>
      <c r="C735" s="226" t="s">
        <v>376</v>
      </c>
      <c r="D735" s="258" t="s">
        <v>377</v>
      </c>
      <c r="E735" s="258" t="s">
        <v>2590</v>
      </c>
      <c r="F735" s="258" t="s">
        <v>3393</v>
      </c>
      <c r="G735" s="258" t="s">
        <v>3415</v>
      </c>
      <c r="H735" s="258" t="s">
        <v>3416</v>
      </c>
      <c r="I735" s="258" t="s">
        <v>3417</v>
      </c>
      <c r="J735" s="253" t="s">
        <v>2170</v>
      </c>
      <c r="K735" s="228" t="s">
        <v>2171</v>
      </c>
      <c r="L735" s="228"/>
      <c r="M735" s="228" t="s">
        <v>2172</v>
      </c>
      <c r="N735" s="228"/>
      <c r="O735" s="227" t="s">
        <v>514</v>
      </c>
      <c r="P735" s="229">
        <v>16</v>
      </c>
      <c r="Q735" s="227" t="s">
        <v>526</v>
      </c>
      <c r="R735" s="230">
        <v>0.08</v>
      </c>
      <c r="S735" s="220"/>
      <c r="T735" s="227" t="s">
        <v>2165</v>
      </c>
      <c r="U735" s="227">
        <v>8</v>
      </c>
      <c r="V735" s="220"/>
      <c r="W735" s="231">
        <v>0.02</v>
      </c>
      <c r="X735" s="232">
        <v>0.05</v>
      </c>
      <c r="Y735" s="220"/>
      <c r="Z735" s="244"/>
      <c r="AA735" s="234"/>
      <c r="AB735" s="234"/>
      <c r="AC735" s="234"/>
      <c r="AD735" s="234"/>
      <c r="AE735" s="234"/>
      <c r="AF735" s="235">
        <v>44593</v>
      </c>
    </row>
    <row r="736" spans="1:32" s="21" customFormat="1" x14ac:dyDescent="0.25">
      <c r="A736" s="225">
        <f t="shared" si="11"/>
        <v>735</v>
      </c>
      <c r="B736" s="226" t="s">
        <v>2164</v>
      </c>
      <c r="C736" s="226" t="s">
        <v>376</v>
      </c>
      <c r="D736" s="258" t="s">
        <v>377</v>
      </c>
      <c r="E736" s="258" t="s">
        <v>2590</v>
      </c>
      <c r="F736" s="258" t="s">
        <v>3393</v>
      </c>
      <c r="G736" s="258" t="s">
        <v>3415</v>
      </c>
      <c r="H736" s="258" t="s">
        <v>3416</v>
      </c>
      <c r="I736" s="258" t="s">
        <v>3417</v>
      </c>
      <c r="J736" s="253" t="s">
        <v>409</v>
      </c>
      <c r="K736" s="228" t="s">
        <v>410</v>
      </c>
      <c r="L736" s="228"/>
      <c r="M736" s="228" t="s">
        <v>411</v>
      </c>
      <c r="N736" s="228"/>
      <c r="O736" s="227" t="s">
        <v>514</v>
      </c>
      <c r="P736" s="229">
        <v>5</v>
      </c>
      <c r="Q736" s="227" t="s">
        <v>526</v>
      </c>
      <c r="R736" s="230">
        <v>0.08</v>
      </c>
      <c r="S736" s="220"/>
      <c r="T736" s="227" t="s">
        <v>2165</v>
      </c>
      <c r="U736" s="227">
        <v>8</v>
      </c>
      <c r="V736" s="220"/>
      <c r="W736" s="231">
        <v>0.02</v>
      </c>
      <c r="X736" s="232">
        <v>0.05</v>
      </c>
      <c r="Y736" s="220"/>
      <c r="Z736" s="244"/>
      <c r="AA736" s="234"/>
      <c r="AB736" s="234"/>
      <c r="AC736" s="234"/>
      <c r="AD736" s="234"/>
      <c r="AE736" s="234"/>
      <c r="AF736" s="235">
        <v>44593</v>
      </c>
    </row>
    <row r="737" spans="1:32" s="21" customFormat="1" x14ac:dyDescent="0.25">
      <c r="A737" s="225">
        <f t="shared" si="11"/>
        <v>736</v>
      </c>
      <c r="B737" s="226" t="s">
        <v>2164</v>
      </c>
      <c r="C737" s="226" t="s">
        <v>376</v>
      </c>
      <c r="D737" s="258" t="s">
        <v>377</v>
      </c>
      <c r="E737" s="258" t="s">
        <v>2590</v>
      </c>
      <c r="F737" s="258" t="s">
        <v>3393</v>
      </c>
      <c r="G737" s="258" t="s">
        <v>3415</v>
      </c>
      <c r="H737" s="258" t="s">
        <v>3416</v>
      </c>
      <c r="I737" s="258" t="s">
        <v>3417</v>
      </c>
      <c r="J737" s="253" t="s">
        <v>2173</v>
      </c>
      <c r="K737" s="228" t="s">
        <v>2174</v>
      </c>
      <c r="L737" s="228"/>
      <c r="M737" s="228" t="s">
        <v>2175</v>
      </c>
      <c r="N737" s="228"/>
      <c r="O737" s="227" t="s">
        <v>514</v>
      </c>
      <c r="P737" s="229">
        <v>5</v>
      </c>
      <c r="Q737" s="227" t="s">
        <v>526</v>
      </c>
      <c r="R737" s="230">
        <v>0.08</v>
      </c>
      <c r="S737" s="220"/>
      <c r="T737" s="227" t="s">
        <v>2165</v>
      </c>
      <c r="U737" s="227">
        <v>8</v>
      </c>
      <c r="V737" s="220"/>
      <c r="W737" s="231">
        <v>0.02</v>
      </c>
      <c r="X737" s="232">
        <v>0.05</v>
      </c>
      <c r="Y737" s="220"/>
      <c r="Z737" s="244"/>
      <c r="AA737" s="234"/>
      <c r="AB737" s="234"/>
      <c r="AC737" s="234"/>
      <c r="AD737" s="234"/>
      <c r="AE737" s="234"/>
      <c r="AF737" s="235">
        <v>44593</v>
      </c>
    </row>
    <row r="738" spans="1:32" s="21" customFormat="1" x14ac:dyDescent="0.25">
      <c r="A738" s="225">
        <f t="shared" si="11"/>
        <v>737</v>
      </c>
      <c r="B738" s="226" t="s">
        <v>2164</v>
      </c>
      <c r="C738" s="226" t="s">
        <v>376</v>
      </c>
      <c r="D738" s="258" t="s">
        <v>377</v>
      </c>
      <c r="E738" s="258" t="s">
        <v>2590</v>
      </c>
      <c r="F738" s="258" t="s">
        <v>3393</v>
      </c>
      <c r="G738" s="258" t="s">
        <v>3415</v>
      </c>
      <c r="H738" s="258" t="s">
        <v>3416</v>
      </c>
      <c r="I738" s="258" t="s">
        <v>3418</v>
      </c>
      <c r="J738" s="253" t="s">
        <v>421</v>
      </c>
      <c r="K738" s="228" t="s">
        <v>422</v>
      </c>
      <c r="L738" s="228"/>
      <c r="M738" s="228" t="s">
        <v>423</v>
      </c>
      <c r="N738" s="228"/>
      <c r="O738" s="227" t="s">
        <v>514</v>
      </c>
      <c r="P738" s="229">
        <v>24</v>
      </c>
      <c r="Q738" s="227" t="s">
        <v>526</v>
      </c>
      <c r="R738" s="230">
        <v>0.08</v>
      </c>
      <c r="S738" s="220"/>
      <c r="T738" s="227" t="s">
        <v>2165</v>
      </c>
      <c r="U738" s="227">
        <v>8</v>
      </c>
      <c r="V738" s="220"/>
      <c r="W738" s="231">
        <v>0.02</v>
      </c>
      <c r="X738" s="232">
        <v>0.05</v>
      </c>
      <c r="Y738" s="220"/>
      <c r="Z738" s="244"/>
      <c r="AA738" s="234"/>
      <c r="AB738" s="234"/>
      <c r="AC738" s="234"/>
      <c r="AD738" s="234"/>
      <c r="AE738" s="234"/>
      <c r="AF738" s="235">
        <v>44593</v>
      </c>
    </row>
    <row r="739" spans="1:32" s="21" customFormat="1" x14ac:dyDescent="0.25">
      <c r="A739" s="225">
        <f t="shared" si="11"/>
        <v>738</v>
      </c>
      <c r="B739" s="226" t="s">
        <v>2164</v>
      </c>
      <c r="C739" s="226" t="s">
        <v>376</v>
      </c>
      <c r="D739" s="258" t="s">
        <v>377</v>
      </c>
      <c r="E739" s="258" t="s">
        <v>2590</v>
      </c>
      <c r="F739" s="258" t="s">
        <v>3393</v>
      </c>
      <c r="G739" s="258" t="s">
        <v>3415</v>
      </c>
      <c r="H739" s="258" t="s">
        <v>3416</v>
      </c>
      <c r="I739" s="258" t="s">
        <v>3418</v>
      </c>
      <c r="J739" s="253" t="s">
        <v>406</v>
      </c>
      <c r="K739" s="228" t="s">
        <v>407</v>
      </c>
      <c r="L739" s="228"/>
      <c r="M739" s="228" t="s">
        <v>408</v>
      </c>
      <c r="N739" s="228"/>
      <c r="O739" s="227" t="s">
        <v>514</v>
      </c>
      <c r="P739" s="229">
        <v>5</v>
      </c>
      <c r="Q739" s="227" t="s">
        <v>526</v>
      </c>
      <c r="R739" s="230">
        <v>0.08</v>
      </c>
      <c r="S739" s="220"/>
      <c r="T739" s="227" t="s">
        <v>2165</v>
      </c>
      <c r="U739" s="227">
        <v>8</v>
      </c>
      <c r="V739" s="220"/>
      <c r="W739" s="231">
        <v>0.02</v>
      </c>
      <c r="X739" s="232">
        <v>0.05</v>
      </c>
      <c r="Y739" s="220"/>
      <c r="Z739" s="244"/>
      <c r="AA739" s="234"/>
      <c r="AB739" s="234"/>
      <c r="AC739" s="234"/>
      <c r="AD739" s="234"/>
      <c r="AE739" s="234"/>
      <c r="AF739" s="235">
        <v>44593</v>
      </c>
    </row>
    <row r="740" spans="1:32" s="21" customFormat="1" x14ac:dyDescent="0.25">
      <c r="A740" s="225">
        <f t="shared" si="11"/>
        <v>739</v>
      </c>
      <c r="B740" s="226" t="s">
        <v>2164</v>
      </c>
      <c r="C740" s="241" t="s">
        <v>376</v>
      </c>
      <c r="D740" s="258" t="s">
        <v>377</v>
      </c>
      <c r="E740" s="258" t="s">
        <v>2590</v>
      </c>
      <c r="F740" s="258" t="s">
        <v>2591</v>
      </c>
      <c r="G740" s="258" t="s">
        <v>2786</v>
      </c>
      <c r="H740" s="258" t="s">
        <v>2787</v>
      </c>
      <c r="I740" s="258" t="s">
        <v>2797</v>
      </c>
      <c r="J740" s="253" t="s">
        <v>378</v>
      </c>
      <c r="K740" s="228" t="s">
        <v>379</v>
      </c>
      <c r="L740" s="228"/>
      <c r="M740" s="228" t="s">
        <v>380</v>
      </c>
      <c r="N740" s="228"/>
      <c r="O740" s="227" t="s">
        <v>514</v>
      </c>
      <c r="P740" s="229">
        <v>0</v>
      </c>
      <c r="Q740" s="227" t="s">
        <v>526</v>
      </c>
      <c r="R740" s="230">
        <v>0.08</v>
      </c>
      <c r="S740" s="220"/>
      <c r="T740" s="227"/>
      <c r="U740" s="227">
        <v>8</v>
      </c>
      <c r="V740" s="220"/>
      <c r="W740" s="231">
        <v>0.02</v>
      </c>
      <c r="X740" s="232">
        <v>0.05</v>
      </c>
      <c r="Y740" s="220"/>
      <c r="Z740" s="244"/>
      <c r="AA740" s="234"/>
      <c r="AB740" s="234"/>
      <c r="AC740" s="234"/>
      <c r="AD740" s="234"/>
      <c r="AE740" s="234"/>
      <c r="AF740" s="235">
        <v>44593</v>
      </c>
    </row>
    <row r="741" spans="1:32" s="21" customFormat="1" x14ac:dyDescent="0.25">
      <c r="A741" s="225">
        <f t="shared" si="11"/>
        <v>740</v>
      </c>
      <c r="B741" s="226" t="s">
        <v>2164</v>
      </c>
      <c r="C741" s="241" t="s">
        <v>376</v>
      </c>
      <c r="D741" s="258" t="s">
        <v>377</v>
      </c>
      <c r="E741" s="258" t="s">
        <v>2590</v>
      </c>
      <c r="F741" s="258" t="s">
        <v>2591</v>
      </c>
      <c r="G741" s="258" t="s">
        <v>2786</v>
      </c>
      <c r="H741" s="258" t="s">
        <v>2787</v>
      </c>
      <c r="I741" s="258" t="s">
        <v>2797</v>
      </c>
      <c r="J741" s="253" t="s">
        <v>382</v>
      </c>
      <c r="K741" s="228" t="s">
        <v>383</v>
      </c>
      <c r="L741" s="228"/>
      <c r="M741" s="228" t="s">
        <v>384</v>
      </c>
      <c r="N741" s="228"/>
      <c r="O741" s="227" t="s">
        <v>514</v>
      </c>
      <c r="P741" s="229">
        <v>0</v>
      </c>
      <c r="Q741" s="227" t="s">
        <v>526</v>
      </c>
      <c r="R741" s="230">
        <v>0.08</v>
      </c>
      <c r="S741" s="220"/>
      <c r="T741" s="227"/>
      <c r="U741" s="227">
        <v>8</v>
      </c>
      <c r="V741" s="220"/>
      <c r="W741" s="231">
        <v>0.02</v>
      </c>
      <c r="X741" s="232">
        <v>0.05</v>
      </c>
      <c r="Y741" s="220"/>
      <c r="Z741" s="244"/>
      <c r="AA741" s="234"/>
      <c r="AB741" s="234"/>
      <c r="AC741" s="234"/>
      <c r="AD741" s="234"/>
      <c r="AE741" s="234"/>
      <c r="AF741" s="235">
        <v>44593</v>
      </c>
    </row>
    <row r="742" spans="1:32" s="21" customFormat="1" x14ac:dyDescent="0.25">
      <c r="A742" s="225">
        <f t="shared" si="11"/>
        <v>741</v>
      </c>
      <c r="B742" s="226" t="s">
        <v>2164</v>
      </c>
      <c r="C742" s="226" t="s">
        <v>376</v>
      </c>
      <c r="D742" s="258" t="s">
        <v>377</v>
      </c>
      <c r="E742" s="258" t="s">
        <v>2590</v>
      </c>
      <c r="F742" s="258" t="s">
        <v>2591</v>
      </c>
      <c r="G742" s="258" t="s">
        <v>2671</v>
      </c>
      <c r="H742" s="258" t="s">
        <v>2672</v>
      </c>
      <c r="I742" s="258" t="s">
        <v>2692</v>
      </c>
      <c r="J742" s="253" t="s">
        <v>391</v>
      </c>
      <c r="K742" s="228" t="s">
        <v>392</v>
      </c>
      <c r="L742" s="228"/>
      <c r="M742" s="228" t="s">
        <v>393</v>
      </c>
      <c r="N742" s="228"/>
      <c r="O742" s="227" t="s">
        <v>514</v>
      </c>
      <c r="P742" s="229">
        <v>5</v>
      </c>
      <c r="Q742" s="227" t="s">
        <v>526</v>
      </c>
      <c r="R742" s="230">
        <v>0.08</v>
      </c>
      <c r="S742" s="220"/>
      <c r="T742" s="227" t="s">
        <v>530</v>
      </c>
      <c r="U742" s="227">
        <v>8</v>
      </c>
      <c r="V742" s="220"/>
      <c r="W742" s="231">
        <v>0.02</v>
      </c>
      <c r="X742" s="232">
        <v>0.05</v>
      </c>
      <c r="Y742" s="220"/>
      <c r="Z742" s="244"/>
      <c r="AA742" s="234"/>
      <c r="AB742" s="234"/>
      <c r="AC742" s="234"/>
      <c r="AD742" s="234"/>
      <c r="AE742" s="234"/>
      <c r="AF742" s="235">
        <v>44593</v>
      </c>
    </row>
    <row r="743" spans="1:32" s="21" customFormat="1" x14ac:dyDescent="0.25">
      <c r="A743" s="225">
        <f t="shared" si="11"/>
        <v>742</v>
      </c>
      <c r="B743" s="226" t="s">
        <v>2164</v>
      </c>
      <c r="C743" s="226" t="s">
        <v>376</v>
      </c>
      <c r="D743" s="258" t="s">
        <v>377</v>
      </c>
      <c r="E743" s="258" t="s">
        <v>2590</v>
      </c>
      <c r="F743" s="258" t="s">
        <v>3393</v>
      </c>
      <c r="G743" s="258" t="s">
        <v>3415</v>
      </c>
      <c r="H743" s="258" t="s">
        <v>3416</v>
      </c>
      <c r="I743" s="258" t="s">
        <v>3417</v>
      </c>
      <c r="J743" s="253" t="s">
        <v>2176</v>
      </c>
      <c r="K743" s="228" t="s">
        <v>2177</v>
      </c>
      <c r="L743" s="228"/>
      <c r="M743" s="238" t="s">
        <v>2178</v>
      </c>
      <c r="N743" s="238"/>
      <c r="O743" s="227" t="s">
        <v>514</v>
      </c>
      <c r="P743" s="229">
        <v>5</v>
      </c>
      <c r="Q743" s="227" t="s">
        <v>526</v>
      </c>
      <c r="R743" s="230">
        <v>0.08</v>
      </c>
      <c r="S743" s="220"/>
      <c r="T743" s="227"/>
      <c r="U743" s="227">
        <v>8</v>
      </c>
      <c r="V743" s="220"/>
      <c r="W743" s="239">
        <v>0.02</v>
      </c>
      <c r="X743" s="232">
        <v>0.05</v>
      </c>
      <c r="Y743" s="220"/>
      <c r="Z743" s="244"/>
      <c r="AA743" s="240"/>
      <c r="AB743" s="240"/>
      <c r="AC743" s="240"/>
      <c r="AD743" s="240"/>
      <c r="AE743" s="240"/>
      <c r="AF743" s="235">
        <v>44593</v>
      </c>
    </row>
    <row r="744" spans="1:32" s="21" customFormat="1" x14ac:dyDescent="0.25">
      <c r="A744" s="225">
        <f t="shared" si="11"/>
        <v>743</v>
      </c>
      <c r="B744" s="226" t="s">
        <v>2164</v>
      </c>
      <c r="C744" s="226" t="s">
        <v>376</v>
      </c>
      <c r="D744" s="258" t="s">
        <v>377</v>
      </c>
      <c r="E744" s="258" t="s">
        <v>2590</v>
      </c>
      <c r="F744" s="258" t="s">
        <v>3393</v>
      </c>
      <c r="G744" s="258" t="s">
        <v>3415</v>
      </c>
      <c r="H744" s="258" t="s">
        <v>3416</v>
      </c>
      <c r="I744" s="258" t="s">
        <v>3418</v>
      </c>
      <c r="J744" s="253" t="s">
        <v>385</v>
      </c>
      <c r="K744" s="228" t="s">
        <v>386</v>
      </c>
      <c r="L744" s="228"/>
      <c r="M744" s="238" t="s">
        <v>387</v>
      </c>
      <c r="N744" s="238"/>
      <c r="O744" s="227" t="s">
        <v>514</v>
      </c>
      <c r="P744" s="229">
        <v>5</v>
      </c>
      <c r="Q744" s="227" t="s">
        <v>526</v>
      </c>
      <c r="R744" s="230">
        <v>0.08</v>
      </c>
      <c r="S744" s="220"/>
      <c r="T744" s="227" t="s">
        <v>2165</v>
      </c>
      <c r="U744" s="227">
        <v>8</v>
      </c>
      <c r="V744" s="220"/>
      <c r="W744" s="239">
        <v>0.02</v>
      </c>
      <c r="X744" s="232">
        <v>0.05</v>
      </c>
      <c r="Y744" s="220"/>
      <c r="Z744" s="244"/>
      <c r="AA744" s="240"/>
      <c r="AB744" s="240"/>
      <c r="AC744" s="240"/>
      <c r="AD744" s="240"/>
      <c r="AE744" s="240"/>
      <c r="AF744" s="235">
        <v>44593</v>
      </c>
    </row>
    <row r="745" spans="1:32" s="21" customFormat="1" x14ac:dyDescent="0.25">
      <c r="A745" s="225">
        <f t="shared" si="11"/>
        <v>744</v>
      </c>
      <c r="B745" s="226" t="s">
        <v>2179</v>
      </c>
      <c r="C745" s="226" t="s">
        <v>2180</v>
      </c>
      <c r="D745" s="258" t="s">
        <v>2963</v>
      </c>
      <c r="E745" s="258" t="s">
        <v>2590</v>
      </c>
      <c r="F745" s="258" t="s">
        <v>3393</v>
      </c>
      <c r="G745" s="258" t="s">
        <v>3419</v>
      </c>
      <c r="H745" s="258" t="s">
        <v>3420</v>
      </c>
      <c r="I745" s="258" t="s">
        <v>3421</v>
      </c>
      <c r="J745" s="253" t="s">
        <v>2181</v>
      </c>
      <c r="K745" s="228" t="s">
        <v>2182</v>
      </c>
      <c r="L745" s="228"/>
      <c r="M745" s="228" t="s">
        <v>2183</v>
      </c>
      <c r="N745" s="228"/>
      <c r="O745" s="227" t="s">
        <v>514</v>
      </c>
      <c r="P745" s="229">
        <v>10</v>
      </c>
      <c r="Q745" s="227" t="s">
        <v>777</v>
      </c>
      <c r="R745" s="230">
        <v>0.08</v>
      </c>
      <c r="S745" s="220"/>
      <c r="T745" s="227" t="s">
        <v>2184</v>
      </c>
      <c r="U745" s="227">
        <v>8</v>
      </c>
      <c r="V745" s="220"/>
      <c r="W745" s="231">
        <v>0</v>
      </c>
      <c r="X745" s="232">
        <v>0</v>
      </c>
      <c r="Y745" s="220"/>
      <c r="Z745" s="244"/>
      <c r="AA745" s="234"/>
      <c r="AB745" s="234"/>
      <c r="AC745" s="234"/>
      <c r="AD745" s="234"/>
      <c r="AE745" s="234"/>
      <c r="AF745" s="235">
        <v>44593</v>
      </c>
    </row>
    <row r="746" spans="1:32" s="21" customFormat="1" x14ac:dyDescent="0.25">
      <c r="A746" s="225">
        <f t="shared" si="11"/>
        <v>745</v>
      </c>
      <c r="B746" s="226" t="s">
        <v>2179</v>
      </c>
      <c r="C746" s="226" t="s">
        <v>2180</v>
      </c>
      <c r="D746" s="258" t="s">
        <v>2963</v>
      </c>
      <c r="E746" s="258" t="s">
        <v>2590</v>
      </c>
      <c r="F746" s="258" t="s">
        <v>3393</v>
      </c>
      <c r="G746" s="258" t="s">
        <v>3419</v>
      </c>
      <c r="H746" s="258" t="s">
        <v>3420</v>
      </c>
      <c r="I746" s="258" t="s">
        <v>3421</v>
      </c>
      <c r="J746" s="253" t="s">
        <v>2185</v>
      </c>
      <c r="K746" s="228" t="s">
        <v>2186</v>
      </c>
      <c r="L746" s="228"/>
      <c r="M746" s="228" t="s">
        <v>2187</v>
      </c>
      <c r="N746" s="228"/>
      <c r="O746" s="227" t="s">
        <v>514</v>
      </c>
      <c r="P746" s="229">
        <v>10</v>
      </c>
      <c r="Q746" s="227" t="s">
        <v>777</v>
      </c>
      <c r="R746" s="230">
        <v>0.08</v>
      </c>
      <c r="S746" s="220"/>
      <c r="T746" s="227" t="s">
        <v>2184</v>
      </c>
      <c r="U746" s="227">
        <v>8</v>
      </c>
      <c r="V746" s="220"/>
      <c r="W746" s="231">
        <v>0</v>
      </c>
      <c r="X746" s="232">
        <v>0</v>
      </c>
      <c r="Y746" s="220"/>
      <c r="Z746" s="244"/>
      <c r="AA746" s="234"/>
      <c r="AB746" s="234"/>
      <c r="AC746" s="234"/>
      <c r="AD746" s="234"/>
      <c r="AE746" s="234"/>
      <c r="AF746" s="235">
        <v>44593</v>
      </c>
    </row>
    <row r="747" spans="1:32" s="21" customFormat="1" x14ac:dyDescent="0.25">
      <c r="A747" s="225">
        <f t="shared" si="11"/>
        <v>746</v>
      </c>
      <c r="B747" s="226" t="s">
        <v>2179</v>
      </c>
      <c r="C747" s="226" t="s">
        <v>2180</v>
      </c>
      <c r="D747" s="258" t="s">
        <v>2963</v>
      </c>
      <c r="E747" s="258" t="s">
        <v>2590</v>
      </c>
      <c r="F747" s="258" t="s">
        <v>3393</v>
      </c>
      <c r="G747" s="258" t="s">
        <v>3415</v>
      </c>
      <c r="H747" s="258" t="s">
        <v>3416</v>
      </c>
      <c r="I747" s="258" t="s">
        <v>3418</v>
      </c>
      <c r="J747" s="253" t="s">
        <v>2188</v>
      </c>
      <c r="K747" s="228" t="s">
        <v>2189</v>
      </c>
      <c r="L747" s="228"/>
      <c r="M747" s="228" t="s">
        <v>2190</v>
      </c>
      <c r="N747" s="228"/>
      <c r="O747" s="227" t="s">
        <v>514</v>
      </c>
      <c r="P747" s="229">
        <v>10</v>
      </c>
      <c r="Q747" s="227" t="s">
        <v>777</v>
      </c>
      <c r="R747" s="230">
        <v>0.08</v>
      </c>
      <c r="S747" s="220"/>
      <c r="T747" s="227" t="s">
        <v>2184</v>
      </c>
      <c r="U747" s="227">
        <v>8</v>
      </c>
      <c r="V747" s="220"/>
      <c r="W747" s="231">
        <v>0</v>
      </c>
      <c r="X747" s="232">
        <v>0</v>
      </c>
      <c r="Y747" s="220"/>
      <c r="Z747" s="244"/>
      <c r="AA747" s="234"/>
      <c r="AB747" s="234"/>
      <c r="AC747" s="234"/>
      <c r="AD747" s="234"/>
      <c r="AE747" s="234"/>
      <c r="AF747" s="235">
        <v>44593</v>
      </c>
    </row>
    <row r="748" spans="1:32" s="21" customFormat="1" x14ac:dyDescent="0.25">
      <c r="A748" s="225">
        <f t="shared" si="11"/>
        <v>747</v>
      </c>
      <c r="B748" s="226" t="s">
        <v>2179</v>
      </c>
      <c r="C748" s="226" t="s">
        <v>2180</v>
      </c>
      <c r="D748" s="258" t="s">
        <v>2963</v>
      </c>
      <c r="E748" s="258" t="s">
        <v>2590</v>
      </c>
      <c r="F748" s="258" t="s">
        <v>3393</v>
      </c>
      <c r="G748" s="258" t="s">
        <v>3415</v>
      </c>
      <c r="H748" s="258" t="s">
        <v>3416</v>
      </c>
      <c r="I748" s="258" t="s">
        <v>3417</v>
      </c>
      <c r="J748" s="253" t="s">
        <v>2191</v>
      </c>
      <c r="K748" s="228" t="s">
        <v>2192</v>
      </c>
      <c r="L748" s="228"/>
      <c r="M748" s="228" t="s">
        <v>2193</v>
      </c>
      <c r="N748" s="228"/>
      <c r="O748" s="227" t="s">
        <v>514</v>
      </c>
      <c r="P748" s="229">
        <v>10</v>
      </c>
      <c r="Q748" s="227" t="s">
        <v>777</v>
      </c>
      <c r="R748" s="230">
        <v>0.08</v>
      </c>
      <c r="S748" s="220"/>
      <c r="T748" s="227" t="s">
        <v>2184</v>
      </c>
      <c r="U748" s="227">
        <v>8</v>
      </c>
      <c r="V748" s="220"/>
      <c r="W748" s="231">
        <v>0</v>
      </c>
      <c r="X748" s="232">
        <v>0</v>
      </c>
      <c r="Y748" s="220"/>
      <c r="Z748" s="244"/>
      <c r="AA748" s="234"/>
      <c r="AB748" s="234"/>
      <c r="AC748" s="234"/>
      <c r="AD748" s="234"/>
      <c r="AE748" s="234"/>
      <c r="AF748" s="235">
        <v>44593</v>
      </c>
    </row>
    <row r="749" spans="1:32" s="21" customFormat="1" x14ac:dyDescent="0.25">
      <c r="A749" s="225">
        <f t="shared" si="11"/>
        <v>748</v>
      </c>
      <c r="B749" s="226" t="s">
        <v>2194</v>
      </c>
      <c r="C749" s="226" t="s">
        <v>2195</v>
      </c>
      <c r="D749" s="258" t="s">
        <v>2605</v>
      </c>
      <c r="E749" s="258" t="s">
        <v>2590</v>
      </c>
      <c r="F749" s="258" t="s">
        <v>2591</v>
      </c>
      <c r="G749" s="258" t="s">
        <v>2786</v>
      </c>
      <c r="H749" s="258" t="s">
        <v>2787</v>
      </c>
      <c r="I749" s="258" t="s">
        <v>2796</v>
      </c>
      <c r="J749" s="253" t="s">
        <v>2196</v>
      </c>
      <c r="K749" s="228" t="s">
        <v>2197</v>
      </c>
      <c r="L749" s="228"/>
      <c r="M749" s="254" t="s">
        <v>2198</v>
      </c>
      <c r="N749" s="254"/>
      <c r="O749" s="227" t="s">
        <v>514</v>
      </c>
      <c r="P749" s="229">
        <v>10</v>
      </c>
      <c r="Q749" s="227" t="s">
        <v>526</v>
      </c>
      <c r="R749" s="230">
        <v>0.08</v>
      </c>
      <c r="S749" s="220"/>
      <c r="T749" s="227" t="s">
        <v>978</v>
      </c>
      <c r="U749" s="227">
        <v>15</v>
      </c>
      <c r="V749" s="220"/>
      <c r="W749" s="231">
        <v>0</v>
      </c>
      <c r="X749" s="232">
        <v>0.1</v>
      </c>
      <c r="Y749" s="220"/>
      <c r="Z749" s="244"/>
      <c r="AA749" s="234"/>
      <c r="AB749" s="234"/>
      <c r="AC749" s="234"/>
      <c r="AD749" s="234"/>
      <c r="AE749" s="234"/>
      <c r="AF749" s="235">
        <v>44593</v>
      </c>
    </row>
    <row r="750" spans="1:32" s="21" customFormat="1" x14ac:dyDescent="0.25">
      <c r="A750" s="225">
        <f t="shared" si="11"/>
        <v>749</v>
      </c>
      <c r="B750" s="226" t="s">
        <v>2194</v>
      </c>
      <c r="C750" s="226" t="s">
        <v>2195</v>
      </c>
      <c r="D750" s="258" t="s">
        <v>2605</v>
      </c>
      <c r="E750" s="258" t="s">
        <v>2590</v>
      </c>
      <c r="F750" s="258" t="s">
        <v>2591</v>
      </c>
      <c r="G750" s="258" t="s">
        <v>2786</v>
      </c>
      <c r="H750" s="258" t="s">
        <v>2787</v>
      </c>
      <c r="I750" s="258" t="s">
        <v>2796</v>
      </c>
      <c r="J750" s="253" t="s">
        <v>2199</v>
      </c>
      <c r="K750" s="228">
        <v>0</v>
      </c>
      <c r="L750" s="228"/>
      <c r="M750" s="254" t="s">
        <v>2200</v>
      </c>
      <c r="N750" s="254"/>
      <c r="O750" s="227" t="s">
        <v>514</v>
      </c>
      <c r="P750" s="229">
        <v>24</v>
      </c>
      <c r="Q750" s="227" t="s">
        <v>526</v>
      </c>
      <c r="R750" s="230">
        <v>0.08</v>
      </c>
      <c r="S750" s="220"/>
      <c r="T750" s="227" t="s">
        <v>978</v>
      </c>
      <c r="U750" s="227">
        <v>15</v>
      </c>
      <c r="V750" s="220"/>
      <c r="W750" s="231">
        <v>0</v>
      </c>
      <c r="X750" s="232">
        <v>0.1</v>
      </c>
      <c r="Y750" s="220"/>
      <c r="Z750" s="244"/>
      <c r="AA750" s="234"/>
      <c r="AB750" s="234"/>
      <c r="AC750" s="234"/>
      <c r="AD750" s="234"/>
      <c r="AE750" s="234"/>
      <c r="AF750" s="235">
        <v>44593</v>
      </c>
    </row>
    <row r="751" spans="1:32" s="21" customFormat="1" x14ac:dyDescent="0.25">
      <c r="A751" s="225">
        <f t="shared" si="11"/>
        <v>750</v>
      </c>
      <c r="B751" s="226" t="s">
        <v>2194</v>
      </c>
      <c r="C751" s="226" t="s">
        <v>2195</v>
      </c>
      <c r="D751" s="258" t="s">
        <v>2605</v>
      </c>
      <c r="E751" s="258" t="s">
        <v>2590</v>
      </c>
      <c r="F751" s="258" t="s">
        <v>2591</v>
      </c>
      <c r="G751" s="258" t="s">
        <v>2592</v>
      </c>
      <c r="H751" s="258" t="s">
        <v>2665</v>
      </c>
      <c r="I751" s="258" t="s">
        <v>2666</v>
      </c>
      <c r="J751" s="253" t="s">
        <v>2201</v>
      </c>
      <c r="K751" s="228" t="s">
        <v>2202</v>
      </c>
      <c r="L751" s="228"/>
      <c r="M751" s="228" t="s">
        <v>2203</v>
      </c>
      <c r="N751" s="228"/>
      <c r="O751" s="227" t="s">
        <v>768</v>
      </c>
      <c r="P751" s="229">
        <v>10</v>
      </c>
      <c r="Q751" s="227" t="s">
        <v>526</v>
      </c>
      <c r="R751" s="230">
        <v>0.08</v>
      </c>
      <c r="S751" s="220"/>
      <c r="T751" s="227" t="s">
        <v>978</v>
      </c>
      <c r="U751" s="227">
        <v>12</v>
      </c>
      <c r="V751" s="220"/>
      <c r="W751" s="231">
        <v>0</v>
      </c>
      <c r="X751" s="232">
        <v>0.1</v>
      </c>
      <c r="Y751" s="220"/>
      <c r="Z751" s="244"/>
      <c r="AA751" s="234"/>
      <c r="AB751" s="234"/>
      <c r="AC751" s="234"/>
      <c r="AD751" s="234"/>
      <c r="AE751" s="234"/>
      <c r="AF751" s="235">
        <v>44593</v>
      </c>
    </row>
    <row r="752" spans="1:32" s="21" customFormat="1" x14ac:dyDescent="0.25">
      <c r="A752" s="225">
        <f t="shared" si="11"/>
        <v>751</v>
      </c>
      <c r="B752" s="226" t="s">
        <v>2194</v>
      </c>
      <c r="C752" s="226" t="s">
        <v>2195</v>
      </c>
      <c r="D752" s="258" t="s">
        <v>2605</v>
      </c>
      <c r="E752" s="258" t="s">
        <v>2590</v>
      </c>
      <c r="F752" s="258" t="s">
        <v>2591</v>
      </c>
      <c r="G752" s="258" t="s">
        <v>2592</v>
      </c>
      <c r="H752" s="258" t="s">
        <v>2665</v>
      </c>
      <c r="I752" s="258" t="s">
        <v>2666</v>
      </c>
      <c r="J752" s="253" t="s">
        <v>2204</v>
      </c>
      <c r="K752" s="228" t="s">
        <v>2205</v>
      </c>
      <c r="L752" s="228"/>
      <c r="M752" s="228" t="s">
        <v>2206</v>
      </c>
      <c r="N752" s="228"/>
      <c r="O752" s="227" t="s">
        <v>768</v>
      </c>
      <c r="P752" s="229">
        <v>30</v>
      </c>
      <c r="Q752" s="227" t="s">
        <v>526</v>
      </c>
      <c r="R752" s="230">
        <v>0.08</v>
      </c>
      <c r="S752" s="220"/>
      <c r="T752" s="227" t="s">
        <v>532</v>
      </c>
      <c r="U752" s="227">
        <v>12</v>
      </c>
      <c r="V752" s="220"/>
      <c r="W752" s="231">
        <v>0</v>
      </c>
      <c r="X752" s="232">
        <v>0.1</v>
      </c>
      <c r="Y752" s="220"/>
      <c r="Z752" s="244"/>
      <c r="AA752" s="234"/>
      <c r="AB752" s="234"/>
      <c r="AC752" s="234"/>
      <c r="AD752" s="234"/>
      <c r="AE752" s="234"/>
      <c r="AF752" s="235">
        <v>44593</v>
      </c>
    </row>
    <row r="753" spans="1:32" x14ac:dyDescent="0.25">
      <c r="A753" s="225">
        <f t="shared" si="11"/>
        <v>752</v>
      </c>
      <c r="B753" s="226" t="s">
        <v>2194</v>
      </c>
      <c r="C753" s="226" t="s">
        <v>2195</v>
      </c>
      <c r="D753" s="258" t="s">
        <v>2605</v>
      </c>
      <c r="E753" s="258" t="s">
        <v>2590</v>
      </c>
      <c r="F753" s="258" t="s">
        <v>2591</v>
      </c>
      <c r="G753" s="258" t="s">
        <v>2592</v>
      </c>
      <c r="H753" s="258" t="s">
        <v>2593</v>
      </c>
      <c r="I753" s="258" t="s">
        <v>2615</v>
      </c>
      <c r="J753" s="253" t="s">
        <v>2207</v>
      </c>
      <c r="K753" s="228" t="s">
        <v>2208</v>
      </c>
      <c r="L753" s="228"/>
      <c r="M753" s="228" t="s">
        <v>2209</v>
      </c>
      <c r="N753" s="228"/>
      <c r="O753" s="227" t="s">
        <v>768</v>
      </c>
      <c r="P753" s="229">
        <v>40</v>
      </c>
      <c r="Q753" s="227" t="s">
        <v>526</v>
      </c>
      <c r="R753" s="230">
        <v>0.08</v>
      </c>
      <c r="S753" s="220"/>
      <c r="T753" s="227" t="s">
        <v>532</v>
      </c>
      <c r="U753" s="227">
        <v>12</v>
      </c>
      <c r="V753" s="220"/>
      <c r="W753" s="231">
        <v>0</v>
      </c>
      <c r="X753" s="232">
        <v>0.1</v>
      </c>
      <c r="Y753" s="220"/>
      <c r="Z753" s="244"/>
      <c r="AA753" s="234"/>
      <c r="AB753" s="234"/>
      <c r="AC753" s="234"/>
      <c r="AD753" s="234"/>
      <c r="AE753" s="234"/>
      <c r="AF753" s="235">
        <v>44593</v>
      </c>
    </row>
    <row r="754" spans="1:32" x14ac:dyDescent="0.25">
      <c r="A754" s="225">
        <f t="shared" si="11"/>
        <v>753</v>
      </c>
      <c r="B754" s="226" t="s">
        <v>2194</v>
      </c>
      <c r="C754" s="226" t="s">
        <v>2195</v>
      </c>
      <c r="D754" s="258" t="s">
        <v>2605</v>
      </c>
      <c r="E754" s="258" t="s">
        <v>2590</v>
      </c>
      <c r="F754" s="258" t="s">
        <v>2591</v>
      </c>
      <c r="G754" s="258" t="s">
        <v>2592</v>
      </c>
      <c r="H754" s="258" t="s">
        <v>2593</v>
      </c>
      <c r="I754" s="258" t="s">
        <v>2615</v>
      </c>
      <c r="J754" s="253" t="s">
        <v>2210</v>
      </c>
      <c r="K754" s="228" t="s">
        <v>2211</v>
      </c>
      <c r="L754" s="228"/>
      <c r="M754" s="228" t="s">
        <v>2212</v>
      </c>
      <c r="N754" s="228"/>
      <c r="O754" s="227" t="s">
        <v>768</v>
      </c>
      <c r="P754" s="229">
        <v>40</v>
      </c>
      <c r="Q754" s="227" t="s">
        <v>526</v>
      </c>
      <c r="R754" s="230">
        <v>0.08</v>
      </c>
      <c r="S754" s="220"/>
      <c r="T754" s="227" t="s">
        <v>532</v>
      </c>
      <c r="U754" s="227">
        <v>12</v>
      </c>
      <c r="V754" s="220"/>
      <c r="W754" s="231">
        <v>0</v>
      </c>
      <c r="X754" s="232">
        <v>0.1</v>
      </c>
      <c r="Y754" s="220"/>
      <c r="Z754" s="244"/>
      <c r="AA754" s="234"/>
      <c r="AB754" s="234"/>
      <c r="AC754" s="234"/>
      <c r="AD754" s="234"/>
      <c r="AE754" s="234"/>
      <c r="AF754" s="235">
        <v>44593</v>
      </c>
    </row>
    <row r="755" spans="1:32" x14ac:dyDescent="0.25">
      <c r="A755" s="225">
        <f t="shared" si="11"/>
        <v>754</v>
      </c>
      <c r="B755" s="226" t="s">
        <v>2194</v>
      </c>
      <c r="C755" s="226" t="s">
        <v>2195</v>
      </c>
      <c r="D755" s="258" t="s">
        <v>2605</v>
      </c>
      <c r="E755" s="258" t="s">
        <v>2590</v>
      </c>
      <c r="F755" s="258" t="s">
        <v>2591</v>
      </c>
      <c r="G755" s="258" t="s">
        <v>2592</v>
      </c>
      <c r="H755" s="258" t="s">
        <v>2629</v>
      </c>
      <c r="I755" s="258" t="s">
        <v>2642</v>
      </c>
      <c r="J755" s="253" t="s">
        <v>2213</v>
      </c>
      <c r="K755" s="228" t="s">
        <v>2214</v>
      </c>
      <c r="L755" s="228"/>
      <c r="M755" s="228" t="s">
        <v>2215</v>
      </c>
      <c r="N755" s="228"/>
      <c r="O755" s="227" t="s">
        <v>768</v>
      </c>
      <c r="P755" s="229">
        <v>40</v>
      </c>
      <c r="Q755" s="227" t="s">
        <v>526</v>
      </c>
      <c r="R755" s="230">
        <v>0.08</v>
      </c>
      <c r="S755" s="220"/>
      <c r="T755" s="227" t="s">
        <v>532</v>
      </c>
      <c r="U755" s="227">
        <v>12</v>
      </c>
      <c r="V755" s="220"/>
      <c r="W755" s="231">
        <v>0</v>
      </c>
      <c r="X755" s="232">
        <v>0.1</v>
      </c>
      <c r="Y755" s="220"/>
      <c r="Z755" s="244"/>
      <c r="AA755" s="234"/>
      <c r="AB755" s="234"/>
      <c r="AC755" s="234"/>
      <c r="AD755" s="234"/>
      <c r="AE755" s="234"/>
      <c r="AF755" s="235">
        <v>44593</v>
      </c>
    </row>
    <row r="756" spans="1:32" x14ac:dyDescent="0.25">
      <c r="A756" s="225">
        <f t="shared" si="11"/>
        <v>755</v>
      </c>
      <c r="B756" s="226" t="s">
        <v>2194</v>
      </c>
      <c r="C756" s="226" t="s">
        <v>2195</v>
      </c>
      <c r="D756" s="258" t="s">
        <v>2605</v>
      </c>
      <c r="E756" s="258" t="s">
        <v>2590</v>
      </c>
      <c r="F756" s="258" t="s">
        <v>2591</v>
      </c>
      <c r="G756" s="258" t="s">
        <v>2592</v>
      </c>
      <c r="H756" s="258" t="s">
        <v>2593</v>
      </c>
      <c r="I756" s="258" t="s">
        <v>2615</v>
      </c>
      <c r="J756" s="253" t="s">
        <v>2216</v>
      </c>
      <c r="K756" s="228" t="s">
        <v>2217</v>
      </c>
      <c r="L756" s="228"/>
      <c r="M756" s="228" t="s">
        <v>2218</v>
      </c>
      <c r="N756" s="228"/>
      <c r="O756" s="227" t="s">
        <v>768</v>
      </c>
      <c r="P756" s="229">
        <v>40</v>
      </c>
      <c r="Q756" s="227" t="s">
        <v>526</v>
      </c>
      <c r="R756" s="230">
        <v>0.08</v>
      </c>
      <c r="S756" s="220"/>
      <c r="T756" s="227" t="s">
        <v>532</v>
      </c>
      <c r="U756" s="227">
        <v>12</v>
      </c>
      <c r="V756" s="220"/>
      <c r="W756" s="231">
        <v>0</v>
      </c>
      <c r="X756" s="232">
        <v>0.1</v>
      </c>
      <c r="Y756" s="220"/>
      <c r="Z756" s="244"/>
      <c r="AA756" s="234"/>
      <c r="AB756" s="234"/>
      <c r="AC756" s="234"/>
      <c r="AD756" s="234"/>
      <c r="AE756" s="234"/>
      <c r="AF756" s="235">
        <v>44593</v>
      </c>
    </row>
    <row r="757" spans="1:32" x14ac:dyDescent="0.25">
      <c r="A757" s="225">
        <f t="shared" si="11"/>
        <v>756</v>
      </c>
      <c r="B757" s="226" t="s">
        <v>2194</v>
      </c>
      <c r="C757" s="226" t="s">
        <v>2195</v>
      </c>
      <c r="D757" s="258" t="s">
        <v>2605</v>
      </c>
      <c r="E757" s="258" t="s">
        <v>2590</v>
      </c>
      <c r="F757" s="258" t="s">
        <v>2591</v>
      </c>
      <c r="G757" s="258" t="s">
        <v>2592</v>
      </c>
      <c r="H757" s="258" t="s">
        <v>2629</v>
      </c>
      <c r="I757" s="258" t="s">
        <v>2642</v>
      </c>
      <c r="J757" s="253" t="s">
        <v>2219</v>
      </c>
      <c r="K757" s="228" t="s">
        <v>2220</v>
      </c>
      <c r="L757" s="228"/>
      <c r="M757" s="228" t="s">
        <v>2221</v>
      </c>
      <c r="N757" s="228"/>
      <c r="O757" s="227" t="s">
        <v>768</v>
      </c>
      <c r="P757" s="229">
        <v>24</v>
      </c>
      <c r="Q757" s="227" t="s">
        <v>526</v>
      </c>
      <c r="R757" s="230">
        <v>0.08</v>
      </c>
      <c r="S757" s="220"/>
      <c r="T757" s="227" t="s">
        <v>532</v>
      </c>
      <c r="U757" s="227">
        <v>12</v>
      </c>
      <c r="V757" s="220"/>
      <c r="W757" s="231">
        <v>0</v>
      </c>
      <c r="X757" s="232">
        <v>0.1</v>
      </c>
      <c r="Y757" s="220"/>
      <c r="Z757" s="244"/>
      <c r="AA757" s="234"/>
      <c r="AB757" s="234"/>
      <c r="AC757" s="234"/>
      <c r="AD757" s="234"/>
      <c r="AE757" s="234"/>
      <c r="AF757" s="235">
        <v>44593</v>
      </c>
    </row>
    <row r="758" spans="1:32" x14ac:dyDescent="0.25">
      <c r="A758" s="225">
        <f t="shared" si="11"/>
        <v>757</v>
      </c>
      <c r="B758" s="226" t="s">
        <v>2194</v>
      </c>
      <c r="C758" s="226" t="s">
        <v>2195</v>
      </c>
      <c r="D758" s="258" t="s">
        <v>2605</v>
      </c>
      <c r="E758" s="258" t="s">
        <v>2590</v>
      </c>
      <c r="F758" s="258" t="s">
        <v>2591</v>
      </c>
      <c r="G758" s="258" t="s">
        <v>2592</v>
      </c>
      <c r="H758" s="258" t="s">
        <v>2593</v>
      </c>
      <c r="I758" s="258" t="s">
        <v>2604</v>
      </c>
      <c r="J758" s="253" t="s">
        <v>2223</v>
      </c>
      <c r="K758" s="228" t="s">
        <v>2224</v>
      </c>
      <c r="L758" s="228"/>
      <c r="M758" s="228" t="s">
        <v>2225</v>
      </c>
      <c r="N758" s="228"/>
      <c r="O758" s="227" t="s">
        <v>768</v>
      </c>
      <c r="P758" s="229">
        <v>40</v>
      </c>
      <c r="Q758" s="227" t="s">
        <v>526</v>
      </c>
      <c r="R758" s="230">
        <v>0.08</v>
      </c>
      <c r="S758" s="220"/>
      <c r="T758" s="227" t="s">
        <v>532</v>
      </c>
      <c r="U758" s="227">
        <v>12</v>
      </c>
      <c r="V758" s="220"/>
      <c r="W758" s="231">
        <v>0</v>
      </c>
      <c r="X758" s="232">
        <v>0.1</v>
      </c>
      <c r="Y758" s="220"/>
      <c r="Z758" s="244"/>
      <c r="AA758" s="234"/>
      <c r="AB758" s="234"/>
      <c r="AC758" s="234"/>
      <c r="AD758" s="234"/>
      <c r="AE758" s="234"/>
      <c r="AF758" s="235">
        <v>44593</v>
      </c>
    </row>
    <row r="759" spans="1:32" x14ac:dyDescent="0.25">
      <c r="A759" s="225">
        <f t="shared" si="11"/>
        <v>758</v>
      </c>
      <c r="B759" s="226" t="s">
        <v>2194</v>
      </c>
      <c r="C759" s="241" t="s">
        <v>2195</v>
      </c>
      <c r="D759" s="258" t="s">
        <v>2605</v>
      </c>
      <c r="E759" s="258" t="s">
        <v>2590</v>
      </c>
      <c r="F759" s="258" t="s">
        <v>2591</v>
      </c>
      <c r="G759" s="258" t="s">
        <v>2592</v>
      </c>
      <c r="H759" s="258" t="s">
        <v>2593</v>
      </c>
      <c r="I759" s="258" t="s">
        <v>2615</v>
      </c>
      <c r="J759" s="253" t="s">
        <v>2226</v>
      </c>
      <c r="K759" s="228" t="s">
        <v>2227</v>
      </c>
      <c r="L759" s="228"/>
      <c r="M759" s="228" t="s">
        <v>2228</v>
      </c>
      <c r="N759" s="228"/>
      <c r="O759" s="227" t="s">
        <v>768</v>
      </c>
      <c r="P759" s="229">
        <v>35</v>
      </c>
      <c r="Q759" s="227" t="s">
        <v>526</v>
      </c>
      <c r="R759" s="230">
        <v>0.08</v>
      </c>
      <c r="S759" s="220"/>
      <c r="T759" s="227">
        <v>12</v>
      </c>
      <c r="U759" s="227">
        <v>0</v>
      </c>
      <c r="V759" s="220"/>
      <c r="W759" s="239">
        <v>0</v>
      </c>
      <c r="X759" s="232">
        <v>0</v>
      </c>
      <c r="Y759" s="220"/>
      <c r="Z759" s="244"/>
      <c r="AA759" s="240"/>
      <c r="AB759" s="240"/>
      <c r="AC759" s="240"/>
      <c r="AD759" s="240"/>
      <c r="AE759" s="240"/>
      <c r="AF759" s="235">
        <v>44593</v>
      </c>
    </row>
    <row r="760" spans="1:32" x14ac:dyDescent="0.25">
      <c r="A760" s="225">
        <f t="shared" si="11"/>
        <v>759</v>
      </c>
      <c r="B760" s="226" t="s">
        <v>2194</v>
      </c>
      <c r="C760" s="241" t="s">
        <v>2195</v>
      </c>
      <c r="D760" s="258" t="s">
        <v>2605</v>
      </c>
      <c r="E760" s="258" t="s">
        <v>2590</v>
      </c>
      <c r="F760" s="258" t="s">
        <v>2591</v>
      </c>
      <c r="G760" s="258" t="s">
        <v>2592</v>
      </c>
      <c r="H760" s="258" t="s">
        <v>2593</v>
      </c>
      <c r="I760" s="258" t="s">
        <v>2615</v>
      </c>
      <c r="J760" s="253" t="s">
        <v>2229</v>
      </c>
      <c r="K760" s="228" t="s">
        <v>2230</v>
      </c>
      <c r="L760" s="228"/>
      <c r="M760" s="228" t="s">
        <v>2231</v>
      </c>
      <c r="N760" s="228"/>
      <c r="O760" s="227" t="s">
        <v>768</v>
      </c>
      <c r="P760" s="229">
        <v>35</v>
      </c>
      <c r="Q760" s="227" t="s">
        <v>526</v>
      </c>
      <c r="R760" s="230">
        <v>0.08</v>
      </c>
      <c r="S760" s="220"/>
      <c r="T760" s="227">
        <v>12</v>
      </c>
      <c r="U760" s="227">
        <v>0</v>
      </c>
      <c r="V760" s="220"/>
      <c r="W760" s="239">
        <v>0</v>
      </c>
      <c r="X760" s="232">
        <v>0</v>
      </c>
      <c r="Y760" s="220"/>
      <c r="Z760" s="244"/>
      <c r="AA760" s="240"/>
      <c r="AB760" s="240"/>
      <c r="AC760" s="240"/>
      <c r="AD760" s="240"/>
      <c r="AE760" s="240"/>
      <c r="AF760" s="235">
        <v>44593</v>
      </c>
    </row>
    <row r="761" spans="1:32" x14ac:dyDescent="0.25">
      <c r="A761" s="225">
        <f t="shared" si="11"/>
        <v>760</v>
      </c>
      <c r="B761" s="226" t="s">
        <v>2194</v>
      </c>
      <c r="C761" s="226" t="s">
        <v>2195</v>
      </c>
      <c r="D761" s="258" t="s">
        <v>2605</v>
      </c>
      <c r="E761" s="258" t="s">
        <v>2590</v>
      </c>
      <c r="F761" s="258" t="s">
        <v>2591</v>
      </c>
      <c r="G761" s="258" t="s">
        <v>2592</v>
      </c>
      <c r="H761" s="258" t="s">
        <v>2593</v>
      </c>
      <c r="I761" s="258" t="s">
        <v>2615</v>
      </c>
      <c r="J761" s="253" t="s">
        <v>2232</v>
      </c>
      <c r="K761" s="228" t="s">
        <v>2233</v>
      </c>
      <c r="L761" s="228"/>
      <c r="M761" s="228" t="s">
        <v>2234</v>
      </c>
      <c r="N761" s="228"/>
      <c r="O761" s="227" t="s">
        <v>768</v>
      </c>
      <c r="P761" s="229">
        <v>40</v>
      </c>
      <c r="Q761" s="227" t="s">
        <v>526</v>
      </c>
      <c r="R761" s="230">
        <v>0.08</v>
      </c>
      <c r="S761" s="220"/>
      <c r="T761" s="227" t="s">
        <v>532</v>
      </c>
      <c r="U761" s="227">
        <v>12</v>
      </c>
      <c r="V761" s="220"/>
      <c r="W761" s="231">
        <v>0</v>
      </c>
      <c r="X761" s="232">
        <v>0.1</v>
      </c>
      <c r="Y761" s="220"/>
      <c r="Z761" s="244"/>
      <c r="AA761" s="234"/>
      <c r="AB761" s="234"/>
      <c r="AC761" s="234"/>
      <c r="AD761" s="234"/>
      <c r="AE761" s="234"/>
      <c r="AF761" s="235">
        <v>44593</v>
      </c>
    </row>
    <row r="762" spans="1:32" x14ac:dyDescent="0.25">
      <c r="A762" s="225">
        <f t="shared" si="11"/>
        <v>761</v>
      </c>
      <c r="B762" s="226" t="s">
        <v>2194</v>
      </c>
      <c r="C762" s="226" t="s">
        <v>2195</v>
      </c>
      <c r="D762" s="258" t="s">
        <v>2605</v>
      </c>
      <c r="E762" s="258" t="s">
        <v>2590</v>
      </c>
      <c r="F762" s="258" t="s">
        <v>2591</v>
      </c>
      <c r="G762" s="258" t="s">
        <v>2592</v>
      </c>
      <c r="H762" s="258" t="s">
        <v>2593</v>
      </c>
      <c r="I762" s="258" t="s">
        <v>2604</v>
      </c>
      <c r="J762" s="253" t="s">
        <v>2235</v>
      </c>
      <c r="K762" s="228" t="s">
        <v>2236</v>
      </c>
      <c r="L762" s="228"/>
      <c r="M762" s="228" t="s">
        <v>2237</v>
      </c>
      <c r="N762" s="228"/>
      <c r="O762" s="227" t="s">
        <v>768</v>
      </c>
      <c r="P762" s="229">
        <v>40</v>
      </c>
      <c r="Q762" s="227" t="s">
        <v>526</v>
      </c>
      <c r="R762" s="230">
        <v>0.08</v>
      </c>
      <c r="S762" s="220"/>
      <c r="T762" s="227" t="s">
        <v>532</v>
      </c>
      <c r="U762" s="227">
        <v>12</v>
      </c>
      <c r="V762" s="220"/>
      <c r="W762" s="231">
        <v>0</v>
      </c>
      <c r="X762" s="232">
        <v>0.1</v>
      </c>
      <c r="Y762" s="220"/>
      <c r="Z762" s="244"/>
      <c r="AA762" s="234"/>
      <c r="AB762" s="234"/>
      <c r="AC762" s="234"/>
      <c r="AD762" s="234"/>
      <c r="AE762" s="234"/>
      <c r="AF762" s="235">
        <v>44593</v>
      </c>
    </row>
    <row r="763" spans="1:32" x14ac:dyDescent="0.25">
      <c r="A763" s="225">
        <f t="shared" si="11"/>
        <v>762</v>
      </c>
      <c r="B763" s="226" t="s">
        <v>2194</v>
      </c>
      <c r="C763" s="226" t="s">
        <v>2195</v>
      </c>
      <c r="D763" s="258" t="s">
        <v>2605</v>
      </c>
      <c r="E763" s="258" t="s">
        <v>2590</v>
      </c>
      <c r="F763" s="258" t="s">
        <v>2591</v>
      </c>
      <c r="G763" s="258" t="s">
        <v>2592</v>
      </c>
      <c r="H763" s="258" t="s">
        <v>2593</v>
      </c>
      <c r="I763" s="258" t="s">
        <v>2615</v>
      </c>
      <c r="J763" s="253" t="s">
        <v>2238</v>
      </c>
      <c r="K763" s="228" t="s">
        <v>2239</v>
      </c>
      <c r="L763" s="228"/>
      <c r="M763" s="228" t="s">
        <v>2240</v>
      </c>
      <c r="N763" s="228"/>
      <c r="O763" s="227" t="s">
        <v>768</v>
      </c>
      <c r="P763" s="229">
        <v>35</v>
      </c>
      <c r="Q763" s="227" t="s">
        <v>526</v>
      </c>
      <c r="R763" s="230">
        <v>0.08</v>
      </c>
      <c r="S763" s="220"/>
      <c r="T763" s="227" t="s">
        <v>532</v>
      </c>
      <c r="U763" s="227">
        <v>12</v>
      </c>
      <c r="V763" s="220"/>
      <c r="W763" s="231">
        <v>0</v>
      </c>
      <c r="X763" s="232">
        <v>0.1</v>
      </c>
      <c r="Y763" s="220"/>
      <c r="Z763" s="244"/>
      <c r="AA763" s="234"/>
      <c r="AB763" s="234"/>
      <c r="AC763" s="234"/>
      <c r="AD763" s="234"/>
      <c r="AE763" s="234"/>
      <c r="AF763" s="235">
        <v>44593</v>
      </c>
    </row>
    <row r="764" spans="1:32" x14ac:dyDescent="0.25">
      <c r="A764" s="225">
        <f t="shared" si="11"/>
        <v>763</v>
      </c>
      <c r="B764" s="226" t="s">
        <v>2194</v>
      </c>
      <c r="C764" s="226" t="s">
        <v>2195</v>
      </c>
      <c r="D764" s="258" t="s">
        <v>2605</v>
      </c>
      <c r="E764" s="258" t="s">
        <v>2590</v>
      </c>
      <c r="F764" s="258" t="s">
        <v>2591</v>
      </c>
      <c r="G764" s="258" t="s">
        <v>2592</v>
      </c>
      <c r="H764" s="258" t="s">
        <v>2629</v>
      </c>
      <c r="I764" s="258" t="s">
        <v>2642</v>
      </c>
      <c r="J764" s="253" t="s">
        <v>2241</v>
      </c>
      <c r="K764" s="228" t="s">
        <v>2242</v>
      </c>
      <c r="L764" s="228"/>
      <c r="M764" s="228" t="s">
        <v>2243</v>
      </c>
      <c r="N764" s="228"/>
      <c r="O764" s="227" t="s">
        <v>768</v>
      </c>
      <c r="P764" s="229">
        <v>24</v>
      </c>
      <c r="Q764" s="227" t="s">
        <v>526</v>
      </c>
      <c r="R764" s="230">
        <v>0.08</v>
      </c>
      <c r="S764" s="220"/>
      <c r="T764" s="227" t="s">
        <v>532</v>
      </c>
      <c r="U764" s="227">
        <v>12</v>
      </c>
      <c r="V764" s="220"/>
      <c r="W764" s="231">
        <v>0</v>
      </c>
      <c r="X764" s="232">
        <v>0.1</v>
      </c>
      <c r="Y764" s="220"/>
      <c r="Z764" s="244"/>
      <c r="AA764" s="234"/>
      <c r="AB764" s="234"/>
      <c r="AC764" s="234"/>
      <c r="AD764" s="234"/>
      <c r="AE764" s="234"/>
      <c r="AF764" s="235">
        <v>44593</v>
      </c>
    </row>
    <row r="765" spans="1:32" x14ac:dyDescent="0.25">
      <c r="A765" s="225">
        <f t="shared" si="11"/>
        <v>764</v>
      </c>
      <c r="B765" s="226" t="s">
        <v>2194</v>
      </c>
      <c r="C765" s="226" t="s">
        <v>2195</v>
      </c>
      <c r="D765" s="258" t="s">
        <v>2605</v>
      </c>
      <c r="E765" s="258" t="s">
        <v>2590</v>
      </c>
      <c r="F765" s="258" t="s">
        <v>2591</v>
      </c>
      <c r="G765" s="258" t="s">
        <v>2592</v>
      </c>
      <c r="H765" s="258" t="s">
        <v>2665</v>
      </c>
      <c r="I765" s="258" t="s">
        <v>2666</v>
      </c>
      <c r="J765" s="253" t="s">
        <v>2244</v>
      </c>
      <c r="K765" s="228" t="s">
        <v>2245</v>
      </c>
      <c r="L765" s="228"/>
      <c r="M765" s="228" t="s">
        <v>2246</v>
      </c>
      <c r="N765" s="228"/>
      <c r="O765" s="227" t="s">
        <v>768</v>
      </c>
      <c r="P765" s="229">
        <v>30</v>
      </c>
      <c r="Q765" s="227" t="s">
        <v>526</v>
      </c>
      <c r="R765" s="230">
        <v>0.08</v>
      </c>
      <c r="S765" s="220"/>
      <c r="T765" s="227" t="s">
        <v>532</v>
      </c>
      <c r="U765" s="227">
        <v>12</v>
      </c>
      <c r="V765" s="220"/>
      <c r="W765" s="231">
        <v>0</v>
      </c>
      <c r="X765" s="232">
        <v>0.1</v>
      </c>
      <c r="Y765" s="220"/>
      <c r="Z765" s="244"/>
      <c r="AA765" s="234"/>
      <c r="AB765" s="234"/>
      <c r="AC765" s="234"/>
      <c r="AD765" s="234"/>
      <c r="AE765" s="234"/>
      <c r="AF765" s="235">
        <v>44593</v>
      </c>
    </row>
    <row r="766" spans="1:32" x14ac:dyDescent="0.25">
      <c r="A766" s="225">
        <f t="shared" si="11"/>
        <v>765</v>
      </c>
      <c r="B766" s="226" t="s">
        <v>2194</v>
      </c>
      <c r="C766" s="226" t="s">
        <v>2195</v>
      </c>
      <c r="D766" s="258" t="s">
        <v>2605</v>
      </c>
      <c r="E766" s="258" t="s">
        <v>2590</v>
      </c>
      <c r="F766" s="258" t="s">
        <v>2591</v>
      </c>
      <c r="G766" s="258" t="s">
        <v>2592</v>
      </c>
      <c r="H766" s="258" t="s">
        <v>2665</v>
      </c>
      <c r="I766" s="258" t="s">
        <v>2666</v>
      </c>
      <c r="J766" s="253" t="s">
        <v>2247</v>
      </c>
      <c r="K766" s="228" t="s">
        <v>2248</v>
      </c>
      <c r="L766" s="228"/>
      <c r="M766" s="228" t="s">
        <v>2249</v>
      </c>
      <c r="N766" s="228"/>
      <c r="O766" s="227" t="s">
        <v>768</v>
      </c>
      <c r="P766" s="229">
        <v>30</v>
      </c>
      <c r="Q766" s="227" t="s">
        <v>526</v>
      </c>
      <c r="R766" s="230">
        <v>0.08</v>
      </c>
      <c r="S766" s="220"/>
      <c r="T766" s="227" t="s">
        <v>532</v>
      </c>
      <c r="U766" s="227">
        <v>12</v>
      </c>
      <c r="V766" s="220"/>
      <c r="W766" s="231">
        <v>0</v>
      </c>
      <c r="X766" s="232">
        <v>0.1</v>
      </c>
      <c r="Y766" s="220"/>
      <c r="Z766" s="244"/>
      <c r="AA766" s="234"/>
      <c r="AB766" s="234"/>
      <c r="AC766" s="234"/>
      <c r="AD766" s="234"/>
      <c r="AE766" s="234"/>
      <c r="AF766" s="235">
        <v>44593</v>
      </c>
    </row>
    <row r="767" spans="1:32" x14ac:dyDescent="0.25">
      <c r="A767" s="225">
        <f t="shared" si="11"/>
        <v>766</v>
      </c>
      <c r="B767" s="226" t="s">
        <v>2194</v>
      </c>
      <c r="C767" s="226" t="s">
        <v>2195</v>
      </c>
      <c r="D767" s="258" t="s">
        <v>2605</v>
      </c>
      <c r="E767" s="258" t="s">
        <v>2590</v>
      </c>
      <c r="F767" s="258" t="s">
        <v>2591</v>
      </c>
      <c r="G767" s="258" t="s">
        <v>2592</v>
      </c>
      <c r="H767" s="258" t="s">
        <v>2629</v>
      </c>
      <c r="I767" s="258" t="s">
        <v>2642</v>
      </c>
      <c r="J767" s="253" t="s">
        <v>2250</v>
      </c>
      <c r="K767" s="228" t="s">
        <v>2251</v>
      </c>
      <c r="L767" s="228"/>
      <c r="M767" s="228" t="s">
        <v>2252</v>
      </c>
      <c r="N767" s="228"/>
      <c r="O767" s="227" t="s">
        <v>768</v>
      </c>
      <c r="P767" s="229">
        <v>24</v>
      </c>
      <c r="Q767" s="227" t="s">
        <v>526</v>
      </c>
      <c r="R767" s="230">
        <v>0.08</v>
      </c>
      <c r="S767" s="220"/>
      <c r="T767" s="227" t="s">
        <v>532</v>
      </c>
      <c r="U767" s="227">
        <v>12</v>
      </c>
      <c r="V767" s="220"/>
      <c r="W767" s="231">
        <v>0</v>
      </c>
      <c r="X767" s="232">
        <v>0.1</v>
      </c>
      <c r="Y767" s="220"/>
      <c r="Z767" s="244"/>
      <c r="AA767" s="234"/>
      <c r="AB767" s="234"/>
      <c r="AC767" s="234"/>
      <c r="AD767" s="234"/>
      <c r="AE767" s="234"/>
      <c r="AF767" s="235">
        <v>44593</v>
      </c>
    </row>
    <row r="768" spans="1:32" x14ac:dyDescent="0.25">
      <c r="A768" s="225">
        <f t="shared" si="11"/>
        <v>767</v>
      </c>
      <c r="B768" s="226" t="s">
        <v>2194</v>
      </c>
      <c r="C768" s="226" t="s">
        <v>2195</v>
      </c>
      <c r="D768" s="258" t="s">
        <v>2605</v>
      </c>
      <c r="E768" s="258" t="s">
        <v>2590</v>
      </c>
      <c r="F768" s="258" t="s">
        <v>2591</v>
      </c>
      <c r="G768" s="258" t="s">
        <v>2592</v>
      </c>
      <c r="H768" s="258" t="s">
        <v>2629</v>
      </c>
      <c r="I768" s="258" t="s">
        <v>2642</v>
      </c>
      <c r="J768" s="253" t="s">
        <v>2253</v>
      </c>
      <c r="K768" s="228" t="s">
        <v>2254</v>
      </c>
      <c r="L768" s="228"/>
      <c r="M768" s="228" t="s">
        <v>2255</v>
      </c>
      <c r="N768" s="228"/>
      <c r="O768" s="227" t="s">
        <v>768</v>
      </c>
      <c r="P768" s="229">
        <v>30</v>
      </c>
      <c r="Q768" s="227" t="s">
        <v>526</v>
      </c>
      <c r="R768" s="230">
        <v>0.08</v>
      </c>
      <c r="S768" s="220"/>
      <c r="T768" s="227" t="s">
        <v>532</v>
      </c>
      <c r="U768" s="227">
        <v>12</v>
      </c>
      <c r="V768" s="220"/>
      <c r="W768" s="231">
        <v>0</v>
      </c>
      <c r="X768" s="232">
        <v>0.1</v>
      </c>
      <c r="Y768" s="220"/>
      <c r="Z768" s="244"/>
      <c r="AA768" s="234"/>
      <c r="AB768" s="234"/>
      <c r="AC768" s="234"/>
      <c r="AD768" s="234"/>
      <c r="AE768" s="234"/>
      <c r="AF768" s="235">
        <v>44593</v>
      </c>
    </row>
    <row r="769" spans="1:32" x14ac:dyDescent="0.25">
      <c r="A769" s="225">
        <f t="shared" si="11"/>
        <v>768</v>
      </c>
      <c r="B769" s="226" t="s">
        <v>2194</v>
      </c>
      <c r="C769" s="226" t="s">
        <v>2195</v>
      </c>
      <c r="D769" s="258" t="s">
        <v>2605</v>
      </c>
      <c r="E769" s="258" t="s">
        <v>2590</v>
      </c>
      <c r="F769" s="258" t="s">
        <v>2591</v>
      </c>
      <c r="G769" s="258" t="s">
        <v>2592</v>
      </c>
      <c r="H769" s="258" t="s">
        <v>2629</v>
      </c>
      <c r="I769" s="258" t="s">
        <v>2632</v>
      </c>
      <c r="J769" s="253" t="s">
        <v>2256</v>
      </c>
      <c r="K769" s="228" t="s">
        <v>2257</v>
      </c>
      <c r="L769" s="228"/>
      <c r="M769" s="228" t="s">
        <v>2258</v>
      </c>
      <c r="N769" s="228"/>
      <c r="O769" s="227" t="s">
        <v>768</v>
      </c>
      <c r="P769" s="229">
        <v>40</v>
      </c>
      <c r="Q769" s="227" t="s">
        <v>526</v>
      </c>
      <c r="R769" s="230">
        <v>0.08</v>
      </c>
      <c r="S769" s="220"/>
      <c r="T769" s="227" t="s">
        <v>532</v>
      </c>
      <c r="U769" s="227">
        <v>12</v>
      </c>
      <c r="V769" s="220"/>
      <c r="W769" s="231">
        <v>0</v>
      </c>
      <c r="X769" s="232">
        <v>0.1</v>
      </c>
      <c r="Y769" s="220"/>
      <c r="Z769" s="244"/>
      <c r="AA769" s="234"/>
      <c r="AB769" s="234"/>
      <c r="AC769" s="234"/>
      <c r="AD769" s="234"/>
      <c r="AE769" s="234"/>
      <c r="AF769" s="235">
        <v>44593</v>
      </c>
    </row>
    <row r="770" spans="1:32" x14ac:dyDescent="0.25">
      <c r="A770" s="225">
        <f t="shared" ref="A770:A833" si="12">ROW(A769)</f>
        <v>769</v>
      </c>
      <c r="B770" s="226" t="s">
        <v>2194</v>
      </c>
      <c r="C770" s="226" t="s">
        <v>2195</v>
      </c>
      <c r="D770" s="258" t="s">
        <v>2605</v>
      </c>
      <c r="E770" s="258" t="s">
        <v>2590</v>
      </c>
      <c r="F770" s="258" t="s">
        <v>2591</v>
      </c>
      <c r="G770" s="258" t="s">
        <v>2592</v>
      </c>
      <c r="H770" s="258" t="s">
        <v>2665</v>
      </c>
      <c r="I770" s="258" t="s">
        <v>2666</v>
      </c>
      <c r="J770" s="253" t="s">
        <v>2259</v>
      </c>
      <c r="K770" s="228" t="s">
        <v>2260</v>
      </c>
      <c r="L770" s="228"/>
      <c r="M770" s="228" t="s">
        <v>2261</v>
      </c>
      <c r="N770" s="228"/>
      <c r="O770" s="227" t="s">
        <v>768</v>
      </c>
      <c r="P770" s="229">
        <v>24</v>
      </c>
      <c r="Q770" s="227" t="s">
        <v>526</v>
      </c>
      <c r="R770" s="230">
        <v>0.08</v>
      </c>
      <c r="S770" s="220"/>
      <c r="T770" s="227" t="s">
        <v>532</v>
      </c>
      <c r="U770" s="227">
        <v>12</v>
      </c>
      <c r="V770" s="220"/>
      <c r="W770" s="231">
        <v>0</v>
      </c>
      <c r="X770" s="232">
        <v>0.1</v>
      </c>
      <c r="Y770" s="220"/>
      <c r="Z770" s="244"/>
      <c r="AA770" s="234"/>
      <c r="AB770" s="234"/>
      <c r="AC770" s="234"/>
      <c r="AD770" s="234"/>
      <c r="AE770" s="234"/>
      <c r="AF770" s="235">
        <v>44593</v>
      </c>
    </row>
    <row r="771" spans="1:32" x14ac:dyDescent="0.25">
      <c r="A771" s="225">
        <f t="shared" si="12"/>
        <v>770</v>
      </c>
      <c r="B771" s="226" t="s">
        <v>2194</v>
      </c>
      <c r="C771" s="226" t="s">
        <v>2195</v>
      </c>
      <c r="D771" s="258" t="s">
        <v>2605</v>
      </c>
      <c r="E771" s="258" t="s">
        <v>2590</v>
      </c>
      <c r="F771" s="258" t="s">
        <v>2591</v>
      </c>
      <c r="G771" s="258" t="s">
        <v>2592</v>
      </c>
      <c r="H771" s="258" t="s">
        <v>2593</v>
      </c>
      <c r="I771" s="258" t="s">
        <v>2604</v>
      </c>
      <c r="J771" s="253" t="s">
        <v>2262</v>
      </c>
      <c r="K771" s="228" t="s">
        <v>2263</v>
      </c>
      <c r="L771" s="228"/>
      <c r="M771" s="228" t="s">
        <v>2264</v>
      </c>
      <c r="N771" s="228"/>
      <c r="O771" s="227" t="s">
        <v>768</v>
      </c>
      <c r="P771" s="229">
        <v>35</v>
      </c>
      <c r="Q771" s="227" t="s">
        <v>526</v>
      </c>
      <c r="R771" s="230">
        <v>0.08</v>
      </c>
      <c r="S771" s="220"/>
      <c r="T771" s="227" t="s">
        <v>532</v>
      </c>
      <c r="U771" s="227">
        <v>12</v>
      </c>
      <c r="V771" s="220"/>
      <c r="W771" s="231">
        <v>0</v>
      </c>
      <c r="X771" s="232">
        <v>0.1</v>
      </c>
      <c r="Y771" s="220"/>
      <c r="Z771" s="244"/>
      <c r="AA771" s="234"/>
      <c r="AB771" s="234"/>
      <c r="AC771" s="234"/>
      <c r="AD771" s="234"/>
      <c r="AE771" s="234"/>
      <c r="AF771" s="235">
        <v>44593</v>
      </c>
    </row>
    <row r="772" spans="1:32" x14ac:dyDescent="0.25">
      <c r="A772" s="225">
        <f t="shared" si="12"/>
        <v>771</v>
      </c>
      <c r="B772" s="226" t="s">
        <v>2194</v>
      </c>
      <c r="C772" s="226" t="s">
        <v>2195</v>
      </c>
      <c r="D772" s="258" t="s">
        <v>2605</v>
      </c>
      <c r="E772" s="258" t="s">
        <v>2590</v>
      </c>
      <c r="F772" s="258" t="s">
        <v>2591</v>
      </c>
      <c r="G772" s="258" t="s">
        <v>2592</v>
      </c>
      <c r="H772" s="258" t="s">
        <v>2629</v>
      </c>
      <c r="I772" s="258" t="s">
        <v>2642</v>
      </c>
      <c r="J772" s="253" t="s">
        <v>2265</v>
      </c>
      <c r="K772" s="228" t="s">
        <v>2266</v>
      </c>
      <c r="L772" s="228"/>
      <c r="M772" s="228" t="s">
        <v>2267</v>
      </c>
      <c r="N772" s="228"/>
      <c r="O772" s="227" t="s">
        <v>768</v>
      </c>
      <c r="P772" s="229">
        <v>30</v>
      </c>
      <c r="Q772" s="227" t="s">
        <v>526</v>
      </c>
      <c r="R772" s="230">
        <v>0.08</v>
      </c>
      <c r="S772" s="220"/>
      <c r="T772" s="227" t="s">
        <v>532</v>
      </c>
      <c r="U772" s="227">
        <v>12</v>
      </c>
      <c r="V772" s="220"/>
      <c r="W772" s="231">
        <v>0</v>
      </c>
      <c r="X772" s="232">
        <v>0.1</v>
      </c>
      <c r="Y772" s="220"/>
      <c r="Z772" s="244"/>
      <c r="AA772" s="234"/>
      <c r="AB772" s="234"/>
      <c r="AC772" s="234"/>
      <c r="AD772" s="234"/>
      <c r="AE772" s="234"/>
      <c r="AF772" s="235">
        <v>44593</v>
      </c>
    </row>
    <row r="773" spans="1:32" x14ac:dyDescent="0.25">
      <c r="A773" s="225">
        <f t="shared" si="12"/>
        <v>772</v>
      </c>
      <c r="B773" s="226" t="s">
        <v>2194</v>
      </c>
      <c r="C773" s="226" t="s">
        <v>2195</v>
      </c>
      <c r="D773" s="258" t="s">
        <v>2605</v>
      </c>
      <c r="E773" s="258" t="s">
        <v>2590</v>
      </c>
      <c r="F773" s="258" t="s">
        <v>2591</v>
      </c>
      <c r="G773" s="258" t="s">
        <v>2592</v>
      </c>
      <c r="H773" s="258" t="s">
        <v>2593</v>
      </c>
      <c r="I773" s="258" t="s">
        <v>2615</v>
      </c>
      <c r="J773" s="253" t="s">
        <v>2268</v>
      </c>
      <c r="K773" s="228" t="s">
        <v>2269</v>
      </c>
      <c r="L773" s="228"/>
      <c r="M773" s="228" t="s">
        <v>2270</v>
      </c>
      <c r="N773" s="228"/>
      <c r="O773" s="227" t="s">
        <v>768</v>
      </c>
      <c r="P773" s="229">
        <v>40</v>
      </c>
      <c r="Q773" s="227" t="s">
        <v>526</v>
      </c>
      <c r="R773" s="230">
        <v>0.08</v>
      </c>
      <c r="S773" s="220"/>
      <c r="T773" s="227" t="s">
        <v>532</v>
      </c>
      <c r="U773" s="227">
        <v>12</v>
      </c>
      <c r="V773" s="220"/>
      <c r="W773" s="231">
        <v>0</v>
      </c>
      <c r="X773" s="232">
        <v>0.1</v>
      </c>
      <c r="Y773" s="220"/>
      <c r="Z773" s="244"/>
      <c r="AA773" s="234"/>
      <c r="AB773" s="234"/>
      <c r="AC773" s="234"/>
      <c r="AD773" s="234"/>
      <c r="AE773" s="234"/>
      <c r="AF773" s="235">
        <v>44593</v>
      </c>
    </row>
    <row r="774" spans="1:32" x14ac:dyDescent="0.25">
      <c r="A774" s="225">
        <f t="shared" si="12"/>
        <v>773</v>
      </c>
      <c r="B774" s="226" t="s">
        <v>2194</v>
      </c>
      <c r="C774" s="226" t="s">
        <v>2195</v>
      </c>
      <c r="D774" s="258" t="s">
        <v>2605</v>
      </c>
      <c r="E774" s="258" t="s">
        <v>2590</v>
      </c>
      <c r="F774" s="258" t="s">
        <v>2591</v>
      </c>
      <c r="G774" s="258" t="s">
        <v>2592</v>
      </c>
      <c r="H774" s="258" t="s">
        <v>2593</v>
      </c>
      <c r="I774" s="258" t="s">
        <v>2615</v>
      </c>
      <c r="J774" s="253" t="s">
        <v>2271</v>
      </c>
      <c r="K774" s="228" t="s">
        <v>2272</v>
      </c>
      <c r="L774" s="228"/>
      <c r="M774" s="228" t="s">
        <v>2273</v>
      </c>
      <c r="N774" s="228"/>
      <c r="O774" s="227" t="s">
        <v>768</v>
      </c>
      <c r="P774" s="229">
        <v>40</v>
      </c>
      <c r="Q774" s="227" t="s">
        <v>526</v>
      </c>
      <c r="R774" s="230">
        <v>0.08</v>
      </c>
      <c r="S774" s="220"/>
      <c r="T774" s="227" t="s">
        <v>532</v>
      </c>
      <c r="U774" s="227">
        <v>12</v>
      </c>
      <c r="V774" s="220"/>
      <c r="W774" s="231">
        <v>0</v>
      </c>
      <c r="X774" s="232">
        <v>0.1</v>
      </c>
      <c r="Y774" s="220"/>
      <c r="Z774" s="244"/>
      <c r="AA774" s="234"/>
      <c r="AB774" s="234"/>
      <c r="AC774" s="234"/>
      <c r="AD774" s="234"/>
      <c r="AE774" s="234"/>
      <c r="AF774" s="235">
        <v>44593</v>
      </c>
    </row>
    <row r="775" spans="1:32" x14ac:dyDescent="0.25">
      <c r="A775" s="225">
        <f t="shared" si="12"/>
        <v>774</v>
      </c>
      <c r="B775" s="226" t="s">
        <v>2194</v>
      </c>
      <c r="C775" s="226" t="s">
        <v>2195</v>
      </c>
      <c r="D775" s="258" t="s">
        <v>2605</v>
      </c>
      <c r="E775" s="258" t="s">
        <v>2590</v>
      </c>
      <c r="F775" s="258" t="s">
        <v>2591</v>
      </c>
      <c r="G775" s="258" t="s">
        <v>2592</v>
      </c>
      <c r="H775" s="258" t="s">
        <v>2629</v>
      </c>
      <c r="I775" s="258" t="s">
        <v>2638</v>
      </c>
      <c r="J775" s="253" t="s">
        <v>2274</v>
      </c>
      <c r="K775" s="228" t="s">
        <v>2275</v>
      </c>
      <c r="L775" s="228"/>
      <c r="M775" s="228" t="s">
        <v>2276</v>
      </c>
      <c r="N775" s="228"/>
      <c r="O775" s="227" t="s">
        <v>768</v>
      </c>
      <c r="P775" s="229">
        <v>15</v>
      </c>
      <c r="Q775" s="227" t="s">
        <v>526</v>
      </c>
      <c r="R775" s="230">
        <v>0.08</v>
      </c>
      <c r="S775" s="220"/>
      <c r="T775" s="227" t="s">
        <v>532</v>
      </c>
      <c r="U775" s="227">
        <v>12</v>
      </c>
      <c r="V775" s="220"/>
      <c r="W775" s="231">
        <v>0</v>
      </c>
      <c r="X775" s="232">
        <v>0.1</v>
      </c>
      <c r="Y775" s="220"/>
      <c r="Z775" s="244"/>
      <c r="AA775" s="234"/>
      <c r="AB775" s="234"/>
      <c r="AC775" s="234"/>
      <c r="AD775" s="234"/>
      <c r="AE775" s="234"/>
      <c r="AF775" s="235">
        <v>44593</v>
      </c>
    </row>
    <row r="776" spans="1:32" x14ac:dyDescent="0.25">
      <c r="A776" s="225">
        <f t="shared" si="12"/>
        <v>775</v>
      </c>
      <c r="B776" s="226" t="s">
        <v>2194</v>
      </c>
      <c r="C776" s="226" t="s">
        <v>2195</v>
      </c>
      <c r="D776" s="258" t="s">
        <v>2605</v>
      </c>
      <c r="E776" s="258" t="s">
        <v>2590</v>
      </c>
      <c r="F776" s="258" t="s">
        <v>2591</v>
      </c>
      <c r="G776" s="258" t="s">
        <v>2592</v>
      </c>
      <c r="H776" s="258" t="s">
        <v>2665</v>
      </c>
      <c r="I776" s="258" t="s">
        <v>2666</v>
      </c>
      <c r="J776" s="253" t="s">
        <v>2277</v>
      </c>
      <c r="K776" s="228" t="s">
        <v>2278</v>
      </c>
      <c r="L776" s="228"/>
      <c r="M776" s="228" t="s">
        <v>2279</v>
      </c>
      <c r="N776" s="228"/>
      <c r="O776" s="227" t="s">
        <v>768</v>
      </c>
      <c r="P776" s="229">
        <v>30</v>
      </c>
      <c r="Q776" s="227" t="s">
        <v>526</v>
      </c>
      <c r="R776" s="230">
        <v>0.08</v>
      </c>
      <c r="S776" s="220"/>
      <c r="T776" s="227" t="s">
        <v>532</v>
      </c>
      <c r="U776" s="227">
        <v>12</v>
      </c>
      <c r="V776" s="220"/>
      <c r="W776" s="231">
        <v>0</v>
      </c>
      <c r="X776" s="232">
        <v>0.1</v>
      </c>
      <c r="Y776" s="220"/>
      <c r="Z776" s="244"/>
      <c r="AA776" s="234"/>
      <c r="AB776" s="234"/>
      <c r="AC776" s="234"/>
      <c r="AD776" s="234"/>
      <c r="AE776" s="234"/>
      <c r="AF776" s="235">
        <v>44593</v>
      </c>
    </row>
    <row r="777" spans="1:32" x14ac:dyDescent="0.25">
      <c r="A777" s="225">
        <f t="shared" si="12"/>
        <v>776</v>
      </c>
      <c r="B777" s="226" t="s">
        <v>2194</v>
      </c>
      <c r="C777" s="226" t="s">
        <v>2195</v>
      </c>
      <c r="D777" s="258" t="s">
        <v>2605</v>
      </c>
      <c r="E777" s="258" t="s">
        <v>2590</v>
      </c>
      <c r="F777" s="258" t="s">
        <v>2591</v>
      </c>
      <c r="G777" s="258" t="s">
        <v>2729</v>
      </c>
      <c r="H777" s="258" t="s">
        <v>2754</v>
      </c>
      <c r="I777" s="258" t="s">
        <v>2755</v>
      </c>
      <c r="J777" s="253" t="s">
        <v>2280</v>
      </c>
      <c r="K777" s="228" t="s">
        <v>2281</v>
      </c>
      <c r="L777" s="228"/>
      <c r="M777" s="228" t="s">
        <v>2282</v>
      </c>
      <c r="N777" s="228"/>
      <c r="O777" s="227" t="s">
        <v>768</v>
      </c>
      <c r="P777" s="229">
        <v>12</v>
      </c>
      <c r="Q777" s="227" t="s">
        <v>526</v>
      </c>
      <c r="R777" s="230">
        <v>0.08</v>
      </c>
      <c r="S777" s="220"/>
      <c r="T777" s="227" t="s">
        <v>978</v>
      </c>
      <c r="U777" s="227">
        <v>15</v>
      </c>
      <c r="V777" s="220"/>
      <c r="W777" s="231">
        <v>0</v>
      </c>
      <c r="X777" s="232">
        <v>0.1</v>
      </c>
      <c r="Y777" s="220"/>
      <c r="Z777" s="244"/>
      <c r="AA777" s="234"/>
      <c r="AB777" s="234"/>
      <c r="AC777" s="234"/>
      <c r="AD777" s="234"/>
      <c r="AE777" s="234"/>
      <c r="AF777" s="235">
        <v>44593</v>
      </c>
    </row>
    <row r="778" spans="1:32" x14ac:dyDescent="0.25">
      <c r="A778" s="225">
        <f t="shared" si="12"/>
        <v>777</v>
      </c>
      <c r="B778" s="226" t="s">
        <v>2194</v>
      </c>
      <c r="C778" s="226" t="s">
        <v>2195</v>
      </c>
      <c r="D778" s="258" t="s">
        <v>2605</v>
      </c>
      <c r="E778" s="258" t="s">
        <v>2590</v>
      </c>
      <c r="F778" s="258" t="s">
        <v>2591</v>
      </c>
      <c r="G778" s="258" t="s">
        <v>2592</v>
      </c>
      <c r="H778" s="258" t="s">
        <v>2593</v>
      </c>
      <c r="I778" s="258" t="s">
        <v>2606</v>
      </c>
      <c r="J778" s="253" t="s">
        <v>2284</v>
      </c>
      <c r="K778" s="228" t="s">
        <v>2285</v>
      </c>
      <c r="L778" s="228"/>
      <c r="M778" s="228" t="s">
        <v>2286</v>
      </c>
      <c r="N778" s="228"/>
      <c r="O778" s="227" t="s">
        <v>768</v>
      </c>
      <c r="P778" s="229">
        <v>24</v>
      </c>
      <c r="Q778" s="227" t="s">
        <v>526</v>
      </c>
      <c r="R778" s="230">
        <v>0.08</v>
      </c>
      <c r="S778" s="220"/>
      <c r="T778" s="227" t="s">
        <v>532</v>
      </c>
      <c r="U778" s="227">
        <v>12</v>
      </c>
      <c r="V778" s="220"/>
      <c r="W778" s="231">
        <v>0</v>
      </c>
      <c r="X778" s="232">
        <v>0.1</v>
      </c>
      <c r="Y778" s="220"/>
      <c r="Z778" s="244"/>
      <c r="AA778" s="234"/>
      <c r="AB778" s="234"/>
      <c r="AC778" s="234"/>
      <c r="AD778" s="234"/>
      <c r="AE778" s="234"/>
      <c r="AF778" s="235">
        <v>44593</v>
      </c>
    </row>
    <row r="779" spans="1:32" x14ac:dyDescent="0.25">
      <c r="A779" s="225">
        <f t="shared" si="12"/>
        <v>778</v>
      </c>
      <c r="B779" s="226" t="s">
        <v>2194</v>
      </c>
      <c r="C779" s="226" t="s">
        <v>2195</v>
      </c>
      <c r="D779" s="258" t="s">
        <v>2605</v>
      </c>
      <c r="E779" s="258" t="s">
        <v>2590</v>
      </c>
      <c r="F779" s="258" t="s">
        <v>2591</v>
      </c>
      <c r="G779" s="258" t="s">
        <v>2592</v>
      </c>
      <c r="H779" s="258" t="s">
        <v>2593</v>
      </c>
      <c r="I779" s="258" t="s">
        <v>2615</v>
      </c>
      <c r="J779" s="253" t="s">
        <v>2287</v>
      </c>
      <c r="K779" s="228" t="s">
        <v>2288</v>
      </c>
      <c r="L779" s="228"/>
      <c r="M779" s="228" t="s">
        <v>2289</v>
      </c>
      <c r="N779" s="228"/>
      <c r="O779" s="227" t="s">
        <v>768</v>
      </c>
      <c r="P779" s="229">
        <v>40</v>
      </c>
      <c r="Q779" s="227" t="s">
        <v>526</v>
      </c>
      <c r="R779" s="230">
        <v>0.08</v>
      </c>
      <c r="S779" s="220"/>
      <c r="T779" s="227" t="s">
        <v>532</v>
      </c>
      <c r="U779" s="227">
        <v>12</v>
      </c>
      <c r="V779" s="220"/>
      <c r="W779" s="231">
        <v>0</v>
      </c>
      <c r="X779" s="232">
        <v>0.1</v>
      </c>
      <c r="Y779" s="220"/>
      <c r="Z779" s="244"/>
      <c r="AA779" s="234"/>
      <c r="AB779" s="234"/>
      <c r="AC779" s="234"/>
      <c r="AD779" s="234"/>
      <c r="AE779" s="234"/>
      <c r="AF779" s="235">
        <v>44593</v>
      </c>
    </row>
    <row r="780" spans="1:32" x14ac:dyDescent="0.25">
      <c r="A780" s="225">
        <f t="shared" si="12"/>
        <v>779</v>
      </c>
      <c r="B780" s="226" t="s">
        <v>2194</v>
      </c>
      <c r="C780" s="226" t="s">
        <v>2195</v>
      </c>
      <c r="D780" s="258" t="s">
        <v>2605</v>
      </c>
      <c r="E780" s="258" t="s">
        <v>2590</v>
      </c>
      <c r="F780" s="258" t="s">
        <v>2591</v>
      </c>
      <c r="G780" s="258" t="s">
        <v>2592</v>
      </c>
      <c r="H780" s="258" t="s">
        <v>2665</v>
      </c>
      <c r="I780" s="258" t="s">
        <v>2666</v>
      </c>
      <c r="J780" s="253" t="s">
        <v>2290</v>
      </c>
      <c r="K780" s="228" t="s">
        <v>2291</v>
      </c>
      <c r="L780" s="228"/>
      <c r="M780" s="228" t="s">
        <v>2292</v>
      </c>
      <c r="N780" s="228"/>
      <c r="O780" s="227" t="s">
        <v>768</v>
      </c>
      <c r="P780" s="229">
        <v>24</v>
      </c>
      <c r="Q780" s="227" t="s">
        <v>526</v>
      </c>
      <c r="R780" s="230">
        <v>0.08</v>
      </c>
      <c r="S780" s="220"/>
      <c r="T780" s="227" t="s">
        <v>532</v>
      </c>
      <c r="U780" s="227">
        <v>12</v>
      </c>
      <c r="V780" s="220"/>
      <c r="W780" s="231">
        <v>0</v>
      </c>
      <c r="X780" s="232">
        <v>0.1</v>
      </c>
      <c r="Y780" s="220"/>
      <c r="Z780" s="244"/>
      <c r="AA780" s="234"/>
      <c r="AB780" s="234"/>
      <c r="AC780" s="234"/>
      <c r="AD780" s="234"/>
      <c r="AE780" s="234"/>
      <c r="AF780" s="235">
        <v>44593</v>
      </c>
    </row>
    <row r="781" spans="1:32" x14ac:dyDescent="0.25">
      <c r="A781" s="225">
        <f t="shared" si="12"/>
        <v>780</v>
      </c>
      <c r="B781" s="226" t="s">
        <v>2194</v>
      </c>
      <c r="C781" s="226" t="s">
        <v>2195</v>
      </c>
      <c r="D781" s="258" t="s">
        <v>2605</v>
      </c>
      <c r="E781" s="258" t="s">
        <v>2590</v>
      </c>
      <c r="F781" s="258" t="s">
        <v>2591</v>
      </c>
      <c r="G781" s="258" t="s">
        <v>2592</v>
      </c>
      <c r="H781" s="258" t="s">
        <v>2665</v>
      </c>
      <c r="I781" s="258" t="s">
        <v>2666</v>
      </c>
      <c r="J781" s="253" t="s">
        <v>2293</v>
      </c>
      <c r="K781" s="228" t="s">
        <v>2294</v>
      </c>
      <c r="L781" s="228"/>
      <c r="M781" s="238" t="s">
        <v>2295</v>
      </c>
      <c r="N781" s="238"/>
      <c r="O781" s="227" t="s">
        <v>768</v>
      </c>
      <c r="P781" s="229">
        <v>24</v>
      </c>
      <c r="Q781" s="227" t="s">
        <v>526</v>
      </c>
      <c r="R781" s="230">
        <v>0.08</v>
      </c>
      <c r="S781" s="220"/>
      <c r="T781" s="227" t="s">
        <v>532</v>
      </c>
      <c r="U781" s="227">
        <v>12</v>
      </c>
      <c r="V781" s="220"/>
      <c r="W781" s="239">
        <v>0</v>
      </c>
      <c r="X781" s="232">
        <v>0.1</v>
      </c>
      <c r="Y781" s="220"/>
      <c r="Z781" s="244"/>
      <c r="AA781" s="240"/>
      <c r="AB781" s="240"/>
      <c r="AC781" s="240"/>
      <c r="AD781" s="240"/>
      <c r="AE781" s="240"/>
      <c r="AF781" s="235">
        <v>44593</v>
      </c>
    </row>
    <row r="782" spans="1:32" x14ac:dyDescent="0.25">
      <c r="A782" s="225">
        <f t="shared" si="12"/>
        <v>781</v>
      </c>
      <c r="B782" s="226" t="s">
        <v>2194</v>
      </c>
      <c r="C782" s="226" t="s">
        <v>2195</v>
      </c>
      <c r="D782" s="258" t="s">
        <v>2605</v>
      </c>
      <c r="E782" s="258" t="s">
        <v>2590</v>
      </c>
      <c r="F782" s="258" t="s">
        <v>2591</v>
      </c>
      <c r="G782" s="258" t="s">
        <v>2592</v>
      </c>
      <c r="H782" s="258" t="s">
        <v>2593</v>
      </c>
      <c r="I782" s="258" t="s">
        <v>2615</v>
      </c>
      <c r="J782" s="253" t="s">
        <v>2296</v>
      </c>
      <c r="K782" s="228" t="s">
        <v>2297</v>
      </c>
      <c r="L782" s="228"/>
      <c r="M782" s="243" t="s">
        <v>2298</v>
      </c>
      <c r="N782" s="243"/>
      <c r="O782" s="227" t="s">
        <v>768</v>
      </c>
      <c r="P782" s="229">
        <v>30</v>
      </c>
      <c r="Q782" s="227" t="s">
        <v>526</v>
      </c>
      <c r="R782" s="230">
        <v>0.08</v>
      </c>
      <c r="S782" s="220"/>
      <c r="T782" s="227" t="s">
        <v>532</v>
      </c>
      <c r="U782" s="227">
        <v>12</v>
      </c>
      <c r="V782" s="220"/>
      <c r="W782" s="239">
        <v>0</v>
      </c>
      <c r="X782" s="232">
        <v>0.1</v>
      </c>
      <c r="Y782" s="220"/>
      <c r="Z782" s="244"/>
      <c r="AA782" s="240"/>
      <c r="AB782" s="240"/>
      <c r="AC782" s="240"/>
      <c r="AD782" s="240"/>
      <c r="AE782" s="240"/>
      <c r="AF782" s="235">
        <v>44593</v>
      </c>
    </row>
    <row r="783" spans="1:32" x14ac:dyDescent="0.25">
      <c r="A783" s="225">
        <f t="shared" si="12"/>
        <v>782</v>
      </c>
      <c r="B783" s="226" t="s">
        <v>2194</v>
      </c>
      <c r="C783" s="226" t="s">
        <v>2195</v>
      </c>
      <c r="D783" s="258" t="s">
        <v>2605</v>
      </c>
      <c r="E783" s="258" t="s">
        <v>2590</v>
      </c>
      <c r="F783" s="258" t="s">
        <v>2591</v>
      </c>
      <c r="G783" s="258" t="s">
        <v>2592</v>
      </c>
      <c r="H783" s="258" t="s">
        <v>2593</v>
      </c>
      <c r="I783" s="258" t="s">
        <v>2615</v>
      </c>
      <c r="J783" s="253" t="s">
        <v>2299</v>
      </c>
      <c r="K783" s="228" t="s">
        <v>2300</v>
      </c>
      <c r="L783" s="228"/>
      <c r="M783" s="243" t="s">
        <v>2301</v>
      </c>
      <c r="N783" s="243"/>
      <c r="O783" s="227" t="s">
        <v>768</v>
      </c>
      <c r="P783" s="229">
        <v>24</v>
      </c>
      <c r="Q783" s="227" t="s">
        <v>526</v>
      </c>
      <c r="R783" s="230">
        <v>0.08</v>
      </c>
      <c r="S783" s="220"/>
      <c r="T783" s="227" t="s">
        <v>532</v>
      </c>
      <c r="U783" s="227">
        <v>12</v>
      </c>
      <c r="V783" s="220"/>
      <c r="W783" s="239">
        <v>0</v>
      </c>
      <c r="X783" s="232">
        <v>0.1</v>
      </c>
      <c r="Y783" s="220"/>
      <c r="Z783" s="244"/>
      <c r="AA783" s="240"/>
      <c r="AB783" s="240"/>
      <c r="AC783" s="240"/>
      <c r="AD783" s="240"/>
      <c r="AE783" s="240"/>
      <c r="AF783" s="235">
        <v>44593</v>
      </c>
    </row>
    <row r="784" spans="1:32" x14ac:dyDescent="0.25">
      <c r="A784" s="225">
        <f t="shared" si="12"/>
        <v>783</v>
      </c>
      <c r="B784" s="226" t="s">
        <v>2194</v>
      </c>
      <c r="C784" s="226" t="s">
        <v>2195</v>
      </c>
      <c r="D784" s="258" t="s">
        <v>2605</v>
      </c>
      <c r="E784" s="258" t="s">
        <v>2590</v>
      </c>
      <c r="F784" s="258" t="s">
        <v>2591</v>
      </c>
      <c r="G784" s="258" t="s">
        <v>2592</v>
      </c>
      <c r="H784" s="258" t="s">
        <v>2593</v>
      </c>
      <c r="I784" s="258" t="s">
        <v>2615</v>
      </c>
      <c r="J784" s="253" t="s">
        <v>2302</v>
      </c>
      <c r="K784" s="228" t="s">
        <v>2303</v>
      </c>
      <c r="L784" s="228"/>
      <c r="M784" s="243" t="s">
        <v>2304</v>
      </c>
      <c r="N784" s="243"/>
      <c r="O784" s="227" t="s">
        <v>768</v>
      </c>
      <c r="P784" s="229">
        <v>24</v>
      </c>
      <c r="Q784" s="227" t="s">
        <v>526</v>
      </c>
      <c r="R784" s="230">
        <v>0.08</v>
      </c>
      <c r="S784" s="220"/>
      <c r="T784" s="227" t="s">
        <v>532</v>
      </c>
      <c r="U784" s="227">
        <v>12</v>
      </c>
      <c r="V784" s="220"/>
      <c r="W784" s="239">
        <v>0</v>
      </c>
      <c r="X784" s="232">
        <v>0.1</v>
      </c>
      <c r="Y784" s="220"/>
      <c r="Z784" s="244"/>
      <c r="AA784" s="240"/>
      <c r="AB784" s="240"/>
      <c r="AC784" s="240"/>
      <c r="AD784" s="240"/>
      <c r="AE784" s="240"/>
      <c r="AF784" s="235">
        <v>44593</v>
      </c>
    </row>
    <row r="785" spans="1:32" x14ac:dyDescent="0.25">
      <c r="A785" s="225">
        <f t="shared" si="12"/>
        <v>784</v>
      </c>
      <c r="B785" s="226" t="s">
        <v>2194</v>
      </c>
      <c r="C785" s="226" t="s">
        <v>2195</v>
      </c>
      <c r="D785" s="258" t="s">
        <v>2605</v>
      </c>
      <c r="E785" s="258" t="s">
        <v>2590</v>
      </c>
      <c r="F785" s="258" t="s">
        <v>2591</v>
      </c>
      <c r="G785" s="258" t="s">
        <v>2592</v>
      </c>
      <c r="H785" s="258" t="s">
        <v>2593</v>
      </c>
      <c r="I785" s="258" t="s">
        <v>2615</v>
      </c>
      <c r="J785" s="253" t="s">
        <v>2305</v>
      </c>
      <c r="K785" s="228" t="s">
        <v>2306</v>
      </c>
      <c r="L785" s="228"/>
      <c r="M785" s="243" t="s">
        <v>2307</v>
      </c>
      <c r="N785" s="243"/>
      <c r="O785" s="227" t="s">
        <v>768</v>
      </c>
      <c r="P785" s="229">
        <v>24</v>
      </c>
      <c r="Q785" s="227" t="s">
        <v>526</v>
      </c>
      <c r="R785" s="230">
        <v>0.08</v>
      </c>
      <c r="S785" s="220"/>
      <c r="T785" s="227" t="s">
        <v>532</v>
      </c>
      <c r="U785" s="227">
        <v>12</v>
      </c>
      <c r="V785" s="220"/>
      <c r="W785" s="239">
        <v>0</v>
      </c>
      <c r="X785" s="232">
        <v>0.1</v>
      </c>
      <c r="Y785" s="220"/>
      <c r="Z785" s="244"/>
      <c r="AA785" s="240"/>
      <c r="AB785" s="240"/>
      <c r="AC785" s="240"/>
      <c r="AD785" s="240"/>
      <c r="AE785" s="240"/>
      <c r="AF785" s="235">
        <v>44593</v>
      </c>
    </row>
    <row r="786" spans="1:32" x14ac:dyDescent="0.25">
      <c r="A786" s="225">
        <f t="shared" si="12"/>
        <v>785</v>
      </c>
      <c r="B786" s="226" t="s">
        <v>2194</v>
      </c>
      <c r="C786" s="226" t="s">
        <v>2195</v>
      </c>
      <c r="D786" s="258" t="s">
        <v>2605</v>
      </c>
      <c r="E786" s="258" t="s">
        <v>2590</v>
      </c>
      <c r="F786" s="258" t="s">
        <v>2591</v>
      </c>
      <c r="G786" s="258" t="s">
        <v>2786</v>
      </c>
      <c r="H786" s="258" t="s">
        <v>2787</v>
      </c>
      <c r="I786" s="258" t="s">
        <v>2796</v>
      </c>
      <c r="J786" s="253" t="s">
        <v>2308</v>
      </c>
      <c r="K786" s="228" t="s">
        <v>2309</v>
      </c>
      <c r="L786" s="228"/>
      <c r="M786" s="243" t="s">
        <v>2310</v>
      </c>
      <c r="N786" s="243"/>
      <c r="O786" s="227" t="s">
        <v>514</v>
      </c>
      <c r="P786" s="229">
        <v>5</v>
      </c>
      <c r="Q786" s="227" t="s">
        <v>526</v>
      </c>
      <c r="R786" s="230">
        <v>0.08</v>
      </c>
      <c r="S786" s="220"/>
      <c r="T786" s="227" t="s">
        <v>532</v>
      </c>
      <c r="U786" s="227">
        <v>12</v>
      </c>
      <c r="V786" s="220"/>
      <c r="W786" s="239">
        <v>0</v>
      </c>
      <c r="X786" s="232">
        <v>0.1</v>
      </c>
      <c r="Y786" s="220"/>
      <c r="Z786" s="244"/>
      <c r="AA786" s="240"/>
      <c r="AB786" s="240"/>
      <c r="AC786" s="240"/>
      <c r="AD786" s="240"/>
      <c r="AE786" s="240"/>
      <c r="AF786" s="235">
        <v>44593</v>
      </c>
    </row>
    <row r="787" spans="1:32" x14ac:dyDescent="0.25">
      <c r="A787" s="225">
        <f t="shared" si="12"/>
        <v>786</v>
      </c>
      <c r="B787" s="226" t="s">
        <v>2311</v>
      </c>
      <c r="C787" s="226" t="s">
        <v>2312</v>
      </c>
      <c r="D787" s="258" t="s">
        <v>2978</v>
      </c>
      <c r="E787" s="258" t="s">
        <v>2590</v>
      </c>
      <c r="F787" s="258" t="s">
        <v>3289</v>
      </c>
      <c r="G787" s="258" t="s">
        <v>3315</v>
      </c>
      <c r="H787" s="258" t="s">
        <v>3317</v>
      </c>
      <c r="I787" s="258" t="s">
        <v>3322</v>
      </c>
      <c r="J787" s="253" t="s">
        <v>2313</v>
      </c>
      <c r="K787" s="228" t="s">
        <v>2314</v>
      </c>
      <c r="L787" s="228"/>
      <c r="M787" s="228" t="s">
        <v>2315</v>
      </c>
      <c r="N787" s="228"/>
      <c r="O787" s="227" t="s">
        <v>549</v>
      </c>
      <c r="P787" s="229">
        <v>12</v>
      </c>
      <c r="Q787" s="227" t="s">
        <v>515</v>
      </c>
      <c r="R787" s="230">
        <v>0.08</v>
      </c>
      <c r="S787" s="220"/>
      <c r="T787" s="227" t="s">
        <v>2316</v>
      </c>
      <c r="U787" s="227">
        <v>6</v>
      </c>
      <c r="V787" s="220"/>
      <c r="W787" s="231">
        <v>0</v>
      </c>
      <c r="X787" s="232">
        <v>0</v>
      </c>
      <c r="Y787" s="220"/>
      <c r="Z787" s="244"/>
      <c r="AA787" s="234">
        <v>44562</v>
      </c>
      <c r="AB787" s="234" t="s">
        <v>2317</v>
      </c>
      <c r="AC787" s="234"/>
      <c r="AD787" s="234">
        <v>44562</v>
      </c>
      <c r="AE787" s="234" t="s">
        <v>2317</v>
      </c>
      <c r="AF787" s="235">
        <v>44593</v>
      </c>
    </row>
    <row r="788" spans="1:32" x14ac:dyDescent="0.25">
      <c r="A788" s="225">
        <f t="shared" si="12"/>
        <v>787</v>
      </c>
      <c r="B788" s="226" t="s">
        <v>2311</v>
      </c>
      <c r="C788" s="226" t="s">
        <v>2312</v>
      </c>
      <c r="D788" s="258" t="s">
        <v>2978</v>
      </c>
      <c r="E788" s="258" t="s">
        <v>2590</v>
      </c>
      <c r="F788" s="258" t="s">
        <v>3289</v>
      </c>
      <c r="G788" s="258" t="s">
        <v>3315</v>
      </c>
      <c r="H788" s="258" t="s">
        <v>3317</v>
      </c>
      <c r="I788" s="258" t="s">
        <v>3322</v>
      </c>
      <c r="J788" s="253" t="s">
        <v>2318</v>
      </c>
      <c r="K788" s="228" t="s">
        <v>2319</v>
      </c>
      <c r="L788" s="228"/>
      <c r="M788" s="228" t="s">
        <v>2320</v>
      </c>
      <c r="N788" s="228"/>
      <c r="O788" s="227" t="s">
        <v>549</v>
      </c>
      <c r="P788" s="229">
        <v>48</v>
      </c>
      <c r="Q788" s="227" t="s">
        <v>515</v>
      </c>
      <c r="R788" s="230">
        <v>0.08</v>
      </c>
      <c r="S788" s="220"/>
      <c r="T788" s="227" t="s">
        <v>2321</v>
      </c>
      <c r="U788" s="227">
        <v>6</v>
      </c>
      <c r="V788" s="220"/>
      <c r="W788" s="231">
        <v>0</v>
      </c>
      <c r="X788" s="232">
        <v>0</v>
      </c>
      <c r="Y788" s="220"/>
      <c r="Z788" s="244"/>
      <c r="AA788" s="234">
        <v>44562</v>
      </c>
      <c r="AB788" s="234" t="s">
        <v>2317</v>
      </c>
      <c r="AC788" s="234"/>
      <c r="AD788" s="234">
        <v>44562</v>
      </c>
      <c r="AE788" s="234" t="s">
        <v>2317</v>
      </c>
      <c r="AF788" s="235">
        <v>44593</v>
      </c>
    </row>
    <row r="789" spans="1:32" x14ac:dyDescent="0.25">
      <c r="A789" s="225">
        <f t="shared" si="12"/>
        <v>788</v>
      </c>
      <c r="B789" s="226" t="s">
        <v>2311</v>
      </c>
      <c r="C789" s="226" t="s">
        <v>2312</v>
      </c>
      <c r="D789" s="258" t="s">
        <v>2978</v>
      </c>
      <c r="E789" s="258" t="s">
        <v>2590</v>
      </c>
      <c r="F789" s="258" t="s">
        <v>3289</v>
      </c>
      <c r="G789" s="258" t="s">
        <v>3315</v>
      </c>
      <c r="H789" s="258" t="s">
        <v>3317</v>
      </c>
      <c r="I789" s="258" t="s">
        <v>3322</v>
      </c>
      <c r="J789" s="253" t="s">
        <v>2322</v>
      </c>
      <c r="K789" s="228" t="s">
        <v>2323</v>
      </c>
      <c r="L789" s="228"/>
      <c r="M789" s="228" t="s">
        <v>2324</v>
      </c>
      <c r="N789" s="228"/>
      <c r="O789" s="227" t="s">
        <v>549</v>
      </c>
      <c r="P789" s="229">
        <v>12</v>
      </c>
      <c r="Q789" s="227" t="s">
        <v>515</v>
      </c>
      <c r="R789" s="230">
        <v>0.08</v>
      </c>
      <c r="S789" s="220"/>
      <c r="T789" s="227" t="s">
        <v>2316</v>
      </c>
      <c r="U789" s="227">
        <v>6</v>
      </c>
      <c r="V789" s="220"/>
      <c r="W789" s="231">
        <v>0</v>
      </c>
      <c r="X789" s="232">
        <v>0</v>
      </c>
      <c r="Y789" s="220"/>
      <c r="Z789" s="244"/>
      <c r="AA789" s="234">
        <v>44562</v>
      </c>
      <c r="AB789" s="234" t="s">
        <v>2317</v>
      </c>
      <c r="AC789" s="234"/>
      <c r="AD789" s="234">
        <v>44562</v>
      </c>
      <c r="AE789" s="234" t="s">
        <v>2317</v>
      </c>
      <c r="AF789" s="235">
        <v>44593</v>
      </c>
    </row>
    <row r="790" spans="1:32" x14ac:dyDescent="0.25">
      <c r="A790" s="225">
        <f t="shared" si="12"/>
        <v>789</v>
      </c>
      <c r="B790" s="226" t="s">
        <v>2311</v>
      </c>
      <c r="C790" s="226" t="s">
        <v>2312</v>
      </c>
      <c r="D790" s="258" t="s">
        <v>2978</v>
      </c>
      <c r="E790" s="258" t="s">
        <v>2590</v>
      </c>
      <c r="F790" s="258" t="s">
        <v>3289</v>
      </c>
      <c r="G790" s="258" t="s">
        <v>3315</v>
      </c>
      <c r="H790" s="258" t="s">
        <v>3317</v>
      </c>
      <c r="I790" s="258" t="s">
        <v>3322</v>
      </c>
      <c r="J790" s="253" t="s">
        <v>2325</v>
      </c>
      <c r="K790" s="228" t="s">
        <v>2326</v>
      </c>
      <c r="L790" s="228"/>
      <c r="M790" s="228" t="s">
        <v>2327</v>
      </c>
      <c r="N790" s="228"/>
      <c r="O790" s="227" t="s">
        <v>549</v>
      </c>
      <c r="P790" s="229">
        <v>48</v>
      </c>
      <c r="Q790" s="227" t="s">
        <v>515</v>
      </c>
      <c r="R790" s="230">
        <v>0.08</v>
      </c>
      <c r="S790" s="220"/>
      <c r="T790" s="227" t="s">
        <v>2321</v>
      </c>
      <c r="U790" s="227">
        <v>6</v>
      </c>
      <c r="V790" s="220"/>
      <c r="W790" s="231">
        <v>0</v>
      </c>
      <c r="X790" s="232">
        <v>0</v>
      </c>
      <c r="Y790" s="220"/>
      <c r="Z790" s="244"/>
      <c r="AA790" s="234">
        <v>44562</v>
      </c>
      <c r="AB790" s="234" t="s">
        <v>2317</v>
      </c>
      <c r="AC790" s="234"/>
      <c r="AD790" s="234">
        <v>44562</v>
      </c>
      <c r="AE790" s="234" t="s">
        <v>2317</v>
      </c>
      <c r="AF790" s="235">
        <v>44593</v>
      </c>
    </row>
    <row r="791" spans="1:32" x14ac:dyDescent="0.25">
      <c r="A791" s="225">
        <f t="shared" si="12"/>
        <v>790</v>
      </c>
      <c r="B791" s="226" t="s">
        <v>2311</v>
      </c>
      <c r="C791" s="226" t="s">
        <v>2312</v>
      </c>
      <c r="D791" s="258" t="s">
        <v>2978</v>
      </c>
      <c r="E791" s="258" t="s">
        <v>2590</v>
      </c>
      <c r="F791" s="258" t="s">
        <v>3289</v>
      </c>
      <c r="G791" s="258" t="s">
        <v>3315</v>
      </c>
      <c r="H791" s="258" t="s">
        <v>3317</v>
      </c>
      <c r="I791" s="258" t="s">
        <v>3322</v>
      </c>
      <c r="J791" s="253" t="s">
        <v>2328</v>
      </c>
      <c r="K791" s="228" t="s">
        <v>2329</v>
      </c>
      <c r="L791" s="228"/>
      <c r="M791" s="228" t="s">
        <v>2330</v>
      </c>
      <c r="N791" s="228"/>
      <c r="O791" s="227" t="s">
        <v>549</v>
      </c>
      <c r="P791" s="229">
        <v>48</v>
      </c>
      <c r="Q791" s="227" t="s">
        <v>515</v>
      </c>
      <c r="R791" s="230">
        <v>0.08</v>
      </c>
      <c r="S791" s="220"/>
      <c r="T791" s="227" t="s">
        <v>2321</v>
      </c>
      <c r="U791" s="227">
        <v>6</v>
      </c>
      <c r="V791" s="220"/>
      <c r="W791" s="231">
        <v>0</v>
      </c>
      <c r="X791" s="232">
        <v>0</v>
      </c>
      <c r="Y791" s="220"/>
      <c r="Z791" s="244"/>
      <c r="AA791" s="234">
        <v>44562</v>
      </c>
      <c r="AB791" s="234" t="s">
        <v>2317</v>
      </c>
      <c r="AC791" s="234"/>
      <c r="AD791" s="234">
        <v>44562</v>
      </c>
      <c r="AE791" s="234" t="s">
        <v>2317</v>
      </c>
      <c r="AF791" s="235">
        <v>44593</v>
      </c>
    </row>
    <row r="792" spans="1:32" x14ac:dyDescent="0.25">
      <c r="A792" s="225">
        <f t="shared" si="12"/>
        <v>791</v>
      </c>
      <c r="B792" s="226" t="s">
        <v>2311</v>
      </c>
      <c r="C792" s="226" t="s">
        <v>2312</v>
      </c>
      <c r="D792" s="258" t="s">
        <v>2978</v>
      </c>
      <c r="E792" s="258" t="s">
        <v>2590</v>
      </c>
      <c r="F792" s="258" t="s">
        <v>3289</v>
      </c>
      <c r="G792" s="258" t="s">
        <v>3315</v>
      </c>
      <c r="H792" s="258" t="s">
        <v>3317</v>
      </c>
      <c r="I792" s="258" t="s">
        <v>3318</v>
      </c>
      <c r="J792" s="253" t="s">
        <v>2331</v>
      </c>
      <c r="K792" s="228" t="s">
        <v>2332</v>
      </c>
      <c r="L792" s="228"/>
      <c r="M792" s="228" t="s">
        <v>2333</v>
      </c>
      <c r="N792" s="228"/>
      <c r="O792" s="227" t="s">
        <v>549</v>
      </c>
      <c r="P792" s="229">
        <v>48</v>
      </c>
      <c r="Q792" s="227" t="s">
        <v>515</v>
      </c>
      <c r="R792" s="230">
        <v>0.08</v>
      </c>
      <c r="S792" s="220"/>
      <c r="T792" s="227" t="s">
        <v>2321</v>
      </c>
      <c r="U792" s="227">
        <v>6</v>
      </c>
      <c r="V792" s="220"/>
      <c r="W792" s="231">
        <v>0</v>
      </c>
      <c r="X792" s="232">
        <v>0</v>
      </c>
      <c r="Y792" s="220"/>
      <c r="Z792" s="244"/>
      <c r="AA792" s="234">
        <v>44562</v>
      </c>
      <c r="AB792" s="234" t="s">
        <v>2317</v>
      </c>
      <c r="AC792" s="234"/>
      <c r="AD792" s="234">
        <v>44562</v>
      </c>
      <c r="AE792" s="234" t="s">
        <v>2317</v>
      </c>
      <c r="AF792" s="235">
        <v>44593</v>
      </c>
    </row>
    <row r="793" spans="1:32" x14ac:dyDescent="0.25">
      <c r="A793" s="225">
        <f t="shared" si="12"/>
        <v>792</v>
      </c>
      <c r="B793" s="226" t="s">
        <v>2311</v>
      </c>
      <c r="C793" s="226" t="s">
        <v>2312</v>
      </c>
      <c r="D793" s="258" t="s">
        <v>2978</v>
      </c>
      <c r="E793" s="258" t="s">
        <v>2590</v>
      </c>
      <c r="F793" s="258" t="s">
        <v>3289</v>
      </c>
      <c r="G793" s="258" t="s">
        <v>3315</v>
      </c>
      <c r="H793" s="258" t="s">
        <v>3317</v>
      </c>
      <c r="I793" s="258" t="s">
        <v>3318</v>
      </c>
      <c r="J793" s="253" t="s">
        <v>2334</v>
      </c>
      <c r="K793" s="228" t="s">
        <v>2335</v>
      </c>
      <c r="L793" s="228"/>
      <c r="M793" s="228" t="s">
        <v>2336</v>
      </c>
      <c r="N793" s="228"/>
      <c r="O793" s="227" t="s">
        <v>549</v>
      </c>
      <c r="P793" s="229">
        <v>48</v>
      </c>
      <c r="Q793" s="227" t="s">
        <v>515</v>
      </c>
      <c r="R793" s="230">
        <v>0.08</v>
      </c>
      <c r="S793" s="220"/>
      <c r="T793" s="227" t="s">
        <v>2321</v>
      </c>
      <c r="U793" s="227">
        <v>6</v>
      </c>
      <c r="V793" s="220"/>
      <c r="W793" s="231">
        <v>0</v>
      </c>
      <c r="X793" s="232">
        <v>0</v>
      </c>
      <c r="Y793" s="220"/>
      <c r="Z793" s="244"/>
      <c r="AA793" s="234">
        <v>44562</v>
      </c>
      <c r="AB793" s="234" t="s">
        <v>2317</v>
      </c>
      <c r="AC793" s="234"/>
      <c r="AD793" s="234">
        <v>44562</v>
      </c>
      <c r="AE793" s="234" t="s">
        <v>2317</v>
      </c>
      <c r="AF793" s="235">
        <v>44593</v>
      </c>
    </row>
    <row r="794" spans="1:32" x14ac:dyDescent="0.25">
      <c r="A794" s="225">
        <f t="shared" si="12"/>
        <v>793</v>
      </c>
      <c r="B794" s="226" t="s">
        <v>2311</v>
      </c>
      <c r="C794" s="226" t="s">
        <v>2312</v>
      </c>
      <c r="D794" s="258" t="s">
        <v>2978</v>
      </c>
      <c r="E794" s="258" t="s">
        <v>2590</v>
      </c>
      <c r="F794" s="258" t="s">
        <v>3289</v>
      </c>
      <c r="G794" s="258" t="s">
        <v>3315</v>
      </c>
      <c r="H794" s="258" t="s">
        <v>3317</v>
      </c>
      <c r="I794" s="258" t="s">
        <v>3318</v>
      </c>
      <c r="J794" s="253" t="s">
        <v>2337</v>
      </c>
      <c r="K794" s="228" t="s">
        <v>2338</v>
      </c>
      <c r="L794" s="228"/>
      <c r="M794" s="228" t="s">
        <v>2339</v>
      </c>
      <c r="N794" s="228"/>
      <c r="O794" s="227" t="s">
        <v>549</v>
      </c>
      <c r="P794" s="229">
        <v>48</v>
      </c>
      <c r="Q794" s="227" t="s">
        <v>515</v>
      </c>
      <c r="R794" s="230">
        <v>0.08</v>
      </c>
      <c r="S794" s="220"/>
      <c r="T794" s="227" t="s">
        <v>2321</v>
      </c>
      <c r="U794" s="227">
        <v>6</v>
      </c>
      <c r="V794" s="220"/>
      <c r="W794" s="231">
        <v>0</v>
      </c>
      <c r="X794" s="232">
        <v>0</v>
      </c>
      <c r="Y794" s="220"/>
      <c r="Z794" s="244"/>
      <c r="AA794" s="234">
        <v>44562</v>
      </c>
      <c r="AB794" s="234" t="s">
        <v>2317</v>
      </c>
      <c r="AC794" s="234"/>
      <c r="AD794" s="234">
        <v>44562</v>
      </c>
      <c r="AE794" s="234" t="s">
        <v>2317</v>
      </c>
      <c r="AF794" s="235">
        <v>44593</v>
      </c>
    </row>
    <row r="795" spans="1:32" x14ac:dyDescent="0.25">
      <c r="A795" s="220">
        <f t="shared" si="12"/>
        <v>794</v>
      </c>
      <c r="B795" s="236" t="s">
        <v>2311</v>
      </c>
      <c r="C795" s="236" t="s">
        <v>2312</v>
      </c>
      <c r="D795" s="236" t="s">
        <v>2978</v>
      </c>
      <c r="E795" s="236" t="s">
        <v>2590</v>
      </c>
      <c r="F795" s="236" t="s">
        <v>3289</v>
      </c>
      <c r="G795" s="236" t="s">
        <v>3315</v>
      </c>
      <c r="H795" s="236" t="s">
        <v>3317</v>
      </c>
      <c r="I795" s="236" t="s">
        <v>3346</v>
      </c>
      <c r="J795" s="236" t="s">
        <v>3375</v>
      </c>
      <c r="K795" s="236" t="s">
        <v>2595</v>
      </c>
      <c r="L795" s="220"/>
      <c r="M795" s="236" t="s">
        <v>3376</v>
      </c>
      <c r="N795" s="236" t="s">
        <v>2603</v>
      </c>
      <c r="O795" s="236" t="s">
        <v>864</v>
      </c>
      <c r="P795" s="237"/>
      <c r="Q795" s="220"/>
      <c r="R795" s="220"/>
      <c r="S795" s="220"/>
      <c r="T795" s="220"/>
      <c r="U795" s="220"/>
      <c r="V795" s="220"/>
      <c r="W795" s="220"/>
      <c r="X795" s="220"/>
      <c r="Y795" s="220"/>
      <c r="Z795" s="220"/>
      <c r="AA795" s="220"/>
      <c r="AB795" s="220"/>
      <c r="AC795" s="220"/>
      <c r="AD795" s="220"/>
      <c r="AE795" s="220"/>
      <c r="AF795" s="220"/>
    </row>
    <row r="796" spans="1:32" x14ac:dyDescent="0.25">
      <c r="A796" s="225">
        <f t="shared" si="12"/>
        <v>795</v>
      </c>
      <c r="B796" s="226" t="s">
        <v>2340</v>
      </c>
      <c r="C796" s="226" t="s">
        <v>2341</v>
      </c>
      <c r="D796" s="258" t="s">
        <v>2746</v>
      </c>
      <c r="E796" s="258" t="s">
        <v>2590</v>
      </c>
      <c r="F796" s="258" t="s">
        <v>2591</v>
      </c>
      <c r="G796" s="258" t="s">
        <v>2880</v>
      </c>
      <c r="H796" s="258" t="s">
        <v>2881</v>
      </c>
      <c r="I796" s="258" t="s">
        <v>2886</v>
      </c>
      <c r="J796" s="253" t="s">
        <v>2342</v>
      </c>
      <c r="K796" s="228" t="s">
        <v>2343</v>
      </c>
      <c r="L796" s="228"/>
      <c r="M796" s="228" t="s">
        <v>2344</v>
      </c>
      <c r="N796" s="228"/>
      <c r="O796" s="227" t="s">
        <v>514</v>
      </c>
      <c r="P796" s="229">
        <v>8</v>
      </c>
      <c r="Q796" s="227" t="s">
        <v>961</v>
      </c>
      <c r="R796" s="230">
        <v>0.08</v>
      </c>
      <c r="S796" s="220"/>
      <c r="T796" s="227" t="s">
        <v>530</v>
      </c>
      <c r="U796" s="227">
        <v>15</v>
      </c>
      <c r="V796" s="220"/>
      <c r="W796" s="231">
        <v>0.03</v>
      </c>
      <c r="X796" s="232">
        <v>0</v>
      </c>
      <c r="Y796" s="220"/>
      <c r="Z796" s="244"/>
      <c r="AA796" s="234"/>
      <c r="AB796" s="234"/>
      <c r="AC796" s="234"/>
      <c r="AD796" s="234"/>
      <c r="AE796" s="234"/>
      <c r="AF796" s="235">
        <v>44593</v>
      </c>
    </row>
    <row r="797" spans="1:32" x14ac:dyDescent="0.25">
      <c r="A797" s="225">
        <f t="shared" si="12"/>
        <v>796</v>
      </c>
      <c r="B797" s="226" t="s">
        <v>2340</v>
      </c>
      <c r="C797" s="226" t="s">
        <v>2341</v>
      </c>
      <c r="D797" s="258" t="s">
        <v>2746</v>
      </c>
      <c r="E797" s="258" t="s">
        <v>2590</v>
      </c>
      <c r="F797" s="258" t="s">
        <v>2591</v>
      </c>
      <c r="G797" s="258" t="s">
        <v>2798</v>
      </c>
      <c r="H797" s="258" t="s">
        <v>2799</v>
      </c>
      <c r="I797" s="258" t="s">
        <v>2808</v>
      </c>
      <c r="J797" s="253" t="s">
        <v>2345</v>
      </c>
      <c r="K797" s="228" t="s">
        <v>2346</v>
      </c>
      <c r="L797" s="228"/>
      <c r="M797" s="228" t="s">
        <v>2347</v>
      </c>
      <c r="N797" s="228"/>
      <c r="O797" s="227" t="s">
        <v>514</v>
      </c>
      <c r="P797" s="229">
        <v>9</v>
      </c>
      <c r="Q797" s="227" t="s">
        <v>961</v>
      </c>
      <c r="R797" s="230">
        <v>0.08</v>
      </c>
      <c r="S797" s="220"/>
      <c r="T797" s="227" t="s">
        <v>530</v>
      </c>
      <c r="U797" s="227">
        <v>15</v>
      </c>
      <c r="V797" s="220"/>
      <c r="W797" s="231">
        <v>0.03</v>
      </c>
      <c r="X797" s="232">
        <v>0</v>
      </c>
      <c r="Y797" s="220"/>
      <c r="Z797" s="244"/>
      <c r="AA797" s="234"/>
      <c r="AB797" s="234"/>
      <c r="AC797" s="234"/>
      <c r="AD797" s="234"/>
      <c r="AE797" s="234"/>
      <c r="AF797" s="235">
        <v>44593</v>
      </c>
    </row>
    <row r="798" spans="1:32" x14ac:dyDescent="0.25">
      <c r="A798" s="225">
        <f t="shared" si="12"/>
        <v>797</v>
      </c>
      <c r="B798" s="226" t="s">
        <v>2340</v>
      </c>
      <c r="C798" s="226" t="s">
        <v>2341</v>
      </c>
      <c r="D798" s="258" t="s">
        <v>2746</v>
      </c>
      <c r="E798" s="258" t="s">
        <v>2590</v>
      </c>
      <c r="F798" s="258" t="s">
        <v>2591</v>
      </c>
      <c r="G798" s="258" t="s">
        <v>2729</v>
      </c>
      <c r="H798" s="258" t="s">
        <v>2744</v>
      </c>
      <c r="I798" s="258" t="s">
        <v>2745</v>
      </c>
      <c r="J798" s="253" t="s">
        <v>2348</v>
      </c>
      <c r="K798" s="228" t="s">
        <v>2349</v>
      </c>
      <c r="L798" s="228"/>
      <c r="M798" s="228" t="s">
        <v>2350</v>
      </c>
      <c r="N798" s="228"/>
      <c r="O798" s="227" t="s">
        <v>514</v>
      </c>
      <c r="P798" s="229">
        <v>12</v>
      </c>
      <c r="Q798" s="227" t="s">
        <v>961</v>
      </c>
      <c r="R798" s="230">
        <v>0.08</v>
      </c>
      <c r="S798" s="220"/>
      <c r="T798" s="227" t="s">
        <v>530</v>
      </c>
      <c r="U798" s="227">
        <v>15</v>
      </c>
      <c r="V798" s="220"/>
      <c r="W798" s="231">
        <v>0.03</v>
      </c>
      <c r="X798" s="232">
        <v>0</v>
      </c>
      <c r="Y798" s="220"/>
      <c r="Z798" s="244"/>
      <c r="AA798" s="234"/>
      <c r="AB798" s="234"/>
      <c r="AC798" s="234"/>
      <c r="AD798" s="234"/>
      <c r="AE798" s="234"/>
      <c r="AF798" s="235">
        <v>44593</v>
      </c>
    </row>
    <row r="799" spans="1:32" x14ac:dyDescent="0.25">
      <c r="A799" s="225">
        <f t="shared" si="12"/>
        <v>798</v>
      </c>
      <c r="B799" s="226" t="s">
        <v>2340</v>
      </c>
      <c r="C799" s="226" t="s">
        <v>2341</v>
      </c>
      <c r="D799" s="258" t="s">
        <v>2746</v>
      </c>
      <c r="E799" s="258" t="s">
        <v>2590</v>
      </c>
      <c r="F799" s="258" t="s">
        <v>2591</v>
      </c>
      <c r="G799" s="258" t="s">
        <v>2880</v>
      </c>
      <c r="H799" s="258" t="s">
        <v>2881</v>
      </c>
      <c r="I799" s="258" t="s">
        <v>2886</v>
      </c>
      <c r="J799" s="253" t="s">
        <v>2351</v>
      </c>
      <c r="K799" s="228" t="s">
        <v>2352</v>
      </c>
      <c r="L799" s="228"/>
      <c r="M799" s="228" t="s">
        <v>2353</v>
      </c>
      <c r="N799" s="228"/>
      <c r="O799" s="227" t="s">
        <v>514</v>
      </c>
      <c r="P799" s="229">
        <v>8</v>
      </c>
      <c r="Q799" s="227" t="s">
        <v>961</v>
      </c>
      <c r="R799" s="230">
        <v>0.08</v>
      </c>
      <c r="S799" s="220"/>
      <c r="T799" s="227" t="s">
        <v>530</v>
      </c>
      <c r="U799" s="227">
        <v>15</v>
      </c>
      <c r="V799" s="220"/>
      <c r="W799" s="231">
        <v>0.03</v>
      </c>
      <c r="X799" s="232">
        <v>0</v>
      </c>
      <c r="Y799" s="220"/>
      <c r="Z799" s="244"/>
      <c r="AA799" s="234"/>
      <c r="AB799" s="234"/>
      <c r="AC799" s="234"/>
      <c r="AD799" s="234"/>
      <c r="AE799" s="234"/>
      <c r="AF799" s="235">
        <v>44593</v>
      </c>
    </row>
    <row r="800" spans="1:32" x14ac:dyDescent="0.25">
      <c r="A800" s="225">
        <f t="shared" si="12"/>
        <v>799</v>
      </c>
      <c r="B800" s="226" t="s">
        <v>2340</v>
      </c>
      <c r="C800" s="226" t="s">
        <v>2341</v>
      </c>
      <c r="D800" s="258" t="s">
        <v>2746</v>
      </c>
      <c r="E800" s="258" t="s">
        <v>2590</v>
      </c>
      <c r="F800" s="258" t="s">
        <v>2591</v>
      </c>
      <c r="G800" s="258" t="s">
        <v>2729</v>
      </c>
      <c r="H800" s="258" t="s">
        <v>2744</v>
      </c>
      <c r="I800" s="258" t="s">
        <v>2747</v>
      </c>
      <c r="J800" s="253" t="s">
        <v>2354</v>
      </c>
      <c r="K800" s="228" t="s">
        <v>2355</v>
      </c>
      <c r="L800" s="228"/>
      <c r="M800" s="228" t="s">
        <v>2356</v>
      </c>
      <c r="N800" s="228"/>
      <c r="O800" s="227" t="s">
        <v>514</v>
      </c>
      <c r="P800" s="229">
        <v>12</v>
      </c>
      <c r="Q800" s="227" t="s">
        <v>961</v>
      </c>
      <c r="R800" s="230">
        <v>0.08</v>
      </c>
      <c r="S800" s="220"/>
      <c r="T800" s="227" t="s">
        <v>530</v>
      </c>
      <c r="U800" s="227">
        <v>15</v>
      </c>
      <c r="V800" s="220"/>
      <c r="W800" s="231">
        <v>0.03</v>
      </c>
      <c r="X800" s="232">
        <v>0</v>
      </c>
      <c r="Y800" s="220"/>
      <c r="Z800" s="244"/>
      <c r="AA800" s="234"/>
      <c r="AB800" s="234"/>
      <c r="AC800" s="234"/>
      <c r="AD800" s="234"/>
      <c r="AE800" s="234"/>
      <c r="AF800" s="235">
        <v>44593</v>
      </c>
    </row>
    <row r="801" spans="1:32" x14ac:dyDescent="0.25">
      <c r="A801" s="225">
        <f t="shared" si="12"/>
        <v>800</v>
      </c>
      <c r="B801" s="226" t="s">
        <v>2340</v>
      </c>
      <c r="C801" s="226" t="s">
        <v>2341</v>
      </c>
      <c r="D801" s="258" t="s">
        <v>2746</v>
      </c>
      <c r="E801" s="258" t="s">
        <v>2590</v>
      </c>
      <c r="F801" s="258" t="s">
        <v>2591</v>
      </c>
      <c r="G801" s="258" t="s">
        <v>2786</v>
      </c>
      <c r="H801" s="258" t="s">
        <v>2787</v>
      </c>
      <c r="I801" s="258" t="s">
        <v>2789</v>
      </c>
      <c r="J801" s="253" t="s">
        <v>2357</v>
      </c>
      <c r="K801" s="228" t="s">
        <v>2358</v>
      </c>
      <c r="L801" s="228"/>
      <c r="M801" s="228" t="s">
        <v>2359</v>
      </c>
      <c r="N801" s="228"/>
      <c r="O801" s="227" t="s">
        <v>514</v>
      </c>
      <c r="P801" s="229">
        <v>10</v>
      </c>
      <c r="Q801" s="227" t="s">
        <v>961</v>
      </c>
      <c r="R801" s="230">
        <v>0.08</v>
      </c>
      <c r="S801" s="220"/>
      <c r="T801" s="227" t="s">
        <v>530</v>
      </c>
      <c r="U801" s="227">
        <v>15</v>
      </c>
      <c r="V801" s="220"/>
      <c r="W801" s="231">
        <v>0.03</v>
      </c>
      <c r="X801" s="232">
        <v>0</v>
      </c>
      <c r="Y801" s="220"/>
      <c r="Z801" s="244"/>
      <c r="AA801" s="234"/>
      <c r="AB801" s="234"/>
      <c r="AC801" s="234"/>
      <c r="AD801" s="234"/>
      <c r="AE801" s="234"/>
      <c r="AF801" s="235">
        <v>44593</v>
      </c>
    </row>
    <row r="802" spans="1:32" x14ac:dyDescent="0.25">
      <c r="A802" s="225">
        <f t="shared" si="12"/>
        <v>801</v>
      </c>
      <c r="B802" s="226" t="s">
        <v>2340</v>
      </c>
      <c r="C802" s="226" t="s">
        <v>2341</v>
      </c>
      <c r="D802" s="258" t="s">
        <v>2746</v>
      </c>
      <c r="E802" s="258" t="s">
        <v>2590</v>
      </c>
      <c r="F802" s="258" t="s">
        <v>2591</v>
      </c>
      <c r="G802" s="258" t="s">
        <v>2729</v>
      </c>
      <c r="H802" s="258" t="s">
        <v>2754</v>
      </c>
      <c r="I802" s="258" t="s">
        <v>2785</v>
      </c>
      <c r="J802" s="253" t="s">
        <v>2360</v>
      </c>
      <c r="K802" s="228" t="s">
        <v>2361</v>
      </c>
      <c r="L802" s="228"/>
      <c r="M802" s="255" t="s">
        <v>2362</v>
      </c>
      <c r="N802" s="255"/>
      <c r="O802" s="227" t="s">
        <v>514</v>
      </c>
      <c r="P802" s="229">
        <v>5</v>
      </c>
      <c r="Q802" s="227" t="s">
        <v>961</v>
      </c>
      <c r="R802" s="230">
        <v>0.08</v>
      </c>
      <c r="S802" s="220"/>
      <c r="T802" s="227" t="s">
        <v>530</v>
      </c>
      <c r="U802" s="227">
        <v>15</v>
      </c>
      <c r="V802" s="220"/>
      <c r="W802" s="231">
        <v>0.03</v>
      </c>
      <c r="X802" s="232" t="e">
        <v>#N/A</v>
      </c>
      <c r="Y802" s="220"/>
      <c r="Z802" s="244"/>
      <c r="AA802" s="234"/>
      <c r="AB802" s="234"/>
      <c r="AC802" s="234"/>
      <c r="AD802" s="234"/>
      <c r="AE802" s="234"/>
      <c r="AF802" s="235">
        <v>44593</v>
      </c>
    </row>
    <row r="803" spans="1:32" x14ac:dyDescent="0.25">
      <c r="A803" s="225">
        <f t="shared" si="12"/>
        <v>802</v>
      </c>
      <c r="B803" s="226" t="s">
        <v>2340</v>
      </c>
      <c r="C803" s="226" t="s">
        <v>2341</v>
      </c>
      <c r="D803" s="258" t="s">
        <v>2746</v>
      </c>
      <c r="E803" s="258" t="s">
        <v>2590</v>
      </c>
      <c r="F803" s="258" t="s">
        <v>2591</v>
      </c>
      <c r="G803" s="258" t="s">
        <v>2729</v>
      </c>
      <c r="H803" s="258" t="s">
        <v>2754</v>
      </c>
      <c r="I803" s="258" t="s">
        <v>2785</v>
      </c>
      <c r="J803" s="253" t="s">
        <v>2363</v>
      </c>
      <c r="K803" s="228" t="s">
        <v>2364</v>
      </c>
      <c r="L803" s="228"/>
      <c r="M803" s="256" t="s">
        <v>2365</v>
      </c>
      <c r="N803" s="256"/>
      <c r="O803" s="227" t="s">
        <v>514</v>
      </c>
      <c r="P803" s="229">
        <v>5</v>
      </c>
      <c r="Q803" s="227" t="s">
        <v>961</v>
      </c>
      <c r="R803" s="230">
        <v>0.08</v>
      </c>
      <c r="S803" s="220"/>
      <c r="T803" s="227" t="s">
        <v>530</v>
      </c>
      <c r="U803" s="227">
        <v>15</v>
      </c>
      <c r="V803" s="220"/>
      <c r="W803" s="231">
        <v>0.03</v>
      </c>
      <c r="X803" s="232" t="e">
        <v>#N/A</v>
      </c>
      <c r="Y803" s="220"/>
      <c r="Z803" s="244"/>
      <c r="AA803" s="234"/>
      <c r="AB803" s="234"/>
      <c r="AC803" s="234"/>
      <c r="AD803" s="234"/>
      <c r="AE803" s="234"/>
      <c r="AF803" s="235">
        <v>44593</v>
      </c>
    </row>
    <row r="804" spans="1:32" x14ac:dyDescent="0.25">
      <c r="A804" s="225">
        <f t="shared" si="12"/>
        <v>803</v>
      </c>
      <c r="B804" s="226" t="s">
        <v>2340</v>
      </c>
      <c r="C804" s="226" t="s">
        <v>2341</v>
      </c>
      <c r="D804" s="258" t="s">
        <v>2746</v>
      </c>
      <c r="E804" s="258" t="s">
        <v>2590</v>
      </c>
      <c r="F804" s="258" t="s">
        <v>2591</v>
      </c>
      <c r="G804" s="258" t="s">
        <v>2729</v>
      </c>
      <c r="H804" s="258" t="s">
        <v>2754</v>
      </c>
      <c r="I804" s="258" t="s">
        <v>2785</v>
      </c>
      <c r="J804" s="253" t="s">
        <v>2366</v>
      </c>
      <c r="K804" s="228" t="s">
        <v>2367</v>
      </c>
      <c r="L804" s="228"/>
      <c r="M804" s="256" t="s">
        <v>2368</v>
      </c>
      <c r="N804" s="256"/>
      <c r="O804" s="227" t="s">
        <v>514</v>
      </c>
      <c r="P804" s="229">
        <v>5</v>
      </c>
      <c r="Q804" s="227" t="s">
        <v>961</v>
      </c>
      <c r="R804" s="230">
        <v>0.08</v>
      </c>
      <c r="S804" s="220"/>
      <c r="T804" s="227" t="s">
        <v>530</v>
      </c>
      <c r="U804" s="227">
        <v>15</v>
      </c>
      <c r="V804" s="220"/>
      <c r="W804" s="231">
        <v>0.03</v>
      </c>
      <c r="X804" s="232" t="e">
        <v>#N/A</v>
      </c>
      <c r="Y804" s="220"/>
      <c r="Z804" s="244"/>
      <c r="AA804" s="234"/>
      <c r="AB804" s="234"/>
      <c r="AC804" s="234"/>
      <c r="AD804" s="234"/>
      <c r="AE804" s="234"/>
      <c r="AF804" s="235">
        <v>44593</v>
      </c>
    </row>
    <row r="805" spans="1:32" x14ac:dyDescent="0.25">
      <c r="A805" s="225">
        <f t="shared" si="12"/>
        <v>804</v>
      </c>
      <c r="B805" s="226" t="s">
        <v>2340</v>
      </c>
      <c r="C805" s="226" t="s">
        <v>2341</v>
      </c>
      <c r="D805" s="258" t="s">
        <v>2746</v>
      </c>
      <c r="E805" s="258" t="s">
        <v>2590</v>
      </c>
      <c r="F805" s="258" t="s">
        <v>2591</v>
      </c>
      <c r="G805" s="258" t="s">
        <v>2786</v>
      </c>
      <c r="H805" s="258" t="s">
        <v>2787</v>
      </c>
      <c r="I805" s="258" t="s">
        <v>2796</v>
      </c>
      <c r="J805" s="253" t="s">
        <v>2369</v>
      </c>
      <c r="K805" s="228" t="s">
        <v>2370</v>
      </c>
      <c r="L805" s="228"/>
      <c r="M805" s="228" t="s">
        <v>2371</v>
      </c>
      <c r="N805" s="228"/>
      <c r="O805" s="227" t="s">
        <v>514</v>
      </c>
      <c r="P805" s="229">
        <v>8</v>
      </c>
      <c r="Q805" s="227" t="s">
        <v>961</v>
      </c>
      <c r="R805" s="230">
        <v>0.08</v>
      </c>
      <c r="S805" s="220"/>
      <c r="T805" s="227" t="s">
        <v>530</v>
      </c>
      <c r="U805" s="227">
        <v>15</v>
      </c>
      <c r="V805" s="220"/>
      <c r="W805" s="231">
        <v>0.03</v>
      </c>
      <c r="X805" s="232">
        <v>0</v>
      </c>
      <c r="Y805" s="220"/>
      <c r="Z805" s="244"/>
      <c r="AA805" s="234">
        <v>44915</v>
      </c>
      <c r="AB805" s="234" t="s">
        <v>2372</v>
      </c>
      <c r="AC805" s="234"/>
      <c r="AD805" s="234">
        <v>44915</v>
      </c>
      <c r="AE805" s="234" t="s">
        <v>2372</v>
      </c>
      <c r="AF805" s="235">
        <v>44593</v>
      </c>
    </row>
    <row r="806" spans="1:32" x14ac:dyDescent="0.25">
      <c r="A806" s="225">
        <f t="shared" si="12"/>
        <v>805</v>
      </c>
      <c r="B806" s="226" t="s">
        <v>2340</v>
      </c>
      <c r="C806" s="226" t="s">
        <v>2341</v>
      </c>
      <c r="D806" s="258" t="s">
        <v>2746</v>
      </c>
      <c r="E806" s="258" t="s">
        <v>2590</v>
      </c>
      <c r="F806" s="258" t="s">
        <v>2591</v>
      </c>
      <c r="G806" s="258" t="s">
        <v>2786</v>
      </c>
      <c r="H806" s="258" t="s">
        <v>2787</v>
      </c>
      <c r="I806" s="258" t="s">
        <v>2796</v>
      </c>
      <c r="J806" s="253" t="s">
        <v>2373</v>
      </c>
      <c r="K806" s="228" t="s">
        <v>2374</v>
      </c>
      <c r="L806" s="228"/>
      <c r="M806" s="228" t="s">
        <v>2375</v>
      </c>
      <c r="N806" s="228"/>
      <c r="O806" s="227" t="s">
        <v>514</v>
      </c>
      <c r="P806" s="229">
        <v>10</v>
      </c>
      <c r="Q806" s="227" t="s">
        <v>961</v>
      </c>
      <c r="R806" s="230">
        <v>0.08</v>
      </c>
      <c r="S806" s="220"/>
      <c r="T806" s="227" t="s">
        <v>530</v>
      </c>
      <c r="U806" s="227">
        <v>15</v>
      </c>
      <c r="V806" s="220"/>
      <c r="W806" s="231">
        <v>0.03</v>
      </c>
      <c r="X806" s="232">
        <v>0</v>
      </c>
      <c r="Y806" s="220"/>
      <c r="Z806" s="244"/>
      <c r="AA806" s="234"/>
      <c r="AB806" s="234"/>
      <c r="AC806" s="234"/>
      <c r="AD806" s="234"/>
      <c r="AE806" s="234"/>
      <c r="AF806" s="235">
        <v>44593</v>
      </c>
    </row>
    <row r="807" spans="1:32" x14ac:dyDescent="0.25">
      <c r="A807" s="225">
        <f t="shared" si="12"/>
        <v>806</v>
      </c>
      <c r="B807" s="226" t="s">
        <v>2340</v>
      </c>
      <c r="C807" s="226" t="s">
        <v>2341</v>
      </c>
      <c r="D807" s="258" t="s">
        <v>2746</v>
      </c>
      <c r="E807" s="258" t="s">
        <v>2590</v>
      </c>
      <c r="F807" s="258" t="s">
        <v>2591</v>
      </c>
      <c r="G807" s="258" t="s">
        <v>2786</v>
      </c>
      <c r="H807" s="258" t="s">
        <v>2787</v>
      </c>
      <c r="I807" s="258" t="s">
        <v>2796</v>
      </c>
      <c r="J807" s="253" t="s">
        <v>2376</v>
      </c>
      <c r="K807" s="228" t="s">
        <v>2377</v>
      </c>
      <c r="L807" s="228"/>
      <c r="M807" s="228" t="s">
        <v>2378</v>
      </c>
      <c r="N807" s="228"/>
      <c r="O807" s="227" t="s">
        <v>514</v>
      </c>
      <c r="P807" s="229">
        <v>8</v>
      </c>
      <c r="Q807" s="227" t="s">
        <v>961</v>
      </c>
      <c r="R807" s="230">
        <v>0.08</v>
      </c>
      <c r="S807" s="220"/>
      <c r="T807" s="227" t="s">
        <v>530</v>
      </c>
      <c r="U807" s="227">
        <v>15</v>
      </c>
      <c r="V807" s="220"/>
      <c r="W807" s="231">
        <v>0.03</v>
      </c>
      <c r="X807" s="232">
        <v>0</v>
      </c>
      <c r="Y807" s="220"/>
      <c r="Z807" s="244"/>
      <c r="AA807" s="234">
        <v>44915</v>
      </c>
      <c r="AB807" s="234" t="s">
        <v>2372</v>
      </c>
      <c r="AC807" s="234"/>
      <c r="AD807" s="234">
        <v>44915</v>
      </c>
      <c r="AE807" s="234" t="s">
        <v>2372</v>
      </c>
      <c r="AF807" s="235">
        <v>44593</v>
      </c>
    </row>
    <row r="808" spans="1:32" x14ac:dyDescent="0.25">
      <c r="A808" s="225">
        <f t="shared" si="12"/>
        <v>807</v>
      </c>
      <c r="B808" s="226" t="s">
        <v>2340</v>
      </c>
      <c r="C808" s="226" t="s">
        <v>2341</v>
      </c>
      <c r="D808" s="258" t="s">
        <v>2746</v>
      </c>
      <c r="E808" s="258" t="s">
        <v>2590</v>
      </c>
      <c r="F808" s="258" t="s">
        <v>2591</v>
      </c>
      <c r="G808" s="258" t="s">
        <v>2798</v>
      </c>
      <c r="H808" s="258" t="s">
        <v>2799</v>
      </c>
      <c r="I808" s="258" t="s">
        <v>2808</v>
      </c>
      <c r="J808" s="253" t="s">
        <v>2379</v>
      </c>
      <c r="K808" s="228" t="s">
        <v>2380</v>
      </c>
      <c r="L808" s="228"/>
      <c r="M808" s="228" t="s">
        <v>2381</v>
      </c>
      <c r="N808" s="228"/>
      <c r="O808" s="227" t="s">
        <v>514</v>
      </c>
      <c r="P808" s="229">
        <v>8</v>
      </c>
      <c r="Q808" s="227" t="s">
        <v>961</v>
      </c>
      <c r="R808" s="230">
        <v>0.08</v>
      </c>
      <c r="S808" s="220"/>
      <c r="T808" s="227" t="s">
        <v>530</v>
      </c>
      <c r="U808" s="227">
        <v>15</v>
      </c>
      <c r="V808" s="220"/>
      <c r="W808" s="231">
        <v>0.03</v>
      </c>
      <c r="X808" s="232">
        <v>0</v>
      </c>
      <c r="Y808" s="220"/>
      <c r="Z808" s="244"/>
      <c r="AA808" s="234"/>
      <c r="AB808" s="234"/>
      <c r="AC808" s="234"/>
      <c r="AD808" s="234"/>
      <c r="AE808" s="234"/>
      <c r="AF808" s="235">
        <v>44593</v>
      </c>
    </row>
    <row r="809" spans="1:32" x14ac:dyDescent="0.25">
      <c r="A809" s="225">
        <f t="shared" si="12"/>
        <v>808</v>
      </c>
      <c r="B809" s="226" t="s">
        <v>2382</v>
      </c>
      <c r="C809" s="226" t="s">
        <v>2383</v>
      </c>
      <c r="D809" s="258" t="s">
        <v>2598</v>
      </c>
      <c r="E809" s="258" t="s">
        <v>2590</v>
      </c>
      <c r="F809" s="258" t="s">
        <v>2591</v>
      </c>
      <c r="G809" s="258" t="s">
        <v>2592</v>
      </c>
      <c r="H809" s="258" t="s">
        <v>2665</v>
      </c>
      <c r="I809" s="258" t="s">
        <v>2666</v>
      </c>
      <c r="J809" s="253" t="s">
        <v>2384</v>
      </c>
      <c r="K809" s="228" t="s">
        <v>2385</v>
      </c>
      <c r="L809" s="228"/>
      <c r="M809" s="238" t="s">
        <v>2386</v>
      </c>
      <c r="N809" s="238"/>
      <c r="O809" s="227" t="s">
        <v>768</v>
      </c>
      <c r="P809" s="229">
        <v>60</v>
      </c>
      <c r="Q809" s="227" t="s">
        <v>570</v>
      </c>
      <c r="R809" s="230">
        <v>0.08</v>
      </c>
      <c r="S809" s="220"/>
      <c r="T809" s="227" t="s">
        <v>532</v>
      </c>
      <c r="U809" s="227">
        <v>12</v>
      </c>
      <c r="V809" s="220"/>
      <c r="W809" s="239">
        <v>0.2</v>
      </c>
      <c r="X809" s="232">
        <v>0.1</v>
      </c>
      <c r="Y809" s="220"/>
      <c r="Z809" s="233"/>
      <c r="AA809" s="240"/>
      <c r="AB809" s="240"/>
      <c r="AC809" s="240"/>
      <c r="AD809" s="240"/>
      <c r="AE809" s="240"/>
      <c r="AF809" s="235">
        <v>44593</v>
      </c>
    </row>
    <row r="810" spans="1:32" x14ac:dyDescent="0.25">
      <c r="A810" s="225">
        <f t="shared" si="12"/>
        <v>809</v>
      </c>
      <c r="B810" s="226" t="s">
        <v>2382</v>
      </c>
      <c r="C810" s="226" t="s">
        <v>2383</v>
      </c>
      <c r="D810" s="258" t="s">
        <v>2598</v>
      </c>
      <c r="E810" s="258" t="s">
        <v>2590</v>
      </c>
      <c r="F810" s="258" t="s">
        <v>2591</v>
      </c>
      <c r="G810" s="258" t="s">
        <v>2592</v>
      </c>
      <c r="H810" s="258" t="s">
        <v>2665</v>
      </c>
      <c r="I810" s="258" t="s">
        <v>2666</v>
      </c>
      <c r="J810" s="253" t="s">
        <v>2387</v>
      </c>
      <c r="K810" s="228" t="s">
        <v>2388</v>
      </c>
      <c r="L810" s="228"/>
      <c r="M810" s="249" t="s">
        <v>2389</v>
      </c>
      <c r="N810" s="249"/>
      <c r="O810" s="227" t="s">
        <v>768</v>
      </c>
      <c r="P810" s="229">
        <v>60</v>
      </c>
      <c r="Q810" s="227" t="s">
        <v>570</v>
      </c>
      <c r="R810" s="230">
        <v>0.08</v>
      </c>
      <c r="S810" s="220"/>
      <c r="T810" s="227" t="s">
        <v>532</v>
      </c>
      <c r="U810" s="227">
        <v>12</v>
      </c>
      <c r="V810" s="220"/>
      <c r="W810" s="239">
        <v>0.2</v>
      </c>
      <c r="X810" s="232">
        <v>0.1</v>
      </c>
      <c r="Y810" s="220"/>
      <c r="Z810" s="233"/>
      <c r="AA810" s="240"/>
      <c r="AB810" s="240"/>
      <c r="AC810" s="240"/>
      <c r="AD810" s="240"/>
      <c r="AE810" s="240"/>
      <c r="AF810" s="235">
        <v>44593</v>
      </c>
    </row>
    <row r="811" spans="1:32" x14ac:dyDescent="0.25">
      <c r="A811" s="225">
        <f t="shared" si="12"/>
        <v>810</v>
      </c>
      <c r="B811" s="226" t="s">
        <v>2382</v>
      </c>
      <c r="C811" s="226" t="s">
        <v>2383</v>
      </c>
      <c r="D811" s="258" t="s">
        <v>2598</v>
      </c>
      <c r="E811" s="258" t="s">
        <v>2590</v>
      </c>
      <c r="F811" s="258" t="s">
        <v>2591</v>
      </c>
      <c r="G811" s="258" t="s">
        <v>2592</v>
      </c>
      <c r="H811" s="258" t="s">
        <v>2665</v>
      </c>
      <c r="I811" s="258" t="s">
        <v>2666</v>
      </c>
      <c r="J811" s="253" t="s">
        <v>2390</v>
      </c>
      <c r="K811" s="228" t="s">
        <v>2391</v>
      </c>
      <c r="L811" s="228"/>
      <c r="M811" s="228" t="s">
        <v>2392</v>
      </c>
      <c r="N811" s="228"/>
      <c r="O811" s="227" t="s">
        <v>768</v>
      </c>
      <c r="P811" s="229">
        <v>55</v>
      </c>
      <c r="Q811" s="227" t="s">
        <v>570</v>
      </c>
      <c r="R811" s="230">
        <v>0.08</v>
      </c>
      <c r="S811" s="220"/>
      <c r="T811" s="227" t="s">
        <v>532</v>
      </c>
      <c r="U811" s="227">
        <v>12</v>
      </c>
      <c r="V811" s="220"/>
      <c r="W811" s="231">
        <v>0.2</v>
      </c>
      <c r="X811" s="232">
        <v>0.1</v>
      </c>
      <c r="Y811" s="220"/>
      <c r="Z811" s="233"/>
      <c r="AA811" s="234"/>
      <c r="AB811" s="234"/>
      <c r="AC811" s="234"/>
      <c r="AD811" s="234"/>
      <c r="AE811" s="234"/>
      <c r="AF811" s="235">
        <v>44593</v>
      </c>
    </row>
    <row r="812" spans="1:32" x14ac:dyDescent="0.25">
      <c r="A812" s="225">
        <f t="shared" si="12"/>
        <v>811</v>
      </c>
      <c r="B812" s="226" t="s">
        <v>2382</v>
      </c>
      <c r="C812" s="226" t="s">
        <v>2383</v>
      </c>
      <c r="D812" s="258" t="s">
        <v>2598</v>
      </c>
      <c r="E812" s="258" t="s">
        <v>2590</v>
      </c>
      <c r="F812" s="258" t="s">
        <v>2591</v>
      </c>
      <c r="G812" s="258" t="s">
        <v>2592</v>
      </c>
      <c r="H812" s="258" t="s">
        <v>2665</v>
      </c>
      <c r="I812" s="258" t="s">
        <v>2666</v>
      </c>
      <c r="J812" s="253" t="s">
        <v>2393</v>
      </c>
      <c r="K812" s="228" t="s">
        <v>2394</v>
      </c>
      <c r="L812" s="228"/>
      <c r="M812" s="228" t="s">
        <v>2395</v>
      </c>
      <c r="N812" s="228"/>
      <c r="O812" s="227" t="s">
        <v>768</v>
      </c>
      <c r="P812" s="229">
        <v>18</v>
      </c>
      <c r="Q812" s="227" t="s">
        <v>570</v>
      </c>
      <c r="R812" s="230">
        <v>0.08</v>
      </c>
      <c r="S812" s="220"/>
      <c r="T812" s="227" t="s">
        <v>530</v>
      </c>
      <c r="U812" s="227">
        <v>12</v>
      </c>
      <c r="V812" s="220"/>
      <c r="W812" s="231">
        <v>0.2</v>
      </c>
      <c r="X812" s="232">
        <v>0.1</v>
      </c>
      <c r="Y812" s="220"/>
      <c r="Z812" s="233"/>
      <c r="AA812" s="234"/>
      <c r="AB812" s="234"/>
      <c r="AC812" s="234"/>
      <c r="AD812" s="234"/>
      <c r="AE812" s="234"/>
      <c r="AF812" s="235">
        <v>44593</v>
      </c>
    </row>
    <row r="813" spans="1:32" x14ac:dyDescent="0.25">
      <c r="A813" s="225">
        <f t="shared" si="12"/>
        <v>812</v>
      </c>
      <c r="B813" s="226" t="s">
        <v>2382</v>
      </c>
      <c r="C813" s="226" t="s">
        <v>2383</v>
      </c>
      <c r="D813" s="258" t="s">
        <v>2598</v>
      </c>
      <c r="E813" s="258" t="s">
        <v>2590</v>
      </c>
      <c r="F813" s="258" t="s">
        <v>2591</v>
      </c>
      <c r="G813" s="258" t="s">
        <v>2592</v>
      </c>
      <c r="H813" s="258" t="s">
        <v>2665</v>
      </c>
      <c r="I813" s="258" t="s">
        <v>2666</v>
      </c>
      <c r="J813" s="253" t="s">
        <v>2396</v>
      </c>
      <c r="K813" s="228" t="s">
        <v>2397</v>
      </c>
      <c r="L813" s="228"/>
      <c r="M813" s="228" t="s">
        <v>2398</v>
      </c>
      <c r="N813" s="228"/>
      <c r="O813" s="227" t="s">
        <v>768</v>
      </c>
      <c r="P813" s="229">
        <v>55</v>
      </c>
      <c r="Q813" s="227" t="s">
        <v>570</v>
      </c>
      <c r="R813" s="230">
        <v>0.08</v>
      </c>
      <c r="S813" s="220"/>
      <c r="T813" s="227" t="s">
        <v>532</v>
      </c>
      <c r="U813" s="227">
        <v>12</v>
      </c>
      <c r="V813" s="220"/>
      <c r="W813" s="231">
        <v>0.2</v>
      </c>
      <c r="X813" s="232">
        <v>0.1</v>
      </c>
      <c r="Y813" s="220"/>
      <c r="Z813" s="233"/>
      <c r="AA813" s="234"/>
      <c r="AB813" s="234"/>
      <c r="AC813" s="234"/>
      <c r="AD813" s="234"/>
      <c r="AE813" s="234"/>
      <c r="AF813" s="235">
        <v>44593</v>
      </c>
    </row>
    <row r="814" spans="1:32" x14ac:dyDescent="0.25">
      <c r="A814" s="225">
        <f t="shared" si="12"/>
        <v>813</v>
      </c>
      <c r="B814" s="226" t="s">
        <v>2382</v>
      </c>
      <c r="C814" s="226" t="s">
        <v>2383</v>
      </c>
      <c r="D814" s="258" t="s">
        <v>2598</v>
      </c>
      <c r="E814" s="258" t="s">
        <v>2590</v>
      </c>
      <c r="F814" s="258" t="s">
        <v>2591</v>
      </c>
      <c r="G814" s="258" t="s">
        <v>2592</v>
      </c>
      <c r="H814" s="258" t="s">
        <v>2665</v>
      </c>
      <c r="I814" s="258" t="s">
        <v>2666</v>
      </c>
      <c r="J814" s="253" t="s">
        <v>2399</v>
      </c>
      <c r="K814" s="228" t="s">
        <v>2400</v>
      </c>
      <c r="L814" s="228"/>
      <c r="M814" s="228" t="s">
        <v>2401</v>
      </c>
      <c r="N814" s="228"/>
      <c r="O814" s="227" t="s">
        <v>768</v>
      </c>
      <c r="P814" s="229">
        <v>18</v>
      </c>
      <c r="Q814" s="227" t="s">
        <v>570</v>
      </c>
      <c r="R814" s="230">
        <v>0.08</v>
      </c>
      <c r="S814" s="220"/>
      <c r="T814" s="227" t="s">
        <v>530</v>
      </c>
      <c r="U814" s="227">
        <v>12</v>
      </c>
      <c r="V814" s="220"/>
      <c r="W814" s="231">
        <v>0.2</v>
      </c>
      <c r="X814" s="232">
        <v>0.1</v>
      </c>
      <c r="Y814" s="220"/>
      <c r="Z814" s="233"/>
      <c r="AA814" s="234"/>
      <c r="AB814" s="234"/>
      <c r="AC814" s="234"/>
      <c r="AD814" s="234"/>
      <c r="AE814" s="234"/>
      <c r="AF814" s="235">
        <v>44593</v>
      </c>
    </row>
    <row r="815" spans="1:32" x14ac:dyDescent="0.25">
      <c r="A815" s="225">
        <f t="shared" si="12"/>
        <v>814</v>
      </c>
      <c r="B815" s="226" t="s">
        <v>2382</v>
      </c>
      <c r="C815" s="226" t="s">
        <v>2383</v>
      </c>
      <c r="D815" s="258" t="s">
        <v>2598</v>
      </c>
      <c r="E815" s="258" t="s">
        <v>2590</v>
      </c>
      <c r="F815" s="258" t="s">
        <v>2591</v>
      </c>
      <c r="G815" s="258" t="s">
        <v>2592</v>
      </c>
      <c r="H815" s="258" t="s">
        <v>2665</v>
      </c>
      <c r="I815" s="258" t="s">
        <v>2666</v>
      </c>
      <c r="J815" s="253" t="s">
        <v>2402</v>
      </c>
      <c r="K815" s="228" t="s">
        <v>2403</v>
      </c>
      <c r="L815" s="228"/>
      <c r="M815" s="228" t="s">
        <v>2404</v>
      </c>
      <c r="N815" s="228"/>
      <c r="O815" s="227" t="s">
        <v>768</v>
      </c>
      <c r="P815" s="229">
        <v>18</v>
      </c>
      <c r="Q815" s="227" t="s">
        <v>570</v>
      </c>
      <c r="R815" s="230">
        <v>0.08</v>
      </c>
      <c r="S815" s="220"/>
      <c r="T815" s="227" t="s">
        <v>530</v>
      </c>
      <c r="U815" s="227">
        <v>12</v>
      </c>
      <c r="V815" s="220"/>
      <c r="W815" s="231">
        <v>0.2</v>
      </c>
      <c r="X815" s="232">
        <v>0.1</v>
      </c>
      <c r="Y815" s="220"/>
      <c r="Z815" s="233"/>
      <c r="AA815" s="234"/>
      <c r="AB815" s="234"/>
      <c r="AC815" s="234"/>
      <c r="AD815" s="234"/>
      <c r="AE815" s="234"/>
      <c r="AF815" s="235">
        <v>44593</v>
      </c>
    </row>
    <row r="816" spans="1:32" x14ac:dyDescent="0.25">
      <c r="A816" s="225">
        <f t="shared" si="12"/>
        <v>815</v>
      </c>
      <c r="B816" s="226" t="s">
        <v>2382</v>
      </c>
      <c r="C816" s="226" t="s">
        <v>2383</v>
      </c>
      <c r="D816" s="258" t="s">
        <v>2598</v>
      </c>
      <c r="E816" s="258" t="s">
        <v>2590</v>
      </c>
      <c r="F816" s="258" t="s">
        <v>2591</v>
      </c>
      <c r="G816" s="258" t="s">
        <v>2592</v>
      </c>
      <c r="H816" s="258" t="s">
        <v>2593</v>
      </c>
      <c r="I816" s="258" t="s">
        <v>2606</v>
      </c>
      <c r="J816" s="253" t="s">
        <v>2405</v>
      </c>
      <c r="K816" s="228" t="s">
        <v>2406</v>
      </c>
      <c r="L816" s="228"/>
      <c r="M816" s="228" t="s">
        <v>2407</v>
      </c>
      <c r="N816" s="228"/>
      <c r="O816" s="227" t="s">
        <v>768</v>
      </c>
      <c r="P816" s="229">
        <v>30</v>
      </c>
      <c r="Q816" s="227" t="s">
        <v>570</v>
      </c>
      <c r="R816" s="230">
        <v>0.08</v>
      </c>
      <c r="S816" s="220"/>
      <c r="T816" s="227" t="s">
        <v>532</v>
      </c>
      <c r="U816" s="227">
        <v>12</v>
      </c>
      <c r="V816" s="220"/>
      <c r="W816" s="231">
        <v>0.2</v>
      </c>
      <c r="X816" s="232">
        <v>0.1</v>
      </c>
      <c r="Y816" s="220"/>
      <c r="Z816" s="233"/>
      <c r="AA816" s="234"/>
      <c r="AB816" s="234"/>
      <c r="AC816" s="234"/>
      <c r="AD816" s="234"/>
      <c r="AE816" s="234"/>
      <c r="AF816" s="235">
        <v>44593</v>
      </c>
    </row>
    <row r="817" spans="1:32" x14ac:dyDescent="0.25">
      <c r="A817" s="225">
        <f t="shared" si="12"/>
        <v>816</v>
      </c>
      <c r="B817" s="226" t="s">
        <v>2382</v>
      </c>
      <c r="C817" s="226" t="s">
        <v>2383</v>
      </c>
      <c r="D817" s="258" t="s">
        <v>2598</v>
      </c>
      <c r="E817" s="258" t="s">
        <v>2590</v>
      </c>
      <c r="F817" s="258" t="s">
        <v>2591</v>
      </c>
      <c r="G817" s="258" t="s">
        <v>2592</v>
      </c>
      <c r="H817" s="258" t="s">
        <v>2629</v>
      </c>
      <c r="I817" s="258" t="s">
        <v>2642</v>
      </c>
      <c r="J817" s="253" t="s">
        <v>2408</v>
      </c>
      <c r="K817" s="228" t="s">
        <v>2409</v>
      </c>
      <c r="L817" s="228"/>
      <c r="M817" s="228" t="s">
        <v>2410</v>
      </c>
      <c r="N817" s="228"/>
      <c r="O817" s="227" t="s">
        <v>768</v>
      </c>
      <c r="P817" s="229">
        <v>40</v>
      </c>
      <c r="Q817" s="227" t="s">
        <v>570</v>
      </c>
      <c r="R817" s="230">
        <v>0.08</v>
      </c>
      <c r="S817" s="220"/>
      <c r="T817" s="227" t="s">
        <v>532</v>
      </c>
      <c r="U817" s="227">
        <v>12</v>
      </c>
      <c r="V817" s="220"/>
      <c r="W817" s="231">
        <v>0.25</v>
      </c>
      <c r="X817" s="232">
        <v>0.1</v>
      </c>
      <c r="Y817" s="220"/>
      <c r="Z817" s="233"/>
      <c r="AA817" s="234"/>
      <c r="AB817" s="234"/>
      <c r="AC817" s="234"/>
      <c r="AD817" s="234"/>
      <c r="AE817" s="234"/>
      <c r="AF817" s="235">
        <v>44593</v>
      </c>
    </row>
    <row r="818" spans="1:32" x14ac:dyDescent="0.25">
      <c r="A818" s="225">
        <f t="shared" si="12"/>
        <v>817</v>
      </c>
      <c r="B818" s="226" t="s">
        <v>2382</v>
      </c>
      <c r="C818" s="226" t="s">
        <v>2383</v>
      </c>
      <c r="D818" s="258" t="s">
        <v>2598</v>
      </c>
      <c r="E818" s="258" t="s">
        <v>2590</v>
      </c>
      <c r="F818" s="258" t="s">
        <v>2591</v>
      </c>
      <c r="G818" s="258" t="s">
        <v>2592</v>
      </c>
      <c r="H818" s="258" t="s">
        <v>2665</v>
      </c>
      <c r="I818" s="258" t="s">
        <v>2666</v>
      </c>
      <c r="J818" s="253" t="s">
        <v>2411</v>
      </c>
      <c r="K818" s="228" t="s">
        <v>2412</v>
      </c>
      <c r="L818" s="228"/>
      <c r="M818" s="228" t="s">
        <v>2413</v>
      </c>
      <c r="N818" s="228"/>
      <c r="O818" s="227" t="s">
        <v>768</v>
      </c>
      <c r="P818" s="229">
        <v>18</v>
      </c>
      <c r="Q818" s="227" t="s">
        <v>570</v>
      </c>
      <c r="R818" s="230">
        <v>0.08</v>
      </c>
      <c r="S818" s="220"/>
      <c r="T818" s="227" t="s">
        <v>530</v>
      </c>
      <c r="U818" s="227">
        <v>12</v>
      </c>
      <c r="V818" s="220"/>
      <c r="W818" s="231">
        <v>0.2</v>
      </c>
      <c r="X818" s="232">
        <v>0.1</v>
      </c>
      <c r="Y818" s="220"/>
      <c r="Z818" s="233"/>
      <c r="AA818" s="234"/>
      <c r="AB818" s="234"/>
      <c r="AC818" s="234"/>
      <c r="AD818" s="234"/>
      <c r="AE818" s="234"/>
      <c r="AF818" s="235">
        <v>44593</v>
      </c>
    </row>
    <row r="819" spans="1:32" x14ac:dyDescent="0.25">
      <c r="A819" s="225">
        <f t="shared" si="12"/>
        <v>818</v>
      </c>
      <c r="B819" s="226" t="s">
        <v>2382</v>
      </c>
      <c r="C819" s="226" t="s">
        <v>2383</v>
      </c>
      <c r="D819" s="258" t="s">
        <v>2598</v>
      </c>
      <c r="E819" s="258" t="s">
        <v>2590</v>
      </c>
      <c r="F819" s="258" t="s">
        <v>2591</v>
      </c>
      <c r="G819" s="258" t="s">
        <v>2592</v>
      </c>
      <c r="H819" s="258" t="s">
        <v>2629</v>
      </c>
      <c r="I819" s="258" t="s">
        <v>2642</v>
      </c>
      <c r="J819" s="253" t="s">
        <v>2414</v>
      </c>
      <c r="K819" s="228" t="s">
        <v>2415</v>
      </c>
      <c r="L819" s="228"/>
      <c r="M819" s="228" t="s">
        <v>2416</v>
      </c>
      <c r="N819" s="228"/>
      <c r="O819" s="227" t="s">
        <v>768</v>
      </c>
      <c r="P819" s="229">
        <v>30</v>
      </c>
      <c r="Q819" s="227" t="s">
        <v>570</v>
      </c>
      <c r="R819" s="230">
        <v>0.08</v>
      </c>
      <c r="S819" s="220"/>
      <c r="T819" s="227" t="s">
        <v>532</v>
      </c>
      <c r="U819" s="227">
        <v>12</v>
      </c>
      <c r="V819" s="220"/>
      <c r="W819" s="231">
        <v>0.2</v>
      </c>
      <c r="X819" s="232">
        <v>0.1</v>
      </c>
      <c r="Y819" s="220"/>
      <c r="Z819" s="233"/>
      <c r="AA819" s="234"/>
      <c r="AB819" s="234"/>
      <c r="AC819" s="234"/>
      <c r="AD819" s="234"/>
      <c r="AE819" s="234"/>
      <c r="AF819" s="235">
        <v>44593</v>
      </c>
    </row>
    <row r="820" spans="1:32" x14ac:dyDescent="0.25">
      <c r="A820" s="225">
        <f t="shared" si="12"/>
        <v>819</v>
      </c>
      <c r="B820" s="226" t="s">
        <v>2382</v>
      </c>
      <c r="C820" s="226" t="s">
        <v>2383</v>
      </c>
      <c r="D820" s="258" t="s">
        <v>2598</v>
      </c>
      <c r="E820" s="258" t="s">
        <v>2590</v>
      </c>
      <c r="F820" s="258" t="s">
        <v>2591</v>
      </c>
      <c r="G820" s="258" t="s">
        <v>2592</v>
      </c>
      <c r="H820" s="258" t="s">
        <v>2629</v>
      </c>
      <c r="I820" s="258" t="s">
        <v>2638</v>
      </c>
      <c r="J820" s="253" t="s">
        <v>2417</v>
      </c>
      <c r="K820" s="228" t="s">
        <v>2418</v>
      </c>
      <c r="L820" s="228"/>
      <c r="M820" s="228" t="s">
        <v>2419</v>
      </c>
      <c r="N820" s="228"/>
      <c r="O820" s="227" t="s">
        <v>768</v>
      </c>
      <c r="P820" s="229">
        <v>20</v>
      </c>
      <c r="Q820" s="227" t="s">
        <v>570</v>
      </c>
      <c r="R820" s="230">
        <v>0.08</v>
      </c>
      <c r="S820" s="220"/>
      <c r="T820" s="227" t="s">
        <v>530</v>
      </c>
      <c r="U820" s="227">
        <v>12</v>
      </c>
      <c r="V820" s="220"/>
      <c r="W820" s="231">
        <v>0.2</v>
      </c>
      <c r="X820" s="232">
        <v>0.1</v>
      </c>
      <c r="Y820" s="220"/>
      <c r="Z820" s="233">
        <v>0.2</v>
      </c>
      <c r="AA820" s="234">
        <v>44599</v>
      </c>
      <c r="AB820" s="234">
        <v>44626</v>
      </c>
      <c r="AC820" s="234"/>
      <c r="AD820" s="234">
        <v>44599</v>
      </c>
      <c r="AE820" s="234">
        <v>44626</v>
      </c>
      <c r="AF820" s="235">
        <v>44593</v>
      </c>
    </row>
    <row r="821" spans="1:32" x14ac:dyDescent="0.25">
      <c r="A821" s="225">
        <f t="shared" si="12"/>
        <v>820</v>
      </c>
      <c r="B821" s="226" t="s">
        <v>2382</v>
      </c>
      <c r="C821" s="226" t="s">
        <v>2383</v>
      </c>
      <c r="D821" s="258" t="s">
        <v>2598</v>
      </c>
      <c r="E821" s="258" t="s">
        <v>2590</v>
      </c>
      <c r="F821" s="258" t="s">
        <v>2591</v>
      </c>
      <c r="G821" s="258" t="s">
        <v>2592</v>
      </c>
      <c r="H821" s="258" t="s">
        <v>2629</v>
      </c>
      <c r="I821" s="258" t="s">
        <v>2642</v>
      </c>
      <c r="J821" s="253" t="s">
        <v>2420</v>
      </c>
      <c r="K821" s="228" t="s">
        <v>2421</v>
      </c>
      <c r="L821" s="228"/>
      <c r="M821" s="228" t="s">
        <v>2422</v>
      </c>
      <c r="N821" s="228"/>
      <c r="O821" s="227" t="s">
        <v>768</v>
      </c>
      <c r="P821" s="229">
        <v>20</v>
      </c>
      <c r="Q821" s="227" t="s">
        <v>570</v>
      </c>
      <c r="R821" s="230">
        <v>0.08</v>
      </c>
      <c r="S821" s="220"/>
      <c r="T821" s="227" t="s">
        <v>530</v>
      </c>
      <c r="U821" s="227">
        <v>12</v>
      </c>
      <c r="V821" s="220"/>
      <c r="W821" s="231">
        <v>0.2</v>
      </c>
      <c r="X821" s="232">
        <v>0.1</v>
      </c>
      <c r="Y821" s="220"/>
      <c r="Z821" s="233">
        <v>0.2</v>
      </c>
      <c r="AA821" s="234">
        <v>44599</v>
      </c>
      <c r="AB821" s="234">
        <v>44626</v>
      </c>
      <c r="AC821" s="234"/>
      <c r="AD821" s="234">
        <v>44599</v>
      </c>
      <c r="AE821" s="234">
        <v>44626</v>
      </c>
      <c r="AF821" s="235">
        <v>44593</v>
      </c>
    </row>
    <row r="822" spans="1:32" x14ac:dyDescent="0.25">
      <c r="A822" s="225">
        <f t="shared" si="12"/>
        <v>821</v>
      </c>
      <c r="B822" s="226" t="s">
        <v>2382</v>
      </c>
      <c r="C822" s="226" t="s">
        <v>2383</v>
      </c>
      <c r="D822" s="258" t="s">
        <v>2598</v>
      </c>
      <c r="E822" s="258" t="s">
        <v>2590</v>
      </c>
      <c r="F822" s="258" t="s">
        <v>2591</v>
      </c>
      <c r="G822" s="258" t="s">
        <v>2592</v>
      </c>
      <c r="H822" s="258" t="s">
        <v>2629</v>
      </c>
      <c r="I822" s="258" t="s">
        <v>2642</v>
      </c>
      <c r="J822" s="253" t="s">
        <v>2423</v>
      </c>
      <c r="K822" s="228" t="s">
        <v>2424</v>
      </c>
      <c r="L822" s="228"/>
      <c r="M822" s="228" t="s">
        <v>2425</v>
      </c>
      <c r="N822" s="228"/>
      <c r="O822" s="227" t="s">
        <v>768</v>
      </c>
      <c r="P822" s="229">
        <v>30</v>
      </c>
      <c r="Q822" s="227" t="s">
        <v>570</v>
      </c>
      <c r="R822" s="230">
        <v>0.08</v>
      </c>
      <c r="S822" s="220"/>
      <c r="T822" s="227" t="s">
        <v>532</v>
      </c>
      <c r="U822" s="227">
        <v>12</v>
      </c>
      <c r="V822" s="220"/>
      <c r="W822" s="231">
        <v>0.2</v>
      </c>
      <c r="X822" s="232">
        <v>0.1</v>
      </c>
      <c r="Y822" s="220"/>
      <c r="Z822" s="233"/>
      <c r="AA822" s="234"/>
      <c r="AB822" s="234"/>
      <c r="AC822" s="234"/>
      <c r="AD822" s="234"/>
      <c r="AE822" s="234"/>
      <c r="AF822" s="235">
        <v>44593</v>
      </c>
    </row>
    <row r="823" spans="1:32" x14ac:dyDescent="0.25">
      <c r="A823" s="225">
        <f t="shared" si="12"/>
        <v>822</v>
      </c>
      <c r="B823" s="226" t="s">
        <v>2382</v>
      </c>
      <c r="C823" s="226" t="s">
        <v>2383</v>
      </c>
      <c r="D823" s="258" t="s">
        <v>2598</v>
      </c>
      <c r="E823" s="258" t="s">
        <v>2590</v>
      </c>
      <c r="F823" s="258" t="s">
        <v>2591</v>
      </c>
      <c r="G823" s="258" t="s">
        <v>2592</v>
      </c>
      <c r="H823" s="258" t="s">
        <v>2593</v>
      </c>
      <c r="I823" s="258" t="s">
        <v>2615</v>
      </c>
      <c r="J823" s="253" t="s">
        <v>2426</v>
      </c>
      <c r="K823" s="228" t="s">
        <v>2427</v>
      </c>
      <c r="L823" s="228"/>
      <c r="M823" s="228" t="s">
        <v>2428</v>
      </c>
      <c r="N823" s="228"/>
      <c r="O823" s="227" t="s">
        <v>768</v>
      </c>
      <c r="P823" s="229">
        <v>30</v>
      </c>
      <c r="Q823" s="227" t="s">
        <v>570</v>
      </c>
      <c r="R823" s="230">
        <v>0.08</v>
      </c>
      <c r="S823" s="220"/>
      <c r="T823" s="227" t="s">
        <v>532</v>
      </c>
      <c r="U823" s="227">
        <v>12</v>
      </c>
      <c r="V823" s="220"/>
      <c r="W823" s="231">
        <v>0.2</v>
      </c>
      <c r="X823" s="232">
        <v>0.1</v>
      </c>
      <c r="Y823" s="220"/>
      <c r="Z823" s="233"/>
      <c r="AA823" s="234"/>
      <c r="AB823" s="234"/>
      <c r="AC823" s="234"/>
      <c r="AD823" s="234"/>
      <c r="AE823" s="234"/>
      <c r="AF823" s="235">
        <v>44593</v>
      </c>
    </row>
    <row r="824" spans="1:32" x14ac:dyDescent="0.25">
      <c r="A824" s="225">
        <f t="shared" si="12"/>
        <v>823</v>
      </c>
      <c r="B824" s="226" t="s">
        <v>2382</v>
      </c>
      <c r="C824" s="226" t="s">
        <v>2383</v>
      </c>
      <c r="D824" s="258" t="s">
        <v>2598</v>
      </c>
      <c r="E824" s="258" t="s">
        <v>2590</v>
      </c>
      <c r="F824" s="258" t="s">
        <v>2591</v>
      </c>
      <c r="G824" s="258" t="s">
        <v>2592</v>
      </c>
      <c r="H824" s="258" t="s">
        <v>2593</v>
      </c>
      <c r="I824" s="258" t="s">
        <v>2594</v>
      </c>
      <c r="J824" s="253" t="s">
        <v>2430</v>
      </c>
      <c r="K824" s="228" t="s">
        <v>2431</v>
      </c>
      <c r="L824" s="228"/>
      <c r="M824" s="228" t="s">
        <v>2432</v>
      </c>
      <c r="N824" s="228"/>
      <c r="O824" s="227" t="s">
        <v>768</v>
      </c>
      <c r="P824" s="229">
        <v>30</v>
      </c>
      <c r="Q824" s="227" t="s">
        <v>570</v>
      </c>
      <c r="R824" s="230">
        <v>0.08</v>
      </c>
      <c r="S824" s="220"/>
      <c r="T824" s="227" t="s">
        <v>532</v>
      </c>
      <c r="U824" s="227">
        <v>12</v>
      </c>
      <c r="V824" s="220"/>
      <c r="W824" s="231">
        <v>0.2</v>
      </c>
      <c r="X824" s="232">
        <v>0.1</v>
      </c>
      <c r="Y824" s="220"/>
      <c r="Z824" s="233"/>
      <c r="AA824" s="234"/>
      <c r="AB824" s="234"/>
      <c r="AC824" s="234"/>
      <c r="AD824" s="234"/>
      <c r="AE824" s="234"/>
      <c r="AF824" s="235">
        <v>44593</v>
      </c>
    </row>
    <row r="825" spans="1:32" x14ac:dyDescent="0.25">
      <c r="A825" s="225">
        <f t="shared" si="12"/>
        <v>824</v>
      </c>
      <c r="B825" s="226" t="s">
        <v>2382</v>
      </c>
      <c r="C825" s="226" t="s">
        <v>2383</v>
      </c>
      <c r="D825" s="258" t="s">
        <v>2598</v>
      </c>
      <c r="E825" s="258" t="s">
        <v>2590</v>
      </c>
      <c r="F825" s="258" t="s">
        <v>2591</v>
      </c>
      <c r="G825" s="258" t="s">
        <v>2592</v>
      </c>
      <c r="H825" s="258" t="s">
        <v>2629</v>
      </c>
      <c r="I825" s="258" t="s">
        <v>2642</v>
      </c>
      <c r="J825" s="253" t="s">
        <v>2433</v>
      </c>
      <c r="K825" s="228" t="s">
        <v>2434</v>
      </c>
      <c r="L825" s="228"/>
      <c r="M825" s="228" t="s">
        <v>2435</v>
      </c>
      <c r="N825" s="228"/>
      <c r="O825" s="227" t="s">
        <v>768</v>
      </c>
      <c r="P825" s="229">
        <v>24</v>
      </c>
      <c r="Q825" s="227" t="s">
        <v>570</v>
      </c>
      <c r="R825" s="230">
        <v>0.08</v>
      </c>
      <c r="S825" s="220"/>
      <c r="T825" s="227" t="s">
        <v>532</v>
      </c>
      <c r="U825" s="227">
        <v>12</v>
      </c>
      <c r="V825" s="220"/>
      <c r="W825" s="231">
        <v>0.2</v>
      </c>
      <c r="X825" s="232">
        <v>0.1</v>
      </c>
      <c r="Y825" s="220"/>
      <c r="Z825" s="233"/>
      <c r="AA825" s="234"/>
      <c r="AB825" s="234"/>
      <c r="AC825" s="234"/>
      <c r="AD825" s="234"/>
      <c r="AE825" s="234"/>
      <c r="AF825" s="235">
        <v>44593</v>
      </c>
    </row>
    <row r="826" spans="1:32" x14ac:dyDescent="0.25">
      <c r="A826" s="225">
        <f t="shared" si="12"/>
        <v>825</v>
      </c>
      <c r="B826" s="226" t="s">
        <v>2382</v>
      </c>
      <c r="C826" s="226" t="s">
        <v>2383</v>
      </c>
      <c r="D826" s="258" t="s">
        <v>2598</v>
      </c>
      <c r="E826" s="258" t="s">
        <v>2590</v>
      </c>
      <c r="F826" s="258" t="s">
        <v>2591</v>
      </c>
      <c r="G826" s="258" t="s">
        <v>2592</v>
      </c>
      <c r="H826" s="258" t="s">
        <v>2652</v>
      </c>
      <c r="I826" s="258" t="s">
        <v>2664</v>
      </c>
      <c r="J826" s="253" t="s">
        <v>2436</v>
      </c>
      <c r="K826" s="228" t="s">
        <v>2437</v>
      </c>
      <c r="L826" s="228"/>
      <c r="M826" s="228" t="s">
        <v>2438</v>
      </c>
      <c r="N826" s="228"/>
      <c r="O826" s="227" t="s">
        <v>768</v>
      </c>
      <c r="P826" s="229">
        <v>6</v>
      </c>
      <c r="Q826" s="227" t="s">
        <v>570</v>
      </c>
      <c r="R826" s="230">
        <v>0.08</v>
      </c>
      <c r="S826" s="220"/>
      <c r="T826" s="227" t="s">
        <v>532</v>
      </c>
      <c r="U826" s="227">
        <v>12</v>
      </c>
      <c r="V826" s="220"/>
      <c r="W826" s="231">
        <v>0.2</v>
      </c>
      <c r="X826" s="232">
        <v>0.1</v>
      </c>
      <c r="Y826" s="220"/>
      <c r="Z826" s="233"/>
      <c r="AA826" s="234"/>
      <c r="AB826" s="234"/>
      <c r="AC826" s="234"/>
      <c r="AD826" s="234"/>
      <c r="AE826" s="234"/>
      <c r="AF826" s="235">
        <v>44593</v>
      </c>
    </row>
    <row r="827" spans="1:32" x14ac:dyDescent="0.25">
      <c r="A827" s="225">
        <f t="shared" si="12"/>
        <v>826</v>
      </c>
      <c r="B827" s="226" t="s">
        <v>2382</v>
      </c>
      <c r="C827" s="226" t="s">
        <v>2383</v>
      </c>
      <c r="D827" s="258" t="s">
        <v>2598</v>
      </c>
      <c r="E827" s="258" t="s">
        <v>2590</v>
      </c>
      <c r="F827" s="258" t="s">
        <v>2591</v>
      </c>
      <c r="G827" s="258" t="s">
        <v>2592</v>
      </c>
      <c r="H827" s="258" t="s">
        <v>2629</v>
      </c>
      <c r="I827" s="258" t="s">
        <v>2632</v>
      </c>
      <c r="J827" s="253" t="s">
        <v>2439</v>
      </c>
      <c r="K827" s="228" t="s">
        <v>2440</v>
      </c>
      <c r="L827" s="228"/>
      <c r="M827" s="228" t="s">
        <v>2441</v>
      </c>
      <c r="N827" s="228"/>
      <c r="O827" s="227" t="s">
        <v>768</v>
      </c>
      <c r="P827" s="229">
        <v>24</v>
      </c>
      <c r="Q827" s="227" t="s">
        <v>570</v>
      </c>
      <c r="R827" s="230">
        <v>0.08</v>
      </c>
      <c r="S827" s="220"/>
      <c r="T827" s="227" t="s">
        <v>532</v>
      </c>
      <c r="U827" s="227">
        <v>12</v>
      </c>
      <c r="V827" s="220"/>
      <c r="W827" s="231">
        <v>0.2</v>
      </c>
      <c r="X827" s="232">
        <v>0.1</v>
      </c>
      <c r="Y827" s="220"/>
      <c r="Z827" s="233"/>
      <c r="AA827" s="234"/>
      <c r="AB827" s="234"/>
      <c r="AC827" s="234"/>
      <c r="AD827" s="234"/>
      <c r="AE827" s="234"/>
      <c r="AF827" s="235">
        <v>44593</v>
      </c>
    </row>
    <row r="828" spans="1:32" x14ac:dyDescent="0.25">
      <c r="A828" s="225">
        <f t="shared" si="12"/>
        <v>827</v>
      </c>
      <c r="B828" s="226" t="s">
        <v>2382</v>
      </c>
      <c r="C828" s="226" t="s">
        <v>2383</v>
      </c>
      <c r="D828" s="258" t="s">
        <v>2598</v>
      </c>
      <c r="E828" s="258" t="s">
        <v>2590</v>
      </c>
      <c r="F828" s="258" t="s">
        <v>2591</v>
      </c>
      <c r="G828" s="258" t="s">
        <v>2592</v>
      </c>
      <c r="H828" s="258" t="s">
        <v>2593</v>
      </c>
      <c r="I828" s="258" t="s">
        <v>2615</v>
      </c>
      <c r="J828" s="253" t="s">
        <v>2442</v>
      </c>
      <c r="K828" s="228" t="s">
        <v>2443</v>
      </c>
      <c r="L828" s="228"/>
      <c r="M828" s="228" t="s">
        <v>2444</v>
      </c>
      <c r="N828" s="228"/>
      <c r="O828" s="227" t="s">
        <v>768</v>
      </c>
      <c r="P828" s="229">
        <v>40</v>
      </c>
      <c r="Q828" s="227" t="s">
        <v>570</v>
      </c>
      <c r="R828" s="230">
        <v>0.08</v>
      </c>
      <c r="S828" s="220"/>
      <c r="T828" s="227" t="s">
        <v>532</v>
      </c>
      <c r="U828" s="227">
        <v>12</v>
      </c>
      <c r="V828" s="220"/>
      <c r="W828" s="231">
        <v>0.25</v>
      </c>
      <c r="X828" s="232">
        <v>0.1</v>
      </c>
      <c r="Y828" s="220"/>
      <c r="Z828" s="233"/>
      <c r="AA828" s="234"/>
      <c r="AB828" s="234"/>
      <c r="AC828" s="234"/>
      <c r="AD828" s="234"/>
      <c r="AE828" s="234"/>
      <c r="AF828" s="235">
        <v>44593</v>
      </c>
    </row>
    <row r="829" spans="1:32" x14ac:dyDescent="0.25">
      <c r="A829" s="225">
        <f t="shared" si="12"/>
        <v>828</v>
      </c>
      <c r="B829" s="226" t="s">
        <v>2382</v>
      </c>
      <c r="C829" s="226" t="s">
        <v>2383</v>
      </c>
      <c r="D829" s="258" t="s">
        <v>2598</v>
      </c>
      <c r="E829" s="258" t="s">
        <v>2590</v>
      </c>
      <c r="F829" s="258" t="s">
        <v>2591</v>
      </c>
      <c r="G829" s="258" t="s">
        <v>2592</v>
      </c>
      <c r="H829" s="258" t="s">
        <v>2665</v>
      </c>
      <c r="I829" s="258" t="s">
        <v>2666</v>
      </c>
      <c r="J829" s="253" t="s">
        <v>2445</v>
      </c>
      <c r="K829" s="228" t="s">
        <v>2446</v>
      </c>
      <c r="L829" s="228"/>
      <c r="M829" s="228" t="s">
        <v>2447</v>
      </c>
      <c r="N829" s="228"/>
      <c r="O829" s="227" t="s">
        <v>768</v>
      </c>
      <c r="P829" s="229">
        <v>55</v>
      </c>
      <c r="Q829" s="227" t="s">
        <v>570</v>
      </c>
      <c r="R829" s="230">
        <v>0.08</v>
      </c>
      <c r="S829" s="220"/>
      <c r="T829" s="227" t="s">
        <v>532</v>
      </c>
      <c r="U829" s="227">
        <v>12</v>
      </c>
      <c r="V829" s="220"/>
      <c r="W829" s="231">
        <v>0.2</v>
      </c>
      <c r="X829" s="232">
        <v>0.1</v>
      </c>
      <c r="Y829" s="220"/>
      <c r="Z829" s="233"/>
      <c r="AA829" s="234"/>
      <c r="AB829" s="234"/>
      <c r="AC829" s="234"/>
      <c r="AD829" s="234"/>
      <c r="AE829" s="234"/>
      <c r="AF829" s="235">
        <v>44593</v>
      </c>
    </row>
    <row r="830" spans="1:32" x14ac:dyDescent="0.25">
      <c r="A830" s="225">
        <f t="shared" si="12"/>
        <v>829</v>
      </c>
      <c r="B830" s="226" t="s">
        <v>2382</v>
      </c>
      <c r="C830" s="226" t="s">
        <v>2383</v>
      </c>
      <c r="D830" s="258" t="s">
        <v>2598</v>
      </c>
      <c r="E830" s="258" t="s">
        <v>2590</v>
      </c>
      <c r="F830" s="258" t="s">
        <v>2591</v>
      </c>
      <c r="G830" s="258" t="s">
        <v>2592</v>
      </c>
      <c r="H830" s="258" t="s">
        <v>2629</v>
      </c>
      <c r="I830" s="258" t="s">
        <v>2642</v>
      </c>
      <c r="J830" s="253" t="s">
        <v>2448</v>
      </c>
      <c r="K830" s="228" t="s">
        <v>2449</v>
      </c>
      <c r="L830" s="228"/>
      <c r="M830" s="228" t="s">
        <v>2450</v>
      </c>
      <c r="N830" s="228"/>
      <c r="O830" s="227" t="s">
        <v>768</v>
      </c>
      <c r="P830" s="229">
        <v>18</v>
      </c>
      <c r="Q830" s="227" t="s">
        <v>570</v>
      </c>
      <c r="R830" s="230">
        <v>0.08</v>
      </c>
      <c r="S830" s="220"/>
      <c r="T830" s="227" t="s">
        <v>530</v>
      </c>
      <c r="U830" s="227">
        <v>12</v>
      </c>
      <c r="V830" s="220"/>
      <c r="W830" s="231">
        <v>0.22</v>
      </c>
      <c r="X830" s="232">
        <v>0.1</v>
      </c>
      <c r="Y830" s="220"/>
      <c r="Z830" s="233"/>
      <c r="AA830" s="234"/>
      <c r="AB830" s="234"/>
      <c r="AC830" s="234"/>
      <c r="AD830" s="234"/>
      <c r="AE830" s="234"/>
      <c r="AF830" s="235">
        <v>44593</v>
      </c>
    </row>
    <row r="831" spans="1:32" x14ac:dyDescent="0.25">
      <c r="A831" s="225">
        <f t="shared" si="12"/>
        <v>830</v>
      </c>
      <c r="B831" s="226" t="s">
        <v>2382</v>
      </c>
      <c r="C831" s="226" t="s">
        <v>2383</v>
      </c>
      <c r="D831" s="258" t="s">
        <v>2598</v>
      </c>
      <c r="E831" s="258" t="s">
        <v>2590</v>
      </c>
      <c r="F831" s="258" t="s">
        <v>2591</v>
      </c>
      <c r="G831" s="258" t="s">
        <v>2592</v>
      </c>
      <c r="H831" s="258" t="s">
        <v>2629</v>
      </c>
      <c r="I831" s="258" t="s">
        <v>2638</v>
      </c>
      <c r="J831" s="253" t="s">
        <v>2451</v>
      </c>
      <c r="K831" s="228" t="s">
        <v>2452</v>
      </c>
      <c r="L831" s="228"/>
      <c r="M831" s="228" t="s">
        <v>2453</v>
      </c>
      <c r="N831" s="228"/>
      <c r="O831" s="227" t="s">
        <v>768</v>
      </c>
      <c r="P831" s="229">
        <v>25</v>
      </c>
      <c r="Q831" s="227" t="s">
        <v>570</v>
      </c>
      <c r="R831" s="230">
        <v>0.08</v>
      </c>
      <c r="S831" s="220"/>
      <c r="T831" s="227" t="s">
        <v>1981</v>
      </c>
      <c r="U831" s="227">
        <v>12</v>
      </c>
      <c r="V831" s="220"/>
      <c r="W831" s="231">
        <v>0.2</v>
      </c>
      <c r="X831" s="232">
        <v>0.1</v>
      </c>
      <c r="Y831" s="220"/>
      <c r="Z831" s="233"/>
      <c r="AA831" s="234"/>
      <c r="AB831" s="234"/>
      <c r="AC831" s="234"/>
      <c r="AD831" s="234"/>
      <c r="AE831" s="234"/>
      <c r="AF831" s="235">
        <v>44593</v>
      </c>
    </row>
    <row r="832" spans="1:32" x14ac:dyDescent="0.25">
      <c r="A832" s="225">
        <f t="shared" si="12"/>
        <v>831</v>
      </c>
      <c r="B832" s="226" t="s">
        <v>2382</v>
      </c>
      <c r="C832" s="226" t="s">
        <v>2383</v>
      </c>
      <c r="D832" s="258" t="s">
        <v>2598</v>
      </c>
      <c r="E832" s="258" t="s">
        <v>2590</v>
      </c>
      <c r="F832" s="258" t="s">
        <v>2591</v>
      </c>
      <c r="G832" s="258" t="s">
        <v>2592</v>
      </c>
      <c r="H832" s="258" t="s">
        <v>2593</v>
      </c>
      <c r="I832" s="258" t="s">
        <v>2615</v>
      </c>
      <c r="J832" s="253" t="s">
        <v>2454</v>
      </c>
      <c r="K832" s="228" t="s">
        <v>2455</v>
      </c>
      <c r="L832" s="228"/>
      <c r="M832" s="228" t="s">
        <v>2456</v>
      </c>
      <c r="N832" s="228"/>
      <c r="O832" s="227" t="s">
        <v>768</v>
      </c>
      <c r="P832" s="229">
        <v>30</v>
      </c>
      <c r="Q832" s="227" t="s">
        <v>570</v>
      </c>
      <c r="R832" s="230">
        <v>0.08</v>
      </c>
      <c r="S832" s="220"/>
      <c r="T832" s="227" t="s">
        <v>532</v>
      </c>
      <c r="U832" s="227">
        <v>12</v>
      </c>
      <c r="V832" s="220"/>
      <c r="W832" s="231">
        <v>0.2</v>
      </c>
      <c r="X832" s="232">
        <v>0.1</v>
      </c>
      <c r="Y832" s="220"/>
      <c r="Z832" s="233"/>
      <c r="AA832" s="234"/>
      <c r="AB832" s="234"/>
      <c r="AC832" s="234"/>
      <c r="AD832" s="234"/>
      <c r="AE832" s="234"/>
      <c r="AF832" s="235">
        <v>44593</v>
      </c>
    </row>
    <row r="833" spans="1:32" x14ac:dyDescent="0.25">
      <c r="A833" s="225">
        <f t="shared" si="12"/>
        <v>832</v>
      </c>
      <c r="B833" s="226" t="s">
        <v>2382</v>
      </c>
      <c r="C833" s="226" t="s">
        <v>2383</v>
      </c>
      <c r="D833" s="258" t="s">
        <v>2598</v>
      </c>
      <c r="E833" s="258" t="s">
        <v>2590</v>
      </c>
      <c r="F833" s="258" t="s">
        <v>2591</v>
      </c>
      <c r="G833" s="258" t="s">
        <v>2592</v>
      </c>
      <c r="H833" s="258" t="s">
        <v>2629</v>
      </c>
      <c r="I833" s="258" t="s">
        <v>2631</v>
      </c>
      <c r="J833" s="253" t="s">
        <v>2457</v>
      </c>
      <c r="K833" s="228" t="s">
        <v>2458</v>
      </c>
      <c r="L833" s="228"/>
      <c r="M833" s="228" t="s">
        <v>2459</v>
      </c>
      <c r="N833" s="228"/>
      <c r="O833" s="227" t="s">
        <v>768</v>
      </c>
      <c r="P833" s="229">
        <v>25</v>
      </c>
      <c r="Q833" s="227" t="s">
        <v>570</v>
      </c>
      <c r="R833" s="230">
        <v>0.08</v>
      </c>
      <c r="S833" s="220"/>
      <c r="T833" s="227" t="s">
        <v>1981</v>
      </c>
      <c r="U833" s="227">
        <v>12</v>
      </c>
      <c r="V833" s="220"/>
      <c r="W833" s="231">
        <v>0.2</v>
      </c>
      <c r="X833" s="232">
        <v>0.1</v>
      </c>
      <c r="Y833" s="220"/>
      <c r="Z833" s="233"/>
      <c r="AA833" s="234"/>
      <c r="AB833" s="234"/>
      <c r="AC833" s="234"/>
      <c r="AD833" s="234"/>
      <c r="AE833" s="234"/>
      <c r="AF833" s="235">
        <v>44593</v>
      </c>
    </row>
    <row r="834" spans="1:32" x14ac:dyDescent="0.25">
      <c r="A834" s="225">
        <f t="shared" ref="A834:A882" si="13">ROW(A833)</f>
        <v>833</v>
      </c>
      <c r="B834" s="226" t="s">
        <v>2382</v>
      </c>
      <c r="C834" s="226" t="s">
        <v>2383</v>
      </c>
      <c r="D834" s="258" t="s">
        <v>2598</v>
      </c>
      <c r="E834" s="258" t="s">
        <v>2590</v>
      </c>
      <c r="F834" s="258" t="s">
        <v>2591</v>
      </c>
      <c r="G834" s="258" t="s">
        <v>2592</v>
      </c>
      <c r="H834" s="258" t="s">
        <v>2629</v>
      </c>
      <c r="I834" s="258" t="s">
        <v>2638</v>
      </c>
      <c r="J834" s="253" t="s">
        <v>2460</v>
      </c>
      <c r="K834" s="228" t="s">
        <v>2461</v>
      </c>
      <c r="L834" s="228"/>
      <c r="M834" s="228" t="s">
        <v>2462</v>
      </c>
      <c r="N834" s="228"/>
      <c r="O834" s="227" t="s">
        <v>768</v>
      </c>
      <c r="P834" s="229">
        <v>12</v>
      </c>
      <c r="Q834" s="227" t="s">
        <v>570</v>
      </c>
      <c r="R834" s="230">
        <v>0.08</v>
      </c>
      <c r="S834" s="220"/>
      <c r="T834" s="227" t="s">
        <v>532</v>
      </c>
      <c r="U834" s="227">
        <v>12</v>
      </c>
      <c r="V834" s="220"/>
      <c r="W834" s="231">
        <v>0.2</v>
      </c>
      <c r="X834" s="232">
        <v>0.1</v>
      </c>
      <c r="Y834" s="220"/>
      <c r="Z834" s="233"/>
      <c r="AA834" s="234"/>
      <c r="AB834" s="234"/>
      <c r="AC834" s="234"/>
      <c r="AD834" s="234"/>
      <c r="AE834" s="234"/>
      <c r="AF834" s="235">
        <v>44593</v>
      </c>
    </row>
    <row r="835" spans="1:32" x14ac:dyDescent="0.25">
      <c r="A835" s="225">
        <f t="shared" si="13"/>
        <v>834</v>
      </c>
      <c r="B835" s="226" t="s">
        <v>2382</v>
      </c>
      <c r="C835" s="226" t="s">
        <v>2383</v>
      </c>
      <c r="D835" s="258" t="s">
        <v>2598</v>
      </c>
      <c r="E835" s="258" t="s">
        <v>2590</v>
      </c>
      <c r="F835" s="258" t="s">
        <v>2591</v>
      </c>
      <c r="G835" s="258" t="s">
        <v>2592</v>
      </c>
      <c r="H835" s="258" t="s">
        <v>2629</v>
      </c>
      <c r="I835" s="258" t="s">
        <v>2642</v>
      </c>
      <c r="J835" s="253" t="s">
        <v>2463</v>
      </c>
      <c r="K835" s="228" t="s">
        <v>2464</v>
      </c>
      <c r="L835" s="228"/>
      <c r="M835" s="228" t="s">
        <v>2465</v>
      </c>
      <c r="N835" s="228"/>
      <c r="O835" s="227" t="s">
        <v>768</v>
      </c>
      <c r="P835" s="229">
        <v>20</v>
      </c>
      <c r="Q835" s="227" t="s">
        <v>570</v>
      </c>
      <c r="R835" s="230">
        <v>0.08</v>
      </c>
      <c r="S835" s="220"/>
      <c r="T835" s="227" t="s">
        <v>530</v>
      </c>
      <c r="U835" s="227">
        <v>12</v>
      </c>
      <c r="V835" s="220"/>
      <c r="W835" s="231">
        <v>0.2</v>
      </c>
      <c r="X835" s="232">
        <v>0.1</v>
      </c>
      <c r="Y835" s="220"/>
      <c r="Z835" s="233">
        <v>0.2</v>
      </c>
      <c r="AA835" s="234">
        <v>44599</v>
      </c>
      <c r="AB835" s="234">
        <v>44626</v>
      </c>
      <c r="AC835" s="234"/>
      <c r="AD835" s="234">
        <v>44599</v>
      </c>
      <c r="AE835" s="234">
        <v>44626</v>
      </c>
      <c r="AF835" s="235">
        <v>44593</v>
      </c>
    </row>
    <row r="836" spans="1:32" x14ac:dyDescent="0.25">
      <c r="A836" s="225">
        <f t="shared" si="13"/>
        <v>835</v>
      </c>
      <c r="B836" s="226" t="s">
        <v>2382</v>
      </c>
      <c r="C836" s="226" t="s">
        <v>2383</v>
      </c>
      <c r="D836" s="258" t="s">
        <v>2598</v>
      </c>
      <c r="E836" s="258" t="s">
        <v>2590</v>
      </c>
      <c r="F836" s="258" t="s">
        <v>2591</v>
      </c>
      <c r="G836" s="258" t="s">
        <v>2592</v>
      </c>
      <c r="H836" s="258" t="s">
        <v>2652</v>
      </c>
      <c r="I836" s="258" t="s">
        <v>2664</v>
      </c>
      <c r="J836" s="253" t="s">
        <v>2466</v>
      </c>
      <c r="K836" s="228" t="s">
        <v>2467</v>
      </c>
      <c r="L836" s="228"/>
      <c r="M836" s="228" t="s">
        <v>2468</v>
      </c>
      <c r="N836" s="228"/>
      <c r="O836" s="227" t="s">
        <v>768</v>
      </c>
      <c r="P836" s="229">
        <v>6</v>
      </c>
      <c r="Q836" s="227" t="s">
        <v>570</v>
      </c>
      <c r="R836" s="230">
        <v>0.08</v>
      </c>
      <c r="S836" s="220"/>
      <c r="T836" s="227" t="s">
        <v>532</v>
      </c>
      <c r="U836" s="227">
        <v>12</v>
      </c>
      <c r="V836" s="220"/>
      <c r="W836" s="231">
        <v>0.2</v>
      </c>
      <c r="X836" s="232">
        <v>0.1</v>
      </c>
      <c r="Y836" s="220"/>
      <c r="Z836" s="233"/>
      <c r="AA836" s="234"/>
      <c r="AB836" s="234"/>
      <c r="AC836" s="234"/>
      <c r="AD836" s="234"/>
      <c r="AE836" s="234"/>
      <c r="AF836" s="235">
        <v>44593</v>
      </c>
    </row>
    <row r="837" spans="1:32" x14ac:dyDescent="0.25">
      <c r="A837" s="225">
        <f t="shared" si="13"/>
        <v>836</v>
      </c>
      <c r="B837" s="226" t="s">
        <v>2382</v>
      </c>
      <c r="C837" s="226" t="s">
        <v>2383</v>
      </c>
      <c r="D837" s="258" t="s">
        <v>2598</v>
      </c>
      <c r="E837" s="258" t="s">
        <v>2590</v>
      </c>
      <c r="F837" s="258" t="s">
        <v>2591</v>
      </c>
      <c r="G837" s="258" t="s">
        <v>2592</v>
      </c>
      <c r="H837" s="258" t="s">
        <v>2652</v>
      </c>
      <c r="I837" s="258" t="s">
        <v>2664</v>
      </c>
      <c r="J837" s="253" t="s">
        <v>2469</v>
      </c>
      <c r="K837" s="228" t="s">
        <v>2470</v>
      </c>
      <c r="L837" s="228"/>
      <c r="M837" s="228" t="s">
        <v>2471</v>
      </c>
      <c r="N837" s="228"/>
      <c r="O837" s="227" t="s">
        <v>768</v>
      </c>
      <c r="P837" s="229">
        <v>6</v>
      </c>
      <c r="Q837" s="227" t="s">
        <v>570</v>
      </c>
      <c r="R837" s="230">
        <v>0.08</v>
      </c>
      <c r="S837" s="220"/>
      <c r="T837" s="227" t="s">
        <v>532</v>
      </c>
      <c r="U837" s="227">
        <v>12</v>
      </c>
      <c r="V837" s="220"/>
      <c r="W837" s="231">
        <v>0.2</v>
      </c>
      <c r="X837" s="232">
        <v>0.1</v>
      </c>
      <c r="Y837" s="220"/>
      <c r="Z837" s="233"/>
      <c r="AA837" s="234"/>
      <c r="AB837" s="234"/>
      <c r="AC837" s="234"/>
      <c r="AD837" s="234"/>
      <c r="AE837" s="234"/>
      <c r="AF837" s="235">
        <v>44593</v>
      </c>
    </row>
    <row r="838" spans="1:32" x14ac:dyDescent="0.25">
      <c r="A838" s="225">
        <f t="shared" si="13"/>
        <v>837</v>
      </c>
      <c r="B838" s="226" t="s">
        <v>2382</v>
      </c>
      <c r="C838" s="226" t="s">
        <v>2383</v>
      </c>
      <c r="D838" s="258" t="s">
        <v>2598</v>
      </c>
      <c r="E838" s="258" t="s">
        <v>2590</v>
      </c>
      <c r="F838" s="258" t="s">
        <v>2591</v>
      </c>
      <c r="G838" s="258" t="s">
        <v>2592</v>
      </c>
      <c r="H838" s="258" t="s">
        <v>2629</v>
      </c>
      <c r="I838" s="258" t="s">
        <v>2642</v>
      </c>
      <c r="J838" s="253" t="s">
        <v>2472</v>
      </c>
      <c r="K838" s="228" t="s">
        <v>2473</v>
      </c>
      <c r="L838" s="228"/>
      <c r="M838" s="228" t="s">
        <v>2474</v>
      </c>
      <c r="N838" s="228"/>
      <c r="O838" s="227" t="s">
        <v>768</v>
      </c>
      <c r="P838" s="229">
        <v>30</v>
      </c>
      <c r="Q838" s="227" t="s">
        <v>570</v>
      </c>
      <c r="R838" s="230">
        <v>0.08</v>
      </c>
      <c r="S838" s="220"/>
      <c r="T838" s="227" t="s">
        <v>532</v>
      </c>
      <c r="U838" s="227">
        <v>12</v>
      </c>
      <c r="V838" s="220"/>
      <c r="W838" s="231">
        <v>0.2</v>
      </c>
      <c r="X838" s="232">
        <v>0.1</v>
      </c>
      <c r="Y838" s="220"/>
      <c r="Z838" s="233"/>
      <c r="AA838" s="234"/>
      <c r="AB838" s="234"/>
      <c r="AC838" s="234"/>
      <c r="AD838" s="234"/>
      <c r="AE838" s="234"/>
      <c r="AF838" s="235">
        <v>44593</v>
      </c>
    </row>
    <row r="839" spans="1:32" x14ac:dyDescent="0.25">
      <c r="A839" s="225">
        <f t="shared" si="13"/>
        <v>838</v>
      </c>
      <c r="B839" s="226" t="s">
        <v>2382</v>
      </c>
      <c r="C839" s="226" t="s">
        <v>2383</v>
      </c>
      <c r="D839" s="258" t="s">
        <v>2598</v>
      </c>
      <c r="E839" s="258" t="s">
        <v>2590</v>
      </c>
      <c r="F839" s="258" t="s">
        <v>2591</v>
      </c>
      <c r="G839" s="258" t="s">
        <v>2592</v>
      </c>
      <c r="H839" s="258" t="s">
        <v>2629</v>
      </c>
      <c r="I839" s="258" t="s">
        <v>2638</v>
      </c>
      <c r="J839" s="253" t="s">
        <v>2475</v>
      </c>
      <c r="K839" s="228" t="s">
        <v>2476</v>
      </c>
      <c r="L839" s="228"/>
      <c r="M839" s="228" t="s">
        <v>2477</v>
      </c>
      <c r="N839" s="228"/>
      <c r="O839" s="227" t="s">
        <v>768</v>
      </c>
      <c r="P839" s="229">
        <v>25</v>
      </c>
      <c r="Q839" s="227" t="s">
        <v>570</v>
      </c>
      <c r="R839" s="230">
        <v>0.08</v>
      </c>
      <c r="S839" s="220"/>
      <c r="T839" s="227" t="s">
        <v>1981</v>
      </c>
      <c r="U839" s="227">
        <v>12</v>
      </c>
      <c r="V839" s="220"/>
      <c r="W839" s="231">
        <v>0.2</v>
      </c>
      <c r="X839" s="232">
        <v>0.1</v>
      </c>
      <c r="Y839" s="220"/>
      <c r="Z839" s="233"/>
      <c r="AA839" s="234"/>
      <c r="AB839" s="234"/>
      <c r="AC839" s="234"/>
      <c r="AD839" s="234"/>
      <c r="AE839" s="234"/>
      <c r="AF839" s="235">
        <v>44593</v>
      </c>
    </row>
    <row r="840" spans="1:32" x14ac:dyDescent="0.25">
      <c r="A840" s="225">
        <f t="shared" si="13"/>
        <v>839</v>
      </c>
      <c r="B840" s="226" t="s">
        <v>2382</v>
      </c>
      <c r="C840" s="226" t="s">
        <v>2383</v>
      </c>
      <c r="D840" s="258" t="s">
        <v>2598</v>
      </c>
      <c r="E840" s="258" t="s">
        <v>2590</v>
      </c>
      <c r="F840" s="258" t="s">
        <v>2591</v>
      </c>
      <c r="G840" s="258" t="s">
        <v>2592</v>
      </c>
      <c r="H840" s="258" t="s">
        <v>2629</v>
      </c>
      <c r="I840" s="258" t="s">
        <v>2632</v>
      </c>
      <c r="J840" s="253" t="s">
        <v>2478</v>
      </c>
      <c r="K840" s="228" t="s">
        <v>2479</v>
      </c>
      <c r="L840" s="228"/>
      <c r="M840" s="228" t="s">
        <v>2480</v>
      </c>
      <c r="N840" s="228"/>
      <c r="O840" s="227" t="s">
        <v>768</v>
      </c>
      <c r="P840" s="229">
        <v>20</v>
      </c>
      <c r="Q840" s="227" t="s">
        <v>570</v>
      </c>
      <c r="R840" s="230">
        <v>0.08</v>
      </c>
      <c r="S840" s="220"/>
      <c r="T840" s="227" t="s">
        <v>530</v>
      </c>
      <c r="U840" s="227">
        <v>12</v>
      </c>
      <c r="V840" s="220"/>
      <c r="W840" s="231">
        <v>0.2</v>
      </c>
      <c r="X840" s="232">
        <v>0.1</v>
      </c>
      <c r="Y840" s="220"/>
      <c r="Z840" s="233">
        <v>0.2</v>
      </c>
      <c r="AA840" s="234">
        <v>44599</v>
      </c>
      <c r="AB840" s="234">
        <v>44626</v>
      </c>
      <c r="AC840" s="234"/>
      <c r="AD840" s="234">
        <v>44599</v>
      </c>
      <c r="AE840" s="234">
        <v>44626</v>
      </c>
      <c r="AF840" s="235">
        <v>44593</v>
      </c>
    </row>
    <row r="841" spans="1:32" x14ac:dyDescent="0.25">
      <c r="A841" s="225">
        <f t="shared" si="13"/>
        <v>840</v>
      </c>
      <c r="B841" s="226" t="s">
        <v>2382</v>
      </c>
      <c r="C841" s="226" t="s">
        <v>2383</v>
      </c>
      <c r="D841" s="258" t="s">
        <v>2598</v>
      </c>
      <c r="E841" s="258" t="s">
        <v>2590</v>
      </c>
      <c r="F841" s="258" t="s">
        <v>2591</v>
      </c>
      <c r="G841" s="258" t="s">
        <v>2592</v>
      </c>
      <c r="H841" s="258" t="s">
        <v>2629</v>
      </c>
      <c r="I841" s="258" t="s">
        <v>2642</v>
      </c>
      <c r="J841" s="253" t="s">
        <v>2481</v>
      </c>
      <c r="K841" s="228" t="s">
        <v>2482</v>
      </c>
      <c r="L841" s="228"/>
      <c r="M841" s="228" t="s">
        <v>2483</v>
      </c>
      <c r="N841" s="228"/>
      <c r="O841" s="227" t="s">
        <v>768</v>
      </c>
      <c r="P841" s="229">
        <v>30</v>
      </c>
      <c r="Q841" s="227" t="s">
        <v>570</v>
      </c>
      <c r="R841" s="230">
        <v>0.08</v>
      </c>
      <c r="S841" s="220"/>
      <c r="T841" s="227" t="s">
        <v>532</v>
      </c>
      <c r="U841" s="227">
        <v>12</v>
      </c>
      <c r="V841" s="220"/>
      <c r="W841" s="231">
        <v>0.2</v>
      </c>
      <c r="X841" s="232">
        <v>0.1</v>
      </c>
      <c r="Y841" s="220"/>
      <c r="Z841" s="233"/>
      <c r="AA841" s="234"/>
      <c r="AB841" s="234"/>
      <c r="AC841" s="234"/>
      <c r="AD841" s="234"/>
      <c r="AE841" s="234"/>
      <c r="AF841" s="235">
        <v>44593</v>
      </c>
    </row>
    <row r="842" spans="1:32" x14ac:dyDescent="0.25">
      <c r="A842" s="225">
        <f t="shared" si="13"/>
        <v>841</v>
      </c>
      <c r="B842" s="226" t="s">
        <v>2382</v>
      </c>
      <c r="C842" s="226" t="s">
        <v>2383</v>
      </c>
      <c r="D842" s="258" t="s">
        <v>2598</v>
      </c>
      <c r="E842" s="258" t="s">
        <v>2590</v>
      </c>
      <c r="F842" s="258" t="s">
        <v>2591</v>
      </c>
      <c r="G842" s="258" t="s">
        <v>2592</v>
      </c>
      <c r="H842" s="258" t="s">
        <v>2629</v>
      </c>
      <c r="I842" s="258" t="s">
        <v>2632</v>
      </c>
      <c r="J842" s="253" t="s">
        <v>2484</v>
      </c>
      <c r="K842" s="228" t="s">
        <v>2485</v>
      </c>
      <c r="L842" s="228"/>
      <c r="M842" s="228" t="s">
        <v>2486</v>
      </c>
      <c r="N842" s="228"/>
      <c r="O842" s="227" t="s">
        <v>768</v>
      </c>
      <c r="P842" s="229">
        <v>12</v>
      </c>
      <c r="Q842" s="227" t="s">
        <v>570</v>
      </c>
      <c r="R842" s="230">
        <v>0.08</v>
      </c>
      <c r="S842" s="220"/>
      <c r="T842" s="227" t="s">
        <v>532</v>
      </c>
      <c r="U842" s="227">
        <v>12</v>
      </c>
      <c r="V842" s="220"/>
      <c r="W842" s="231">
        <v>0.2</v>
      </c>
      <c r="X842" s="232">
        <v>0.1</v>
      </c>
      <c r="Y842" s="220"/>
      <c r="Z842" s="233"/>
      <c r="AA842" s="234"/>
      <c r="AB842" s="234"/>
      <c r="AC842" s="234"/>
      <c r="AD842" s="234"/>
      <c r="AE842" s="234"/>
      <c r="AF842" s="235">
        <v>44593</v>
      </c>
    </row>
    <row r="843" spans="1:32" x14ac:dyDescent="0.25">
      <c r="A843" s="225">
        <f t="shared" si="13"/>
        <v>842</v>
      </c>
      <c r="B843" s="226" t="s">
        <v>2382</v>
      </c>
      <c r="C843" s="226" t="s">
        <v>2383</v>
      </c>
      <c r="D843" s="258" t="s">
        <v>2598</v>
      </c>
      <c r="E843" s="258" t="s">
        <v>2590</v>
      </c>
      <c r="F843" s="258" t="s">
        <v>2591</v>
      </c>
      <c r="G843" s="258" t="s">
        <v>2592</v>
      </c>
      <c r="H843" s="258" t="s">
        <v>2629</v>
      </c>
      <c r="I843" s="258" t="s">
        <v>2642</v>
      </c>
      <c r="J843" s="253" t="s">
        <v>2487</v>
      </c>
      <c r="K843" s="228" t="s">
        <v>2488</v>
      </c>
      <c r="L843" s="228"/>
      <c r="M843" s="228" t="s">
        <v>2489</v>
      </c>
      <c r="N843" s="228"/>
      <c r="O843" s="227" t="s">
        <v>768</v>
      </c>
      <c r="P843" s="229">
        <v>12</v>
      </c>
      <c r="Q843" s="227" t="s">
        <v>570</v>
      </c>
      <c r="R843" s="230">
        <v>0.08</v>
      </c>
      <c r="S843" s="220"/>
      <c r="T843" s="227" t="s">
        <v>530</v>
      </c>
      <c r="U843" s="227">
        <v>12</v>
      </c>
      <c r="V843" s="220"/>
      <c r="W843" s="231">
        <v>0.2</v>
      </c>
      <c r="X843" s="232">
        <v>0.1</v>
      </c>
      <c r="Y843" s="220"/>
      <c r="Z843" s="233"/>
      <c r="AA843" s="234"/>
      <c r="AB843" s="234"/>
      <c r="AC843" s="234"/>
      <c r="AD843" s="234"/>
      <c r="AE843" s="234"/>
      <c r="AF843" s="235">
        <v>44593</v>
      </c>
    </row>
    <row r="844" spans="1:32" x14ac:dyDescent="0.25">
      <c r="A844" s="225">
        <f t="shared" si="13"/>
        <v>843</v>
      </c>
      <c r="B844" s="226" t="s">
        <v>2382</v>
      </c>
      <c r="C844" s="226" t="s">
        <v>2383</v>
      </c>
      <c r="D844" s="258" t="s">
        <v>2598</v>
      </c>
      <c r="E844" s="258" t="s">
        <v>2590</v>
      </c>
      <c r="F844" s="258" t="s">
        <v>2591</v>
      </c>
      <c r="G844" s="258" t="s">
        <v>2592</v>
      </c>
      <c r="H844" s="258" t="s">
        <v>2629</v>
      </c>
      <c r="I844" s="258" t="s">
        <v>2642</v>
      </c>
      <c r="J844" s="253" t="s">
        <v>2490</v>
      </c>
      <c r="K844" s="228" t="s">
        <v>2491</v>
      </c>
      <c r="L844" s="228"/>
      <c r="M844" s="228" t="s">
        <v>2492</v>
      </c>
      <c r="N844" s="228"/>
      <c r="O844" s="227" t="s">
        <v>768</v>
      </c>
      <c r="P844" s="229">
        <v>30</v>
      </c>
      <c r="Q844" s="227" t="s">
        <v>570</v>
      </c>
      <c r="R844" s="230">
        <v>0.08</v>
      </c>
      <c r="S844" s="220"/>
      <c r="T844" s="227" t="s">
        <v>532</v>
      </c>
      <c r="U844" s="227">
        <v>12</v>
      </c>
      <c r="V844" s="220"/>
      <c r="W844" s="231">
        <v>0.2</v>
      </c>
      <c r="X844" s="232">
        <v>0.1</v>
      </c>
      <c r="Y844" s="220"/>
      <c r="Z844" s="233"/>
      <c r="AA844" s="234"/>
      <c r="AB844" s="234"/>
      <c r="AC844" s="234"/>
      <c r="AD844" s="234"/>
      <c r="AE844" s="234"/>
      <c r="AF844" s="235">
        <v>44593</v>
      </c>
    </row>
    <row r="845" spans="1:32" x14ac:dyDescent="0.25">
      <c r="A845" s="225">
        <f t="shared" si="13"/>
        <v>844</v>
      </c>
      <c r="B845" s="226" t="s">
        <v>2382</v>
      </c>
      <c r="C845" s="226" t="s">
        <v>2383</v>
      </c>
      <c r="D845" s="258" t="s">
        <v>2598</v>
      </c>
      <c r="E845" s="258" t="s">
        <v>2590</v>
      </c>
      <c r="F845" s="258" t="s">
        <v>2591</v>
      </c>
      <c r="G845" s="258" t="s">
        <v>2592</v>
      </c>
      <c r="H845" s="258" t="s">
        <v>2629</v>
      </c>
      <c r="I845" s="258" t="s">
        <v>2642</v>
      </c>
      <c r="J845" s="253" t="s">
        <v>2493</v>
      </c>
      <c r="K845" s="228" t="s">
        <v>2494</v>
      </c>
      <c r="L845" s="228"/>
      <c r="M845" s="228" t="s">
        <v>2495</v>
      </c>
      <c r="N845" s="228"/>
      <c r="O845" s="227" t="s">
        <v>768</v>
      </c>
      <c r="P845" s="229">
        <v>12</v>
      </c>
      <c r="Q845" s="227" t="s">
        <v>570</v>
      </c>
      <c r="R845" s="230">
        <v>0.08</v>
      </c>
      <c r="S845" s="220"/>
      <c r="T845" s="227" t="s">
        <v>530</v>
      </c>
      <c r="U845" s="227">
        <v>12</v>
      </c>
      <c r="V845" s="220"/>
      <c r="W845" s="231">
        <v>0.2</v>
      </c>
      <c r="X845" s="232">
        <v>0.1</v>
      </c>
      <c r="Y845" s="220"/>
      <c r="Z845" s="233"/>
      <c r="AA845" s="234"/>
      <c r="AB845" s="234"/>
      <c r="AC845" s="234"/>
      <c r="AD845" s="234"/>
      <c r="AE845" s="234"/>
      <c r="AF845" s="235">
        <v>44593</v>
      </c>
    </row>
    <row r="846" spans="1:32" x14ac:dyDescent="0.25">
      <c r="A846" s="225">
        <f t="shared" si="13"/>
        <v>845</v>
      </c>
      <c r="B846" s="226" t="s">
        <v>2382</v>
      </c>
      <c r="C846" s="226" t="s">
        <v>2383</v>
      </c>
      <c r="D846" s="258" t="s">
        <v>2598</v>
      </c>
      <c r="E846" s="258" t="s">
        <v>2590</v>
      </c>
      <c r="F846" s="258" t="s">
        <v>2591</v>
      </c>
      <c r="G846" s="258" t="s">
        <v>2592</v>
      </c>
      <c r="H846" s="258" t="s">
        <v>2652</v>
      </c>
      <c r="I846" s="258" t="s">
        <v>2654</v>
      </c>
      <c r="J846" s="253" t="s">
        <v>2496</v>
      </c>
      <c r="K846" s="228" t="s">
        <v>2497</v>
      </c>
      <c r="L846" s="228"/>
      <c r="M846" s="228" t="s">
        <v>2498</v>
      </c>
      <c r="N846" s="228"/>
      <c r="O846" s="227" t="s">
        <v>768</v>
      </c>
      <c r="P846" s="229">
        <v>6</v>
      </c>
      <c r="Q846" s="227" t="s">
        <v>570</v>
      </c>
      <c r="R846" s="230">
        <v>0.08</v>
      </c>
      <c r="S846" s="220"/>
      <c r="T846" s="227" t="s">
        <v>532</v>
      </c>
      <c r="U846" s="227">
        <v>12</v>
      </c>
      <c r="V846" s="220"/>
      <c r="W846" s="231">
        <v>0.2</v>
      </c>
      <c r="X846" s="232">
        <v>0.1</v>
      </c>
      <c r="Y846" s="220"/>
      <c r="Z846" s="233"/>
      <c r="AA846" s="234"/>
      <c r="AB846" s="234"/>
      <c r="AC846" s="234"/>
      <c r="AD846" s="234"/>
      <c r="AE846" s="234"/>
      <c r="AF846" s="235">
        <v>44593</v>
      </c>
    </row>
    <row r="847" spans="1:32" x14ac:dyDescent="0.25">
      <c r="A847" s="225">
        <f t="shared" si="13"/>
        <v>846</v>
      </c>
      <c r="B847" s="226" t="s">
        <v>2382</v>
      </c>
      <c r="C847" s="226" t="s">
        <v>2383</v>
      </c>
      <c r="D847" s="258" t="s">
        <v>2598</v>
      </c>
      <c r="E847" s="258" t="s">
        <v>2590</v>
      </c>
      <c r="F847" s="258" t="s">
        <v>2591</v>
      </c>
      <c r="G847" s="258" t="s">
        <v>2592</v>
      </c>
      <c r="H847" s="258" t="s">
        <v>2652</v>
      </c>
      <c r="I847" s="258" t="s">
        <v>2663</v>
      </c>
      <c r="J847" s="253" t="s">
        <v>2499</v>
      </c>
      <c r="K847" s="228" t="s">
        <v>2500</v>
      </c>
      <c r="L847" s="228"/>
      <c r="M847" s="228" t="s">
        <v>2501</v>
      </c>
      <c r="N847" s="228"/>
      <c r="O847" s="227" t="s">
        <v>768</v>
      </c>
      <c r="P847" s="229">
        <v>6</v>
      </c>
      <c r="Q847" s="227" t="s">
        <v>570</v>
      </c>
      <c r="R847" s="230">
        <v>0.08</v>
      </c>
      <c r="S847" s="220"/>
      <c r="T847" s="227" t="s">
        <v>532</v>
      </c>
      <c r="U847" s="227">
        <v>12</v>
      </c>
      <c r="V847" s="220"/>
      <c r="W847" s="231">
        <v>0.2</v>
      </c>
      <c r="X847" s="232">
        <v>0.1</v>
      </c>
      <c r="Y847" s="220"/>
      <c r="Z847" s="233"/>
      <c r="AA847" s="234"/>
      <c r="AB847" s="234"/>
      <c r="AC847" s="234"/>
      <c r="AD847" s="234"/>
      <c r="AE847" s="234"/>
      <c r="AF847" s="235">
        <v>44593</v>
      </c>
    </row>
    <row r="848" spans="1:32" x14ac:dyDescent="0.25">
      <c r="A848" s="225">
        <f t="shared" si="13"/>
        <v>847</v>
      </c>
      <c r="B848" s="226" t="s">
        <v>2382</v>
      </c>
      <c r="C848" s="226" t="s">
        <v>2383</v>
      </c>
      <c r="D848" s="258" t="s">
        <v>2598</v>
      </c>
      <c r="E848" s="258" t="s">
        <v>2590</v>
      </c>
      <c r="F848" s="258" t="s">
        <v>2591</v>
      </c>
      <c r="G848" s="258" t="s">
        <v>2592</v>
      </c>
      <c r="H848" s="258" t="s">
        <v>2652</v>
      </c>
      <c r="I848" s="258" t="s">
        <v>2653</v>
      </c>
      <c r="J848" s="253" t="s">
        <v>2502</v>
      </c>
      <c r="K848" s="228" t="s">
        <v>2503</v>
      </c>
      <c r="L848" s="228"/>
      <c r="M848" s="228" t="s">
        <v>2504</v>
      </c>
      <c r="N848" s="228"/>
      <c r="O848" s="227" t="s">
        <v>768</v>
      </c>
      <c r="P848" s="229">
        <v>6</v>
      </c>
      <c r="Q848" s="227" t="s">
        <v>570</v>
      </c>
      <c r="R848" s="230">
        <v>0.08</v>
      </c>
      <c r="S848" s="220"/>
      <c r="T848" s="227" t="s">
        <v>532</v>
      </c>
      <c r="U848" s="227">
        <v>12</v>
      </c>
      <c r="V848" s="220"/>
      <c r="W848" s="231">
        <v>0.2</v>
      </c>
      <c r="X848" s="232">
        <v>0.1</v>
      </c>
      <c r="Y848" s="220"/>
      <c r="Z848" s="233"/>
      <c r="AA848" s="234"/>
      <c r="AB848" s="234"/>
      <c r="AC848" s="234"/>
      <c r="AD848" s="234"/>
      <c r="AE848" s="234"/>
      <c r="AF848" s="235">
        <v>44593</v>
      </c>
    </row>
    <row r="849" spans="1:32" x14ac:dyDescent="0.25">
      <c r="A849" s="225">
        <f t="shared" si="13"/>
        <v>848</v>
      </c>
      <c r="B849" s="226" t="s">
        <v>2382</v>
      </c>
      <c r="C849" s="226" t="s">
        <v>2383</v>
      </c>
      <c r="D849" s="258" t="s">
        <v>2598</v>
      </c>
      <c r="E849" s="258" t="s">
        <v>2590</v>
      </c>
      <c r="F849" s="258" t="s">
        <v>2591</v>
      </c>
      <c r="G849" s="258" t="s">
        <v>2592</v>
      </c>
      <c r="H849" s="258" t="s">
        <v>2629</v>
      </c>
      <c r="I849" s="258" t="s">
        <v>2642</v>
      </c>
      <c r="J849" s="253" t="s">
        <v>2505</v>
      </c>
      <c r="K849" s="228" t="s">
        <v>2506</v>
      </c>
      <c r="L849" s="228"/>
      <c r="M849" s="228" t="s">
        <v>2507</v>
      </c>
      <c r="N849" s="228"/>
      <c r="O849" s="227" t="s">
        <v>768</v>
      </c>
      <c r="P849" s="229">
        <v>12</v>
      </c>
      <c r="Q849" s="227" t="s">
        <v>570</v>
      </c>
      <c r="R849" s="230">
        <v>0.08</v>
      </c>
      <c r="S849" s="220"/>
      <c r="T849" s="227" t="s">
        <v>530</v>
      </c>
      <c r="U849" s="227">
        <v>12</v>
      </c>
      <c r="V849" s="220"/>
      <c r="W849" s="231">
        <v>0.2</v>
      </c>
      <c r="X849" s="232">
        <v>0.1</v>
      </c>
      <c r="Y849" s="220"/>
      <c r="Z849" s="233"/>
      <c r="AA849" s="234"/>
      <c r="AB849" s="234"/>
      <c r="AC849" s="234"/>
      <c r="AD849" s="234"/>
      <c r="AE849" s="234"/>
      <c r="AF849" s="235">
        <v>44593</v>
      </c>
    </row>
    <row r="850" spans="1:32" x14ac:dyDescent="0.25">
      <c r="A850" s="225">
        <f t="shared" si="13"/>
        <v>849</v>
      </c>
      <c r="B850" s="226" t="s">
        <v>2382</v>
      </c>
      <c r="C850" s="226" t="s">
        <v>2383</v>
      </c>
      <c r="D850" s="258" t="s">
        <v>2598</v>
      </c>
      <c r="E850" s="258" t="s">
        <v>2590</v>
      </c>
      <c r="F850" s="258" t="s">
        <v>2591</v>
      </c>
      <c r="G850" s="258" t="s">
        <v>2592</v>
      </c>
      <c r="H850" s="258" t="s">
        <v>2652</v>
      </c>
      <c r="I850" s="258" t="s">
        <v>2659</v>
      </c>
      <c r="J850" s="253" t="s">
        <v>2508</v>
      </c>
      <c r="K850" s="228" t="s">
        <v>2509</v>
      </c>
      <c r="L850" s="228"/>
      <c r="M850" s="228" t="s">
        <v>2510</v>
      </c>
      <c r="N850" s="228"/>
      <c r="O850" s="227" t="s">
        <v>768</v>
      </c>
      <c r="P850" s="229">
        <v>6</v>
      </c>
      <c r="Q850" s="227" t="s">
        <v>570</v>
      </c>
      <c r="R850" s="230">
        <v>0.08</v>
      </c>
      <c r="S850" s="220"/>
      <c r="T850" s="227" t="s">
        <v>532</v>
      </c>
      <c r="U850" s="227">
        <v>12</v>
      </c>
      <c r="V850" s="220"/>
      <c r="W850" s="231">
        <v>0.2</v>
      </c>
      <c r="X850" s="232">
        <v>0.1</v>
      </c>
      <c r="Y850" s="220"/>
      <c r="Z850" s="233"/>
      <c r="AA850" s="234"/>
      <c r="AB850" s="234"/>
      <c r="AC850" s="234"/>
      <c r="AD850" s="234"/>
      <c r="AE850" s="234"/>
      <c r="AF850" s="235">
        <v>44593</v>
      </c>
    </row>
    <row r="851" spans="1:32" x14ac:dyDescent="0.25">
      <c r="A851" s="225">
        <f t="shared" si="13"/>
        <v>850</v>
      </c>
      <c r="B851" s="226" t="s">
        <v>2382</v>
      </c>
      <c r="C851" s="226" t="s">
        <v>2383</v>
      </c>
      <c r="D851" s="258" t="s">
        <v>2598</v>
      </c>
      <c r="E851" s="258" t="s">
        <v>2590</v>
      </c>
      <c r="F851" s="258" t="s">
        <v>2591</v>
      </c>
      <c r="G851" s="258" t="s">
        <v>2592</v>
      </c>
      <c r="H851" s="258" t="s">
        <v>2652</v>
      </c>
      <c r="I851" s="258" t="s">
        <v>2664</v>
      </c>
      <c r="J851" s="253" t="s">
        <v>2511</v>
      </c>
      <c r="K851" s="228" t="s">
        <v>2512</v>
      </c>
      <c r="L851" s="228"/>
      <c r="M851" s="228" t="s">
        <v>2513</v>
      </c>
      <c r="N851" s="228"/>
      <c r="O851" s="227" t="s">
        <v>768</v>
      </c>
      <c r="P851" s="229">
        <v>6</v>
      </c>
      <c r="Q851" s="227" t="s">
        <v>570</v>
      </c>
      <c r="R851" s="230">
        <v>0.08</v>
      </c>
      <c r="S851" s="220"/>
      <c r="T851" s="227" t="s">
        <v>532</v>
      </c>
      <c r="U851" s="227">
        <v>12</v>
      </c>
      <c r="V851" s="220"/>
      <c r="W851" s="231">
        <v>0.2</v>
      </c>
      <c r="X851" s="232">
        <v>0.1</v>
      </c>
      <c r="Y851" s="220"/>
      <c r="Z851" s="233"/>
      <c r="AA851" s="234"/>
      <c r="AB851" s="234"/>
      <c r="AC851" s="234"/>
      <c r="AD851" s="234"/>
      <c r="AE851" s="234"/>
      <c r="AF851" s="235">
        <v>44593</v>
      </c>
    </row>
    <row r="852" spans="1:32" x14ac:dyDescent="0.25">
      <c r="A852" s="225">
        <f t="shared" si="13"/>
        <v>851</v>
      </c>
      <c r="B852" s="226" t="s">
        <v>2382</v>
      </c>
      <c r="C852" s="226" t="s">
        <v>2383</v>
      </c>
      <c r="D852" s="258" t="s">
        <v>2598</v>
      </c>
      <c r="E852" s="258" t="s">
        <v>2590</v>
      </c>
      <c r="F852" s="258" t="s">
        <v>2591</v>
      </c>
      <c r="G852" s="258" t="s">
        <v>2592</v>
      </c>
      <c r="H852" s="258" t="s">
        <v>2652</v>
      </c>
      <c r="I852" s="258" t="s">
        <v>2654</v>
      </c>
      <c r="J852" s="253" t="s">
        <v>2514</v>
      </c>
      <c r="K852" s="228" t="s">
        <v>2515</v>
      </c>
      <c r="L852" s="228"/>
      <c r="M852" s="228" t="s">
        <v>2516</v>
      </c>
      <c r="N852" s="228"/>
      <c r="O852" s="227" t="s">
        <v>768</v>
      </c>
      <c r="P852" s="229">
        <v>6</v>
      </c>
      <c r="Q852" s="227" t="s">
        <v>570</v>
      </c>
      <c r="R852" s="230">
        <v>0.08</v>
      </c>
      <c r="S852" s="220"/>
      <c r="T852" s="227" t="s">
        <v>532</v>
      </c>
      <c r="U852" s="227">
        <v>12</v>
      </c>
      <c r="V852" s="220"/>
      <c r="W852" s="231">
        <v>0.2</v>
      </c>
      <c r="X852" s="232">
        <v>0.1</v>
      </c>
      <c r="Y852" s="220"/>
      <c r="Z852" s="233"/>
      <c r="AA852" s="234"/>
      <c r="AB852" s="234"/>
      <c r="AC852" s="234"/>
      <c r="AD852" s="234"/>
      <c r="AE852" s="234"/>
      <c r="AF852" s="235">
        <v>44593</v>
      </c>
    </row>
    <row r="853" spans="1:32" x14ac:dyDescent="0.25">
      <c r="A853" s="225">
        <f t="shared" si="13"/>
        <v>852</v>
      </c>
      <c r="B853" s="226" t="s">
        <v>2382</v>
      </c>
      <c r="C853" s="226" t="s">
        <v>2383</v>
      </c>
      <c r="D853" s="258" t="s">
        <v>2598</v>
      </c>
      <c r="E853" s="258" t="s">
        <v>2590</v>
      </c>
      <c r="F853" s="258" t="s">
        <v>2591</v>
      </c>
      <c r="G853" s="258" t="s">
        <v>2592</v>
      </c>
      <c r="H853" s="258" t="s">
        <v>2652</v>
      </c>
      <c r="I853" s="258" t="s">
        <v>2654</v>
      </c>
      <c r="J853" s="253" t="s">
        <v>2517</v>
      </c>
      <c r="K853" s="228" t="s">
        <v>2518</v>
      </c>
      <c r="L853" s="228"/>
      <c r="M853" s="228" t="s">
        <v>2519</v>
      </c>
      <c r="N853" s="228"/>
      <c r="O853" s="227" t="s">
        <v>768</v>
      </c>
      <c r="P853" s="229">
        <v>6</v>
      </c>
      <c r="Q853" s="227" t="s">
        <v>570</v>
      </c>
      <c r="R853" s="230">
        <v>0.08</v>
      </c>
      <c r="S853" s="220"/>
      <c r="T853" s="227" t="s">
        <v>532</v>
      </c>
      <c r="U853" s="227">
        <v>12</v>
      </c>
      <c r="V853" s="220"/>
      <c r="W853" s="231">
        <v>0.2</v>
      </c>
      <c r="X853" s="232">
        <v>0.1</v>
      </c>
      <c r="Y853" s="220"/>
      <c r="Z853" s="233"/>
      <c r="AA853" s="234"/>
      <c r="AB853" s="234"/>
      <c r="AC853" s="234"/>
      <c r="AD853" s="234"/>
      <c r="AE853" s="234"/>
      <c r="AF853" s="235">
        <v>44593</v>
      </c>
    </row>
    <row r="854" spans="1:32" x14ac:dyDescent="0.25">
      <c r="A854" s="225">
        <f t="shared" si="13"/>
        <v>853</v>
      </c>
      <c r="B854" s="226" t="s">
        <v>2382</v>
      </c>
      <c r="C854" s="226" t="s">
        <v>2383</v>
      </c>
      <c r="D854" s="258" t="s">
        <v>2598</v>
      </c>
      <c r="E854" s="258" t="s">
        <v>2590</v>
      </c>
      <c r="F854" s="258" t="s">
        <v>2591</v>
      </c>
      <c r="G854" s="258" t="s">
        <v>2592</v>
      </c>
      <c r="H854" s="258" t="s">
        <v>2652</v>
      </c>
      <c r="I854" s="258" t="s">
        <v>2654</v>
      </c>
      <c r="J854" s="253" t="s">
        <v>2520</v>
      </c>
      <c r="K854" s="228" t="s">
        <v>2521</v>
      </c>
      <c r="L854" s="228"/>
      <c r="M854" s="228" t="s">
        <v>2522</v>
      </c>
      <c r="N854" s="228"/>
      <c r="O854" s="227" t="s">
        <v>768</v>
      </c>
      <c r="P854" s="229">
        <v>6</v>
      </c>
      <c r="Q854" s="227" t="s">
        <v>570</v>
      </c>
      <c r="R854" s="230">
        <v>0.08</v>
      </c>
      <c r="S854" s="220"/>
      <c r="T854" s="227" t="s">
        <v>532</v>
      </c>
      <c r="U854" s="227">
        <v>12</v>
      </c>
      <c r="V854" s="220"/>
      <c r="W854" s="231">
        <v>0.2</v>
      </c>
      <c r="X854" s="232">
        <v>0.1</v>
      </c>
      <c r="Y854" s="220"/>
      <c r="Z854" s="233"/>
      <c r="AA854" s="234"/>
      <c r="AB854" s="234"/>
      <c r="AC854" s="234"/>
      <c r="AD854" s="234"/>
      <c r="AE854" s="234"/>
      <c r="AF854" s="235">
        <v>44593</v>
      </c>
    </row>
    <row r="855" spans="1:32" x14ac:dyDescent="0.25">
      <c r="A855" s="225">
        <f t="shared" si="13"/>
        <v>854</v>
      </c>
      <c r="B855" s="226" t="s">
        <v>2382</v>
      </c>
      <c r="C855" s="226" t="s">
        <v>2383</v>
      </c>
      <c r="D855" s="258" t="s">
        <v>2598</v>
      </c>
      <c r="E855" s="258" t="s">
        <v>2590</v>
      </c>
      <c r="F855" s="258" t="s">
        <v>2591</v>
      </c>
      <c r="G855" s="258" t="s">
        <v>2592</v>
      </c>
      <c r="H855" s="258" t="s">
        <v>2629</v>
      </c>
      <c r="I855" s="258" t="s">
        <v>2638</v>
      </c>
      <c r="J855" s="253" t="s">
        <v>2523</v>
      </c>
      <c r="K855" s="228" t="s">
        <v>2524</v>
      </c>
      <c r="L855" s="228"/>
      <c r="M855" s="228" t="s">
        <v>2525</v>
      </c>
      <c r="N855" s="228"/>
      <c r="O855" s="227" t="s">
        <v>768</v>
      </c>
      <c r="P855" s="229">
        <v>16</v>
      </c>
      <c r="Q855" s="227" t="s">
        <v>570</v>
      </c>
      <c r="R855" s="230">
        <v>0.08</v>
      </c>
      <c r="S855" s="220"/>
      <c r="T855" s="227" t="s">
        <v>530</v>
      </c>
      <c r="U855" s="227">
        <v>12</v>
      </c>
      <c r="V855" s="220"/>
      <c r="W855" s="231">
        <v>0.2</v>
      </c>
      <c r="X855" s="232">
        <v>0.1</v>
      </c>
      <c r="Y855" s="220"/>
      <c r="Z855" s="233"/>
      <c r="AA855" s="234"/>
      <c r="AB855" s="234"/>
      <c r="AC855" s="234"/>
      <c r="AD855" s="234"/>
      <c r="AE855" s="234"/>
      <c r="AF855" s="235">
        <v>44593</v>
      </c>
    </row>
    <row r="856" spans="1:32" x14ac:dyDescent="0.25">
      <c r="A856" s="225">
        <f t="shared" si="13"/>
        <v>855</v>
      </c>
      <c r="B856" s="226" t="s">
        <v>2382</v>
      </c>
      <c r="C856" s="226" t="s">
        <v>2383</v>
      </c>
      <c r="D856" s="258" t="s">
        <v>2598</v>
      </c>
      <c r="E856" s="258" t="s">
        <v>2590</v>
      </c>
      <c r="F856" s="258" t="s">
        <v>2591</v>
      </c>
      <c r="G856" s="258" t="s">
        <v>2592</v>
      </c>
      <c r="H856" s="258" t="s">
        <v>2652</v>
      </c>
      <c r="I856" s="258" t="s">
        <v>2659</v>
      </c>
      <c r="J856" s="253" t="s">
        <v>2526</v>
      </c>
      <c r="K856" s="228" t="s">
        <v>2527</v>
      </c>
      <c r="L856" s="228"/>
      <c r="M856" s="228" t="s">
        <v>2528</v>
      </c>
      <c r="N856" s="228"/>
      <c r="O856" s="227" t="s">
        <v>768</v>
      </c>
      <c r="P856" s="229">
        <v>6</v>
      </c>
      <c r="Q856" s="227" t="s">
        <v>570</v>
      </c>
      <c r="R856" s="230">
        <v>0.08</v>
      </c>
      <c r="S856" s="220"/>
      <c r="T856" s="227" t="s">
        <v>532</v>
      </c>
      <c r="U856" s="227">
        <v>12</v>
      </c>
      <c r="V856" s="220"/>
      <c r="W856" s="231">
        <v>0.2</v>
      </c>
      <c r="X856" s="232">
        <v>0.1</v>
      </c>
      <c r="Y856" s="220"/>
      <c r="Z856" s="233"/>
      <c r="AA856" s="234"/>
      <c r="AB856" s="234"/>
      <c r="AC856" s="234"/>
      <c r="AD856" s="234"/>
      <c r="AE856" s="234"/>
      <c r="AF856" s="235">
        <v>44593</v>
      </c>
    </row>
    <row r="857" spans="1:32" x14ac:dyDescent="0.25">
      <c r="A857" s="220">
        <f t="shared" si="13"/>
        <v>856</v>
      </c>
      <c r="B857" s="236" t="s">
        <v>2382</v>
      </c>
      <c r="C857" s="236" t="s">
        <v>2383</v>
      </c>
      <c r="D857" s="236" t="s">
        <v>2598</v>
      </c>
      <c r="E857" s="236" t="s">
        <v>2590</v>
      </c>
      <c r="F857" s="236" t="s">
        <v>2591</v>
      </c>
      <c r="G857" s="236" t="s">
        <v>2592</v>
      </c>
      <c r="H857" s="236" t="s">
        <v>2652</v>
      </c>
      <c r="I857" s="236" t="s">
        <v>2654</v>
      </c>
      <c r="J857" s="236" t="s">
        <v>2656</v>
      </c>
      <c r="K857" s="236" t="s">
        <v>2658</v>
      </c>
      <c r="L857" s="220"/>
      <c r="M857" s="236" t="s">
        <v>2657</v>
      </c>
      <c r="N857" s="236" t="s">
        <v>2655</v>
      </c>
      <c r="O857" s="236" t="s">
        <v>768</v>
      </c>
      <c r="P857" s="237">
        <v>0</v>
      </c>
      <c r="Q857" s="220"/>
      <c r="R857" s="220"/>
      <c r="S857" s="220"/>
      <c r="T857" s="220"/>
      <c r="U857" s="220"/>
      <c r="V857" s="220"/>
      <c r="W857" s="220"/>
      <c r="X857" s="220"/>
      <c r="Y857" s="220"/>
      <c r="Z857" s="220"/>
      <c r="AA857" s="220"/>
      <c r="AB857" s="220"/>
      <c r="AC857" s="220"/>
      <c r="AD857" s="220"/>
      <c r="AE857" s="220"/>
      <c r="AF857" s="220"/>
    </row>
    <row r="858" spans="1:32" x14ac:dyDescent="0.25">
      <c r="A858" s="220">
        <f t="shared" si="13"/>
        <v>857</v>
      </c>
      <c r="B858" s="236" t="s">
        <v>2970</v>
      </c>
      <c r="C858" s="236" t="s">
        <v>2969</v>
      </c>
      <c r="D858" s="236" t="s">
        <v>2971</v>
      </c>
      <c r="E858" s="236" t="s">
        <v>2590</v>
      </c>
      <c r="F858" s="236" t="s">
        <v>3289</v>
      </c>
      <c r="G858" s="236" t="s">
        <v>3315</v>
      </c>
      <c r="H858" s="236" t="s">
        <v>3317</v>
      </c>
      <c r="I858" s="236" t="s">
        <v>3346</v>
      </c>
      <c r="J858" s="236" t="s">
        <v>3359</v>
      </c>
      <c r="K858" s="236" t="s">
        <v>2595</v>
      </c>
      <c r="L858" s="220"/>
      <c r="M858" s="236" t="s">
        <v>3360</v>
      </c>
      <c r="N858" s="236" t="s">
        <v>2603</v>
      </c>
      <c r="O858" s="236" t="s">
        <v>549</v>
      </c>
      <c r="P858" s="237"/>
      <c r="Q858" s="220"/>
      <c r="R858" s="220"/>
      <c r="S858" s="220"/>
      <c r="T858" s="220"/>
      <c r="U858" s="220"/>
      <c r="V858" s="220"/>
      <c r="W858" s="220"/>
      <c r="X858" s="220"/>
      <c r="Y858" s="220"/>
      <c r="Z858" s="220"/>
      <c r="AA858" s="220"/>
      <c r="AB858" s="220"/>
      <c r="AC858" s="220"/>
      <c r="AD858" s="220"/>
      <c r="AE858" s="220"/>
      <c r="AF858" s="220"/>
    </row>
    <row r="859" spans="1:32" x14ac:dyDescent="0.25">
      <c r="A859" s="220">
        <f t="shared" si="13"/>
        <v>858</v>
      </c>
      <c r="B859" s="236" t="s">
        <v>3145</v>
      </c>
      <c r="C859" s="236" t="s">
        <v>3021</v>
      </c>
      <c r="D859" s="236" t="s">
        <v>3022</v>
      </c>
      <c r="E859" s="236" t="s">
        <v>2590</v>
      </c>
      <c r="F859" s="236" t="s">
        <v>3289</v>
      </c>
      <c r="G859" s="236" t="s">
        <v>3315</v>
      </c>
      <c r="H859" s="236" t="s">
        <v>3317</v>
      </c>
      <c r="I859" s="236" t="s">
        <v>3346</v>
      </c>
      <c r="J859" s="236" t="s">
        <v>3369</v>
      </c>
      <c r="K859" s="236" t="s">
        <v>2595</v>
      </c>
      <c r="L859" s="220"/>
      <c r="M859" s="236" t="s">
        <v>3370</v>
      </c>
      <c r="N859" s="236" t="s">
        <v>2603</v>
      </c>
      <c r="O859" s="236" t="s">
        <v>768</v>
      </c>
      <c r="P859" s="237"/>
      <c r="Q859" s="220"/>
      <c r="R859" s="220"/>
      <c r="S859" s="220"/>
      <c r="T859" s="220"/>
      <c r="U859" s="220"/>
      <c r="V859" s="220"/>
      <c r="W859" s="220"/>
      <c r="X859" s="220"/>
      <c r="Y859" s="220"/>
      <c r="Z859" s="220"/>
      <c r="AA859" s="220"/>
      <c r="AB859" s="220"/>
      <c r="AC859" s="220"/>
      <c r="AD859" s="220"/>
      <c r="AE859" s="220"/>
      <c r="AF859" s="220"/>
    </row>
    <row r="860" spans="1:32" x14ac:dyDescent="0.25">
      <c r="A860" s="225">
        <f t="shared" si="13"/>
        <v>859</v>
      </c>
      <c r="B860" s="226" t="s">
        <v>2529</v>
      </c>
      <c r="C860" s="226" t="s">
        <v>2530</v>
      </c>
      <c r="D860" s="258" t="s">
        <v>3036</v>
      </c>
      <c r="E860" s="258" t="s">
        <v>2590</v>
      </c>
      <c r="F860" s="258" t="s">
        <v>3289</v>
      </c>
      <c r="G860" s="258" t="s">
        <v>3300</v>
      </c>
      <c r="H860" s="258" t="s">
        <v>3301</v>
      </c>
      <c r="I860" s="258" t="s">
        <v>3302</v>
      </c>
      <c r="J860" s="253" t="s">
        <v>2531</v>
      </c>
      <c r="K860" s="228" t="s">
        <v>2532</v>
      </c>
      <c r="L860" s="228"/>
      <c r="M860" s="228" t="s">
        <v>2533</v>
      </c>
      <c r="N860" s="228"/>
      <c r="O860" s="227" t="s">
        <v>549</v>
      </c>
      <c r="P860" s="229">
        <v>36</v>
      </c>
      <c r="Q860" s="227" t="s">
        <v>961</v>
      </c>
      <c r="R860" s="230">
        <v>0.08</v>
      </c>
      <c r="S860" s="220"/>
      <c r="T860" s="227" t="s">
        <v>2534</v>
      </c>
      <c r="U860" s="227">
        <v>12</v>
      </c>
      <c r="V860" s="220"/>
      <c r="W860" s="231">
        <v>0.08</v>
      </c>
      <c r="X860" s="232">
        <v>0.1</v>
      </c>
      <c r="Y860" s="220"/>
      <c r="Z860" s="233"/>
      <c r="AA860" s="234"/>
      <c r="AB860" s="234"/>
      <c r="AC860" s="234"/>
      <c r="AD860" s="234"/>
      <c r="AE860" s="234"/>
      <c r="AF860" s="235">
        <v>44593</v>
      </c>
    </row>
    <row r="861" spans="1:32" x14ac:dyDescent="0.25">
      <c r="A861" s="225">
        <f t="shared" si="13"/>
        <v>860</v>
      </c>
      <c r="B861" s="226" t="s">
        <v>2529</v>
      </c>
      <c r="C861" s="226" t="s">
        <v>2530</v>
      </c>
      <c r="D861" s="258" t="s">
        <v>3036</v>
      </c>
      <c r="E861" s="258" t="s">
        <v>2590</v>
      </c>
      <c r="F861" s="258" t="s">
        <v>3289</v>
      </c>
      <c r="G861" s="258" t="s">
        <v>3300</v>
      </c>
      <c r="H861" s="258" t="s">
        <v>3301</v>
      </c>
      <c r="I861" s="258" t="s">
        <v>3302</v>
      </c>
      <c r="J861" s="253" t="s">
        <v>2535</v>
      </c>
      <c r="K861" s="228" t="s">
        <v>2536</v>
      </c>
      <c r="L861" s="228"/>
      <c r="M861" s="228" t="s">
        <v>2537</v>
      </c>
      <c r="N861" s="228"/>
      <c r="O861" s="227" t="s">
        <v>549</v>
      </c>
      <c r="P861" s="229">
        <v>36</v>
      </c>
      <c r="Q861" s="227" t="s">
        <v>961</v>
      </c>
      <c r="R861" s="230">
        <v>0.08</v>
      </c>
      <c r="S861" s="220"/>
      <c r="T861" s="227" t="s">
        <v>2534</v>
      </c>
      <c r="U861" s="227">
        <v>12</v>
      </c>
      <c r="V861" s="220"/>
      <c r="W861" s="231">
        <v>0.08</v>
      </c>
      <c r="X861" s="232">
        <v>0.1</v>
      </c>
      <c r="Y861" s="220"/>
      <c r="Z861" s="233"/>
      <c r="AA861" s="234"/>
      <c r="AB861" s="234"/>
      <c r="AC861" s="234"/>
      <c r="AD861" s="234"/>
      <c r="AE861" s="234"/>
      <c r="AF861" s="235">
        <v>44593</v>
      </c>
    </row>
    <row r="862" spans="1:32" x14ac:dyDescent="0.25">
      <c r="A862" s="225">
        <f t="shared" si="13"/>
        <v>861</v>
      </c>
      <c r="B862" s="226" t="s">
        <v>2529</v>
      </c>
      <c r="C862" s="226" t="s">
        <v>2530</v>
      </c>
      <c r="D862" s="258" t="s">
        <v>3036</v>
      </c>
      <c r="E862" s="258" t="s">
        <v>2590</v>
      </c>
      <c r="F862" s="258" t="s">
        <v>3289</v>
      </c>
      <c r="G862" s="258" t="s">
        <v>3300</v>
      </c>
      <c r="H862" s="258" t="s">
        <v>3301</v>
      </c>
      <c r="I862" s="258" t="s">
        <v>3302</v>
      </c>
      <c r="J862" s="253" t="s">
        <v>2538</v>
      </c>
      <c r="K862" s="228" t="s">
        <v>2539</v>
      </c>
      <c r="L862" s="228"/>
      <c r="M862" s="228" t="s">
        <v>2540</v>
      </c>
      <c r="N862" s="228"/>
      <c r="O862" s="227" t="s">
        <v>549</v>
      </c>
      <c r="P862" s="229">
        <v>36</v>
      </c>
      <c r="Q862" s="227" t="s">
        <v>961</v>
      </c>
      <c r="R862" s="230">
        <v>0.08</v>
      </c>
      <c r="S862" s="220"/>
      <c r="T862" s="227" t="s">
        <v>2534</v>
      </c>
      <c r="U862" s="227">
        <v>12</v>
      </c>
      <c r="V862" s="220"/>
      <c r="W862" s="231">
        <v>0.08</v>
      </c>
      <c r="X862" s="232">
        <v>0.1</v>
      </c>
      <c r="Y862" s="220"/>
      <c r="Z862" s="233"/>
      <c r="AA862" s="234"/>
      <c r="AB862" s="234"/>
      <c r="AC862" s="234"/>
      <c r="AD862" s="234"/>
      <c r="AE862" s="234"/>
      <c r="AF862" s="235">
        <v>44593</v>
      </c>
    </row>
    <row r="863" spans="1:32" x14ac:dyDescent="0.25">
      <c r="A863" s="225">
        <f t="shared" si="13"/>
        <v>862</v>
      </c>
      <c r="B863" s="226" t="s">
        <v>2541</v>
      </c>
      <c r="C863" s="241" t="s">
        <v>433</v>
      </c>
      <c r="D863" s="258" t="s">
        <v>126</v>
      </c>
      <c r="E863" s="258" t="s">
        <v>2590</v>
      </c>
      <c r="F863" s="258" t="s">
        <v>2591</v>
      </c>
      <c r="G863" s="258" t="s">
        <v>2729</v>
      </c>
      <c r="H863" s="258" t="s">
        <v>2734</v>
      </c>
      <c r="I863" s="258" t="s">
        <v>2742</v>
      </c>
      <c r="J863" s="253" t="s">
        <v>434</v>
      </c>
      <c r="K863" s="228" t="s">
        <v>435</v>
      </c>
      <c r="L863" s="228"/>
      <c r="M863" s="228" t="s">
        <v>436</v>
      </c>
      <c r="N863" s="228"/>
      <c r="O863" s="227" t="s">
        <v>569</v>
      </c>
      <c r="P863" s="229">
        <v>5</v>
      </c>
      <c r="Q863" s="227" t="s">
        <v>526</v>
      </c>
      <c r="R863" s="230">
        <v>0.08</v>
      </c>
      <c r="S863" s="220"/>
      <c r="T863" s="227"/>
      <c r="U863" s="227">
        <v>15</v>
      </c>
      <c r="V863" s="220"/>
      <c r="W863" s="231">
        <v>0.03</v>
      </c>
      <c r="X863" s="232">
        <v>0</v>
      </c>
      <c r="Y863" s="220"/>
      <c r="Z863" s="233"/>
      <c r="AA863" s="234"/>
      <c r="AB863" s="234"/>
      <c r="AC863" s="234"/>
      <c r="AD863" s="234"/>
      <c r="AE863" s="234"/>
      <c r="AF863" s="235">
        <v>44593</v>
      </c>
    </row>
    <row r="864" spans="1:32" x14ac:dyDescent="0.25">
      <c r="A864" s="225">
        <f t="shared" si="13"/>
        <v>863</v>
      </c>
      <c r="B864" s="226" t="s">
        <v>2541</v>
      </c>
      <c r="C864" s="241" t="s">
        <v>433</v>
      </c>
      <c r="D864" s="258" t="s">
        <v>126</v>
      </c>
      <c r="E864" s="258" t="s">
        <v>2590</v>
      </c>
      <c r="F864" s="258" t="s">
        <v>2591</v>
      </c>
      <c r="G864" s="258" t="s">
        <v>2718</v>
      </c>
      <c r="H864" s="258" t="s">
        <v>2719</v>
      </c>
      <c r="I864" s="258" t="s">
        <v>2720</v>
      </c>
      <c r="J864" s="253" t="s">
        <v>467</v>
      </c>
      <c r="K864" s="228" t="s">
        <v>468</v>
      </c>
      <c r="L864" s="228"/>
      <c r="M864" s="228" t="s">
        <v>469</v>
      </c>
      <c r="N864" s="228"/>
      <c r="O864" s="227" t="s">
        <v>569</v>
      </c>
      <c r="P864" s="229">
        <v>5</v>
      </c>
      <c r="Q864" s="227" t="s">
        <v>526</v>
      </c>
      <c r="R864" s="230">
        <v>0.08</v>
      </c>
      <c r="S864" s="220"/>
      <c r="T864" s="227"/>
      <c r="U864" s="227">
        <v>15</v>
      </c>
      <c r="V864" s="220"/>
      <c r="W864" s="231">
        <v>0.03</v>
      </c>
      <c r="X864" s="232">
        <v>0</v>
      </c>
      <c r="Y864" s="220"/>
      <c r="Z864" s="233"/>
      <c r="AA864" s="234"/>
      <c r="AB864" s="234"/>
      <c r="AC864" s="234"/>
      <c r="AD864" s="234"/>
      <c r="AE864" s="234"/>
      <c r="AF864" s="235">
        <v>44593</v>
      </c>
    </row>
    <row r="865" spans="1:32" x14ac:dyDescent="0.25">
      <c r="A865" s="225">
        <f t="shared" si="13"/>
        <v>864</v>
      </c>
      <c r="B865" s="226" t="s">
        <v>2541</v>
      </c>
      <c r="C865" s="241" t="s">
        <v>433</v>
      </c>
      <c r="D865" s="258" t="s">
        <v>126</v>
      </c>
      <c r="E865" s="258" t="s">
        <v>2590</v>
      </c>
      <c r="F865" s="258" t="s">
        <v>2591</v>
      </c>
      <c r="G865" s="258" t="s">
        <v>2729</v>
      </c>
      <c r="H865" s="258" t="s">
        <v>2734</v>
      </c>
      <c r="I865" s="258" t="s">
        <v>2742</v>
      </c>
      <c r="J865" s="253" t="s">
        <v>437</v>
      </c>
      <c r="K865" s="228" t="s">
        <v>438</v>
      </c>
      <c r="L865" s="228"/>
      <c r="M865" s="228" t="s">
        <v>439</v>
      </c>
      <c r="N865" s="228"/>
      <c r="O865" s="227" t="s">
        <v>569</v>
      </c>
      <c r="P865" s="229">
        <v>5</v>
      </c>
      <c r="Q865" s="227" t="s">
        <v>526</v>
      </c>
      <c r="R865" s="230">
        <v>0.08</v>
      </c>
      <c r="S865" s="220"/>
      <c r="T865" s="227"/>
      <c r="U865" s="227">
        <v>15</v>
      </c>
      <c r="V865" s="220"/>
      <c r="W865" s="231">
        <v>0.03</v>
      </c>
      <c r="X865" s="232">
        <v>0</v>
      </c>
      <c r="Y865" s="220"/>
      <c r="Z865" s="233"/>
      <c r="AA865" s="234"/>
      <c r="AB865" s="234"/>
      <c r="AC865" s="234"/>
      <c r="AD865" s="234"/>
      <c r="AE865" s="234"/>
      <c r="AF865" s="235">
        <v>44593</v>
      </c>
    </row>
    <row r="866" spans="1:32" x14ac:dyDescent="0.25">
      <c r="A866" s="225">
        <f t="shared" si="13"/>
        <v>865</v>
      </c>
      <c r="B866" s="226" t="s">
        <v>2541</v>
      </c>
      <c r="C866" s="241" t="s">
        <v>433</v>
      </c>
      <c r="D866" s="258" t="s">
        <v>126</v>
      </c>
      <c r="E866" s="258" t="s">
        <v>2590</v>
      </c>
      <c r="F866" s="258" t="s">
        <v>2591</v>
      </c>
      <c r="G866" s="258" t="s">
        <v>2718</v>
      </c>
      <c r="H866" s="258" t="s">
        <v>2719</v>
      </c>
      <c r="I866" s="258" t="s">
        <v>2720</v>
      </c>
      <c r="J866" s="253" t="s">
        <v>461</v>
      </c>
      <c r="K866" s="228" t="s">
        <v>462</v>
      </c>
      <c r="L866" s="228"/>
      <c r="M866" s="228" t="s">
        <v>463</v>
      </c>
      <c r="N866" s="228"/>
      <c r="O866" s="227" t="s">
        <v>569</v>
      </c>
      <c r="P866" s="229">
        <v>5</v>
      </c>
      <c r="Q866" s="227" t="s">
        <v>526</v>
      </c>
      <c r="R866" s="230">
        <v>0.08</v>
      </c>
      <c r="S866" s="220"/>
      <c r="T866" s="227"/>
      <c r="U866" s="227">
        <v>15</v>
      </c>
      <c r="V866" s="220"/>
      <c r="W866" s="231">
        <v>0.03</v>
      </c>
      <c r="X866" s="232">
        <v>0</v>
      </c>
      <c r="Y866" s="220"/>
      <c r="Z866" s="233"/>
      <c r="AA866" s="234"/>
      <c r="AB866" s="234"/>
      <c r="AC866" s="234"/>
      <c r="AD866" s="234"/>
      <c r="AE866" s="234"/>
      <c r="AF866" s="235">
        <v>44593</v>
      </c>
    </row>
    <row r="867" spans="1:32" x14ac:dyDescent="0.25">
      <c r="A867" s="225">
        <f t="shared" si="13"/>
        <v>866</v>
      </c>
      <c r="B867" s="226" t="s">
        <v>2541</v>
      </c>
      <c r="C867" s="241" t="s">
        <v>433</v>
      </c>
      <c r="D867" s="258" t="s">
        <v>126</v>
      </c>
      <c r="E867" s="258" t="s">
        <v>2590</v>
      </c>
      <c r="F867" s="258" t="s">
        <v>2591</v>
      </c>
      <c r="G867" s="258" t="s">
        <v>2718</v>
      </c>
      <c r="H867" s="258" t="s">
        <v>2719</v>
      </c>
      <c r="I867" s="258" t="s">
        <v>2720</v>
      </c>
      <c r="J867" s="253" t="s">
        <v>458</v>
      </c>
      <c r="K867" s="228" t="s">
        <v>459</v>
      </c>
      <c r="L867" s="228"/>
      <c r="M867" s="228" t="s">
        <v>460</v>
      </c>
      <c r="N867" s="228"/>
      <c r="O867" s="227" t="s">
        <v>569</v>
      </c>
      <c r="P867" s="229">
        <v>7</v>
      </c>
      <c r="Q867" s="227" t="s">
        <v>526</v>
      </c>
      <c r="R867" s="230">
        <v>0.08</v>
      </c>
      <c r="S867" s="220"/>
      <c r="T867" s="227"/>
      <c r="U867" s="227">
        <v>15</v>
      </c>
      <c r="V867" s="220"/>
      <c r="W867" s="231">
        <v>0.03</v>
      </c>
      <c r="X867" s="232">
        <v>0</v>
      </c>
      <c r="Y867" s="220"/>
      <c r="Z867" s="233"/>
      <c r="AA867" s="234"/>
      <c r="AB867" s="234"/>
      <c r="AC867" s="234"/>
      <c r="AD867" s="234"/>
      <c r="AE867" s="234"/>
      <c r="AF867" s="235">
        <v>44593</v>
      </c>
    </row>
    <row r="868" spans="1:32" x14ac:dyDescent="0.25">
      <c r="A868" s="225">
        <f t="shared" si="13"/>
        <v>867</v>
      </c>
      <c r="B868" s="226" t="s">
        <v>2541</v>
      </c>
      <c r="C868" s="241" t="s">
        <v>433</v>
      </c>
      <c r="D868" s="258" t="s">
        <v>126</v>
      </c>
      <c r="E868" s="258" t="s">
        <v>2590</v>
      </c>
      <c r="F868" s="258" t="s">
        <v>2591</v>
      </c>
      <c r="G868" s="258" t="s">
        <v>2718</v>
      </c>
      <c r="H868" s="258" t="s">
        <v>2719</v>
      </c>
      <c r="I868" s="258" t="s">
        <v>2720</v>
      </c>
      <c r="J868" s="253" t="s">
        <v>464</v>
      </c>
      <c r="K868" s="228" t="s">
        <v>465</v>
      </c>
      <c r="L868" s="228"/>
      <c r="M868" s="228" t="s">
        <v>466</v>
      </c>
      <c r="N868" s="228"/>
      <c r="O868" s="227" t="s">
        <v>569</v>
      </c>
      <c r="P868" s="229">
        <v>5</v>
      </c>
      <c r="Q868" s="227" t="s">
        <v>526</v>
      </c>
      <c r="R868" s="230">
        <v>0.08</v>
      </c>
      <c r="S868" s="220"/>
      <c r="T868" s="227"/>
      <c r="U868" s="227">
        <v>15</v>
      </c>
      <c r="V868" s="220"/>
      <c r="W868" s="231">
        <v>0.03</v>
      </c>
      <c r="X868" s="232">
        <v>0</v>
      </c>
      <c r="Y868" s="220"/>
      <c r="Z868" s="233"/>
      <c r="AA868" s="234"/>
      <c r="AB868" s="234"/>
      <c r="AC868" s="234"/>
      <c r="AD868" s="234"/>
      <c r="AE868" s="234"/>
      <c r="AF868" s="235">
        <v>44593</v>
      </c>
    </row>
    <row r="869" spans="1:32" x14ac:dyDescent="0.25">
      <c r="A869" s="225">
        <f t="shared" si="13"/>
        <v>868</v>
      </c>
      <c r="B869" s="226" t="s">
        <v>2541</v>
      </c>
      <c r="C869" s="241" t="s">
        <v>433</v>
      </c>
      <c r="D869" s="258" t="s">
        <v>126</v>
      </c>
      <c r="E869" s="258" t="s">
        <v>2590</v>
      </c>
      <c r="F869" s="258" t="s">
        <v>2591</v>
      </c>
      <c r="G869" s="258" t="s">
        <v>2718</v>
      </c>
      <c r="H869" s="258" t="s">
        <v>2719</v>
      </c>
      <c r="I869" s="258" t="s">
        <v>2720</v>
      </c>
      <c r="J869" s="253" t="s">
        <v>440</v>
      </c>
      <c r="K869" s="228" t="s">
        <v>441</v>
      </c>
      <c r="L869" s="228"/>
      <c r="M869" s="228" t="s">
        <v>442</v>
      </c>
      <c r="N869" s="228"/>
      <c r="O869" s="227" t="s">
        <v>569</v>
      </c>
      <c r="P869" s="229">
        <v>10</v>
      </c>
      <c r="Q869" s="227" t="s">
        <v>526</v>
      </c>
      <c r="R869" s="230">
        <v>0.08</v>
      </c>
      <c r="S869" s="220"/>
      <c r="T869" s="227"/>
      <c r="U869" s="227">
        <v>15</v>
      </c>
      <c r="V869" s="220"/>
      <c r="W869" s="231">
        <v>0.03</v>
      </c>
      <c r="X869" s="232">
        <v>0</v>
      </c>
      <c r="Y869" s="220"/>
      <c r="Z869" s="233"/>
      <c r="AA869" s="234"/>
      <c r="AB869" s="234"/>
      <c r="AC869" s="234"/>
      <c r="AD869" s="234"/>
      <c r="AE869" s="234"/>
      <c r="AF869" s="235">
        <v>44593</v>
      </c>
    </row>
    <row r="870" spans="1:32" x14ac:dyDescent="0.25">
      <c r="A870" s="225">
        <f t="shared" si="13"/>
        <v>869</v>
      </c>
      <c r="B870" s="226" t="s">
        <v>2541</v>
      </c>
      <c r="C870" s="241" t="s">
        <v>433</v>
      </c>
      <c r="D870" s="258" t="s">
        <v>126</v>
      </c>
      <c r="E870" s="258" t="s">
        <v>2590</v>
      </c>
      <c r="F870" s="258" t="s">
        <v>2591</v>
      </c>
      <c r="G870" s="258" t="s">
        <v>2786</v>
      </c>
      <c r="H870" s="258" t="s">
        <v>2787</v>
      </c>
      <c r="I870" s="258" t="s">
        <v>2797</v>
      </c>
      <c r="J870" s="253" t="s">
        <v>455</v>
      </c>
      <c r="K870" s="228" t="s">
        <v>456</v>
      </c>
      <c r="L870" s="228"/>
      <c r="M870" s="228" t="s">
        <v>457</v>
      </c>
      <c r="N870" s="228"/>
      <c r="O870" s="227" t="s">
        <v>549</v>
      </c>
      <c r="P870" s="229">
        <v>10</v>
      </c>
      <c r="Q870" s="227" t="s">
        <v>526</v>
      </c>
      <c r="R870" s="230">
        <v>0.08</v>
      </c>
      <c r="S870" s="220"/>
      <c r="T870" s="227"/>
      <c r="U870" s="227">
        <v>12</v>
      </c>
      <c r="V870" s="220"/>
      <c r="W870" s="239">
        <v>0.03</v>
      </c>
      <c r="X870" s="232">
        <v>0</v>
      </c>
      <c r="Y870" s="220"/>
      <c r="Z870" s="233"/>
      <c r="AA870" s="234"/>
      <c r="AB870" s="234"/>
      <c r="AC870" s="234"/>
      <c r="AD870" s="234"/>
      <c r="AE870" s="234"/>
      <c r="AF870" s="235">
        <v>44593</v>
      </c>
    </row>
    <row r="871" spans="1:32" x14ac:dyDescent="0.25">
      <c r="A871" s="225">
        <f t="shared" si="13"/>
        <v>870</v>
      </c>
      <c r="B871" s="226" t="s">
        <v>2541</v>
      </c>
      <c r="C871" s="241" t="s">
        <v>433</v>
      </c>
      <c r="D871" s="258" t="s">
        <v>126</v>
      </c>
      <c r="E871" s="258" t="s">
        <v>2590</v>
      </c>
      <c r="F871" s="258" t="s">
        <v>2591</v>
      </c>
      <c r="G871" s="258" t="s">
        <v>2786</v>
      </c>
      <c r="H871" s="258" t="s">
        <v>2787</v>
      </c>
      <c r="I871" s="258" t="s">
        <v>2797</v>
      </c>
      <c r="J871" s="253" t="s">
        <v>452</v>
      </c>
      <c r="K871" s="228" t="s">
        <v>453</v>
      </c>
      <c r="L871" s="228"/>
      <c r="M871" s="228" t="s">
        <v>454</v>
      </c>
      <c r="N871" s="228"/>
      <c r="O871" s="227" t="s">
        <v>514</v>
      </c>
      <c r="P871" s="229">
        <v>12</v>
      </c>
      <c r="Q871" s="227" t="s">
        <v>526</v>
      </c>
      <c r="R871" s="230">
        <v>0.08</v>
      </c>
      <c r="S871" s="220"/>
      <c r="T871" s="227"/>
      <c r="U871" s="227">
        <v>12</v>
      </c>
      <c r="V871" s="220"/>
      <c r="W871" s="231">
        <v>0.03</v>
      </c>
      <c r="X871" s="232">
        <v>0</v>
      </c>
      <c r="Y871" s="220"/>
      <c r="Z871" s="233"/>
      <c r="AA871" s="234"/>
      <c r="AB871" s="234"/>
      <c r="AC871" s="234"/>
      <c r="AD871" s="234"/>
      <c r="AE871" s="234"/>
      <c r="AF871" s="235">
        <v>44593</v>
      </c>
    </row>
    <row r="872" spans="1:32" x14ac:dyDescent="0.25">
      <c r="A872" s="225">
        <f t="shared" si="13"/>
        <v>871</v>
      </c>
      <c r="B872" s="226" t="s">
        <v>2541</v>
      </c>
      <c r="C872" s="241" t="s">
        <v>433</v>
      </c>
      <c r="D872" s="258" t="s">
        <v>126</v>
      </c>
      <c r="E872" s="258" t="s">
        <v>2590</v>
      </c>
      <c r="F872" s="258" t="s">
        <v>2591</v>
      </c>
      <c r="G872" s="258" t="s">
        <v>2786</v>
      </c>
      <c r="H872" s="258" t="s">
        <v>2787</v>
      </c>
      <c r="I872" s="258" t="s">
        <v>2797</v>
      </c>
      <c r="J872" s="253" t="s">
        <v>446</v>
      </c>
      <c r="K872" s="228" t="s">
        <v>447</v>
      </c>
      <c r="L872" s="228"/>
      <c r="M872" s="228" t="s">
        <v>448</v>
      </c>
      <c r="N872" s="228"/>
      <c r="O872" s="227" t="s">
        <v>514</v>
      </c>
      <c r="P872" s="229">
        <v>10</v>
      </c>
      <c r="Q872" s="227" t="s">
        <v>526</v>
      </c>
      <c r="R872" s="230">
        <v>0.08</v>
      </c>
      <c r="S872" s="220"/>
      <c r="T872" s="227"/>
      <c r="U872" s="227">
        <v>12</v>
      </c>
      <c r="V872" s="220"/>
      <c r="W872" s="231">
        <v>0.03</v>
      </c>
      <c r="X872" s="232">
        <v>0</v>
      </c>
      <c r="Y872" s="220"/>
      <c r="Z872" s="233"/>
      <c r="AA872" s="234"/>
      <c r="AB872" s="234"/>
      <c r="AC872" s="234"/>
      <c r="AD872" s="234"/>
      <c r="AE872" s="234"/>
      <c r="AF872" s="235">
        <v>44593</v>
      </c>
    </row>
    <row r="873" spans="1:32" x14ac:dyDescent="0.25">
      <c r="A873" s="225">
        <f t="shared" si="13"/>
        <v>872</v>
      </c>
      <c r="B873" s="226" t="s">
        <v>2541</v>
      </c>
      <c r="C873" s="241" t="s">
        <v>433</v>
      </c>
      <c r="D873" s="258" t="s">
        <v>126</v>
      </c>
      <c r="E873" s="258" t="s">
        <v>2590</v>
      </c>
      <c r="F873" s="258" t="s">
        <v>2591</v>
      </c>
      <c r="G873" s="258" t="s">
        <v>2786</v>
      </c>
      <c r="H873" s="258" t="s">
        <v>2787</v>
      </c>
      <c r="I873" s="258" t="s">
        <v>2797</v>
      </c>
      <c r="J873" s="253" t="s">
        <v>443</v>
      </c>
      <c r="K873" s="228" t="s">
        <v>444</v>
      </c>
      <c r="L873" s="228"/>
      <c r="M873" s="228" t="s">
        <v>445</v>
      </c>
      <c r="N873" s="228"/>
      <c r="O873" s="227" t="s">
        <v>514</v>
      </c>
      <c r="P873" s="229">
        <v>10</v>
      </c>
      <c r="Q873" s="227" t="s">
        <v>526</v>
      </c>
      <c r="R873" s="230">
        <v>0.08</v>
      </c>
      <c r="S873" s="220"/>
      <c r="T873" s="227"/>
      <c r="U873" s="227">
        <v>12</v>
      </c>
      <c r="V873" s="220"/>
      <c r="W873" s="231">
        <v>0.03</v>
      </c>
      <c r="X873" s="232">
        <v>0</v>
      </c>
      <c r="Y873" s="220"/>
      <c r="Z873" s="233"/>
      <c r="AA873" s="234"/>
      <c r="AB873" s="234"/>
      <c r="AC873" s="234"/>
      <c r="AD873" s="234"/>
      <c r="AE873" s="234"/>
      <c r="AF873" s="235">
        <v>44593</v>
      </c>
    </row>
    <row r="874" spans="1:32" x14ac:dyDescent="0.25">
      <c r="A874" s="225">
        <f t="shared" si="13"/>
        <v>873</v>
      </c>
      <c r="B874" s="226" t="s">
        <v>2541</v>
      </c>
      <c r="C874" s="241" t="s">
        <v>433</v>
      </c>
      <c r="D874" s="258" t="s">
        <v>126</v>
      </c>
      <c r="E874" s="258" t="s">
        <v>2590</v>
      </c>
      <c r="F874" s="258" t="s">
        <v>2591</v>
      </c>
      <c r="G874" s="258" t="s">
        <v>2786</v>
      </c>
      <c r="H874" s="258" t="s">
        <v>2787</v>
      </c>
      <c r="I874" s="258" t="s">
        <v>2797</v>
      </c>
      <c r="J874" s="253" t="s">
        <v>449</v>
      </c>
      <c r="K874" s="228" t="s">
        <v>450</v>
      </c>
      <c r="L874" s="228"/>
      <c r="M874" s="228" t="s">
        <v>451</v>
      </c>
      <c r="N874" s="228"/>
      <c r="O874" s="227" t="s">
        <v>514</v>
      </c>
      <c r="P874" s="229">
        <v>10</v>
      </c>
      <c r="Q874" s="227" t="s">
        <v>526</v>
      </c>
      <c r="R874" s="230">
        <v>0.08</v>
      </c>
      <c r="S874" s="220"/>
      <c r="T874" s="227"/>
      <c r="U874" s="227">
        <v>12</v>
      </c>
      <c r="V874" s="220"/>
      <c r="W874" s="231">
        <v>0.03</v>
      </c>
      <c r="X874" s="232">
        <v>0</v>
      </c>
      <c r="Y874" s="220"/>
      <c r="Z874" s="233"/>
      <c r="AA874" s="234"/>
      <c r="AB874" s="234"/>
      <c r="AC874" s="234"/>
      <c r="AD874" s="234"/>
      <c r="AE874" s="234"/>
      <c r="AF874" s="235">
        <v>44593</v>
      </c>
    </row>
    <row r="875" spans="1:32" x14ac:dyDescent="0.25">
      <c r="A875" s="220">
        <f t="shared" si="13"/>
        <v>874</v>
      </c>
      <c r="B875" s="236" t="s">
        <v>2541</v>
      </c>
      <c r="C875" s="236" t="s">
        <v>433</v>
      </c>
      <c r="D875" s="236" t="s">
        <v>126</v>
      </c>
      <c r="E875" s="236" t="s">
        <v>2590</v>
      </c>
      <c r="F875" s="236" t="s">
        <v>3422</v>
      </c>
      <c r="G875" s="236" t="s">
        <v>3423</v>
      </c>
      <c r="H875" s="236" t="s">
        <v>3424</v>
      </c>
      <c r="I875" s="236" t="s">
        <v>3425</v>
      </c>
      <c r="J875" s="236" t="s">
        <v>3426</v>
      </c>
      <c r="K875" s="236" t="s">
        <v>3428</v>
      </c>
      <c r="L875" s="220"/>
      <c r="M875" s="236" t="s">
        <v>3427</v>
      </c>
      <c r="N875" s="236" t="s">
        <v>2603</v>
      </c>
      <c r="O875" s="236" t="s">
        <v>514</v>
      </c>
      <c r="P875" s="237">
        <v>25</v>
      </c>
      <c r="Q875" s="220"/>
      <c r="R875" s="220"/>
      <c r="S875" s="220"/>
      <c r="T875" s="220"/>
      <c r="U875" s="220"/>
      <c r="V875" s="220"/>
      <c r="W875" s="220"/>
      <c r="X875" s="220"/>
      <c r="Y875" s="220"/>
      <c r="Z875" s="220"/>
      <c r="AA875" s="220"/>
      <c r="AB875" s="220"/>
      <c r="AC875" s="220"/>
      <c r="AD875" s="220"/>
      <c r="AE875" s="220"/>
      <c r="AF875" s="220"/>
    </row>
    <row r="876" spans="1:32" x14ac:dyDescent="0.25">
      <c r="A876" s="220">
        <f t="shared" si="13"/>
        <v>875</v>
      </c>
      <c r="B876" s="236" t="s">
        <v>2541</v>
      </c>
      <c r="C876" s="236" t="s">
        <v>433</v>
      </c>
      <c r="D876" s="236" t="s">
        <v>126</v>
      </c>
      <c r="E876" s="236" t="s">
        <v>2590</v>
      </c>
      <c r="F876" s="236" t="s">
        <v>3422</v>
      </c>
      <c r="G876" s="236" t="s">
        <v>3423</v>
      </c>
      <c r="H876" s="236" t="s">
        <v>3424</v>
      </c>
      <c r="I876" s="236" t="s">
        <v>3425</v>
      </c>
      <c r="J876" s="236" t="s">
        <v>3429</v>
      </c>
      <c r="K876" s="236" t="s">
        <v>3431</v>
      </c>
      <c r="L876" s="220"/>
      <c r="M876" s="236" t="s">
        <v>3430</v>
      </c>
      <c r="N876" s="236" t="s">
        <v>2603</v>
      </c>
      <c r="O876" s="236" t="s">
        <v>514</v>
      </c>
      <c r="P876" s="237">
        <v>25</v>
      </c>
      <c r="Q876" s="220"/>
      <c r="R876" s="220"/>
      <c r="S876" s="220"/>
      <c r="T876" s="220"/>
      <c r="U876" s="220"/>
      <c r="V876" s="220"/>
      <c r="W876" s="220"/>
      <c r="X876" s="220"/>
      <c r="Y876" s="220"/>
      <c r="Z876" s="220"/>
      <c r="AA876" s="220"/>
      <c r="AB876" s="220"/>
      <c r="AC876" s="220"/>
      <c r="AD876" s="220"/>
      <c r="AE876" s="220"/>
      <c r="AF876" s="220"/>
    </row>
    <row r="877" spans="1:32" x14ac:dyDescent="0.25">
      <c r="A877" s="225">
        <f t="shared" si="13"/>
        <v>876</v>
      </c>
      <c r="B877" s="226" t="s">
        <v>2542</v>
      </c>
      <c r="C877" s="241" t="s">
        <v>2543</v>
      </c>
      <c r="D877" s="258" t="s">
        <v>2741</v>
      </c>
      <c r="E877" s="258" t="s">
        <v>2590</v>
      </c>
      <c r="F877" s="258" t="s">
        <v>2591</v>
      </c>
      <c r="G877" s="258" t="s">
        <v>2729</v>
      </c>
      <c r="H877" s="258" t="s">
        <v>2734</v>
      </c>
      <c r="I877" s="258" t="s">
        <v>2735</v>
      </c>
      <c r="J877" s="253" t="s">
        <v>2544</v>
      </c>
      <c r="K877" s="228" t="s">
        <v>2545</v>
      </c>
      <c r="L877" s="228"/>
      <c r="M877" s="228" t="s">
        <v>2546</v>
      </c>
      <c r="N877" s="228"/>
      <c r="O877" s="227" t="s">
        <v>514</v>
      </c>
      <c r="P877" s="229">
        <v>10</v>
      </c>
      <c r="Q877" s="227" t="s">
        <v>570</v>
      </c>
      <c r="R877" s="230">
        <v>0.08</v>
      </c>
      <c r="S877" s="220"/>
      <c r="T877" s="227"/>
      <c r="U877" s="227">
        <v>12</v>
      </c>
      <c r="V877" s="220"/>
      <c r="W877" s="231">
        <v>0.05</v>
      </c>
      <c r="X877" s="232">
        <v>0.05</v>
      </c>
      <c r="Y877" s="220"/>
      <c r="Z877" s="233"/>
      <c r="AA877" s="234"/>
      <c r="AB877" s="234"/>
      <c r="AC877" s="234"/>
      <c r="AD877" s="234"/>
      <c r="AE877" s="234"/>
      <c r="AF877" s="235">
        <v>44593</v>
      </c>
    </row>
    <row r="878" spans="1:32" x14ac:dyDescent="0.25">
      <c r="A878" s="225">
        <f t="shared" si="13"/>
        <v>877</v>
      </c>
      <c r="B878" s="226" t="s">
        <v>2542</v>
      </c>
      <c r="C878" s="241" t="s">
        <v>2543</v>
      </c>
      <c r="D878" s="258" t="s">
        <v>2741</v>
      </c>
      <c r="E878" s="258" t="s">
        <v>2590</v>
      </c>
      <c r="F878" s="258" t="s">
        <v>2591</v>
      </c>
      <c r="G878" s="258" t="s">
        <v>2729</v>
      </c>
      <c r="H878" s="258" t="s">
        <v>2734</v>
      </c>
      <c r="I878" s="258" t="s">
        <v>2735</v>
      </c>
      <c r="J878" s="253" t="s">
        <v>2547</v>
      </c>
      <c r="K878" s="228" t="s">
        <v>2548</v>
      </c>
      <c r="L878" s="228"/>
      <c r="M878" s="228" t="s">
        <v>2549</v>
      </c>
      <c r="N878" s="228"/>
      <c r="O878" s="227" t="s">
        <v>514</v>
      </c>
      <c r="P878" s="229">
        <v>10</v>
      </c>
      <c r="Q878" s="227" t="s">
        <v>570</v>
      </c>
      <c r="R878" s="230">
        <v>0.08</v>
      </c>
      <c r="S878" s="220"/>
      <c r="T878" s="227"/>
      <c r="U878" s="227">
        <v>12</v>
      </c>
      <c r="V878" s="220"/>
      <c r="W878" s="231">
        <v>0.05</v>
      </c>
      <c r="X878" s="232">
        <v>0.05</v>
      </c>
      <c r="Y878" s="220"/>
      <c r="Z878" s="233">
        <v>0.15</v>
      </c>
      <c r="AA878" s="234">
        <v>44562</v>
      </c>
      <c r="AB878" s="234">
        <v>44620</v>
      </c>
      <c r="AC878" s="234"/>
      <c r="AD878" s="234">
        <v>44562</v>
      </c>
      <c r="AE878" s="234">
        <v>44620</v>
      </c>
      <c r="AF878" s="235">
        <v>44593</v>
      </c>
    </row>
    <row r="879" spans="1:32" x14ac:dyDescent="0.25">
      <c r="A879" s="247">
        <f t="shared" si="13"/>
        <v>878</v>
      </c>
      <c r="B879" s="226" t="s">
        <v>2550</v>
      </c>
      <c r="C879" s="241" t="s">
        <v>2551</v>
      </c>
      <c r="D879" s="258" t="s">
        <v>2981</v>
      </c>
      <c r="E879" s="258" t="s">
        <v>2590</v>
      </c>
      <c r="F879" s="258" t="s">
        <v>3289</v>
      </c>
      <c r="G879" s="258" t="s">
        <v>3290</v>
      </c>
      <c r="H879" s="258" t="s">
        <v>3291</v>
      </c>
      <c r="I879" s="258" t="s">
        <v>3292</v>
      </c>
      <c r="J879" s="253" t="s">
        <v>2552</v>
      </c>
      <c r="K879" s="228" t="s">
        <v>2553</v>
      </c>
      <c r="L879" s="228"/>
      <c r="M879" s="228" t="s">
        <v>2554</v>
      </c>
      <c r="N879" s="228"/>
      <c r="O879" s="227" t="s">
        <v>514</v>
      </c>
      <c r="P879" s="229">
        <v>10</v>
      </c>
      <c r="Q879" s="227" t="s">
        <v>961</v>
      </c>
      <c r="R879" s="230">
        <v>0.08</v>
      </c>
      <c r="S879" s="220"/>
      <c r="T879" s="227"/>
      <c r="U879" s="227">
        <v>12</v>
      </c>
      <c r="V879" s="220"/>
      <c r="W879" s="257">
        <v>5.0000000000000001E-3</v>
      </c>
      <c r="X879" s="232">
        <v>0</v>
      </c>
      <c r="Y879" s="220"/>
      <c r="Z879" s="233"/>
      <c r="AA879" s="234"/>
      <c r="AB879" s="234"/>
      <c r="AC879" s="234"/>
      <c r="AD879" s="234"/>
      <c r="AE879" s="234"/>
      <c r="AF879" s="235">
        <v>44593</v>
      </c>
    </row>
    <row r="880" spans="1:32" x14ac:dyDescent="0.25">
      <c r="A880" s="247">
        <f t="shared" si="13"/>
        <v>879</v>
      </c>
      <c r="B880" s="226" t="s">
        <v>2550</v>
      </c>
      <c r="C880" s="241" t="s">
        <v>2551</v>
      </c>
      <c r="D880" s="258" t="s">
        <v>2981</v>
      </c>
      <c r="E880" s="258" t="s">
        <v>2590</v>
      </c>
      <c r="F880" s="258" t="s">
        <v>3289</v>
      </c>
      <c r="G880" s="258" t="s">
        <v>3290</v>
      </c>
      <c r="H880" s="258" t="s">
        <v>3291</v>
      </c>
      <c r="I880" s="258" t="s">
        <v>3292</v>
      </c>
      <c r="J880" s="253" t="s">
        <v>2555</v>
      </c>
      <c r="K880" s="228" t="s">
        <v>2556</v>
      </c>
      <c r="L880" s="228"/>
      <c r="M880" s="228" t="s">
        <v>2557</v>
      </c>
      <c r="N880" s="228"/>
      <c r="O880" s="227" t="s">
        <v>514</v>
      </c>
      <c r="P880" s="229">
        <v>40</v>
      </c>
      <c r="Q880" s="227" t="s">
        <v>961</v>
      </c>
      <c r="R880" s="230">
        <v>0.08</v>
      </c>
      <c r="S880" s="220"/>
      <c r="T880" s="227"/>
      <c r="U880" s="227">
        <v>12</v>
      </c>
      <c r="V880" s="220"/>
      <c r="W880" s="250">
        <v>5.0000000000000001E-3</v>
      </c>
      <c r="X880" s="232">
        <v>0</v>
      </c>
      <c r="Y880" s="220"/>
      <c r="Z880" s="233"/>
      <c r="AA880" s="240"/>
      <c r="AB880" s="240"/>
      <c r="AC880" s="240"/>
      <c r="AD880" s="240"/>
      <c r="AE880" s="240"/>
      <c r="AF880" s="235">
        <v>44593</v>
      </c>
    </row>
    <row r="881" spans="1:32" x14ac:dyDescent="0.25">
      <c r="A881" s="247">
        <f t="shared" si="13"/>
        <v>880</v>
      </c>
      <c r="B881" s="226" t="s">
        <v>2550</v>
      </c>
      <c r="C881" s="241" t="s">
        <v>2551</v>
      </c>
      <c r="D881" s="258" t="s">
        <v>2981</v>
      </c>
      <c r="E881" s="258" t="s">
        <v>2590</v>
      </c>
      <c r="F881" s="258" t="s">
        <v>3289</v>
      </c>
      <c r="G881" s="258" t="s">
        <v>3290</v>
      </c>
      <c r="H881" s="258" t="s">
        <v>3291</v>
      </c>
      <c r="I881" s="258" t="s">
        <v>3292</v>
      </c>
      <c r="J881" s="253" t="s">
        <v>2558</v>
      </c>
      <c r="K881" s="228" t="s">
        <v>2559</v>
      </c>
      <c r="L881" s="228"/>
      <c r="M881" s="228" t="s">
        <v>2560</v>
      </c>
      <c r="N881" s="228"/>
      <c r="O881" s="227" t="s">
        <v>549</v>
      </c>
      <c r="P881" s="229">
        <v>20</v>
      </c>
      <c r="Q881" s="227" t="s">
        <v>961</v>
      </c>
      <c r="R881" s="230">
        <v>0.08</v>
      </c>
      <c r="S881" s="220"/>
      <c r="T881" s="227"/>
      <c r="U881" s="227">
        <v>12</v>
      </c>
      <c r="V881" s="220"/>
      <c r="W881" s="250">
        <v>5.0000000000000001E-3</v>
      </c>
      <c r="X881" s="232">
        <v>0</v>
      </c>
      <c r="Y881" s="220"/>
      <c r="Z881" s="233"/>
      <c r="AA881" s="240"/>
      <c r="AB881" s="240"/>
      <c r="AC881" s="240"/>
      <c r="AD881" s="240"/>
      <c r="AE881" s="240"/>
      <c r="AF881" s="235">
        <v>44593</v>
      </c>
    </row>
    <row r="882" spans="1:32" x14ac:dyDescent="0.25">
      <c r="A882" s="247">
        <f t="shared" si="13"/>
        <v>881</v>
      </c>
      <c r="B882" s="226" t="s">
        <v>2550</v>
      </c>
      <c r="C882" s="241" t="s">
        <v>2551</v>
      </c>
      <c r="D882" s="258" t="s">
        <v>2981</v>
      </c>
      <c r="E882" s="258" t="s">
        <v>2590</v>
      </c>
      <c r="F882" s="258" t="s">
        <v>3289</v>
      </c>
      <c r="G882" s="258" t="s">
        <v>3290</v>
      </c>
      <c r="H882" s="258" t="s">
        <v>3291</v>
      </c>
      <c r="I882" s="258" t="s">
        <v>3296</v>
      </c>
      <c r="J882" s="253" t="s">
        <v>2561</v>
      </c>
      <c r="K882" s="228" t="s">
        <v>2562</v>
      </c>
      <c r="L882" s="228"/>
      <c r="M882" s="228" t="s">
        <v>2563</v>
      </c>
      <c r="N882" s="228"/>
      <c r="O882" s="227" t="s">
        <v>514</v>
      </c>
      <c r="P882" s="229">
        <v>10</v>
      </c>
      <c r="Q882" s="227" t="s">
        <v>961</v>
      </c>
      <c r="R882" s="230">
        <v>0.08</v>
      </c>
      <c r="S882" s="220"/>
      <c r="T882" s="227"/>
      <c r="U882" s="227">
        <v>12</v>
      </c>
      <c r="V882" s="220"/>
      <c r="W882" s="257">
        <v>5.0000000000000001E-3</v>
      </c>
      <c r="X882" s="232">
        <v>0</v>
      </c>
      <c r="Y882" s="220"/>
      <c r="Z882" s="233"/>
      <c r="AA882" s="234"/>
      <c r="AB882" s="234"/>
      <c r="AC882" s="234"/>
      <c r="AD882" s="234"/>
      <c r="AE882" s="234"/>
      <c r="AF882" s="235">
        <v>44593</v>
      </c>
    </row>
  </sheetData>
  <autoFilter ref="W1:X1" xr:uid="{4FE4EE07-216F-4CD1-B059-5475A5F3F497}"/>
  <sortState xmlns:xlrd2="http://schemas.microsoft.com/office/spreadsheetml/2017/richdata2" ref="A3:AF882">
    <sortCondition ref="C2:C882"/>
  </sortState>
  <pageMargins left="0.7" right="0.7" top="0.75" bottom="0.75" header="0.3" footer="0.3"/>
  <pageSetup paperSize="9" orientation="portrait" horizontalDpi="1200" verticalDpi="300"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2D633-35BA-4ECC-B2E4-3542A1C6201F}">
  <sheetPr codeName="Sheet22">
    <tabColor theme="5"/>
  </sheetPr>
  <dimension ref="A1:AQ131"/>
  <sheetViews>
    <sheetView topLeftCell="F1" zoomScale="130" zoomScaleNormal="130" workbookViewId="0">
      <selection activeCell="E9" sqref="E9:P9"/>
    </sheetView>
  </sheetViews>
  <sheetFormatPr defaultRowHeight="15" x14ac:dyDescent="0.25"/>
  <cols>
    <col min="1" max="1" width="9.140625" style="77"/>
    <col min="3" max="4" width="9.140625" style="77"/>
    <col min="6" max="6" width="9.140625" style="77"/>
    <col min="7" max="8" width="9.140625" style="20"/>
    <col min="9" max="9" width="9.140625" style="77"/>
    <col min="10" max="13" width="9.140625" style="20"/>
    <col min="15" max="19" width="9.140625" style="20"/>
    <col min="20" max="25" width="9.140625" style="77"/>
    <col min="26" max="29" width="9.140625" style="20"/>
    <col min="30" max="30" width="59.5703125" style="20" bestFit="1" customWidth="1"/>
    <col min="31" max="32" width="9.140625" style="20"/>
    <col min="33" max="33" width="10.85546875" style="215" bestFit="1" customWidth="1"/>
    <col min="34" max="35" width="9.140625" style="20"/>
    <col min="36" max="37" width="9.140625" style="77"/>
    <col min="38" max="38" width="9.140625" style="20"/>
    <col min="39" max="40" width="10.85546875" style="215" bestFit="1" customWidth="1"/>
    <col min="41" max="41" width="9.140625" style="77"/>
    <col min="42" max="43" width="9.140625" style="20"/>
  </cols>
  <sheetData>
    <row r="1" spans="1:43" x14ac:dyDescent="0.25">
      <c r="A1" t="s">
        <v>2564</v>
      </c>
      <c r="B1" t="s">
        <v>2565</v>
      </c>
      <c r="C1" t="s">
        <v>3256</v>
      </c>
      <c r="D1" t="s">
        <v>3247</v>
      </c>
      <c r="E1" t="s">
        <v>2566</v>
      </c>
      <c r="F1" t="s">
        <v>2567</v>
      </c>
      <c r="G1" t="s">
        <v>2568</v>
      </c>
      <c r="H1" t="s">
        <v>2569</v>
      </c>
      <c r="I1" t="s">
        <v>2570</v>
      </c>
      <c r="J1" t="s">
        <v>494</v>
      </c>
      <c r="K1" t="s">
        <v>495</v>
      </c>
      <c r="L1" t="s">
        <v>496</v>
      </c>
      <c r="M1" t="s">
        <v>497</v>
      </c>
      <c r="N1" t="s">
        <v>2571</v>
      </c>
      <c r="O1" t="s">
        <v>498</v>
      </c>
      <c r="P1" t="s">
        <v>499</v>
      </c>
      <c r="Q1" t="s">
        <v>501</v>
      </c>
      <c r="R1" t="s">
        <v>503</v>
      </c>
      <c r="S1" t="s">
        <v>500</v>
      </c>
      <c r="T1" t="s">
        <v>2572</v>
      </c>
      <c r="U1" t="s">
        <v>2573</v>
      </c>
      <c r="V1" t="s">
        <v>2574</v>
      </c>
      <c r="W1" t="s">
        <v>2575</v>
      </c>
      <c r="X1" t="s">
        <v>2576</v>
      </c>
      <c r="Y1" t="s">
        <v>2577</v>
      </c>
      <c r="Z1" t="s">
        <v>2578</v>
      </c>
      <c r="AA1" t="s">
        <v>2579</v>
      </c>
      <c r="AB1" t="s">
        <v>2580</v>
      </c>
      <c r="AC1" t="s">
        <v>492</v>
      </c>
      <c r="AD1" t="s">
        <v>493</v>
      </c>
      <c r="AE1" t="s">
        <v>2581</v>
      </c>
      <c r="AF1" t="s">
        <v>2582</v>
      </c>
      <c r="AG1" t="s">
        <v>2583</v>
      </c>
      <c r="AH1" t="s">
        <v>2584</v>
      </c>
      <c r="AI1" t="s">
        <v>2585</v>
      </c>
      <c r="AJ1" t="s">
        <v>504</v>
      </c>
      <c r="AK1" t="s">
        <v>2586</v>
      </c>
      <c r="AL1" t="s">
        <v>502</v>
      </c>
      <c r="AM1" t="s">
        <v>2587</v>
      </c>
      <c r="AN1" t="s">
        <v>2588</v>
      </c>
      <c r="AO1" t="s">
        <v>3276</v>
      </c>
      <c r="AP1" t="s">
        <v>3277</v>
      </c>
      <c r="AQ1" t="s">
        <v>3278</v>
      </c>
    </row>
    <row r="2" spans="1:43" x14ac:dyDescent="0.25">
      <c r="A2" s="77">
        <v>0</v>
      </c>
      <c r="B2" t="b">
        <v>1</v>
      </c>
      <c r="C2" s="77">
        <v>31521</v>
      </c>
      <c r="D2" s="77">
        <v>15801</v>
      </c>
      <c r="E2" t="b">
        <v>0</v>
      </c>
      <c r="F2" s="77">
        <v>0</v>
      </c>
      <c r="I2" s="77">
        <v>31521</v>
      </c>
      <c r="J2" s="20" t="s">
        <v>3279</v>
      </c>
      <c r="K2" s="20" t="s">
        <v>3282</v>
      </c>
      <c r="L2" s="20" t="s">
        <v>3283</v>
      </c>
      <c r="M2" s="20" t="s">
        <v>3284</v>
      </c>
      <c r="N2" t="b">
        <v>1</v>
      </c>
      <c r="O2" s="20" t="s">
        <v>3285</v>
      </c>
      <c r="P2" s="20" t="s">
        <v>3286</v>
      </c>
      <c r="Q2" s="20" t="s">
        <v>3287</v>
      </c>
      <c r="R2" s="20" t="s">
        <v>569</v>
      </c>
      <c r="S2" s="20" t="s">
        <v>3288</v>
      </c>
      <c r="T2" s="77">
        <v>31521</v>
      </c>
      <c r="U2" s="77">
        <v>31921</v>
      </c>
      <c r="V2" s="77">
        <v>33281</v>
      </c>
      <c r="W2" s="77">
        <v>38081</v>
      </c>
      <c r="X2" s="77">
        <v>56521</v>
      </c>
      <c r="Y2" s="77">
        <v>765841</v>
      </c>
      <c r="Z2" s="20" t="s">
        <v>2595</v>
      </c>
      <c r="AA2" s="20" t="s">
        <v>2596</v>
      </c>
      <c r="AB2" s="20" t="s">
        <v>2597</v>
      </c>
      <c r="AC2" s="20" t="s">
        <v>1339</v>
      </c>
      <c r="AD2" s="20" t="s">
        <v>2676</v>
      </c>
      <c r="AE2" s="20" t="s">
        <v>2599</v>
      </c>
      <c r="AF2" s="20" t="s">
        <v>2600</v>
      </c>
      <c r="AG2" s="215">
        <v>44159.48055555555</v>
      </c>
      <c r="AH2" s="20" t="s">
        <v>2601</v>
      </c>
      <c r="AI2" s="20" t="s">
        <v>2602</v>
      </c>
      <c r="AJ2" s="77">
        <v>0</v>
      </c>
      <c r="AK2" s="77">
        <v>0</v>
      </c>
      <c r="AL2" s="20" t="s">
        <v>2655</v>
      </c>
      <c r="AM2" s="215">
        <v>44490.740972222222</v>
      </c>
      <c r="AO2" s="77">
        <v>6</v>
      </c>
      <c r="AP2" s="20" t="s">
        <v>2595</v>
      </c>
      <c r="AQ2" s="20" t="s">
        <v>2595</v>
      </c>
    </row>
    <row r="3" spans="1:43" x14ac:dyDescent="0.25">
      <c r="A3" s="77">
        <v>0</v>
      </c>
      <c r="B3" t="b">
        <v>1</v>
      </c>
      <c r="C3" s="77">
        <v>31561</v>
      </c>
      <c r="D3" s="77">
        <v>14481</v>
      </c>
      <c r="E3" t="b">
        <v>0</v>
      </c>
      <c r="F3" s="77">
        <v>0</v>
      </c>
      <c r="I3" s="77">
        <v>31561</v>
      </c>
      <c r="J3" s="20" t="s">
        <v>2590</v>
      </c>
      <c r="K3" s="20" t="s">
        <v>3289</v>
      </c>
      <c r="L3" s="20" t="s">
        <v>3290</v>
      </c>
      <c r="M3" s="20" t="s">
        <v>3291</v>
      </c>
      <c r="N3" t="b">
        <v>1</v>
      </c>
      <c r="O3" s="20" t="s">
        <v>3292</v>
      </c>
      <c r="P3" s="20" t="s">
        <v>3293</v>
      </c>
      <c r="Q3" s="20" t="s">
        <v>3294</v>
      </c>
      <c r="R3" s="20" t="s">
        <v>768</v>
      </c>
      <c r="S3" s="20" t="s">
        <v>3295</v>
      </c>
      <c r="T3" s="77">
        <v>31561</v>
      </c>
      <c r="U3" s="77">
        <v>32041</v>
      </c>
      <c r="V3" s="77">
        <v>33921</v>
      </c>
      <c r="W3" s="77">
        <v>40001</v>
      </c>
      <c r="X3" s="77">
        <v>61281</v>
      </c>
      <c r="Y3" s="77">
        <v>127521</v>
      </c>
      <c r="Z3" s="20" t="s">
        <v>2595</v>
      </c>
      <c r="AA3" s="20" t="s">
        <v>2596</v>
      </c>
      <c r="AB3" s="20" t="s">
        <v>2597</v>
      </c>
      <c r="AC3" s="20" t="s">
        <v>1717</v>
      </c>
      <c r="AD3" s="20" t="s">
        <v>2749</v>
      </c>
      <c r="AE3" s="20" t="s">
        <v>2599</v>
      </c>
      <c r="AF3" s="20" t="s">
        <v>2600</v>
      </c>
      <c r="AG3" s="215">
        <v>44123.700694444444</v>
      </c>
      <c r="AH3" s="20" t="s">
        <v>2601</v>
      </c>
      <c r="AI3" s="20" t="s">
        <v>2602</v>
      </c>
      <c r="AJ3" s="77">
        <v>0</v>
      </c>
      <c r="AK3" s="77">
        <v>0</v>
      </c>
      <c r="AL3" s="20" t="s">
        <v>2614</v>
      </c>
      <c r="AM3" s="215">
        <v>44490.740277777775</v>
      </c>
      <c r="AN3" s="215">
        <v>44441</v>
      </c>
      <c r="AO3" s="77">
        <v>7</v>
      </c>
      <c r="AP3" s="20" t="s">
        <v>2595</v>
      </c>
      <c r="AQ3" s="20" t="s">
        <v>2595</v>
      </c>
    </row>
    <row r="4" spans="1:43" x14ac:dyDescent="0.25">
      <c r="A4" s="77">
        <v>0</v>
      </c>
      <c r="B4" t="b">
        <v>1</v>
      </c>
      <c r="C4" s="77">
        <v>31561</v>
      </c>
      <c r="D4" s="77">
        <v>14481</v>
      </c>
      <c r="E4" t="b">
        <v>0</v>
      </c>
      <c r="F4" s="77">
        <v>0</v>
      </c>
      <c r="I4" s="77">
        <v>31561</v>
      </c>
      <c r="J4" s="20" t="s">
        <v>2590</v>
      </c>
      <c r="K4" s="20" t="s">
        <v>3289</v>
      </c>
      <c r="L4" s="20" t="s">
        <v>3290</v>
      </c>
      <c r="M4" s="20" t="s">
        <v>3291</v>
      </c>
      <c r="N4" t="b">
        <v>1</v>
      </c>
      <c r="O4" s="20" t="s">
        <v>3296</v>
      </c>
      <c r="P4" s="20" t="s">
        <v>3297</v>
      </c>
      <c r="Q4" s="20" t="s">
        <v>3298</v>
      </c>
      <c r="R4" s="20" t="s">
        <v>768</v>
      </c>
      <c r="S4" s="20" t="s">
        <v>3299</v>
      </c>
      <c r="T4" s="77">
        <v>31561</v>
      </c>
      <c r="U4" s="77">
        <v>32041</v>
      </c>
      <c r="V4" s="77">
        <v>33921</v>
      </c>
      <c r="W4" s="77">
        <v>40001</v>
      </c>
      <c r="X4" s="77">
        <v>61321</v>
      </c>
      <c r="Y4" s="77">
        <v>293481</v>
      </c>
      <c r="Z4" s="20" t="s">
        <v>2595</v>
      </c>
      <c r="AA4" s="20" t="s">
        <v>2596</v>
      </c>
      <c r="AB4" s="20" t="s">
        <v>2597</v>
      </c>
      <c r="AC4" s="20" t="s">
        <v>1717</v>
      </c>
      <c r="AD4" s="20" t="s">
        <v>2749</v>
      </c>
      <c r="AE4" s="20" t="s">
        <v>2599</v>
      </c>
      <c r="AF4" s="20" t="s">
        <v>2600</v>
      </c>
      <c r="AG4" s="215">
        <v>44123.731249999997</v>
      </c>
      <c r="AH4" s="20" t="s">
        <v>2601</v>
      </c>
      <c r="AI4" s="20" t="s">
        <v>2602</v>
      </c>
      <c r="AJ4" s="77">
        <v>0</v>
      </c>
      <c r="AK4" s="77">
        <v>0</v>
      </c>
      <c r="AL4" s="20" t="s">
        <v>2655</v>
      </c>
      <c r="AM4" s="215">
        <v>44362.674999999996</v>
      </c>
      <c r="AN4" s="215">
        <v>44444</v>
      </c>
      <c r="AO4" s="77">
        <v>7</v>
      </c>
      <c r="AP4" s="20" t="s">
        <v>2595</v>
      </c>
      <c r="AQ4" s="20" t="s">
        <v>2595</v>
      </c>
    </row>
    <row r="5" spans="1:43" x14ac:dyDescent="0.25">
      <c r="A5" s="77">
        <v>0</v>
      </c>
      <c r="B5" t="b">
        <v>1</v>
      </c>
      <c r="C5" s="77">
        <v>31561</v>
      </c>
      <c r="D5" s="77">
        <v>815441</v>
      </c>
      <c r="E5" t="b">
        <v>0</v>
      </c>
      <c r="F5" s="77">
        <v>0</v>
      </c>
      <c r="I5" s="77">
        <v>31561</v>
      </c>
      <c r="J5" s="20" t="s">
        <v>2590</v>
      </c>
      <c r="K5" s="20" t="s">
        <v>3289</v>
      </c>
      <c r="L5" s="20" t="s">
        <v>3300</v>
      </c>
      <c r="M5" s="20" t="s">
        <v>3301</v>
      </c>
      <c r="N5" t="b">
        <v>1</v>
      </c>
      <c r="O5" s="20" t="s">
        <v>3302</v>
      </c>
      <c r="P5" s="20" t="s">
        <v>3303</v>
      </c>
      <c r="Q5" s="20" t="s">
        <v>3304</v>
      </c>
      <c r="R5" s="20" t="s">
        <v>514</v>
      </c>
      <c r="S5" s="20" t="s">
        <v>3305</v>
      </c>
      <c r="T5" s="77">
        <v>31561</v>
      </c>
      <c r="U5" s="77">
        <v>32041</v>
      </c>
      <c r="V5" s="77">
        <v>33961</v>
      </c>
      <c r="W5" s="77">
        <v>40041</v>
      </c>
      <c r="X5" s="77">
        <v>61361</v>
      </c>
      <c r="Y5" s="77">
        <v>73281</v>
      </c>
      <c r="Z5" s="20" t="s">
        <v>2595</v>
      </c>
      <c r="AA5" s="20" t="s">
        <v>2596</v>
      </c>
      <c r="AB5" s="20" t="s">
        <v>2597</v>
      </c>
      <c r="AC5" s="20" t="s">
        <v>2065</v>
      </c>
      <c r="AD5" s="20" t="s">
        <v>3031</v>
      </c>
      <c r="AE5" s="20" t="s">
        <v>2599</v>
      </c>
      <c r="AF5" s="20" t="s">
        <v>2600</v>
      </c>
      <c r="AG5" s="215">
        <v>44123.693055555552</v>
      </c>
      <c r="AH5" s="20" t="s">
        <v>2601</v>
      </c>
      <c r="AI5" s="20" t="s">
        <v>2602</v>
      </c>
      <c r="AL5" s="20" t="s">
        <v>2614</v>
      </c>
      <c r="AM5" s="215">
        <v>44166.667361111111</v>
      </c>
      <c r="AO5" s="77">
        <v>7</v>
      </c>
      <c r="AP5" s="20" t="s">
        <v>381</v>
      </c>
      <c r="AQ5" s="20" t="s">
        <v>2595</v>
      </c>
    </row>
    <row r="6" spans="1:43" x14ac:dyDescent="0.25">
      <c r="A6" s="77">
        <v>0</v>
      </c>
      <c r="B6" t="b">
        <v>1</v>
      </c>
      <c r="C6" s="77">
        <v>31561</v>
      </c>
      <c r="D6" s="77">
        <v>14481</v>
      </c>
      <c r="E6" t="b">
        <v>0</v>
      </c>
      <c r="F6" s="77">
        <v>0</v>
      </c>
      <c r="I6" s="77">
        <v>31561</v>
      </c>
      <c r="J6" s="20" t="s">
        <v>2590</v>
      </c>
      <c r="K6" s="20" t="s">
        <v>3289</v>
      </c>
      <c r="L6" s="20" t="s">
        <v>3300</v>
      </c>
      <c r="M6" s="20" t="s">
        <v>3307</v>
      </c>
      <c r="N6" t="b">
        <v>1</v>
      </c>
      <c r="O6" s="20" t="s">
        <v>3308</v>
      </c>
      <c r="P6" s="20" t="s">
        <v>3309</v>
      </c>
      <c r="Q6" s="20" t="s">
        <v>3310</v>
      </c>
      <c r="R6" s="20" t="s">
        <v>549</v>
      </c>
      <c r="S6" s="20" t="s">
        <v>3311</v>
      </c>
      <c r="T6" s="77">
        <v>31561</v>
      </c>
      <c r="U6" s="77">
        <v>32041</v>
      </c>
      <c r="V6" s="77">
        <v>33961</v>
      </c>
      <c r="W6" s="77">
        <v>40081</v>
      </c>
      <c r="X6" s="77">
        <v>61441</v>
      </c>
      <c r="Y6" s="77">
        <v>293961</v>
      </c>
      <c r="Z6" s="20" t="s">
        <v>2595</v>
      </c>
      <c r="AA6" s="20" t="s">
        <v>2596</v>
      </c>
      <c r="AB6" s="20" t="s">
        <v>2597</v>
      </c>
      <c r="AC6" s="20" t="s">
        <v>1717</v>
      </c>
      <c r="AD6" s="20" t="s">
        <v>2749</v>
      </c>
      <c r="AE6" s="20" t="s">
        <v>2599</v>
      </c>
      <c r="AF6" s="20" t="s">
        <v>2600</v>
      </c>
      <c r="AG6" s="215">
        <v>44123.731249999997</v>
      </c>
      <c r="AH6" s="20" t="s">
        <v>2601</v>
      </c>
      <c r="AI6" s="20" t="s">
        <v>2602</v>
      </c>
      <c r="AJ6" s="77">
        <v>0</v>
      </c>
      <c r="AK6" s="77">
        <v>0</v>
      </c>
      <c r="AL6" s="20" t="s">
        <v>2614</v>
      </c>
      <c r="AM6" s="215">
        <v>44490.740277777775</v>
      </c>
      <c r="AN6" s="215">
        <v>44292</v>
      </c>
      <c r="AO6" s="77">
        <v>7</v>
      </c>
      <c r="AP6" s="20" t="s">
        <v>2595</v>
      </c>
      <c r="AQ6" s="20" t="s">
        <v>2595</v>
      </c>
    </row>
    <row r="7" spans="1:43" x14ac:dyDescent="0.25">
      <c r="A7" s="77">
        <v>0</v>
      </c>
      <c r="B7" t="b">
        <v>1</v>
      </c>
      <c r="C7" s="77">
        <v>31561</v>
      </c>
      <c r="D7" s="77">
        <v>823921</v>
      </c>
      <c r="E7" t="b">
        <v>0</v>
      </c>
      <c r="F7" s="77">
        <v>0</v>
      </c>
      <c r="I7" s="77">
        <v>31561</v>
      </c>
      <c r="J7" s="20" t="s">
        <v>2590</v>
      </c>
      <c r="K7" s="20" t="s">
        <v>3289</v>
      </c>
      <c r="L7" s="20" t="s">
        <v>3300</v>
      </c>
      <c r="M7" s="20" t="s">
        <v>3307</v>
      </c>
      <c r="N7" t="b">
        <v>1</v>
      </c>
      <c r="O7" s="20" t="s">
        <v>3308</v>
      </c>
      <c r="P7" s="20" t="s">
        <v>3312</v>
      </c>
      <c r="Q7" s="20" t="s">
        <v>3313</v>
      </c>
      <c r="R7" s="20" t="s">
        <v>3280</v>
      </c>
      <c r="S7" s="20" t="s">
        <v>3314</v>
      </c>
      <c r="T7" s="77">
        <v>31561</v>
      </c>
      <c r="U7" s="77">
        <v>32041</v>
      </c>
      <c r="V7" s="77">
        <v>33961</v>
      </c>
      <c r="W7" s="77">
        <v>40081</v>
      </c>
      <c r="X7" s="77">
        <v>61441</v>
      </c>
      <c r="Y7" s="77">
        <v>824401</v>
      </c>
      <c r="Z7" s="20" t="s">
        <v>2595</v>
      </c>
      <c r="AA7" s="20" t="s">
        <v>2596</v>
      </c>
      <c r="AB7" s="20" t="s">
        <v>2597</v>
      </c>
      <c r="AC7" s="20" t="s">
        <v>2137</v>
      </c>
      <c r="AD7" s="20" t="s">
        <v>3026</v>
      </c>
      <c r="AE7" s="20" t="s">
        <v>2599</v>
      </c>
      <c r="AF7" s="20" t="s">
        <v>2600</v>
      </c>
      <c r="AG7" s="215">
        <v>44167.584027777775</v>
      </c>
      <c r="AH7" s="20" t="s">
        <v>2601</v>
      </c>
      <c r="AI7" s="20" t="s">
        <v>2602</v>
      </c>
      <c r="AL7" s="20" t="s">
        <v>2614</v>
      </c>
      <c r="AM7" s="215">
        <v>44167.584027777775</v>
      </c>
      <c r="AO7" s="77">
        <v>4</v>
      </c>
      <c r="AP7" s="20" t="s">
        <v>2595</v>
      </c>
      <c r="AQ7" s="20" t="s">
        <v>2595</v>
      </c>
    </row>
    <row r="8" spans="1:43" x14ac:dyDescent="0.25">
      <c r="A8" s="77">
        <v>0</v>
      </c>
      <c r="B8" t="b">
        <v>1</v>
      </c>
      <c r="C8" s="77">
        <v>31561</v>
      </c>
      <c r="D8" s="77">
        <v>16001</v>
      </c>
      <c r="E8" t="b">
        <v>0</v>
      </c>
      <c r="F8" s="77">
        <v>0</v>
      </c>
      <c r="I8" s="77">
        <v>31561</v>
      </c>
      <c r="J8" s="20" t="s">
        <v>2590</v>
      </c>
      <c r="K8" s="20" t="s">
        <v>3289</v>
      </c>
      <c r="L8" s="20" t="s">
        <v>3315</v>
      </c>
      <c r="M8" s="20" t="s">
        <v>3317</v>
      </c>
      <c r="N8" t="b">
        <v>1</v>
      </c>
      <c r="O8" s="20" t="s">
        <v>3318</v>
      </c>
      <c r="P8" s="20" t="s">
        <v>3319</v>
      </c>
      <c r="Q8" s="20" t="s">
        <v>3320</v>
      </c>
      <c r="R8" s="20" t="s">
        <v>544</v>
      </c>
      <c r="S8" s="20" t="s">
        <v>3321</v>
      </c>
      <c r="T8" s="77">
        <v>31561</v>
      </c>
      <c r="U8" s="77">
        <v>32041</v>
      </c>
      <c r="V8" s="77">
        <v>34001</v>
      </c>
      <c r="W8" s="77">
        <v>40161</v>
      </c>
      <c r="X8" s="77">
        <v>61561</v>
      </c>
      <c r="Y8" s="77">
        <v>278721</v>
      </c>
      <c r="Z8" s="20" t="s">
        <v>2595</v>
      </c>
      <c r="AA8" s="20" t="s">
        <v>2596</v>
      </c>
      <c r="AB8" s="20" t="s">
        <v>2597</v>
      </c>
      <c r="AC8" s="20" t="s">
        <v>190</v>
      </c>
      <c r="AD8" s="20" t="s">
        <v>191</v>
      </c>
      <c r="AE8" s="20" t="s">
        <v>2599</v>
      </c>
      <c r="AF8" s="20" t="s">
        <v>2600</v>
      </c>
      <c r="AG8" s="215">
        <v>44123.728472222218</v>
      </c>
      <c r="AH8" s="20" t="s">
        <v>2601</v>
      </c>
      <c r="AI8" s="20" t="s">
        <v>2602</v>
      </c>
      <c r="AL8" s="20" t="s">
        <v>2614</v>
      </c>
      <c r="AM8" s="215">
        <v>44123.728472222218</v>
      </c>
      <c r="AO8" s="77">
        <v>3</v>
      </c>
      <c r="AP8" s="20" t="s">
        <v>2595</v>
      </c>
      <c r="AQ8" s="20" t="s">
        <v>2595</v>
      </c>
    </row>
    <row r="9" spans="1:43" x14ac:dyDescent="0.25">
      <c r="A9" s="77">
        <v>0</v>
      </c>
      <c r="B9" t="b">
        <v>1</v>
      </c>
      <c r="C9" s="77">
        <v>31561</v>
      </c>
      <c r="D9" s="77">
        <v>15721</v>
      </c>
      <c r="E9" t="b">
        <v>0</v>
      </c>
      <c r="F9" s="77">
        <v>0</v>
      </c>
      <c r="I9" s="77">
        <v>31561</v>
      </c>
      <c r="J9" s="20" t="s">
        <v>2590</v>
      </c>
      <c r="K9" s="20" t="s">
        <v>3289</v>
      </c>
      <c r="L9" s="20" t="s">
        <v>3315</v>
      </c>
      <c r="M9" s="20" t="s">
        <v>3317</v>
      </c>
      <c r="N9" t="b">
        <v>1</v>
      </c>
      <c r="O9" s="20" t="s">
        <v>3322</v>
      </c>
      <c r="P9" s="20" t="s">
        <v>3323</v>
      </c>
      <c r="Q9" s="20" t="s">
        <v>3324</v>
      </c>
      <c r="R9" s="20" t="s">
        <v>549</v>
      </c>
      <c r="S9" s="20" t="s">
        <v>3325</v>
      </c>
      <c r="T9" s="77">
        <v>31561</v>
      </c>
      <c r="U9" s="77">
        <v>32041</v>
      </c>
      <c r="V9" s="77">
        <v>34001</v>
      </c>
      <c r="W9" s="77">
        <v>40161</v>
      </c>
      <c r="X9" s="77">
        <v>61601</v>
      </c>
      <c r="Y9" s="77">
        <v>271001</v>
      </c>
      <c r="Z9" s="20" t="s">
        <v>2595</v>
      </c>
      <c r="AA9" s="20" t="s">
        <v>2596</v>
      </c>
      <c r="AB9" s="20" t="s">
        <v>2597</v>
      </c>
      <c r="AC9" s="20" t="s">
        <v>1316</v>
      </c>
      <c r="AD9" s="20" t="s">
        <v>2904</v>
      </c>
      <c r="AE9" s="20" t="s">
        <v>2599</v>
      </c>
      <c r="AF9" s="20" t="s">
        <v>2600</v>
      </c>
      <c r="AG9" s="215">
        <v>44123.727083333331</v>
      </c>
      <c r="AH9" s="20" t="s">
        <v>2601</v>
      </c>
      <c r="AI9" s="20" t="s">
        <v>2602</v>
      </c>
      <c r="AL9" s="20" t="s">
        <v>2614</v>
      </c>
      <c r="AM9" s="215">
        <v>44123.727083333331</v>
      </c>
      <c r="AO9" s="77">
        <v>2</v>
      </c>
      <c r="AP9" s="20" t="s">
        <v>2595</v>
      </c>
      <c r="AQ9" s="20" t="s">
        <v>2595</v>
      </c>
    </row>
    <row r="10" spans="1:43" x14ac:dyDescent="0.25">
      <c r="A10" s="77">
        <v>0</v>
      </c>
      <c r="B10" t="b">
        <v>1</v>
      </c>
      <c r="C10" s="77">
        <v>31561</v>
      </c>
      <c r="D10" s="77">
        <v>16001</v>
      </c>
      <c r="E10" t="b">
        <v>0</v>
      </c>
      <c r="F10" s="77">
        <v>0</v>
      </c>
      <c r="I10" s="77">
        <v>31561</v>
      </c>
      <c r="J10" s="20" t="s">
        <v>2590</v>
      </c>
      <c r="K10" s="20" t="s">
        <v>3289</v>
      </c>
      <c r="L10" s="20" t="s">
        <v>3315</v>
      </c>
      <c r="M10" s="20" t="s">
        <v>3317</v>
      </c>
      <c r="N10" t="b">
        <v>1</v>
      </c>
      <c r="O10" s="20" t="s">
        <v>3322</v>
      </c>
      <c r="P10" s="20" t="s">
        <v>3326</v>
      </c>
      <c r="Q10" s="20" t="s">
        <v>3327</v>
      </c>
      <c r="R10" s="20" t="s">
        <v>544</v>
      </c>
      <c r="S10" s="20" t="s">
        <v>3328</v>
      </c>
      <c r="T10" s="77">
        <v>31561</v>
      </c>
      <c r="U10" s="77">
        <v>32041</v>
      </c>
      <c r="V10" s="77">
        <v>34001</v>
      </c>
      <c r="W10" s="77">
        <v>40161</v>
      </c>
      <c r="X10" s="77">
        <v>61601</v>
      </c>
      <c r="Y10" s="77">
        <v>278761</v>
      </c>
      <c r="Z10" s="20" t="s">
        <v>2595</v>
      </c>
      <c r="AA10" s="20" t="s">
        <v>2596</v>
      </c>
      <c r="AB10" s="20" t="s">
        <v>2597</v>
      </c>
      <c r="AC10" s="20" t="s">
        <v>190</v>
      </c>
      <c r="AD10" s="20" t="s">
        <v>191</v>
      </c>
      <c r="AE10" s="20" t="s">
        <v>2599</v>
      </c>
      <c r="AF10" s="20" t="s">
        <v>2600</v>
      </c>
      <c r="AG10" s="215">
        <v>44123.728472222218</v>
      </c>
      <c r="AH10" s="20" t="s">
        <v>2601</v>
      </c>
      <c r="AI10" s="20" t="s">
        <v>2602</v>
      </c>
      <c r="AL10" s="20" t="s">
        <v>2614</v>
      </c>
      <c r="AM10" s="215">
        <v>44123.728472222218</v>
      </c>
      <c r="AO10" s="77">
        <v>3</v>
      </c>
      <c r="AP10" s="20" t="s">
        <v>2595</v>
      </c>
      <c r="AQ10" s="20" t="s">
        <v>2595</v>
      </c>
    </row>
    <row r="11" spans="1:43" x14ac:dyDescent="0.25">
      <c r="A11" s="77">
        <v>0</v>
      </c>
      <c r="B11" t="b">
        <v>1</v>
      </c>
      <c r="C11" s="77">
        <v>31561</v>
      </c>
      <c r="D11" s="77">
        <v>14241</v>
      </c>
      <c r="E11" t="b">
        <v>0</v>
      </c>
      <c r="F11" s="77">
        <v>0</v>
      </c>
      <c r="I11" s="77">
        <v>31561</v>
      </c>
      <c r="J11" s="20" t="s">
        <v>2590</v>
      </c>
      <c r="K11" s="20" t="s">
        <v>3289</v>
      </c>
      <c r="L11" s="20" t="s">
        <v>3315</v>
      </c>
      <c r="M11" s="20" t="s">
        <v>3317</v>
      </c>
      <c r="N11" t="b">
        <v>1</v>
      </c>
      <c r="O11" s="20" t="s">
        <v>3330</v>
      </c>
      <c r="P11" s="20" t="s">
        <v>3331</v>
      </c>
      <c r="Q11" s="20" t="s">
        <v>3332</v>
      </c>
      <c r="R11" s="20" t="s">
        <v>864</v>
      </c>
      <c r="S11" s="20" t="s">
        <v>2595</v>
      </c>
      <c r="T11" s="77">
        <v>31561</v>
      </c>
      <c r="U11" s="77">
        <v>32041</v>
      </c>
      <c r="V11" s="77">
        <v>34001</v>
      </c>
      <c r="W11" s="77">
        <v>40161</v>
      </c>
      <c r="X11" s="77">
        <v>61521</v>
      </c>
      <c r="Y11" s="77">
        <v>114401</v>
      </c>
      <c r="Z11" s="20" t="s">
        <v>2595</v>
      </c>
      <c r="AA11" s="20" t="s">
        <v>2596</v>
      </c>
      <c r="AB11" s="20" t="s">
        <v>2597</v>
      </c>
      <c r="AC11" s="20" t="s">
        <v>845</v>
      </c>
      <c r="AD11" s="20" t="s">
        <v>2740</v>
      </c>
      <c r="AE11" s="20" t="s">
        <v>2599</v>
      </c>
      <c r="AF11" s="20" t="s">
        <v>2600</v>
      </c>
      <c r="AG11" s="215">
        <v>44123.698611111111</v>
      </c>
      <c r="AH11" s="20" t="s">
        <v>2601</v>
      </c>
      <c r="AI11" s="20" t="s">
        <v>2602</v>
      </c>
      <c r="AL11" s="20" t="s">
        <v>2614</v>
      </c>
      <c r="AM11" s="215">
        <v>44123.698611111111</v>
      </c>
      <c r="AO11" s="77">
        <v>4</v>
      </c>
      <c r="AP11" s="20" t="s">
        <v>2595</v>
      </c>
      <c r="AQ11" s="20" t="s">
        <v>2595</v>
      </c>
    </row>
    <row r="12" spans="1:43" x14ac:dyDescent="0.25">
      <c r="A12" s="77">
        <v>0</v>
      </c>
      <c r="B12" t="b">
        <v>1</v>
      </c>
      <c r="C12" s="77">
        <v>31561</v>
      </c>
      <c r="D12" s="77">
        <v>14241</v>
      </c>
      <c r="E12" t="b">
        <v>0</v>
      </c>
      <c r="F12" s="77">
        <v>0</v>
      </c>
      <c r="I12" s="77">
        <v>31561</v>
      </c>
      <c r="J12" s="20" t="s">
        <v>2590</v>
      </c>
      <c r="K12" s="20" t="s">
        <v>3289</v>
      </c>
      <c r="L12" s="20" t="s">
        <v>3315</v>
      </c>
      <c r="M12" s="20" t="s">
        <v>3317</v>
      </c>
      <c r="N12" t="b">
        <v>1</v>
      </c>
      <c r="O12" s="20" t="s">
        <v>3330</v>
      </c>
      <c r="P12" s="20" t="s">
        <v>3333</v>
      </c>
      <c r="Q12" s="20" t="s">
        <v>3334</v>
      </c>
      <c r="R12" s="20" t="s">
        <v>864</v>
      </c>
      <c r="S12" s="20" t="s">
        <v>3335</v>
      </c>
      <c r="T12" s="77">
        <v>31561</v>
      </c>
      <c r="U12" s="77">
        <v>32041</v>
      </c>
      <c r="V12" s="77">
        <v>34001</v>
      </c>
      <c r="W12" s="77">
        <v>40161</v>
      </c>
      <c r="X12" s="77">
        <v>61521</v>
      </c>
      <c r="Y12" s="77">
        <v>141681</v>
      </c>
      <c r="Z12" s="20" t="s">
        <v>2595</v>
      </c>
      <c r="AA12" s="20" t="s">
        <v>2596</v>
      </c>
      <c r="AB12" s="20" t="s">
        <v>2597</v>
      </c>
      <c r="AC12" s="20" t="s">
        <v>845</v>
      </c>
      <c r="AD12" s="20" t="s">
        <v>2740</v>
      </c>
      <c r="AE12" s="20" t="s">
        <v>2599</v>
      </c>
      <c r="AF12" s="20" t="s">
        <v>2600</v>
      </c>
      <c r="AG12" s="215">
        <v>44123.702777777777</v>
      </c>
      <c r="AH12" s="20" t="s">
        <v>2601</v>
      </c>
      <c r="AI12" s="20" t="s">
        <v>2602</v>
      </c>
      <c r="AL12" s="20" t="s">
        <v>2614</v>
      </c>
      <c r="AM12" s="215">
        <v>44123.702777777777</v>
      </c>
      <c r="AO12" s="77">
        <v>4</v>
      </c>
      <c r="AP12" s="20" t="s">
        <v>2595</v>
      </c>
      <c r="AQ12" s="20" t="s">
        <v>2595</v>
      </c>
    </row>
    <row r="13" spans="1:43" x14ac:dyDescent="0.25">
      <c r="A13" s="77">
        <v>0</v>
      </c>
      <c r="B13" t="b">
        <v>1</v>
      </c>
      <c r="C13" s="77">
        <v>31561</v>
      </c>
      <c r="D13" s="77">
        <v>16001</v>
      </c>
      <c r="E13" t="b">
        <v>0</v>
      </c>
      <c r="F13" s="77">
        <v>0</v>
      </c>
      <c r="I13" s="77">
        <v>31561</v>
      </c>
      <c r="J13" s="20" t="s">
        <v>2590</v>
      </c>
      <c r="K13" s="20" t="s">
        <v>3289</v>
      </c>
      <c r="L13" s="20" t="s">
        <v>3315</v>
      </c>
      <c r="M13" s="20" t="s">
        <v>3317</v>
      </c>
      <c r="N13" t="b">
        <v>1</v>
      </c>
      <c r="O13" s="20" t="s">
        <v>3330</v>
      </c>
      <c r="P13" s="20" t="s">
        <v>3336</v>
      </c>
      <c r="Q13" s="20" t="s">
        <v>3337</v>
      </c>
      <c r="R13" s="20" t="s">
        <v>544</v>
      </c>
      <c r="S13" s="20" t="s">
        <v>3338</v>
      </c>
      <c r="T13" s="77">
        <v>31561</v>
      </c>
      <c r="U13" s="77">
        <v>32041</v>
      </c>
      <c r="V13" s="77">
        <v>34001</v>
      </c>
      <c r="W13" s="77">
        <v>40161</v>
      </c>
      <c r="X13" s="77">
        <v>61521</v>
      </c>
      <c r="Y13" s="77">
        <v>278921</v>
      </c>
      <c r="Z13" s="20" t="s">
        <v>2595</v>
      </c>
      <c r="AA13" s="20" t="s">
        <v>2596</v>
      </c>
      <c r="AB13" s="20" t="s">
        <v>2597</v>
      </c>
      <c r="AC13" s="20" t="s">
        <v>190</v>
      </c>
      <c r="AD13" s="20" t="s">
        <v>191</v>
      </c>
      <c r="AE13" s="20" t="s">
        <v>2599</v>
      </c>
      <c r="AF13" s="20" t="s">
        <v>2600</v>
      </c>
      <c r="AG13" s="215">
        <v>44123.728472222218</v>
      </c>
      <c r="AH13" s="20" t="s">
        <v>2601</v>
      </c>
      <c r="AI13" s="20" t="s">
        <v>2602</v>
      </c>
      <c r="AL13" s="20" t="s">
        <v>2614</v>
      </c>
      <c r="AM13" s="215">
        <v>44123.728472222218</v>
      </c>
      <c r="AO13" s="77">
        <v>3</v>
      </c>
      <c r="AP13" s="20" t="s">
        <v>2595</v>
      </c>
      <c r="AQ13" s="20" t="s">
        <v>2595</v>
      </c>
    </row>
    <row r="14" spans="1:43" x14ac:dyDescent="0.25">
      <c r="A14" s="77">
        <v>0</v>
      </c>
      <c r="B14" t="b">
        <v>1</v>
      </c>
      <c r="C14" s="77">
        <v>31561</v>
      </c>
      <c r="D14" s="77">
        <v>16001</v>
      </c>
      <c r="E14" t="b">
        <v>0</v>
      </c>
      <c r="F14" s="77">
        <v>0</v>
      </c>
      <c r="I14" s="77">
        <v>31561</v>
      </c>
      <c r="J14" s="20" t="s">
        <v>2590</v>
      </c>
      <c r="K14" s="20" t="s">
        <v>3289</v>
      </c>
      <c r="L14" s="20" t="s">
        <v>3315</v>
      </c>
      <c r="M14" s="20" t="s">
        <v>3317</v>
      </c>
      <c r="N14" t="b">
        <v>1</v>
      </c>
      <c r="O14" s="20" t="s">
        <v>3330</v>
      </c>
      <c r="P14" s="20" t="s">
        <v>3339</v>
      </c>
      <c r="Q14" s="20" t="s">
        <v>3340</v>
      </c>
      <c r="R14" s="20" t="s">
        <v>544</v>
      </c>
      <c r="S14" s="20" t="s">
        <v>3341</v>
      </c>
      <c r="T14" s="77">
        <v>31561</v>
      </c>
      <c r="U14" s="77">
        <v>32041</v>
      </c>
      <c r="V14" s="77">
        <v>34001</v>
      </c>
      <c r="W14" s="77">
        <v>40161</v>
      </c>
      <c r="X14" s="77">
        <v>61521</v>
      </c>
      <c r="Y14" s="77">
        <v>278961</v>
      </c>
      <c r="Z14" s="20" t="s">
        <v>2595</v>
      </c>
      <c r="AA14" s="20" t="s">
        <v>2596</v>
      </c>
      <c r="AB14" s="20" t="s">
        <v>2597</v>
      </c>
      <c r="AC14" s="20" t="s">
        <v>190</v>
      </c>
      <c r="AD14" s="20" t="s">
        <v>191</v>
      </c>
      <c r="AE14" s="20" t="s">
        <v>2599</v>
      </c>
      <c r="AF14" s="20" t="s">
        <v>2600</v>
      </c>
      <c r="AG14" s="215">
        <v>44123.728472222218</v>
      </c>
      <c r="AH14" s="20" t="s">
        <v>2601</v>
      </c>
      <c r="AI14" s="20" t="s">
        <v>2602</v>
      </c>
      <c r="AL14" s="20" t="s">
        <v>2614</v>
      </c>
      <c r="AM14" s="215">
        <v>44123.728472222218</v>
      </c>
      <c r="AO14" s="77">
        <v>3</v>
      </c>
      <c r="AP14" s="20" t="s">
        <v>2595</v>
      </c>
      <c r="AQ14" s="20" t="s">
        <v>2595</v>
      </c>
    </row>
    <row r="15" spans="1:43" x14ac:dyDescent="0.25">
      <c r="A15" s="77">
        <v>0</v>
      </c>
      <c r="B15" t="b">
        <v>1</v>
      </c>
      <c r="C15" s="77">
        <v>31561</v>
      </c>
      <c r="D15" s="77">
        <v>14681</v>
      </c>
      <c r="E15" t="b">
        <v>0</v>
      </c>
      <c r="F15" s="77">
        <v>0</v>
      </c>
      <c r="I15" s="77">
        <v>31561</v>
      </c>
      <c r="J15" s="20" t="s">
        <v>2590</v>
      </c>
      <c r="K15" s="20" t="s">
        <v>3289</v>
      </c>
      <c r="L15" s="20" t="s">
        <v>3315</v>
      </c>
      <c r="M15" s="20" t="s">
        <v>3317</v>
      </c>
      <c r="N15" t="b">
        <v>1</v>
      </c>
      <c r="O15" s="20" t="s">
        <v>3330</v>
      </c>
      <c r="P15" s="20" t="s">
        <v>3342</v>
      </c>
      <c r="Q15" s="20" t="s">
        <v>3343</v>
      </c>
      <c r="R15" s="20" t="s">
        <v>544</v>
      </c>
      <c r="S15" s="20" t="s">
        <v>2595</v>
      </c>
      <c r="T15" s="77">
        <v>31561</v>
      </c>
      <c r="U15" s="77">
        <v>32041</v>
      </c>
      <c r="V15" s="77">
        <v>34001</v>
      </c>
      <c r="W15" s="77">
        <v>40161</v>
      </c>
      <c r="X15" s="77">
        <v>61521</v>
      </c>
      <c r="Y15" s="77">
        <v>1032001</v>
      </c>
      <c r="Z15" s="20" t="s">
        <v>2595</v>
      </c>
      <c r="AA15" s="20" t="s">
        <v>2596</v>
      </c>
      <c r="AB15" s="20" t="s">
        <v>2597</v>
      </c>
      <c r="AC15" s="20" t="s">
        <v>1734</v>
      </c>
      <c r="AD15" s="20" t="s">
        <v>2610</v>
      </c>
      <c r="AE15" s="20" t="s">
        <v>2599</v>
      </c>
      <c r="AF15" s="20" t="s">
        <v>2600</v>
      </c>
      <c r="AG15" s="215">
        <v>44209.393055555556</v>
      </c>
      <c r="AH15" s="20" t="s">
        <v>2721</v>
      </c>
      <c r="AI15" s="20" t="s">
        <v>3281</v>
      </c>
      <c r="AL15" s="20" t="s">
        <v>2603</v>
      </c>
      <c r="AM15" s="215">
        <v>44209.393055555556</v>
      </c>
      <c r="AN15" s="215">
        <v>44248</v>
      </c>
      <c r="AO15" s="77">
        <v>2</v>
      </c>
      <c r="AP15" s="20" t="s">
        <v>2595</v>
      </c>
      <c r="AQ15" s="20" t="s">
        <v>2595</v>
      </c>
    </row>
    <row r="16" spans="1:43" x14ac:dyDescent="0.25">
      <c r="A16" s="77">
        <v>0</v>
      </c>
      <c r="B16" t="b">
        <v>1</v>
      </c>
      <c r="C16" s="77">
        <v>31561</v>
      </c>
      <c r="D16" s="77">
        <v>15401</v>
      </c>
      <c r="E16" t="b">
        <v>0</v>
      </c>
      <c r="F16" s="77">
        <v>0</v>
      </c>
      <c r="I16" s="77">
        <v>31561</v>
      </c>
      <c r="J16" s="20" t="s">
        <v>2590</v>
      </c>
      <c r="K16" s="20" t="s">
        <v>3289</v>
      </c>
      <c r="L16" s="20" t="s">
        <v>3315</v>
      </c>
      <c r="M16" s="20" t="s">
        <v>3317</v>
      </c>
      <c r="N16" t="b">
        <v>1</v>
      </c>
      <c r="O16" s="20" t="s">
        <v>3330</v>
      </c>
      <c r="P16" s="20" t="s">
        <v>3344</v>
      </c>
      <c r="Q16" s="20" t="s">
        <v>3345</v>
      </c>
      <c r="R16" s="20" t="s">
        <v>549</v>
      </c>
      <c r="S16" s="20" t="s">
        <v>2595</v>
      </c>
      <c r="T16" s="77">
        <v>31561</v>
      </c>
      <c r="U16" s="77">
        <v>32041</v>
      </c>
      <c r="V16" s="77">
        <v>34001</v>
      </c>
      <c r="W16" s="77">
        <v>40161</v>
      </c>
      <c r="X16" s="77">
        <v>61521</v>
      </c>
      <c r="Y16" s="77">
        <v>1052081</v>
      </c>
      <c r="Z16" s="20" t="s">
        <v>2595</v>
      </c>
      <c r="AA16" s="20" t="s">
        <v>2596</v>
      </c>
      <c r="AB16" s="20" t="s">
        <v>2597</v>
      </c>
      <c r="AC16" s="20" t="s">
        <v>1961</v>
      </c>
      <c r="AD16" s="20" t="s">
        <v>2977</v>
      </c>
      <c r="AE16" s="20" t="s">
        <v>2599</v>
      </c>
      <c r="AF16" s="20" t="s">
        <v>2600</v>
      </c>
      <c r="AG16" s="215">
        <v>44222.345138888886</v>
      </c>
      <c r="AH16" s="20" t="s">
        <v>2601</v>
      </c>
      <c r="AI16" s="20" t="s">
        <v>2602</v>
      </c>
      <c r="AL16" s="20" t="s">
        <v>2603</v>
      </c>
      <c r="AM16" s="215">
        <v>44406.404861111107</v>
      </c>
      <c r="AN16" s="215">
        <v>44592</v>
      </c>
      <c r="AO16" s="77">
        <v>6</v>
      </c>
      <c r="AP16" s="20" t="s">
        <v>2595</v>
      </c>
      <c r="AQ16" s="20" t="s">
        <v>2595</v>
      </c>
    </row>
    <row r="17" spans="1:43" x14ac:dyDescent="0.25">
      <c r="A17" s="77">
        <v>0</v>
      </c>
      <c r="B17" t="b">
        <v>1</v>
      </c>
      <c r="C17" s="77">
        <v>31561</v>
      </c>
      <c r="D17" s="77">
        <v>13761</v>
      </c>
      <c r="E17" t="b">
        <v>0</v>
      </c>
      <c r="F17" s="77">
        <v>0</v>
      </c>
      <c r="I17" s="77">
        <v>31561</v>
      </c>
      <c r="J17" s="20" t="s">
        <v>2590</v>
      </c>
      <c r="K17" s="20" t="s">
        <v>3289</v>
      </c>
      <c r="L17" s="20" t="s">
        <v>3315</v>
      </c>
      <c r="M17" s="20" t="s">
        <v>3317</v>
      </c>
      <c r="N17" t="b">
        <v>1</v>
      </c>
      <c r="O17" s="20" t="s">
        <v>3346</v>
      </c>
      <c r="P17" s="20" t="s">
        <v>3347</v>
      </c>
      <c r="Q17" s="20" t="s">
        <v>3348</v>
      </c>
      <c r="R17" s="20" t="s">
        <v>768</v>
      </c>
      <c r="S17" s="20" t="s">
        <v>2595</v>
      </c>
      <c r="T17" s="77">
        <v>31561</v>
      </c>
      <c r="U17" s="77">
        <v>32041</v>
      </c>
      <c r="V17" s="77">
        <v>34001</v>
      </c>
      <c r="W17" s="77">
        <v>40161</v>
      </c>
      <c r="X17" s="77">
        <v>845201</v>
      </c>
      <c r="Y17" s="77">
        <v>845241</v>
      </c>
      <c r="Z17" s="20" t="s">
        <v>2595</v>
      </c>
      <c r="AA17" s="20" t="s">
        <v>2596</v>
      </c>
      <c r="AB17" s="20" t="s">
        <v>2597</v>
      </c>
      <c r="AC17" s="20" t="s">
        <v>539</v>
      </c>
      <c r="AD17" s="20" t="s">
        <v>2996</v>
      </c>
      <c r="AE17" s="20" t="s">
        <v>2599</v>
      </c>
      <c r="AF17" s="20" t="s">
        <v>2600</v>
      </c>
      <c r="AG17" s="215">
        <v>44170.611805555556</v>
      </c>
      <c r="AH17" s="20" t="s">
        <v>2721</v>
      </c>
      <c r="AI17" s="20" t="s">
        <v>3281</v>
      </c>
      <c r="AL17" s="20" t="s">
        <v>2603</v>
      </c>
      <c r="AM17" s="215">
        <v>44308.665277777778</v>
      </c>
      <c r="AN17" s="215">
        <v>44528</v>
      </c>
      <c r="AO17" s="77">
        <v>2</v>
      </c>
      <c r="AP17" s="20" t="s">
        <v>2595</v>
      </c>
      <c r="AQ17" s="20" t="s">
        <v>2595</v>
      </c>
    </row>
    <row r="18" spans="1:43" x14ac:dyDescent="0.25">
      <c r="A18" s="77">
        <v>0</v>
      </c>
      <c r="B18" t="b">
        <v>1</v>
      </c>
      <c r="C18" s="77">
        <v>31561</v>
      </c>
      <c r="D18" s="77">
        <v>14481</v>
      </c>
      <c r="E18" t="b">
        <v>0</v>
      </c>
      <c r="F18" s="77">
        <v>0</v>
      </c>
      <c r="I18" s="77">
        <v>31561</v>
      </c>
      <c r="J18" s="20" t="s">
        <v>2590</v>
      </c>
      <c r="K18" s="20" t="s">
        <v>3289</v>
      </c>
      <c r="L18" s="20" t="s">
        <v>3315</v>
      </c>
      <c r="M18" s="20" t="s">
        <v>3317</v>
      </c>
      <c r="N18" t="b">
        <v>1</v>
      </c>
      <c r="O18" s="20" t="s">
        <v>3346</v>
      </c>
      <c r="P18" s="20" t="s">
        <v>3349</v>
      </c>
      <c r="Q18" s="20" t="s">
        <v>3350</v>
      </c>
      <c r="R18" s="20" t="s">
        <v>768</v>
      </c>
      <c r="S18" s="20" t="s">
        <v>2595</v>
      </c>
      <c r="T18" s="77">
        <v>31561</v>
      </c>
      <c r="U18" s="77">
        <v>32041</v>
      </c>
      <c r="V18" s="77">
        <v>34001</v>
      </c>
      <c r="W18" s="77">
        <v>40161</v>
      </c>
      <c r="X18" s="77">
        <v>845201</v>
      </c>
      <c r="Y18" s="77">
        <v>855921</v>
      </c>
      <c r="Z18" s="20" t="s">
        <v>2595</v>
      </c>
      <c r="AA18" s="20" t="s">
        <v>2596</v>
      </c>
      <c r="AB18" s="20" t="s">
        <v>2597</v>
      </c>
      <c r="AC18" s="20" t="s">
        <v>1717</v>
      </c>
      <c r="AD18" s="20" t="s">
        <v>2749</v>
      </c>
      <c r="AE18" s="20" t="s">
        <v>2599</v>
      </c>
      <c r="AF18" s="20" t="s">
        <v>2600</v>
      </c>
      <c r="AG18" s="215">
        <v>44173.318749999999</v>
      </c>
      <c r="AH18" s="20" t="s">
        <v>2721</v>
      </c>
      <c r="AI18" s="20" t="s">
        <v>3281</v>
      </c>
      <c r="AL18" s="20" t="s">
        <v>2603</v>
      </c>
      <c r="AM18" s="215">
        <v>44420.4375</v>
      </c>
      <c r="AN18" s="215">
        <v>44493</v>
      </c>
      <c r="AO18" s="77">
        <v>7</v>
      </c>
      <c r="AP18" s="20" t="s">
        <v>2595</v>
      </c>
      <c r="AQ18" s="20" t="s">
        <v>2595</v>
      </c>
    </row>
    <row r="19" spans="1:43" x14ac:dyDescent="0.25">
      <c r="A19" s="77">
        <v>0</v>
      </c>
      <c r="B19" t="b">
        <v>1</v>
      </c>
      <c r="C19" s="77">
        <v>31561</v>
      </c>
      <c r="D19" s="77">
        <v>14881</v>
      </c>
      <c r="E19" t="b">
        <v>0</v>
      </c>
      <c r="F19" s="77">
        <v>0</v>
      </c>
      <c r="I19" s="77">
        <v>31561</v>
      </c>
      <c r="J19" s="20" t="s">
        <v>2590</v>
      </c>
      <c r="K19" s="20" t="s">
        <v>3289</v>
      </c>
      <c r="L19" s="20" t="s">
        <v>3315</v>
      </c>
      <c r="M19" s="20" t="s">
        <v>3317</v>
      </c>
      <c r="N19" t="b">
        <v>1</v>
      </c>
      <c r="O19" s="20" t="s">
        <v>3346</v>
      </c>
      <c r="P19" s="20" t="s">
        <v>3351</v>
      </c>
      <c r="Q19" s="20" t="s">
        <v>3352</v>
      </c>
      <c r="R19" s="20" t="s">
        <v>768</v>
      </c>
      <c r="S19" s="20" t="s">
        <v>2595</v>
      </c>
      <c r="T19" s="77">
        <v>31561</v>
      </c>
      <c r="U19" s="77">
        <v>32041</v>
      </c>
      <c r="V19" s="77">
        <v>34001</v>
      </c>
      <c r="W19" s="77">
        <v>40161</v>
      </c>
      <c r="X19" s="77">
        <v>845201</v>
      </c>
      <c r="Y19" s="77">
        <v>878601</v>
      </c>
      <c r="Z19" s="20" t="s">
        <v>2595</v>
      </c>
      <c r="AA19" s="20" t="s">
        <v>2596</v>
      </c>
      <c r="AB19" s="20" t="s">
        <v>2597</v>
      </c>
      <c r="AC19" s="20" t="s">
        <v>1927</v>
      </c>
      <c r="AD19" s="20" t="s">
        <v>2667</v>
      </c>
      <c r="AE19" s="20" t="s">
        <v>2599</v>
      </c>
      <c r="AF19" s="20" t="s">
        <v>2600</v>
      </c>
      <c r="AG19" s="215">
        <v>44174.451388888891</v>
      </c>
      <c r="AH19" s="20" t="s">
        <v>2721</v>
      </c>
      <c r="AI19" s="20" t="s">
        <v>3281</v>
      </c>
      <c r="AL19" s="20" t="s">
        <v>2603</v>
      </c>
      <c r="AM19" s="215">
        <v>44512.489583333328</v>
      </c>
      <c r="AN19" s="215">
        <v>44602</v>
      </c>
      <c r="AO19" s="77">
        <v>2</v>
      </c>
      <c r="AP19" s="20" t="s">
        <v>2595</v>
      </c>
      <c r="AQ19" s="20" t="s">
        <v>2595</v>
      </c>
    </row>
    <row r="20" spans="1:43" x14ac:dyDescent="0.25">
      <c r="A20" s="77">
        <v>0</v>
      </c>
      <c r="B20" t="b">
        <v>1</v>
      </c>
      <c r="C20" s="77">
        <v>31561</v>
      </c>
      <c r="D20" s="77">
        <v>14241</v>
      </c>
      <c r="E20" t="b">
        <v>0</v>
      </c>
      <c r="F20" s="77">
        <v>0</v>
      </c>
      <c r="I20" s="77">
        <v>31561</v>
      </c>
      <c r="J20" s="20" t="s">
        <v>2590</v>
      </c>
      <c r="K20" s="20" t="s">
        <v>3289</v>
      </c>
      <c r="L20" s="20" t="s">
        <v>3315</v>
      </c>
      <c r="M20" s="20" t="s">
        <v>3317</v>
      </c>
      <c r="N20" t="b">
        <v>1</v>
      </c>
      <c r="O20" s="20" t="s">
        <v>3346</v>
      </c>
      <c r="P20" s="20" t="s">
        <v>3353</v>
      </c>
      <c r="Q20" s="20" t="s">
        <v>3354</v>
      </c>
      <c r="R20" s="20" t="s">
        <v>768</v>
      </c>
      <c r="S20" s="20" t="s">
        <v>2595</v>
      </c>
      <c r="T20" s="77">
        <v>31561</v>
      </c>
      <c r="U20" s="77">
        <v>32041</v>
      </c>
      <c r="V20" s="77">
        <v>34001</v>
      </c>
      <c r="W20" s="77">
        <v>40161</v>
      </c>
      <c r="X20" s="77">
        <v>845201</v>
      </c>
      <c r="Y20" s="77">
        <v>957161</v>
      </c>
      <c r="Z20" s="20" t="s">
        <v>2595</v>
      </c>
      <c r="AA20" s="20" t="s">
        <v>2596</v>
      </c>
      <c r="AB20" s="20" t="s">
        <v>2597</v>
      </c>
      <c r="AC20" s="20" t="s">
        <v>845</v>
      </c>
      <c r="AD20" s="20" t="s">
        <v>2740</v>
      </c>
      <c r="AE20" s="20" t="s">
        <v>2599</v>
      </c>
      <c r="AF20" s="20" t="s">
        <v>2600</v>
      </c>
      <c r="AG20" s="215">
        <v>44187.48333333333</v>
      </c>
      <c r="AH20" s="20" t="s">
        <v>2721</v>
      </c>
      <c r="AI20" s="20" t="s">
        <v>3281</v>
      </c>
      <c r="AL20" s="20" t="s">
        <v>2603</v>
      </c>
      <c r="AM20" s="215">
        <v>44543.349305555552</v>
      </c>
      <c r="AN20" s="215">
        <v>44575</v>
      </c>
      <c r="AO20" s="77">
        <v>4</v>
      </c>
      <c r="AP20" s="20" t="s">
        <v>2595</v>
      </c>
      <c r="AQ20" s="20" t="s">
        <v>2595</v>
      </c>
    </row>
    <row r="21" spans="1:43" x14ac:dyDescent="0.25">
      <c r="A21" s="77">
        <v>0</v>
      </c>
      <c r="B21" t="b">
        <v>1</v>
      </c>
      <c r="C21" s="77">
        <v>31561</v>
      </c>
      <c r="D21" s="77">
        <v>14681</v>
      </c>
      <c r="E21" t="b">
        <v>0</v>
      </c>
      <c r="F21" s="77">
        <v>0</v>
      </c>
      <c r="I21" s="77">
        <v>31561</v>
      </c>
      <c r="J21" s="20" t="s">
        <v>2590</v>
      </c>
      <c r="K21" s="20" t="s">
        <v>3289</v>
      </c>
      <c r="L21" s="20" t="s">
        <v>3315</v>
      </c>
      <c r="M21" s="20" t="s">
        <v>3317</v>
      </c>
      <c r="N21" t="b">
        <v>1</v>
      </c>
      <c r="O21" s="20" t="s">
        <v>3346</v>
      </c>
      <c r="P21" s="20" t="s">
        <v>3355</v>
      </c>
      <c r="Q21" s="20" t="s">
        <v>3356</v>
      </c>
      <c r="R21" s="20" t="s">
        <v>864</v>
      </c>
      <c r="S21" s="20" t="s">
        <v>2595</v>
      </c>
      <c r="T21" s="77">
        <v>31561</v>
      </c>
      <c r="U21" s="77">
        <v>32041</v>
      </c>
      <c r="V21" s="77">
        <v>34001</v>
      </c>
      <c r="W21" s="77">
        <v>40161</v>
      </c>
      <c r="X21" s="77">
        <v>845201</v>
      </c>
      <c r="Y21" s="77">
        <v>1039201</v>
      </c>
      <c r="Z21" s="20" t="s">
        <v>2595</v>
      </c>
      <c r="AA21" s="20" t="s">
        <v>2596</v>
      </c>
      <c r="AB21" s="20" t="s">
        <v>2597</v>
      </c>
      <c r="AC21" s="20" t="s">
        <v>1734</v>
      </c>
      <c r="AD21" s="20" t="s">
        <v>2610</v>
      </c>
      <c r="AE21" s="20" t="s">
        <v>2599</v>
      </c>
      <c r="AF21" s="20" t="s">
        <v>2600</v>
      </c>
      <c r="AG21" s="215">
        <v>44212.326388888891</v>
      </c>
      <c r="AH21" s="20" t="s">
        <v>2721</v>
      </c>
      <c r="AI21" s="20" t="s">
        <v>3281</v>
      </c>
      <c r="AL21" s="20" t="s">
        <v>2603</v>
      </c>
      <c r="AM21" s="215">
        <v>44519.76180555555</v>
      </c>
      <c r="AN21" s="215">
        <v>44614</v>
      </c>
      <c r="AO21" s="77">
        <v>2</v>
      </c>
      <c r="AP21" s="20" t="s">
        <v>2595</v>
      </c>
      <c r="AQ21" s="20" t="s">
        <v>2595</v>
      </c>
    </row>
    <row r="22" spans="1:43" x14ac:dyDescent="0.25">
      <c r="A22" s="77">
        <v>0</v>
      </c>
      <c r="B22" t="b">
        <v>1</v>
      </c>
      <c r="C22" s="77">
        <v>31561</v>
      </c>
      <c r="D22" s="77">
        <v>14681</v>
      </c>
      <c r="E22" t="b">
        <v>0</v>
      </c>
      <c r="F22" s="77">
        <v>0</v>
      </c>
      <c r="I22" s="77">
        <v>31561</v>
      </c>
      <c r="J22" s="20" t="s">
        <v>2590</v>
      </c>
      <c r="K22" s="20" t="s">
        <v>3289</v>
      </c>
      <c r="L22" s="20" t="s">
        <v>3315</v>
      </c>
      <c r="M22" s="20" t="s">
        <v>3317</v>
      </c>
      <c r="N22" t="b">
        <v>1</v>
      </c>
      <c r="O22" s="20" t="s">
        <v>3346</v>
      </c>
      <c r="P22" s="20" t="s">
        <v>3357</v>
      </c>
      <c r="Q22" s="20" t="s">
        <v>3358</v>
      </c>
      <c r="R22" s="20" t="s">
        <v>768</v>
      </c>
      <c r="S22" s="20" t="s">
        <v>2595</v>
      </c>
      <c r="T22" s="77">
        <v>31561</v>
      </c>
      <c r="U22" s="77">
        <v>32041</v>
      </c>
      <c r="V22" s="77">
        <v>34001</v>
      </c>
      <c r="W22" s="77">
        <v>40161</v>
      </c>
      <c r="X22" s="77">
        <v>845201</v>
      </c>
      <c r="Y22" s="77">
        <v>1060041</v>
      </c>
      <c r="Z22" s="20" t="s">
        <v>2595</v>
      </c>
      <c r="AA22" s="20" t="s">
        <v>2596</v>
      </c>
      <c r="AB22" s="20" t="s">
        <v>2597</v>
      </c>
      <c r="AC22" s="20" t="s">
        <v>1734</v>
      </c>
      <c r="AD22" s="20" t="s">
        <v>2610</v>
      </c>
      <c r="AE22" s="20" t="s">
        <v>2599</v>
      </c>
      <c r="AF22" s="20" t="s">
        <v>2600</v>
      </c>
      <c r="AG22" s="215">
        <v>44231.38680555555</v>
      </c>
      <c r="AH22" s="20" t="s">
        <v>2721</v>
      </c>
      <c r="AI22" s="20" t="s">
        <v>3281</v>
      </c>
      <c r="AL22" s="20" t="s">
        <v>2603</v>
      </c>
      <c r="AM22" s="215">
        <v>44565.572222222218</v>
      </c>
      <c r="AN22" s="215">
        <v>44614</v>
      </c>
      <c r="AO22" s="77">
        <v>2</v>
      </c>
      <c r="AP22" s="20" t="s">
        <v>2595</v>
      </c>
      <c r="AQ22" s="20" t="s">
        <v>2595</v>
      </c>
    </row>
    <row r="23" spans="1:43" x14ac:dyDescent="0.25">
      <c r="A23" s="77">
        <v>0</v>
      </c>
      <c r="B23" t="b">
        <v>1</v>
      </c>
      <c r="C23" s="77">
        <v>31561</v>
      </c>
      <c r="D23" s="77">
        <v>1044481</v>
      </c>
      <c r="E23" t="b">
        <v>0</v>
      </c>
      <c r="F23" s="77">
        <v>0</v>
      </c>
      <c r="I23" s="77">
        <v>31561</v>
      </c>
      <c r="J23" s="20" t="s">
        <v>2590</v>
      </c>
      <c r="K23" s="20" t="s">
        <v>3289</v>
      </c>
      <c r="L23" s="20" t="s">
        <v>3315</v>
      </c>
      <c r="M23" s="20" t="s">
        <v>3317</v>
      </c>
      <c r="N23" t="b">
        <v>1</v>
      </c>
      <c r="O23" s="20" t="s">
        <v>3346</v>
      </c>
      <c r="P23" s="20" t="s">
        <v>3359</v>
      </c>
      <c r="Q23" s="20" t="s">
        <v>3360</v>
      </c>
      <c r="R23" s="20" t="s">
        <v>549</v>
      </c>
      <c r="S23" s="20" t="s">
        <v>2595</v>
      </c>
      <c r="T23" s="77">
        <v>31561</v>
      </c>
      <c r="U23" s="77">
        <v>32041</v>
      </c>
      <c r="V23" s="77">
        <v>34001</v>
      </c>
      <c r="W23" s="77">
        <v>40161</v>
      </c>
      <c r="X23" s="77">
        <v>845201</v>
      </c>
      <c r="Y23" s="77">
        <v>1066761</v>
      </c>
      <c r="Z23" s="20" t="s">
        <v>2595</v>
      </c>
      <c r="AA23" s="20" t="s">
        <v>2596</v>
      </c>
      <c r="AB23" s="20" t="s">
        <v>2597</v>
      </c>
      <c r="AC23" s="20" t="s">
        <v>2969</v>
      </c>
      <c r="AD23" s="20" t="s">
        <v>2971</v>
      </c>
      <c r="AE23" s="20" t="s">
        <v>2599</v>
      </c>
      <c r="AF23" s="20" t="s">
        <v>2600</v>
      </c>
      <c r="AG23" s="215">
        <v>44236.383333333331</v>
      </c>
      <c r="AH23" s="20" t="s">
        <v>2601</v>
      </c>
      <c r="AI23" s="20" t="s">
        <v>2602</v>
      </c>
      <c r="AL23" s="20" t="s">
        <v>2603</v>
      </c>
      <c r="AM23" s="215">
        <v>44519.763194444444</v>
      </c>
      <c r="AN23" s="215">
        <v>44614</v>
      </c>
      <c r="AO23" s="77">
        <v>2</v>
      </c>
      <c r="AP23" s="20" t="s">
        <v>2595</v>
      </c>
      <c r="AQ23" s="20" t="s">
        <v>2595</v>
      </c>
    </row>
    <row r="24" spans="1:43" x14ac:dyDescent="0.25">
      <c r="A24" s="77">
        <v>0</v>
      </c>
      <c r="B24" t="b">
        <v>1</v>
      </c>
      <c r="C24" s="77">
        <v>31561</v>
      </c>
      <c r="D24" s="77">
        <v>13761</v>
      </c>
      <c r="E24" t="b">
        <v>0</v>
      </c>
      <c r="F24" s="77">
        <v>0</v>
      </c>
      <c r="I24" s="77">
        <v>31561</v>
      </c>
      <c r="J24" s="20" t="s">
        <v>2590</v>
      </c>
      <c r="K24" s="20" t="s">
        <v>3289</v>
      </c>
      <c r="L24" s="20" t="s">
        <v>3315</v>
      </c>
      <c r="M24" s="20" t="s">
        <v>3317</v>
      </c>
      <c r="N24" t="b">
        <v>1</v>
      </c>
      <c r="O24" s="20" t="s">
        <v>3346</v>
      </c>
      <c r="P24" s="20" t="s">
        <v>3361</v>
      </c>
      <c r="Q24" s="20" t="s">
        <v>3362</v>
      </c>
      <c r="R24" s="20" t="s">
        <v>768</v>
      </c>
      <c r="S24" s="20" t="s">
        <v>2595</v>
      </c>
      <c r="T24" s="77">
        <v>31561</v>
      </c>
      <c r="U24" s="77">
        <v>32041</v>
      </c>
      <c r="V24" s="77">
        <v>34001</v>
      </c>
      <c r="W24" s="77">
        <v>40161</v>
      </c>
      <c r="X24" s="77">
        <v>845201</v>
      </c>
      <c r="Y24" s="77">
        <v>1079721</v>
      </c>
      <c r="Z24" s="20" t="s">
        <v>2595</v>
      </c>
      <c r="AA24" s="20" t="s">
        <v>2596</v>
      </c>
      <c r="AB24" s="20" t="s">
        <v>2597</v>
      </c>
      <c r="AC24" s="20" t="s">
        <v>539</v>
      </c>
      <c r="AD24" s="20" t="s">
        <v>2996</v>
      </c>
      <c r="AE24" s="20" t="s">
        <v>2599</v>
      </c>
      <c r="AF24" s="20" t="s">
        <v>2600</v>
      </c>
      <c r="AG24" s="215">
        <v>44253.37777777778</v>
      </c>
      <c r="AH24" s="20" t="s">
        <v>2721</v>
      </c>
      <c r="AI24" s="20" t="s">
        <v>3281</v>
      </c>
      <c r="AL24" s="20" t="s">
        <v>2603</v>
      </c>
      <c r="AM24" s="215">
        <v>44253.388888888891</v>
      </c>
      <c r="AO24" s="77">
        <v>2</v>
      </c>
      <c r="AP24" s="20" t="s">
        <v>2595</v>
      </c>
      <c r="AQ24" s="20" t="s">
        <v>2595</v>
      </c>
    </row>
    <row r="25" spans="1:43" x14ac:dyDescent="0.25">
      <c r="A25" s="77">
        <v>0</v>
      </c>
      <c r="B25" t="b">
        <v>1</v>
      </c>
      <c r="C25" s="77">
        <v>31561</v>
      </c>
      <c r="D25" s="77">
        <v>14681</v>
      </c>
      <c r="E25" t="b">
        <v>0</v>
      </c>
      <c r="F25" s="77">
        <v>0</v>
      </c>
      <c r="I25" s="77">
        <v>31561</v>
      </c>
      <c r="J25" s="20" t="s">
        <v>2590</v>
      </c>
      <c r="K25" s="20" t="s">
        <v>3289</v>
      </c>
      <c r="L25" s="20" t="s">
        <v>3315</v>
      </c>
      <c r="M25" s="20" t="s">
        <v>3317</v>
      </c>
      <c r="N25" t="b">
        <v>1</v>
      </c>
      <c r="O25" s="20" t="s">
        <v>3346</v>
      </c>
      <c r="P25" s="20" t="s">
        <v>3363</v>
      </c>
      <c r="Q25" s="20" t="s">
        <v>3364</v>
      </c>
      <c r="R25" s="20" t="s">
        <v>768</v>
      </c>
      <c r="S25" s="20" t="s">
        <v>2595</v>
      </c>
      <c r="T25" s="77">
        <v>31561</v>
      </c>
      <c r="U25" s="77">
        <v>32041</v>
      </c>
      <c r="V25" s="77">
        <v>34001</v>
      </c>
      <c r="W25" s="77">
        <v>40161</v>
      </c>
      <c r="X25" s="77">
        <v>845201</v>
      </c>
      <c r="Y25" s="77">
        <v>1101001</v>
      </c>
      <c r="Z25" s="20" t="s">
        <v>2595</v>
      </c>
      <c r="AA25" s="20" t="s">
        <v>2596</v>
      </c>
      <c r="AB25" s="20" t="s">
        <v>2597</v>
      </c>
      <c r="AC25" s="20" t="s">
        <v>1734</v>
      </c>
      <c r="AD25" s="20" t="s">
        <v>2610</v>
      </c>
      <c r="AE25" s="20" t="s">
        <v>2599</v>
      </c>
      <c r="AF25" s="20" t="s">
        <v>2600</v>
      </c>
      <c r="AG25" s="215">
        <v>44261.59097222222</v>
      </c>
      <c r="AH25" s="20" t="s">
        <v>2721</v>
      </c>
      <c r="AI25" s="20" t="s">
        <v>3281</v>
      </c>
      <c r="AL25" s="20" t="s">
        <v>2603</v>
      </c>
      <c r="AM25" s="215">
        <v>44519.762499999997</v>
      </c>
      <c r="AN25" s="215">
        <v>44584</v>
      </c>
      <c r="AO25" s="77">
        <v>2</v>
      </c>
      <c r="AP25" s="20" t="s">
        <v>2595</v>
      </c>
      <c r="AQ25" s="20" t="s">
        <v>2595</v>
      </c>
    </row>
    <row r="26" spans="1:43" x14ac:dyDescent="0.25">
      <c r="A26" s="77">
        <v>0</v>
      </c>
      <c r="B26" t="b">
        <v>1</v>
      </c>
      <c r="C26" s="77">
        <v>31561</v>
      </c>
      <c r="D26" s="77">
        <v>14681</v>
      </c>
      <c r="E26" t="b">
        <v>0</v>
      </c>
      <c r="F26" s="77">
        <v>0</v>
      </c>
      <c r="I26" s="77">
        <v>31561</v>
      </c>
      <c r="J26" s="20" t="s">
        <v>2590</v>
      </c>
      <c r="K26" s="20" t="s">
        <v>3289</v>
      </c>
      <c r="L26" s="20" t="s">
        <v>3315</v>
      </c>
      <c r="M26" s="20" t="s">
        <v>3317</v>
      </c>
      <c r="N26" t="b">
        <v>1</v>
      </c>
      <c r="O26" s="20" t="s">
        <v>3346</v>
      </c>
      <c r="P26" s="20" t="s">
        <v>3365</v>
      </c>
      <c r="Q26" s="20" t="s">
        <v>3366</v>
      </c>
      <c r="R26" s="20" t="s">
        <v>768</v>
      </c>
      <c r="S26" s="20" t="s">
        <v>2595</v>
      </c>
      <c r="T26" s="77">
        <v>31561</v>
      </c>
      <c r="U26" s="77">
        <v>32041</v>
      </c>
      <c r="V26" s="77">
        <v>34001</v>
      </c>
      <c r="W26" s="77">
        <v>40161</v>
      </c>
      <c r="X26" s="77">
        <v>845201</v>
      </c>
      <c r="Y26" s="77">
        <v>1101041</v>
      </c>
      <c r="Z26" s="20" t="s">
        <v>2595</v>
      </c>
      <c r="AA26" s="20" t="s">
        <v>2596</v>
      </c>
      <c r="AB26" s="20" t="s">
        <v>2597</v>
      </c>
      <c r="AC26" s="20" t="s">
        <v>1734</v>
      </c>
      <c r="AD26" s="20" t="s">
        <v>2610</v>
      </c>
      <c r="AE26" s="20" t="s">
        <v>2599</v>
      </c>
      <c r="AF26" s="20" t="s">
        <v>2600</v>
      </c>
      <c r="AG26" s="215">
        <v>44261.597916666666</v>
      </c>
      <c r="AH26" s="20" t="s">
        <v>2721</v>
      </c>
      <c r="AI26" s="20" t="s">
        <v>3281</v>
      </c>
      <c r="AL26" s="20" t="s">
        <v>2603</v>
      </c>
      <c r="AM26" s="215">
        <v>44519.763194444444</v>
      </c>
      <c r="AN26" s="215">
        <v>44357</v>
      </c>
      <c r="AO26" s="77">
        <v>2</v>
      </c>
      <c r="AP26" s="20" t="s">
        <v>2595</v>
      </c>
      <c r="AQ26" s="20" t="s">
        <v>2595</v>
      </c>
    </row>
    <row r="27" spans="1:43" x14ac:dyDescent="0.25">
      <c r="A27" s="77">
        <v>0</v>
      </c>
      <c r="B27" t="b">
        <v>1</v>
      </c>
      <c r="C27" s="77">
        <v>31561</v>
      </c>
      <c r="D27" s="77">
        <v>14681</v>
      </c>
      <c r="E27" t="b">
        <v>0</v>
      </c>
      <c r="F27" s="77">
        <v>0</v>
      </c>
      <c r="I27" s="77">
        <v>31561</v>
      </c>
      <c r="J27" s="20" t="s">
        <v>2590</v>
      </c>
      <c r="K27" s="20" t="s">
        <v>3289</v>
      </c>
      <c r="L27" s="20" t="s">
        <v>3315</v>
      </c>
      <c r="M27" s="20" t="s">
        <v>3317</v>
      </c>
      <c r="N27" t="b">
        <v>1</v>
      </c>
      <c r="O27" s="20" t="s">
        <v>3346</v>
      </c>
      <c r="P27" s="20" t="s">
        <v>3367</v>
      </c>
      <c r="Q27" s="20" t="s">
        <v>3368</v>
      </c>
      <c r="R27" s="20" t="s">
        <v>768</v>
      </c>
      <c r="T27" s="77">
        <v>31561</v>
      </c>
      <c r="U27" s="77">
        <v>32041</v>
      </c>
      <c r="V27" s="77">
        <v>34001</v>
      </c>
      <c r="W27" s="77">
        <v>40161</v>
      </c>
      <c r="X27" s="77">
        <v>845201</v>
      </c>
      <c r="Y27" s="77">
        <v>1108001</v>
      </c>
      <c r="Z27" s="20" t="s">
        <v>2595</v>
      </c>
      <c r="AA27" s="20" t="s">
        <v>2596</v>
      </c>
      <c r="AB27" s="20" t="s">
        <v>2597</v>
      </c>
      <c r="AC27" s="20" t="s">
        <v>1734</v>
      </c>
      <c r="AD27" s="20" t="s">
        <v>2610</v>
      </c>
      <c r="AE27" s="20" t="s">
        <v>2599</v>
      </c>
      <c r="AF27" s="20" t="s">
        <v>2600</v>
      </c>
      <c r="AG27" s="215">
        <v>44265.750694444439</v>
      </c>
      <c r="AH27" s="20" t="s">
        <v>2721</v>
      </c>
      <c r="AI27" s="20" t="s">
        <v>3281</v>
      </c>
      <c r="AL27" s="20" t="s">
        <v>2603</v>
      </c>
      <c r="AM27" s="215">
        <v>44519.763194444444</v>
      </c>
      <c r="AN27" s="215">
        <v>44614</v>
      </c>
      <c r="AO27" s="77">
        <v>2</v>
      </c>
      <c r="AP27" s="20" t="s">
        <v>2595</v>
      </c>
      <c r="AQ27" s="20" t="s">
        <v>2595</v>
      </c>
    </row>
    <row r="28" spans="1:43" x14ac:dyDescent="0.25">
      <c r="A28" s="77">
        <v>0</v>
      </c>
      <c r="B28" t="b">
        <v>1</v>
      </c>
      <c r="C28" s="77">
        <v>31561</v>
      </c>
      <c r="D28" s="77">
        <v>1101641</v>
      </c>
      <c r="E28" t="b">
        <v>0</v>
      </c>
      <c r="F28" s="77">
        <v>0</v>
      </c>
      <c r="I28" s="77">
        <v>31561</v>
      </c>
      <c r="J28" s="20" t="s">
        <v>2590</v>
      </c>
      <c r="K28" s="20" t="s">
        <v>3289</v>
      </c>
      <c r="L28" s="20" t="s">
        <v>3315</v>
      </c>
      <c r="M28" s="20" t="s">
        <v>3317</v>
      </c>
      <c r="N28" t="b">
        <v>1</v>
      </c>
      <c r="O28" s="20" t="s">
        <v>3346</v>
      </c>
      <c r="P28" s="20" t="s">
        <v>3369</v>
      </c>
      <c r="Q28" s="20" t="s">
        <v>3370</v>
      </c>
      <c r="R28" s="20" t="s">
        <v>768</v>
      </c>
      <c r="S28" s="20" t="s">
        <v>2595</v>
      </c>
      <c r="T28" s="77">
        <v>31561</v>
      </c>
      <c r="U28" s="77">
        <v>32041</v>
      </c>
      <c r="V28" s="77">
        <v>34001</v>
      </c>
      <c r="W28" s="77">
        <v>40161</v>
      </c>
      <c r="X28" s="77">
        <v>845201</v>
      </c>
      <c r="Y28" s="77">
        <v>1340281</v>
      </c>
      <c r="Z28" s="20" t="s">
        <v>2595</v>
      </c>
      <c r="AA28" s="20" t="s">
        <v>2596</v>
      </c>
      <c r="AB28" s="20" t="s">
        <v>2597</v>
      </c>
      <c r="AC28" s="20" t="s">
        <v>3021</v>
      </c>
      <c r="AD28" s="20" t="s">
        <v>3022</v>
      </c>
      <c r="AE28" s="20" t="s">
        <v>2599</v>
      </c>
      <c r="AF28" s="20" t="s">
        <v>2600</v>
      </c>
      <c r="AG28" s="215">
        <v>44350.72152777778</v>
      </c>
      <c r="AL28" s="20" t="s">
        <v>2603</v>
      </c>
      <c r="AM28" s="215">
        <v>44350.72152777778</v>
      </c>
      <c r="AO28" s="77">
        <v>7</v>
      </c>
      <c r="AP28" s="20" t="s">
        <v>2595</v>
      </c>
      <c r="AQ28" s="20" t="s">
        <v>2595</v>
      </c>
    </row>
    <row r="29" spans="1:43" x14ac:dyDescent="0.25">
      <c r="A29" s="77">
        <v>0</v>
      </c>
      <c r="B29" t="b">
        <v>1</v>
      </c>
      <c r="C29" s="77">
        <v>31561</v>
      </c>
      <c r="D29" s="77">
        <v>14681</v>
      </c>
      <c r="E29" t="b">
        <v>0</v>
      </c>
      <c r="F29" s="77">
        <v>0</v>
      </c>
      <c r="I29" s="77">
        <v>31561</v>
      </c>
      <c r="J29" s="20" t="s">
        <v>2590</v>
      </c>
      <c r="K29" s="20" t="s">
        <v>3289</v>
      </c>
      <c r="L29" s="20" t="s">
        <v>3315</v>
      </c>
      <c r="M29" s="20" t="s">
        <v>3317</v>
      </c>
      <c r="N29" t="b">
        <v>1</v>
      </c>
      <c r="O29" s="20" t="s">
        <v>3346</v>
      </c>
      <c r="P29" s="20" t="s">
        <v>3371</v>
      </c>
      <c r="Q29" s="20" t="s">
        <v>3372</v>
      </c>
      <c r="R29" s="20" t="s">
        <v>864</v>
      </c>
      <c r="S29" s="20" t="s">
        <v>2595</v>
      </c>
      <c r="T29" s="77">
        <v>31561</v>
      </c>
      <c r="U29" s="77">
        <v>32041</v>
      </c>
      <c r="V29" s="77">
        <v>34001</v>
      </c>
      <c r="W29" s="77">
        <v>40161</v>
      </c>
      <c r="X29" s="77">
        <v>845201</v>
      </c>
      <c r="Y29" s="77">
        <v>1777961</v>
      </c>
      <c r="Z29" s="20" t="s">
        <v>2595</v>
      </c>
      <c r="AA29" s="20" t="s">
        <v>2596</v>
      </c>
      <c r="AB29" s="20" t="s">
        <v>2597</v>
      </c>
      <c r="AC29" s="20" t="s">
        <v>1734</v>
      </c>
      <c r="AD29" s="20" t="s">
        <v>2610</v>
      </c>
      <c r="AE29" s="20" t="s">
        <v>2599</v>
      </c>
      <c r="AF29" s="20" t="s">
        <v>2600</v>
      </c>
      <c r="AG29" s="215">
        <v>44565.347916666666</v>
      </c>
      <c r="AH29" s="20" t="s">
        <v>2721</v>
      </c>
      <c r="AI29" s="20" t="s">
        <v>3281</v>
      </c>
      <c r="AL29" s="20" t="s">
        <v>2603</v>
      </c>
      <c r="AM29" s="215">
        <v>44565.366666666661</v>
      </c>
      <c r="AN29" s="215">
        <v>44610</v>
      </c>
      <c r="AO29" s="77">
        <v>2</v>
      </c>
      <c r="AP29" s="20" t="s">
        <v>2595</v>
      </c>
      <c r="AQ29" s="20" t="s">
        <v>2595</v>
      </c>
    </row>
    <row r="30" spans="1:43" x14ac:dyDescent="0.25">
      <c r="A30" s="77">
        <v>0</v>
      </c>
      <c r="B30" t="b">
        <v>1</v>
      </c>
      <c r="C30" s="77">
        <v>31561</v>
      </c>
      <c r="D30" s="77">
        <v>13321</v>
      </c>
      <c r="E30" t="b">
        <v>0</v>
      </c>
      <c r="F30" s="77">
        <v>0</v>
      </c>
      <c r="I30" s="77">
        <v>31561</v>
      </c>
      <c r="J30" s="20" t="s">
        <v>2590</v>
      </c>
      <c r="K30" s="20" t="s">
        <v>3289</v>
      </c>
      <c r="L30" s="20" t="s">
        <v>3315</v>
      </c>
      <c r="M30" s="20" t="s">
        <v>3317</v>
      </c>
      <c r="N30" t="b">
        <v>1</v>
      </c>
      <c r="O30" s="20" t="s">
        <v>3346</v>
      </c>
      <c r="P30" s="20" t="s">
        <v>3373</v>
      </c>
      <c r="Q30" s="20" t="s">
        <v>3374</v>
      </c>
      <c r="R30" s="20" t="s">
        <v>768</v>
      </c>
      <c r="S30" s="20" t="s">
        <v>2595</v>
      </c>
      <c r="T30" s="77">
        <v>31561</v>
      </c>
      <c r="U30" s="77">
        <v>32041</v>
      </c>
      <c r="V30" s="77">
        <v>34001</v>
      </c>
      <c r="W30" s="77">
        <v>40161</v>
      </c>
      <c r="X30" s="77">
        <v>845201</v>
      </c>
      <c r="Y30" s="77">
        <v>1781921</v>
      </c>
      <c r="Z30" s="20" t="s">
        <v>2595</v>
      </c>
      <c r="AA30" s="20" t="s">
        <v>2596</v>
      </c>
      <c r="AB30" s="20" t="s">
        <v>2597</v>
      </c>
      <c r="AC30" s="20" t="s">
        <v>1690</v>
      </c>
      <c r="AD30" s="20" t="s">
        <v>2987</v>
      </c>
      <c r="AE30" s="20" t="s">
        <v>2599</v>
      </c>
      <c r="AF30" s="20" t="s">
        <v>2600</v>
      </c>
      <c r="AG30" s="215">
        <v>44569.675694444442</v>
      </c>
      <c r="AH30" s="20" t="s">
        <v>2721</v>
      </c>
      <c r="AI30" s="20" t="s">
        <v>3281</v>
      </c>
      <c r="AL30" s="20" t="s">
        <v>2603</v>
      </c>
      <c r="AM30" s="215">
        <v>44569.675694444442</v>
      </c>
      <c r="AN30" s="215">
        <v>44583</v>
      </c>
      <c r="AO30" s="77">
        <v>6</v>
      </c>
      <c r="AP30" s="20" t="s">
        <v>2595</v>
      </c>
      <c r="AQ30" s="20" t="s">
        <v>2595</v>
      </c>
    </row>
    <row r="31" spans="1:43" x14ac:dyDescent="0.25">
      <c r="A31" s="77">
        <v>0</v>
      </c>
      <c r="B31" t="b">
        <v>1</v>
      </c>
      <c r="C31" s="77">
        <v>31561</v>
      </c>
      <c r="D31" s="77">
        <v>835841</v>
      </c>
      <c r="E31" t="b">
        <v>0</v>
      </c>
      <c r="F31" s="77">
        <v>0</v>
      </c>
      <c r="I31" s="77">
        <v>31561</v>
      </c>
      <c r="J31" s="20" t="s">
        <v>2590</v>
      </c>
      <c r="K31" s="20" t="s">
        <v>3289</v>
      </c>
      <c r="L31" s="20" t="s">
        <v>3315</v>
      </c>
      <c r="M31" s="20" t="s">
        <v>3317</v>
      </c>
      <c r="N31" t="b">
        <v>1</v>
      </c>
      <c r="O31" s="20" t="s">
        <v>3346</v>
      </c>
      <c r="P31" s="20" t="s">
        <v>3375</v>
      </c>
      <c r="Q31" s="20" t="s">
        <v>3376</v>
      </c>
      <c r="R31" s="20" t="s">
        <v>864</v>
      </c>
      <c r="S31" s="20" t="s">
        <v>2595</v>
      </c>
      <c r="T31" s="77">
        <v>31561</v>
      </c>
      <c r="U31" s="77">
        <v>32041</v>
      </c>
      <c r="V31" s="77">
        <v>34001</v>
      </c>
      <c r="W31" s="77">
        <v>40161</v>
      </c>
      <c r="X31" s="77">
        <v>845201</v>
      </c>
      <c r="Y31" s="77">
        <v>1790921</v>
      </c>
      <c r="Z31" s="20" t="s">
        <v>2595</v>
      </c>
      <c r="AA31" s="20" t="s">
        <v>2596</v>
      </c>
      <c r="AB31" s="20" t="s">
        <v>2597</v>
      </c>
      <c r="AC31" s="20" t="s">
        <v>2312</v>
      </c>
      <c r="AD31" s="20" t="s">
        <v>2978</v>
      </c>
      <c r="AE31" s="20" t="s">
        <v>2599</v>
      </c>
      <c r="AF31" s="20" t="s">
        <v>2600</v>
      </c>
      <c r="AG31" s="215">
        <v>44582.477777777778</v>
      </c>
      <c r="AH31" s="20" t="s">
        <v>2721</v>
      </c>
      <c r="AI31" s="20" t="s">
        <v>3281</v>
      </c>
      <c r="AL31" s="20" t="s">
        <v>2603</v>
      </c>
      <c r="AM31" s="215">
        <v>44582.477777777778</v>
      </c>
      <c r="AN31" s="215">
        <v>44614</v>
      </c>
      <c r="AO31" s="77">
        <v>2</v>
      </c>
      <c r="AP31" s="20" t="s">
        <v>2595</v>
      </c>
      <c r="AQ31" s="20" t="s">
        <v>2595</v>
      </c>
    </row>
    <row r="32" spans="1:43" x14ac:dyDescent="0.25">
      <c r="A32" s="77">
        <v>0</v>
      </c>
      <c r="B32" t="b">
        <v>1</v>
      </c>
      <c r="C32" s="77">
        <v>31561</v>
      </c>
      <c r="D32" s="77">
        <v>15521</v>
      </c>
      <c r="E32" t="b">
        <v>0</v>
      </c>
      <c r="F32" s="77">
        <v>0</v>
      </c>
      <c r="I32" s="77">
        <v>31561</v>
      </c>
      <c r="J32" s="20" t="s">
        <v>2590</v>
      </c>
      <c r="K32" s="20" t="s">
        <v>3289</v>
      </c>
      <c r="L32" s="20" t="s">
        <v>3377</v>
      </c>
      <c r="M32" s="20" t="s">
        <v>3378</v>
      </c>
      <c r="N32" t="b">
        <v>1</v>
      </c>
      <c r="O32" s="20" t="s">
        <v>3379</v>
      </c>
      <c r="P32" s="20" t="s">
        <v>3380</v>
      </c>
      <c r="Q32" s="20" t="s">
        <v>3381</v>
      </c>
      <c r="R32" s="20" t="s">
        <v>3316</v>
      </c>
      <c r="S32" s="20" t="s">
        <v>2595</v>
      </c>
      <c r="T32" s="77">
        <v>31561</v>
      </c>
      <c r="U32" s="77">
        <v>32041</v>
      </c>
      <c r="V32" s="77">
        <v>34041</v>
      </c>
      <c r="W32" s="77">
        <v>40281</v>
      </c>
      <c r="X32" s="77">
        <v>61921</v>
      </c>
      <c r="Y32" s="77">
        <v>872561</v>
      </c>
      <c r="Z32" s="20" t="s">
        <v>2595</v>
      </c>
      <c r="AA32" s="20" t="s">
        <v>2596</v>
      </c>
      <c r="AB32" s="20" t="s">
        <v>2597</v>
      </c>
      <c r="AC32" s="20" t="s">
        <v>2636</v>
      </c>
      <c r="AD32" s="20" t="s">
        <v>2637</v>
      </c>
      <c r="AE32" s="20" t="s">
        <v>2599</v>
      </c>
      <c r="AF32" s="20" t="s">
        <v>2600</v>
      </c>
      <c r="AG32" s="215">
        <v>44173.580555555556</v>
      </c>
      <c r="AH32" s="20" t="s">
        <v>2601</v>
      </c>
      <c r="AI32" s="20" t="s">
        <v>2602</v>
      </c>
      <c r="AL32" s="20" t="s">
        <v>2603</v>
      </c>
      <c r="AM32" s="215">
        <v>44481.755555555552</v>
      </c>
      <c r="AO32" s="77">
        <v>0</v>
      </c>
      <c r="AP32" s="20" t="s">
        <v>2595</v>
      </c>
      <c r="AQ32" s="20" t="s">
        <v>2595</v>
      </c>
    </row>
    <row r="33" spans="1:43" x14ac:dyDescent="0.25">
      <c r="A33" s="77">
        <v>0</v>
      </c>
      <c r="B33" t="b">
        <v>1</v>
      </c>
      <c r="C33" s="77">
        <v>31561</v>
      </c>
      <c r="D33" s="77">
        <v>15521</v>
      </c>
      <c r="E33" t="b">
        <v>0</v>
      </c>
      <c r="F33" s="77">
        <v>0</v>
      </c>
      <c r="I33" s="77">
        <v>31561</v>
      </c>
      <c r="J33" s="20" t="s">
        <v>2590</v>
      </c>
      <c r="K33" s="20" t="s">
        <v>3289</v>
      </c>
      <c r="L33" s="20" t="s">
        <v>3377</v>
      </c>
      <c r="M33" s="20" t="s">
        <v>3378</v>
      </c>
      <c r="N33" t="b">
        <v>1</v>
      </c>
      <c r="O33" s="20" t="s">
        <v>3382</v>
      </c>
      <c r="P33" s="20" t="s">
        <v>3383</v>
      </c>
      <c r="Q33" s="20" t="s">
        <v>3384</v>
      </c>
      <c r="R33" s="20" t="s">
        <v>3316</v>
      </c>
      <c r="S33" s="20" t="s">
        <v>3385</v>
      </c>
      <c r="T33" s="77">
        <v>31561</v>
      </c>
      <c r="U33" s="77">
        <v>32041</v>
      </c>
      <c r="V33" s="77">
        <v>34041</v>
      </c>
      <c r="W33" s="77">
        <v>40281</v>
      </c>
      <c r="X33" s="77">
        <v>61961</v>
      </c>
      <c r="Y33" s="77">
        <v>871601</v>
      </c>
      <c r="Z33" s="20" t="s">
        <v>2595</v>
      </c>
      <c r="AA33" s="20" t="s">
        <v>2596</v>
      </c>
      <c r="AB33" s="20" t="s">
        <v>2597</v>
      </c>
      <c r="AC33" s="20" t="s">
        <v>2636</v>
      </c>
      <c r="AD33" s="20" t="s">
        <v>2637</v>
      </c>
      <c r="AE33" s="20" t="s">
        <v>2599</v>
      </c>
      <c r="AF33" s="20" t="s">
        <v>2600</v>
      </c>
      <c r="AG33" s="215">
        <v>44173.580555555556</v>
      </c>
      <c r="AH33" s="20" t="s">
        <v>2601</v>
      </c>
      <c r="AI33" s="20" t="s">
        <v>2602</v>
      </c>
      <c r="AL33" s="20" t="s">
        <v>2603</v>
      </c>
      <c r="AM33" s="215">
        <v>44481.821527777778</v>
      </c>
      <c r="AO33" s="77">
        <v>0</v>
      </c>
      <c r="AP33" s="20" t="s">
        <v>2595</v>
      </c>
      <c r="AQ33" s="20" t="s">
        <v>2595</v>
      </c>
    </row>
    <row r="34" spans="1:43" x14ac:dyDescent="0.25">
      <c r="A34" s="77">
        <v>0</v>
      </c>
      <c r="B34" t="b">
        <v>1</v>
      </c>
      <c r="C34" s="77">
        <v>31561</v>
      </c>
      <c r="D34" s="77">
        <v>15441</v>
      </c>
      <c r="E34" t="b">
        <v>0</v>
      </c>
      <c r="F34" s="77">
        <v>0</v>
      </c>
      <c r="I34" s="77">
        <v>31561</v>
      </c>
      <c r="J34" s="20" t="s">
        <v>2590</v>
      </c>
      <c r="K34" s="20" t="s">
        <v>3386</v>
      </c>
      <c r="L34" s="20" t="s">
        <v>3387</v>
      </c>
      <c r="M34" s="20" t="s">
        <v>3388</v>
      </c>
      <c r="N34" t="b">
        <v>1</v>
      </c>
      <c r="O34" s="20" t="s">
        <v>3389</v>
      </c>
      <c r="P34" s="20" t="s">
        <v>3390</v>
      </c>
      <c r="Q34" s="20" t="s">
        <v>3391</v>
      </c>
      <c r="R34" s="20" t="s">
        <v>864</v>
      </c>
      <c r="S34" s="20" t="s">
        <v>3392</v>
      </c>
      <c r="T34" s="77">
        <v>31561</v>
      </c>
      <c r="U34" s="77">
        <v>32081</v>
      </c>
      <c r="V34" s="77">
        <v>34281</v>
      </c>
      <c r="W34" s="77">
        <v>40841</v>
      </c>
      <c r="X34" s="77">
        <v>63161</v>
      </c>
      <c r="Y34" s="77">
        <v>206121</v>
      </c>
      <c r="Z34" s="20" t="s">
        <v>2595</v>
      </c>
      <c r="AA34" s="20" t="s">
        <v>2596</v>
      </c>
      <c r="AB34" s="20" t="s">
        <v>2597</v>
      </c>
      <c r="AC34" s="20" t="s">
        <v>1246</v>
      </c>
      <c r="AD34" s="20" t="s">
        <v>2737</v>
      </c>
      <c r="AE34" s="20" t="s">
        <v>2599</v>
      </c>
      <c r="AF34" s="20" t="s">
        <v>2600</v>
      </c>
      <c r="AG34" s="215">
        <v>44123.716666666667</v>
      </c>
      <c r="AH34" s="20" t="s">
        <v>2601</v>
      </c>
      <c r="AI34" s="20" t="s">
        <v>2602</v>
      </c>
      <c r="AJ34" s="77">
        <v>0</v>
      </c>
      <c r="AK34" s="77">
        <v>0</v>
      </c>
      <c r="AL34" s="20" t="s">
        <v>2655</v>
      </c>
      <c r="AM34" s="215">
        <v>44583.45208333333</v>
      </c>
      <c r="AN34" s="215">
        <v>44431</v>
      </c>
      <c r="AO34" s="77">
        <v>2</v>
      </c>
      <c r="AP34" s="20" t="s">
        <v>49</v>
      </c>
      <c r="AQ34" s="20" t="s">
        <v>2595</v>
      </c>
    </row>
    <row r="35" spans="1:43" x14ac:dyDescent="0.25">
      <c r="A35" s="77">
        <v>0</v>
      </c>
      <c r="B35" t="b">
        <v>1</v>
      </c>
      <c r="C35" s="77">
        <v>31561</v>
      </c>
      <c r="D35" s="77">
        <v>521201</v>
      </c>
      <c r="E35" t="b">
        <v>0</v>
      </c>
      <c r="F35" s="77">
        <v>0</v>
      </c>
      <c r="I35" s="77">
        <v>31561</v>
      </c>
      <c r="J35" s="20" t="s">
        <v>2590</v>
      </c>
      <c r="K35" s="20" t="s">
        <v>3393</v>
      </c>
      <c r="L35" s="20" t="s">
        <v>3394</v>
      </c>
      <c r="M35" s="20" t="s">
        <v>3395</v>
      </c>
      <c r="N35" t="b">
        <v>1</v>
      </c>
      <c r="O35" s="20" t="s">
        <v>3396</v>
      </c>
      <c r="P35" s="20" t="s">
        <v>3397</v>
      </c>
      <c r="Q35" s="20" t="s">
        <v>3398</v>
      </c>
      <c r="R35" s="20" t="s">
        <v>768</v>
      </c>
      <c r="S35" s="20" t="s">
        <v>3399</v>
      </c>
      <c r="T35" s="77">
        <v>31561</v>
      </c>
      <c r="U35" s="77">
        <v>32121</v>
      </c>
      <c r="V35" s="77">
        <v>34401</v>
      </c>
      <c r="W35" s="77">
        <v>41241</v>
      </c>
      <c r="X35" s="77">
        <v>63961</v>
      </c>
      <c r="Y35" s="77">
        <v>236121</v>
      </c>
      <c r="Z35" s="20" t="s">
        <v>2595</v>
      </c>
      <c r="AA35" s="20" t="s">
        <v>2596</v>
      </c>
      <c r="AB35" s="20" t="s">
        <v>2597</v>
      </c>
      <c r="AC35" s="20" t="s">
        <v>1592</v>
      </c>
      <c r="AD35" s="20" t="s">
        <v>2743</v>
      </c>
      <c r="AE35" s="20" t="s">
        <v>2599</v>
      </c>
      <c r="AF35" s="20" t="s">
        <v>2600</v>
      </c>
      <c r="AG35" s="215">
        <v>44123.722222222219</v>
      </c>
      <c r="AH35" s="20" t="s">
        <v>2601</v>
      </c>
      <c r="AI35" s="20" t="s">
        <v>2602</v>
      </c>
      <c r="AL35" s="20" t="s">
        <v>2614</v>
      </c>
      <c r="AM35" s="215">
        <v>44245.591666666667</v>
      </c>
      <c r="AO35" s="77">
        <v>2</v>
      </c>
      <c r="AP35" s="20" t="s">
        <v>91</v>
      </c>
      <c r="AQ35" s="20" t="s">
        <v>2595</v>
      </c>
    </row>
    <row r="36" spans="1:43" x14ac:dyDescent="0.25">
      <c r="A36" s="77">
        <v>0</v>
      </c>
      <c r="B36" t="b">
        <v>1</v>
      </c>
      <c r="C36" s="77">
        <v>31561</v>
      </c>
      <c r="D36" s="77">
        <v>16161</v>
      </c>
      <c r="E36" t="b">
        <v>0</v>
      </c>
      <c r="F36" s="77">
        <v>0</v>
      </c>
      <c r="I36" s="77">
        <v>31561</v>
      </c>
      <c r="J36" s="20" t="s">
        <v>2590</v>
      </c>
      <c r="K36" s="20" t="s">
        <v>3393</v>
      </c>
      <c r="L36" s="20" t="s">
        <v>3394</v>
      </c>
      <c r="M36" s="20" t="s">
        <v>3395</v>
      </c>
      <c r="N36" t="b">
        <v>1</v>
      </c>
      <c r="O36" s="20" t="s">
        <v>3400</v>
      </c>
      <c r="P36" s="20" t="s">
        <v>3402</v>
      </c>
      <c r="Q36" s="20" t="s">
        <v>3403</v>
      </c>
      <c r="R36" s="20" t="s">
        <v>514</v>
      </c>
      <c r="S36" s="20" t="s">
        <v>3404</v>
      </c>
      <c r="T36" s="77">
        <v>31561</v>
      </c>
      <c r="U36" s="77">
        <v>32121</v>
      </c>
      <c r="V36" s="77">
        <v>34401</v>
      </c>
      <c r="W36" s="77">
        <v>41241</v>
      </c>
      <c r="X36" s="77">
        <v>64001</v>
      </c>
      <c r="Y36" s="77">
        <v>267881</v>
      </c>
      <c r="Z36" s="20" t="s">
        <v>2595</v>
      </c>
      <c r="AA36" s="20" t="s">
        <v>2596</v>
      </c>
      <c r="AB36" s="20" t="s">
        <v>2597</v>
      </c>
      <c r="AC36" s="20" t="s">
        <v>1436</v>
      </c>
      <c r="AD36" s="20" t="s">
        <v>2674</v>
      </c>
      <c r="AE36" s="20" t="s">
        <v>2599</v>
      </c>
      <c r="AF36" s="20" t="s">
        <v>2600</v>
      </c>
      <c r="AG36" s="215">
        <v>44123.727083333331</v>
      </c>
      <c r="AH36" s="20" t="s">
        <v>2601</v>
      </c>
      <c r="AI36" s="20" t="s">
        <v>2602</v>
      </c>
      <c r="AL36" s="20" t="s">
        <v>2614</v>
      </c>
      <c r="AM36" s="215">
        <v>44265.60833333333</v>
      </c>
      <c r="AO36" s="77">
        <v>4</v>
      </c>
      <c r="AP36" s="20" t="s">
        <v>2595</v>
      </c>
      <c r="AQ36" s="20" t="s">
        <v>2595</v>
      </c>
    </row>
    <row r="37" spans="1:43" x14ac:dyDescent="0.25">
      <c r="A37" s="77">
        <v>0</v>
      </c>
      <c r="B37" t="b">
        <v>1</v>
      </c>
      <c r="C37" s="77">
        <v>31561</v>
      </c>
      <c r="D37" s="77">
        <v>13561</v>
      </c>
      <c r="E37" t="b">
        <v>0</v>
      </c>
      <c r="F37" s="77">
        <v>0</v>
      </c>
      <c r="I37" s="77">
        <v>31561</v>
      </c>
      <c r="J37" s="20" t="s">
        <v>2590</v>
      </c>
      <c r="K37" s="20" t="s">
        <v>3393</v>
      </c>
      <c r="L37" s="20" t="s">
        <v>3405</v>
      </c>
      <c r="M37" s="20" t="s">
        <v>3406</v>
      </c>
      <c r="N37" t="b">
        <v>1</v>
      </c>
      <c r="O37" s="20" t="s">
        <v>3407</v>
      </c>
      <c r="P37" s="20" t="s">
        <v>3409</v>
      </c>
      <c r="Q37" s="20" t="s">
        <v>3410</v>
      </c>
      <c r="R37" s="20" t="s">
        <v>514</v>
      </c>
      <c r="S37" s="20" t="s">
        <v>3411</v>
      </c>
      <c r="T37" s="77">
        <v>31561</v>
      </c>
      <c r="U37" s="77">
        <v>32121</v>
      </c>
      <c r="V37" s="77">
        <v>34441</v>
      </c>
      <c r="W37" s="77">
        <v>41281</v>
      </c>
      <c r="X37" s="77">
        <v>64041</v>
      </c>
      <c r="Y37" s="77">
        <v>259161</v>
      </c>
      <c r="Z37" s="20" t="s">
        <v>2595</v>
      </c>
      <c r="AA37" s="20" t="s">
        <v>2596</v>
      </c>
      <c r="AB37" s="20" t="s">
        <v>2597</v>
      </c>
      <c r="AC37" s="20" t="s">
        <v>509</v>
      </c>
      <c r="AD37" s="20" t="s">
        <v>2934</v>
      </c>
      <c r="AE37" s="20" t="s">
        <v>2599</v>
      </c>
      <c r="AF37" s="20" t="s">
        <v>2600</v>
      </c>
      <c r="AG37" s="215">
        <v>44123.725694444445</v>
      </c>
      <c r="AH37" s="20" t="s">
        <v>2601</v>
      </c>
      <c r="AI37" s="20" t="s">
        <v>2602</v>
      </c>
      <c r="AL37" s="20" t="s">
        <v>2614</v>
      </c>
      <c r="AM37" s="215">
        <v>44123.725694444445</v>
      </c>
      <c r="AO37" s="77">
        <v>2</v>
      </c>
      <c r="AP37" s="20" t="s">
        <v>2595</v>
      </c>
      <c r="AQ37" s="20" t="s">
        <v>2595</v>
      </c>
    </row>
    <row r="38" spans="1:43" x14ac:dyDescent="0.25">
      <c r="A38" s="77">
        <v>0</v>
      </c>
      <c r="B38" t="b">
        <v>1</v>
      </c>
      <c r="C38" s="77">
        <v>31561</v>
      </c>
      <c r="D38" s="77">
        <v>14681</v>
      </c>
      <c r="E38" t="b">
        <v>0</v>
      </c>
      <c r="F38" s="77">
        <v>0</v>
      </c>
      <c r="I38" s="77">
        <v>31561</v>
      </c>
      <c r="J38" s="20" t="s">
        <v>2590</v>
      </c>
      <c r="K38" s="20" t="s">
        <v>2591</v>
      </c>
      <c r="L38" s="20" t="s">
        <v>2592</v>
      </c>
      <c r="M38" s="20" t="s">
        <v>2593</v>
      </c>
      <c r="N38" t="b">
        <v>1</v>
      </c>
      <c r="O38" s="20" t="s">
        <v>2606</v>
      </c>
      <c r="P38" s="20" t="s">
        <v>2607</v>
      </c>
      <c r="Q38" s="20" t="s">
        <v>2608</v>
      </c>
      <c r="R38" s="20" t="s">
        <v>768</v>
      </c>
      <c r="S38" s="20" t="s">
        <v>2609</v>
      </c>
      <c r="T38" s="77">
        <v>31561</v>
      </c>
      <c r="U38" s="77">
        <v>32161</v>
      </c>
      <c r="V38" s="77">
        <v>34561</v>
      </c>
      <c r="W38" s="77">
        <v>41401</v>
      </c>
      <c r="X38" s="77">
        <v>64401</v>
      </c>
      <c r="Y38" s="77">
        <v>1277881</v>
      </c>
      <c r="Z38" s="20" t="s">
        <v>2595</v>
      </c>
      <c r="AA38" s="20" t="s">
        <v>2596</v>
      </c>
      <c r="AB38" s="20" t="s">
        <v>2597</v>
      </c>
      <c r="AC38" s="20" t="s">
        <v>1734</v>
      </c>
      <c r="AD38" s="20" t="s">
        <v>2610</v>
      </c>
      <c r="AE38" s="20" t="s">
        <v>2599</v>
      </c>
      <c r="AF38" s="20" t="s">
        <v>2600</v>
      </c>
      <c r="AG38" s="215">
        <v>44321.407638888886</v>
      </c>
      <c r="AH38" s="20" t="s">
        <v>2601</v>
      </c>
      <c r="AI38" s="20" t="s">
        <v>2602</v>
      </c>
      <c r="AL38" s="20" t="s">
        <v>2603</v>
      </c>
      <c r="AM38" s="215">
        <v>44321.408333333333</v>
      </c>
      <c r="AN38" s="215">
        <v>44516</v>
      </c>
      <c r="AO38" s="77">
        <v>2</v>
      </c>
      <c r="AP38" s="20" t="s">
        <v>2595</v>
      </c>
      <c r="AQ38" s="20" t="s">
        <v>2595</v>
      </c>
    </row>
    <row r="39" spans="1:43" x14ac:dyDescent="0.25">
      <c r="A39" s="77">
        <v>0</v>
      </c>
      <c r="B39" t="b">
        <v>1</v>
      </c>
      <c r="C39" s="77">
        <v>31561</v>
      </c>
      <c r="D39" s="77">
        <v>14681</v>
      </c>
      <c r="E39" t="b">
        <v>0</v>
      </c>
      <c r="F39" s="77">
        <v>0</v>
      </c>
      <c r="I39" s="77">
        <v>31561</v>
      </c>
      <c r="J39" s="20" t="s">
        <v>2590</v>
      </c>
      <c r="K39" s="20" t="s">
        <v>2591</v>
      </c>
      <c r="L39" s="20" t="s">
        <v>2592</v>
      </c>
      <c r="M39" s="20" t="s">
        <v>2593</v>
      </c>
      <c r="N39" t="b">
        <v>1</v>
      </c>
      <c r="O39" s="20" t="s">
        <v>2606</v>
      </c>
      <c r="P39" s="20" t="s">
        <v>2611</v>
      </c>
      <c r="Q39" s="20" t="s">
        <v>2612</v>
      </c>
      <c r="R39" s="20" t="s">
        <v>768</v>
      </c>
      <c r="S39" s="20" t="s">
        <v>2613</v>
      </c>
      <c r="T39" s="77">
        <v>31561</v>
      </c>
      <c r="U39" s="77">
        <v>32161</v>
      </c>
      <c r="V39" s="77">
        <v>34561</v>
      </c>
      <c r="W39" s="77">
        <v>41401</v>
      </c>
      <c r="X39" s="77">
        <v>64401</v>
      </c>
      <c r="Y39" s="77">
        <v>1277961</v>
      </c>
      <c r="Z39" s="20" t="s">
        <v>2595</v>
      </c>
      <c r="AA39" s="20" t="s">
        <v>2596</v>
      </c>
      <c r="AB39" s="20" t="s">
        <v>2597</v>
      </c>
      <c r="AC39" s="20" t="s">
        <v>1734</v>
      </c>
      <c r="AD39" s="20" t="s">
        <v>2610</v>
      </c>
      <c r="AE39" s="20" t="s">
        <v>2599</v>
      </c>
      <c r="AF39" s="20" t="s">
        <v>2600</v>
      </c>
      <c r="AG39" s="215">
        <v>44321.407638888886</v>
      </c>
      <c r="AH39" s="20" t="s">
        <v>2601</v>
      </c>
      <c r="AI39" s="20" t="s">
        <v>2602</v>
      </c>
      <c r="AL39" s="20" t="s">
        <v>2614</v>
      </c>
      <c r="AM39" s="215">
        <v>44321.409722222219</v>
      </c>
      <c r="AO39" s="77">
        <v>2</v>
      </c>
      <c r="AP39" s="20" t="s">
        <v>2595</v>
      </c>
      <c r="AQ39" s="20" t="s">
        <v>2595</v>
      </c>
    </row>
    <row r="40" spans="1:43" x14ac:dyDescent="0.25">
      <c r="A40" s="77">
        <v>0</v>
      </c>
      <c r="B40" t="b">
        <v>1</v>
      </c>
      <c r="C40" s="77">
        <v>31561</v>
      </c>
      <c r="D40" s="77">
        <v>14321</v>
      </c>
      <c r="E40" t="b">
        <v>0</v>
      </c>
      <c r="F40" s="77">
        <v>0</v>
      </c>
      <c r="I40" s="77">
        <v>31561</v>
      </c>
      <c r="J40" s="20" t="s">
        <v>2590</v>
      </c>
      <c r="K40" s="20" t="s">
        <v>2591</v>
      </c>
      <c r="L40" s="20" t="s">
        <v>2592</v>
      </c>
      <c r="M40" s="20" t="s">
        <v>2593</v>
      </c>
      <c r="N40" t="b">
        <v>1</v>
      </c>
      <c r="O40" s="20" t="s">
        <v>2615</v>
      </c>
      <c r="P40" s="20" t="s">
        <v>2617</v>
      </c>
      <c r="Q40" s="20" t="s">
        <v>2618</v>
      </c>
      <c r="R40" s="20" t="s">
        <v>768</v>
      </c>
      <c r="S40" s="20" t="s">
        <v>2619</v>
      </c>
      <c r="T40" s="77">
        <v>31561</v>
      </c>
      <c r="U40" s="77">
        <v>32161</v>
      </c>
      <c r="V40" s="77">
        <v>34561</v>
      </c>
      <c r="W40" s="77">
        <v>41401</v>
      </c>
      <c r="X40" s="77">
        <v>64441</v>
      </c>
      <c r="Y40" s="77">
        <v>1107321</v>
      </c>
      <c r="Z40" s="20" t="s">
        <v>2595</v>
      </c>
      <c r="AA40" s="20" t="s">
        <v>2596</v>
      </c>
      <c r="AB40" s="20" t="s">
        <v>2597</v>
      </c>
      <c r="AC40" s="20" t="s">
        <v>887</v>
      </c>
      <c r="AD40" s="20" t="s">
        <v>2616</v>
      </c>
      <c r="AE40" s="20" t="s">
        <v>2599</v>
      </c>
      <c r="AF40" s="20" t="s">
        <v>2600</v>
      </c>
      <c r="AG40" s="215">
        <v>44265.680555555555</v>
      </c>
      <c r="AH40" s="20" t="s">
        <v>2601</v>
      </c>
      <c r="AI40" s="20" t="s">
        <v>2602</v>
      </c>
      <c r="AL40" s="20" t="s">
        <v>2603</v>
      </c>
      <c r="AM40" s="215">
        <v>44270.386111111111</v>
      </c>
      <c r="AN40" s="215">
        <v>44605</v>
      </c>
      <c r="AO40" s="77">
        <v>4</v>
      </c>
      <c r="AP40" s="20" t="s">
        <v>2595</v>
      </c>
      <c r="AQ40" s="20" t="s">
        <v>2595</v>
      </c>
    </row>
    <row r="41" spans="1:43" x14ac:dyDescent="0.25">
      <c r="A41" s="77">
        <v>0</v>
      </c>
      <c r="B41" t="b">
        <v>1</v>
      </c>
      <c r="C41" s="77">
        <v>31561</v>
      </c>
      <c r="D41" s="77">
        <v>14681</v>
      </c>
      <c r="E41" t="b">
        <v>0</v>
      </c>
      <c r="F41" s="77">
        <v>0</v>
      </c>
      <c r="I41" s="77">
        <v>31561</v>
      </c>
      <c r="J41" s="20" t="s">
        <v>2590</v>
      </c>
      <c r="K41" s="20" t="s">
        <v>2591</v>
      </c>
      <c r="L41" s="20" t="s">
        <v>2592</v>
      </c>
      <c r="M41" s="20" t="s">
        <v>2593</v>
      </c>
      <c r="N41" t="b">
        <v>1</v>
      </c>
      <c r="O41" s="20" t="s">
        <v>2615</v>
      </c>
      <c r="P41" s="20" t="s">
        <v>2620</v>
      </c>
      <c r="Q41" s="20" t="s">
        <v>2621</v>
      </c>
      <c r="R41" s="20" t="s">
        <v>768</v>
      </c>
      <c r="S41" s="20" t="s">
        <v>2622</v>
      </c>
      <c r="T41" s="77">
        <v>31561</v>
      </c>
      <c r="U41" s="77">
        <v>32161</v>
      </c>
      <c r="V41" s="77">
        <v>34561</v>
      </c>
      <c r="W41" s="77">
        <v>41401</v>
      </c>
      <c r="X41" s="77">
        <v>64441</v>
      </c>
      <c r="Y41" s="77">
        <v>1277921</v>
      </c>
      <c r="Z41" s="20" t="s">
        <v>2595</v>
      </c>
      <c r="AA41" s="20" t="s">
        <v>2596</v>
      </c>
      <c r="AB41" s="20" t="s">
        <v>2597</v>
      </c>
      <c r="AC41" s="20" t="s">
        <v>1734</v>
      </c>
      <c r="AD41" s="20" t="s">
        <v>2610</v>
      </c>
      <c r="AE41" s="20" t="s">
        <v>2599</v>
      </c>
      <c r="AF41" s="20" t="s">
        <v>2600</v>
      </c>
      <c r="AG41" s="215">
        <v>44321.407638888886</v>
      </c>
      <c r="AH41" s="20" t="s">
        <v>2601</v>
      </c>
      <c r="AI41" s="20" t="s">
        <v>2602</v>
      </c>
      <c r="AL41" s="20" t="s">
        <v>2614</v>
      </c>
      <c r="AM41" s="215">
        <v>44321.408333333333</v>
      </c>
      <c r="AO41" s="77">
        <v>2</v>
      </c>
      <c r="AP41" s="20" t="s">
        <v>2595</v>
      </c>
      <c r="AQ41" s="20" t="s">
        <v>2595</v>
      </c>
    </row>
    <row r="42" spans="1:43" x14ac:dyDescent="0.25">
      <c r="A42" s="77">
        <v>0</v>
      </c>
      <c r="B42" t="b">
        <v>1</v>
      </c>
      <c r="C42" s="77">
        <v>31561</v>
      </c>
      <c r="D42" s="77">
        <v>14681</v>
      </c>
      <c r="E42" t="b">
        <v>0</v>
      </c>
      <c r="F42" s="77">
        <v>0</v>
      </c>
      <c r="I42" s="77">
        <v>31561</v>
      </c>
      <c r="J42" s="20" t="s">
        <v>2590</v>
      </c>
      <c r="K42" s="20" t="s">
        <v>2591</v>
      </c>
      <c r="L42" s="20" t="s">
        <v>2592</v>
      </c>
      <c r="M42" s="20" t="s">
        <v>2593</v>
      </c>
      <c r="N42" t="b">
        <v>1</v>
      </c>
      <c r="O42" s="20" t="s">
        <v>2615</v>
      </c>
      <c r="P42" s="20" t="s">
        <v>2623</v>
      </c>
      <c r="Q42" s="20" t="s">
        <v>2624</v>
      </c>
      <c r="R42" s="20" t="s">
        <v>768</v>
      </c>
      <c r="S42" s="20" t="s">
        <v>2625</v>
      </c>
      <c r="T42" s="77">
        <v>31561</v>
      </c>
      <c r="U42" s="77">
        <v>32161</v>
      </c>
      <c r="V42" s="77">
        <v>34561</v>
      </c>
      <c r="W42" s="77">
        <v>41401</v>
      </c>
      <c r="X42" s="77">
        <v>64441</v>
      </c>
      <c r="Y42" s="77">
        <v>1278001</v>
      </c>
      <c r="Z42" s="20" t="s">
        <v>2595</v>
      </c>
      <c r="AA42" s="20" t="s">
        <v>2596</v>
      </c>
      <c r="AB42" s="20" t="s">
        <v>2597</v>
      </c>
      <c r="AC42" s="20" t="s">
        <v>1734</v>
      </c>
      <c r="AD42" s="20" t="s">
        <v>2610</v>
      </c>
      <c r="AE42" s="20" t="s">
        <v>2599</v>
      </c>
      <c r="AF42" s="20" t="s">
        <v>2600</v>
      </c>
      <c r="AG42" s="215">
        <v>44321.407638888886</v>
      </c>
      <c r="AH42" s="20" t="s">
        <v>2601</v>
      </c>
      <c r="AI42" s="20" t="s">
        <v>2602</v>
      </c>
      <c r="AL42" s="20" t="s">
        <v>2603</v>
      </c>
      <c r="AM42" s="215">
        <v>44321.409722222219</v>
      </c>
      <c r="AN42" s="215">
        <v>44456</v>
      </c>
      <c r="AO42" s="77">
        <v>2</v>
      </c>
      <c r="AP42" s="20" t="s">
        <v>2595</v>
      </c>
      <c r="AQ42" s="20" t="s">
        <v>2595</v>
      </c>
    </row>
    <row r="43" spans="1:43" x14ac:dyDescent="0.25">
      <c r="A43" s="77">
        <v>0</v>
      </c>
      <c r="B43" t="b">
        <v>1</v>
      </c>
      <c r="C43" s="77">
        <v>31561</v>
      </c>
      <c r="D43" s="77">
        <v>14321</v>
      </c>
      <c r="E43" t="b">
        <v>0</v>
      </c>
      <c r="F43" s="77">
        <v>0</v>
      </c>
      <c r="I43" s="77">
        <v>31561</v>
      </c>
      <c r="J43" s="20" t="s">
        <v>2590</v>
      </c>
      <c r="K43" s="20" t="s">
        <v>2591</v>
      </c>
      <c r="L43" s="20" t="s">
        <v>2592</v>
      </c>
      <c r="M43" s="20" t="s">
        <v>2593</v>
      </c>
      <c r="N43" t="b">
        <v>1</v>
      </c>
      <c r="O43" s="20" t="s">
        <v>2615</v>
      </c>
      <c r="P43" s="20" t="s">
        <v>2626</v>
      </c>
      <c r="Q43" s="20" t="s">
        <v>2627</v>
      </c>
      <c r="R43" s="20" t="s">
        <v>768</v>
      </c>
      <c r="S43" s="20" t="s">
        <v>2628</v>
      </c>
      <c r="T43" s="77">
        <v>31561</v>
      </c>
      <c r="U43" s="77">
        <v>32161</v>
      </c>
      <c r="V43" s="77">
        <v>34561</v>
      </c>
      <c r="W43" s="77">
        <v>41401</v>
      </c>
      <c r="X43" s="77">
        <v>64441</v>
      </c>
      <c r="Y43" s="77">
        <v>1687681</v>
      </c>
      <c r="Z43" s="20" t="s">
        <v>2595</v>
      </c>
      <c r="AA43" s="20" t="s">
        <v>2596</v>
      </c>
      <c r="AB43" s="20" t="s">
        <v>2597</v>
      </c>
      <c r="AC43" s="20" t="s">
        <v>887</v>
      </c>
      <c r="AD43" s="20" t="s">
        <v>2616</v>
      </c>
      <c r="AE43" s="20" t="s">
        <v>2599</v>
      </c>
      <c r="AF43" s="20" t="s">
        <v>2600</v>
      </c>
      <c r="AG43" s="215">
        <v>44505.712500000001</v>
      </c>
      <c r="AH43" s="20" t="s">
        <v>2601</v>
      </c>
      <c r="AI43" s="20" t="s">
        <v>2602</v>
      </c>
      <c r="AL43" s="20" t="s">
        <v>2603</v>
      </c>
      <c r="AM43" s="215">
        <v>44506.32430555555</v>
      </c>
      <c r="AN43" s="215">
        <v>44599</v>
      </c>
      <c r="AO43" s="77">
        <v>4</v>
      </c>
      <c r="AP43" s="20" t="s">
        <v>2595</v>
      </c>
      <c r="AQ43" s="20" t="s">
        <v>2595</v>
      </c>
    </row>
    <row r="44" spans="1:43" x14ac:dyDescent="0.25">
      <c r="A44" s="77">
        <v>0</v>
      </c>
      <c r="B44" t="b">
        <v>1</v>
      </c>
      <c r="C44" s="77">
        <v>31561</v>
      </c>
      <c r="D44" s="77">
        <v>15521</v>
      </c>
      <c r="E44" t="b">
        <v>0</v>
      </c>
      <c r="F44" s="77">
        <v>0</v>
      </c>
      <c r="I44" s="77">
        <v>31561</v>
      </c>
      <c r="J44" s="20" t="s">
        <v>2590</v>
      </c>
      <c r="K44" s="20" t="s">
        <v>2591</v>
      </c>
      <c r="L44" s="20" t="s">
        <v>2592</v>
      </c>
      <c r="M44" s="20" t="s">
        <v>2629</v>
      </c>
      <c r="N44" t="b">
        <v>1</v>
      </c>
      <c r="O44" s="20" t="s">
        <v>2632</v>
      </c>
      <c r="P44" s="20" t="s">
        <v>2633</v>
      </c>
      <c r="Q44" s="20" t="s">
        <v>2634</v>
      </c>
      <c r="R44" s="20" t="s">
        <v>768</v>
      </c>
      <c r="S44" s="20" t="s">
        <v>2635</v>
      </c>
      <c r="T44" s="77">
        <v>31561</v>
      </c>
      <c r="U44" s="77">
        <v>32161</v>
      </c>
      <c r="V44" s="77">
        <v>34561</v>
      </c>
      <c r="W44" s="77">
        <v>41441</v>
      </c>
      <c r="X44" s="77">
        <v>64561</v>
      </c>
      <c r="Y44" s="77">
        <v>840521</v>
      </c>
      <c r="Z44" s="20" t="s">
        <v>2595</v>
      </c>
      <c r="AA44" s="20" t="s">
        <v>2596</v>
      </c>
      <c r="AB44" s="20" t="s">
        <v>2597</v>
      </c>
      <c r="AC44" s="20" t="s">
        <v>2636</v>
      </c>
      <c r="AD44" s="20" t="s">
        <v>2637</v>
      </c>
      <c r="AE44" s="20" t="s">
        <v>2599</v>
      </c>
      <c r="AF44" s="20" t="s">
        <v>2600</v>
      </c>
      <c r="AG44" s="215">
        <v>44169.640972222223</v>
      </c>
      <c r="AH44" s="20" t="s">
        <v>2601</v>
      </c>
      <c r="AI44" s="20" t="s">
        <v>2602</v>
      </c>
      <c r="AJ44" s="77">
        <v>16</v>
      </c>
      <c r="AK44" s="77">
        <v>2</v>
      </c>
      <c r="AL44" s="20" t="s">
        <v>2614</v>
      </c>
      <c r="AM44" s="215">
        <v>44169.640972222223</v>
      </c>
      <c r="AO44" s="77">
        <v>0</v>
      </c>
      <c r="AP44" s="20" t="s">
        <v>2595</v>
      </c>
      <c r="AQ44" s="20" t="s">
        <v>2595</v>
      </c>
    </row>
    <row r="45" spans="1:43" x14ac:dyDescent="0.25">
      <c r="A45" s="77">
        <v>0</v>
      </c>
      <c r="B45" t="b">
        <v>1</v>
      </c>
      <c r="C45" s="77">
        <v>31561</v>
      </c>
      <c r="D45" s="77">
        <v>14321</v>
      </c>
      <c r="E45" t="b">
        <v>0</v>
      </c>
      <c r="F45" s="77">
        <v>0</v>
      </c>
      <c r="I45" s="77">
        <v>31561</v>
      </c>
      <c r="J45" s="20" t="s">
        <v>2590</v>
      </c>
      <c r="K45" s="20" t="s">
        <v>2591</v>
      </c>
      <c r="L45" s="20" t="s">
        <v>2592</v>
      </c>
      <c r="M45" s="20" t="s">
        <v>2629</v>
      </c>
      <c r="N45" t="b">
        <v>1</v>
      </c>
      <c r="O45" s="20" t="s">
        <v>2638</v>
      </c>
      <c r="P45" s="20" t="s">
        <v>2639</v>
      </c>
      <c r="Q45" s="20" t="s">
        <v>2640</v>
      </c>
      <c r="R45" s="20" t="s">
        <v>768</v>
      </c>
      <c r="S45" s="20" t="s">
        <v>2641</v>
      </c>
      <c r="T45" s="77">
        <v>31561</v>
      </c>
      <c r="U45" s="77">
        <v>32161</v>
      </c>
      <c r="V45" s="77">
        <v>34561</v>
      </c>
      <c r="W45" s="77">
        <v>41441</v>
      </c>
      <c r="X45" s="77">
        <v>64601</v>
      </c>
      <c r="Y45" s="77">
        <v>1687761</v>
      </c>
      <c r="Z45" s="20" t="s">
        <v>2595</v>
      </c>
      <c r="AA45" s="20" t="s">
        <v>2596</v>
      </c>
      <c r="AB45" s="20" t="s">
        <v>2597</v>
      </c>
      <c r="AC45" s="20" t="s">
        <v>887</v>
      </c>
      <c r="AD45" s="20" t="s">
        <v>2616</v>
      </c>
      <c r="AE45" s="20" t="s">
        <v>2599</v>
      </c>
      <c r="AF45" s="20" t="s">
        <v>2600</v>
      </c>
      <c r="AG45" s="215">
        <v>44505.712500000001</v>
      </c>
      <c r="AH45" s="20" t="s">
        <v>2601</v>
      </c>
      <c r="AI45" s="20" t="s">
        <v>2602</v>
      </c>
      <c r="AL45" s="20" t="s">
        <v>2603</v>
      </c>
      <c r="AM45" s="215">
        <v>44506.324999999997</v>
      </c>
      <c r="AN45" s="215">
        <v>44562</v>
      </c>
      <c r="AO45" s="77">
        <v>4</v>
      </c>
      <c r="AP45" s="20" t="s">
        <v>2595</v>
      </c>
      <c r="AQ45" s="20" t="s">
        <v>2595</v>
      </c>
    </row>
    <row r="46" spans="1:43" x14ac:dyDescent="0.25">
      <c r="A46" s="77">
        <v>0</v>
      </c>
      <c r="B46" t="b">
        <v>1</v>
      </c>
      <c r="C46" s="77">
        <v>31561</v>
      </c>
      <c r="D46" s="77">
        <v>14321</v>
      </c>
      <c r="E46" t="b">
        <v>0</v>
      </c>
      <c r="F46" s="77">
        <v>0</v>
      </c>
      <c r="I46" s="77">
        <v>31561</v>
      </c>
      <c r="J46" s="20" t="s">
        <v>2590</v>
      </c>
      <c r="K46" s="20" t="s">
        <v>2591</v>
      </c>
      <c r="L46" s="20" t="s">
        <v>2592</v>
      </c>
      <c r="M46" s="20" t="s">
        <v>2629</v>
      </c>
      <c r="N46" t="b">
        <v>1</v>
      </c>
      <c r="O46" s="20" t="s">
        <v>2642</v>
      </c>
      <c r="P46" s="20" t="s">
        <v>2643</v>
      </c>
      <c r="Q46" s="20" t="s">
        <v>2644</v>
      </c>
      <c r="R46" s="20" t="s">
        <v>768</v>
      </c>
      <c r="S46" s="20" t="s">
        <v>2645</v>
      </c>
      <c r="T46" s="77">
        <v>31561</v>
      </c>
      <c r="U46" s="77">
        <v>32161</v>
      </c>
      <c r="V46" s="77">
        <v>34561</v>
      </c>
      <c r="W46" s="77">
        <v>41441</v>
      </c>
      <c r="X46" s="77">
        <v>64641</v>
      </c>
      <c r="Y46" s="77">
        <v>903121</v>
      </c>
      <c r="Z46" s="20" t="s">
        <v>2595</v>
      </c>
      <c r="AA46" s="20" t="s">
        <v>2596</v>
      </c>
      <c r="AB46" s="20" t="s">
        <v>2597</v>
      </c>
      <c r="AC46" s="20" t="s">
        <v>887</v>
      </c>
      <c r="AD46" s="20" t="s">
        <v>2616</v>
      </c>
      <c r="AE46" s="20" t="s">
        <v>2599</v>
      </c>
      <c r="AF46" s="20" t="s">
        <v>2600</v>
      </c>
      <c r="AG46" s="215">
        <v>44175.317361111112</v>
      </c>
      <c r="AH46" s="20" t="s">
        <v>2601</v>
      </c>
      <c r="AI46" s="20" t="s">
        <v>2602</v>
      </c>
      <c r="AL46" s="20" t="s">
        <v>2614</v>
      </c>
      <c r="AM46" s="215">
        <v>44175.317361111112</v>
      </c>
      <c r="AO46" s="77">
        <v>4</v>
      </c>
      <c r="AP46" s="20" t="s">
        <v>2595</v>
      </c>
      <c r="AQ46" s="20" t="s">
        <v>2595</v>
      </c>
    </row>
    <row r="47" spans="1:43" x14ac:dyDescent="0.25">
      <c r="A47" s="77">
        <v>0</v>
      </c>
      <c r="B47" t="b">
        <v>1</v>
      </c>
      <c r="C47" s="77">
        <v>31561</v>
      </c>
      <c r="D47" s="77">
        <v>15521</v>
      </c>
      <c r="E47" t="b">
        <v>0</v>
      </c>
      <c r="F47" s="77">
        <v>0</v>
      </c>
      <c r="I47" s="77">
        <v>31561</v>
      </c>
      <c r="J47" s="20" t="s">
        <v>2590</v>
      </c>
      <c r="K47" s="20" t="s">
        <v>2591</v>
      </c>
      <c r="L47" s="20" t="s">
        <v>2592</v>
      </c>
      <c r="M47" s="20" t="s">
        <v>2629</v>
      </c>
      <c r="N47" t="b">
        <v>1</v>
      </c>
      <c r="O47" s="20" t="s">
        <v>2642</v>
      </c>
      <c r="P47" s="20" t="s">
        <v>2646</v>
      </c>
      <c r="Q47" s="20" t="s">
        <v>2647</v>
      </c>
      <c r="R47" s="20" t="s">
        <v>768</v>
      </c>
      <c r="S47" s="20" t="s">
        <v>2648</v>
      </c>
      <c r="T47" s="77">
        <v>31561</v>
      </c>
      <c r="U47" s="77">
        <v>32161</v>
      </c>
      <c r="V47" s="77">
        <v>34561</v>
      </c>
      <c r="W47" s="77">
        <v>41441</v>
      </c>
      <c r="X47" s="77">
        <v>64641</v>
      </c>
      <c r="Y47" s="77">
        <v>973961</v>
      </c>
      <c r="Z47" s="20" t="s">
        <v>2595</v>
      </c>
      <c r="AA47" s="20" t="s">
        <v>2596</v>
      </c>
      <c r="AB47" s="20" t="s">
        <v>2597</v>
      </c>
      <c r="AC47" s="20" t="s">
        <v>2636</v>
      </c>
      <c r="AD47" s="20" t="s">
        <v>2637</v>
      </c>
      <c r="AE47" s="20" t="s">
        <v>2599</v>
      </c>
      <c r="AF47" s="20" t="s">
        <v>2600</v>
      </c>
      <c r="AG47" s="215">
        <v>44189.463888888888</v>
      </c>
      <c r="AH47" s="20" t="s">
        <v>2601</v>
      </c>
      <c r="AI47" s="20" t="s">
        <v>2602</v>
      </c>
      <c r="AL47" s="20" t="s">
        <v>2614</v>
      </c>
      <c r="AM47" s="215">
        <v>44189.463888888888</v>
      </c>
      <c r="AO47" s="77">
        <v>0</v>
      </c>
      <c r="AP47" s="20" t="s">
        <v>2595</v>
      </c>
      <c r="AQ47" s="20" t="s">
        <v>2595</v>
      </c>
    </row>
    <row r="48" spans="1:43" x14ac:dyDescent="0.25">
      <c r="A48" s="77">
        <v>0</v>
      </c>
      <c r="B48" t="b">
        <v>1</v>
      </c>
      <c r="C48" s="77">
        <v>31561</v>
      </c>
      <c r="D48" s="77">
        <v>14321</v>
      </c>
      <c r="E48" t="b">
        <v>0</v>
      </c>
      <c r="F48" s="77">
        <v>0</v>
      </c>
      <c r="I48" s="77">
        <v>31561</v>
      </c>
      <c r="J48" s="20" t="s">
        <v>2590</v>
      </c>
      <c r="K48" s="20" t="s">
        <v>2591</v>
      </c>
      <c r="L48" s="20" t="s">
        <v>2592</v>
      </c>
      <c r="M48" s="20" t="s">
        <v>2629</v>
      </c>
      <c r="N48" t="b">
        <v>1</v>
      </c>
      <c r="O48" s="20" t="s">
        <v>2642</v>
      </c>
      <c r="P48" s="20" t="s">
        <v>2649</v>
      </c>
      <c r="Q48" s="20" t="s">
        <v>2650</v>
      </c>
      <c r="R48" s="20" t="s">
        <v>768</v>
      </c>
      <c r="S48" s="20" t="s">
        <v>2651</v>
      </c>
      <c r="T48" s="77">
        <v>31561</v>
      </c>
      <c r="U48" s="77">
        <v>32161</v>
      </c>
      <c r="V48" s="77">
        <v>34561</v>
      </c>
      <c r="W48" s="77">
        <v>41441</v>
      </c>
      <c r="X48" s="77">
        <v>64641</v>
      </c>
      <c r="Y48" s="77">
        <v>1687721</v>
      </c>
      <c r="Z48" s="20" t="s">
        <v>2595</v>
      </c>
      <c r="AA48" s="20" t="s">
        <v>2596</v>
      </c>
      <c r="AB48" s="20" t="s">
        <v>2597</v>
      </c>
      <c r="AC48" s="20" t="s">
        <v>887</v>
      </c>
      <c r="AD48" s="20" t="s">
        <v>2616</v>
      </c>
      <c r="AE48" s="20" t="s">
        <v>2599</v>
      </c>
      <c r="AF48" s="20" t="s">
        <v>2600</v>
      </c>
      <c r="AG48" s="215">
        <v>44505.712500000001</v>
      </c>
      <c r="AH48" s="20" t="s">
        <v>2601</v>
      </c>
      <c r="AI48" s="20" t="s">
        <v>2602</v>
      </c>
      <c r="AL48" s="20" t="s">
        <v>2603</v>
      </c>
      <c r="AM48" s="215">
        <v>44506.67083333333</v>
      </c>
      <c r="AN48" s="215">
        <v>44603</v>
      </c>
      <c r="AO48" s="77">
        <v>4</v>
      </c>
      <c r="AP48" s="20" t="s">
        <v>2595</v>
      </c>
      <c r="AQ48" s="20" t="s">
        <v>2595</v>
      </c>
    </row>
    <row r="49" spans="1:43" x14ac:dyDescent="0.25">
      <c r="A49" s="77">
        <v>0</v>
      </c>
      <c r="B49" t="b">
        <v>1</v>
      </c>
      <c r="C49" s="77">
        <v>31561</v>
      </c>
      <c r="D49" s="77">
        <v>1007921</v>
      </c>
      <c r="E49" t="b">
        <v>0</v>
      </c>
      <c r="F49" s="77">
        <v>0</v>
      </c>
      <c r="I49" s="77">
        <v>31561</v>
      </c>
      <c r="J49" s="20" t="s">
        <v>2590</v>
      </c>
      <c r="K49" s="20" t="s">
        <v>2591</v>
      </c>
      <c r="L49" s="20" t="s">
        <v>2592</v>
      </c>
      <c r="M49" s="20" t="s">
        <v>2652</v>
      </c>
      <c r="N49" t="b">
        <v>1</v>
      </c>
      <c r="O49" s="20" t="s">
        <v>2654</v>
      </c>
      <c r="P49" s="20" t="s">
        <v>2656</v>
      </c>
      <c r="Q49" s="20" t="s">
        <v>2657</v>
      </c>
      <c r="R49" s="20" t="s">
        <v>768</v>
      </c>
      <c r="S49" s="20" t="s">
        <v>2658</v>
      </c>
      <c r="T49" s="77">
        <v>31561</v>
      </c>
      <c r="U49" s="77">
        <v>32161</v>
      </c>
      <c r="V49" s="77">
        <v>34561</v>
      </c>
      <c r="W49" s="77">
        <v>41481</v>
      </c>
      <c r="X49" s="77">
        <v>64721</v>
      </c>
      <c r="Y49" s="77">
        <v>1245081</v>
      </c>
      <c r="Z49" s="20" t="s">
        <v>2595</v>
      </c>
      <c r="AA49" s="20" t="s">
        <v>2596</v>
      </c>
      <c r="AB49" s="20" t="s">
        <v>2597</v>
      </c>
      <c r="AC49" s="20" t="s">
        <v>2383</v>
      </c>
      <c r="AD49" s="20" t="s">
        <v>2598</v>
      </c>
      <c r="AE49" s="20" t="s">
        <v>2599</v>
      </c>
      <c r="AF49" s="20" t="s">
        <v>2600</v>
      </c>
      <c r="AG49" s="215">
        <v>44308.393749999996</v>
      </c>
      <c r="AH49" s="20" t="s">
        <v>2601</v>
      </c>
      <c r="AI49" s="20" t="s">
        <v>2602</v>
      </c>
      <c r="AJ49" s="77">
        <v>0</v>
      </c>
      <c r="AK49" s="77">
        <v>0</v>
      </c>
      <c r="AL49" s="20" t="s">
        <v>2655</v>
      </c>
      <c r="AM49" s="215">
        <v>44490.740277777775</v>
      </c>
      <c r="AN49" s="215">
        <v>44597</v>
      </c>
      <c r="AO49" s="77">
        <v>6</v>
      </c>
      <c r="AP49" s="20" t="s">
        <v>2595</v>
      </c>
      <c r="AQ49" s="20" t="s">
        <v>2595</v>
      </c>
    </row>
    <row r="50" spans="1:43" x14ac:dyDescent="0.25">
      <c r="A50" s="77">
        <v>0</v>
      </c>
      <c r="B50" t="b">
        <v>1</v>
      </c>
      <c r="C50" s="77">
        <v>31561</v>
      </c>
      <c r="D50" s="77">
        <v>15521</v>
      </c>
      <c r="E50" t="b">
        <v>0</v>
      </c>
      <c r="F50" s="77">
        <v>0</v>
      </c>
      <c r="I50" s="77">
        <v>31561</v>
      </c>
      <c r="J50" s="20" t="s">
        <v>2590</v>
      </c>
      <c r="K50" s="20" t="s">
        <v>2591</v>
      </c>
      <c r="L50" s="20" t="s">
        <v>2592</v>
      </c>
      <c r="M50" s="20" t="s">
        <v>2652</v>
      </c>
      <c r="N50" t="b">
        <v>1</v>
      </c>
      <c r="O50" s="20" t="s">
        <v>2659</v>
      </c>
      <c r="P50" s="20" t="s">
        <v>2660</v>
      </c>
      <c r="Q50" s="20" t="s">
        <v>2661</v>
      </c>
      <c r="R50" s="20" t="s">
        <v>768</v>
      </c>
      <c r="S50" s="20" t="s">
        <v>2662</v>
      </c>
      <c r="T50" s="77">
        <v>31561</v>
      </c>
      <c r="U50" s="77">
        <v>32161</v>
      </c>
      <c r="V50" s="77">
        <v>34561</v>
      </c>
      <c r="W50" s="77">
        <v>41481</v>
      </c>
      <c r="X50" s="77">
        <v>64761</v>
      </c>
      <c r="Y50" s="77">
        <v>841521</v>
      </c>
      <c r="Z50" s="20" t="s">
        <v>2595</v>
      </c>
      <c r="AA50" s="20" t="s">
        <v>2596</v>
      </c>
      <c r="AB50" s="20" t="s">
        <v>2597</v>
      </c>
      <c r="AC50" s="20" t="s">
        <v>2636</v>
      </c>
      <c r="AD50" s="20" t="s">
        <v>2637</v>
      </c>
      <c r="AE50" s="20" t="s">
        <v>2599</v>
      </c>
      <c r="AF50" s="20" t="s">
        <v>2600</v>
      </c>
      <c r="AG50" s="215">
        <v>44169.685416666667</v>
      </c>
      <c r="AH50" s="20" t="s">
        <v>2601</v>
      </c>
      <c r="AI50" s="20" t="s">
        <v>2602</v>
      </c>
      <c r="AJ50" s="77">
        <v>6</v>
      </c>
      <c r="AK50" s="77">
        <v>2</v>
      </c>
      <c r="AL50" s="20" t="s">
        <v>2614</v>
      </c>
      <c r="AM50" s="215">
        <v>44169.685416666667</v>
      </c>
      <c r="AO50" s="77">
        <v>0</v>
      </c>
      <c r="AP50" s="20" t="s">
        <v>2595</v>
      </c>
      <c r="AQ50" s="20" t="s">
        <v>2595</v>
      </c>
    </row>
    <row r="51" spans="1:43" x14ac:dyDescent="0.25">
      <c r="A51" s="77">
        <v>0</v>
      </c>
      <c r="B51" t="b">
        <v>1</v>
      </c>
      <c r="C51" s="77">
        <v>31561</v>
      </c>
      <c r="D51" s="77">
        <v>15521</v>
      </c>
      <c r="E51" t="b">
        <v>0</v>
      </c>
      <c r="F51" s="77">
        <v>0</v>
      </c>
      <c r="I51" s="77">
        <v>31561</v>
      </c>
      <c r="J51" s="20" t="s">
        <v>2590</v>
      </c>
      <c r="K51" s="20" t="s">
        <v>2591</v>
      </c>
      <c r="L51" s="20" t="s">
        <v>2592</v>
      </c>
      <c r="M51" s="20" t="s">
        <v>2665</v>
      </c>
      <c r="N51" t="b">
        <v>1</v>
      </c>
      <c r="O51" s="20" t="s">
        <v>2666</v>
      </c>
      <c r="P51" s="20" t="s">
        <v>2668</v>
      </c>
      <c r="Q51" s="20" t="s">
        <v>2669</v>
      </c>
      <c r="R51" s="20" t="s">
        <v>768</v>
      </c>
      <c r="S51" s="20" t="s">
        <v>2670</v>
      </c>
      <c r="T51" s="77">
        <v>31561</v>
      </c>
      <c r="U51" s="77">
        <v>32161</v>
      </c>
      <c r="V51" s="77">
        <v>34561</v>
      </c>
      <c r="W51" s="77">
        <v>41521</v>
      </c>
      <c r="X51" s="77">
        <v>64881</v>
      </c>
      <c r="Y51" s="77">
        <v>841961</v>
      </c>
      <c r="Z51" s="20" t="s">
        <v>2595</v>
      </c>
      <c r="AA51" s="20" t="s">
        <v>2596</v>
      </c>
      <c r="AB51" s="20" t="s">
        <v>2597</v>
      </c>
      <c r="AC51" s="20" t="s">
        <v>2636</v>
      </c>
      <c r="AD51" s="20" t="s">
        <v>2637</v>
      </c>
      <c r="AE51" s="20" t="s">
        <v>2599</v>
      </c>
      <c r="AF51" s="20" t="s">
        <v>2600</v>
      </c>
      <c r="AG51" s="215">
        <v>44169.685416666667</v>
      </c>
      <c r="AH51" s="20" t="s">
        <v>2601</v>
      </c>
      <c r="AI51" s="20" t="s">
        <v>2602</v>
      </c>
      <c r="AJ51" s="77">
        <v>60</v>
      </c>
      <c r="AK51" s="77">
        <v>10</v>
      </c>
      <c r="AL51" s="20" t="s">
        <v>2614</v>
      </c>
      <c r="AM51" s="215">
        <v>44169.685416666667</v>
      </c>
      <c r="AO51" s="77">
        <v>0</v>
      </c>
      <c r="AP51" s="20" t="s">
        <v>2595</v>
      </c>
      <c r="AQ51" s="20" t="s">
        <v>2595</v>
      </c>
    </row>
    <row r="52" spans="1:43" x14ac:dyDescent="0.25">
      <c r="A52" s="77">
        <v>0</v>
      </c>
      <c r="B52" t="b">
        <v>1</v>
      </c>
      <c r="C52" s="77">
        <v>31561</v>
      </c>
      <c r="D52" s="77">
        <v>15801</v>
      </c>
      <c r="E52" t="b">
        <v>0</v>
      </c>
      <c r="F52" s="77">
        <v>0</v>
      </c>
      <c r="I52" s="77">
        <v>31561</v>
      </c>
      <c r="J52" s="20" t="s">
        <v>2590</v>
      </c>
      <c r="K52" s="20" t="s">
        <v>2591</v>
      </c>
      <c r="L52" s="20" t="s">
        <v>2671</v>
      </c>
      <c r="M52" s="20" t="s">
        <v>2672</v>
      </c>
      <c r="N52" t="b">
        <v>1</v>
      </c>
      <c r="O52" s="20" t="s">
        <v>2673</v>
      </c>
      <c r="P52" s="20" t="s">
        <v>2677</v>
      </c>
      <c r="Q52" s="20" t="s">
        <v>2678</v>
      </c>
      <c r="R52" s="20" t="s">
        <v>514</v>
      </c>
      <c r="T52" s="77">
        <v>31561</v>
      </c>
      <c r="U52" s="77">
        <v>32161</v>
      </c>
      <c r="V52" s="77">
        <v>34601</v>
      </c>
      <c r="W52" s="77">
        <v>41561</v>
      </c>
      <c r="X52" s="77">
        <v>64921</v>
      </c>
      <c r="Y52" s="77">
        <v>765881</v>
      </c>
      <c r="Z52" s="20" t="s">
        <v>2595</v>
      </c>
      <c r="AA52" s="20" t="s">
        <v>2596</v>
      </c>
      <c r="AB52" s="20" t="s">
        <v>2597</v>
      </c>
      <c r="AC52" s="20" t="s">
        <v>1339</v>
      </c>
      <c r="AD52" s="20" t="s">
        <v>2676</v>
      </c>
      <c r="AE52" s="20" t="s">
        <v>2599</v>
      </c>
      <c r="AF52" s="20" t="s">
        <v>2600</v>
      </c>
      <c r="AG52" s="215">
        <v>44159.48055555555</v>
      </c>
      <c r="AH52" s="20" t="s">
        <v>2601</v>
      </c>
      <c r="AI52" s="20" t="s">
        <v>2602</v>
      </c>
      <c r="AL52" s="20" t="s">
        <v>2614</v>
      </c>
      <c r="AM52" s="215">
        <v>44162.601388888885</v>
      </c>
      <c r="AO52" s="77">
        <v>6</v>
      </c>
      <c r="AP52" s="20" t="s">
        <v>2595</v>
      </c>
      <c r="AQ52" s="20" t="s">
        <v>2595</v>
      </c>
    </row>
    <row r="53" spans="1:43" x14ac:dyDescent="0.25">
      <c r="A53" s="77">
        <v>0</v>
      </c>
      <c r="B53" t="b">
        <v>1</v>
      </c>
      <c r="C53" s="77">
        <v>31561</v>
      </c>
      <c r="D53" s="77">
        <v>22721</v>
      </c>
      <c r="E53" t="b">
        <v>0</v>
      </c>
      <c r="F53" s="77">
        <v>0</v>
      </c>
      <c r="I53" s="77">
        <v>31561</v>
      </c>
      <c r="J53" s="20" t="s">
        <v>2590</v>
      </c>
      <c r="K53" s="20" t="s">
        <v>2591</v>
      </c>
      <c r="L53" s="20" t="s">
        <v>2671</v>
      </c>
      <c r="M53" s="20" t="s">
        <v>2672</v>
      </c>
      <c r="N53" t="b">
        <v>1</v>
      </c>
      <c r="O53" s="20" t="s">
        <v>2681</v>
      </c>
      <c r="P53" s="20" t="s">
        <v>2682</v>
      </c>
      <c r="Q53" s="20" t="s">
        <v>2683</v>
      </c>
      <c r="R53" s="20" t="s">
        <v>514</v>
      </c>
      <c r="S53" s="20" t="s">
        <v>2684</v>
      </c>
      <c r="T53" s="77">
        <v>31561</v>
      </c>
      <c r="U53" s="77">
        <v>32161</v>
      </c>
      <c r="V53" s="77">
        <v>34601</v>
      </c>
      <c r="W53" s="77">
        <v>41561</v>
      </c>
      <c r="X53" s="77">
        <v>64961</v>
      </c>
      <c r="Y53" s="77">
        <v>208081</v>
      </c>
      <c r="Z53" s="20" t="s">
        <v>2595</v>
      </c>
      <c r="AA53" s="20" t="s">
        <v>2596</v>
      </c>
      <c r="AB53" s="20" t="s">
        <v>2597</v>
      </c>
      <c r="AC53" s="20" t="s">
        <v>216</v>
      </c>
      <c r="AD53" s="20" t="s">
        <v>217</v>
      </c>
      <c r="AE53" s="20" t="s">
        <v>2599</v>
      </c>
      <c r="AF53" s="20" t="s">
        <v>2600</v>
      </c>
      <c r="AG53" s="215">
        <v>44123.717361111107</v>
      </c>
      <c r="AH53" s="20" t="s">
        <v>2601</v>
      </c>
      <c r="AI53" s="20" t="s">
        <v>2602</v>
      </c>
      <c r="AL53" s="20" t="s">
        <v>2614</v>
      </c>
      <c r="AM53" s="215">
        <v>44567.356944444444</v>
      </c>
      <c r="AO53" s="77">
        <v>3</v>
      </c>
      <c r="AP53" s="20" t="s">
        <v>2595</v>
      </c>
      <c r="AQ53" s="20" t="s">
        <v>2595</v>
      </c>
    </row>
    <row r="54" spans="1:43" x14ac:dyDescent="0.25">
      <c r="A54" s="77">
        <v>0</v>
      </c>
      <c r="B54" t="b">
        <v>1</v>
      </c>
      <c r="C54" s="77">
        <v>31561</v>
      </c>
      <c r="D54" s="77">
        <v>22721</v>
      </c>
      <c r="E54" t="b">
        <v>0</v>
      </c>
      <c r="F54" s="77">
        <v>0</v>
      </c>
      <c r="I54" s="77">
        <v>31561</v>
      </c>
      <c r="J54" s="20" t="s">
        <v>2590</v>
      </c>
      <c r="K54" s="20" t="s">
        <v>2591</v>
      </c>
      <c r="L54" s="20" t="s">
        <v>2671</v>
      </c>
      <c r="M54" s="20" t="s">
        <v>2672</v>
      </c>
      <c r="N54" t="b">
        <v>1</v>
      </c>
      <c r="O54" s="20" t="s">
        <v>2681</v>
      </c>
      <c r="P54" s="20" t="s">
        <v>2685</v>
      </c>
      <c r="Q54" s="20" t="s">
        <v>2686</v>
      </c>
      <c r="R54" s="20" t="s">
        <v>514</v>
      </c>
      <c r="S54" s="20" t="s">
        <v>2687</v>
      </c>
      <c r="T54" s="77">
        <v>31561</v>
      </c>
      <c r="U54" s="77">
        <v>32161</v>
      </c>
      <c r="V54" s="77">
        <v>34601</v>
      </c>
      <c r="W54" s="77">
        <v>41561</v>
      </c>
      <c r="X54" s="77">
        <v>64961</v>
      </c>
      <c r="Y54" s="77">
        <v>208521</v>
      </c>
      <c r="Z54" s="20" t="s">
        <v>2595</v>
      </c>
      <c r="AA54" s="20" t="s">
        <v>2596</v>
      </c>
      <c r="AB54" s="20" t="s">
        <v>2597</v>
      </c>
      <c r="AC54" s="20" t="s">
        <v>216</v>
      </c>
      <c r="AD54" s="20" t="s">
        <v>217</v>
      </c>
      <c r="AE54" s="20" t="s">
        <v>2599</v>
      </c>
      <c r="AF54" s="20" t="s">
        <v>2600</v>
      </c>
      <c r="AG54" s="215">
        <v>44123.717361111107</v>
      </c>
      <c r="AH54" s="20" t="s">
        <v>2601</v>
      </c>
      <c r="AI54" s="20" t="s">
        <v>2602</v>
      </c>
      <c r="AL54" s="20" t="s">
        <v>2614</v>
      </c>
      <c r="AM54" s="215">
        <v>44123.717361111107</v>
      </c>
      <c r="AO54" s="77">
        <v>3</v>
      </c>
      <c r="AP54" s="20" t="s">
        <v>2595</v>
      </c>
      <c r="AQ54" s="20" t="s">
        <v>2595</v>
      </c>
    </row>
    <row r="55" spans="1:43" x14ac:dyDescent="0.25">
      <c r="A55" s="77">
        <v>0</v>
      </c>
      <c r="B55" t="b">
        <v>1</v>
      </c>
      <c r="C55" s="77">
        <v>31561</v>
      </c>
      <c r="D55" s="77">
        <v>16161</v>
      </c>
      <c r="E55" t="b">
        <v>0</v>
      </c>
      <c r="F55" s="77">
        <v>0</v>
      </c>
      <c r="I55" s="77">
        <v>31561</v>
      </c>
      <c r="J55" s="20" t="s">
        <v>2590</v>
      </c>
      <c r="K55" s="20" t="s">
        <v>2591</v>
      </c>
      <c r="L55" s="20" t="s">
        <v>2671</v>
      </c>
      <c r="M55" s="20" t="s">
        <v>2672</v>
      </c>
      <c r="N55" t="b">
        <v>1</v>
      </c>
      <c r="O55" s="20" t="s">
        <v>2681</v>
      </c>
      <c r="P55" s="20" t="s">
        <v>2688</v>
      </c>
      <c r="Q55" s="20" t="s">
        <v>2689</v>
      </c>
      <c r="R55" s="20" t="s">
        <v>514</v>
      </c>
      <c r="S55" s="20" t="s">
        <v>2690</v>
      </c>
      <c r="T55" s="77">
        <v>31561</v>
      </c>
      <c r="U55" s="77">
        <v>32161</v>
      </c>
      <c r="V55" s="77">
        <v>34601</v>
      </c>
      <c r="W55" s="77">
        <v>41561</v>
      </c>
      <c r="X55" s="77">
        <v>64961</v>
      </c>
      <c r="Y55" s="77">
        <v>268121</v>
      </c>
      <c r="Z55" s="20" t="s">
        <v>2595</v>
      </c>
      <c r="AA55" s="20" t="s">
        <v>2596</v>
      </c>
      <c r="AB55" s="20" t="s">
        <v>2597</v>
      </c>
      <c r="AC55" s="20" t="s">
        <v>1436</v>
      </c>
      <c r="AD55" s="20" t="s">
        <v>2674</v>
      </c>
      <c r="AE55" s="20" t="s">
        <v>2599</v>
      </c>
      <c r="AF55" s="20" t="s">
        <v>2600</v>
      </c>
      <c r="AG55" s="215">
        <v>44123.727083333331</v>
      </c>
      <c r="AH55" s="20" t="s">
        <v>2601</v>
      </c>
      <c r="AI55" s="20" t="s">
        <v>2602</v>
      </c>
      <c r="AL55" s="20" t="s">
        <v>2614</v>
      </c>
      <c r="AM55" s="215">
        <v>44265.60833333333</v>
      </c>
      <c r="AO55" s="77">
        <v>4</v>
      </c>
      <c r="AP55" s="20" t="s">
        <v>2595</v>
      </c>
      <c r="AQ55" s="20" t="s">
        <v>2595</v>
      </c>
    </row>
    <row r="56" spans="1:43" x14ac:dyDescent="0.25">
      <c r="A56" s="77">
        <v>0</v>
      </c>
      <c r="B56" t="b">
        <v>1</v>
      </c>
      <c r="C56" s="77">
        <v>31561</v>
      </c>
      <c r="D56" s="77">
        <v>15241</v>
      </c>
      <c r="E56" t="b">
        <v>0</v>
      </c>
      <c r="F56" s="77">
        <v>0</v>
      </c>
      <c r="I56" s="77">
        <v>31561</v>
      </c>
      <c r="J56" s="20" t="s">
        <v>2590</v>
      </c>
      <c r="K56" s="20" t="s">
        <v>2591</v>
      </c>
      <c r="L56" s="20" t="s">
        <v>2671</v>
      </c>
      <c r="M56" s="20" t="s">
        <v>2694</v>
      </c>
      <c r="N56" t="b">
        <v>1</v>
      </c>
      <c r="O56" s="20" t="s">
        <v>2695</v>
      </c>
      <c r="P56" s="20" t="s">
        <v>2696</v>
      </c>
      <c r="Q56" s="20" t="s">
        <v>2697</v>
      </c>
      <c r="R56" s="20" t="s">
        <v>514</v>
      </c>
      <c r="S56" s="20" t="s">
        <v>2595</v>
      </c>
      <c r="T56" s="77">
        <v>31561</v>
      </c>
      <c r="U56" s="77">
        <v>32161</v>
      </c>
      <c r="V56" s="77">
        <v>34601</v>
      </c>
      <c r="W56" s="77">
        <v>41601</v>
      </c>
      <c r="X56" s="77">
        <v>65081</v>
      </c>
      <c r="Y56" s="77">
        <v>119521</v>
      </c>
      <c r="Z56" s="20" t="s">
        <v>2595</v>
      </c>
      <c r="AA56" s="20" t="s">
        <v>2596</v>
      </c>
      <c r="AB56" s="20" t="s">
        <v>2597</v>
      </c>
      <c r="AC56" s="20" t="s">
        <v>1137</v>
      </c>
      <c r="AD56" s="20" t="s">
        <v>2698</v>
      </c>
      <c r="AE56" s="20" t="s">
        <v>2599</v>
      </c>
      <c r="AF56" s="20" t="s">
        <v>2600</v>
      </c>
      <c r="AG56" s="215">
        <v>44123.69930555555</v>
      </c>
      <c r="AH56" s="20" t="s">
        <v>2601</v>
      </c>
      <c r="AI56" s="20" t="s">
        <v>2602</v>
      </c>
      <c r="AL56" s="20" t="s">
        <v>2614</v>
      </c>
      <c r="AM56" s="215">
        <v>44123.69930555555</v>
      </c>
      <c r="AO56" s="77">
        <v>4</v>
      </c>
      <c r="AP56" s="20" t="s">
        <v>2595</v>
      </c>
      <c r="AQ56" s="20" t="s">
        <v>2595</v>
      </c>
    </row>
    <row r="57" spans="1:43" x14ac:dyDescent="0.25">
      <c r="A57" s="77">
        <v>0</v>
      </c>
      <c r="B57" t="b">
        <v>1</v>
      </c>
      <c r="C57" s="77">
        <v>31561</v>
      </c>
      <c r="D57" s="77">
        <v>22721</v>
      </c>
      <c r="E57" t="b">
        <v>0</v>
      </c>
      <c r="F57" s="77">
        <v>0</v>
      </c>
      <c r="I57" s="77">
        <v>31561</v>
      </c>
      <c r="J57" s="20" t="s">
        <v>2590</v>
      </c>
      <c r="K57" s="20" t="s">
        <v>2591</v>
      </c>
      <c r="L57" s="20" t="s">
        <v>2671</v>
      </c>
      <c r="M57" s="20" t="s">
        <v>2694</v>
      </c>
      <c r="N57" t="b">
        <v>1</v>
      </c>
      <c r="O57" s="20" t="s">
        <v>2695</v>
      </c>
      <c r="P57" s="20" t="s">
        <v>2699</v>
      </c>
      <c r="Q57" s="20" t="s">
        <v>2700</v>
      </c>
      <c r="R57" s="20" t="s">
        <v>514</v>
      </c>
      <c r="S57" s="20" t="s">
        <v>2701</v>
      </c>
      <c r="T57" s="77">
        <v>31561</v>
      </c>
      <c r="U57" s="77">
        <v>32161</v>
      </c>
      <c r="V57" s="77">
        <v>34601</v>
      </c>
      <c r="W57" s="77">
        <v>41601</v>
      </c>
      <c r="X57" s="77">
        <v>65081</v>
      </c>
      <c r="Y57" s="77">
        <v>208001</v>
      </c>
      <c r="Z57" s="20" t="s">
        <v>2595</v>
      </c>
      <c r="AA57" s="20" t="s">
        <v>2596</v>
      </c>
      <c r="AB57" s="20" t="s">
        <v>2597</v>
      </c>
      <c r="AC57" s="20" t="s">
        <v>216</v>
      </c>
      <c r="AD57" s="20" t="s">
        <v>217</v>
      </c>
      <c r="AE57" s="20" t="s">
        <v>2599</v>
      </c>
      <c r="AF57" s="20" t="s">
        <v>2600</v>
      </c>
      <c r="AG57" s="215">
        <v>44123.717361111107</v>
      </c>
      <c r="AH57" s="20" t="s">
        <v>2601</v>
      </c>
      <c r="AI57" s="20" t="s">
        <v>2602</v>
      </c>
      <c r="AL57" s="20" t="s">
        <v>2614</v>
      </c>
      <c r="AM57" s="215">
        <v>44123.717361111107</v>
      </c>
      <c r="AO57" s="77">
        <v>3</v>
      </c>
      <c r="AP57" s="20" t="s">
        <v>2595</v>
      </c>
      <c r="AQ57" s="20" t="s">
        <v>2595</v>
      </c>
    </row>
    <row r="58" spans="1:43" x14ac:dyDescent="0.25">
      <c r="A58" s="77">
        <v>0</v>
      </c>
      <c r="B58" t="b">
        <v>1</v>
      </c>
      <c r="C58" s="77">
        <v>31561</v>
      </c>
      <c r="D58" s="77">
        <v>14201</v>
      </c>
      <c r="E58" t="b">
        <v>0</v>
      </c>
      <c r="F58" s="77">
        <v>0</v>
      </c>
      <c r="I58" s="77">
        <v>31561</v>
      </c>
      <c r="J58" s="20" t="s">
        <v>2590</v>
      </c>
      <c r="K58" s="20" t="s">
        <v>2591</v>
      </c>
      <c r="L58" s="20" t="s">
        <v>2671</v>
      </c>
      <c r="M58" s="20" t="s">
        <v>2694</v>
      </c>
      <c r="N58" t="b">
        <v>1</v>
      </c>
      <c r="O58" s="20" t="s">
        <v>2695</v>
      </c>
      <c r="P58" s="20" t="s">
        <v>2702</v>
      </c>
      <c r="Q58" s="20" t="s">
        <v>2703</v>
      </c>
      <c r="R58" s="20" t="s">
        <v>514</v>
      </c>
      <c r="S58" s="20" t="s">
        <v>2704</v>
      </c>
      <c r="T58" s="77">
        <v>31561</v>
      </c>
      <c r="U58" s="77">
        <v>32161</v>
      </c>
      <c r="V58" s="77">
        <v>34601</v>
      </c>
      <c r="W58" s="77">
        <v>41601</v>
      </c>
      <c r="X58" s="77">
        <v>65081</v>
      </c>
      <c r="Y58" s="77">
        <v>247401</v>
      </c>
      <c r="Z58" s="20" t="s">
        <v>2595</v>
      </c>
      <c r="AA58" s="20" t="s">
        <v>2596</v>
      </c>
      <c r="AB58" s="20" t="s">
        <v>2597</v>
      </c>
      <c r="AC58" s="20" t="s">
        <v>810</v>
      </c>
      <c r="AD58" s="20" t="s">
        <v>2705</v>
      </c>
      <c r="AE58" s="20" t="s">
        <v>2599</v>
      </c>
      <c r="AF58" s="20" t="s">
        <v>2600</v>
      </c>
      <c r="AG58" s="215">
        <v>44123.723611111112</v>
      </c>
      <c r="AH58" s="20" t="s">
        <v>2601</v>
      </c>
      <c r="AI58" s="20" t="s">
        <v>2602</v>
      </c>
      <c r="AL58" s="20" t="s">
        <v>2614</v>
      </c>
      <c r="AM58" s="215">
        <v>44123.723611111112</v>
      </c>
      <c r="AO58" s="77">
        <v>6</v>
      </c>
      <c r="AP58" s="20" t="s">
        <v>2595</v>
      </c>
      <c r="AQ58" s="20" t="s">
        <v>2595</v>
      </c>
    </row>
    <row r="59" spans="1:43" x14ac:dyDescent="0.25">
      <c r="A59" s="77">
        <v>0</v>
      </c>
      <c r="B59" t="b">
        <v>1</v>
      </c>
      <c r="C59" s="77">
        <v>31561</v>
      </c>
      <c r="D59" s="77">
        <v>15121</v>
      </c>
      <c r="E59" t="b">
        <v>0</v>
      </c>
      <c r="F59" s="77">
        <v>0</v>
      </c>
      <c r="I59" s="77">
        <v>31561</v>
      </c>
      <c r="J59" s="20" t="s">
        <v>2590</v>
      </c>
      <c r="K59" s="20" t="s">
        <v>2591</v>
      </c>
      <c r="L59" s="20" t="s">
        <v>2671</v>
      </c>
      <c r="M59" s="20" t="s">
        <v>2694</v>
      </c>
      <c r="N59" t="b">
        <v>1</v>
      </c>
      <c r="O59" s="20" t="s">
        <v>2695</v>
      </c>
      <c r="P59" s="20" t="s">
        <v>2706</v>
      </c>
      <c r="Q59" s="20" t="s">
        <v>2707</v>
      </c>
      <c r="R59" s="20" t="s">
        <v>514</v>
      </c>
      <c r="S59" s="20" t="s">
        <v>2708</v>
      </c>
      <c r="T59" s="77">
        <v>31561</v>
      </c>
      <c r="U59" s="77">
        <v>32161</v>
      </c>
      <c r="V59" s="77">
        <v>34601</v>
      </c>
      <c r="W59" s="77">
        <v>41601</v>
      </c>
      <c r="X59" s="77">
        <v>65081</v>
      </c>
      <c r="Y59" s="77">
        <v>256641</v>
      </c>
      <c r="Z59" s="20" t="s">
        <v>2595</v>
      </c>
      <c r="AA59" s="20" t="s">
        <v>2596</v>
      </c>
      <c r="AB59" s="20" t="s">
        <v>2597</v>
      </c>
      <c r="AC59" s="20" t="s">
        <v>1013</v>
      </c>
      <c r="AD59" s="20" t="s">
        <v>2709</v>
      </c>
      <c r="AE59" s="20" t="s">
        <v>2599</v>
      </c>
      <c r="AF59" s="20" t="s">
        <v>2600</v>
      </c>
      <c r="AG59" s="215">
        <v>44123.724999999999</v>
      </c>
      <c r="AH59" s="20" t="s">
        <v>2601</v>
      </c>
      <c r="AI59" s="20" t="s">
        <v>2602</v>
      </c>
      <c r="AL59" s="20" t="s">
        <v>2614</v>
      </c>
      <c r="AM59" s="215">
        <v>44123.724999999999</v>
      </c>
      <c r="AO59" s="77">
        <v>7</v>
      </c>
      <c r="AP59" s="20" t="s">
        <v>2595</v>
      </c>
      <c r="AQ59" s="20" t="s">
        <v>2595</v>
      </c>
    </row>
    <row r="60" spans="1:43" x14ac:dyDescent="0.25">
      <c r="A60" s="77">
        <v>0</v>
      </c>
      <c r="B60" t="b">
        <v>1</v>
      </c>
      <c r="C60" s="77">
        <v>31561</v>
      </c>
      <c r="D60" s="77">
        <v>15161</v>
      </c>
      <c r="E60" t="b">
        <v>0</v>
      </c>
      <c r="F60" s="77">
        <v>0</v>
      </c>
      <c r="I60" s="77">
        <v>31561</v>
      </c>
      <c r="J60" s="20" t="s">
        <v>2590</v>
      </c>
      <c r="K60" s="20" t="s">
        <v>2591</v>
      </c>
      <c r="L60" s="20" t="s">
        <v>2671</v>
      </c>
      <c r="M60" s="20" t="s">
        <v>2694</v>
      </c>
      <c r="N60" t="b">
        <v>1</v>
      </c>
      <c r="O60" s="20" t="s">
        <v>2695</v>
      </c>
      <c r="P60" s="20" t="s">
        <v>2710</v>
      </c>
      <c r="Q60" s="20" t="s">
        <v>2711</v>
      </c>
      <c r="R60" s="20" t="s">
        <v>514</v>
      </c>
      <c r="S60" s="20" t="s">
        <v>2712</v>
      </c>
      <c r="T60" s="77">
        <v>31561</v>
      </c>
      <c r="U60" s="77">
        <v>32161</v>
      </c>
      <c r="V60" s="77">
        <v>34601</v>
      </c>
      <c r="W60" s="77">
        <v>41601</v>
      </c>
      <c r="X60" s="77">
        <v>65081</v>
      </c>
      <c r="Y60" s="77">
        <v>283441</v>
      </c>
      <c r="Z60" s="20" t="s">
        <v>2595</v>
      </c>
      <c r="AA60" s="20" t="s">
        <v>2596</v>
      </c>
      <c r="AB60" s="20" t="s">
        <v>2597</v>
      </c>
      <c r="AC60" s="20" t="s">
        <v>1052</v>
      </c>
      <c r="AD60" s="20" t="s">
        <v>2713</v>
      </c>
      <c r="AE60" s="20" t="s">
        <v>2599</v>
      </c>
      <c r="AF60" s="20" t="s">
        <v>2600</v>
      </c>
      <c r="AG60" s="215">
        <v>44123.729166666664</v>
      </c>
      <c r="AH60" s="20" t="s">
        <v>2601</v>
      </c>
      <c r="AI60" s="20" t="s">
        <v>2602</v>
      </c>
      <c r="AL60" s="20" t="s">
        <v>2614</v>
      </c>
      <c r="AM60" s="215">
        <v>44123.729166666664</v>
      </c>
      <c r="AO60" s="77">
        <v>4</v>
      </c>
      <c r="AP60" s="20" t="s">
        <v>2595</v>
      </c>
      <c r="AQ60" s="20" t="s">
        <v>2595</v>
      </c>
    </row>
    <row r="61" spans="1:43" x14ac:dyDescent="0.25">
      <c r="A61" s="77">
        <v>0</v>
      </c>
      <c r="B61" t="b">
        <v>1</v>
      </c>
      <c r="C61" s="77">
        <v>31561</v>
      </c>
      <c r="D61" s="77">
        <v>15161</v>
      </c>
      <c r="E61" t="b">
        <v>0</v>
      </c>
      <c r="F61" s="77">
        <v>0</v>
      </c>
      <c r="I61" s="77">
        <v>31561</v>
      </c>
      <c r="J61" s="20" t="s">
        <v>2590</v>
      </c>
      <c r="K61" s="20" t="s">
        <v>2591</v>
      </c>
      <c r="L61" s="20" t="s">
        <v>2671</v>
      </c>
      <c r="M61" s="20" t="s">
        <v>2694</v>
      </c>
      <c r="N61" t="b">
        <v>1</v>
      </c>
      <c r="O61" s="20" t="s">
        <v>2695</v>
      </c>
      <c r="P61" s="20" t="s">
        <v>2714</v>
      </c>
      <c r="Q61" s="20" t="s">
        <v>2715</v>
      </c>
      <c r="R61" s="20" t="s">
        <v>514</v>
      </c>
      <c r="S61" s="20" t="s">
        <v>2716</v>
      </c>
      <c r="T61" s="77">
        <v>31561</v>
      </c>
      <c r="U61" s="77">
        <v>32161</v>
      </c>
      <c r="V61" s="77">
        <v>34601</v>
      </c>
      <c r="W61" s="77">
        <v>41601</v>
      </c>
      <c r="X61" s="77">
        <v>65081</v>
      </c>
      <c r="Y61" s="77">
        <v>283601</v>
      </c>
      <c r="Z61" s="20" t="s">
        <v>2595</v>
      </c>
      <c r="AA61" s="20" t="s">
        <v>2596</v>
      </c>
      <c r="AB61" s="20" t="s">
        <v>2597</v>
      </c>
      <c r="AC61" s="20" t="s">
        <v>1052</v>
      </c>
      <c r="AD61" s="20" t="s">
        <v>2713</v>
      </c>
      <c r="AE61" s="20" t="s">
        <v>2599</v>
      </c>
      <c r="AF61" s="20" t="s">
        <v>2600</v>
      </c>
      <c r="AG61" s="215">
        <v>44123.729166666664</v>
      </c>
      <c r="AH61" s="20" t="s">
        <v>2601</v>
      </c>
      <c r="AI61" s="20" t="s">
        <v>2602</v>
      </c>
      <c r="AL61" s="20" t="s">
        <v>2614</v>
      </c>
      <c r="AM61" s="215">
        <v>44123.729166666664</v>
      </c>
      <c r="AO61" s="77">
        <v>4</v>
      </c>
      <c r="AP61" s="20" t="s">
        <v>2595</v>
      </c>
      <c r="AQ61" s="20" t="s">
        <v>2595</v>
      </c>
    </row>
    <row r="62" spans="1:43" x14ac:dyDescent="0.25">
      <c r="A62" s="77">
        <v>0</v>
      </c>
      <c r="B62" t="b">
        <v>1</v>
      </c>
      <c r="C62" s="77">
        <v>31561</v>
      </c>
      <c r="D62" s="77">
        <v>15761</v>
      </c>
      <c r="E62" t="b">
        <v>0</v>
      </c>
      <c r="F62" s="77">
        <v>0</v>
      </c>
      <c r="I62" s="77">
        <v>31561</v>
      </c>
      <c r="J62" s="20" t="s">
        <v>2590</v>
      </c>
      <c r="K62" s="20" t="s">
        <v>2591</v>
      </c>
      <c r="L62" s="20" t="s">
        <v>2718</v>
      </c>
      <c r="M62" s="20" t="s">
        <v>2719</v>
      </c>
      <c r="N62" t="b">
        <v>1</v>
      </c>
      <c r="O62" s="20" t="s">
        <v>2720</v>
      </c>
      <c r="P62" s="20" t="s">
        <v>2723</v>
      </c>
      <c r="Q62" s="20" t="s">
        <v>2724</v>
      </c>
      <c r="R62" s="20" t="s">
        <v>514</v>
      </c>
      <c r="S62" s="20" t="s">
        <v>2725</v>
      </c>
      <c r="T62" s="77">
        <v>31561</v>
      </c>
      <c r="U62" s="77">
        <v>32161</v>
      </c>
      <c r="V62" s="77">
        <v>34641</v>
      </c>
      <c r="W62" s="77">
        <v>41641</v>
      </c>
      <c r="X62" s="77">
        <v>65121</v>
      </c>
      <c r="Y62" s="77">
        <v>260681</v>
      </c>
      <c r="Z62" s="20" t="s">
        <v>2595</v>
      </c>
      <c r="AA62" s="20" t="s">
        <v>2596</v>
      </c>
      <c r="AB62" s="20" t="s">
        <v>2597</v>
      </c>
      <c r="AC62" s="20" t="s">
        <v>155</v>
      </c>
      <c r="AD62" s="20" t="s">
        <v>156</v>
      </c>
      <c r="AE62" s="20" t="s">
        <v>2599</v>
      </c>
      <c r="AF62" s="20" t="s">
        <v>2600</v>
      </c>
      <c r="AG62" s="215">
        <v>44123.725694444445</v>
      </c>
      <c r="AH62" s="20" t="s">
        <v>2601</v>
      </c>
      <c r="AI62" s="20" t="s">
        <v>2602</v>
      </c>
      <c r="AL62" s="20" t="s">
        <v>2614</v>
      </c>
      <c r="AM62" s="215">
        <v>44123.725694444445</v>
      </c>
      <c r="AO62" s="77">
        <v>3</v>
      </c>
      <c r="AP62" s="20" t="s">
        <v>2595</v>
      </c>
      <c r="AQ62" s="20" t="s">
        <v>2595</v>
      </c>
    </row>
    <row r="63" spans="1:43" x14ac:dyDescent="0.25">
      <c r="A63" s="77">
        <v>0</v>
      </c>
      <c r="B63" t="b">
        <v>1</v>
      </c>
      <c r="C63" s="77">
        <v>31561</v>
      </c>
      <c r="D63" s="77">
        <v>15761</v>
      </c>
      <c r="E63" t="b">
        <v>0</v>
      </c>
      <c r="F63" s="77">
        <v>0</v>
      </c>
      <c r="I63" s="77">
        <v>31561</v>
      </c>
      <c r="J63" s="20" t="s">
        <v>2590</v>
      </c>
      <c r="K63" s="20" t="s">
        <v>2591</v>
      </c>
      <c r="L63" s="20" t="s">
        <v>2718</v>
      </c>
      <c r="M63" s="20" t="s">
        <v>2719</v>
      </c>
      <c r="N63" t="b">
        <v>1</v>
      </c>
      <c r="O63" s="20" t="s">
        <v>2720</v>
      </c>
      <c r="P63" s="20" t="s">
        <v>2726</v>
      </c>
      <c r="Q63" s="20" t="s">
        <v>2727</v>
      </c>
      <c r="R63" s="20" t="s">
        <v>514</v>
      </c>
      <c r="S63" s="20" t="s">
        <v>2728</v>
      </c>
      <c r="T63" s="77">
        <v>31561</v>
      </c>
      <c r="U63" s="77">
        <v>32161</v>
      </c>
      <c r="V63" s="77">
        <v>34641</v>
      </c>
      <c r="W63" s="77">
        <v>41641</v>
      </c>
      <c r="X63" s="77">
        <v>65121</v>
      </c>
      <c r="Y63" s="77">
        <v>260761</v>
      </c>
      <c r="Z63" s="20" t="s">
        <v>2595</v>
      </c>
      <c r="AA63" s="20" t="s">
        <v>2596</v>
      </c>
      <c r="AB63" s="20" t="s">
        <v>2597</v>
      </c>
      <c r="AC63" s="20" t="s">
        <v>155</v>
      </c>
      <c r="AD63" s="20" t="s">
        <v>156</v>
      </c>
      <c r="AE63" s="20" t="s">
        <v>2599</v>
      </c>
      <c r="AF63" s="20" t="s">
        <v>2600</v>
      </c>
      <c r="AG63" s="215">
        <v>44123.725694444445</v>
      </c>
      <c r="AH63" s="20" t="s">
        <v>2601</v>
      </c>
      <c r="AI63" s="20" t="s">
        <v>2602</v>
      </c>
      <c r="AL63" s="20" t="s">
        <v>2614</v>
      </c>
      <c r="AM63" s="215">
        <v>44123.725694444445</v>
      </c>
      <c r="AO63" s="77">
        <v>3</v>
      </c>
      <c r="AP63" s="20" t="s">
        <v>2595</v>
      </c>
      <c r="AQ63" s="20" t="s">
        <v>2595</v>
      </c>
    </row>
    <row r="64" spans="1:43" x14ac:dyDescent="0.25">
      <c r="A64" s="77">
        <v>0</v>
      </c>
      <c r="B64" t="b">
        <v>1</v>
      </c>
      <c r="C64" s="77">
        <v>31561</v>
      </c>
      <c r="D64" s="77">
        <v>14241</v>
      </c>
      <c r="E64" t="b">
        <v>0</v>
      </c>
      <c r="F64" s="77">
        <v>0</v>
      </c>
      <c r="I64" s="77">
        <v>31561</v>
      </c>
      <c r="J64" s="20" t="s">
        <v>2590</v>
      </c>
      <c r="K64" s="20" t="s">
        <v>2591</v>
      </c>
      <c r="L64" s="20" t="s">
        <v>2729</v>
      </c>
      <c r="M64" s="20" t="s">
        <v>2734</v>
      </c>
      <c r="N64" t="b">
        <v>1</v>
      </c>
      <c r="O64" s="20" t="s">
        <v>2735</v>
      </c>
      <c r="P64" s="20" t="s">
        <v>2738</v>
      </c>
      <c r="Q64" s="20" t="s">
        <v>2739</v>
      </c>
      <c r="R64" s="20" t="s">
        <v>514</v>
      </c>
      <c r="S64" s="20" t="s">
        <v>2595</v>
      </c>
      <c r="T64" s="77">
        <v>31561</v>
      </c>
      <c r="U64" s="77">
        <v>32161</v>
      </c>
      <c r="V64" s="77">
        <v>34681</v>
      </c>
      <c r="W64" s="77">
        <v>41721</v>
      </c>
      <c r="X64" s="77">
        <v>65241</v>
      </c>
      <c r="Y64" s="77">
        <v>382561</v>
      </c>
      <c r="Z64" s="20" t="s">
        <v>2595</v>
      </c>
      <c r="AA64" s="20" t="s">
        <v>2596</v>
      </c>
      <c r="AB64" s="20" t="s">
        <v>2597</v>
      </c>
      <c r="AC64" s="20" t="s">
        <v>845</v>
      </c>
      <c r="AD64" s="20" t="s">
        <v>2740</v>
      </c>
      <c r="AE64" s="20" t="s">
        <v>2599</v>
      </c>
      <c r="AF64" s="20" t="s">
        <v>2600</v>
      </c>
      <c r="AG64" s="215">
        <v>44123.776388888888</v>
      </c>
      <c r="AH64" s="20" t="s">
        <v>2601</v>
      </c>
      <c r="AI64" s="20" t="s">
        <v>2602</v>
      </c>
      <c r="AL64" s="20" t="s">
        <v>2614</v>
      </c>
      <c r="AM64" s="215">
        <v>44123.776388888888</v>
      </c>
      <c r="AO64" s="77">
        <v>4</v>
      </c>
      <c r="AP64" s="20" t="s">
        <v>2595</v>
      </c>
      <c r="AQ64" s="20" t="s">
        <v>2595</v>
      </c>
    </row>
    <row r="65" spans="1:43" x14ac:dyDescent="0.25">
      <c r="A65" s="77">
        <v>0</v>
      </c>
      <c r="B65" t="b">
        <v>1</v>
      </c>
      <c r="C65" s="77">
        <v>31561</v>
      </c>
      <c r="D65" s="77">
        <v>13401</v>
      </c>
      <c r="E65" t="b">
        <v>0</v>
      </c>
      <c r="F65" s="77">
        <v>0</v>
      </c>
      <c r="I65" s="77">
        <v>31561</v>
      </c>
      <c r="J65" s="20" t="s">
        <v>2590</v>
      </c>
      <c r="K65" s="20" t="s">
        <v>2591</v>
      </c>
      <c r="L65" s="20" t="s">
        <v>2729</v>
      </c>
      <c r="M65" s="20" t="s">
        <v>2754</v>
      </c>
      <c r="N65" t="b">
        <v>1</v>
      </c>
      <c r="O65" s="20" t="s">
        <v>2755</v>
      </c>
      <c r="P65" s="20" t="s">
        <v>2757</v>
      </c>
      <c r="Q65" s="20" t="s">
        <v>2758</v>
      </c>
      <c r="R65" s="20" t="s">
        <v>514</v>
      </c>
      <c r="S65" s="20" t="s">
        <v>2595</v>
      </c>
      <c r="T65" s="77">
        <v>31561</v>
      </c>
      <c r="U65" s="77">
        <v>32161</v>
      </c>
      <c r="V65" s="77">
        <v>34681</v>
      </c>
      <c r="W65" s="77">
        <v>41841</v>
      </c>
      <c r="X65" s="77">
        <v>65441</v>
      </c>
      <c r="Y65" s="77">
        <v>119961</v>
      </c>
      <c r="Z65" s="20" t="s">
        <v>2595</v>
      </c>
      <c r="AA65" s="20" t="s">
        <v>2596</v>
      </c>
      <c r="AB65" s="20" t="s">
        <v>2597</v>
      </c>
      <c r="AC65" s="20" t="s">
        <v>1623</v>
      </c>
      <c r="AD65" s="20" t="s">
        <v>2756</v>
      </c>
      <c r="AE65" s="20" t="s">
        <v>2599</v>
      </c>
      <c r="AF65" s="20" t="s">
        <v>2600</v>
      </c>
      <c r="AG65" s="215">
        <v>44123.69930555555</v>
      </c>
      <c r="AH65" s="20" t="s">
        <v>2601</v>
      </c>
      <c r="AI65" s="20" t="s">
        <v>2602</v>
      </c>
      <c r="AL65" s="20" t="s">
        <v>2614</v>
      </c>
      <c r="AM65" s="215">
        <v>44250.407638888886</v>
      </c>
      <c r="AO65" s="77">
        <v>6</v>
      </c>
      <c r="AP65" s="20" t="s">
        <v>381</v>
      </c>
      <c r="AQ65" s="20" t="s">
        <v>2595</v>
      </c>
    </row>
    <row r="66" spans="1:43" x14ac:dyDescent="0.25">
      <c r="A66" s="77">
        <v>0</v>
      </c>
      <c r="B66" t="b">
        <v>1</v>
      </c>
      <c r="C66" s="77">
        <v>31561</v>
      </c>
      <c r="D66" s="77">
        <v>13401</v>
      </c>
      <c r="E66" t="b">
        <v>0</v>
      </c>
      <c r="F66" s="77">
        <v>0</v>
      </c>
      <c r="I66" s="77">
        <v>31561</v>
      </c>
      <c r="J66" s="20" t="s">
        <v>2590</v>
      </c>
      <c r="K66" s="20" t="s">
        <v>2591</v>
      </c>
      <c r="L66" s="20" t="s">
        <v>2729</v>
      </c>
      <c r="M66" s="20" t="s">
        <v>2754</v>
      </c>
      <c r="N66" t="b">
        <v>1</v>
      </c>
      <c r="O66" s="20" t="s">
        <v>2755</v>
      </c>
      <c r="P66" s="20" t="s">
        <v>2759</v>
      </c>
      <c r="Q66" s="20" t="s">
        <v>2760</v>
      </c>
      <c r="R66" s="20" t="s">
        <v>514</v>
      </c>
      <c r="S66" s="20" t="s">
        <v>2595</v>
      </c>
      <c r="T66" s="77">
        <v>31561</v>
      </c>
      <c r="U66" s="77">
        <v>32161</v>
      </c>
      <c r="V66" s="77">
        <v>34681</v>
      </c>
      <c r="W66" s="77">
        <v>41841</v>
      </c>
      <c r="X66" s="77">
        <v>65441</v>
      </c>
      <c r="Y66" s="77">
        <v>120001</v>
      </c>
      <c r="Z66" s="20" t="s">
        <v>2595</v>
      </c>
      <c r="AA66" s="20" t="s">
        <v>2596</v>
      </c>
      <c r="AB66" s="20" t="s">
        <v>2597</v>
      </c>
      <c r="AC66" s="20" t="s">
        <v>1623</v>
      </c>
      <c r="AD66" s="20" t="s">
        <v>2756</v>
      </c>
      <c r="AE66" s="20" t="s">
        <v>2599</v>
      </c>
      <c r="AF66" s="20" t="s">
        <v>2600</v>
      </c>
      <c r="AG66" s="215">
        <v>44123.69930555555</v>
      </c>
      <c r="AH66" s="20" t="s">
        <v>2601</v>
      </c>
      <c r="AI66" s="20" t="s">
        <v>2602</v>
      </c>
      <c r="AL66" s="20" t="s">
        <v>2614</v>
      </c>
      <c r="AM66" s="215">
        <v>44250.407638888886</v>
      </c>
      <c r="AO66" s="77">
        <v>6</v>
      </c>
      <c r="AP66" s="20" t="s">
        <v>381</v>
      </c>
      <c r="AQ66" s="20" t="s">
        <v>2595</v>
      </c>
    </row>
    <row r="67" spans="1:43" x14ac:dyDescent="0.25">
      <c r="A67" s="77">
        <v>0</v>
      </c>
      <c r="B67" t="b">
        <v>1</v>
      </c>
      <c r="C67" s="77">
        <v>31561</v>
      </c>
      <c r="D67" s="77">
        <v>14961</v>
      </c>
      <c r="E67" t="b">
        <v>0</v>
      </c>
      <c r="F67" s="77">
        <v>0</v>
      </c>
      <c r="I67" s="77">
        <v>31561</v>
      </c>
      <c r="J67" s="20" t="s">
        <v>2590</v>
      </c>
      <c r="K67" s="20" t="s">
        <v>2591</v>
      </c>
      <c r="L67" s="20" t="s">
        <v>2729</v>
      </c>
      <c r="M67" s="20" t="s">
        <v>2754</v>
      </c>
      <c r="N67" t="b">
        <v>1</v>
      </c>
      <c r="O67" s="20" t="s">
        <v>2755</v>
      </c>
      <c r="P67" s="20" t="s">
        <v>2761</v>
      </c>
      <c r="Q67" s="20" t="s">
        <v>2762</v>
      </c>
      <c r="R67" s="20" t="s">
        <v>514</v>
      </c>
      <c r="S67" s="20" t="s">
        <v>2595</v>
      </c>
      <c r="T67" s="77">
        <v>31561</v>
      </c>
      <c r="U67" s="77">
        <v>32161</v>
      </c>
      <c r="V67" s="77">
        <v>34681</v>
      </c>
      <c r="W67" s="77">
        <v>41841</v>
      </c>
      <c r="X67" s="77">
        <v>65441</v>
      </c>
      <c r="Y67" s="77">
        <v>121481</v>
      </c>
      <c r="Z67" s="20" t="s">
        <v>2595</v>
      </c>
      <c r="AA67" s="20" t="s">
        <v>2596</v>
      </c>
      <c r="AB67" s="20" t="s">
        <v>2597</v>
      </c>
      <c r="AC67" s="20" t="s">
        <v>86</v>
      </c>
      <c r="AD67" s="20" t="s">
        <v>87</v>
      </c>
      <c r="AE67" s="20" t="s">
        <v>2599</v>
      </c>
      <c r="AF67" s="20" t="s">
        <v>2600</v>
      </c>
      <c r="AG67" s="215">
        <v>44123.7</v>
      </c>
      <c r="AH67" s="20" t="s">
        <v>2601</v>
      </c>
      <c r="AI67" s="20" t="s">
        <v>2602</v>
      </c>
      <c r="AL67" s="20" t="s">
        <v>2614</v>
      </c>
      <c r="AM67" s="215">
        <v>44198.670138888891</v>
      </c>
      <c r="AO67" s="77">
        <v>3</v>
      </c>
      <c r="AP67" s="20" t="s">
        <v>2595</v>
      </c>
      <c r="AQ67" s="20" t="s">
        <v>2595</v>
      </c>
    </row>
    <row r="68" spans="1:43" x14ac:dyDescent="0.25">
      <c r="A68" s="77">
        <v>0</v>
      </c>
      <c r="B68" t="b">
        <v>1</v>
      </c>
      <c r="C68" s="77">
        <v>31561</v>
      </c>
      <c r="D68" s="77">
        <v>13401</v>
      </c>
      <c r="E68" t="b">
        <v>0</v>
      </c>
      <c r="F68" s="77">
        <v>0</v>
      </c>
      <c r="I68" s="77">
        <v>31561</v>
      </c>
      <c r="J68" s="20" t="s">
        <v>2590</v>
      </c>
      <c r="K68" s="20" t="s">
        <v>2591</v>
      </c>
      <c r="L68" s="20" t="s">
        <v>2729</v>
      </c>
      <c r="M68" s="20" t="s">
        <v>2754</v>
      </c>
      <c r="N68" t="b">
        <v>1</v>
      </c>
      <c r="O68" s="20" t="s">
        <v>2755</v>
      </c>
      <c r="P68" s="20" t="s">
        <v>2763</v>
      </c>
      <c r="Q68" s="20" t="s">
        <v>2764</v>
      </c>
      <c r="R68" s="20" t="s">
        <v>514</v>
      </c>
      <c r="S68" s="20" t="s">
        <v>2765</v>
      </c>
      <c r="T68" s="77">
        <v>31561</v>
      </c>
      <c r="U68" s="77">
        <v>32161</v>
      </c>
      <c r="V68" s="77">
        <v>34681</v>
      </c>
      <c r="W68" s="77">
        <v>41841</v>
      </c>
      <c r="X68" s="77">
        <v>65441</v>
      </c>
      <c r="Y68" s="77">
        <v>236641</v>
      </c>
      <c r="Z68" s="20" t="s">
        <v>2595</v>
      </c>
      <c r="AA68" s="20" t="s">
        <v>2596</v>
      </c>
      <c r="AB68" s="20" t="s">
        <v>2597</v>
      </c>
      <c r="AC68" s="20" t="s">
        <v>1623</v>
      </c>
      <c r="AD68" s="20" t="s">
        <v>2756</v>
      </c>
      <c r="AE68" s="20" t="s">
        <v>2599</v>
      </c>
      <c r="AF68" s="20" t="s">
        <v>2600</v>
      </c>
      <c r="AG68" s="215">
        <v>44123.722222222219</v>
      </c>
      <c r="AH68" s="20" t="s">
        <v>2601</v>
      </c>
      <c r="AI68" s="20" t="s">
        <v>2602</v>
      </c>
      <c r="AL68" s="20" t="s">
        <v>2614</v>
      </c>
      <c r="AM68" s="215">
        <v>44250.408333333333</v>
      </c>
      <c r="AO68" s="77">
        <v>6</v>
      </c>
      <c r="AP68" s="20" t="s">
        <v>381</v>
      </c>
      <c r="AQ68" s="20" t="s">
        <v>2595</v>
      </c>
    </row>
    <row r="69" spans="1:43" x14ac:dyDescent="0.25">
      <c r="A69" s="77">
        <v>0</v>
      </c>
      <c r="B69" t="b">
        <v>1</v>
      </c>
      <c r="C69" s="77">
        <v>31561</v>
      </c>
      <c r="D69" s="77">
        <v>13401</v>
      </c>
      <c r="E69" t="b">
        <v>0</v>
      </c>
      <c r="F69" s="77">
        <v>0</v>
      </c>
      <c r="I69" s="77">
        <v>31561</v>
      </c>
      <c r="J69" s="20" t="s">
        <v>2590</v>
      </c>
      <c r="K69" s="20" t="s">
        <v>2591</v>
      </c>
      <c r="L69" s="20" t="s">
        <v>2729</v>
      </c>
      <c r="M69" s="20" t="s">
        <v>2754</v>
      </c>
      <c r="N69" t="b">
        <v>1</v>
      </c>
      <c r="O69" s="20" t="s">
        <v>2755</v>
      </c>
      <c r="P69" s="20" t="s">
        <v>2766</v>
      </c>
      <c r="Q69" s="20" t="s">
        <v>2767</v>
      </c>
      <c r="R69" s="20" t="s">
        <v>514</v>
      </c>
      <c r="S69" s="20" t="s">
        <v>2768</v>
      </c>
      <c r="T69" s="77">
        <v>31561</v>
      </c>
      <c r="U69" s="77">
        <v>32161</v>
      </c>
      <c r="V69" s="77">
        <v>34681</v>
      </c>
      <c r="W69" s="77">
        <v>41841</v>
      </c>
      <c r="X69" s="77">
        <v>65441</v>
      </c>
      <c r="Y69" s="77">
        <v>236681</v>
      </c>
      <c r="Z69" s="20" t="s">
        <v>2595</v>
      </c>
      <c r="AA69" s="20" t="s">
        <v>2596</v>
      </c>
      <c r="AB69" s="20" t="s">
        <v>2597</v>
      </c>
      <c r="AC69" s="20" t="s">
        <v>1623</v>
      </c>
      <c r="AD69" s="20" t="s">
        <v>2756</v>
      </c>
      <c r="AE69" s="20" t="s">
        <v>2599</v>
      </c>
      <c r="AF69" s="20" t="s">
        <v>2600</v>
      </c>
      <c r="AG69" s="215">
        <v>44123.722222222219</v>
      </c>
      <c r="AH69" s="20" t="s">
        <v>2601</v>
      </c>
      <c r="AI69" s="20" t="s">
        <v>2602</v>
      </c>
      <c r="AL69" s="20" t="s">
        <v>2614</v>
      </c>
      <c r="AM69" s="215">
        <v>44250.40902777778</v>
      </c>
      <c r="AO69" s="77">
        <v>6</v>
      </c>
      <c r="AP69" s="20" t="s">
        <v>381</v>
      </c>
      <c r="AQ69" s="20" t="s">
        <v>2595</v>
      </c>
    </row>
    <row r="70" spans="1:43" x14ac:dyDescent="0.25">
      <c r="A70" s="77">
        <v>0</v>
      </c>
      <c r="B70" t="b">
        <v>1</v>
      </c>
      <c r="C70" s="77">
        <v>31561</v>
      </c>
      <c r="D70" s="77">
        <v>13401</v>
      </c>
      <c r="E70" t="b">
        <v>0</v>
      </c>
      <c r="F70" s="77">
        <v>0</v>
      </c>
      <c r="I70" s="77">
        <v>31561</v>
      </c>
      <c r="J70" s="20" t="s">
        <v>2590</v>
      </c>
      <c r="K70" s="20" t="s">
        <v>2591</v>
      </c>
      <c r="L70" s="20" t="s">
        <v>2729</v>
      </c>
      <c r="M70" s="20" t="s">
        <v>2754</v>
      </c>
      <c r="N70" t="b">
        <v>1</v>
      </c>
      <c r="O70" s="20" t="s">
        <v>2755</v>
      </c>
      <c r="P70" s="20" t="s">
        <v>2769</v>
      </c>
      <c r="Q70" s="20" t="s">
        <v>2770</v>
      </c>
      <c r="R70" s="20" t="s">
        <v>514</v>
      </c>
      <c r="S70" s="20" t="s">
        <v>2771</v>
      </c>
      <c r="T70" s="77">
        <v>31561</v>
      </c>
      <c r="U70" s="77">
        <v>32161</v>
      </c>
      <c r="V70" s="77">
        <v>34681</v>
      </c>
      <c r="W70" s="77">
        <v>41841</v>
      </c>
      <c r="X70" s="77">
        <v>65441</v>
      </c>
      <c r="Y70" s="77">
        <v>236761</v>
      </c>
      <c r="Z70" s="20" t="s">
        <v>2595</v>
      </c>
      <c r="AA70" s="20" t="s">
        <v>2596</v>
      </c>
      <c r="AB70" s="20" t="s">
        <v>2597</v>
      </c>
      <c r="AC70" s="20" t="s">
        <v>1623</v>
      </c>
      <c r="AD70" s="20" t="s">
        <v>2756</v>
      </c>
      <c r="AE70" s="20" t="s">
        <v>2599</v>
      </c>
      <c r="AF70" s="20" t="s">
        <v>2600</v>
      </c>
      <c r="AG70" s="215">
        <v>44123.722222222219</v>
      </c>
      <c r="AH70" s="20" t="s">
        <v>2601</v>
      </c>
      <c r="AI70" s="20" t="s">
        <v>2602</v>
      </c>
      <c r="AL70" s="20" t="s">
        <v>2614</v>
      </c>
      <c r="AM70" s="215">
        <v>44250.409722222219</v>
      </c>
      <c r="AO70" s="77">
        <v>6</v>
      </c>
      <c r="AP70" s="20" t="s">
        <v>381</v>
      </c>
      <c r="AQ70" s="20" t="s">
        <v>2595</v>
      </c>
    </row>
    <row r="71" spans="1:43" x14ac:dyDescent="0.25">
      <c r="A71" s="77">
        <v>0</v>
      </c>
      <c r="B71" t="b">
        <v>1</v>
      </c>
      <c r="C71" s="77">
        <v>31561</v>
      </c>
      <c r="D71" s="77">
        <v>13401</v>
      </c>
      <c r="E71" t="b">
        <v>0</v>
      </c>
      <c r="F71" s="77">
        <v>0</v>
      </c>
      <c r="I71" s="77">
        <v>31561</v>
      </c>
      <c r="J71" s="20" t="s">
        <v>2590</v>
      </c>
      <c r="K71" s="20" t="s">
        <v>2591</v>
      </c>
      <c r="L71" s="20" t="s">
        <v>2729</v>
      </c>
      <c r="M71" s="20" t="s">
        <v>2754</v>
      </c>
      <c r="N71" t="b">
        <v>1</v>
      </c>
      <c r="O71" s="20" t="s">
        <v>2755</v>
      </c>
      <c r="P71" s="20" t="s">
        <v>2772</v>
      </c>
      <c r="Q71" s="20" t="s">
        <v>2773</v>
      </c>
      <c r="R71" s="20" t="s">
        <v>514</v>
      </c>
      <c r="S71" s="20" t="s">
        <v>2774</v>
      </c>
      <c r="T71" s="77">
        <v>31561</v>
      </c>
      <c r="U71" s="77">
        <v>32161</v>
      </c>
      <c r="V71" s="77">
        <v>34681</v>
      </c>
      <c r="W71" s="77">
        <v>41841</v>
      </c>
      <c r="X71" s="77">
        <v>65441</v>
      </c>
      <c r="Y71" s="77">
        <v>236841</v>
      </c>
      <c r="Z71" s="20" t="s">
        <v>2595</v>
      </c>
      <c r="AA71" s="20" t="s">
        <v>2596</v>
      </c>
      <c r="AB71" s="20" t="s">
        <v>2597</v>
      </c>
      <c r="AC71" s="20" t="s">
        <v>1623</v>
      </c>
      <c r="AD71" s="20" t="s">
        <v>2756</v>
      </c>
      <c r="AE71" s="20" t="s">
        <v>2599</v>
      </c>
      <c r="AF71" s="20" t="s">
        <v>2600</v>
      </c>
      <c r="AG71" s="215">
        <v>44123.722222222219</v>
      </c>
      <c r="AH71" s="20" t="s">
        <v>2601</v>
      </c>
      <c r="AI71" s="20" t="s">
        <v>2602</v>
      </c>
      <c r="AL71" s="20" t="s">
        <v>2614</v>
      </c>
      <c r="AM71" s="215">
        <v>44250.409722222219</v>
      </c>
      <c r="AO71" s="77">
        <v>6</v>
      </c>
      <c r="AP71" s="20" t="s">
        <v>381</v>
      </c>
      <c r="AQ71" s="20" t="s">
        <v>2595</v>
      </c>
    </row>
    <row r="72" spans="1:43" x14ac:dyDescent="0.25">
      <c r="A72" s="77">
        <v>0</v>
      </c>
      <c r="B72" t="b">
        <v>1</v>
      </c>
      <c r="C72" s="77">
        <v>31561</v>
      </c>
      <c r="D72" s="77">
        <v>14921</v>
      </c>
      <c r="E72" t="b">
        <v>0</v>
      </c>
      <c r="F72" s="77">
        <v>0</v>
      </c>
      <c r="I72" s="77">
        <v>31561</v>
      </c>
      <c r="J72" s="20" t="s">
        <v>2590</v>
      </c>
      <c r="K72" s="20" t="s">
        <v>2591</v>
      </c>
      <c r="L72" s="20" t="s">
        <v>2729</v>
      </c>
      <c r="M72" s="20" t="s">
        <v>2754</v>
      </c>
      <c r="N72" t="b">
        <v>1</v>
      </c>
      <c r="O72" s="20" t="s">
        <v>2755</v>
      </c>
      <c r="P72" s="20" t="s">
        <v>2775</v>
      </c>
      <c r="Q72" s="20" t="s">
        <v>2776</v>
      </c>
      <c r="R72" s="20" t="s">
        <v>514</v>
      </c>
      <c r="S72" s="20" t="s">
        <v>2777</v>
      </c>
      <c r="T72" s="77">
        <v>31561</v>
      </c>
      <c r="U72" s="77">
        <v>32161</v>
      </c>
      <c r="V72" s="77">
        <v>34681</v>
      </c>
      <c r="W72" s="77">
        <v>41841</v>
      </c>
      <c r="X72" s="77">
        <v>65441</v>
      </c>
      <c r="Y72" s="77">
        <v>244281</v>
      </c>
      <c r="Z72" s="20" t="s">
        <v>2595</v>
      </c>
      <c r="AA72" s="20" t="s">
        <v>2596</v>
      </c>
      <c r="AB72" s="20" t="s">
        <v>2597</v>
      </c>
      <c r="AC72" s="20" t="s">
        <v>956</v>
      </c>
      <c r="AD72" s="20" t="s">
        <v>2736</v>
      </c>
      <c r="AE72" s="20" t="s">
        <v>2599</v>
      </c>
      <c r="AF72" s="20" t="s">
        <v>2600</v>
      </c>
      <c r="AG72" s="215">
        <v>44123.722916666666</v>
      </c>
      <c r="AH72" s="20" t="s">
        <v>2601</v>
      </c>
      <c r="AI72" s="20" t="s">
        <v>2602</v>
      </c>
      <c r="AL72" s="20" t="s">
        <v>2614</v>
      </c>
      <c r="AM72" s="215">
        <v>44123.722916666666</v>
      </c>
      <c r="AO72" s="77">
        <v>7</v>
      </c>
      <c r="AP72" s="20" t="s">
        <v>2595</v>
      </c>
      <c r="AQ72" s="20" t="s">
        <v>2595</v>
      </c>
    </row>
    <row r="73" spans="1:43" x14ac:dyDescent="0.25">
      <c r="A73" s="77">
        <v>0</v>
      </c>
      <c r="B73" t="b">
        <v>1</v>
      </c>
      <c r="C73" s="77">
        <v>31561</v>
      </c>
      <c r="D73" s="77">
        <v>15041</v>
      </c>
      <c r="E73" t="b">
        <v>0</v>
      </c>
      <c r="F73" s="77">
        <v>0</v>
      </c>
      <c r="I73" s="77">
        <v>31561</v>
      </c>
      <c r="J73" s="20" t="s">
        <v>2590</v>
      </c>
      <c r="K73" s="20" t="s">
        <v>2591</v>
      </c>
      <c r="L73" s="20" t="s">
        <v>2729</v>
      </c>
      <c r="M73" s="20" t="s">
        <v>2754</v>
      </c>
      <c r="N73" t="b">
        <v>1</v>
      </c>
      <c r="O73" s="20" t="s">
        <v>2755</v>
      </c>
      <c r="P73" s="20" t="s">
        <v>2778</v>
      </c>
      <c r="Q73" s="20" t="s">
        <v>2779</v>
      </c>
      <c r="R73" s="20" t="s">
        <v>514</v>
      </c>
      <c r="S73" s="20" t="s">
        <v>2780</v>
      </c>
      <c r="T73" s="77">
        <v>31561</v>
      </c>
      <c r="U73" s="77">
        <v>32161</v>
      </c>
      <c r="V73" s="77">
        <v>34681</v>
      </c>
      <c r="W73" s="77">
        <v>41841</v>
      </c>
      <c r="X73" s="77">
        <v>65441</v>
      </c>
      <c r="Y73" s="77">
        <v>258281</v>
      </c>
      <c r="Z73" s="20" t="s">
        <v>2595</v>
      </c>
      <c r="AA73" s="20" t="s">
        <v>2596</v>
      </c>
      <c r="AB73" s="20" t="s">
        <v>2597</v>
      </c>
      <c r="AC73" s="20" t="s">
        <v>971</v>
      </c>
      <c r="AD73" s="20" t="s">
        <v>2732</v>
      </c>
      <c r="AE73" s="20" t="s">
        <v>2599</v>
      </c>
      <c r="AF73" s="20" t="s">
        <v>2600</v>
      </c>
      <c r="AG73" s="215">
        <v>44123.725694444445</v>
      </c>
      <c r="AH73" s="20" t="s">
        <v>2601</v>
      </c>
      <c r="AI73" s="20" t="s">
        <v>2602</v>
      </c>
      <c r="AL73" s="20" t="s">
        <v>2614</v>
      </c>
      <c r="AM73" s="215">
        <v>44123.725694444445</v>
      </c>
      <c r="AO73" s="77">
        <v>4</v>
      </c>
      <c r="AP73" s="20" t="s">
        <v>2595</v>
      </c>
      <c r="AQ73" s="20" t="s">
        <v>2595</v>
      </c>
    </row>
    <row r="74" spans="1:43" x14ac:dyDescent="0.25">
      <c r="A74" s="77">
        <v>0</v>
      </c>
      <c r="B74" t="b">
        <v>1</v>
      </c>
      <c r="C74" s="77">
        <v>31561</v>
      </c>
      <c r="D74" s="77">
        <v>15161</v>
      </c>
      <c r="E74" t="b">
        <v>0</v>
      </c>
      <c r="F74" s="77">
        <v>0</v>
      </c>
      <c r="I74" s="77">
        <v>31561</v>
      </c>
      <c r="J74" s="20" t="s">
        <v>2590</v>
      </c>
      <c r="K74" s="20" t="s">
        <v>2591</v>
      </c>
      <c r="L74" s="20" t="s">
        <v>2786</v>
      </c>
      <c r="M74" s="20" t="s">
        <v>2787</v>
      </c>
      <c r="N74" t="b">
        <v>1</v>
      </c>
      <c r="O74" s="20" t="s">
        <v>2789</v>
      </c>
      <c r="P74" s="20" t="s">
        <v>2790</v>
      </c>
      <c r="Q74" s="20" t="s">
        <v>2791</v>
      </c>
      <c r="R74" s="20" t="s">
        <v>514</v>
      </c>
      <c r="S74" s="20" t="s">
        <v>2792</v>
      </c>
      <c r="T74" s="77">
        <v>31561</v>
      </c>
      <c r="U74" s="77">
        <v>32161</v>
      </c>
      <c r="V74" s="77">
        <v>34721</v>
      </c>
      <c r="W74" s="77">
        <v>41881</v>
      </c>
      <c r="X74" s="77">
        <v>65521</v>
      </c>
      <c r="Y74" s="77">
        <v>284201</v>
      </c>
      <c r="Z74" s="20" t="s">
        <v>2595</v>
      </c>
      <c r="AA74" s="20" t="s">
        <v>2596</v>
      </c>
      <c r="AB74" s="20" t="s">
        <v>2597</v>
      </c>
      <c r="AC74" s="20" t="s">
        <v>1052</v>
      </c>
      <c r="AD74" s="20" t="s">
        <v>2713</v>
      </c>
      <c r="AE74" s="20" t="s">
        <v>2599</v>
      </c>
      <c r="AF74" s="20" t="s">
        <v>2600</v>
      </c>
      <c r="AG74" s="215">
        <v>44123.729861111111</v>
      </c>
      <c r="AH74" s="20" t="s">
        <v>2601</v>
      </c>
      <c r="AI74" s="20" t="s">
        <v>2602</v>
      </c>
      <c r="AL74" s="20" t="s">
        <v>2614</v>
      </c>
      <c r="AM74" s="215">
        <v>44123.729861111111</v>
      </c>
      <c r="AO74" s="77">
        <v>4</v>
      </c>
      <c r="AP74" s="20" t="s">
        <v>2595</v>
      </c>
      <c r="AQ74" s="20" t="s">
        <v>2595</v>
      </c>
    </row>
    <row r="75" spans="1:43" x14ac:dyDescent="0.25">
      <c r="A75" s="77">
        <v>0</v>
      </c>
      <c r="B75" t="b">
        <v>1</v>
      </c>
      <c r="C75" s="77">
        <v>31561</v>
      </c>
      <c r="D75" s="77">
        <v>15161</v>
      </c>
      <c r="E75" t="b">
        <v>0</v>
      </c>
      <c r="F75" s="77">
        <v>0</v>
      </c>
      <c r="I75" s="77">
        <v>31561</v>
      </c>
      <c r="J75" s="20" t="s">
        <v>2590</v>
      </c>
      <c r="K75" s="20" t="s">
        <v>2591</v>
      </c>
      <c r="L75" s="20" t="s">
        <v>2786</v>
      </c>
      <c r="M75" s="20" t="s">
        <v>2787</v>
      </c>
      <c r="N75" t="b">
        <v>1</v>
      </c>
      <c r="O75" s="20" t="s">
        <v>2789</v>
      </c>
      <c r="P75" s="20" t="s">
        <v>2793</v>
      </c>
      <c r="Q75" s="20" t="s">
        <v>2794</v>
      </c>
      <c r="R75" s="20" t="s">
        <v>514</v>
      </c>
      <c r="S75" s="20" t="s">
        <v>2795</v>
      </c>
      <c r="T75" s="77">
        <v>31561</v>
      </c>
      <c r="U75" s="77">
        <v>32161</v>
      </c>
      <c r="V75" s="77">
        <v>34721</v>
      </c>
      <c r="W75" s="77">
        <v>41881</v>
      </c>
      <c r="X75" s="77">
        <v>65521</v>
      </c>
      <c r="Y75" s="77">
        <v>284241</v>
      </c>
      <c r="Z75" s="20" t="s">
        <v>2595</v>
      </c>
      <c r="AA75" s="20" t="s">
        <v>2596</v>
      </c>
      <c r="AB75" s="20" t="s">
        <v>2597</v>
      </c>
      <c r="AC75" s="20" t="s">
        <v>1052</v>
      </c>
      <c r="AD75" s="20" t="s">
        <v>2713</v>
      </c>
      <c r="AE75" s="20" t="s">
        <v>2599</v>
      </c>
      <c r="AF75" s="20" t="s">
        <v>2600</v>
      </c>
      <c r="AG75" s="215">
        <v>44123.729861111111</v>
      </c>
      <c r="AH75" s="20" t="s">
        <v>2601</v>
      </c>
      <c r="AI75" s="20" t="s">
        <v>2602</v>
      </c>
      <c r="AL75" s="20" t="s">
        <v>2614</v>
      </c>
      <c r="AM75" s="215">
        <v>44123.729861111111</v>
      </c>
      <c r="AO75" s="77">
        <v>4</v>
      </c>
      <c r="AP75" s="20" t="s">
        <v>2595</v>
      </c>
      <c r="AQ75" s="20" t="s">
        <v>2595</v>
      </c>
    </row>
    <row r="76" spans="1:43" x14ac:dyDescent="0.25">
      <c r="A76" s="77">
        <v>0</v>
      </c>
      <c r="B76" t="b">
        <v>1</v>
      </c>
      <c r="C76" s="77">
        <v>31561</v>
      </c>
      <c r="D76" s="77">
        <v>15241</v>
      </c>
      <c r="E76" t="b">
        <v>0</v>
      </c>
      <c r="F76" s="77">
        <v>0</v>
      </c>
      <c r="I76" s="77">
        <v>31561</v>
      </c>
      <c r="J76" s="20" t="s">
        <v>2590</v>
      </c>
      <c r="K76" s="20" t="s">
        <v>2591</v>
      </c>
      <c r="L76" s="20" t="s">
        <v>2798</v>
      </c>
      <c r="M76" s="20" t="s">
        <v>2799</v>
      </c>
      <c r="N76" t="b">
        <v>1</v>
      </c>
      <c r="O76" s="20" t="s">
        <v>2800</v>
      </c>
      <c r="P76" s="20" t="s">
        <v>2801</v>
      </c>
      <c r="Q76" s="20" t="s">
        <v>2802</v>
      </c>
      <c r="R76" s="20" t="s">
        <v>768</v>
      </c>
      <c r="S76" s="20" t="s">
        <v>2595</v>
      </c>
      <c r="T76" s="77">
        <v>31561</v>
      </c>
      <c r="U76" s="77">
        <v>32161</v>
      </c>
      <c r="V76" s="77">
        <v>34761</v>
      </c>
      <c r="W76" s="77">
        <v>41921</v>
      </c>
      <c r="X76" s="77">
        <v>65641</v>
      </c>
      <c r="Y76" s="77">
        <v>120281</v>
      </c>
      <c r="Z76" s="20" t="s">
        <v>2595</v>
      </c>
      <c r="AA76" s="20" t="s">
        <v>2596</v>
      </c>
      <c r="AB76" s="20" t="s">
        <v>2597</v>
      </c>
      <c r="AC76" s="20" t="s">
        <v>1137</v>
      </c>
      <c r="AD76" s="20" t="s">
        <v>2698</v>
      </c>
      <c r="AE76" s="20" t="s">
        <v>2599</v>
      </c>
      <c r="AF76" s="20" t="s">
        <v>2600</v>
      </c>
      <c r="AG76" s="215">
        <v>44123.69930555555</v>
      </c>
      <c r="AH76" s="20" t="s">
        <v>2601</v>
      </c>
      <c r="AI76" s="20" t="s">
        <v>2602</v>
      </c>
      <c r="AL76" s="20" t="s">
        <v>2614</v>
      </c>
      <c r="AM76" s="215">
        <v>44123.69930555555</v>
      </c>
      <c r="AO76" s="77">
        <v>4</v>
      </c>
      <c r="AP76" s="20" t="s">
        <v>2595</v>
      </c>
      <c r="AQ76" s="20" t="s">
        <v>2595</v>
      </c>
    </row>
    <row r="77" spans="1:43" x14ac:dyDescent="0.25">
      <c r="A77" s="77">
        <v>0</v>
      </c>
      <c r="B77" t="b">
        <v>1</v>
      </c>
      <c r="C77" s="77">
        <v>31561</v>
      </c>
      <c r="D77" s="77">
        <v>15521</v>
      </c>
      <c r="E77" t="b">
        <v>0</v>
      </c>
      <c r="F77" s="77">
        <v>0</v>
      </c>
      <c r="I77" s="77">
        <v>31561</v>
      </c>
      <c r="J77" s="20" t="s">
        <v>2590</v>
      </c>
      <c r="K77" s="20" t="s">
        <v>2591</v>
      </c>
      <c r="L77" s="20" t="s">
        <v>2798</v>
      </c>
      <c r="M77" s="20" t="s">
        <v>2799</v>
      </c>
      <c r="N77" t="b">
        <v>1</v>
      </c>
      <c r="O77" s="20" t="s">
        <v>2800</v>
      </c>
      <c r="P77" s="20" t="s">
        <v>2803</v>
      </c>
      <c r="Q77" s="20" t="s">
        <v>2804</v>
      </c>
      <c r="R77" s="20" t="s">
        <v>768</v>
      </c>
      <c r="S77" s="20" t="s">
        <v>2805</v>
      </c>
      <c r="T77" s="77">
        <v>31561</v>
      </c>
      <c r="U77" s="77">
        <v>32161</v>
      </c>
      <c r="V77" s="77">
        <v>34761</v>
      </c>
      <c r="W77" s="77">
        <v>41921</v>
      </c>
      <c r="X77" s="77">
        <v>65641</v>
      </c>
      <c r="Y77" s="77">
        <v>226481</v>
      </c>
      <c r="Z77" s="20" t="s">
        <v>2595</v>
      </c>
      <c r="AA77" s="20" t="s">
        <v>2596</v>
      </c>
      <c r="AB77" s="20" t="s">
        <v>2597</v>
      </c>
      <c r="AC77" s="20" t="s">
        <v>2636</v>
      </c>
      <c r="AD77" s="20" t="s">
        <v>2637</v>
      </c>
      <c r="AE77" s="20" t="s">
        <v>2599</v>
      </c>
      <c r="AF77" s="20" t="s">
        <v>2600</v>
      </c>
      <c r="AG77" s="215">
        <v>44123.720833333333</v>
      </c>
      <c r="AH77" s="20" t="s">
        <v>2601</v>
      </c>
      <c r="AI77" s="20" t="s">
        <v>2602</v>
      </c>
      <c r="AL77" s="20" t="s">
        <v>2614</v>
      </c>
      <c r="AM77" s="215">
        <v>44123.720833333333</v>
      </c>
      <c r="AO77" s="77">
        <v>0</v>
      </c>
      <c r="AP77" s="20" t="s">
        <v>2595</v>
      </c>
      <c r="AQ77" s="20" t="s">
        <v>2595</v>
      </c>
    </row>
    <row r="78" spans="1:43" x14ac:dyDescent="0.25">
      <c r="A78" s="77">
        <v>0</v>
      </c>
      <c r="B78" t="b">
        <v>1</v>
      </c>
      <c r="C78" s="77">
        <v>31561</v>
      </c>
      <c r="D78" s="77">
        <v>15801</v>
      </c>
      <c r="E78" t="b">
        <v>0</v>
      </c>
      <c r="F78" s="77">
        <v>0</v>
      </c>
      <c r="I78" s="77">
        <v>31561</v>
      </c>
      <c r="J78" s="20" t="s">
        <v>2590</v>
      </c>
      <c r="K78" s="20" t="s">
        <v>2591</v>
      </c>
      <c r="L78" s="20" t="s">
        <v>2798</v>
      </c>
      <c r="M78" s="20" t="s">
        <v>2799</v>
      </c>
      <c r="N78" t="b">
        <v>1</v>
      </c>
      <c r="O78" s="20" t="s">
        <v>2800</v>
      </c>
      <c r="P78" s="20" t="s">
        <v>2806</v>
      </c>
      <c r="Q78" s="20" t="s">
        <v>2807</v>
      </c>
      <c r="R78" s="20" t="s">
        <v>514</v>
      </c>
      <c r="T78" s="77">
        <v>31561</v>
      </c>
      <c r="U78" s="77">
        <v>32161</v>
      </c>
      <c r="V78" s="77">
        <v>34761</v>
      </c>
      <c r="W78" s="77">
        <v>41921</v>
      </c>
      <c r="X78" s="77">
        <v>65641</v>
      </c>
      <c r="Y78" s="77">
        <v>765921</v>
      </c>
      <c r="Z78" s="20" t="s">
        <v>2595</v>
      </c>
      <c r="AA78" s="20" t="s">
        <v>2596</v>
      </c>
      <c r="AB78" s="20" t="s">
        <v>2597</v>
      </c>
      <c r="AC78" s="20" t="s">
        <v>1339</v>
      </c>
      <c r="AD78" s="20" t="s">
        <v>2676</v>
      </c>
      <c r="AE78" s="20" t="s">
        <v>2599</v>
      </c>
      <c r="AF78" s="20" t="s">
        <v>2600</v>
      </c>
      <c r="AG78" s="215">
        <v>44159.48055555555</v>
      </c>
      <c r="AH78" s="20" t="s">
        <v>2601</v>
      </c>
      <c r="AI78" s="20" t="s">
        <v>2602</v>
      </c>
      <c r="AL78" s="20" t="s">
        <v>2614</v>
      </c>
      <c r="AM78" s="215">
        <v>44162.584722222222</v>
      </c>
      <c r="AO78" s="77">
        <v>6</v>
      </c>
      <c r="AP78" s="20" t="s">
        <v>2595</v>
      </c>
      <c r="AQ78" s="20" t="s">
        <v>2595</v>
      </c>
    </row>
    <row r="79" spans="1:43" x14ac:dyDescent="0.25">
      <c r="A79" s="77">
        <v>0</v>
      </c>
      <c r="B79" t="b">
        <v>1</v>
      </c>
      <c r="C79" s="77">
        <v>31561</v>
      </c>
      <c r="D79" s="77">
        <v>14201</v>
      </c>
      <c r="E79" t="b">
        <v>0</v>
      </c>
      <c r="F79" s="77">
        <v>0</v>
      </c>
      <c r="I79" s="77">
        <v>31561</v>
      </c>
      <c r="J79" s="20" t="s">
        <v>2590</v>
      </c>
      <c r="K79" s="20" t="s">
        <v>2591</v>
      </c>
      <c r="L79" s="20" t="s">
        <v>2798</v>
      </c>
      <c r="M79" s="20" t="s">
        <v>2799</v>
      </c>
      <c r="N79" t="b">
        <v>1</v>
      </c>
      <c r="O79" s="20" t="s">
        <v>2808</v>
      </c>
      <c r="P79" s="20" t="s">
        <v>2809</v>
      </c>
      <c r="Q79" s="20" t="s">
        <v>2810</v>
      </c>
      <c r="R79" s="20" t="s">
        <v>514</v>
      </c>
      <c r="S79" s="20" t="s">
        <v>2595</v>
      </c>
      <c r="T79" s="77">
        <v>31561</v>
      </c>
      <c r="U79" s="77">
        <v>32161</v>
      </c>
      <c r="V79" s="77">
        <v>34761</v>
      </c>
      <c r="W79" s="77">
        <v>41921</v>
      </c>
      <c r="X79" s="77">
        <v>65681</v>
      </c>
      <c r="Y79" s="77">
        <v>120441</v>
      </c>
      <c r="Z79" s="20" t="s">
        <v>2595</v>
      </c>
      <c r="AA79" s="20" t="s">
        <v>2596</v>
      </c>
      <c r="AB79" s="20" t="s">
        <v>2597</v>
      </c>
      <c r="AC79" s="20" t="s">
        <v>810</v>
      </c>
      <c r="AD79" s="20" t="s">
        <v>2705</v>
      </c>
      <c r="AE79" s="20" t="s">
        <v>2599</v>
      </c>
      <c r="AF79" s="20" t="s">
        <v>2600</v>
      </c>
      <c r="AG79" s="215">
        <v>44123.69930555555</v>
      </c>
      <c r="AH79" s="20" t="s">
        <v>2601</v>
      </c>
      <c r="AI79" s="20" t="s">
        <v>2602</v>
      </c>
      <c r="AL79" s="20" t="s">
        <v>2614</v>
      </c>
      <c r="AM79" s="215">
        <v>44123.69930555555</v>
      </c>
      <c r="AO79" s="77">
        <v>6</v>
      </c>
      <c r="AP79" s="20" t="s">
        <v>2595</v>
      </c>
      <c r="AQ79" s="20" t="s">
        <v>2595</v>
      </c>
    </row>
    <row r="80" spans="1:43" x14ac:dyDescent="0.25">
      <c r="A80" s="77">
        <v>0</v>
      </c>
      <c r="B80" t="b">
        <v>1</v>
      </c>
      <c r="C80" s="77">
        <v>31561</v>
      </c>
      <c r="D80" s="77">
        <v>14201</v>
      </c>
      <c r="E80" t="b">
        <v>0</v>
      </c>
      <c r="F80" s="77">
        <v>0</v>
      </c>
      <c r="I80" s="77">
        <v>31561</v>
      </c>
      <c r="J80" s="20" t="s">
        <v>2590</v>
      </c>
      <c r="K80" s="20" t="s">
        <v>2591</v>
      </c>
      <c r="L80" s="20" t="s">
        <v>2798</v>
      </c>
      <c r="M80" s="20" t="s">
        <v>2799</v>
      </c>
      <c r="N80" t="b">
        <v>1</v>
      </c>
      <c r="O80" s="20" t="s">
        <v>2808</v>
      </c>
      <c r="P80" s="20" t="s">
        <v>2811</v>
      </c>
      <c r="Q80" s="20" t="s">
        <v>2812</v>
      </c>
      <c r="R80" s="20" t="s">
        <v>514</v>
      </c>
      <c r="S80" s="20" t="s">
        <v>2595</v>
      </c>
      <c r="T80" s="77">
        <v>31561</v>
      </c>
      <c r="U80" s="77">
        <v>32161</v>
      </c>
      <c r="V80" s="77">
        <v>34761</v>
      </c>
      <c r="W80" s="77">
        <v>41921</v>
      </c>
      <c r="X80" s="77">
        <v>65681</v>
      </c>
      <c r="Y80" s="77">
        <v>120521</v>
      </c>
      <c r="Z80" s="20" t="s">
        <v>2595</v>
      </c>
      <c r="AA80" s="20" t="s">
        <v>2596</v>
      </c>
      <c r="AB80" s="20" t="s">
        <v>2597</v>
      </c>
      <c r="AC80" s="20" t="s">
        <v>810</v>
      </c>
      <c r="AD80" s="20" t="s">
        <v>2705</v>
      </c>
      <c r="AE80" s="20" t="s">
        <v>2599</v>
      </c>
      <c r="AF80" s="20" t="s">
        <v>2600</v>
      </c>
      <c r="AG80" s="215">
        <v>44123.69930555555</v>
      </c>
      <c r="AH80" s="20" t="s">
        <v>2601</v>
      </c>
      <c r="AI80" s="20" t="s">
        <v>2602</v>
      </c>
      <c r="AL80" s="20" t="s">
        <v>2614</v>
      </c>
      <c r="AM80" s="215">
        <v>44123.69930555555</v>
      </c>
      <c r="AO80" s="77">
        <v>6</v>
      </c>
      <c r="AP80" s="20" t="s">
        <v>2595</v>
      </c>
      <c r="AQ80" s="20" t="s">
        <v>2595</v>
      </c>
    </row>
    <row r="81" spans="1:43" x14ac:dyDescent="0.25">
      <c r="A81" s="77">
        <v>0</v>
      </c>
      <c r="B81" t="b">
        <v>1</v>
      </c>
      <c r="C81" s="77">
        <v>31561</v>
      </c>
      <c r="D81" s="77">
        <v>14201</v>
      </c>
      <c r="E81" t="b">
        <v>0</v>
      </c>
      <c r="F81" s="77">
        <v>0</v>
      </c>
      <c r="I81" s="77">
        <v>31561</v>
      </c>
      <c r="J81" s="20" t="s">
        <v>2590</v>
      </c>
      <c r="K81" s="20" t="s">
        <v>2591</v>
      </c>
      <c r="L81" s="20" t="s">
        <v>2798</v>
      </c>
      <c r="M81" s="20" t="s">
        <v>2799</v>
      </c>
      <c r="N81" t="b">
        <v>1</v>
      </c>
      <c r="O81" s="20" t="s">
        <v>2808</v>
      </c>
      <c r="P81" s="20" t="s">
        <v>2813</v>
      </c>
      <c r="Q81" s="20" t="s">
        <v>2814</v>
      </c>
      <c r="R81" s="20" t="s">
        <v>514</v>
      </c>
      <c r="S81" s="20" t="s">
        <v>2595</v>
      </c>
      <c r="T81" s="77">
        <v>31561</v>
      </c>
      <c r="U81" s="77">
        <v>32161</v>
      </c>
      <c r="V81" s="77">
        <v>34761</v>
      </c>
      <c r="W81" s="77">
        <v>41921</v>
      </c>
      <c r="X81" s="77">
        <v>65681</v>
      </c>
      <c r="Y81" s="77">
        <v>120561</v>
      </c>
      <c r="Z81" s="20" t="s">
        <v>2595</v>
      </c>
      <c r="AA81" s="20" t="s">
        <v>2596</v>
      </c>
      <c r="AB81" s="20" t="s">
        <v>2597</v>
      </c>
      <c r="AC81" s="20" t="s">
        <v>810</v>
      </c>
      <c r="AD81" s="20" t="s">
        <v>2705</v>
      </c>
      <c r="AE81" s="20" t="s">
        <v>2599</v>
      </c>
      <c r="AF81" s="20" t="s">
        <v>2600</v>
      </c>
      <c r="AG81" s="215">
        <v>44123.69930555555</v>
      </c>
      <c r="AH81" s="20" t="s">
        <v>2601</v>
      </c>
      <c r="AI81" s="20" t="s">
        <v>2602</v>
      </c>
      <c r="AL81" s="20" t="s">
        <v>2614</v>
      </c>
      <c r="AM81" s="215">
        <v>44123.69930555555</v>
      </c>
      <c r="AO81" s="77">
        <v>6</v>
      </c>
      <c r="AP81" s="20" t="s">
        <v>2595</v>
      </c>
      <c r="AQ81" s="20" t="s">
        <v>2595</v>
      </c>
    </row>
    <row r="82" spans="1:43" x14ac:dyDescent="0.25">
      <c r="A82" s="77">
        <v>0</v>
      </c>
      <c r="B82" t="b">
        <v>1</v>
      </c>
      <c r="C82" s="77">
        <v>31561</v>
      </c>
      <c r="D82" s="77">
        <v>14201</v>
      </c>
      <c r="E82" t="b">
        <v>0</v>
      </c>
      <c r="F82" s="77">
        <v>0</v>
      </c>
      <c r="I82" s="77">
        <v>31561</v>
      </c>
      <c r="J82" s="20" t="s">
        <v>2590</v>
      </c>
      <c r="K82" s="20" t="s">
        <v>2591</v>
      </c>
      <c r="L82" s="20" t="s">
        <v>2798</v>
      </c>
      <c r="M82" s="20" t="s">
        <v>2799</v>
      </c>
      <c r="N82" t="b">
        <v>1</v>
      </c>
      <c r="O82" s="20" t="s">
        <v>2808</v>
      </c>
      <c r="P82" s="20" t="s">
        <v>2815</v>
      </c>
      <c r="Q82" s="20" t="s">
        <v>2816</v>
      </c>
      <c r="R82" s="20" t="s">
        <v>514</v>
      </c>
      <c r="S82" s="20" t="s">
        <v>2595</v>
      </c>
      <c r="T82" s="77">
        <v>31561</v>
      </c>
      <c r="U82" s="77">
        <v>32161</v>
      </c>
      <c r="V82" s="77">
        <v>34761</v>
      </c>
      <c r="W82" s="77">
        <v>41921</v>
      </c>
      <c r="X82" s="77">
        <v>65681</v>
      </c>
      <c r="Y82" s="77">
        <v>120601</v>
      </c>
      <c r="Z82" s="20" t="s">
        <v>2595</v>
      </c>
      <c r="AA82" s="20" t="s">
        <v>2596</v>
      </c>
      <c r="AB82" s="20" t="s">
        <v>2597</v>
      </c>
      <c r="AC82" s="20" t="s">
        <v>810</v>
      </c>
      <c r="AD82" s="20" t="s">
        <v>2705</v>
      </c>
      <c r="AE82" s="20" t="s">
        <v>2599</v>
      </c>
      <c r="AF82" s="20" t="s">
        <v>2600</v>
      </c>
      <c r="AG82" s="215">
        <v>44123.69930555555</v>
      </c>
      <c r="AH82" s="20" t="s">
        <v>2601</v>
      </c>
      <c r="AI82" s="20" t="s">
        <v>2602</v>
      </c>
      <c r="AL82" s="20" t="s">
        <v>2614</v>
      </c>
      <c r="AM82" s="215">
        <v>44123.69930555555</v>
      </c>
      <c r="AO82" s="77">
        <v>6</v>
      </c>
      <c r="AP82" s="20" t="s">
        <v>2595</v>
      </c>
      <c r="AQ82" s="20" t="s">
        <v>2595</v>
      </c>
    </row>
    <row r="83" spans="1:43" x14ac:dyDescent="0.25">
      <c r="A83" s="77">
        <v>0</v>
      </c>
      <c r="B83" t="b">
        <v>1</v>
      </c>
      <c r="C83" s="77">
        <v>31561</v>
      </c>
      <c r="D83" s="77">
        <v>14201</v>
      </c>
      <c r="E83" t="b">
        <v>0</v>
      </c>
      <c r="F83" s="77">
        <v>0</v>
      </c>
      <c r="I83" s="77">
        <v>31561</v>
      </c>
      <c r="J83" s="20" t="s">
        <v>2590</v>
      </c>
      <c r="K83" s="20" t="s">
        <v>2591</v>
      </c>
      <c r="L83" s="20" t="s">
        <v>2798</v>
      </c>
      <c r="M83" s="20" t="s">
        <v>2799</v>
      </c>
      <c r="N83" t="b">
        <v>1</v>
      </c>
      <c r="O83" s="20" t="s">
        <v>2808</v>
      </c>
      <c r="P83" s="20" t="s">
        <v>2817</v>
      </c>
      <c r="Q83" s="20" t="s">
        <v>2818</v>
      </c>
      <c r="R83" s="20" t="s">
        <v>514</v>
      </c>
      <c r="S83" s="20" t="s">
        <v>2595</v>
      </c>
      <c r="T83" s="77">
        <v>31561</v>
      </c>
      <c r="U83" s="77">
        <v>32161</v>
      </c>
      <c r="V83" s="77">
        <v>34761</v>
      </c>
      <c r="W83" s="77">
        <v>41921</v>
      </c>
      <c r="X83" s="77">
        <v>65681</v>
      </c>
      <c r="Y83" s="77">
        <v>120641</v>
      </c>
      <c r="Z83" s="20" t="s">
        <v>2595</v>
      </c>
      <c r="AA83" s="20" t="s">
        <v>2596</v>
      </c>
      <c r="AB83" s="20" t="s">
        <v>2597</v>
      </c>
      <c r="AC83" s="20" t="s">
        <v>810</v>
      </c>
      <c r="AD83" s="20" t="s">
        <v>2705</v>
      </c>
      <c r="AE83" s="20" t="s">
        <v>2599</v>
      </c>
      <c r="AF83" s="20" t="s">
        <v>2600</v>
      </c>
      <c r="AG83" s="215">
        <v>44123.69930555555</v>
      </c>
      <c r="AH83" s="20" t="s">
        <v>2601</v>
      </c>
      <c r="AI83" s="20" t="s">
        <v>2602</v>
      </c>
      <c r="AL83" s="20" t="s">
        <v>2614</v>
      </c>
      <c r="AM83" s="215">
        <v>44123.69930555555</v>
      </c>
      <c r="AO83" s="77">
        <v>6</v>
      </c>
      <c r="AP83" s="20" t="s">
        <v>2595</v>
      </c>
      <c r="AQ83" s="20" t="s">
        <v>2595</v>
      </c>
    </row>
    <row r="84" spans="1:43" x14ac:dyDescent="0.25">
      <c r="A84" s="77">
        <v>0</v>
      </c>
      <c r="B84" t="b">
        <v>1</v>
      </c>
      <c r="C84" s="77">
        <v>31561</v>
      </c>
      <c r="D84" s="77">
        <v>14201</v>
      </c>
      <c r="E84" t="b">
        <v>0</v>
      </c>
      <c r="F84" s="77">
        <v>0</v>
      </c>
      <c r="I84" s="77">
        <v>31561</v>
      </c>
      <c r="J84" s="20" t="s">
        <v>2590</v>
      </c>
      <c r="K84" s="20" t="s">
        <v>2591</v>
      </c>
      <c r="L84" s="20" t="s">
        <v>2798</v>
      </c>
      <c r="M84" s="20" t="s">
        <v>2799</v>
      </c>
      <c r="N84" t="b">
        <v>1</v>
      </c>
      <c r="O84" s="20" t="s">
        <v>2808</v>
      </c>
      <c r="P84" s="20" t="s">
        <v>2819</v>
      </c>
      <c r="Q84" s="20" t="s">
        <v>837</v>
      </c>
      <c r="R84" s="20" t="s">
        <v>514</v>
      </c>
      <c r="S84" s="20" t="s">
        <v>2595</v>
      </c>
      <c r="T84" s="77">
        <v>31561</v>
      </c>
      <c r="U84" s="77">
        <v>32161</v>
      </c>
      <c r="V84" s="77">
        <v>34761</v>
      </c>
      <c r="W84" s="77">
        <v>41921</v>
      </c>
      <c r="X84" s="77">
        <v>65681</v>
      </c>
      <c r="Y84" s="77">
        <v>120681</v>
      </c>
      <c r="Z84" s="20" t="s">
        <v>2595</v>
      </c>
      <c r="AA84" s="20" t="s">
        <v>2596</v>
      </c>
      <c r="AB84" s="20" t="s">
        <v>2597</v>
      </c>
      <c r="AC84" s="20" t="s">
        <v>810</v>
      </c>
      <c r="AD84" s="20" t="s">
        <v>2705</v>
      </c>
      <c r="AE84" s="20" t="s">
        <v>2599</v>
      </c>
      <c r="AF84" s="20" t="s">
        <v>2600</v>
      </c>
      <c r="AG84" s="215">
        <v>44123.69930555555</v>
      </c>
      <c r="AH84" s="20" t="s">
        <v>2601</v>
      </c>
      <c r="AI84" s="20" t="s">
        <v>2602</v>
      </c>
      <c r="AL84" s="20" t="s">
        <v>2614</v>
      </c>
      <c r="AM84" s="215">
        <v>44123.69930555555</v>
      </c>
      <c r="AO84" s="77">
        <v>6</v>
      </c>
      <c r="AP84" s="20" t="s">
        <v>2595</v>
      </c>
      <c r="AQ84" s="20" t="s">
        <v>2595</v>
      </c>
    </row>
    <row r="85" spans="1:43" x14ac:dyDescent="0.25">
      <c r="A85" s="77">
        <v>0</v>
      </c>
      <c r="B85" t="b">
        <v>1</v>
      </c>
      <c r="C85" s="77">
        <v>31561</v>
      </c>
      <c r="D85" s="77">
        <v>14201</v>
      </c>
      <c r="E85" t="b">
        <v>0</v>
      </c>
      <c r="F85" s="77">
        <v>0</v>
      </c>
      <c r="I85" s="77">
        <v>31561</v>
      </c>
      <c r="J85" s="20" t="s">
        <v>2590</v>
      </c>
      <c r="K85" s="20" t="s">
        <v>2591</v>
      </c>
      <c r="L85" s="20" t="s">
        <v>2798</v>
      </c>
      <c r="M85" s="20" t="s">
        <v>2799</v>
      </c>
      <c r="N85" t="b">
        <v>1</v>
      </c>
      <c r="O85" s="20" t="s">
        <v>2808</v>
      </c>
      <c r="P85" s="20" t="s">
        <v>2820</v>
      </c>
      <c r="Q85" s="20" t="s">
        <v>2821</v>
      </c>
      <c r="R85" s="20" t="s">
        <v>514</v>
      </c>
      <c r="S85" s="20" t="s">
        <v>2595</v>
      </c>
      <c r="T85" s="77">
        <v>31561</v>
      </c>
      <c r="U85" s="77">
        <v>32161</v>
      </c>
      <c r="V85" s="77">
        <v>34761</v>
      </c>
      <c r="W85" s="77">
        <v>41921</v>
      </c>
      <c r="X85" s="77">
        <v>65681</v>
      </c>
      <c r="Y85" s="77">
        <v>120841</v>
      </c>
      <c r="Z85" s="20" t="s">
        <v>2595</v>
      </c>
      <c r="AA85" s="20" t="s">
        <v>2596</v>
      </c>
      <c r="AB85" s="20" t="s">
        <v>2597</v>
      </c>
      <c r="AC85" s="20" t="s">
        <v>810</v>
      </c>
      <c r="AD85" s="20" t="s">
        <v>2705</v>
      </c>
      <c r="AE85" s="20" t="s">
        <v>2599</v>
      </c>
      <c r="AF85" s="20" t="s">
        <v>2600</v>
      </c>
      <c r="AG85" s="215">
        <v>44123.69930555555</v>
      </c>
      <c r="AH85" s="20" t="s">
        <v>2601</v>
      </c>
      <c r="AI85" s="20" t="s">
        <v>2602</v>
      </c>
      <c r="AL85" s="20" t="s">
        <v>2614</v>
      </c>
      <c r="AM85" s="215">
        <v>44123.69930555555</v>
      </c>
      <c r="AO85" s="77">
        <v>6</v>
      </c>
      <c r="AP85" s="20" t="s">
        <v>2595</v>
      </c>
      <c r="AQ85" s="20" t="s">
        <v>2595</v>
      </c>
    </row>
    <row r="86" spans="1:43" x14ac:dyDescent="0.25">
      <c r="A86" s="77">
        <v>0</v>
      </c>
      <c r="B86" t="b">
        <v>1</v>
      </c>
      <c r="C86" s="77">
        <v>31561</v>
      </c>
      <c r="D86" s="77">
        <v>15121</v>
      </c>
      <c r="E86" t="b">
        <v>0</v>
      </c>
      <c r="F86" s="77">
        <v>0</v>
      </c>
      <c r="I86" s="77">
        <v>31561</v>
      </c>
      <c r="J86" s="20" t="s">
        <v>2590</v>
      </c>
      <c r="K86" s="20" t="s">
        <v>2591</v>
      </c>
      <c r="L86" s="20" t="s">
        <v>2798</v>
      </c>
      <c r="M86" s="20" t="s">
        <v>2799</v>
      </c>
      <c r="N86" t="b">
        <v>1</v>
      </c>
      <c r="O86" s="20" t="s">
        <v>2808</v>
      </c>
      <c r="P86" s="20" t="s">
        <v>2822</v>
      </c>
      <c r="Q86" s="20" t="s">
        <v>2823</v>
      </c>
      <c r="R86" s="20" t="s">
        <v>514</v>
      </c>
      <c r="S86" s="20" t="s">
        <v>2595</v>
      </c>
      <c r="T86" s="77">
        <v>31561</v>
      </c>
      <c r="U86" s="77">
        <v>32161</v>
      </c>
      <c r="V86" s="77">
        <v>34761</v>
      </c>
      <c r="W86" s="77">
        <v>41921</v>
      </c>
      <c r="X86" s="77">
        <v>65681</v>
      </c>
      <c r="Y86" s="77">
        <v>122041</v>
      </c>
      <c r="Z86" s="20" t="s">
        <v>2595</v>
      </c>
      <c r="AA86" s="20" t="s">
        <v>2596</v>
      </c>
      <c r="AB86" s="20" t="s">
        <v>2597</v>
      </c>
      <c r="AC86" s="20" t="s">
        <v>1013</v>
      </c>
      <c r="AD86" s="20" t="s">
        <v>2709</v>
      </c>
      <c r="AE86" s="20" t="s">
        <v>2599</v>
      </c>
      <c r="AF86" s="20" t="s">
        <v>2600</v>
      </c>
      <c r="AG86" s="215">
        <v>44123.7</v>
      </c>
      <c r="AH86" s="20" t="s">
        <v>2601</v>
      </c>
      <c r="AI86" s="20" t="s">
        <v>2602</v>
      </c>
      <c r="AL86" s="20" t="s">
        <v>2614</v>
      </c>
      <c r="AM86" s="215">
        <v>44123.7</v>
      </c>
      <c r="AO86" s="77">
        <v>7</v>
      </c>
      <c r="AP86" s="20" t="s">
        <v>2595</v>
      </c>
      <c r="AQ86" s="20" t="s">
        <v>2595</v>
      </c>
    </row>
    <row r="87" spans="1:43" x14ac:dyDescent="0.25">
      <c r="A87" s="77">
        <v>0</v>
      </c>
      <c r="B87" t="b">
        <v>1</v>
      </c>
      <c r="C87" s="77">
        <v>31561</v>
      </c>
      <c r="D87" s="77">
        <v>15121</v>
      </c>
      <c r="E87" t="b">
        <v>0</v>
      </c>
      <c r="F87" s="77">
        <v>0</v>
      </c>
      <c r="I87" s="77">
        <v>31561</v>
      </c>
      <c r="J87" s="20" t="s">
        <v>2590</v>
      </c>
      <c r="K87" s="20" t="s">
        <v>2591</v>
      </c>
      <c r="L87" s="20" t="s">
        <v>2798</v>
      </c>
      <c r="M87" s="20" t="s">
        <v>2799</v>
      </c>
      <c r="N87" t="b">
        <v>1</v>
      </c>
      <c r="O87" s="20" t="s">
        <v>2808</v>
      </c>
      <c r="P87" s="20" t="s">
        <v>2824</v>
      </c>
      <c r="Q87" s="20" t="s">
        <v>2825</v>
      </c>
      <c r="R87" s="20" t="s">
        <v>514</v>
      </c>
      <c r="S87" s="20" t="s">
        <v>2595</v>
      </c>
      <c r="T87" s="77">
        <v>31561</v>
      </c>
      <c r="U87" s="77">
        <v>32161</v>
      </c>
      <c r="V87" s="77">
        <v>34761</v>
      </c>
      <c r="W87" s="77">
        <v>41921</v>
      </c>
      <c r="X87" s="77">
        <v>65681</v>
      </c>
      <c r="Y87" s="77">
        <v>122161</v>
      </c>
      <c r="Z87" s="20" t="s">
        <v>2595</v>
      </c>
      <c r="AA87" s="20" t="s">
        <v>2596</v>
      </c>
      <c r="AB87" s="20" t="s">
        <v>2597</v>
      </c>
      <c r="AC87" s="20" t="s">
        <v>1013</v>
      </c>
      <c r="AD87" s="20" t="s">
        <v>2709</v>
      </c>
      <c r="AE87" s="20" t="s">
        <v>2599</v>
      </c>
      <c r="AF87" s="20" t="s">
        <v>2600</v>
      </c>
      <c r="AG87" s="215">
        <v>44123.7</v>
      </c>
      <c r="AH87" s="20" t="s">
        <v>2601</v>
      </c>
      <c r="AI87" s="20" t="s">
        <v>2602</v>
      </c>
      <c r="AL87" s="20" t="s">
        <v>2614</v>
      </c>
      <c r="AM87" s="215">
        <v>44123.7</v>
      </c>
      <c r="AO87" s="77">
        <v>7</v>
      </c>
      <c r="AP87" s="20" t="s">
        <v>2595</v>
      </c>
      <c r="AQ87" s="20" t="s">
        <v>2595</v>
      </c>
    </row>
    <row r="88" spans="1:43" x14ac:dyDescent="0.25">
      <c r="A88" s="77">
        <v>0</v>
      </c>
      <c r="B88" t="b">
        <v>1</v>
      </c>
      <c r="C88" s="77">
        <v>31561</v>
      </c>
      <c r="D88" s="77">
        <v>22721</v>
      </c>
      <c r="E88" t="b">
        <v>0</v>
      </c>
      <c r="F88" s="77">
        <v>0</v>
      </c>
      <c r="I88" s="77">
        <v>31561</v>
      </c>
      <c r="J88" s="20" t="s">
        <v>2590</v>
      </c>
      <c r="K88" s="20" t="s">
        <v>2591</v>
      </c>
      <c r="L88" s="20" t="s">
        <v>2798</v>
      </c>
      <c r="M88" s="20" t="s">
        <v>2799</v>
      </c>
      <c r="N88" t="b">
        <v>1</v>
      </c>
      <c r="O88" s="20" t="s">
        <v>2808</v>
      </c>
      <c r="P88" s="20" t="s">
        <v>2826</v>
      </c>
      <c r="Q88" s="20" t="s">
        <v>2827</v>
      </c>
      <c r="R88" s="20" t="s">
        <v>514</v>
      </c>
      <c r="S88" s="20" t="s">
        <v>2828</v>
      </c>
      <c r="T88" s="77">
        <v>31561</v>
      </c>
      <c r="U88" s="77">
        <v>32161</v>
      </c>
      <c r="V88" s="77">
        <v>34761</v>
      </c>
      <c r="W88" s="77">
        <v>41921</v>
      </c>
      <c r="X88" s="77">
        <v>65681</v>
      </c>
      <c r="Y88" s="77">
        <v>208321</v>
      </c>
      <c r="Z88" s="20" t="s">
        <v>2595</v>
      </c>
      <c r="AA88" s="20" t="s">
        <v>2596</v>
      </c>
      <c r="AB88" s="20" t="s">
        <v>2597</v>
      </c>
      <c r="AC88" s="20" t="s">
        <v>216</v>
      </c>
      <c r="AD88" s="20" t="s">
        <v>217</v>
      </c>
      <c r="AE88" s="20" t="s">
        <v>2599</v>
      </c>
      <c r="AF88" s="20" t="s">
        <v>2600</v>
      </c>
      <c r="AG88" s="215">
        <v>44123.717361111107</v>
      </c>
      <c r="AH88" s="20" t="s">
        <v>2601</v>
      </c>
      <c r="AI88" s="20" t="s">
        <v>2602</v>
      </c>
      <c r="AL88" s="20" t="s">
        <v>2614</v>
      </c>
      <c r="AM88" s="215">
        <v>44123.717361111107</v>
      </c>
      <c r="AO88" s="77">
        <v>3</v>
      </c>
      <c r="AP88" s="20" t="s">
        <v>2595</v>
      </c>
      <c r="AQ88" s="20" t="s">
        <v>2595</v>
      </c>
    </row>
    <row r="89" spans="1:43" x14ac:dyDescent="0.25">
      <c r="A89" s="77">
        <v>0</v>
      </c>
      <c r="B89" t="b">
        <v>1</v>
      </c>
      <c r="C89" s="77">
        <v>31561</v>
      </c>
      <c r="D89" s="77">
        <v>22721</v>
      </c>
      <c r="E89" t="b">
        <v>0</v>
      </c>
      <c r="F89" s="77">
        <v>0</v>
      </c>
      <c r="I89" s="77">
        <v>31561</v>
      </c>
      <c r="J89" s="20" t="s">
        <v>2590</v>
      </c>
      <c r="K89" s="20" t="s">
        <v>2591</v>
      </c>
      <c r="L89" s="20" t="s">
        <v>2798</v>
      </c>
      <c r="M89" s="20" t="s">
        <v>2799</v>
      </c>
      <c r="N89" t="b">
        <v>1</v>
      </c>
      <c r="O89" s="20" t="s">
        <v>2808</v>
      </c>
      <c r="P89" s="20" t="s">
        <v>2829</v>
      </c>
      <c r="Q89" s="20" t="s">
        <v>2830</v>
      </c>
      <c r="R89" s="20" t="s">
        <v>514</v>
      </c>
      <c r="S89" s="20" t="s">
        <v>2831</v>
      </c>
      <c r="T89" s="77">
        <v>31561</v>
      </c>
      <c r="U89" s="77">
        <v>32161</v>
      </c>
      <c r="V89" s="77">
        <v>34761</v>
      </c>
      <c r="W89" s="77">
        <v>41921</v>
      </c>
      <c r="X89" s="77">
        <v>65681</v>
      </c>
      <c r="Y89" s="77">
        <v>208361</v>
      </c>
      <c r="Z89" s="20" t="s">
        <v>2595</v>
      </c>
      <c r="AA89" s="20" t="s">
        <v>2596</v>
      </c>
      <c r="AB89" s="20" t="s">
        <v>2597</v>
      </c>
      <c r="AC89" s="20" t="s">
        <v>216</v>
      </c>
      <c r="AD89" s="20" t="s">
        <v>217</v>
      </c>
      <c r="AE89" s="20" t="s">
        <v>2599</v>
      </c>
      <c r="AF89" s="20" t="s">
        <v>2600</v>
      </c>
      <c r="AG89" s="215">
        <v>44123.717361111107</v>
      </c>
      <c r="AH89" s="20" t="s">
        <v>2721</v>
      </c>
      <c r="AI89" s="20" t="s">
        <v>2722</v>
      </c>
      <c r="AJ89" s="77">
        <v>0</v>
      </c>
      <c r="AK89" s="77">
        <v>0</v>
      </c>
      <c r="AL89" s="20" t="s">
        <v>2614</v>
      </c>
      <c r="AM89" s="215">
        <v>44161.447222222218</v>
      </c>
      <c r="AO89" s="77">
        <v>3</v>
      </c>
      <c r="AP89" s="20" t="s">
        <v>2595</v>
      </c>
      <c r="AQ89" s="20" t="s">
        <v>2595</v>
      </c>
    </row>
    <row r="90" spans="1:43" x14ac:dyDescent="0.25">
      <c r="A90" s="77">
        <v>0</v>
      </c>
      <c r="B90" t="b">
        <v>1</v>
      </c>
      <c r="C90" s="77">
        <v>31561</v>
      </c>
      <c r="D90" s="77">
        <v>22721</v>
      </c>
      <c r="E90" t="b">
        <v>0</v>
      </c>
      <c r="F90" s="77">
        <v>0</v>
      </c>
      <c r="I90" s="77">
        <v>31561</v>
      </c>
      <c r="J90" s="20" t="s">
        <v>2590</v>
      </c>
      <c r="K90" s="20" t="s">
        <v>2591</v>
      </c>
      <c r="L90" s="20" t="s">
        <v>2798</v>
      </c>
      <c r="M90" s="20" t="s">
        <v>2799</v>
      </c>
      <c r="N90" t="b">
        <v>1</v>
      </c>
      <c r="O90" s="20" t="s">
        <v>2808</v>
      </c>
      <c r="P90" s="20" t="s">
        <v>2832</v>
      </c>
      <c r="Q90" s="20" t="s">
        <v>2833</v>
      </c>
      <c r="R90" s="20" t="s">
        <v>514</v>
      </c>
      <c r="S90" s="20" t="s">
        <v>2834</v>
      </c>
      <c r="T90" s="77">
        <v>31561</v>
      </c>
      <c r="U90" s="77">
        <v>32161</v>
      </c>
      <c r="V90" s="77">
        <v>34761</v>
      </c>
      <c r="W90" s="77">
        <v>41921</v>
      </c>
      <c r="X90" s="77">
        <v>65681</v>
      </c>
      <c r="Y90" s="77">
        <v>208401</v>
      </c>
      <c r="Z90" s="20" t="s">
        <v>2595</v>
      </c>
      <c r="AA90" s="20" t="s">
        <v>2596</v>
      </c>
      <c r="AB90" s="20" t="s">
        <v>2597</v>
      </c>
      <c r="AC90" s="20" t="s">
        <v>216</v>
      </c>
      <c r="AD90" s="20" t="s">
        <v>217</v>
      </c>
      <c r="AE90" s="20" t="s">
        <v>2599</v>
      </c>
      <c r="AF90" s="20" t="s">
        <v>2600</v>
      </c>
      <c r="AG90" s="215">
        <v>44123.717361111107</v>
      </c>
      <c r="AH90" s="20" t="s">
        <v>2601</v>
      </c>
      <c r="AI90" s="20" t="s">
        <v>2602</v>
      </c>
      <c r="AL90" s="20" t="s">
        <v>2614</v>
      </c>
      <c r="AM90" s="215">
        <v>44123.717361111107</v>
      </c>
      <c r="AO90" s="77">
        <v>3</v>
      </c>
      <c r="AP90" s="20" t="s">
        <v>2595</v>
      </c>
      <c r="AQ90" s="20" t="s">
        <v>2595</v>
      </c>
    </row>
    <row r="91" spans="1:43" x14ac:dyDescent="0.25">
      <c r="A91" s="77">
        <v>0</v>
      </c>
      <c r="B91" t="b">
        <v>1</v>
      </c>
      <c r="C91" s="77">
        <v>31561</v>
      </c>
      <c r="D91" s="77">
        <v>22721</v>
      </c>
      <c r="E91" t="b">
        <v>0</v>
      </c>
      <c r="F91" s="77">
        <v>0</v>
      </c>
      <c r="I91" s="77">
        <v>31561</v>
      </c>
      <c r="J91" s="20" t="s">
        <v>2590</v>
      </c>
      <c r="K91" s="20" t="s">
        <v>2591</v>
      </c>
      <c r="L91" s="20" t="s">
        <v>2798</v>
      </c>
      <c r="M91" s="20" t="s">
        <v>2799</v>
      </c>
      <c r="N91" t="b">
        <v>1</v>
      </c>
      <c r="O91" s="20" t="s">
        <v>2808</v>
      </c>
      <c r="P91" s="20" t="s">
        <v>2835</v>
      </c>
      <c r="Q91" s="20" t="s">
        <v>2836</v>
      </c>
      <c r="R91" s="20" t="s">
        <v>514</v>
      </c>
      <c r="S91" s="20" t="s">
        <v>2837</v>
      </c>
      <c r="T91" s="77">
        <v>31561</v>
      </c>
      <c r="U91" s="77">
        <v>32161</v>
      </c>
      <c r="V91" s="77">
        <v>34761</v>
      </c>
      <c r="W91" s="77">
        <v>41921</v>
      </c>
      <c r="X91" s="77">
        <v>65681</v>
      </c>
      <c r="Y91" s="77">
        <v>208601</v>
      </c>
      <c r="Z91" s="20" t="s">
        <v>2595</v>
      </c>
      <c r="AA91" s="20" t="s">
        <v>2596</v>
      </c>
      <c r="AB91" s="20" t="s">
        <v>2597</v>
      </c>
      <c r="AC91" s="20" t="s">
        <v>216</v>
      </c>
      <c r="AD91" s="20" t="s">
        <v>217</v>
      </c>
      <c r="AE91" s="20" t="s">
        <v>2599</v>
      </c>
      <c r="AF91" s="20" t="s">
        <v>2600</v>
      </c>
      <c r="AG91" s="215">
        <v>44123.717361111107</v>
      </c>
      <c r="AH91" s="20" t="s">
        <v>2601</v>
      </c>
      <c r="AI91" s="20" t="s">
        <v>2602</v>
      </c>
      <c r="AL91" s="20" t="s">
        <v>2614</v>
      </c>
      <c r="AM91" s="215">
        <v>44161.427083333328</v>
      </c>
      <c r="AO91" s="77">
        <v>3</v>
      </c>
      <c r="AP91" s="20" t="s">
        <v>2595</v>
      </c>
      <c r="AQ91" s="20" t="s">
        <v>2595</v>
      </c>
    </row>
    <row r="92" spans="1:43" x14ac:dyDescent="0.25">
      <c r="A92" s="77">
        <v>0</v>
      </c>
      <c r="B92" t="b">
        <v>1</v>
      </c>
      <c r="C92" s="77">
        <v>31561</v>
      </c>
      <c r="D92" s="77">
        <v>22721</v>
      </c>
      <c r="E92" t="b">
        <v>0</v>
      </c>
      <c r="F92" s="77">
        <v>0</v>
      </c>
      <c r="I92" s="77">
        <v>31561</v>
      </c>
      <c r="J92" s="20" t="s">
        <v>2590</v>
      </c>
      <c r="K92" s="20" t="s">
        <v>2591</v>
      </c>
      <c r="L92" s="20" t="s">
        <v>2798</v>
      </c>
      <c r="M92" s="20" t="s">
        <v>2799</v>
      </c>
      <c r="N92" t="b">
        <v>1</v>
      </c>
      <c r="O92" s="20" t="s">
        <v>2808</v>
      </c>
      <c r="P92" s="20" t="s">
        <v>2838</v>
      </c>
      <c r="Q92" s="20" t="s">
        <v>2839</v>
      </c>
      <c r="R92" s="20" t="s">
        <v>514</v>
      </c>
      <c r="S92" s="20" t="s">
        <v>2840</v>
      </c>
      <c r="T92" s="77">
        <v>31561</v>
      </c>
      <c r="U92" s="77">
        <v>32161</v>
      </c>
      <c r="V92" s="77">
        <v>34761</v>
      </c>
      <c r="W92" s="77">
        <v>41921</v>
      </c>
      <c r="X92" s="77">
        <v>65681</v>
      </c>
      <c r="Y92" s="77">
        <v>208681</v>
      </c>
      <c r="Z92" s="20" t="s">
        <v>2595</v>
      </c>
      <c r="AA92" s="20" t="s">
        <v>2596</v>
      </c>
      <c r="AB92" s="20" t="s">
        <v>2597</v>
      </c>
      <c r="AC92" s="20" t="s">
        <v>216</v>
      </c>
      <c r="AD92" s="20" t="s">
        <v>217</v>
      </c>
      <c r="AE92" s="20" t="s">
        <v>2599</v>
      </c>
      <c r="AF92" s="20" t="s">
        <v>2600</v>
      </c>
      <c r="AG92" s="215">
        <v>44123.717361111107</v>
      </c>
      <c r="AH92" s="20" t="s">
        <v>2601</v>
      </c>
      <c r="AI92" s="20" t="s">
        <v>2602</v>
      </c>
      <c r="AL92" s="20" t="s">
        <v>2614</v>
      </c>
      <c r="AM92" s="215">
        <v>44123.717361111107</v>
      </c>
      <c r="AO92" s="77">
        <v>3</v>
      </c>
      <c r="AP92" s="20" t="s">
        <v>2595</v>
      </c>
      <c r="AQ92" s="20" t="s">
        <v>2595</v>
      </c>
    </row>
    <row r="93" spans="1:43" x14ac:dyDescent="0.25">
      <c r="A93" s="77">
        <v>0</v>
      </c>
      <c r="B93" t="b">
        <v>1</v>
      </c>
      <c r="C93" s="77">
        <v>31561</v>
      </c>
      <c r="D93" s="77">
        <v>22721</v>
      </c>
      <c r="E93" t="b">
        <v>0</v>
      </c>
      <c r="F93" s="77">
        <v>0</v>
      </c>
      <c r="I93" s="77">
        <v>31561</v>
      </c>
      <c r="J93" s="20" t="s">
        <v>2590</v>
      </c>
      <c r="K93" s="20" t="s">
        <v>2591</v>
      </c>
      <c r="L93" s="20" t="s">
        <v>2798</v>
      </c>
      <c r="M93" s="20" t="s">
        <v>2799</v>
      </c>
      <c r="N93" t="b">
        <v>1</v>
      </c>
      <c r="O93" s="20" t="s">
        <v>2808</v>
      </c>
      <c r="P93" s="20" t="s">
        <v>2841</v>
      </c>
      <c r="Q93" s="20" t="s">
        <v>2842</v>
      </c>
      <c r="R93" s="20" t="s">
        <v>514</v>
      </c>
      <c r="S93" s="20" t="s">
        <v>2843</v>
      </c>
      <c r="T93" s="77">
        <v>31561</v>
      </c>
      <c r="U93" s="77">
        <v>32161</v>
      </c>
      <c r="V93" s="77">
        <v>34761</v>
      </c>
      <c r="W93" s="77">
        <v>41921</v>
      </c>
      <c r="X93" s="77">
        <v>65681</v>
      </c>
      <c r="Y93" s="77">
        <v>208721</v>
      </c>
      <c r="Z93" s="20" t="s">
        <v>2595</v>
      </c>
      <c r="AA93" s="20" t="s">
        <v>2596</v>
      </c>
      <c r="AB93" s="20" t="s">
        <v>2597</v>
      </c>
      <c r="AC93" s="20" t="s">
        <v>216</v>
      </c>
      <c r="AD93" s="20" t="s">
        <v>217</v>
      </c>
      <c r="AE93" s="20" t="s">
        <v>2599</v>
      </c>
      <c r="AF93" s="20" t="s">
        <v>2600</v>
      </c>
      <c r="AG93" s="215">
        <v>44123.717361111107</v>
      </c>
      <c r="AH93" s="20" t="s">
        <v>2601</v>
      </c>
      <c r="AI93" s="20" t="s">
        <v>2602</v>
      </c>
      <c r="AL93" s="20" t="s">
        <v>2614</v>
      </c>
      <c r="AM93" s="215">
        <v>44123.717361111107</v>
      </c>
      <c r="AO93" s="77">
        <v>3</v>
      </c>
      <c r="AP93" s="20" t="s">
        <v>2595</v>
      </c>
      <c r="AQ93" s="20" t="s">
        <v>2595</v>
      </c>
    </row>
    <row r="94" spans="1:43" x14ac:dyDescent="0.25">
      <c r="A94" s="77">
        <v>0</v>
      </c>
      <c r="B94" t="b">
        <v>1</v>
      </c>
      <c r="C94" s="77">
        <v>31561</v>
      </c>
      <c r="D94" s="77">
        <v>22721</v>
      </c>
      <c r="E94" t="b">
        <v>0</v>
      </c>
      <c r="F94" s="77">
        <v>0</v>
      </c>
      <c r="I94" s="77">
        <v>31561</v>
      </c>
      <c r="J94" s="20" t="s">
        <v>2590</v>
      </c>
      <c r="K94" s="20" t="s">
        <v>2591</v>
      </c>
      <c r="L94" s="20" t="s">
        <v>2798</v>
      </c>
      <c r="M94" s="20" t="s">
        <v>2799</v>
      </c>
      <c r="N94" t="b">
        <v>1</v>
      </c>
      <c r="O94" s="20" t="s">
        <v>2808</v>
      </c>
      <c r="P94" s="20" t="s">
        <v>2844</v>
      </c>
      <c r="Q94" s="20" t="s">
        <v>2845</v>
      </c>
      <c r="R94" s="20" t="s">
        <v>514</v>
      </c>
      <c r="S94" s="20" t="s">
        <v>2846</v>
      </c>
      <c r="T94" s="77">
        <v>31561</v>
      </c>
      <c r="U94" s="77">
        <v>32161</v>
      </c>
      <c r="V94" s="77">
        <v>34761</v>
      </c>
      <c r="W94" s="77">
        <v>41921</v>
      </c>
      <c r="X94" s="77">
        <v>65681</v>
      </c>
      <c r="Y94" s="77">
        <v>208881</v>
      </c>
      <c r="Z94" s="20" t="s">
        <v>2595</v>
      </c>
      <c r="AA94" s="20" t="s">
        <v>2596</v>
      </c>
      <c r="AB94" s="20" t="s">
        <v>2597</v>
      </c>
      <c r="AC94" s="20" t="s">
        <v>216</v>
      </c>
      <c r="AD94" s="20" t="s">
        <v>217</v>
      </c>
      <c r="AE94" s="20" t="s">
        <v>2599</v>
      </c>
      <c r="AF94" s="20" t="s">
        <v>2600</v>
      </c>
      <c r="AG94" s="215">
        <v>44123.717361111107</v>
      </c>
      <c r="AH94" s="20" t="s">
        <v>2601</v>
      </c>
      <c r="AI94" s="20" t="s">
        <v>2602</v>
      </c>
      <c r="AL94" s="20" t="s">
        <v>2614</v>
      </c>
      <c r="AM94" s="215">
        <v>44123.717361111107</v>
      </c>
      <c r="AO94" s="77">
        <v>3</v>
      </c>
      <c r="AP94" s="20" t="s">
        <v>2595</v>
      </c>
      <c r="AQ94" s="20" t="s">
        <v>2595</v>
      </c>
    </row>
    <row r="95" spans="1:43" x14ac:dyDescent="0.25">
      <c r="A95" s="77">
        <v>0</v>
      </c>
      <c r="B95" t="b">
        <v>1</v>
      </c>
      <c r="C95" s="77">
        <v>31561</v>
      </c>
      <c r="D95" s="77">
        <v>15121</v>
      </c>
      <c r="E95" t="b">
        <v>0</v>
      </c>
      <c r="F95" s="77">
        <v>0</v>
      </c>
      <c r="I95" s="77">
        <v>31561</v>
      </c>
      <c r="J95" s="20" t="s">
        <v>2590</v>
      </c>
      <c r="K95" s="20" t="s">
        <v>2591</v>
      </c>
      <c r="L95" s="20" t="s">
        <v>2798</v>
      </c>
      <c r="M95" s="20" t="s">
        <v>2799</v>
      </c>
      <c r="N95" t="b">
        <v>1</v>
      </c>
      <c r="O95" s="20" t="s">
        <v>2808</v>
      </c>
      <c r="P95" s="20" t="s">
        <v>2847</v>
      </c>
      <c r="Q95" s="20" t="s">
        <v>2848</v>
      </c>
      <c r="R95" s="20" t="s">
        <v>514</v>
      </c>
      <c r="S95" s="20" t="s">
        <v>2849</v>
      </c>
      <c r="T95" s="77">
        <v>31561</v>
      </c>
      <c r="U95" s="77">
        <v>32161</v>
      </c>
      <c r="V95" s="77">
        <v>34761</v>
      </c>
      <c r="W95" s="77">
        <v>41921</v>
      </c>
      <c r="X95" s="77">
        <v>65681</v>
      </c>
      <c r="Y95" s="77">
        <v>256601</v>
      </c>
      <c r="Z95" s="20" t="s">
        <v>2595</v>
      </c>
      <c r="AA95" s="20" t="s">
        <v>2596</v>
      </c>
      <c r="AB95" s="20" t="s">
        <v>2597</v>
      </c>
      <c r="AC95" s="20" t="s">
        <v>1013</v>
      </c>
      <c r="AD95" s="20" t="s">
        <v>2709</v>
      </c>
      <c r="AE95" s="20" t="s">
        <v>2599</v>
      </c>
      <c r="AF95" s="20" t="s">
        <v>2600</v>
      </c>
      <c r="AG95" s="215">
        <v>44123.724999999999</v>
      </c>
      <c r="AH95" s="20" t="s">
        <v>2601</v>
      </c>
      <c r="AI95" s="20" t="s">
        <v>2602</v>
      </c>
      <c r="AL95" s="20" t="s">
        <v>2614</v>
      </c>
      <c r="AM95" s="215">
        <v>44123.724999999999</v>
      </c>
      <c r="AO95" s="77">
        <v>7</v>
      </c>
      <c r="AP95" s="20" t="s">
        <v>2595</v>
      </c>
      <c r="AQ95" s="20" t="s">
        <v>2595</v>
      </c>
    </row>
    <row r="96" spans="1:43" x14ac:dyDescent="0.25">
      <c r="A96" s="77">
        <v>0</v>
      </c>
      <c r="B96" t="b">
        <v>1</v>
      </c>
      <c r="C96" s="77">
        <v>31561</v>
      </c>
      <c r="D96" s="77">
        <v>15241</v>
      </c>
      <c r="E96" t="b">
        <v>0</v>
      </c>
      <c r="F96" s="77">
        <v>0</v>
      </c>
      <c r="I96" s="77">
        <v>31561</v>
      </c>
      <c r="J96" s="20" t="s">
        <v>2590</v>
      </c>
      <c r="K96" s="20" t="s">
        <v>2591</v>
      </c>
      <c r="L96" s="20" t="s">
        <v>2798</v>
      </c>
      <c r="M96" s="20" t="s">
        <v>2799</v>
      </c>
      <c r="N96" t="b">
        <v>1</v>
      </c>
      <c r="O96" s="20" t="s">
        <v>2808</v>
      </c>
      <c r="P96" s="20" t="s">
        <v>2850</v>
      </c>
      <c r="Q96" s="20" t="s">
        <v>2851</v>
      </c>
      <c r="R96" s="20" t="s">
        <v>514</v>
      </c>
      <c r="S96" s="20" t="s">
        <v>2852</v>
      </c>
      <c r="T96" s="77">
        <v>31561</v>
      </c>
      <c r="U96" s="77">
        <v>32161</v>
      </c>
      <c r="V96" s="77">
        <v>34761</v>
      </c>
      <c r="W96" s="77">
        <v>41921</v>
      </c>
      <c r="X96" s="77">
        <v>65681</v>
      </c>
      <c r="Y96" s="77">
        <v>280921</v>
      </c>
      <c r="Z96" s="20" t="s">
        <v>2595</v>
      </c>
      <c r="AA96" s="20" t="s">
        <v>2596</v>
      </c>
      <c r="AB96" s="20" t="s">
        <v>2597</v>
      </c>
      <c r="AC96" s="20" t="s">
        <v>1137</v>
      </c>
      <c r="AD96" s="20" t="s">
        <v>2698</v>
      </c>
      <c r="AE96" s="20" t="s">
        <v>2599</v>
      </c>
      <c r="AF96" s="20" t="s">
        <v>2600</v>
      </c>
      <c r="AG96" s="215">
        <v>44123.729166666664</v>
      </c>
      <c r="AH96" s="20" t="s">
        <v>2601</v>
      </c>
      <c r="AI96" s="20" t="s">
        <v>2602</v>
      </c>
      <c r="AL96" s="20" t="s">
        <v>2614</v>
      </c>
      <c r="AM96" s="215">
        <v>44123.729166666664</v>
      </c>
      <c r="AO96" s="77">
        <v>4</v>
      </c>
      <c r="AP96" s="20" t="s">
        <v>2595</v>
      </c>
      <c r="AQ96" s="20" t="s">
        <v>2595</v>
      </c>
    </row>
    <row r="97" spans="1:43" x14ac:dyDescent="0.25">
      <c r="A97" s="77">
        <v>0</v>
      </c>
      <c r="B97" t="b">
        <v>1</v>
      </c>
      <c r="C97" s="77">
        <v>31561</v>
      </c>
      <c r="D97" s="77">
        <v>15241</v>
      </c>
      <c r="E97" t="b">
        <v>0</v>
      </c>
      <c r="F97" s="77">
        <v>0</v>
      </c>
      <c r="I97" s="77">
        <v>31561</v>
      </c>
      <c r="J97" s="20" t="s">
        <v>2590</v>
      </c>
      <c r="K97" s="20" t="s">
        <v>2591</v>
      </c>
      <c r="L97" s="20" t="s">
        <v>2798</v>
      </c>
      <c r="M97" s="20" t="s">
        <v>2799</v>
      </c>
      <c r="N97" t="b">
        <v>1</v>
      </c>
      <c r="O97" s="20" t="s">
        <v>2808</v>
      </c>
      <c r="P97" s="20" t="s">
        <v>2853</v>
      </c>
      <c r="Q97" s="20" t="s">
        <v>2854</v>
      </c>
      <c r="R97" s="20" t="s">
        <v>514</v>
      </c>
      <c r="S97" s="20" t="s">
        <v>2855</v>
      </c>
      <c r="T97" s="77">
        <v>31561</v>
      </c>
      <c r="U97" s="77">
        <v>32161</v>
      </c>
      <c r="V97" s="77">
        <v>34761</v>
      </c>
      <c r="W97" s="77">
        <v>41921</v>
      </c>
      <c r="X97" s="77">
        <v>65681</v>
      </c>
      <c r="Y97" s="77">
        <v>281001</v>
      </c>
      <c r="Z97" s="20" t="s">
        <v>2595</v>
      </c>
      <c r="AA97" s="20" t="s">
        <v>2596</v>
      </c>
      <c r="AB97" s="20" t="s">
        <v>2597</v>
      </c>
      <c r="AC97" s="20" t="s">
        <v>1137</v>
      </c>
      <c r="AD97" s="20" t="s">
        <v>2698</v>
      </c>
      <c r="AE97" s="20" t="s">
        <v>2599</v>
      </c>
      <c r="AF97" s="20" t="s">
        <v>2600</v>
      </c>
      <c r="AG97" s="215">
        <v>44123.729166666664</v>
      </c>
      <c r="AH97" s="20" t="s">
        <v>2601</v>
      </c>
      <c r="AI97" s="20" t="s">
        <v>2602</v>
      </c>
      <c r="AL97" s="20" t="s">
        <v>2614</v>
      </c>
      <c r="AM97" s="215">
        <v>44123.729166666664</v>
      </c>
      <c r="AO97" s="77">
        <v>4</v>
      </c>
      <c r="AP97" s="20" t="s">
        <v>2595</v>
      </c>
      <c r="AQ97" s="20" t="s">
        <v>2595</v>
      </c>
    </row>
    <row r="98" spans="1:43" x14ac:dyDescent="0.25">
      <c r="A98" s="77">
        <v>0</v>
      </c>
      <c r="B98" t="b">
        <v>1</v>
      </c>
      <c r="C98" s="77">
        <v>31561</v>
      </c>
      <c r="D98" s="77">
        <v>15161</v>
      </c>
      <c r="E98" t="b">
        <v>0</v>
      </c>
      <c r="F98" s="77">
        <v>0</v>
      </c>
      <c r="I98" s="77">
        <v>31561</v>
      </c>
      <c r="J98" s="20" t="s">
        <v>2590</v>
      </c>
      <c r="K98" s="20" t="s">
        <v>2591</v>
      </c>
      <c r="L98" s="20" t="s">
        <v>2798</v>
      </c>
      <c r="M98" s="20" t="s">
        <v>2799</v>
      </c>
      <c r="N98" t="b">
        <v>1</v>
      </c>
      <c r="O98" s="20" t="s">
        <v>2808</v>
      </c>
      <c r="P98" s="20" t="s">
        <v>2856</v>
      </c>
      <c r="Q98" s="20" t="s">
        <v>2857</v>
      </c>
      <c r="R98" s="20" t="s">
        <v>514</v>
      </c>
      <c r="S98" s="20" t="s">
        <v>2858</v>
      </c>
      <c r="T98" s="77">
        <v>31561</v>
      </c>
      <c r="U98" s="77">
        <v>32161</v>
      </c>
      <c r="V98" s="77">
        <v>34761</v>
      </c>
      <c r="W98" s="77">
        <v>41921</v>
      </c>
      <c r="X98" s="77">
        <v>65681</v>
      </c>
      <c r="Y98" s="77">
        <v>283881</v>
      </c>
      <c r="Z98" s="20" t="s">
        <v>2595</v>
      </c>
      <c r="AA98" s="20" t="s">
        <v>2596</v>
      </c>
      <c r="AB98" s="20" t="s">
        <v>2597</v>
      </c>
      <c r="AC98" s="20" t="s">
        <v>1052</v>
      </c>
      <c r="AD98" s="20" t="s">
        <v>2713</v>
      </c>
      <c r="AE98" s="20" t="s">
        <v>2599</v>
      </c>
      <c r="AF98" s="20" t="s">
        <v>2600</v>
      </c>
      <c r="AG98" s="215">
        <v>44123.729166666664</v>
      </c>
      <c r="AH98" s="20" t="s">
        <v>2601</v>
      </c>
      <c r="AI98" s="20" t="s">
        <v>2602</v>
      </c>
      <c r="AL98" s="20" t="s">
        <v>2614</v>
      </c>
      <c r="AM98" s="215">
        <v>44123.729166666664</v>
      </c>
      <c r="AO98" s="77">
        <v>4</v>
      </c>
      <c r="AP98" s="20" t="s">
        <v>2595</v>
      </c>
      <c r="AQ98" s="20" t="s">
        <v>2595</v>
      </c>
    </row>
    <row r="99" spans="1:43" x14ac:dyDescent="0.25">
      <c r="A99" s="77">
        <v>0</v>
      </c>
      <c r="B99" t="b">
        <v>1</v>
      </c>
      <c r="C99" s="77">
        <v>31561</v>
      </c>
      <c r="D99" s="77">
        <v>15801</v>
      </c>
      <c r="E99" t="b">
        <v>0</v>
      </c>
      <c r="F99" s="77">
        <v>0</v>
      </c>
      <c r="I99" s="77">
        <v>31561</v>
      </c>
      <c r="J99" s="20" t="s">
        <v>2590</v>
      </c>
      <c r="K99" s="20" t="s">
        <v>2591</v>
      </c>
      <c r="L99" s="20" t="s">
        <v>2798</v>
      </c>
      <c r="M99" s="20" t="s">
        <v>2799</v>
      </c>
      <c r="N99" t="b">
        <v>1</v>
      </c>
      <c r="O99" s="20" t="s">
        <v>2808</v>
      </c>
      <c r="P99" s="20" t="s">
        <v>2859</v>
      </c>
      <c r="Q99" s="20" t="s">
        <v>2860</v>
      </c>
      <c r="R99" s="20" t="s">
        <v>514</v>
      </c>
      <c r="S99" s="20" t="s">
        <v>2861</v>
      </c>
      <c r="T99" s="77">
        <v>31561</v>
      </c>
      <c r="U99" s="77">
        <v>32161</v>
      </c>
      <c r="V99" s="77">
        <v>34761</v>
      </c>
      <c r="W99" s="77">
        <v>41921</v>
      </c>
      <c r="X99" s="77">
        <v>65681</v>
      </c>
      <c r="Y99" s="77">
        <v>764761</v>
      </c>
      <c r="Z99" s="20" t="s">
        <v>2595</v>
      </c>
      <c r="AA99" s="20" t="s">
        <v>2596</v>
      </c>
      <c r="AB99" s="20" t="s">
        <v>2597</v>
      </c>
      <c r="AC99" s="20" t="s">
        <v>1339</v>
      </c>
      <c r="AD99" s="20" t="s">
        <v>2676</v>
      </c>
      <c r="AE99" s="20" t="s">
        <v>2599</v>
      </c>
      <c r="AF99" s="20" t="s">
        <v>2600</v>
      </c>
      <c r="AG99" s="215">
        <v>44159.372916666667</v>
      </c>
      <c r="AH99" s="20" t="s">
        <v>2721</v>
      </c>
      <c r="AI99" s="20" t="s">
        <v>2722</v>
      </c>
      <c r="AL99" s="20" t="s">
        <v>2614</v>
      </c>
      <c r="AM99" s="215">
        <v>44159.372916666667</v>
      </c>
      <c r="AO99" s="77">
        <v>6</v>
      </c>
      <c r="AP99" s="20" t="s">
        <v>2595</v>
      </c>
      <c r="AQ99" s="20" t="s">
        <v>2595</v>
      </c>
    </row>
    <row r="100" spans="1:43" x14ac:dyDescent="0.25">
      <c r="A100" s="77">
        <v>0</v>
      </c>
      <c r="B100" t="b">
        <v>1</v>
      </c>
      <c r="C100" s="77">
        <v>31561</v>
      </c>
      <c r="D100" s="77">
        <v>14201</v>
      </c>
      <c r="E100" t="b">
        <v>0</v>
      </c>
      <c r="F100" s="77">
        <v>0</v>
      </c>
      <c r="I100" s="77">
        <v>31561</v>
      </c>
      <c r="J100" s="20" t="s">
        <v>2590</v>
      </c>
      <c r="K100" s="20" t="s">
        <v>2591</v>
      </c>
      <c r="L100" s="20" t="s">
        <v>2798</v>
      </c>
      <c r="M100" s="20" t="s">
        <v>2862</v>
      </c>
      <c r="N100" t="b">
        <v>1</v>
      </c>
      <c r="O100" s="20" t="s">
        <v>2863</v>
      </c>
      <c r="P100" s="20" t="s">
        <v>2864</v>
      </c>
      <c r="Q100" s="20" t="s">
        <v>822</v>
      </c>
      <c r="R100" s="20" t="s">
        <v>514</v>
      </c>
      <c r="S100" s="20" t="s">
        <v>2595</v>
      </c>
      <c r="T100" s="77">
        <v>31561</v>
      </c>
      <c r="U100" s="77">
        <v>32161</v>
      </c>
      <c r="V100" s="77">
        <v>34761</v>
      </c>
      <c r="W100" s="77">
        <v>41961</v>
      </c>
      <c r="X100" s="77">
        <v>65721</v>
      </c>
      <c r="Y100" s="77">
        <v>120761</v>
      </c>
      <c r="Z100" s="20" t="s">
        <v>2595</v>
      </c>
      <c r="AA100" s="20" t="s">
        <v>2596</v>
      </c>
      <c r="AB100" s="20" t="s">
        <v>2597</v>
      </c>
      <c r="AC100" s="20" t="s">
        <v>810</v>
      </c>
      <c r="AD100" s="20" t="s">
        <v>2705</v>
      </c>
      <c r="AE100" s="20" t="s">
        <v>2599</v>
      </c>
      <c r="AF100" s="20" t="s">
        <v>2600</v>
      </c>
      <c r="AG100" s="215">
        <v>44123.69930555555</v>
      </c>
      <c r="AH100" s="20" t="s">
        <v>2601</v>
      </c>
      <c r="AI100" s="20" t="s">
        <v>2602</v>
      </c>
      <c r="AL100" s="20" t="s">
        <v>2614</v>
      </c>
      <c r="AM100" s="215">
        <v>44123.69930555555</v>
      </c>
      <c r="AN100" s="215">
        <v>44591</v>
      </c>
      <c r="AO100" s="77">
        <v>6</v>
      </c>
      <c r="AP100" s="20" t="s">
        <v>2595</v>
      </c>
      <c r="AQ100" s="20" t="s">
        <v>2595</v>
      </c>
    </row>
    <row r="101" spans="1:43" x14ac:dyDescent="0.25">
      <c r="A101" s="77">
        <v>0</v>
      </c>
      <c r="B101" t="b">
        <v>1</v>
      </c>
      <c r="C101" s="77">
        <v>31561</v>
      </c>
      <c r="D101" s="77">
        <v>14201</v>
      </c>
      <c r="E101" t="b">
        <v>0</v>
      </c>
      <c r="F101" s="77">
        <v>0</v>
      </c>
      <c r="I101" s="77">
        <v>31561</v>
      </c>
      <c r="J101" s="20" t="s">
        <v>2590</v>
      </c>
      <c r="K101" s="20" t="s">
        <v>2591</v>
      </c>
      <c r="L101" s="20" t="s">
        <v>2798</v>
      </c>
      <c r="M101" s="20" t="s">
        <v>2862</v>
      </c>
      <c r="N101" t="b">
        <v>1</v>
      </c>
      <c r="O101" s="20" t="s">
        <v>2863</v>
      </c>
      <c r="P101" s="20" t="s">
        <v>2865</v>
      </c>
      <c r="Q101" s="20" t="s">
        <v>813</v>
      </c>
      <c r="R101" s="20" t="s">
        <v>514</v>
      </c>
      <c r="S101" s="20" t="s">
        <v>2595</v>
      </c>
      <c r="T101" s="77">
        <v>31561</v>
      </c>
      <c r="U101" s="77">
        <v>32161</v>
      </c>
      <c r="V101" s="77">
        <v>34761</v>
      </c>
      <c r="W101" s="77">
        <v>41961</v>
      </c>
      <c r="X101" s="77">
        <v>65721</v>
      </c>
      <c r="Y101" s="77">
        <v>120801</v>
      </c>
      <c r="Z101" s="20" t="s">
        <v>2595</v>
      </c>
      <c r="AA101" s="20" t="s">
        <v>2596</v>
      </c>
      <c r="AB101" s="20" t="s">
        <v>2597</v>
      </c>
      <c r="AC101" s="20" t="s">
        <v>810</v>
      </c>
      <c r="AD101" s="20" t="s">
        <v>2705</v>
      </c>
      <c r="AE101" s="20" t="s">
        <v>2599</v>
      </c>
      <c r="AF101" s="20" t="s">
        <v>2600</v>
      </c>
      <c r="AG101" s="215">
        <v>44123.69930555555</v>
      </c>
      <c r="AH101" s="20" t="s">
        <v>2601</v>
      </c>
      <c r="AI101" s="20" t="s">
        <v>2602</v>
      </c>
      <c r="AL101" s="20" t="s">
        <v>2614</v>
      </c>
      <c r="AM101" s="215">
        <v>44123.69930555555</v>
      </c>
      <c r="AO101" s="77">
        <v>6</v>
      </c>
      <c r="AP101" s="20" t="s">
        <v>2595</v>
      </c>
      <c r="AQ101" s="20" t="s">
        <v>2595</v>
      </c>
    </row>
    <row r="102" spans="1:43" x14ac:dyDescent="0.25">
      <c r="A102" s="77">
        <v>0</v>
      </c>
      <c r="B102" t="b">
        <v>1</v>
      </c>
      <c r="C102" s="77">
        <v>31561</v>
      </c>
      <c r="D102" s="77">
        <v>14201</v>
      </c>
      <c r="E102" t="b">
        <v>0</v>
      </c>
      <c r="F102" s="77">
        <v>0</v>
      </c>
      <c r="I102" s="77">
        <v>31561</v>
      </c>
      <c r="J102" s="20" t="s">
        <v>2590</v>
      </c>
      <c r="K102" s="20" t="s">
        <v>2591</v>
      </c>
      <c r="L102" s="20" t="s">
        <v>2798</v>
      </c>
      <c r="M102" s="20" t="s">
        <v>2862</v>
      </c>
      <c r="N102" t="b">
        <v>1</v>
      </c>
      <c r="O102" s="20" t="s">
        <v>2863</v>
      </c>
      <c r="P102" s="20" t="s">
        <v>2866</v>
      </c>
      <c r="Q102" s="20" t="s">
        <v>816</v>
      </c>
      <c r="R102" s="20" t="s">
        <v>514</v>
      </c>
      <c r="S102" s="20" t="s">
        <v>2595</v>
      </c>
      <c r="T102" s="77">
        <v>31561</v>
      </c>
      <c r="U102" s="77">
        <v>32161</v>
      </c>
      <c r="V102" s="77">
        <v>34761</v>
      </c>
      <c r="W102" s="77">
        <v>41961</v>
      </c>
      <c r="X102" s="77">
        <v>65721</v>
      </c>
      <c r="Y102" s="77">
        <v>120961</v>
      </c>
      <c r="Z102" s="20" t="s">
        <v>2595</v>
      </c>
      <c r="AA102" s="20" t="s">
        <v>2596</v>
      </c>
      <c r="AB102" s="20" t="s">
        <v>2597</v>
      </c>
      <c r="AC102" s="20" t="s">
        <v>810</v>
      </c>
      <c r="AD102" s="20" t="s">
        <v>2705</v>
      </c>
      <c r="AE102" s="20" t="s">
        <v>2599</v>
      </c>
      <c r="AF102" s="20" t="s">
        <v>2600</v>
      </c>
      <c r="AG102" s="215">
        <v>44123.69930555555</v>
      </c>
      <c r="AH102" s="20" t="s">
        <v>2601</v>
      </c>
      <c r="AI102" s="20" t="s">
        <v>2602</v>
      </c>
      <c r="AL102" s="20" t="s">
        <v>2614</v>
      </c>
      <c r="AM102" s="215">
        <v>44123.69930555555</v>
      </c>
      <c r="AO102" s="77">
        <v>6</v>
      </c>
      <c r="AP102" s="20" t="s">
        <v>2595</v>
      </c>
      <c r="AQ102" s="20" t="s">
        <v>2595</v>
      </c>
    </row>
    <row r="103" spans="1:43" x14ac:dyDescent="0.25">
      <c r="A103" s="77">
        <v>0</v>
      </c>
      <c r="B103" t="b">
        <v>1</v>
      </c>
      <c r="C103" s="77">
        <v>31561</v>
      </c>
      <c r="D103" s="77">
        <v>15121</v>
      </c>
      <c r="E103" t="b">
        <v>0</v>
      </c>
      <c r="F103" s="77">
        <v>0</v>
      </c>
      <c r="I103" s="77">
        <v>31561</v>
      </c>
      <c r="J103" s="20" t="s">
        <v>2590</v>
      </c>
      <c r="K103" s="20" t="s">
        <v>2591</v>
      </c>
      <c r="L103" s="20" t="s">
        <v>2798</v>
      </c>
      <c r="M103" s="20" t="s">
        <v>2862</v>
      </c>
      <c r="N103" t="b">
        <v>1</v>
      </c>
      <c r="O103" s="20" t="s">
        <v>2863</v>
      </c>
      <c r="P103" s="20" t="s">
        <v>2867</v>
      </c>
      <c r="Q103" s="20" t="s">
        <v>2868</v>
      </c>
      <c r="R103" s="20" t="s">
        <v>514</v>
      </c>
      <c r="S103" s="20" t="s">
        <v>2595</v>
      </c>
      <c r="T103" s="77">
        <v>31561</v>
      </c>
      <c r="U103" s="77">
        <v>32161</v>
      </c>
      <c r="V103" s="77">
        <v>34761</v>
      </c>
      <c r="W103" s="77">
        <v>41961</v>
      </c>
      <c r="X103" s="77">
        <v>65721</v>
      </c>
      <c r="Y103" s="77">
        <v>121881</v>
      </c>
      <c r="Z103" s="20" t="s">
        <v>2595</v>
      </c>
      <c r="AA103" s="20" t="s">
        <v>2596</v>
      </c>
      <c r="AB103" s="20" t="s">
        <v>2597</v>
      </c>
      <c r="AC103" s="20" t="s">
        <v>1013</v>
      </c>
      <c r="AD103" s="20" t="s">
        <v>2709</v>
      </c>
      <c r="AE103" s="20" t="s">
        <v>2599</v>
      </c>
      <c r="AF103" s="20" t="s">
        <v>2600</v>
      </c>
      <c r="AG103" s="215">
        <v>44123.7</v>
      </c>
      <c r="AH103" s="20" t="s">
        <v>2601</v>
      </c>
      <c r="AI103" s="20" t="s">
        <v>2602</v>
      </c>
      <c r="AL103" s="20" t="s">
        <v>2614</v>
      </c>
      <c r="AM103" s="215">
        <v>44123.7</v>
      </c>
      <c r="AO103" s="77">
        <v>7</v>
      </c>
      <c r="AP103" s="20" t="s">
        <v>2595</v>
      </c>
      <c r="AQ103" s="20" t="s">
        <v>2595</v>
      </c>
    </row>
    <row r="104" spans="1:43" x14ac:dyDescent="0.25">
      <c r="A104" s="77">
        <v>0</v>
      </c>
      <c r="B104" t="b">
        <v>1</v>
      </c>
      <c r="C104" s="77">
        <v>31561</v>
      </c>
      <c r="D104" s="77">
        <v>15121</v>
      </c>
      <c r="E104" t="b">
        <v>0</v>
      </c>
      <c r="F104" s="77">
        <v>0</v>
      </c>
      <c r="I104" s="77">
        <v>31561</v>
      </c>
      <c r="J104" s="20" t="s">
        <v>2590</v>
      </c>
      <c r="K104" s="20" t="s">
        <v>2591</v>
      </c>
      <c r="L104" s="20" t="s">
        <v>2798</v>
      </c>
      <c r="M104" s="20" t="s">
        <v>2862</v>
      </c>
      <c r="N104" t="b">
        <v>1</v>
      </c>
      <c r="O104" s="20" t="s">
        <v>2863</v>
      </c>
      <c r="P104" s="20" t="s">
        <v>2869</v>
      </c>
      <c r="Q104" s="20" t="s">
        <v>2870</v>
      </c>
      <c r="R104" s="20" t="s">
        <v>514</v>
      </c>
      <c r="S104" s="20" t="s">
        <v>2595</v>
      </c>
      <c r="T104" s="77">
        <v>31561</v>
      </c>
      <c r="U104" s="77">
        <v>32161</v>
      </c>
      <c r="V104" s="77">
        <v>34761</v>
      </c>
      <c r="W104" s="77">
        <v>41961</v>
      </c>
      <c r="X104" s="77">
        <v>65721</v>
      </c>
      <c r="Y104" s="77">
        <v>122001</v>
      </c>
      <c r="Z104" s="20" t="s">
        <v>2595</v>
      </c>
      <c r="AA104" s="20" t="s">
        <v>2596</v>
      </c>
      <c r="AB104" s="20" t="s">
        <v>2597</v>
      </c>
      <c r="AC104" s="20" t="s">
        <v>1013</v>
      </c>
      <c r="AD104" s="20" t="s">
        <v>2709</v>
      </c>
      <c r="AE104" s="20" t="s">
        <v>2599</v>
      </c>
      <c r="AF104" s="20" t="s">
        <v>2600</v>
      </c>
      <c r="AG104" s="215">
        <v>44123.7</v>
      </c>
      <c r="AH104" s="20" t="s">
        <v>2601</v>
      </c>
      <c r="AI104" s="20" t="s">
        <v>2602</v>
      </c>
      <c r="AL104" s="20" t="s">
        <v>2614</v>
      </c>
      <c r="AM104" s="215">
        <v>44123.7</v>
      </c>
      <c r="AO104" s="77">
        <v>7</v>
      </c>
      <c r="AP104" s="20" t="s">
        <v>2595</v>
      </c>
      <c r="AQ104" s="20" t="s">
        <v>2595</v>
      </c>
    </row>
    <row r="105" spans="1:43" x14ac:dyDescent="0.25">
      <c r="A105" s="77">
        <v>0</v>
      </c>
      <c r="B105" t="b">
        <v>1</v>
      </c>
      <c r="C105" s="77">
        <v>31561</v>
      </c>
      <c r="D105" s="77">
        <v>14201</v>
      </c>
      <c r="E105" t="b">
        <v>0</v>
      </c>
      <c r="F105" s="77">
        <v>0</v>
      </c>
      <c r="I105" s="77">
        <v>31561</v>
      </c>
      <c r="J105" s="20" t="s">
        <v>2590</v>
      </c>
      <c r="K105" s="20" t="s">
        <v>2591</v>
      </c>
      <c r="L105" s="20" t="s">
        <v>2798</v>
      </c>
      <c r="M105" s="20" t="s">
        <v>2862</v>
      </c>
      <c r="N105" t="b">
        <v>1</v>
      </c>
      <c r="O105" s="20" t="s">
        <v>2863</v>
      </c>
      <c r="P105" s="20" t="s">
        <v>2871</v>
      </c>
      <c r="Q105" s="20" t="s">
        <v>819</v>
      </c>
      <c r="R105" s="20" t="s">
        <v>514</v>
      </c>
      <c r="S105" s="20" t="s">
        <v>2595</v>
      </c>
      <c r="T105" s="77">
        <v>31561</v>
      </c>
      <c r="U105" s="77">
        <v>32161</v>
      </c>
      <c r="V105" s="77">
        <v>34761</v>
      </c>
      <c r="W105" s="77">
        <v>41961</v>
      </c>
      <c r="X105" s="77">
        <v>65721</v>
      </c>
      <c r="Y105" s="77">
        <v>122281</v>
      </c>
      <c r="Z105" s="20" t="s">
        <v>2595</v>
      </c>
      <c r="AA105" s="20" t="s">
        <v>2596</v>
      </c>
      <c r="AB105" s="20" t="s">
        <v>2597</v>
      </c>
      <c r="AC105" s="20" t="s">
        <v>810</v>
      </c>
      <c r="AD105" s="20" t="s">
        <v>2705</v>
      </c>
      <c r="AE105" s="20" t="s">
        <v>2599</v>
      </c>
      <c r="AF105" s="20" t="s">
        <v>2600</v>
      </c>
      <c r="AG105" s="215">
        <v>44123.7</v>
      </c>
      <c r="AH105" s="20" t="s">
        <v>2601</v>
      </c>
      <c r="AI105" s="20" t="s">
        <v>2602</v>
      </c>
      <c r="AL105" s="20" t="s">
        <v>2614</v>
      </c>
      <c r="AM105" s="215">
        <v>44123.7</v>
      </c>
      <c r="AO105" s="77">
        <v>6</v>
      </c>
      <c r="AP105" s="20" t="s">
        <v>2595</v>
      </c>
      <c r="AQ105" s="20" t="s">
        <v>2595</v>
      </c>
    </row>
    <row r="106" spans="1:43" x14ac:dyDescent="0.25">
      <c r="A106" s="77">
        <v>0</v>
      </c>
      <c r="B106" t="b">
        <v>1</v>
      </c>
      <c r="C106" s="77">
        <v>31561</v>
      </c>
      <c r="D106" s="77">
        <v>15161</v>
      </c>
      <c r="E106" t="b">
        <v>0</v>
      </c>
      <c r="F106" s="77">
        <v>0</v>
      </c>
      <c r="I106" s="77">
        <v>31561</v>
      </c>
      <c r="J106" s="20" t="s">
        <v>2590</v>
      </c>
      <c r="K106" s="20" t="s">
        <v>2591</v>
      </c>
      <c r="L106" s="20" t="s">
        <v>2798</v>
      </c>
      <c r="M106" s="20" t="s">
        <v>2862</v>
      </c>
      <c r="N106" t="b">
        <v>1</v>
      </c>
      <c r="O106" s="20" t="s">
        <v>2874</v>
      </c>
      <c r="P106" s="20" t="s">
        <v>2875</v>
      </c>
      <c r="Q106" s="20" t="s">
        <v>1099</v>
      </c>
      <c r="R106" s="20" t="s">
        <v>514</v>
      </c>
      <c r="T106" s="77">
        <v>31561</v>
      </c>
      <c r="U106" s="77">
        <v>32161</v>
      </c>
      <c r="V106" s="77">
        <v>34761</v>
      </c>
      <c r="W106" s="77">
        <v>41961</v>
      </c>
      <c r="X106" s="77">
        <v>65801</v>
      </c>
      <c r="Y106" s="77">
        <v>283281</v>
      </c>
      <c r="Z106" s="20" t="s">
        <v>2595</v>
      </c>
      <c r="AA106" s="20" t="s">
        <v>2596</v>
      </c>
      <c r="AB106" s="20" t="s">
        <v>2597</v>
      </c>
      <c r="AC106" s="20" t="s">
        <v>1052</v>
      </c>
      <c r="AD106" s="20" t="s">
        <v>2713</v>
      </c>
      <c r="AE106" s="20" t="s">
        <v>2599</v>
      </c>
      <c r="AF106" s="20" t="s">
        <v>2600</v>
      </c>
      <c r="AG106" s="215">
        <v>44123.729166666664</v>
      </c>
      <c r="AH106" s="20" t="s">
        <v>2601</v>
      </c>
      <c r="AI106" s="20" t="s">
        <v>2602</v>
      </c>
      <c r="AL106" s="20" t="s">
        <v>2614</v>
      </c>
      <c r="AM106" s="215">
        <v>44536.345138888886</v>
      </c>
      <c r="AN106" s="215">
        <v>44339</v>
      </c>
      <c r="AO106" s="77">
        <v>4</v>
      </c>
      <c r="AP106" s="20" t="s">
        <v>2595</v>
      </c>
      <c r="AQ106" s="20" t="s">
        <v>2595</v>
      </c>
    </row>
    <row r="107" spans="1:43" x14ac:dyDescent="0.25">
      <c r="A107" s="77">
        <v>0</v>
      </c>
      <c r="B107" t="b">
        <v>1</v>
      </c>
      <c r="C107" s="77">
        <v>31561</v>
      </c>
      <c r="D107" s="77">
        <v>15161</v>
      </c>
      <c r="E107" t="b">
        <v>0</v>
      </c>
      <c r="F107" s="77">
        <v>0</v>
      </c>
      <c r="I107" s="77">
        <v>31561</v>
      </c>
      <c r="J107" s="20" t="s">
        <v>2590</v>
      </c>
      <c r="K107" s="20" t="s">
        <v>2591</v>
      </c>
      <c r="L107" s="20" t="s">
        <v>2798</v>
      </c>
      <c r="M107" s="20" t="s">
        <v>2862</v>
      </c>
      <c r="N107" t="b">
        <v>1</v>
      </c>
      <c r="O107" s="20" t="s">
        <v>2876</v>
      </c>
      <c r="P107" s="20" t="s">
        <v>2877</v>
      </c>
      <c r="Q107" s="20" t="s">
        <v>2878</v>
      </c>
      <c r="R107" s="20" t="s">
        <v>514</v>
      </c>
      <c r="S107" s="20" t="s">
        <v>2879</v>
      </c>
      <c r="T107" s="77">
        <v>31561</v>
      </c>
      <c r="U107" s="77">
        <v>32161</v>
      </c>
      <c r="V107" s="77">
        <v>34761</v>
      </c>
      <c r="W107" s="77">
        <v>41961</v>
      </c>
      <c r="X107" s="77">
        <v>65841</v>
      </c>
      <c r="Y107" s="77">
        <v>283681</v>
      </c>
      <c r="Z107" s="20" t="s">
        <v>2595</v>
      </c>
      <c r="AA107" s="20" t="s">
        <v>2596</v>
      </c>
      <c r="AB107" s="20" t="s">
        <v>2597</v>
      </c>
      <c r="AC107" s="20" t="s">
        <v>1052</v>
      </c>
      <c r="AD107" s="20" t="s">
        <v>2713</v>
      </c>
      <c r="AE107" s="20" t="s">
        <v>2599</v>
      </c>
      <c r="AF107" s="20" t="s">
        <v>2600</v>
      </c>
      <c r="AG107" s="215">
        <v>44123.729166666664</v>
      </c>
      <c r="AH107" s="20" t="s">
        <v>2601</v>
      </c>
      <c r="AI107" s="20" t="s">
        <v>2602</v>
      </c>
      <c r="AL107" s="20" t="s">
        <v>2614</v>
      </c>
      <c r="AM107" s="215">
        <v>44123.729166666664</v>
      </c>
      <c r="AO107" s="77">
        <v>4</v>
      </c>
      <c r="AP107" s="20" t="s">
        <v>2595</v>
      </c>
      <c r="AQ107" s="20" t="s">
        <v>2595</v>
      </c>
    </row>
    <row r="108" spans="1:43" x14ac:dyDescent="0.25">
      <c r="A108" s="77">
        <v>0</v>
      </c>
      <c r="B108" t="b">
        <v>1</v>
      </c>
      <c r="C108" s="77">
        <v>31561</v>
      </c>
      <c r="D108" s="77">
        <v>1328081</v>
      </c>
      <c r="E108" t="b">
        <v>0</v>
      </c>
      <c r="F108" s="77">
        <v>0</v>
      </c>
      <c r="I108" s="77">
        <v>31561</v>
      </c>
      <c r="J108" s="20" t="s">
        <v>2590</v>
      </c>
      <c r="K108" s="20" t="s">
        <v>3422</v>
      </c>
      <c r="L108" s="20" t="s">
        <v>3423</v>
      </c>
      <c r="M108" s="20" t="s">
        <v>3424</v>
      </c>
      <c r="N108" t="b">
        <v>1</v>
      </c>
      <c r="O108" s="20" t="s">
        <v>3425</v>
      </c>
      <c r="P108" s="20" t="s">
        <v>3426</v>
      </c>
      <c r="Q108" s="20" t="s">
        <v>3427</v>
      </c>
      <c r="R108" s="20" t="s">
        <v>514</v>
      </c>
      <c r="S108" s="20" t="s">
        <v>3428</v>
      </c>
      <c r="T108" s="77">
        <v>31561</v>
      </c>
      <c r="U108" s="77">
        <v>32201</v>
      </c>
      <c r="V108" s="77">
        <v>34961</v>
      </c>
      <c r="W108" s="77">
        <v>42521</v>
      </c>
      <c r="X108" s="77">
        <v>67281</v>
      </c>
      <c r="Y108" s="77">
        <v>1012041</v>
      </c>
      <c r="Z108" s="20" t="s">
        <v>2595</v>
      </c>
      <c r="AA108" s="20" t="s">
        <v>2596</v>
      </c>
      <c r="AB108" s="20" t="s">
        <v>2597</v>
      </c>
      <c r="AC108" s="20" t="s">
        <v>433</v>
      </c>
      <c r="AD108" s="20" t="s">
        <v>126</v>
      </c>
      <c r="AE108" s="20" t="s">
        <v>2599</v>
      </c>
      <c r="AF108" s="20" t="s">
        <v>2600</v>
      </c>
      <c r="AG108" s="215">
        <v>44203.426388888889</v>
      </c>
      <c r="AH108" s="20" t="s">
        <v>2601</v>
      </c>
      <c r="AI108" s="20" t="s">
        <v>2602</v>
      </c>
      <c r="AJ108" s="77">
        <v>25</v>
      </c>
      <c r="AK108" s="77">
        <v>1</v>
      </c>
      <c r="AL108" s="20" t="s">
        <v>2603</v>
      </c>
      <c r="AM108" s="215">
        <v>44481.682638888888</v>
      </c>
      <c r="AN108" s="215">
        <v>44612</v>
      </c>
      <c r="AO108" s="77">
        <v>3</v>
      </c>
      <c r="AP108" s="20" t="s">
        <v>2595</v>
      </c>
      <c r="AQ108" s="20" t="s">
        <v>2595</v>
      </c>
    </row>
    <row r="109" spans="1:43" x14ac:dyDescent="0.25">
      <c r="A109" s="77">
        <v>0</v>
      </c>
      <c r="B109" t="b">
        <v>1</v>
      </c>
      <c r="C109" s="77">
        <v>31561</v>
      </c>
      <c r="D109" s="77">
        <v>1328081</v>
      </c>
      <c r="E109" t="b">
        <v>0</v>
      </c>
      <c r="F109" s="77">
        <v>0</v>
      </c>
      <c r="I109" s="77">
        <v>31561</v>
      </c>
      <c r="J109" s="20" t="s">
        <v>2590</v>
      </c>
      <c r="K109" s="20" t="s">
        <v>3422</v>
      </c>
      <c r="L109" s="20" t="s">
        <v>3423</v>
      </c>
      <c r="M109" s="20" t="s">
        <v>3424</v>
      </c>
      <c r="N109" t="b">
        <v>1</v>
      </c>
      <c r="O109" s="20" t="s">
        <v>3425</v>
      </c>
      <c r="P109" s="20" t="s">
        <v>3429</v>
      </c>
      <c r="Q109" s="20" t="s">
        <v>3430</v>
      </c>
      <c r="R109" s="20" t="s">
        <v>514</v>
      </c>
      <c r="S109" s="20" t="s">
        <v>3431</v>
      </c>
      <c r="T109" s="77">
        <v>31561</v>
      </c>
      <c r="U109" s="77">
        <v>32201</v>
      </c>
      <c r="V109" s="77">
        <v>34961</v>
      </c>
      <c r="W109" s="77">
        <v>42521</v>
      </c>
      <c r="X109" s="77">
        <v>67281</v>
      </c>
      <c r="Y109" s="77">
        <v>1012081</v>
      </c>
      <c r="Z109" s="20" t="s">
        <v>2595</v>
      </c>
      <c r="AA109" s="20" t="s">
        <v>2596</v>
      </c>
      <c r="AB109" s="20" t="s">
        <v>2597</v>
      </c>
      <c r="AC109" s="20" t="s">
        <v>433</v>
      </c>
      <c r="AD109" s="20" t="s">
        <v>126</v>
      </c>
      <c r="AE109" s="20" t="s">
        <v>2599</v>
      </c>
      <c r="AF109" s="20" t="s">
        <v>2600</v>
      </c>
      <c r="AG109" s="215">
        <v>44203.426388888889</v>
      </c>
      <c r="AH109" s="20" t="s">
        <v>2601</v>
      </c>
      <c r="AI109" s="20" t="s">
        <v>2602</v>
      </c>
      <c r="AJ109" s="77">
        <v>25</v>
      </c>
      <c r="AK109" s="77">
        <v>1</v>
      </c>
      <c r="AL109" s="20" t="s">
        <v>2603</v>
      </c>
      <c r="AM109" s="215">
        <v>44481.683333333334</v>
      </c>
      <c r="AN109" s="215">
        <v>44570</v>
      </c>
      <c r="AO109" s="77">
        <v>3</v>
      </c>
      <c r="AP109" s="20" t="s">
        <v>2595</v>
      </c>
      <c r="AQ109" s="20" t="s">
        <v>2595</v>
      </c>
    </row>
    <row r="110" spans="1:43" x14ac:dyDescent="0.25">
      <c r="A110" s="77">
        <v>0</v>
      </c>
      <c r="B110" t="b">
        <v>1</v>
      </c>
      <c r="C110" s="77">
        <v>31561</v>
      </c>
      <c r="D110" s="77">
        <v>14881</v>
      </c>
      <c r="E110" t="b">
        <v>0</v>
      </c>
      <c r="F110" s="77">
        <v>0</v>
      </c>
      <c r="I110" s="77">
        <v>31561</v>
      </c>
      <c r="J110" s="20" t="s">
        <v>2590</v>
      </c>
      <c r="K110" s="20" t="s">
        <v>3432</v>
      </c>
      <c r="L110" s="20" t="s">
        <v>3433</v>
      </c>
      <c r="M110" s="20" t="s">
        <v>3434</v>
      </c>
      <c r="N110" t="b">
        <v>1</v>
      </c>
      <c r="O110" s="20" t="s">
        <v>3435</v>
      </c>
      <c r="P110" s="20" t="s">
        <v>3436</v>
      </c>
      <c r="Q110" s="20" t="s">
        <v>3437</v>
      </c>
      <c r="R110" s="20" t="s">
        <v>768</v>
      </c>
      <c r="S110" s="20" t="s">
        <v>2595</v>
      </c>
      <c r="T110" s="77">
        <v>31561</v>
      </c>
      <c r="U110" s="77">
        <v>32241</v>
      </c>
      <c r="V110" s="77">
        <v>35161</v>
      </c>
      <c r="W110" s="77">
        <v>43161</v>
      </c>
      <c r="X110" s="77">
        <v>614921</v>
      </c>
      <c r="Y110" s="77">
        <v>677841</v>
      </c>
      <c r="Z110" s="20" t="s">
        <v>2595</v>
      </c>
      <c r="AA110" s="20" t="s">
        <v>2596</v>
      </c>
      <c r="AB110" s="20" t="s">
        <v>2597</v>
      </c>
      <c r="AC110" s="20" t="s">
        <v>1927</v>
      </c>
      <c r="AD110" s="20" t="s">
        <v>2667</v>
      </c>
      <c r="AE110" s="20" t="s">
        <v>2599</v>
      </c>
      <c r="AF110" s="20" t="s">
        <v>2600</v>
      </c>
      <c r="AG110" s="215">
        <v>44147.380555555552</v>
      </c>
      <c r="AH110" s="20" t="s">
        <v>2721</v>
      </c>
      <c r="AI110" s="20" t="s">
        <v>3281</v>
      </c>
      <c r="AL110" s="20" t="s">
        <v>2603</v>
      </c>
      <c r="AM110" s="215">
        <v>44519.763888888891</v>
      </c>
      <c r="AN110" s="215">
        <v>44535</v>
      </c>
      <c r="AO110" s="77">
        <v>2</v>
      </c>
      <c r="AP110" s="20" t="s">
        <v>2595</v>
      </c>
      <c r="AQ110" s="20" t="s">
        <v>2595</v>
      </c>
    </row>
    <row r="111" spans="1:43" x14ac:dyDescent="0.25">
      <c r="A111" s="77">
        <v>0</v>
      </c>
      <c r="B111" t="b">
        <v>1</v>
      </c>
      <c r="C111" s="77">
        <v>31561</v>
      </c>
      <c r="D111" s="77">
        <v>14681</v>
      </c>
      <c r="E111" t="b">
        <v>0</v>
      </c>
      <c r="F111" s="77">
        <v>0</v>
      </c>
      <c r="I111" s="77">
        <v>31561</v>
      </c>
      <c r="J111" s="20" t="s">
        <v>2590</v>
      </c>
      <c r="K111" s="20" t="s">
        <v>3432</v>
      </c>
      <c r="L111" s="20" t="s">
        <v>3433</v>
      </c>
      <c r="M111" s="20" t="s">
        <v>3434</v>
      </c>
      <c r="N111" t="b">
        <v>1</v>
      </c>
      <c r="O111" s="20" t="s">
        <v>3435</v>
      </c>
      <c r="P111" s="20" t="s">
        <v>3438</v>
      </c>
      <c r="Q111" s="20" t="s">
        <v>3439</v>
      </c>
      <c r="R111" s="20" t="s">
        <v>768</v>
      </c>
      <c r="S111" s="20" t="s">
        <v>2595</v>
      </c>
      <c r="T111" s="77">
        <v>31561</v>
      </c>
      <c r="U111" s="77">
        <v>32241</v>
      </c>
      <c r="V111" s="77">
        <v>35161</v>
      </c>
      <c r="W111" s="77">
        <v>43161</v>
      </c>
      <c r="X111" s="77">
        <v>614921</v>
      </c>
      <c r="Y111" s="77">
        <v>678561</v>
      </c>
      <c r="Z111" s="20" t="s">
        <v>2595</v>
      </c>
      <c r="AA111" s="20" t="s">
        <v>2596</v>
      </c>
      <c r="AB111" s="20" t="s">
        <v>2597</v>
      </c>
      <c r="AC111" s="20" t="s">
        <v>1734</v>
      </c>
      <c r="AD111" s="20" t="s">
        <v>2610</v>
      </c>
      <c r="AE111" s="20" t="s">
        <v>2599</v>
      </c>
      <c r="AF111" s="20" t="s">
        <v>2600</v>
      </c>
      <c r="AG111" s="215">
        <v>44147.380555555552</v>
      </c>
      <c r="AH111" s="20" t="s">
        <v>2721</v>
      </c>
      <c r="AI111" s="20" t="s">
        <v>3281</v>
      </c>
      <c r="AL111" s="20" t="s">
        <v>2603</v>
      </c>
      <c r="AM111" s="215">
        <v>44520.343055555553</v>
      </c>
      <c r="AN111" s="215">
        <v>44614</v>
      </c>
      <c r="AO111" s="77">
        <v>2</v>
      </c>
      <c r="AP111" s="20" t="s">
        <v>2595</v>
      </c>
      <c r="AQ111" s="20" t="s">
        <v>2595</v>
      </c>
    </row>
    <row r="112" spans="1:43" x14ac:dyDescent="0.25">
      <c r="A112" s="77">
        <v>0</v>
      </c>
      <c r="B112" t="b">
        <v>1</v>
      </c>
      <c r="C112" s="77">
        <v>31561</v>
      </c>
      <c r="D112" s="77">
        <v>15201</v>
      </c>
      <c r="E112" t="b">
        <v>0</v>
      </c>
      <c r="F112" s="77">
        <v>0</v>
      </c>
      <c r="I112" s="77">
        <v>31561</v>
      </c>
      <c r="J112" s="20" t="s">
        <v>2590</v>
      </c>
      <c r="K112" s="20" t="s">
        <v>3432</v>
      </c>
      <c r="L112" s="20" t="s">
        <v>3433</v>
      </c>
      <c r="M112" s="20" t="s">
        <v>3440</v>
      </c>
      <c r="N112" t="b">
        <v>1</v>
      </c>
      <c r="O112" s="20" t="s">
        <v>3441</v>
      </c>
      <c r="P112" s="20" t="s">
        <v>3442</v>
      </c>
      <c r="Q112" s="20" t="s">
        <v>3443</v>
      </c>
      <c r="R112" s="20" t="s">
        <v>549</v>
      </c>
      <c r="S112" s="20" t="s">
        <v>3444</v>
      </c>
      <c r="T112" s="77">
        <v>31561</v>
      </c>
      <c r="U112" s="77">
        <v>32241</v>
      </c>
      <c r="V112" s="77">
        <v>35161</v>
      </c>
      <c r="W112" s="77">
        <v>43241</v>
      </c>
      <c r="X112" s="77">
        <v>68841</v>
      </c>
      <c r="Y112" s="77">
        <v>77641</v>
      </c>
      <c r="Z112" s="20" t="s">
        <v>2595</v>
      </c>
      <c r="AA112" s="20" t="s">
        <v>2596</v>
      </c>
      <c r="AB112" s="20" t="s">
        <v>2597</v>
      </c>
      <c r="AC112" s="20" t="s">
        <v>125</v>
      </c>
      <c r="AD112" s="20" t="s">
        <v>126</v>
      </c>
      <c r="AE112" s="20" t="s">
        <v>2599</v>
      </c>
      <c r="AF112" s="20" t="s">
        <v>2600</v>
      </c>
      <c r="AG112" s="215">
        <v>44123.693749999999</v>
      </c>
      <c r="AH112" s="20" t="s">
        <v>2601</v>
      </c>
      <c r="AI112" s="20" t="s">
        <v>2602</v>
      </c>
      <c r="AJ112" s="77">
        <v>0</v>
      </c>
      <c r="AK112" s="77">
        <v>0</v>
      </c>
      <c r="AL112" s="20" t="s">
        <v>2655</v>
      </c>
      <c r="AM112" s="215">
        <v>44183.60833333333</v>
      </c>
      <c r="AN112" s="215">
        <v>44455</v>
      </c>
      <c r="AO112" s="77">
        <v>3</v>
      </c>
      <c r="AP112" s="20" t="s">
        <v>2595</v>
      </c>
      <c r="AQ112" s="20" t="s">
        <v>2595</v>
      </c>
    </row>
    <row r="113" spans="1:43" x14ac:dyDescent="0.25">
      <c r="A113" s="77">
        <v>0</v>
      </c>
      <c r="B113" t="b">
        <v>1</v>
      </c>
      <c r="C113" s="77">
        <v>31641</v>
      </c>
      <c r="D113" s="77">
        <v>14961</v>
      </c>
      <c r="E113" t="b">
        <v>0</v>
      </c>
      <c r="F113" s="77">
        <v>0</v>
      </c>
      <c r="I113" s="77">
        <v>31641</v>
      </c>
      <c r="J113" s="20" t="s">
        <v>3445</v>
      </c>
      <c r="K113" s="20" t="s">
        <v>3446</v>
      </c>
      <c r="L113" s="20" t="s">
        <v>3447</v>
      </c>
      <c r="M113" s="20" t="s">
        <v>3448</v>
      </c>
      <c r="N113" t="b">
        <v>1</v>
      </c>
      <c r="O113" s="20" t="s">
        <v>3449</v>
      </c>
      <c r="P113" s="20" t="s">
        <v>3450</v>
      </c>
      <c r="Q113" s="20" t="s">
        <v>3451</v>
      </c>
      <c r="R113" s="20" t="s">
        <v>549</v>
      </c>
      <c r="S113" s="20" t="s">
        <v>2595</v>
      </c>
      <c r="T113" s="77">
        <v>31641</v>
      </c>
      <c r="U113" s="77">
        <v>32401</v>
      </c>
      <c r="V113" s="77">
        <v>767081</v>
      </c>
      <c r="W113" s="77">
        <v>768561</v>
      </c>
      <c r="X113" s="77">
        <v>768641</v>
      </c>
      <c r="Y113" s="77">
        <v>912241</v>
      </c>
      <c r="Z113" s="20" t="s">
        <v>2595</v>
      </c>
      <c r="AA113" s="20" t="s">
        <v>2596</v>
      </c>
      <c r="AB113" s="20" t="s">
        <v>2597</v>
      </c>
      <c r="AC113" s="20" t="s">
        <v>86</v>
      </c>
      <c r="AD113" s="20" t="s">
        <v>87</v>
      </c>
      <c r="AE113" s="20" t="s">
        <v>2599</v>
      </c>
      <c r="AF113" s="20" t="s">
        <v>2600</v>
      </c>
      <c r="AG113" s="215">
        <v>44175.693749999999</v>
      </c>
      <c r="AH113" s="20" t="s">
        <v>2721</v>
      </c>
      <c r="AI113" s="20" t="s">
        <v>2602</v>
      </c>
      <c r="AL113" s="20" t="s">
        <v>2603</v>
      </c>
      <c r="AM113" s="215">
        <v>44175.693749999999</v>
      </c>
      <c r="AN113" s="215">
        <v>44486</v>
      </c>
      <c r="AO113" s="77">
        <v>3</v>
      </c>
      <c r="AP113" s="20" t="s">
        <v>2595</v>
      </c>
      <c r="AQ113" s="20" t="s">
        <v>2595</v>
      </c>
    </row>
    <row r="114" spans="1:43" x14ac:dyDescent="0.25">
      <c r="A114" s="77">
        <v>0</v>
      </c>
      <c r="B114" t="b">
        <v>1</v>
      </c>
      <c r="C114" s="77">
        <v>31641</v>
      </c>
      <c r="D114" s="77">
        <v>14961</v>
      </c>
      <c r="E114" t="b">
        <v>0</v>
      </c>
      <c r="F114" s="77">
        <v>0</v>
      </c>
      <c r="I114" s="77">
        <v>31641</v>
      </c>
      <c r="J114" s="20" t="s">
        <v>3445</v>
      </c>
      <c r="K114" s="20" t="s">
        <v>3446</v>
      </c>
      <c r="L114" s="20" t="s">
        <v>3447</v>
      </c>
      <c r="M114" s="20" t="s">
        <v>3448</v>
      </c>
      <c r="N114" t="b">
        <v>1</v>
      </c>
      <c r="O114" s="20" t="s">
        <v>3449</v>
      </c>
      <c r="P114" s="20" t="s">
        <v>3452</v>
      </c>
      <c r="Q114" s="20" t="s">
        <v>3453</v>
      </c>
      <c r="R114" s="20" t="s">
        <v>768</v>
      </c>
      <c r="S114" s="20" t="s">
        <v>2595</v>
      </c>
      <c r="T114" s="77">
        <v>31641</v>
      </c>
      <c r="U114" s="77">
        <v>32401</v>
      </c>
      <c r="V114" s="77">
        <v>767081</v>
      </c>
      <c r="W114" s="77">
        <v>768561</v>
      </c>
      <c r="X114" s="77">
        <v>768641</v>
      </c>
      <c r="Y114" s="77">
        <v>1032641</v>
      </c>
      <c r="Z114" s="20" t="s">
        <v>2595</v>
      </c>
      <c r="AA114" s="20" t="s">
        <v>2596</v>
      </c>
      <c r="AB114" s="20" t="s">
        <v>2597</v>
      </c>
      <c r="AC114" s="20" t="s">
        <v>86</v>
      </c>
      <c r="AD114" s="20" t="s">
        <v>87</v>
      </c>
      <c r="AE114" s="20" t="s">
        <v>2599</v>
      </c>
      <c r="AF114" s="20" t="s">
        <v>2600</v>
      </c>
      <c r="AG114" s="215">
        <v>44209.445833333331</v>
      </c>
      <c r="AH114" s="20" t="s">
        <v>2721</v>
      </c>
      <c r="AI114" s="20" t="s">
        <v>2602</v>
      </c>
      <c r="AL114" s="20" t="s">
        <v>2603</v>
      </c>
      <c r="AM114" s="215">
        <v>44209.445833333331</v>
      </c>
      <c r="AO114" s="77">
        <v>3</v>
      </c>
      <c r="AP114" s="20" t="s">
        <v>2595</v>
      </c>
      <c r="AQ114" s="20" t="s">
        <v>2595</v>
      </c>
    </row>
    <row r="115" spans="1:43" x14ac:dyDescent="0.25">
      <c r="A115" s="77">
        <v>0</v>
      </c>
      <c r="B115" t="b">
        <v>1</v>
      </c>
      <c r="C115" s="77">
        <v>31641</v>
      </c>
      <c r="D115" s="77">
        <v>14321</v>
      </c>
      <c r="E115" t="b">
        <v>0</v>
      </c>
      <c r="F115" s="77">
        <v>0</v>
      </c>
      <c r="I115" s="77">
        <v>31641</v>
      </c>
      <c r="J115" s="20" t="s">
        <v>3445</v>
      </c>
      <c r="K115" s="20" t="s">
        <v>3454</v>
      </c>
      <c r="L115" s="20" t="s">
        <v>3455</v>
      </c>
      <c r="M115" s="20" t="s">
        <v>3456</v>
      </c>
      <c r="N115" t="b">
        <v>1</v>
      </c>
      <c r="O115" s="20" t="s">
        <v>3457</v>
      </c>
      <c r="P115" s="20" t="s">
        <v>3458</v>
      </c>
      <c r="Q115" s="20" t="s">
        <v>3459</v>
      </c>
      <c r="R115" s="20" t="s">
        <v>768</v>
      </c>
      <c r="S115" s="20" t="s">
        <v>2595</v>
      </c>
      <c r="T115" s="77">
        <v>31641</v>
      </c>
      <c r="U115" s="77">
        <v>32441</v>
      </c>
      <c r="V115" s="77">
        <v>767441</v>
      </c>
      <c r="W115" s="77">
        <v>770601</v>
      </c>
      <c r="X115" s="77">
        <v>771041</v>
      </c>
      <c r="Y115" s="77">
        <v>1658081</v>
      </c>
      <c r="Z115" s="20" t="s">
        <v>2595</v>
      </c>
      <c r="AA115" s="20" t="s">
        <v>2596</v>
      </c>
      <c r="AB115" s="20" t="s">
        <v>2597</v>
      </c>
      <c r="AC115" s="20" t="s">
        <v>887</v>
      </c>
      <c r="AD115" s="20" t="s">
        <v>2616</v>
      </c>
      <c r="AE115" s="20" t="s">
        <v>2599</v>
      </c>
      <c r="AF115" s="20" t="s">
        <v>2600</v>
      </c>
      <c r="AG115" s="215">
        <v>44487.432638888888</v>
      </c>
      <c r="AH115" s="20" t="s">
        <v>2601</v>
      </c>
      <c r="AI115" s="20" t="s">
        <v>2602</v>
      </c>
      <c r="AL115" s="20" t="s">
        <v>2603</v>
      </c>
      <c r="AM115" s="215">
        <v>44487.432638888888</v>
      </c>
      <c r="AN115" s="215">
        <v>44607</v>
      </c>
      <c r="AO115" s="77">
        <v>4</v>
      </c>
      <c r="AP115" s="20" t="s">
        <v>2595</v>
      </c>
      <c r="AQ115" s="20" t="s">
        <v>2595</v>
      </c>
    </row>
    <row r="116" spans="1:43" x14ac:dyDescent="0.25">
      <c r="A116" s="77">
        <v>0</v>
      </c>
      <c r="B116" t="b">
        <v>1</v>
      </c>
      <c r="C116" s="77">
        <v>31641</v>
      </c>
      <c r="D116" s="77">
        <v>14321</v>
      </c>
      <c r="E116" t="b">
        <v>0</v>
      </c>
      <c r="F116" s="77">
        <v>0</v>
      </c>
      <c r="I116" s="77">
        <v>31641</v>
      </c>
      <c r="J116" s="20" t="s">
        <v>3445</v>
      </c>
      <c r="K116" s="20" t="s">
        <v>3454</v>
      </c>
      <c r="L116" s="20" t="s">
        <v>3455</v>
      </c>
      <c r="M116" s="20" t="s">
        <v>3456</v>
      </c>
      <c r="N116" t="b">
        <v>1</v>
      </c>
      <c r="O116" s="20" t="s">
        <v>3457</v>
      </c>
      <c r="P116" s="20" t="s">
        <v>3460</v>
      </c>
      <c r="Q116" s="20" t="s">
        <v>3461</v>
      </c>
      <c r="R116" s="20" t="s">
        <v>768</v>
      </c>
      <c r="S116" s="20" t="s">
        <v>2595</v>
      </c>
      <c r="T116" s="77">
        <v>31641</v>
      </c>
      <c r="U116" s="77">
        <v>32441</v>
      </c>
      <c r="V116" s="77">
        <v>767441</v>
      </c>
      <c r="W116" s="77">
        <v>770601</v>
      </c>
      <c r="X116" s="77">
        <v>771041</v>
      </c>
      <c r="Y116" s="77">
        <v>1658121</v>
      </c>
      <c r="Z116" s="20" t="s">
        <v>2595</v>
      </c>
      <c r="AA116" s="20" t="s">
        <v>2596</v>
      </c>
      <c r="AB116" s="20" t="s">
        <v>2597</v>
      </c>
      <c r="AC116" s="20" t="s">
        <v>887</v>
      </c>
      <c r="AD116" s="20" t="s">
        <v>2616</v>
      </c>
      <c r="AE116" s="20" t="s">
        <v>2599</v>
      </c>
      <c r="AF116" s="20" t="s">
        <v>2600</v>
      </c>
      <c r="AG116" s="215">
        <v>44487.432638888888</v>
      </c>
      <c r="AH116" s="20" t="s">
        <v>2601</v>
      </c>
      <c r="AI116" s="20" t="s">
        <v>2602</v>
      </c>
      <c r="AL116" s="20" t="s">
        <v>2603</v>
      </c>
      <c r="AM116" s="215">
        <v>44487.432638888888</v>
      </c>
      <c r="AN116" s="215">
        <v>44589</v>
      </c>
      <c r="AO116" s="77">
        <v>4</v>
      </c>
      <c r="AP116" s="20" t="s">
        <v>2595</v>
      </c>
      <c r="AQ116" s="20" t="s">
        <v>2595</v>
      </c>
    </row>
    <row r="117" spans="1:43" x14ac:dyDescent="0.25">
      <c r="A117" s="77">
        <v>0</v>
      </c>
      <c r="B117" t="b">
        <v>1</v>
      </c>
      <c r="C117" s="77">
        <v>31641</v>
      </c>
      <c r="D117" s="77">
        <v>14321</v>
      </c>
      <c r="E117" t="b">
        <v>0</v>
      </c>
      <c r="F117" s="77">
        <v>0</v>
      </c>
      <c r="I117" s="77">
        <v>31641</v>
      </c>
      <c r="J117" s="20" t="s">
        <v>3445</v>
      </c>
      <c r="K117" s="20" t="s">
        <v>3454</v>
      </c>
      <c r="L117" s="20" t="s">
        <v>3455</v>
      </c>
      <c r="M117" s="20" t="s">
        <v>3456</v>
      </c>
      <c r="N117" t="b">
        <v>1</v>
      </c>
      <c r="O117" s="20" t="s">
        <v>3457</v>
      </c>
      <c r="P117" s="20" t="s">
        <v>3462</v>
      </c>
      <c r="Q117" s="20" t="s">
        <v>906</v>
      </c>
      <c r="R117" s="20" t="s">
        <v>768</v>
      </c>
      <c r="S117" s="20" t="s">
        <v>2595</v>
      </c>
      <c r="T117" s="77">
        <v>31641</v>
      </c>
      <c r="U117" s="77">
        <v>32441</v>
      </c>
      <c r="V117" s="77">
        <v>767441</v>
      </c>
      <c r="W117" s="77">
        <v>770601</v>
      </c>
      <c r="X117" s="77">
        <v>771041</v>
      </c>
      <c r="Y117" s="77">
        <v>1658161</v>
      </c>
      <c r="Z117" s="20" t="s">
        <v>2595</v>
      </c>
      <c r="AA117" s="20" t="s">
        <v>2596</v>
      </c>
      <c r="AB117" s="20" t="s">
        <v>2597</v>
      </c>
      <c r="AC117" s="20" t="s">
        <v>887</v>
      </c>
      <c r="AD117" s="20" t="s">
        <v>2616</v>
      </c>
      <c r="AE117" s="20" t="s">
        <v>2599</v>
      </c>
      <c r="AF117" s="20" t="s">
        <v>2600</v>
      </c>
      <c r="AG117" s="215">
        <v>44487.432638888888</v>
      </c>
      <c r="AH117" s="20" t="s">
        <v>2601</v>
      </c>
      <c r="AI117" s="20" t="s">
        <v>2602</v>
      </c>
      <c r="AL117" s="20" t="s">
        <v>2603</v>
      </c>
      <c r="AM117" s="215">
        <v>44487.432638888888</v>
      </c>
      <c r="AN117" s="215">
        <v>44614</v>
      </c>
      <c r="AO117" s="77">
        <v>4</v>
      </c>
      <c r="AP117" s="20" t="s">
        <v>2595</v>
      </c>
      <c r="AQ117" s="20" t="s">
        <v>2595</v>
      </c>
    </row>
    <row r="118" spans="1:43" x14ac:dyDescent="0.25">
      <c r="A118" s="77">
        <v>0</v>
      </c>
      <c r="B118" t="b">
        <v>1</v>
      </c>
      <c r="C118" s="77">
        <v>31641</v>
      </c>
      <c r="D118" s="77">
        <v>14321</v>
      </c>
      <c r="E118" t="b">
        <v>0</v>
      </c>
      <c r="F118" s="77">
        <v>0</v>
      </c>
      <c r="I118" s="77">
        <v>31641</v>
      </c>
      <c r="J118" s="20" t="s">
        <v>3445</v>
      </c>
      <c r="K118" s="20" t="s">
        <v>3454</v>
      </c>
      <c r="L118" s="20" t="s">
        <v>3455</v>
      </c>
      <c r="M118" s="20" t="s">
        <v>3456</v>
      </c>
      <c r="N118" t="b">
        <v>1</v>
      </c>
      <c r="O118" s="20" t="s">
        <v>3457</v>
      </c>
      <c r="P118" s="20" t="s">
        <v>3463</v>
      </c>
      <c r="Q118" s="20" t="s">
        <v>3464</v>
      </c>
      <c r="R118" s="20" t="s">
        <v>768</v>
      </c>
      <c r="S118" s="20" t="s">
        <v>2595</v>
      </c>
      <c r="T118" s="77">
        <v>31641</v>
      </c>
      <c r="U118" s="77">
        <v>32441</v>
      </c>
      <c r="V118" s="77">
        <v>767441</v>
      </c>
      <c r="W118" s="77">
        <v>770601</v>
      </c>
      <c r="X118" s="77">
        <v>771041</v>
      </c>
      <c r="Y118" s="77">
        <v>1658201</v>
      </c>
      <c r="Z118" s="20" t="s">
        <v>2595</v>
      </c>
      <c r="AA118" s="20" t="s">
        <v>2596</v>
      </c>
      <c r="AB118" s="20" t="s">
        <v>2597</v>
      </c>
      <c r="AC118" s="20" t="s">
        <v>887</v>
      </c>
      <c r="AD118" s="20" t="s">
        <v>2616</v>
      </c>
      <c r="AE118" s="20" t="s">
        <v>2599</v>
      </c>
      <c r="AF118" s="20" t="s">
        <v>2600</v>
      </c>
      <c r="AG118" s="215">
        <v>44487.432638888888</v>
      </c>
      <c r="AH118" s="20" t="s">
        <v>2601</v>
      </c>
      <c r="AI118" s="20" t="s">
        <v>2602</v>
      </c>
      <c r="AL118" s="20" t="s">
        <v>2603</v>
      </c>
      <c r="AM118" s="215">
        <v>44487.432638888888</v>
      </c>
      <c r="AN118" s="215">
        <v>44606</v>
      </c>
      <c r="AO118" s="77">
        <v>4</v>
      </c>
      <c r="AP118" s="20" t="s">
        <v>2595</v>
      </c>
      <c r="AQ118" s="20" t="s">
        <v>2595</v>
      </c>
    </row>
    <row r="119" spans="1:43" x14ac:dyDescent="0.25">
      <c r="A119" s="77">
        <v>0</v>
      </c>
      <c r="B119" t="b">
        <v>1</v>
      </c>
      <c r="C119" s="77">
        <v>31641</v>
      </c>
      <c r="D119" s="77">
        <v>14321</v>
      </c>
      <c r="E119" t="b">
        <v>0</v>
      </c>
      <c r="F119" s="77">
        <v>0</v>
      </c>
      <c r="I119" s="77">
        <v>31641</v>
      </c>
      <c r="J119" s="20" t="s">
        <v>3445</v>
      </c>
      <c r="K119" s="20" t="s">
        <v>3454</v>
      </c>
      <c r="L119" s="20" t="s">
        <v>3455</v>
      </c>
      <c r="M119" s="20" t="s">
        <v>3456</v>
      </c>
      <c r="N119" t="b">
        <v>1</v>
      </c>
      <c r="O119" s="20" t="s">
        <v>3457</v>
      </c>
      <c r="P119" s="20" t="s">
        <v>3465</v>
      </c>
      <c r="Q119" s="20" t="s">
        <v>2627</v>
      </c>
      <c r="R119" s="20" t="s">
        <v>768</v>
      </c>
      <c r="S119" s="20" t="s">
        <v>2595</v>
      </c>
      <c r="T119" s="77">
        <v>31641</v>
      </c>
      <c r="U119" s="77">
        <v>32441</v>
      </c>
      <c r="V119" s="77">
        <v>767441</v>
      </c>
      <c r="W119" s="77">
        <v>770601</v>
      </c>
      <c r="X119" s="77">
        <v>771041</v>
      </c>
      <c r="Y119" s="77">
        <v>1658241</v>
      </c>
      <c r="Z119" s="20" t="s">
        <v>2595</v>
      </c>
      <c r="AA119" s="20" t="s">
        <v>2596</v>
      </c>
      <c r="AB119" s="20" t="s">
        <v>2597</v>
      </c>
      <c r="AC119" s="20" t="s">
        <v>887</v>
      </c>
      <c r="AD119" s="20" t="s">
        <v>2616</v>
      </c>
      <c r="AE119" s="20" t="s">
        <v>2599</v>
      </c>
      <c r="AF119" s="20" t="s">
        <v>2600</v>
      </c>
      <c r="AG119" s="215">
        <v>44487.432638888888</v>
      </c>
      <c r="AH119" s="20" t="s">
        <v>2601</v>
      </c>
      <c r="AI119" s="20" t="s">
        <v>2602</v>
      </c>
      <c r="AL119" s="20" t="s">
        <v>2603</v>
      </c>
      <c r="AM119" s="215">
        <v>44487.432638888888</v>
      </c>
      <c r="AN119" s="215">
        <v>44614</v>
      </c>
      <c r="AO119" s="77">
        <v>4</v>
      </c>
      <c r="AP119" s="20" t="s">
        <v>2595</v>
      </c>
      <c r="AQ119" s="20" t="s">
        <v>2595</v>
      </c>
    </row>
    <row r="120" spans="1:43" x14ac:dyDescent="0.25">
      <c r="A120" s="77">
        <v>0</v>
      </c>
      <c r="B120" t="b">
        <v>1</v>
      </c>
      <c r="C120" s="77">
        <v>31641</v>
      </c>
      <c r="D120" s="77">
        <v>14321</v>
      </c>
      <c r="E120" t="b">
        <v>0</v>
      </c>
      <c r="F120" s="77">
        <v>0</v>
      </c>
      <c r="I120" s="77">
        <v>31641</v>
      </c>
      <c r="J120" s="20" t="s">
        <v>3445</v>
      </c>
      <c r="K120" s="20" t="s">
        <v>3454</v>
      </c>
      <c r="L120" s="20" t="s">
        <v>3455</v>
      </c>
      <c r="M120" s="20" t="s">
        <v>3456</v>
      </c>
      <c r="N120" t="b">
        <v>1</v>
      </c>
      <c r="O120" s="20" t="s">
        <v>3457</v>
      </c>
      <c r="P120" s="20" t="s">
        <v>3466</v>
      </c>
      <c r="Q120" s="20" t="s">
        <v>903</v>
      </c>
      <c r="R120" s="20" t="s">
        <v>768</v>
      </c>
      <c r="S120" s="20" t="s">
        <v>2595</v>
      </c>
      <c r="T120" s="77">
        <v>31641</v>
      </c>
      <c r="U120" s="77">
        <v>32441</v>
      </c>
      <c r="V120" s="77">
        <v>767441</v>
      </c>
      <c r="W120" s="77">
        <v>770601</v>
      </c>
      <c r="X120" s="77">
        <v>771041</v>
      </c>
      <c r="Y120" s="77">
        <v>1658281</v>
      </c>
      <c r="Z120" s="20" t="s">
        <v>2595</v>
      </c>
      <c r="AA120" s="20" t="s">
        <v>2596</v>
      </c>
      <c r="AB120" s="20" t="s">
        <v>2597</v>
      </c>
      <c r="AC120" s="20" t="s">
        <v>887</v>
      </c>
      <c r="AD120" s="20" t="s">
        <v>2616</v>
      </c>
      <c r="AE120" s="20" t="s">
        <v>2599</v>
      </c>
      <c r="AF120" s="20" t="s">
        <v>2600</v>
      </c>
      <c r="AG120" s="215">
        <v>44487.432638888888</v>
      </c>
      <c r="AH120" s="20" t="s">
        <v>2601</v>
      </c>
      <c r="AI120" s="20" t="s">
        <v>2602</v>
      </c>
      <c r="AL120" s="20" t="s">
        <v>2603</v>
      </c>
      <c r="AM120" s="215">
        <v>44487.432638888888</v>
      </c>
      <c r="AN120" s="215">
        <v>44601</v>
      </c>
      <c r="AO120" s="77">
        <v>4</v>
      </c>
      <c r="AP120" s="20" t="s">
        <v>2595</v>
      </c>
      <c r="AQ120" s="20" t="s">
        <v>2595</v>
      </c>
    </row>
    <row r="121" spans="1:43" x14ac:dyDescent="0.25">
      <c r="A121" s="77">
        <v>0</v>
      </c>
      <c r="B121" t="b">
        <v>1</v>
      </c>
      <c r="C121" s="77">
        <v>31641</v>
      </c>
      <c r="D121" s="77">
        <v>14321</v>
      </c>
      <c r="E121" t="b">
        <v>0</v>
      </c>
      <c r="F121" s="77">
        <v>0</v>
      </c>
      <c r="I121" s="77">
        <v>31641</v>
      </c>
      <c r="J121" s="20" t="s">
        <v>3445</v>
      </c>
      <c r="K121" s="20" t="s">
        <v>3454</v>
      </c>
      <c r="L121" s="20" t="s">
        <v>3455</v>
      </c>
      <c r="M121" s="20" t="s">
        <v>3456</v>
      </c>
      <c r="N121" t="b">
        <v>1</v>
      </c>
      <c r="O121" s="20" t="s">
        <v>3457</v>
      </c>
      <c r="P121" s="20" t="s">
        <v>3467</v>
      </c>
      <c r="Q121" s="20" t="s">
        <v>3468</v>
      </c>
      <c r="R121" s="20" t="s">
        <v>768</v>
      </c>
      <c r="S121" s="20" t="s">
        <v>2595</v>
      </c>
      <c r="T121" s="77">
        <v>31641</v>
      </c>
      <c r="U121" s="77">
        <v>32441</v>
      </c>
      <c r="V121" s="77">
        <v>767441</v>
      </c>
      <c r="W121" s="77">
        <v>770601</v>
      </c>
      <c r="X121" s="77">
        <v>771041</v>
      </c>
      <c r="Y121" s="77">
        <v>1658321</v>
      </c>
      <c r="Z121" s="20" t="s">
        <v>2595</v>
      </c>
      <c r="AA121" s="20" t="s">
        <v>2596</v>
      </c>
      <c r="AB121" s="20" t="s">
        <v>2597</v>
      </c>
      <c r="AC121" s="20" t="s">
        <v>887</v>
      </c>
      <c r="AD121" s="20" t="s">
        <v>2616</v>
      </c>
      <c r="AE121" s="20" t="s">
        <v>2599</v>
      </c>
      <c r="AF121" s="20" t="s">
        <v>2600</v>
      </c>
      <c r="AG121" s="215">
        <v>44487.432638888888</v>
      </c>
      <c r="AH121" s="20" t="s">
        <v>2601</v>
      </c>
      <c r="AI121" s="20" t="s">
        <v>2602</v>
      </c>
      <c r="AL121" s="20" t="s">
        <v>2603</v>
      </c>
      <c r="AM121" s="215">
        <v>44487.432638888888</v>
      </c>
      <c r="AN121" s="215">
        <v>44603</v>
      </c>
      <c r="AO121" s="77">
        <v>4</v>
      </c>
      <c r="AP121" s="20" t="s">
        <v>2595</v>
      </c>
      <c r="AQ121" s="20" t="s">
        <v>2595</v>
      </c>
    </row>
    <row r="122" spans="1:43" x14ac:dyDescent="0.25">
      <c r="A122" s="77">
        <v>0</v>
      </c>
      <c r="B122" t="b">
        <v>1</v>
      </c>
      <c r="C122" s="77">
        <v>31641</v>
      </c>
      <c r="D122" s="77">
        <v>14321</v>
      </c>
      <c r="E122" t="b">
        <v>0</v>
      </c>
      <c r="F122" s="77">
        <v>0</v>
      </c>
      <c r="I122" s="77">
        <v>31641</v>
      </c>
      <c r="J122" s="20" t="s">
        <v>3445</v>
      </c>
      <c r="K122" s="20" t="s">
        <v>3454</v>
      </c>
      <c r="L122" s="20" t="s">
        <v>3455</v>
      </c>
      <c r="M122" s="20" t="s">
        <v>3456</v>
      </c>
      <c r="N122" t="b">
        <v>1</v>
      </c>
      <c r="O122" s="20" t="s">
        <v>3457</v>
      </c>
      <c r="P122" s="20" t="s">
        <v>3469</v>
      </c>
      <c r="Q122" s="20" t="s">
        <v>3470</v>
      </c>
      <c r="R122" s="20" t="s">
        <v>768</v>
      </c>
      <c r="S122" s="20" t="s">
        <v>2595</v>
      </c>
      <c r="T122" s="77">
        <v>31641</v>
      </c>
      <c r="U122" s="77">
        <v>32441</v>
      </c>
      <c r="V122" s="77">
        <v>767441</v>
      </c>
      <c r="W122" s="77">
        <v>770601</v>
      </c>
      <c r="X122" s="77">
        <v>771041</v>
      </c>
      <c r="Y122" s="77">
        <v>1658361</v>
      </c>
      <c r="Z122" s="20" t="s">
        <v>2595</v>
      </c>
      <c r="AA122" s="20" t="s">
        <v>2596</v>
      </c>
      <c r="AB122" s="20" t="s">
        <v>2597</v>
      </c>
      <c r="AC122" s="20" t="s">
        <v>887</v>
      </c>
      <c r="AD122" s="20" t="s">
        <v>2616</v>
      </c>
      <c r="AE122" s="20" t="s">
        <v>2599</v>
      </c>
      <c r="AF122" s="20" t="s">
        <v>2600</v>
      </c>
      <c r="AG122" s="215">
        <v>44487.432638888888</v>
      </c>
      <c r="AH122" s="20" t="s">
        <v>2601</v>
      </c>
      <c r="AI122" s="20" t="s">
        <v>2602</v>
      </c>
      <c r="AL122" s="20" t="s">
        <v>2603</v>
      </c>
      <c r="AM122" s="215">
        <v>44487.432638888888</v>
      </c>
      <c r="AN122" s="215">
        <v>44588</v>
      </c>
      <c r="AO122" s="77">
        <v>4</v>
      </c>
      <c r="AP122" s="20" t="s">
        <v>2595</v>
      </c>
      <c r="AQ122" s="20" t="s">
        <v>2595</v>
      </c>
    </row>
    <row r="123" spans="1:43" x14ac:dyDescent="0.25">
      <c r="A123" s="77">
        <v>0</v>
      </c>
      <c r="B123" t="b">
        <v>1</v>
      </c>
      <c r="C123" s="77">
        <v>31641</v>
      </c>
      <c r="D123" s="77">
        <v>14321</v>
      </c>
      <c r="E123" t="b">
        <v>0</v>
      </c>
      <c r="F123" s="77">
        <v>0</v>
      </c>
      <c r="I123" s="77">
        <v>31641</v>
      </c>
      <c r="J123" s="20" t="s">
        <v>3445</v>
      </c>
      <c r="K123" s="20" t="s">
        <v>3454</v>
      </c>
      <c r="L123" s="20" t="s">
        <v>3455</v>
      </c>
      <c r="M123" s="20" t="s">
        <v>3456</v>
      </c>
      <c r="N123" t="b">
        <v>1</v>
      </c>
      <c r="O123" s="20" t="s">
        <v>3457</v>
      </c>
      <c r="P123" s="20" t="s">
        <v>3471</v>
      </c>
      <c r="Q123" s="20" t="s">
        <v>3472</v>
      </c>
      <c r="R123" s="20" t="s">
        <v>768</v>
      </c>
      <c r="S123" s="20" t="s">
        <v>2595</v>
      </c>
      <c r="T123" s="77">
        <v>31641</v>
      </c>
      <c r="U123" s="77">
        <v>32441</v>
      </c>
      <c r="V123" s="77">
        <v>767441</v>
      </c>
      <c r="W123" s="77">
        <v>770601</v>
      </c>
      <c r="X123" s="77">
        <v>771041</v>
      </c>
      <c r="Y123" s="77">
        <v>1658401</v>
      </c>
      <c r="Z123" s="20" t="s">
        <v>2595</v>
      </c>
      <c r="AA123" s="20" t="s">
        <v>2596</v>
      </c>
      <c r="AB123" s="20" t="s">
        <v>2597</v>
      </c>
      <c r="AC123" s="20" t="s">
        <v>887</v>
      </c>
      <c r="AD123" s="20" t="s">
        <v>2616</v>
      </c>
      <c r="AE123" s="20" t="s">
        <v>2599</v>
      </c>
      <c r="AF123" s="20" t="s">
        <v>2600</v>
      </c>
      <c r="AG123" s="215">
        <v>44487.432638888888</v>
      </c>
      <c r="AH123" s="20" t="s">
        <v>2601</v>
      </c>
      <c r="AI123" s="20" t="s">
        <v>2602</v>
      </c>
      <c r="AL123" s="20" t="s">
        <v>2603</v>
      </c>
      <c r="AM123" s="215">
        <v>44487.432638888888</v>
      </c>
      <c r="AN123" s="215">
        <v>44605</v>
      </c>
      <c r="AO123" s="77">
        <v>4</v>
      </c>
      <c r="AP123" s="20" t="s">
        <v>2595</v>
      </c>
      <c r="AQ123" s="20" t="s">
        <v>2595</v>
      </c>
    </row>
    <row r="124" spans="1:43" x14ac:dyDescent="0.25">
      <c r="A124" s="77">
        <v>0</v>
      </c>
      <c r="B124" t="b">
        <v>1</v>
      </c>
      <c r="C124" s="77">
        <v>31641</v>
      </c>
      <c r="D124" s="77">
        <v>14321</v>
      </c>
      <c r="E124" t="b">
        <v>0</v>
      </c>
      <c r="F124" s="77">
        <v>0</v>
      </c>
      <c r="I124" s="77">
        <v>31641</v>
      </c>
      <c r="J124" s="20" t="s">
        <v>3445</v>
      </c>
      <c r="K124" s="20" t="s">
        <v>3454</v>
      </c>
      <c r="L124" s="20" t="s">
        <v>3455</v>
      </c>
      <c r="M124" s="20" t="s">
        <v>3456</v>
      </c>
      <c r="N124" t="b">
        <v>1</v>
      </c>
      <c r="O124" s="20" t="s">
        <v>3457</v>
      </c>
      <c r="P124" s="20" t="s">
        <v>3473</v>
      </c>
      <c r="Q124" s="20" t="s">
        <v>3474</v>
      </c>
      <c r="R124" s="20" t="s">
        <v>768</v>
      </c>
      <c r="S124" s="20" t="s">
        <v>2595</v>
      </c>
      <c r="T124" s="77">
        <v>31641</v>
      </c>
      <c r="U124" s="77">
        <v>32441</v>
      </c>
      <c r="V124" s="77">
        <v>767441</v>
      </c>
      <c r="W124" s="77">
        <v>770601</v>
      </c>
      <c r="X124" s="77">
        <v>771041</v>
      </c>
      <c r="Y124" s="77">
        <v>1658441</v>
      </c>
      <c r="Z124" s="20" t="s">
        <v>2595</v>
      </c>
      <c r="AA124" s="20" t="s">
        <v>2596</v>
      </c>
      <c r="AB124" s="20" t="s">
        <v>2597</v>
      </c>
      <c r="AC124" s="20" t="s">
        <v>887</v>
      </c>
      <c r="AD124" s="20" t="s">
        <v>2616</v>
      </c>
      <c r="AE124" s="20" t="s">
        <v>2599</v>
      </c>
      <c r="AF124" s="20" t="s">
        <v>2600</v>
      </c>
      <c r="AG124" s="215">
        <v>44487.432638888888</v>
      </c>
      <c r="AH124" s="20" t="s">
        <v>2601</v>
      </c>
      <c r="AI124" s="20" t="s">
        <v>2602</v>
      </c>
      <c r="AL124" s="20" t="s">
        <v>2603</v>
      </c>
      <c r="AM124" s="215">
        <v>44487.432638888888</v>
      </c>
      <c r="AN124" s="215">
        <v>44603</v>
      </c>
      <c r="AO124" s="77">
        <v>4</v>
      </c>
      <c r="AP124" s="20" t="s">
        <v>2595</v>
      </c>
      <c r="AQ124" s="20" t="s">
        <v>2595</v>
      </c>
    </row>
    <row r="125" spans="1:43" x14ac:dyDescent="0.25">
      <c r="A125" s="77">
        <v>0</v>
      </c>
      <c r="B125" t="b">
        <v>1</v>
      </c>
      <c r="C125" s="77">
        <v>31641</v>
      </c>
      <c r="D125" s="77">
        <v>14321</v>
      </c>
      <c r="E125" t="b">
        <v>0</v>
      </c>
      <c r="F125" s="77">
        <v>0</v>
      </c>
      <c r="I125" s="77">
        <v>31641</v>
      </c>
      <c r="J125" s="20" t="s">
        <v>3445</v>
      </c>
      <c r="K125" s="20" t="s">
        <v>3454</v>
      </c>
      <c r="L125" s="20" t="s">
        <v>3455</v>
      </c>
      <c r="M125" s="20" t="s">
        <v>3456</v>
      </c>
      <c r="N125" t="b">
        <v>1</v>
      </c>
      <c r="O125" s="20" t="s">
        <v>3457</v>
      </c>
      <c r="P125" s="20" t="s">
        <v>3475</v>
      </c>
      <c r="Q125" s="20" t="s">
        <v>954</v>
      </c>
      <c r="R125" s="20" t="s">
        <v>768</v>
      </c>
      <c r="S125" s="20" t="s">
        <v>2595</v>
      </c>
      <c r="T125" s="77">
        <v>31641</v>
      </c>
      <c r="U125" s="77">
        <v>32441</v>
      </c>
      <c r="V125" s="77">
        <v>767441</v>
      </c>
      <c r="W125" s="77">
        <v>770601</v>
      </c>
      <c r="X125" s="77">
        <v>771041</v>
      </c>
      <c r="Y125" s="77">
        <v>1658481</v>
      </c>
      <c r="Z125" s="20" t="s">
        <v>2595</v>
      </c>
      <c r="AA125" s="20" t="s">
        <v>2596</v>
      </c>
      <c r="AB125" s="20" t="s">
        <v>2597</v>
      </c>
      <c r="AC125" s="20" t="s">
        <v>887</v>
      </c>
      <c r="AD125" s="20" t="s">
        <v>2616</v>
      </c>
      <c r="AE125" s="20" t="s">
        <v>2599</v>
      </c>
      <c r="AF125" s="20" t="s">
        <v>2600</v>
      </c>
      <c r="AG125" s="215">
        <v>44487.432638888888</v>
      </c>
      <c r="AH125" s="20" t="s">
        <v>2601</v>
      </c>
      <c r="AI125" s="20" t="s">
        <v>2602</v>
      </c>
      <c r="AL125" s="20" t="s">
        <v>2603</v>
      </c>
      <c r="AM125" s="215">
        <v>44487.432638888888</v>
      </c>
      <c r="AN125" s="215">
        <v>44614</v>
      </c>
      <c r="AO125" s="77">
        <v>4</v>
      </c>
      <c r="AP125" s="20" t="s">
        <v>2595</v>
      </c>
      <c r="AQ125" s="20" t="s">
        <v>2595</v>
      </c>
    </row>
    <row r="126" spans="1:43" x14ac:dyDescent="0.25">
      <c r="A126" s="77">
        <v>0</v>
      </c>
      <c r="B126" t="b">
        <v>1</v>
      </c>
      <c r="C126" s="77">
        <v>31641</v>
      </c>
      <c r="D126" s="77">
        <v>14321</v>
      </c>
      <c r="E126" t="b">
        <v>0</v>
      </c>
      <c r="F126" s="77">
        <v>0</v>
      </c>
      <c r="I126" s="77">
        <v>31641</v>
      </c>
      <c r="J126" s="20" t="s">
        <v>3445</v>
      </c>
      <c r="K126" s="20" t="s">
        <v>3454</v>
      </c>
      <c r="L126" s="20" t="s">
        <v>3455</v>
      </c>
      <c r="M126" s="20" t="s">
        <v>3456</v>
      </c>
      <c r="N126" t="b">
        <v>1</v>
      </c>
      <c r="O126" s="20" t="s">
        <v>3457</v>
      </c>
      <c r="P126" s="20" t="s">
        <v>3476</v>
      </c>
      <c r="Q126" s="20" t="s">
        <v>2650</v>
      </c>
      <c r="R126" s="20" t="s">
        <v>768</v>
      </c>
      <c r="S126" s="20" t="s">
        <v>2595</v>
      </c>
      <c r="T126" s="77">
        <v>31641</v>
      </c>
      <c r="U126" s="77">
        <v>32441</v>
      </c>
      <c r="V126" s="77">
        <v>767441</v>
      </c>
      <c r="W126" s="77">
        <v>770601</v>
      </c>
      <c r="X126" s="77">
        <v>771041</v>
      </c>
      <c r="Y126" s="77">
        <v>1658521</v>
      </c>
      <c r="Z126" s="20" t="s">
        <v>2595</v>
      </c>
      <c r="AA126" s="20" t="s">
        <v>2596</v>
      </c>
      <c r="AB126" s="20" t="s">
        <v>2597</v>
      </c>
      <c r="AC126" s="20" t="s">
        <v>887</v>
      </c>
      <c r="AD126" s="20" t="s">
        <v>2616</v>
      </c>
      <c r="AE126" s="20" t="s">
        <v>2599</v>
      </c>
      <c r="AF126" s="20" t="s">
        <v>2600</v>
      </c>
      <c r="AG126" s="215">
        <v>44487.432638888888</v>
      </c>
      <c r="AH126" s="20" t="s">
        <v>2601</v>
      </c>
      <c r="AI126" s="20" t="s">
        <v>2602</v>
      </c>
      <c r="AL126" s="20" t="s">
        <v>2603</v>
      </c>
      <c r="AM126" s="215">
        <v>44487.432638888888</v>
      </c>
      <c r="AN126" s="215">
        <v>44614</v>
      </c>
      <c r="AO126" s="77">
        <v>4</v>
      </c>
      <c r="AP126" s="20" t="s">
        <v>2595</v>
      </c>
      <c r="AQ126" s="20" t="s">
        <v>2595</v>
      </c>
    </row>
    <row r="127" spans="1:43" x14ac:dyDescent="0.25">
      <c r="A127" s="77">
        <v>0</v>
      </c>
      <c r="B127" t="b">
        <v>1</v>
      </c>
      <c r="C127" s="77">
        <v>31641</v>
      </c>
      <c r="D127" s="77">
        <v>14321</v>
      </c>
      <c r="E127" t="b">
        <v>0</v>
      </c>
      <c r="F127" s="77">
        <v>0</v>
      </c>
      <c r="I127" s="77">
        <v>31641</v>
      </c>
      <c r="J127" s="20" t="s">
        <v>3445</v>
      </c>
      <c r="K127" s="20" t="s">
        <v>3454</v>
      </c>
      <c r="L127" s="20" t="s">
        <v>3455</v>
      </c>
      <c r="M127" s="20" t="s">
        <v>3456</v>
      </c>
      <c r="N127" t="b">
        <v>1</v>
      </c>
      <c r="O127" s="20" t="s">
        <v>3457</v>
      </c>
      <c r="P127" s="20" t="s">
        <v>3477</v>
      </c>
      <c r="Q127" s="20" t="s">
        <v>3478</v>
      </c>
      <c r="R127" s="20" t="s">
        <v>768</v>
      </c>
      <c r="S127" s="20" t="s">
        <v>2595</v>
      </c>
      <c r="T127" s="77">
        <v>31641</v>
      </c>
      <c r="U127" s="77">
        <v>32441</v>
      </c>
      <c r="V127" s="77">
        <v>767441</v>
      </c>
      <c r="W127" s="77">
        <v>770601</v>
      </c>
      <c r="X127" s="77">
        <v>771041</v>
      </c>
      <c r="Y127" s="77">
        <v>1658561</v>
      </c>
      <c r="Z127" s="20" t="s">
        <v>2595</v>
      </c>
      <c r="AA127" s="20" t="s">
        <v>2596</v>
      </c>
      <c r="AB127" s="20" t="s">
        <v>2597</v>
      </c>
      <c r="AC127" s="20" t="s">
        <v>887</v>
      </c>
      <c r="AD127" s="20" t="s">
        <v>2616</v>
      </c>
      <c r="AE127" s="20" t="s">
        <v>2599</v>
      </c>
      <c r="AF127" s="20" t="s">
        <v>2600</v>
      </c>
      <c r="AG127" s="215">
        <v>44487.432638888888</v>
      </c>
      <c r="AH127" s="20" t="s">
        <v>2601</v>
      </c>
      <c r="AI127" s="20" t="s">
        <v>2602</v>
      </c>
      <c r="AL127" s="20" t="s">
        <v>2603</v>
      </c>
      <c r="AM127" s="215">
        <v>44487.432638888888</v>
      </c>
      <c r="AN127" s="215">
        <v>44604</v>
      </c>
      <c r="AO127" s="77">
        <v>4</v>
      </c>
      <c r="AP127" s="20" t="s">
        <v>2595</v>
      </c>
      <c r="AQ127" s="20" t="s">
        <v>2595</v>
      </c>
    </row>
    <row r="128" spans="1:43" x14ac:dyDescent="0.25">
      <c r="A128" s="77">
        <v>0</v>
      </c>
      <c r="B128" t="b">
        <v>1</v>
      </c>
      <c r="C128" s="77">
        <v>31641</v>
      </c>
      <c r="D128" s="77">
        <v>14321</v>
      </c>
      <c r="E128" t="b">
        <v>0</v>
      </c>
      <c r="F128" s="77">
        <v>0</v>
      </c>
      <c r="I128" s="77">
        <v>31641</v>
      </c>
      <c r="J128" s="20" t="s">
        <v>3445</v>
      </c>
      <c r="K128" s="20" t="s">
        <v>3454</v>
      </c>
      <c r="L128" s="20" t="s">
        <v>3455</v>
      </c>
      <c r="M128" s="20" t="s">
        <v>3456</v>
      </c>
      <c r="N128" t="b">
        <v>1</v>
      </c>
      <c r="O128" s="20" t="s">
        <v>3457</v>
      </c>
      <c r="P128" s="20" t="s">
        <v>3479</v>
      </c>
      <c r="Q128" s="20" t="s">
        <v>2640</v>
      </c>
      <c r="R128" s="20" t="s">
        <v>768</v>
      </c>
      <c r="S128" s="20" t="s">
        <v>2595</v>
      </c>
      <c r="T128" s="77">
        <v>31641</v>
      </c>
      <c r="U128" s="77">
        <v>32441</v>
      </c>
      <c r="V128" s="77">
        <v>767441</v>
      </c>
      <c r="W128" s="77">
        <v>770601</v>
      </c>
      <c r="X128" s="77">
        <v>771041</v>
      </c>
      <c r="Y128" s="77">
        <v>1658601</v>
      </c>
      <c r="Z128" s="20" t="s">
        <v>2595</v>
      </c>
      <c r="AA128" s="20" t="s">
        <v>2596</v>
      </c>
      <c r="AB128" s="20" t="s">
        <v>2597</v>
      </c>
      <c r="AC128" s="20" t="s">
        <v>887</v>
      </c>
      <c r="AD128" s="20" t="s">
        <v>2616</v>
      </c>
      <c r="AE128" s="20" t="s">
        <v>2599</v>
      </c>
      <c r="AF128" s="20" t="s">
        <v>2600</v>
      </c>
      <c r="AG128" s="215">
        <v>44487.432638888888</v>
      </c>
      <c r="AH128" s="20" t="s">
        <v>2601</v>
      </c>
      <c r="AI128" s="20" t="s">
        <v>2602</v>
      </c>
      <c r="AL128" s="20" t="s">
        <v>2603</v>
      </c>
      <c r="AM128" s="215">
        <v>44487.432638888888</v>
      </c>
      <c r="AN128" s="215">
        <v>44522</v>
      </c>
      <c r="AO128" s="77">
        <v>4</v>
      </c>
      <c r="AP128" s="20" t="s">
        <v>2595</v>
      </c>
      <c r="AQ128" s="20" t="s">
        <v>2595</v>
      </c>
    </row>
    <row r="129" spans="1:43" x14ac:dyDescent="0.25">
      <c r="A129" s="77">
        <v>0</v>
      </c>
      <c r="B129" t="b">
        <v>1</v>
      </c>
      <c r="C129" s="77">
        <v>31641</v>
      </c>
      <c r="D129" s="77">
        <v>14321</v>
      </c>
      <c r="E129" t="b">
        <v>0</v>
      </c>
      <c r="F129" s="77">
        <v>0</v>
      </c>
      <c r="I129" s="77">
        <v>31641</v>
      </c>
      <c r="J129" s="20" t="s">
        <v>3445</v>
      </c>
      <c r="K129" s="20" t="s">
        <v>3454</v>
      </c>
      <c r="L129" s="20" t="s">
        <v>3455</v>
      </c>
      <c r="M129" s="20" t="s">
        <v>3456</v>
      </c>
      <c r="N129" t="b">
        <v>1</v>
      </c>
      <c r="O129" s="20" t="s">
        <v>3457</v>
      </c>
      <c r="P129" s="20" t="s">
        <v>3480</v>
      </c>
      <c r="Q129" s="20" t="s">
        <v>917</v>
      </c>
      <c r="R129" s="20" t="s">
        <v>768</v>
      </c>
      <c r="S129" s="20" t="s">
        <v>2595</v>
      </c>
      <c r="T129" s="77">
        <v>31641</v>
      </c>
      <c r="U129" s="77">
        <v>32441</v>
      </c>
      <c r="V129" s="77">
        <v>767441</v>
      </c>
      <c r="W129" s="77">
        <v>770601</v>
      </c>
      <c r="X129" s="77">
        <v>771041</v>
      </c>
      <c r="Y129" s="77">
        <v>1658641</v>
      </c>
      <c r="Z129" s="20" t="s">
        <v>2595</v>
      </c>
      <c r="AA129" s="20" t="s">
        <v>2596</v>
      </c>
      <c r="AB129" s="20" t="s">
        <v>2597</v>
      </c>
      <c r="AC129" s="20" t="s">
        <v>887</v>
      </c>
      <c r="AD129" s="20" t="s">
        <v>2616</v>
      </c>
      <c r="AE129" s="20" t="s">
        <v>2599</v>
      </c>
      <c r="AF129" s="20" t="s">
        <v>2600</v>
      </c>
      <c r="AG129" s="215">
        <v>44487.432638888888</v>
      </c>
      <c r="AH129" s="20" t="s">
        <v>2601</v>
      </c>
      <c r="AI129" s="20" t="s">
        <v>2602</v>
      </c>
      <c r="AL129" s="20" t="s">
        <v>2603</v>
      </c>
      <c r="AM129" s="215">
        <v>44487.432638888888</v>
      </c>
      <c r="AN129" s="215">
        <v>44610</v>
      </c>
      <c r="AO129" s="77">
        <v>4</v>
      </c>
      <c r="AP129" s="20" t="s">
        <v>2595</v>
      </c>
      <c r="AQ129" s="20" t="s">
        <v>2595</v>
      </c>
    </row>
    <row r="130" spans="1:43" x14ac:dyDescent="0.25">
      <c r="A130" s="77">
        <v>0</v>
      </c>
      <c r="B130" t="b">
        <v>1</v>
      </c>
      <c r="C130" s="77">
        <v>31641</v>
      </c>
      <c r="D130" s="77">
        <v>14321</v>
      </c>
      <c r="E130" t="b">
        <v>0</v>
      </c>
      <c r="F130" s="77">
        <v>0</v>
      </c>
      <c r="I130" s="77">
        <v>31641</v>
      </c>
      <c r="J130" s="20" t="s">
        <v>3445</v>
      </c>
      <c r="K130" s="20" t="s">
        <v>3454</v>
      </c>
      <c r="L130" s="20" t="s">
        <v>3455</v>
      </c>
      <c r="M130" s="20" t="s">
        <v>3456</v>
      </c>
      <c r="N130" t="b">
        <v>1</v>
      </c>
      <c r="O130" s="20" t="s">
        <v>3457</v>
      </c>
      <c r="P130" s="20" t="s">
        <v>3481</v>
      </c>
      <c r="Q130" s="20" t="s">
        <v>3482</v>
      </c>
      <c r="R130" s="20" t="s">
        <v>768</v>
      </c>
      <c r="S130" s="20" t="s">
        <v>2595</v>
      </c>
      <c r="T130" s="77">
        <v>31641</v>
      </c>
      <c r="U130" s="77">
        <v>32441</v>
      </c>
      <c r="V130" s="77">
        <v>767441</v>
      </c>
      <c r="W130" s="77">
        <v>770601</v>
      </c>
      <c r="X130" s="77">
        <v>771041</v>
      </c>
      <c r="Y130" s="77">
        <v>1658681</v>
      </c>
      <c r="Z130" s="20" t="s">
        <v>2595</v>
      </c>
      <c r="AA130" s="20" t="s">
        <v>2596</v>
      </c>
      <c r="AB130" s="20" t="s">
        <v>2597</v>
      </c>
      <c r="AC130" s="20" t="s">
        <v>887</v>
      </c>
      <c r="AD130" s="20" t="s">
        <v>2616</v>
      </c>
      <c r="AE130" s="20" t="s">
        <v>2599</v>
      </c>
      <c r="AF130" s="20" t="s">
        <v>2600</v>
      </c>
      <c r="AG130" s="215">
        <v>44487.432638888888</v>
      </c>
      <c r="AH130" s="20" t="s">
        <v>2601</v>
      </c>
      <c r="AI130" s="20" t="s">
        <v>2602</v>
      </c>
      <c r="AL130" s="20" t="s">
        <v>2603</v>
      </c>
      <c r="AM130" s="215">
        <v>44487.432638888888</v>
      </c>
      <c r="AN130" s="215">
        <v>44602</v>
      </c>
      <c r="AO130" s="77">
        <v>4</v>
      </c>
      <c r="AP130" s="20" t="s">
        <v>2595</v>
      </c>
      <c r="AQ130" s="20" t="s">
        <v>2595</v>
      </c>
    </row>
    <row r="131" spans="1:43" x14ac:dyDescent="0.25">
      <c r="A131" s="77">
        <v>0</v>
      </c>
      <c r="B131" t="b">
        <v>1</v>
      </c>
      <c r="C131" s="77">
        <v>31641</v>
      </c>
      <c r="D131" s="77">
        <v>14321</v>
      </c>
      <c r="E131" t="b">
        <v>0</v>
      </c>
      <c r="F131" s="77">
        <v>0</v>
      </c>
      <c r="I131" s="77">
        <v>31641</v>
      </c>
      <c r="J131" s="20" t="s">
        <v>3445</v>
      </c>
      <c r="K131" s="20" t="s">
        <v>3454</v>
      </c>
      <c r="L131" s="20" t="s">
        <v>3455</v>
      </c>
      <c r="M131" s="20" t="s">
        <v>3456</v>
      </c>
      <c r="N131" t="b">
        <v>1</v>
      </c>
      <c r="O131" s="20" t="s">
        <v>3457</v>
      </c>
      <c r="P131" s="20" t="s">
        <v>3483</v>
      </c>
      <c r="Q131" s="20" t="s">
        <v>951</v>
      </c>
      <c r="R131" s="20" t="s">
        <v>768</v>
      </c>
      <c r="S131" s="20" t="s">
        <v>2595</v>
      </c>
      <c r="T131" s="77">
        <v>31641</v>
      </c>
      <c r="U131" s="77">
        <v>32441</v>
      </c>
      <c r="V131" s="77">
        <v>767441</v>
      </c>
      <c r="W131" s="77">
        <v>770601</v>
      </c>
      <c r="X131" s="77">
        <v>771041</v>
      </c>
      <c r="Y131" s="77">
        <v>1658721</v>
      </c>
      <c r="Z131" s="20" t="s">
        <v>2595</v>
      </c>
      <c r="AA131" s="20" t="s">
        <v>2596</v>
      </c>
      <c r="AB131" s="20" t="s">
        <v>2597</v>
      </c>
      <c r="AC131" s="20" t="s">
        <v>887</v>
      </c>
      <c r="AD131" s="20" t="s">
        <v>2616</v>
      </c>
      <c r="AE131" s="20" t="s">
        <v>2599</v>
      </c>
      <c r="AF131" s="20" t="s">
        <v>2600</v>
      </c>
      <c r="AG131" s="215">
        <v>44487.432638888888</v>
      </c>
      <c r="AH131" s="20" t="s">
        <v>2601</v>
      </c>
      <c r="AI131" s="20" t="s">
        <v>2602</v>
      </c>
      <c r="AL131" s="20" t="s">
        <v>2603</v>
      </c>
      <c r="AM131" s="215">
        <v>44487.432638888888</v>
      </c>
      <c r="AN131" s="215">
        <v>44614</v>
      </c>
      <c r="AO131" s="77">
        <v>4</v>
      </c>
      <c r="AP131" s="20" t="s">
        <v>2595</v>
      </c>
      <c r="AQ131" s="20" t="s">
        <v>2595</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45F01E-A492-4214-9130-29BDD1ADBDA8}">
  <sheetPr codeName="Sheet23">
    <tabColor theme="5"/>
  </sheetPr>
  <dimension ref="A1:O268"/>
  <sheetViews>
    <sheetView zoomScaleNormal="100" workbookViewId="0">
      <selection sqref="A1:A1048576"/>
    </sheetView>
  </sheetViews>
  <sheetFormatPr defaultRowHeight="15" x14ac:dyDescent="0.25"/>
  <cols>
    <col min="1" max="3" width="9.140625" style="20"/>
    <col min="4" max="4" width="8.28515625" style="20" bestFit="1" customWidth="1"/>
    <col min="5" max="5" width="59.5703125" style="20" bestFit="1" customWidth="1"/>
    <col min="6" max="6" width="16.7109375" style="20" bestFit="1" customWidth="1"/>
    <col min="7" max="7" width="27.5703125" style="20" bestFit="1" customWidth="1"/>
    <col min="8" max="8" width="32.85546875" style="20" bestFit="1" customWidth="1"/>
    <col min="9" max="9" width="37.28515625" style="20" bestFit="1" customWidth="1"/>
    <col min="10" max="10" width="40.5703125" style="20" bestFit="1" customWidth="1"/>
    <col min="11" max="14" width="9.140625" style="20"/>
    <col min="15" max="15" width="9.140625" style="77"/>
  </cols>
  <sheetData>
    <row r="1" spans="1:10" x14ac:dyDescent="0.25">
      <c r="A1" t="s">
        <v>492</v>
      </c>
      <c r="B1" s="20" t="s">
        <v>499</v>
      </c>
      <c r="D1" s="208" t="s">
        <v>25</v>
      </c>
      <c r="E1" s="208" t="s">
        <v>472</v>
      </c>
      <c r="F1" s="209" t="s">
        <v>473</v>
      </c>
      <c r="G1" s="209" t="s">
        <v>474</v>
      </c>
      <c r="H1" s="209" t="s">
        <v>475</v>
      </c>
      <c r="I1" s="209" t="s">
        <v>476</v>
      </c>
      <c r="J1" s="209" t="s">
        <v>477</v>
      </c>
    </row>
    <row r="2" spans="1:10" x14ac:dyDescent="0.25">
      <c r="A2" s="20" t="s">
        <v>1339</v>
      </c>
      <c r="B2" s="20" t="s">
        <v>3286</v>
      </c>
      <c r="D2" s="20" t="s">
        <v>509</v>
      </c>
      <c r="E2" s="20" t="s">
        <v>2934</v>
      </c>
      <c r="F2" s="20" t="s">
        <v>2590</v>
      </c>
      <c r="G2" s="20" t="s">
        <v>3393</v>
      </c>
      <c r="H2" s="20" t="s">
        <v>3405</v>
      </c>
      <c r="I2" s="20" t="s">
        <v>3406</v>
      </c>
      <c r="J2" s="20" t="s">
        <v>3407</v>
      </c>
    </row>
    <row r="3" spans="1:10" x14ac:dyDescent="0.25">
      <c r="A3" s="20" t="s">
        <v>1717</v>
      </c>
      <c r="B3" s="20" t="s">
        <v>3293</v>
      </c>
      <c r="D3" s="20" t="s">
        <v>44</v>
      </c>
      <c r="E3" s="20" t="s">
        <v>45</v>
      </c>
      <c r="F3" s="20" t="s">
        <v>2590</v>
      </c>
      <c r="G3" s="20" t="s">
        <v>2591</v>
      </c>
      <c r="H3" s="20" t="s">
        <v>2729</v>
      </c>
      <c r="I3" s="20" t="s">
        <v>2754</v>
      </c>
      <c r="J3" s="20" t="s">
        <v>2755</v>
      </c>
    </row>
    <row r="4" spans="1:10" x14ac:dyDescent="0.25">
      <c r="A4" s="20" t="s">
        <v>1717</v>
      </c>
      <c r="B4" s="20" t="s">
        <v>3297</v>
      </c>
      <c r="D4" s="20" t="s">
        <v>216</v>
      </c>
      <c r="E4" s="20" t="s">
        <v>217</v>
      </c>
      <c r="F4" s="20" t="s">
        <v>2590</v>
      </c>
      <c r="G4" s="20" t="s">
        <v>2591</v>
      </c>
      <c r="H4" s="20" t="s">
        <v>2671</v>
      </c>
      <c r="I4" s="20" t="s">
        <v>2672</v>
      </c>
      <c r="J4" s="20" t="s">
        <v>2681</v>
      </c>
    </row>
    <row r="5" spans="1:10" x14ac:dyDescent="0.25">
      <c r="A5" s="20" t="s">
        <v>2065</v>
      </c>
      <c r="B5" s="20" t="s">
        <v>3303</v>
      </c>
      <c r="D5" s="20" t="s">
        <v>216</v>
      </c>
      <c r="E5" s="20" t="s">
        <v>217</v>
      </c>
      <c r="F5" s="20" t="s">
        <v>2590</v>
      </c>
      <c r="G5" s="20" t="s">
        <v>2591</v>
      </c>
      <c r="H5" s="20" t="s">
        <v>2671</v>
      </c>
      <c r="I5" s="20" t="s">
        <v>2694</v>
      </c>
      <c r="J5" s="20" t="s">
        <v>2695</v>
      </c>
    </row>
    <row r="6" spans="1:10" x14ac:dyDescent="0.25">
      <c r="A6" s="20" t="s">
        <v>1717</v>
      </c>
      <c r="B6" s="20" t="s">
        <v>3309</v>
      </c>
      <c r="D6" s="20" t="s">
        <v>216</v>
      </c>
      <c r="E6" s="20" t="s">
        <v>217</v>
      </c>
      <c r="F6" s="20" t="s">
        <v>2590</v>
      </c>
      <c r="G6" s="20" t="s">
        <v>2591</v>
      </c>
      <c r="H6" s="20" t="s">
        <v>2798</v>
      </c>
      <c r="I6" s="20" t="s">
        <v>2799</v>
      </c>
      <c r="J6" s="20" t="s">
        <v>2808</v>
      </c>
    </row>
    <row r="7" spans="1:10" x14ac:dyDescent="0.25">
      <c r="A7" s="20" t="s">
        <v>2137</v>
      </c>
      <c r="B7" s="20" t="s">
        <v>3312</v>
      </c>
      <c r="D7" s="20" t="s">
        <v>216</v>
      </c>
      <c r="E7" s="20" t="s">
        <v>217</v>
      </c>
      <c r="F7" s="20" t="s">
        <v>2590</v>
      </c>
      <c r="G7" s="20" t="s">
        <v>2591</v>
      </c>
      <c r="H7" s="20" t="s">
        <v>2798</v>
      </c>
      <c r="I7" s="20" t="s">
        <v>2862</v>
      </c>
      <c r="J7" s="20" t="s">
        <v>2872</v>
      </c>
    </row>
    <row r="8" spans="1:10" x14ac:dyDescent="0.25">
      <c r="A8" s="20" t="s">
        <v>190</v>
      </c>
      <c r="B8" s="20" t="s">
        <v>3319</v>
      </c>
      <c r="D8" s="20" t="s">
        <v>539</v>
      </c>
      <c r="E8" s="20" t="s">
        <v>2996</v>
      </c>
      <c r="F8" s="20" t="s">
        <v>2590</v>
      </c>
      <c r="G8" s="20" t="s">
        <v>3289</v>
      </c>
      <c r="H8" s="20" t="s">
        <v>3315</v>
      </c>
      <c r="I8" s="20" t="s">
        <v>3317</v>
      </c>
      <c r="J8" s="20" t="s">
        <v>3318</v>
      </c>
    </row>
    <row r="9" spans="1:10" x14ac:dyDescent="0.25">
      <c r="A9" s="20" t="s">
        <v>1316</v>
      </c>
      <c r="B9" s="20" t="s">
        <v>3323</v>
      </c>
      <c r="D9" s="20" t="s">
        <v>539</v>
      </c>
      <c r="E9" s="20" t="s">
        <v>2996</v>
      </c>
      <c r="F9" s="20" t="s">
        <v>2590</v>
      </c>
      <c r="G9" s="20" t="s">
        <v>3289</v>
      </c>
      <c r="H9" s="20" t="s">
        <v>3315</v>
      </c>
      <c r="I9" s="20" t="s">
        <v>3317</v>
      </c>
      <c r="J9" s="20" t="s">
        <v>3322</v>
      </c>
    </row>
    <row r="10" spans="1:10" x14ac:dyDescent="0.25">
      <c r="A10" s="20" t="s">
        <v>190</v>
      </c>
      <c r="B10" s="20" t="s">
        <v>3326</v>
      </c>
      <c r="D10" s="20" t="s">
        <v>539</v>
      </c>
      <c r="E10" s="20" t="s">
        <v>2996</v>
      </c>
      <c r="F10" s="20" t="s">
        <v>2590</v>
      </c>
      <c r="G10" s="20" t="s">
        <v>3289</v>
      </c>
      <c r="H10" s="20" t="s">
        <v>3315</v>
      </c>
      <c r="I10" s="20" t="s">
        <v>3317</v>
      </c>
      <c r="J10" s="20" t="s">
        <v>3330</v>
      </c>
    </row>
    <row r="11" spans="1:10" x14ac:dyDescent="0.25">
      <c r="A11" s="20" t="s">
        <v>845</v>
      </c>
      <c r="B11" s="20" t="s">
        <v>3331</v>
      </c>
      <c r="D11" s="20" t="s">
        <v>539</v>
      </c>
      <c r="E11" s="20" t="s">
        <v>2996</v>
      </c>
      <c r="F11" s="20" t="s">
        <v>2590</v>
      </c>
      <c r="G11" s="20" t="s">
        <v>3289</v>
      </c>
      <c r="H11" s="20" t="s">
        <v>3315</v>
      </c>
      <c r="I11" s="20" t="s">
        <v>3317</v>
      </c>
      <c r="J11" s="20" t="s">
        <v>3346</v>
      </c>
    </row>
    <row r="12" spans="1:10" x14ac:dyDescent="0.25">
      <c r="A12" s="20" t="s">
        <v>845</v>
      </c>
      <c r="B12" s="20" t="s">
        <v>3333</v>
      </c>
      <c r="D12" s="20" t="s">
        <v>564</v>
      </c>
      <c r="E12" s="20" t="s">
        <v>2675</v>
      </c>
      <c r="F12" s="20" t="s">
        <v>2590</v>
      </c>
      <c r="G12" s="20" t="s">
        <v>3393</v>
      </c>
      <c r="H12" s="20" t="s">
        <v>3419</v>
      </c>
      <c r="I12" s="20" t="s">
        <v>3420</v>
      </c>
      <c r="J12" s="20" t="s">
        <v>3421</v>
      </c>
    </row>
    <row r="13" spans="1:10" x14ac:dyDescent="0.25">
      <c r="A13" s="20" t="s">
        <v>190</v>
      </c>
      <c r="B13" s="20" t="s">
        <v>3336</v>
      </c>
      <c r="D13" s="20" t="s">
        <v>564</v>
      </c>
      <c r="E13" s="20" t="s">
        <v>2675</v>
      </c>
      <c r="F13" s="20" t="s">
        <v>2590</v>
      </c>
      <c r="G13" s="20" t="s">
        <v>2591</v>
      </c>
      <c r="H13" s="20" t="s">
        <v>2671</v>
      </c>
      <c r="I13" s="20" t="s">
        <v>2672</v>
      </c>
      <c r="J13" s="20" t="s">
        <v>2673</v>
      </c>
    </row>
    <row r="14" spans="1:10" x14ac:dyDescent="0.25">
      <c r="A14" s="20" t="s">
        <v>190</v>
      </c>
      <c r="B14" s="20" t="s">
        <v>3339</v>
      </c>
      <c r="D14" s="20" t="s">
        <v>564</v>
      </c>
      <c r="E14" s="20" t="s">
        <v>2675</v>
      </c>
      <c r="F14" s="20" t="s">
        <v>2590</v>
      </c>
      <c r="G14" s="20" t="s">
        <v>2591</v>
      </c>
      <c r="H14" s="20" t="s">
        <v>2671</v>
      </c>
      <c r="I14" s="20" t="s">
        <v>2672</v>
      </c>
      <c r="J14" s="20" t="s">
        <v>2681</v>
      </c>
    </row>
    <row r="15" spans="1:10" x14ac:dyDescent="0.25">
      <c r="A15" s="20" t="s">
        <v>1734</v>
      </c>
      <c r="B15" s="20" t="s">
        <v>3342</v>
      </c>
      <c r="D15" s="20" t="s">
        <v>564</v>
      </c>
      <c r="E15" s="20" t="s">
        <v>2675</v>
      </c>
      <c r="F15" s="20" t="s">
        <v>2590</v>
      </c>
      <c r="G15" s="20" t="s">
        <v>2591</v>
      </c>
      <c r="H15" s="20" t="s">
        <v>2671</v>
      </c>
      <c r="I15" s="20" t="s">
        <v>2672</v>
      </c>
      <c r="J15" s="20" t="s">
        <v>2692</v>
      </c>
    </row>
    <row r="16" spans="1:10" x14ac:dyDescent="0.25">
      <c r="A16" s="20" t="s">
        <v>1961</v>
      </c>
      <c r="B16" s="20" t="s">
        <v>3344</v>
      </c>
      <c r="D16" s="20" t="s">
        <v>564</v>
      </c>
      <c r="E16" s="20" t="s">
        <v>2675</v>
      </c>
      <c r="F16" s="20" t="s">
        <v>2590</v>
      </c>
      <c r="G16" s="20" t="s">
        <v>2591</v>
      </c>
      <c r="H16" s="20" t="s">
        <v>2671</v>
      </c>
      <c r="I16" s="20" t="s">
        <v>2694</v>
      </c>
      <c r="J16" s="20" t="s">
        <v>2695</v>
      </c>
    </row>
    <row r="17" spans="1:10" x14ac:dyDescent="0.25">
      <c r="A17" s="20" t="s">
        <v>539</v>
      </c>
      <c r="B17" s="20" t="s">
        <v>3347</v>
      </c>
      <c r="D17" s="20" t="s">
        <v>564</v>
      </c>
      <c r="E17" s="20" t="s">
        <v>2675</v>
      </c>
      <c r="F17" s="20" t="s">
        <v>2590</v>
      </c>
      <c r="G17" s="20" t="s">
        <v>2591</v>
      </c>
      <c r="H17" s="20" t="s">
        <v>2718</v>
      </c>
      <c r="I17" s="20" t="s">
        <v>2719</v>
      </c>
      <c r="J17" s="20" t="s">
        <v>2720</v>
      </c>
    </row>
    <row r="18" spans="1:10" x14ac:dyDescent="0.25">
      <c r="A18" s="20" t="s">
        <v>1717</v>
      </c>
      <c r="B18" s="20" t="s">
        <v>3349</v>
      </c>
      <c r="D18" s="20" t="s">
        <v>564</v>
      </c>
      <c r="E18" s="20" t="s">
        <v>2675</v>
      </c>
      <c r="F18" s="20" t="s">
        <v>2590</v>
      </c>
      <c r="G18" s="20" t="s">
        <v>2591</v>
      </c>
      <c r="H18" s="20" t="s">
        <v>2729</v>
      </c>
      <c r="I18" s="20" t="s">
        <v>2730</v>
      </c>
      <c r="J18" s="20" t="s">
        <v>2733</v>
      </c>
    </row>
    <row r="19" spans="1:10" x14ac:dyDescent="0.25">
      <c r="A19" s="20" t="s">
        <v>1927</v>
      </c>
      <c r="B19" s="20" t="s">
        <v>3351</v>
      </c>
      <c r="D19" s="20" t="s">
        <v>564</v>
      </c>
      <c r="E19" s="20" t="s">
        <v>2675</v>
      </c>
      <c r="F19" s="20" t="s">
        <v>2590</v>
      </c>
      <c r="G19" s="20" t="s">
        <v>2591</v>
      </c>
      <c r="H19" s="20" t="s">
        <v>2729</v>
      </c>
      <c r="I19" s="20" t="s">
        <v>2744</v>
      </c>
      <c r="J19" s="20" t="s">
        <v>2745</v>
      </c>
    </row>
    <row r="20" spans="1:10" x14ac:dyDescent="0.25">
      <c r="A20" s="20" t="s">
        <v>845</v>
      </c>
      <c r="B20" s="20" t="s">
        <v>3353</v>
      </c>
      <c r="D20" s="20" t="s">
        <v>564</v>
      </c>
      <c r="E20" s="20" t="s">
        <v>2675</v>
      </c>
      <c r="F20" s="20" t="s">
        <v>2590</v>
      </c>
      <c r="G20" s="20" t="s">
        <v>2591</v>
      </c>
      <c r="H20" s="20" t="s">
        <v>2729</v>
      </c>
      <c r="I20" s="20" t="s">
        <v>2744</v>
      </c>
      <c r="J20" s="20" t="s">
        <v>2748</v>
      </c>
    </row>
    <row r="21" spans="1:10" x14ac:dyDescent="0.25">
      <c r="A21" s="20" t="s">
        <v>1734</v>
      </c>
      <c r="B21" s="20" t="s">
        <v>3355</v>
      </c>
      <c r="D21" s="20" t="s">
        <v>564</v>
      </c>
      <c r="E21" s="20" t="s">
        <v>2675</v>
      </c>
      <c r="F21" s="20" t="s">
        <v>2590</v>
      </c>
      <c r="G21" s="20" t="s">
        <v>2591</v>
      </c>
      <c r="H21" s="20" t="s">
        <v>2729</v>
      </c>
      <c r="I21" s="20" t="s">
        <v>2750</v>
      </c>
      <c r="J21" s="20" t="s">
        <v>2751</v>
      </c>
    </row>
    <row r="22" spans="1:10" x14ac:dyDescent="0.25">
      <c r="A22" s="20" t="s">
        <v>1734</v>
      </c>
      <c r="B22" s="20" t="s">
        <v>3357</v>
      </c>
      <c r="D22" s="20" t="s">
        <v>564</v>
      </c>
      <c r="E22" s="20" t="s">
        <v>2675</v>
      </c>
      <c r="F22" s="20" t="s">
        <v>2590</v>
      </c>
      <c r="G22" s="20" t="s">
        <v>2591</v>
      </c>
      <c r="H22" s="20" t="s">
        <v>2729</v>
      </c>
      <c r="I22" s="20" t="s">
        <v>2754</v>
      </c>
      <c r="J22" s="20" t="s">
        <v>2755</v>
      </c>
    </row>
    <row r="23" spans="1:10" x14ac:dyDescent="0.25">
      <c r="A23" s="20" t="s">
        <v>2969</v>
      </c>
      <c r="B23" s="20" t="s">
        <v>3359</v>
      </c>
      <c r="D23" s="20" t="s">
        <v>564</v>
      </c>
      <c r="E23" s="20" t="s">
        <v>2675</v>
      </c>
      <c r="F23" s="20" t="s">
        <v>2590</v>
      </c>
      <c r="G23" s="20" t="s">
        <v>2591</v>
      </c>
      <c r="H23" s="20" t="s">
        <v>2786</v>
      </c>
      <c r="I23" s="20" t="s">
        <v>2787</v>
      </c>
      <c r="J23" s="20" t="s">
        <v>2788</v>
      </c>
    </row>
    <row r="24" spans="1:10" x14ac:dyDescent="0.25">
      <c r="A24" s="20" t="s">
        <v>539</v>
      </c>
      <c r="B24" s="20" t="s">
        <v>3361</v>
      </c>
      <c r="D24" s="20" t="s">
        <v>564</v>
      </c>
      <c r="E24" s="20" t="s">
        <v>2675</v>
      </c>
      <c r="F24" s="20" t="s">
        <v>2590</v>
      </c>
      <c r="G24" s="20" t="s">
        <v>2591</v>
      </c>
      <c r="H24" s="20" t="s">
        <v>2786</v>
      </c>
      <c r="I24" s="20" t="s">
        <v>2787</v>
      </c>
      <c r="J24" s="20" t="s">
        <v>2789</v>
      </c>
    </row>
    <row r="25" spans="1:10" x14ac:dyDescent="0.25">
      <c r="A25" s="20" t="s">
        <v>1734</v>
      </c>
      <c r="B25" s="20" t="s">
        <v>3363</v>
      </c>
      <c r="D25" s="20" t="s">
        <v>564</v>
      </c>
      <c r="E25" s="20" t="s">
        <v>2675</v>
      </c>
      <c r="F25" s="20" t="s">
        <v>2590</v>
      </c>
      <c r="G25" s="20" t="s">
        <v>2591</v>
      </c>
      <c r="H25" s="20" t="s">
        <v>2786</v>
      </c>
      <c r="I25" s="20" t="s">
        <v>2787</v>
      </c>
      <c r="J25" s="20" t="s">
        <v>2796</v>
      </c>
    </row>
    <row r="26" spans="1:10" x14ac:dyDescent="0.25">
      <c r="A26" s="20" t="s">
        <v>1734</v>
      </c>
      <c r="B26" s="20" t="s">
        <v>3365</v>
      </c>
      <c r="D26" s="20" t="s">
        <v>564</v>
      </c>
      <c r="E26" s="20" t="s">
        <v>2675</v>
      </c>
      <c r="F26" s="20" t="s">
        <v>2590</v>
      </c>
      <c r="G26" s="20" t="s">
        <v>2591</v>
      </c>
      <c r="H26" s="20" t="s">
        <v>2798</v>
      </c>
      <c r="I26" s="20" t="s">
        <v>2799</v>
      </c>
      <c r="J26" s="20" t="s">
        <v>2800</v>
      </c>
    </row>
    <row r="27" spans="1:10" x14ac:dyDescent="0.25">
      <c r="A27" s="20" t="s">
        <v>1734</v>
      </c>
      <c r="B27" s="20" t="s">
        <v>3367</v>
      </c>
      <c r="D27" s="20" t="s">
        <v>564</v>
      </c>
      <c r="E27" s="20" t="s">
        <v>2675</v>
      </c>
      <c r="F27" s="20" t="s">
        <v>2590</v>
      </c>
      <c r="G27" s="20" t="s">
        <v>2591</v>
      </c>
      <c r="H27" s="20" t="s">
        <v>2798</v>
      </c>
      <c r="I27" s="20" t="s">
        <v>2799</v>
      </c>
      <c r="J27" s="20" t="s">
        <v>2808</v>
      </c>
    </row>
    <row r="28" spans="1:10" x14ac:dyDescent="0.25">
      <c r="A28" s="20" t="s">
        <v>3021</v>
      </c>
      <c r="B28" s="20" t="s">
        <v>3369</v>
      </c>
      <c r="D28" s="20" t="s">
        <v>564</v>
      </c>
      <c r="E28" s="20" t="s">
        <v>2675</v>
      </c>
      <c r="F28" s="20" t="s">
        <v>2590</v>
      </c>
      <c r="G28" s="20" t="s">
        <v>2591</v>
      </c>
      <c r="H28" s="20" t="s">
        <v>2798</v>
      </c>
      <c r="I28" s="20" t="s">
        <v>2862</v>
      </c>
      <c r="J28" s="20" t="s">
        <v>2863</v>
      </c>
    </row>
    <row r="29" spans="1:10" x14ac:dyDescent="0.25">
      <c r="A29" s="20" t="s">
        <v>1734</v>
      </c>
      <c r="B29" s="20" t="s">
        <v>3371</v>
      </c>
      <c r="D29" s="20" t="s">
        <v>564</v>
      </c>
      <c r="E29" s="20" t="s">
        <v>2675</v>
      </c>
      <c r="F29" s="20" t="s">
        <v>2590</v>
      </c>
      <c r="G29" s="20" t="s">
        <v>2591</v>
      </c>
      <c r="H29" s="20" t="s">
        <v>2880</v>
      </c>
      <c r="I29" s="20" t="s">
        <v>2881</v>
      </c>
      <c r="J29" s="20" t="s">
        <v>2884</v>
      </c>
    </row>
    <row r="30" spans="1:10" x14ac:dyDescent="0.25">
      <c r="A30" s="20" t="s">
        <v>1690</v>
      </c>
      <c r="B30" s="20" t="s">
        <v>3373</v>
      </c>
      <c r="D30" s="20" t="s">
        <v>564</v>
      </c>
      <c r="E30" s="20" t="s">
        <v>2675</v>
      </c>
      <c r="F30" s="20" t="s">
        <v>2590</v>
      </c>
      <c r="G30" s="20" t="s">
        <v>2591</v>
      </c>
      <c r="H30" s="20" t="s">
        <v>2880</v>
      </c>
      <c r="I30" s="20" t="s">
        <v>2881</v>
      </c>
      <c r="J30" s="20" t="s">
        <v>2886</v>
      </c>
    </row>
    <row r="31" spans="1:10" x14ac:dyDescent="0.25">
      <c r="A31" s="20" t="s">
        <v>2312</v>
      </c>
      <c r="B31" s="20" t="s">
        <v>3375</v>
      </c>
      <c r="D31" s="20" t="s">
        <v>773</v>
      </c>
      <c r="E31" s="20" t="s">
        <v>2679</v>
      </c>
      <c r="F31" s="20" t="s">
        <v>2590</v>
      </c>
      <c r="G31" s="20" t="s">
        <v>3393</v>
      </c>
      <c r="H31" s="20" t="s">
        <v>3405</v>
      </c>
      <c r="I31" s="20" t="s">
        <v>3406</v>
      </c>
      <c r="J31" s="20" t="s">
        <v>3407</v>
      </c>
    </row>
    <row r="32" spans="1:10" x14ac:dyDescent="0.25">
      <c r="A32" s="20" t="s">
        <v>2636</v>
      </c>
      <c r="B32" s="20" t="s">
        <v>3380</v>
      </c>
      <c r="D32" s="20" t="s">
        <v>773</v>
      </c>
      <c r="E32" s="20" t="s">
        <v>2679</v>
      </c>
      <c r="F32" s="20" t="s">
        <v>2590</v>
      </c>
      <c r="G32" s="20" t="s">
        <v>2591</v>
      </c>
      <c r="H32" s="20" t="s">
        <v>2671</v>
      </c>
      <c r="I32" s="20" t="s">
        <v>2672</v>
      </c>
      <c r="J32" s="20" t="s">
        <v>2673</v>
      </c>
    </row>
    <row r="33" spans="1:10" x14ac:dyDescent="0.25">
      <c r="A33" s="20" t="s">
        <v>2636</v>
      </c>
      <c r="B33" s="20" t="s">
        <v>3383</v>
      </c>
      <c r="D33" s="20" t="s">
        <v>773</v>
      </c>
      <c r="E33" s="20" t="s">
        <v>2679</v>
      </c>
      <c r="F33" s="20" t="s">
        <v>2590</v>
      </c>
      <c r="G33" s="20" t="s">
        <v>2591</v>
      </c>
      <c r="H33" s="20" t="s">
        <v>2671</v>
      </c>
      <c r="I33" s="20" t="s">
        <v>2672</v>
      </c>
      <c r="J33" s="20" t="s">
        <v>2681</v>
      </c>
    </row>
    <row r="34" spans="1:10" x14ac:dyDescent="0.25">
      <c r="A34" s="20" t="s">
        <v>1246</v>
      </c>
      <c r="B34" s="20" t="s">
        <v>3390</v>
      </c>
      <c r="D34" s="20" t="s">
        <v>773</v>
      </c>
      <c r="E34" s="20" t="s">
        <v>2679</v>
      </c>
      <c r="F34" s="20" t="s">
        <v>2590</v>
      </c>
      <c r="G34" s="20" t="s">
        <v>2591</v>
      </c>
      <c r="H34" s="20" t="s">
        <v>2671</v>
      </c>
      <c r="I34" s="20" t="s">
        <v>2672</v>
      </c>
      <c r="J34" s="20" t="s">
        <v>2692</v>
      </c>
    </row>
    <row r="35" spans="1:10" x14ac:dyDescent="0.25">
      <c r="A35" s="20" t="s">
        <v>1592</v>
      </c>
      <c r="B35" s="20" t="s">
        <v>3397</v>
      </c>
      <c r="D35" s="20" t="s">
        <v>773</v>
      </c>
      <c r="E35" s="20" t="s">
        <v>2679</v>
      </c>
      <c r="F35" s="20" t="s">
        <v>2590</v>
      </c>
      <c r="G35" s="20" t="s">
        <v>2591</v>
      </c>
      <c r="H35" s="20" t="s">
        <v>2671</v>
      </c>
      <c r="I35" s="20" t="s">
        <v>2694</v>
      </c>
      <c r="J35" s="20" t="s">
        <v>2695</v>
      </c>
    </row>
    <row r="36" spans="1:10" x14ac:dyDescent="0.25">
      <c r="A36" s="20" t="s">
        <v>1436</v>
      </c>
      <c r="B36" s="20" t="s">
        <v>3402</v>
      </c>
      <c r="D36" s="20" t="s">
        <v>773</v>
      </c>
      <c r="E36" s="20" t="s">
        <v>2679</v>
      </c>
      <c r="F36" s="20" t="s">
        <v>2590</v>
      </c>
      <c r="G36" s="20" t="s">
        <v>2591</v>
      </c>
      <c r="H36" s="20" t="s">
        <v>2729</v>
      </c>
      <c r="I36" s="20" t="s">
        <v>2730</v>
      </c>
      <c r="J36" s="20" t="s">
        <v>2731</v>
      </c>
    </row>
    <row r="37" spans="1:10" x14ac:dyDescent="0.25">
      <c r="A37" s="20" t="s">
        <v>509</v>
      </c>
      <c r="B37" s="20" t="s">
        <v>3409</v>
      </c>
      <c r="D37" s="20" t="s">
        <v>773</v>
      </c>
      <c r="E37" s="20" t="s">
        <v>2679</v>
      </c>
      <c r="F37" s="20" t="s">
        <v>2590</v>
      </c>
      <c r="G37" s="20" t="s">
        <v>2591</v>
      </c>
      <c r="H37" s="20" t="s">
        <v>2798</v>
      </c>
      <c r="I37" s="20" t="s">
        <v>2799</v>
      </c>
      <c r="J37" s="20" t="s">
        <v>2800</v>
      </c>
    </row>
    <row r="38" spans="1:10" x14ac:dyDescent="0.25">
      <c r="A38" s="20" t="s">
        <v>1734</v>
      </c>
      <c r="B38" s="20" t="s">
        <v>2607</v>
      </c>
      <c r="D38" s="20" t="s">
        <v>810</v>
      </c>
      <c r="E38" s="20" t="s">
        <v>2705</v>
      </c>
      <c r="F38" s="20" t="s">
        <v>2590</v>
      </c>
      <c r="G38" s="20" t="s">
        <v>2591</v>
      </c>
      <c r="H38" s="20" t="s">
        <v>2671</v>
      </c>
      <c r="I38" s="20" t="s">
        <v>2694</v>
      </c>
      <c r="J38" s="20" t="s">
        <v>2695</v>
      </c>
    </row>
    <row r="39" spans="1:10" x14ac:dyDescent="0.25">
      <c r="A39" s="20" t="s">
        <v>1734</v>
      </c>
      <c r="B39" s="20" t="s">
        <v>2611</v>
      </c>
      <c r="D39" s="20" t="s">
        <v>810</v>
      </c>
      <c r="E39" s="20" t="s">
        <v>2705</v>
      </c>
      <c r="F39" s="20" t="s">
        <v>2590</v>
      </c>
      <c r="G39" s="20" t="s">
        <v>2591</v>
      </c>
      <c r="H39" s="20" t="s">
        <v>2798</v>
      </c>
      <c r="I39" s="20" t="s">
        <v>2799</v>
      </c>
      <c r="J39" s="20" t="s">
        <v>2808</v>
      </c>
    </row>
    <row r="40" spans="1:10" x14ac:dyDescent="0.25">
      <c r="A40" s="20" t="s">
        <v>887</v>
      </c>
      <c r="B40" s="20" t="s">
        <v>2617</v>
      </c>
      <c r="D40" s="20" t="s">
        <v>810</v>
      </c>
      <c r="E40" s="20" t="s">
        <v>2705</v>
      </c>
      <c r="F40" s="20" t="s">
        <v>2590</v>
      </c>
      <c r="G40" s="20" t="s">
        <v>2591</v>
      </c>
      <c r="H40" s="20" t="s">
        <v>2798</v>
      </c>
      <c r="I40" s="20" t="s">
        <v>2862</v>
      </c>
      <c r="J40" s="20" t="s">
        <v>2863</v>
      </c>
    </row>
    <row r="41" spans="1:10" x14ac:dyDescent="0.25">
      <c r="A41" s="20" t="s">
        <v>1734</v>
      </c>
      <c r="B41" s="20" t="s">
        <v>2620</v>
      </c>
      <c r="D41" s="20" t="s">
        <v>810</v>
      </c>
      <c r="E41" s="20" t="s">
        <v>2705</v>
      </c>
      <c r="F41" s="20" t="s">
        <v>2590</v>
      </c>
      <c r="G41" s="20" t="s">
        <v>2591</v>
      </c>
      <c r="H41" s="20" t="s">
        <v>2880</v>
      </c>
      <c r="I41" s="20" t="s">
        <v>2881</v>
      </c>
      <c r="J41" s="20" t="s">
        <v>2884</v>
      </c>
    </row>
    <row r="42" spans="1:10" x14ac:dyDescent="0.25">
      <c r="A42" s="20" t="s">
        <v>1734</v>
      </c>
      <c r="B42" s="20" t="s">
        <v>2623</v>
      </c>
      <c r="D42" s="20" t="s">
        <v>810</v>
      </c>
      <c r="E42" s="20" t="s">
        <v>2705</v>
      </c>
      <c r="F42" s="20" t="s">
        <v>2590</v>
      </c>
      <c r="G42" s="20" t="s">
        <v>2591</v>
      </c>
      <c r="H42" s="20" t="s">
        <v>2880</v>
      </c>
      <c r="I42" s="20" t="s">
        <v>2881</v>
      </c>
      <c r="J42" s="20" t="s">
        <v>2886</v>
      </c>
    </row>
    <row r="43" spans="1:10" x14ac:dyDescent="0.25">
      <c r="A43" s="20" t="s">
        <v>887</v>
      </c>
      <c r="B43" s="20" t="s">
        <v>2626</v>
      </c>
      <c r="D43" s="20" t="s">
        <v>845</v>
      </c>
      <c r="E43" s="20" t="s">
        <v>2740</v>
      </c>
      <c r="F43" s="20" t="s">
        <v>2590</v>
      </c>
      <c r="G43" s="20" t="s">
        <v>3289</v>
      </c>
      <c r="H43" s="20" t="s">
        <v>3315</v>
      </c>
      <c r="I43" s="20" t="s">
        <v>3317</v>
      </c>
      <c r="J43" s="20" t="s">
        <v>3330</v>
      </c>
    </row>
    <row r="44" spans="1:10" x14ac:dyDescent="0.25">
      <c r="A44" s="20" t="s">
        <v>2636</v>
      </c>
      <c r="B44" s="20" t="s">
        <v>2633</v>
      </c>
      <c r="D44" s="20" t="s">
        <v>845</v>
      </c>
      <c r="E44" s="20" t="s">
        <v>2740</v>
      </c>
      <c r="F44" s="20" t="s">
        <v>2590</v>
      </c>
      <c r="G44" s="20" t="s">
        <v>3289</v>
      </c>
      <c r="H44" s="20" t="s">
        <v>3315</v>
      </c>
      <c r="I44" s="20" t="s">
        <v>3317</v>
      </c>
      <c r="J44" s="20" t="s">
        <v>3346</v>
      </c>
    </row>
    <row r="45" spans="1:10" x14ac:dyDescent="0.25">
      <c r="A45" s="20" t="s">
        <v>887</v>
      </c>
      <c r="B45" s="20" t="s">
        <v>2639</v>
      </c>
      <c r="D45" s="20" t="s">
        <v>845</v>
      </c>
      <c r="E45" s="20" t="s">
        <v>2740</v>
      </c>
      <c r="F45" s="20" t="s">
        <v>2590</v>
      </c>
      <c r="G45" s="20" t="s">
        <v>2591</v>
      </c>
      <c r="H45" s="20" t="s">
        <v>2729</v>
      </c>
      <c r="I45" s="20" t="s">
        <v>2734</v>
      </c>
      <c r="J45" s="20" t="s">
        <v>2735</v>
      </c>
    </row>
    <row r="46" spans="1:10" x14ac:dyDescent="0.25">
      <c r="A46" s="20" t="s">
        <v>887</v>
      </c>
      <c r="B46" s="20" t="s">
        <v>2643</v>
      </c>
      <c r="D46" s="20" t="s">
        <v>887</v>
      </c>
      <c r="E46" s="20" t="s">
        <v>2616</v>
      </c>
      <c r="F46" s="20" t="s">
        <v>2590</v>
      </c>
      <c r="G46" s="20" t="s">
        <v>2591</v>
      </c>
      <c r="H46" s="20" t="s">
        <v>2592</v>
      </c>
      <c r="I46" s="20" t="s">
        <v>2593</v>
      </c>
      <c r="J46" s="20" t="s">
        <v>2615</v>
      </c>
    </row>
    <row r="47" spans="1:10" x14ac:dyDescent="0.25">
      <c r="A47" s="20" t="s">
        <v>2636</v>
      </c>
      <c r="B47" s="20" t="s">
        <v>2646</v>
      </c>
      <c r="D47" s="20" t="s">
        <v>887</v>
      </c>
      <c r="E47" s="20" t="s">
        <v>2616</v>
      </c>
      <c r="F47" s="20" t="s">
        <v>2590</v>
      </c>
      <c r="G47" s="20" t="s">
        <v>2591</v>
      </c>
      <c r="H47" s="20" t="s">
        <v>2592</v>
      </c>
      <c r="I47" s="20" t="s">
        <v>2629</v>
      </c>
      <c r="J47" s="20" t="s">
        <v>2632</v>
      </c>
    </row>
    <row r="48" spans="1:10" x14ac:dyDescent="0.25">
      <c r="A48" s="20" t="s">
        <v>887</v>
      </c>
      <c r="B48" s="20" t="s">
        <v>2649</v>
      </c>
      <c r="D48" s="20" t="s">
        <v>887</v>
      </c>
      <c r="E48" s="20" t="s">
        <v>2616</v>
      </c>
      <c r="F48" s="20" t="s">
        <v>2590</v>
      </c>
      <c r="G48" s="20" t="s">
        <v>2591</v>
      </c>
      <c r="H48" s="20" t="s">
        <v>2592</v>
      </c>
      <c r="I48" s="20" t="s">
        <v>2629</v>
      </c>
      <c r="J48" s="20" t="s">
        <v>2638</v>
      </c>
    </row>
    <row r="49" spans="1:10" x14ac:dyDescent="0.25">
      <c r="A49" s="20" t="s">
        <v>2383</v>
      </c>
      <c r="B49" s="20" t="s">
        <v>2656</v>
      </c>
      <c r="D49" s="20" t="s">
        <v>887</v>
      </c>
      <c r="E49" s="20" t="s">
        <v>2616</v>
      </c>
      <c r="F49" s="20" t="s">
        <v>2590</v>
      </c>
      <c r="G49" s="20" t="s">
        <v>2591</v>
      </c>
      <c r="H49" s="20" t="s">
        <v>2592</v>
      </c>
      <c r="I49" s="20" t="s">
        <v>2629</v>
      </c>
      <c r="J49" s="20" t="s">
        <v>2642</v>
      </c>
    </row>
    <row r="50" spans="1:10" x14ac:dyDescent="0.25">
      <c r="A50" s="20" t="s">
        <v>2636</v>
      </c>
      <c r="B50" s="20" t="s">
        <v>2660</v>
      </c>
      <c r="D50" s="20" t="s">
        <v>887</v>
      </c>
      <c r="E50" s="20" t="s">
        <v>2616</v>
      </c>
      <c r="F50" s="20" t="s">
        <v>2590</v>
      </c>
      <c r="G50" s="20" t="s">
        <v>2591</v>
      </c>
      <c r="H50" s="20" t="s">
        <v>2592</v>
      </c>
      <c r="I50" s="20" t="s">
        <v>2652</v>
      </c>
      <c r="J50" s="20" t="s">
        <v>2663</v>
      </c>
    </row>
    <row r="51" spans="1:10" x14ac:dyDescent="0.25">
      <c r="A51" s="20" t="s">
        <v>2636</v>
      </c>
      <c r="B51" s="20" t="s">
        <v>2668</v>
      </c>
      <c r="D51" s="20" t="s">
        <v>887</v>
      </c>
      <c r="E51" s="20" t="s">
        <v>2616</v>
      </c>
      <c r="F51" s="20" t="s">
        <v>2590</v>
      </c>
      <c r="G51" s="20" t="s">
        <v>2591</v>
      </c>
      <c r="H51" s="20" t="s">
        <v>2592</v>
      </c>
      <c r="I51" s="20" t="s">
        <v>2665</v>
      </c>
      <c r="J51" s="20" t="s">
        <v>2666</v>
      </c>
    </row>
    <row r="52" spans="1:10" x14ac:dyDescent="0.25">
      <c r="A52" s="20" t="s">
        <v>1339</v>
      </c>
      <c r="B52" s="20" t="s">
        <v>2677</v>
      </c>
      <c r="D52" s="20" t="s">
        <v>887</v>
      </c>
      <c r="E52" s="20" t="s">
        <v>2616</v>
      </c>
      <c r="F52" s="20" t="s">
        <v>3445</v>
      </c>
      <c r="G52" s="20" t="s">
        <v>3454</v>
      </c>
      <c r="H52" s="20" t="s">
        <v>3455</v>
      </c>
      <c r="I52" s="20" t="s">
        <v>3456</v>
      </c>
      <c r="J52" s="20" t="s">
        <v>3457</v>
      </c>
    </row>
    <row r="53" spans="1:10" x14ac:dyDescent="0.25">
      <c r="A53" s="20" t="s">
        <v>216</v>
      </c>
      <c r="B53" s="20" t="s">
        <v>2682</v>
      </c>
      <c r="D53" s="20" t="s">
        <v>956</v>
      </c>
      <c r="E53" s="20" t="s">
        <v>2736</v>
      </c>
      <c r="F53" s="20" t="s">
        <v>2590</v>
      </c>
      <c r="G53" s="20" t="s">
        <v>2591</v>
      </c>
      <c r="H53" s="20" t="s">
        <v>2729</v>
      </c>
      <c r="I53" s="20" t="s">
        <v>2734</v>
      </c>
      <c r="J53" s="20" t="s">
        <v>2735</v>
      </c>
    </row>
    <row r="54" spans="1:10" x14ac:dyDescent="0.25">
      <c r="A54" s="20" t="s">
        <v>216</v>
      </c>
      <c r="B54" s="20" t="s">
        <v>2685</v>
      </c>
      <c r="D54" s="20" t="s">
        <v>956</v>
      </c>
      <c r="E54" s="20" t="s">
        <v>2736</v>
      </c>
      <c r="F54" s="20" t="s">
        <v>2590</v>
      </c>
      <c r="G54" s="20" t="s">
        <v>2591</v>
      </c>
      <c r="H54" s="20" t="s">
        <v>2729</v>
      </c>
      <c r="I54" s="20" t="s">
        <v>2754</v>
      </c>
      <c r="J54" s="20" t="s">
        <v>2755</v>
      </c>
    </row>
    <row r="55" spans="1:10" x14ac:dyDescent="0.25">
      <c r="A55" s="20" t="s">
        <v>1436</v>
      </c>
      <c r="B55" s="20" t="s">
        <v>2688</v>
      </c>
      <c r="D55" s="20" t="s">
        <v>86</v>
      </c>
      <c r="E55" s="20" t="s">
        <v>87</v>
      </c>
      <c r="F55" s="20" t="s">
        <v>2590</v>
      </c>
      <c r="G55" s="20" t="s">
        <v>2591</v>
      </c>
      <c r="H55" s="20" t="s">
        <v>2729</v>
      </c>
      <c r="I55" s="20" t="s">
        <v>2754</v>
      </c>
      <c r="J55" s="20" t="s">
        <v>2755</v>
      </c>
    </row>
    <row r="56" spans="1:10" x14ac:dyDescent="0.25">
      <c r="A56" s="20" t="s">
        <v>1137</v>
      </c>
      <c r="B56" s="20" t="s">
        <v>2696</v>
      </c>
      <c r="D56" s="20" t="s">
        <v>86</v>
      </c>
      <c r="E56" s="20" t="s">
        <v>87</v>
      </c>
      <c r="F56" s="20" t="s">
        <v>3445</v>
      </c>
      <c r="G56" s="20" t="s">
        <v>3446</v>
      </c>
      <c r="H56" s="20" t="s">
        <v>3447</v>
      </c>
      <c r="I56" s="20" t="s">
        <v>3448</v>
      </c>
      <c r="J56" s="20" t="s">
        <v>3449</v>
      </c>
    </row>
    <row r="57" spans="1:10" x14ac:dyDescent="0.25">
      <c r="A57" s="20" t="s">
        <v>216</v>
      </c>
      <c r="B57" s="20" t="s">
        <v>2699</v>
      </c>
      <c r="D57" s="20" t="s">
        <v>971</v>
      </c>
      <c r="E57" s="20" t="s">
        <v>2732</v>
      </c>
      <c r="F57" s="20" t="s">
        <v>2590</v>
      </c>
      <c r="G57" s="20" t="s">
        <v>2591</v>
      </c>
      <c r="H57" s="20" t="s">
        <v>2729</v>
      </c>
      <c r="I57" s="20" t="s">
        <v>2730</v>
      </c>
      <c r="J57" s="20" t="s">
        <v>2731</v>
      </c>
    </row>
    <row r="58" spans="1:10" x14ac:dyDescent="0.25">
      <c r="A58" s="20" t="s">
        <v>810</v>
      </c>
      <c r="B58" s="20" t="s">
        <v>2702</v>
      </c>
      <c r="D58" s="20" t="s">
        <v>971</v>
      </c>
      <c r="E58" s="20" t="s">
        <v>2732</v>
      </c>
      <c r="F58" s="20" t="s">
        <v>2590</v>
      </c>
      <c r="G58" s="20" t="s">
        <v>2591</v>
      </c>
      <c r="H58" s="20" t="s">
        <v>2729</v>
      </c>
      <c r="I58" s="20" t="s">
        <v>2730</v>
      </c>
      <c r="J58" s="20" t="s">
        <v>2733</v>
      </c>
    </row>
    <row r="59" spans="1:10" x14ac:dyDescent="0.25">
      <c r="A59" s="20" t="s">
        <v>1013</v>
      </c>
      <c r="B59" s="20" t="s">
        <v>2706</v>
      </c>
      <c r="D59" s="20" t="s">
        <v>971</v>
      </c>
      <c r="E59" s="20" t="s">
        <v>2732</v>
      </c>
      <c r="F59" s="20" t="s">
        <v>2590</v>
      </c>
      <c r="G59" s="20" t="s">
        <v>2591</v>
      </c>
      <c r="H59" s="20" t="s">
        <v>2729</v>
      </c>
      <c r="I59" s="20" t="s">
        <v>2744</v>
      </c>
      <c r="J59" s="20" t="s">
        <v>2748</v>
      </c>
    </row>
    <row r="60" spans="1:10" x14ac:dyDescent="0.25">
      <c r="A60" s="20" t="s">
        <v>1052</v>
      </c>
      <c r="B60" s="20" t="s">
        <v>2710</v>
      </c>
      <c r="D60" s="20" t="s">
        <v>971</v>
      </c>
      <c r="E60" s="20" t="s">
        <v>2732</v>
      </c>
      <c r="F60" s="20" t="s">
        <v>2590</v>
      </c>
      <c r="G60" s="20" t="s">
        <v>2591</v>
      </c>
      <c r="H60" s="20" t="s">
        <v>2729</v>
      </c>
      <c r="I60" s="20" t="s">
        <v>2754</v>
      </c>
      <c r="J60" s="20" t="s">
        <v>2755</v>
      </c>
    </row>
    <row r="61" spans="1:10" x14ac:dyDescent="0.25">
      <c r="A61" s="20" t="s">
        <v>1052</v>
      </c>
      <c r="B61" s="20" t="s">
        <v>2714</v>
      </c>
      <c r="D61" s="20" t="s">
        <v>971</v>
      </c>
      <c r="E61" s="20" t="s">
        <v>2732</v>
      </c>
      <c r="F61" s="20" t="s">
        <v>2590</v>
      </c>
      <c r="G61" s="20" t="s">
        <v>2591</v>
      </c>
      <c r="H61" s="20" t="s">
        <v>2786</v>
      </c>
      <c r="I61" s="20" t="s">
        <v>2787</v>
      </c>
      <c r="J61" s="20" t="s">
        <v>2788</v>
      </c>
    </row>
    <row r="62" spans="1:10" x14ac:dyDescent="0.25">
      <c r="A62" s="20" t="s">
        <v>155</v>
      </c>
      <c r="B62" s="20" t="s">
        <v>2723</v>
      </c>
      <c r="D62" s="20" t="s">
        <v>971</v>
      </c>
      <c r="E62" s="20" t="s">
        <v>2732</v>
      </c>
      <c r="F62" s="20" t="s">
        <v>2590</v>
      </c>
      <c r="G62" s="20" t="s">
        <v>2591</v>
      </c>
      <c r="H62" s="20" t="s">
        <v>2786</v>
      </c>
      <c r="I62" s="20" t="s">
        <v>2787</v>
      </c>
      <c r="J62" s="20" t="s">
        <v>2789</v>
      </c>
    </row>
    <row r="63" spans="1:10" x14ac:dyDescent="0.25">
      <c r="A63" s="20" t="s">
        <v>155</v>
      </c>
      <c r="B63" s="20" t="s">
        <v>2726</v>
      </c>
      <c r="D63" s="20" t="s">
        <v>971</v>
      </c>
      <c r="E63" s="20" t="s">
        <v>2732</v>
      </c>
      <c r="F63" s="20" t="s">
        <v>2590</v>
      </c>
      <c r="G63" s="20" t="s">
        <v>2591</v>
      </c>
      <c r="H63" s="20" t="s">
        <v>2786</v>
      </c>
      <c r="I63" s="20" t="s">
        <v>2787</v>
      </c>
      <c r="J63" s="20" t="s">
        <v>2796</v>
      </c>
    </row>
    <row r="64" spans="1:10" x14ac:dyDescent="0.25">
      <c r="A64" s="20" t="s">
        <v>845</v>
      </c>
      <c r="B64" s="20" t="s">
        <v>2738</v>
      </c>
      <c r="D64" s="20" t="s">
        <v>971</v>
      </c>
      <c r="E64" s="20" t="s">
        <v>2732</v>
      </c>
      <c r="F64" s="20" t="s">
        <v>2590</v>
      </c>
      <c r="G64" s="20" t="s">
        <v>2591</v>
      </c>
      <c r="H64" s="20" t="s">
        <v>2798</v>
      </c>
      <c r="I64" s="20" t="s">
        <v>2799</v>
      </c>
      <c r="J64" s="20" t="s">
        <v>2808</v>
      </c>
    </row>
    <row r="65" spans="1:10" x14ac:dyDescent="0.25">
      <c r="A65" s="20" t="s">
        <v>1623</v>
      </c>
      <c r="B65" s="20" t="s">
        <v>2757</v>
      </c>
      <c r="D65" s="20" t="s">
        <v>1013</v>
      </c>
      <c r="E65" s="20" t="s">
        <v>2709</v>
      </c>
      <c r="F65" s="20" t="s">
        <v>2590</v>
      </c>
      <c r="G65" s="20" t="s">
        <v>2591</v>
      </c>
      <c r="H65" s="20" t="s">
        <v>2671</v>
      </c>
      <c r="I65" s="20" t="s">
        <v>2694</v>
      </c>
      <c r="J65" s="20" t="s">
        <v>2695</v>
      </c>
    </row>
    <row r="66" spans="1:10" x14ac:dyDescent="0.25">
      <c r="A66" s="20" t="s">
        <v>1623</v>
      </c>
      <c r="B66" s="20" t="s">
        <v>2759</v>
      </c>
      <c r="D66" s="20" t="s">
        <v>1013</v>
      </c>
      <c r="E66" s="20" t="s">
        <v>2709</v>
      </c>
      <c r="F66" s="20" t="s">
        <v>2590</v>
      </c>
      <c r="G66" s="20" t="s">
        <v>2591</v>
      </c>
      <c r="H66" s="20" t="s">
        <v>2798</v>
      </c>
      <c r="I66" s="20" t="s">
        <v>2799</v>
      </c>
      <c r="J66" s="20" t="s">
        <v>2808</v>
      </c>
    </row>
    <row r="67" spans="1:10" x14ac:dyDescent="0.25">
      <c r="A67" s="20" t="s">
        <v>86</v>
      </c>
      <c r="B67" s="20" t="s">
        <v>2761</v>
      </c>
      <c r="D67" s="20" t="s">
        <v>1013</v>
      </c>
      <c r="E67" s="20" t="s">
        <v>2709</v>
      </c>
      <c r="F67" s="20" t="s">
        <v>2590</v>
      </c>
      <c r="G67" s="20" t="s">
        <v>2591</v>
      </c>
      <c r="H67" s="20" t="s">
        <v>2798</v>
      </c>
      <c r="I67" s="20" t="s">
        <v>2862</v>
      </c>
      <c r="J67" s="20" t="s">
        <v>2863</v>
      </c>
    </row>
    <row r="68" spans="1:10" x14ac:dyDescent="0.25">
      <c r="A68" s="20" t="s">
        <v>1623</v>
      </c>
      <c r="B68" s="20" t="s">
        <v>2763</v>
      </c>
      <c r="D68" s="20" t="s">
        <v>1013</v>
      </c>
      <c r="E68" s="20" t="s">
        <v>2709</v>
      </c>
      <c r="F68" s="20" t="s">
        <v>2590</v>
      </c>
      <c r="G68" s="20" t="s">
        <v>2591</v>
      </c>
      <c r="H68" s="20" t="s">
        <v>2798</v>
      </c>
      <c r="I68" s="20" t="s">
        <v>2862</v>
      </c>
      <c r="J68" s="20" t="s">
        <v>2872</v>
      </c>
    </row>
    <row r="69" spans="1:10" x14ac:dyDescent="0.25">
      <c r="A69" s="20" t="s">
        <v>1623</v>
      </c>
      <c r="B69" s="20" t="s">
        <v>2766</v>
      </c>
      <c r="D69" s="20" t="s">
        <v>1013</v>
      </c>
      <c r="E69" s="20" t="s">
        <v>2709</v>
      </c>
      <c r="F69" s="20" t="s">
        <v>2590</v>
      </c>
      <c r="G69" s="20" t="s">
        <v>2591</v>
      </c>
      <c r="H69" s="20" t="s">
        <v>2880</v>
      </c>
      <c r="I69" s="20" t="s">
        <v>2881</v>
      </c>
      <c r="J69" s="20" t="s">
        <v>2886</v>
      </c>
    </row>
    <row r="70" spans="1:10" x14ac:dyDescent="0.25">
      <c r="A70" s="20" t="s">
        <v>1623</v>
      </c>
      <c r="B70" s="20" t="s">
        <v>2769</v>
      </c>
      <c r="D70" s="20" t="s">
        <v>1052</v>
      </c>
      <c r="E70" s="20" t="s">
        <v>2713</v>
      </c>
      <c r="F70" s="20" t="s">
        <v>2590</v>
      </c>
      <c r="G70" s="20" t="s">
        <v>2591</v>
      </c>
      <c r="H70" s="20" t="s">
        <v>2671</v>
      </c>
      <c r="I70" s="20" t="s">
        <v>2694</v>
      </c>
      <c r="J70" s="20" t="s">
        <v>2695</v>
      </c>
    </row>
    <row r="71" spans="1:10" x14ac:dyDescent="0.25">
      <c r="A71" s="20" t="s">
        <v>1623</v>
      </c>
      <c r="B71" s="20" t="s">
        <v>2772</v>
      </c>
      <c r="D71" s="20" t="s">
        <v>1052</v>
      </c>
      <c r="E71" s="20" t="s">
        <v>2713</v>
      </c>
      <c r="F71" s="20" t="s">
        <v>2590</v>
      </c>
      <c r="G71" s="20" t="s">
        <v>2591</v>
      </c>
      <c r="H71" s="20" t="s">
        <v>2786</v>
      </c>
      <c r="I71" s="20" t="s">
        <v>2787</v>
      </c>
      <c r="J71" s="20" t="s">
        <v>2788</v>
      </c>
    </row>
    <row r="72" spans="1:10" x14ac:dyDescent="0.25">
      <c r="A72" s="20" t="s">
        <v>956</v>
      </c>
      <c r="B72" s="20" t="s">
        <v>2775</v>
      </c>
      <c r="D72" s="20" t="s">
        <v>1052</v>
      </c>
      <c r="E72" s="20" t="s">
        <v>2713</v>
      </c>
      <c r="F72" s="20" t="s">
        <v>2590</v>
      </c>
      <c r="G72" s="20" t="s">
        <v>2591</v>
      </c>
      <c r="H72" s="20" t="s">
        <v>2786</v>
      </c>
      <c r="I72" s="20" t="s">
        <v>2787</v>
      </c>
      <c r="J72" s="20" t="s">
        <v>2789</v>
      </c>
    </row>
    <row r="73" spans="1:10" x14ac:dyDescent="0.25">
      <c r="A73" s="20" t="s">
        <v>971</v>
      </c>
      <c r="B73" s="20" t="s">
        <v>2778</v>
      </c>
      <c r="D73" s="20" t="s">
        <v>1052</v>
      </c>
      <c r="E73" s="20" t="s">
        <v>2713</v>
      </c>
      <c r="F73" s="20" t="s">
        <v>2590</v>
      </c>
      <c r="G73" s="20" t="s">
        <v>2591</v>
      </c>
      <c r="H73" s="20" t="s">
        <v>2798</v>
      </c>
      <c r="I73" s="20" t="s">
        <v>2799</v>
      </c>
      <c r="J73" s="20" t="s">
        <v>2808</v>
      </c>
    </row>
    <row r="74" spans="1:10" x14ac:dyDescent="0.25">
      <c r="A74" s="20" t="s">
        <v>1052</v>
      </c>
      <c r="B74" s="20" t="s">
        <v>2790</v>
      </c>
      <c r="D74" s="20" t="s">
        <v>1052</v>
      </c>
      <c r="E74" s="20" t="s">
        <v>2713</v>
      </c>
      <c r="F74" s="20" t="s">
        <v>2590</v>
      </c>
      <c r="G74" s="20" t="s">
        <v>2591</v>
      </c>
      <c r="H74" s="20" t="s">
        <v>2798</v>
      </c>
      <c r="I74" s="20" t="s">
        <v>2862</v>
      </c>
      <c r="J74" s="20" t="s">
        <v>2872</v>
      </c>
    </row>
    <row r="75" spans="1:10" x14ac:dyDescent="0.25">
      <c r="A75" s="20" t="s">
        <v>1052</v>
      </c>
      <c r="B75" s="20" t="s">
        <v>2793</v>
      </c>
      <c r="D75" s="20" t="s">
        <v>1052</v>
      </c>
      <c r="E75" s="20" t="s">
        <v>2713</v>
      </c>
      <c r="F75" s="20" t="s">
        <v>2590</v>
      </c>
      <c r="G75" s="20" t="s">
        <v>2591</v>
      </c>
      <c r="H75" s="20" t="s">
        <v>2798</v>
      </c>
      <c r="I75" s="20" t="s">
        <v>2862</v>
      </c>
      <c r="J75" s="20" t="s">
        <v>2874</v>
      </c>
    </row>
    <row r="76" spans="1:10" x14ac:dyDescent="0.25">
      <c r="A76" s="20" t="s">
        <v>1137</v>
      </c>
      <c r="B76" s="20" t="s">
        <v>2801</v>
      </c>
      <c r="D76" s="20" t="s">
        <v>1052</v>
      </c>
      <c r="E76" s="20" t="s">
        <v>2713</v>
      </c>
      <c r="F76" s="20" t="s">
        <v>2590</v>
      </c>
      <c r="G76" s="20" t="s">
        <v>2591</v>
      </c>
      <c r="H76" s="20" t="s">
        <v>2798</v>
      </c>
      <c r="I76" s="20" t="s">
        <v>2862</v>
      </c>
      <c r="J76" s="20" t="s">
        <v>2876</v>
      </c>
    </row>
    <row r="77" spans="1:10" x14ac:dyDescent="0.25">
      <c r="A77" s="20" t="s">
        <v>2636</v>
      </c>
      <c r="B77" s="20" t="s">
        <v>2803</v>
      </c>
      <c r="D77" s="20" t="s">
        <v>1052</v>
      </c>
      <c r="E77" s="20" t="s">
        <v>2713</v>
      </c>
      <c r="F77" s="20" t="s">
        <v>2590</v>
      </c>
      <c r="G77" s="20" t="s">
        <v>2591</v>
      </c>
      <c r="H77" s="20" t="s">
        <v>2880</v>
      </c>
      <c r="I77" s="20" t="s">
        <v>2881</v>
      </c>
      <c r="J77" s="20" t="s">
        <v>2885</v>
      </c>
    </row>
    <row r="78" spans="1:10" x14ac:dyDescent="0.25">
      <c r="A78" s="20" t="s">
        <v>1339</v>
      </c>
      <c r="B78" s="20" t="s">
        <v>2806</v>
      </c>
      <c r="D78" s="20" t="s">
        <v>1052</v>
      </c>
      <c r="E78" s="20" t="s">
        <v>2713</v>
      </c>
      <c r="F78" s="20" t="s">
        <v>2590</v>
      </c>
      <c r="G78" s="20" t="s">
        <v>2591</v>
      </c>
      <c r="H78" s="20" t="s">
        <v>2880</v>
      </c>
      <c r="I78" s="20" t="s">
        <v>2881</v>
      </c>
      <c r="J78" s="20" t="s">
        <v>2886</v>
      </c>
    </row>
    <row r="79" spans="1:10" x14ac:dyDescent="0.25">
      <c r="A79" s="20" t="s">
        <v>810</v>
      </c>
      <c r="B79" s="20" t="s">
        <v>2809</v>
      </c>
      <c r="D79" s="20" t="s">
        <v>1137</v>
      </c>
      <c r="E79" s="20" t="s">
        <v>2698</v>
      </c>
      <c r="F79" s="20" t="s">
        <v>2590</v>
      </c>
      <c r="G79" s="20" t="s">
        <v>2591</v>
      </c>
      <c r="H79" s="20" t="s">
        <v>2671</v>
      </c>
      <c r="I79" s="20" t="s">
        <v>2694</v>
      </c>
      <c r="J79" s="20" t="s">
        <v>2695</v>
      </c>
    </row>
    <row r="80" spans="1:10" x14ac:dyDescent="0.25">
      <c r="A80" s="20" t="s">
        <v>810</v>
      </c>
      <c r="B80" s="20" t="s">
        <v>2811</v>
      </c>
      <c r="D80" s="20" t="s">
        <v>1137</v>
      </c>
      <c r="E80" s="20" t="s">
        <v>2698</v>
      </c>
      <c r="F80" s="20" t="s">
        <v>2590</v>
      </c>
      <c r="G80" s="20" t="s">
        <v>2591</v>
      </c>
      <c r="H80" s="20" t="s">
        <v>2729</v>
      </c>
      <c r="I80" s="20" t="s">
        <v>2744</v>
      </c>
      <c r="J80" s="20" t="s">
        <v>2747</v>
      </c>
    </row>
    <row r="81" spans="1:10" x14ac:dyDescent="0.25">
      <c r="A81" s="20" t="s">
        <v>810</v>
      </c>
      <c r="B81" s="20" t="s">
        <v>2813</v>
      </c>
      <c r="D81" s="20" t="s">
        <v>1137</v>
      </c>
      <c r="E81" s="20" t="s">
        <v>2698</v>
      </c>
      <c r="F81" s="20" t="s">
        <v>2590</v>
      </c>
      <c r="G81" s="20" t="s">
        <v>2591</v>
      </c>
      <c r="H81" s="20" t="s">
        <v>2729</v>
      </c>
      <c r="I81" s="20" t="s">
        <v>2750</v>
      </c>
      <c r="J81" s="20" t="s">
        <v>2751</v>
      </c>
    </row>
    <row r="82" spans="1:10" x14ac:dyDescent="0.25">
      <c r="A82" s="20" t="s">
        <v>810</v>
      </c>
      <c r="B82" s="20" t="s">
        <v>2815</v>
      </c>
      <c r="D82" s="20" t="s">
        <v>1137</v>
      </c>
      <c r="E82" s="20" t="s">
        <v>2698</v>
      </c>
      <c r="F82" s="20" t="s">
        <v>2590</v>
      </c>
      <c r="G82" s="20" t="s">
        <v>2591</v>
      </c>
      <c r="H82" s="20" t="s">
        <v>2798</v>
      </c>
      <c r="I82" s="20" t="s">
        <v>2799</v>
      </c>
      <c r="J82" s="20" t="s">
        <v>2800</v>
      </c>
    </row>
    <row r="83" spans="1:10" x14ac:dyDescent="0.25">
      <c r="A83" s="20" t="s">
        <v>810</v>
      </c>
      <c r="B83" s="20" t="s">
        <v>2817</v>
      </c>
      <c r="D83" s="20" t="s">
        <v>1137</v>
      </c>
      <c r="E83" s="20" t="s">
        <v>2698</v>
      </c>
      <c r="F83" s="20" t="s">
        <v>2590</v>
      </c>
      <c r="G83" s="20" t="s">
        <v>2591</v>
      </c>
      <c r="H83" s="20" t="s">
        <v>2798</v>
      </c>
      <c r="I83" s="20" t="s">
        <v>2799</v>
      </c>
      <c r="J83" s="20" t="s">
        <v>2808</v>
      </c>
    </row>
    <row r="84" spans="1:10" x14ac:dyDescent="0.25">
      <c r="A84" s="20" t="s">
        <v>810</v>
      </c>
      <c r="B84" s="20" t="s">
        <v>2819</v>
      </c>
      <c r="D84" s="20" t="s">
        <v>1137</v>
      </c>
      <c r="E84" s="20" t="s">
        <v>2698</v>
      </c>
      <c r="F84" s="20" t="s">
        <v>2590</v>
      </c>
      <c r="G84" s="20" t="s">
        <v>2591</v>
      </c>
      <c r="H84" s="20" t="s">
        <v>2798</v>
      </c>
      <c r="I84" s="20" t="s">
        <v>2862</v>
      </c>
      <c r="J84" s="20" t="s">
        <v>2863</v>
      </c>
    </row>
    <row r="85" spans="1:10" x14ac:dyDescent="0.25">
      <c r="A85" s="20" t="s">
        <v>810</v>
      </c>
      <c r="B85" s="20" t="s">
        <v>2820</v>
      </c>
      <c r="D85" s="20" t="s">
        <v>1137</v>
      </c>
      <c r="E85" s="20" t="s">
        <v>2698</v>
      </c>
      <c r="F85" s="20" t="s">
        <v>2590</v>
      </c>
      <c r="G85" s="20" t="s">
        <v>2591</v>
      </c>
      <c r="H85" s="20" t="s">
        <v>2798</v>
      </c>
      <c r="I85" s="20" t="s">
        <v>2862</v>
      </c>
      <c r="J85" s="20" t="s">
        <v>2872</v>
      </c>
    </row>
    <row r="86" spans="1:10" x14ac:dyDescent="0.25">
      <c r="A86" s="20" t="s">
        <v>1013</v>
      </c>
      <c r="B86" s="20" t="s">
        <v>2822</v>
      </c>
      <c r="D86" s="20" t="s">
        <v>1137</v>
      </c>
      <c r="E86" s="20" t="s">
        <v>2698</v>
      </c>
      <c r="F86" s="20" t="s">
        <v>2590</v>
      </c>
      <c r="G86" s="20" t="s">
        <v>2591</v>
      </c>
      <c r="H86" s="20" t="s">
        <v>2798</v>
      </c>
      <c r="I86" s="20" t="s">
        <v>2862</v>
      </c>
      <c r="J86" s="20" t="s">
        <v>2874</v>
      </c>
    </row>
    <row r="87" spans="1:10" x14ac:dyDescent="0.25">
      <c r="A87" s="20" t="s">
        <v>1013</v>
      </c>
      <c r="B87" s="20" t="s">
        <v>2824</v>
      </c>
      <c r="D87" s="20" t="s">
        <v>1137</v>
      </c>
      <c r="E87" s="20" t="s">
        <v>2698</v>
      </c>
      <c r="F87" s="20" t="s">
        <v>2590</v>
      </c>
      <c r="G87" s="20" t="s">
        <v>2591</v>
      </c>
      <c r="H87" s="20" t="s">
        <v>2880</v>
      </c>
      <c r="I87" s="20" t="s">
        <v>2881</v>
      </c>
      <c r="J87" s="20" t="s">
        <v>2882</v>
      </c>
    </row>
    <row r="88" spans="1:10" x14ac:dyDescent="0.25">
      <c r="A88" s="20" t="s">
        <v>216</v>
      </c>
      <c r="B88" s="20" t="s">
        <v>2826</v>
      </c>
      <c r="D88" s="20" t="s">
        <v>1137</v>
      </c>
      <c r="E88" s="20" t="s">
        <v>2698</v>
      </c>
      <c r="F88" s="20" t="s">
        <v>2590</v>
      </c>
      <c r="G88" s="20" t="s">
        <v>2591</v>
      </c>
      <c r="H88" s="20" t="s">
        <v>2880</v>
      </c>
      <c r="I88" s="20" t="s">
        <v>2881</v>
      </c>
      <c r="J88" s="20" t="s">
        <v>2884</v>
      </c>
    </row>
    <row r="89" spans="1:10" x14ac:dyDescent="0.25">
      <c r="A89" s="20" t="s">
        <v>216</v>
      </c>
      <c r="B89" s="20" t="s">
        <v>2829</v>
      </c>
      <c r="D89" s="20" t="s">
        <v>1137</v>
      </c>
      <c r="E89" s="20" t="s">
        <v>2698</v>
      </c>
      <c r="F89" s="20" t="s">
        <v>2590</v>
      </c>
      <c r="G89" s="20" t="s">
        <v>2591</v>
      </c>
      <c r="H89" s="20" t="s">
        <v>2880</v>
      </c>
      <c r="I89" s="20" t="s">
        <v>2881</v>
      </c>
      <c r="J89" s="20" t="s">
        <v>2886</v>
      </c>
    </row>
    <row r="90" spans="1:10" x14ac:dyDescent="0.25">
      <c r="A90" s="20" t="s">
        <v>216</v>
      </c>
      <c r="B90" s="20" t="s">
        <v>2832</v>
      </c>
      <c r="D90" s="20" t="s">
        <v>1246</v>
      </c>
      <c r="E90" s="20" t="s">
        <v>2737</v>
      </c>
      <c r="F90" s="20" t="s">
        <v>2590</v>
      </c>
      <c r="G90" s="20" t="s">
        <v>3386</v>
      </c>
      <c r="H90" s="20" t="s">
        <v>3387</v>
      </c>
      <c r="I90" s="20" t="s">
        <v>3388</v>
      </c>
      <c r="J90" s="20" t="s">
        <v>3389</v>
      </c>
    </row>
    <row r="91" spans="1:10" x14ac:dyDescent="0.25">
      <c r="A91" s="20" t="s">
        <v>216</v>
      </c>
      <c r="B91" s="20" t="s">
        <v>2835</v>
      </c>
      <c r="D91" s="20" t="s">
        <v>1246</v>
      </c>
      <c r="E91" s="20" t="s">
        <v>2737</v>
      </c>
      <c r="F91" s="20" t="s">
        <v>2590</v>
      </c>
      <c r="G91" s="20" t="s">
        <v>2591</v>
      </c>
      <c r="H91" s="20" t="s">
        <v>2729</v>
      </c>
      <c r="I91" s="20" t="s">
        <v>2734</v>
      </c>
      <c r="J91" s="20" t="s">
        <v>2735</v>
      </c>
    </row>
    <row r="92" spans="1:10" x14ac:dyDescent="0.25">
      <c r="A92" s="20" t="s">
        <v>216</v>
      </c>
      <c r="B92" s="20" t="s">
        <v>2838</v>
      </c>
      <c r="D92" s="20" t="s">
        <v>1246</v>
      </c>
      <c r="E92" s="20" t="s">
        <v>2737</v>
      </c>
      <c r="F92" s="20" t="s">
        <v>2590</v>
      </c>
      <c r="G92" s="20" t="s">
        <v>2591</v>
      </c>
      <c r="H92" s="20" t="s">
        <v>2786</v>
      </c>
      <c r="I92" s="20" t="s">
        <v>2787</v>
      </c>
      <c r="J92" s="20" t="s">
        <v>2797</v>
      </c>
    </row>
    <row r="93" spans="1:10" x14ac:dyDescent="0.25">
      <c r="A93" s="20" t="s">
        <v>216</v>
      </c>
      <c r="B93" s="20" t="s">
        <v>2841</v>
      </c>
      <c r="D93" s="20" t="s">
        <v>2636</v>
      </c>
      <c r="E93" s="20" t="s">
        <v>2637</v>
      </c>
      <c r="F93" s="20" t="s">
        <v>2590</v>
      </c>
      <c r="G93" s="20" t="s">
        <v>3289</v>
      </c>
      <c r="H93" s="20" t="s">
        <v>3377</v>
      </c>
      <c r="I93" s="20" t="s">
        <v>3378</v>
      </c>
      <c r="J93" s="20" t="s">
        <v>3379</v>
      </c>
    </row>
    <row r="94" spans="1:10" x14ac:dyDescent="0.25">
      <c r="A94" s="20" t="s">
        <v>216</v>
      </c>
      <c r="B94" s="20" t="s">
        <v>2844</v>
      </c>
      <c r="D94" s="20" t="s">
        <v>2636</v>
      </c>
      <c r="E94" s="20" t="s">
        <v>2637</v>
      </c>
      <c r="F94" s="20" t="s">
        <v>2590</v>
      </c>
      <c r="G94" s="20" t="s">
        <v>3289</v>
      </c>
      <c r="H94" s="20" t="s">
        <v>3377</v>
      </c>
      <c r="I94" s="20" t="s">
        <v>3378</v>
      </c>
      <c r="J94" s="20" t="s">
        <v>3382</v>
      </c>
    </row>
    <row r="95" spans="1:10" x14ac:dyDescent="0.25">
      <c r="A95" s="20" t="s">
        <v>1013</v>
      </c>
      <c r="B95" s="20" t="s">
        <v>2847</v>
      </c>
      <c r="D95" s="20" t="s">
        <v>2636</v>
      </c>
      <c r="E95" s="20" t="s">
        <v>2637</v>
      </c>
      <c r="F95" s="20" t="s">
        <v>2590</v>
      </c>
      <c r="G95" s="20" t="s">
        <v>2591</v>
      </c>
      <c r="H95" s="20" t="s">
        <v>2592</v>
      </c>
      <c r="I95" s="20" t="s">
        <v>2629</v>
      </c>
      <c r="J95" s="20" t="s">
        <v>2632</v>
      </c>
    </row>
    <row r="96" spans="1:10" x14ac:dyDescent="0.25">
      <c r="A96" s="20" t="s">
        <v>1137</v>
      </c>
      <c r="B96" s="20" t="s">
        <v>2850</v>
      </c>
      <c r="D96" s="20" t="s">
        <v>2636</v>
      </c>
      <c r="E96" s="20" t="s">
        <v>2637</v>
      </c>
      <c r="F96" s="20" t="s">
        <v>2590</v>
      </c>
      <c r="G96" s="20" t="s">
        <v>2591</v>
      </c>
      <c r="H96" s="20" t="s">
        <v>2592</v>
      </c>
      <c r="I96" s="20" t="s">
        <v>2629</v>
      </c>
      <c r="J96" s="20" t="s">
        <v>2642</v>
      </c>
    </row>
    <row r="97" spans="1:10" x14ac:dyDescent="0.25">
      <c r="A97" s="20" t="s">
        <v>1137</v>
      </c>
      <c r="B97" s="20" t="s">
        <v>2853</v>
      </c>
      <c r="D97" s="20" t="s">
        <v>2636</v>
      </c>
      <c r="E97" s="20" t="s">
        <v>2637</v>
      </c>
      <c r="F97" s="20" t="s">
        <v>2590</v>
      </c>
      <c r="G97" s="20" t="s">
        <v>2591</v>
      </c>
      <c r="H97" s="20" t="s">
        <v>2592</v>
      </c>
      <c r="I97" s="20" t="s">
        <v>2652</v>
      </c>
      <c r="J97" s="20" t="s">
        <v>2659</v>
      </c>
    </row>
    <row r="98" spans="1:10" x14ac:dyDescent="0.25">
      <c r="A98" s="20" t="s">
        <v>1052</v>
      </c>
      <c r="B98" s="20" t="s">
        <v>2856</v>
      </c>
      <c r="D98" s="20" t="s">
        <v>2636</v>
      </c>
      <c r="E98" s="20" t="s">
        <v>2637</v>
      </c>
      <c r="F98" s="20" t="s">
        <v>2590</v>
      </c>
      <c r="G98" s="20" t="s">
        <v>2591</v>
      </c>
      <c r="H98" s="20" t="s">
        <v>2592</v>
      </c>
      <c r="I98" s="20" t="s">
        <v>2665</v>
      </c>
      <c r="J98" s="20" t="s">
        <v>2666</v>
      </c>
    </row>
    <row r="99" spans="1:10" x14ac:dyDescent="0.25">
      <c r="A99" s="20" t="s">
        <v>1339</v>
      </c>
      <c r="B99" s="20" t="s">
        <v>2859</v>
      </c>
      <c r="D99" s="20" t="s">
        <v>2636</v>
      </c>
      <c r="E99" s="20" t="s">
        <v>2637</v>
      </c>
      <c r="F99" s="20" t="s">
        <v>2590</v>
      </c>
      <c r="G99" s="20" t="s">
        <v>2591</v>
      </c>
      <c r="H99" s="20" t="s">
        <v>2798</v>
      </c>
      <c r="I99" s="20" t="s">
        <v>2799</v>
      </c>
      <c r="J99" s="20" t="s">
        <v>2800</v>
      </c>
    </row>
    <row r="100" spans="1:10" x14ac:dyDescent="0.25">
      <c r="A100" s="20" t="s">
        <v>810</v>
      </c>
      <c r="B100" s="20" t="s">
        <v>2864</v>
      </c>
      <c r="D100" s="20" t="s">
        <v>1264</v>
      </c>
      <c r="E100" s="20" t="s">
        <v>3042</v>
      </c>
      <c r="F100" s="20" t="s">
        <v>2590</v>
      </c>
      <c r="G100" s="20" t="s">
        <v>3289</v>
      </c>
      <c r="H100" s="20" t="s">
        <v>3315</v>
      </c>
      <c r="I100" s="20" t="s">
        <v>3317</v>
      </c>
      <c r="J100" s="20" t="s">
        <v>3318</v>
      </c>
    </row>
    <row r="101" spans="1:10" x14ac:dyDescent="0.25">
      <c r="A101" s="20" t="s">
        <v>810</v>
      </c>
      <c r="B101" s="20" t="s">
        <v>2865</v>
      </c>
      <c r="D101" s="20" t="s">
        <v>1264</v>
      </c>
      <c r="E101" s="20" t="s">
        <v>3042</v>
      </c>
      <c r="F101" s="20" t="s">
        <v>2590</v>
      </c>
      <c r="G101" s="20" t="s">
        <v>3289</v>
      </c>
      <c r="H101" s="20" t="s">
        <v>3315</v>
      </c>
      <c r="I101" s="20" t="s">
        <v>3317</v>
      </c>
      <c r="J101" s="20" t="s">
        <v>3322</v>
      </c>
    </row>
    <row r="102" spans="1:10" x14ac:dyDescent="0.25">
      <c r="A102" s="20" t="s">
        <v>810</v>
      </c>
      <c r="B102" s="20" t="s">
        <v>2866</v>
      </c>
      <c r="D102" s="20" t="s">
        <v>1264</v>
      </c>
      <c r="E102" s="20" t="s">
        <v>3042</v>
      </c>
      <c r="F102" s="20" t="s">
        <v>2590</v>
      </c>
      <c r="G102" s="20" t="s">
        <v>3289</v>
      </c>
      <c r="H102" s="20" t="s">
        <v>3315</v>
      </c>
      <c r="I102" s="20" t="s">
        <v>3317</v>
      </c>
      <c r="J102" s="20" t="s">
        <v>3329</v>
      </c>
    </row>
    <row r="103" spans="1:10" x14ac:dyDescent="0.25">
      <c r="A103" s="20" t="s">
        <v>1013</v>
      </c>
      <c r="B103" s="20" t="s">
        <v>2867</v>
      </c>
      <c r="D103" s="20" t="s">
        <v>1264</v>
      </c>
      <c r="E103" s="20" t="s">
        <v>3042</v>
      </c>
      <c r="F103" s="20" t="s">
        <v>2590</v>
      </c>
      <c r="G103" s="20" t="s">
        <v>3289</v>
      </c>
      <c r="H103" s="20" t="s">
        <v>3315</v>
      </c>
      <c r="I103" s="20" t="s">
        <v>3317</v>
      </c>
      <c r="J103" s="20" t="s">
        <v>3330</v>
      </c>
    </row>
    <row r="104" spans="1:10" x14ac:dyDescent="0.25">
      <c r="A104" s="20" t="s">
        <v>1013</v>
      </c>
      <c r="B104" s="20" t="s">
        <v>2869</v>
      </c>
      <c r="D104" s="20" t="s">
        <v>1316</v>
      </c>
      <c r="E104" s="20" t="s">
        <v>2904</v>
      </c>
      <c r="F104" s="20" t="s">
        <v>2590</v>
      </c>
      <c r="G104" s="20" t="s">
        <v>3289</v>
      </c>
      <c r="H104" s="20" t="s">
        <v>3315</v>
      </c>
      <c r="I104" s="20" t="s">
        <v>3317</v>
      </c>
      <c r="J104" s="20" t="s">
        <v>3322</v>
      </c>
    </row>
    <row r="105" spans="1:10" x14ac:dyDescent="0.25">
      <c r="A105" s="20" t="s">
        <v>810</v>
      </c>
      <c r="B105" s="20" t="s">
        <v>2871</v>
      </c>
      <c r="D105" s="20" t="s">
        <v>1316</v>
      </c>
      <c r="E105" s="20" t="s">
        <v>2904</v>
      </c>
      <c r="F105" s="20" t="s">
        <v>2590</v>
      </c>
      <c r="G105" s="20" t="s">
        <v>3289</v>
      </c>
      <c r="H105" s="20" t="s">
        <v>3315</v>
      </c>
      <c r="I105" s="20" t="s">
        <v>3317</v>
      </c>
      <c r="J105" s="20" t="s">
        <v>3330</v>
      </c>
    </row>
    <row r="106" spans="1:10" x14ac:dyDescent="0.25">
      <c r="A106" s="20" t="s">
        <v>1052</v>
      </c>
      <c r="B106" s="20" t="s">
        <v>2875</v>
      </c>
      <c r="D106" s="20" t="s">
        <v>155</v>
      </c>
      <c r="E106" s="20" t="s">
        <v>156</v>
      </c>
      <c r="F106" s="20" t="s">
        <v>2590</v>
      </c>
      <c r="G106" s="20" t="s">
        <v>2591</v>
      </c>
      <c r="H106" s="20" t="s">
        <v>2718</v>
      </c>
      <c r="I106" s="20" t="s">
        <v>2719</v>
      </c>
      <c r="J106" s="20" t="s">
        <v>2720</v>
      </c>
    </row>
    <row r="107" spans="1:10" x14ac:dyDescent="0.25">
      <c r="A107" s="20" t="s">
        <v>1052</v>
      </c>
      <c r="B107" s="20" t="s">
        <v>2877</v>
      </c>
      <c r="D107" s="20" t="s">
        <v>1339</v>
      </c>
      <c r="E107" s="20" t="s">
        <v>2676</v>
      </c>
      <c r="F107" s="20" t="s">
        <v>3279</v>
      </c>
      <c r="G107" s="20" t="s">
        <v>3282</v>
      </c>
      <c r="H107" s="20" t="s">
        <v>3283</v>
      </c>
      <c r="I107" s="20" t="s">
        <v>3284</v>
      </c>
      <c r="J107" s="20" t="s">
        <v>3285</v>
      </c>
    </row>
    <row r="108" spans="1:10" x14ac:dyDescent="0.25">
      <c r="A108" s="20" t="s">
        <v>433</v>
      </c>
      <c r="B108" s="20" t="s">
        <v>3426</v>
      </c>
      <c r="D108" s="20" t="s">
        <v>1339</v>
      </c>
      <c r="E108" s="20" t="s">
        <v>2676</v>
      </c>
      <c r="F108" s="20" t="s">
        <v>2590</v>
      </c>
      <c r="G108" s="20" t="s">
        <v>2591</v>
      </c>
      <c r="H108" s="20" t="s">
        <v>2671</v>
      </c>
      <c r="I108" s="20" t="s">
        <v>2672</v>
      </c>
      <c r="J108" s="20" t="s">
        <v>2673</v>
      </c>
    </row>
    <row r="109" spans="1:10" x14ac:dyDescent="0.25">
      <c r="A109" s="20" t="s">
        <v>433</v>
      </c>
      <c r="B109" s="20" t="s">
        <v>3429</v>
      </c>
      <c r="D109" s="20" t="s">
        <v>1339</v>
      </c>
      <c r="E109" s="20" t="s">
        <v>2676</v>
      </c>
      <c r="F109" s="20" t="s">
        <v>2590</v>
      </c>
      <c r="G109" s="20" t="s">
        <v>2591</v>
      </c>
      <c r="H109" s="20" t="s">
        <v>2671</v>
      </c>
      <c r="I109" s="20" t="s">
        <v>2672</v>
      </c>
      <c r="J109" s="20" t="s">
        <v>2681</v>
      </c>
    </row>
    <row r="110" spans="1:10" x14ac:dyDescent="0.25">
      <c r="A110" s="20" t="s">
        <v>1927</v>
      </c>
      <c r="B110" s="20" t="s">
        <v>3436</v>
      </c>
      <c r="D110" s="20" t="s">
        <v>1339</v>
      </c>
      <c r="E110" s="20" t="s">
        <v>2676</v>
      </c>
      <c r="F110" s="20" t="s">
        <v>2590</v>
      </c>
      <c r="G110" s="20" t="s">
        <v>2591</v>
      </c>
      <c r="H110" s="20" t="s">
        <v>2671</v>
      </c>
      <c r="I110" s="20" t="s">
        <v>2672</v>
      </c>
      <c r="J110" s="20" t="s">
        <v>2692</v>
      </c>
    </row>
    <row r="111" spans="1:10" x14ac:dyDescent="0.25">
      <c r="A111" s="20" t="s">
        <v>1734</v>
      </c>
      <c r="B111" s="20" t="s">
        <v>3438</v>
      </c>
      <c r="D111" s="20" t="s">
        <v>1339</v>
      </c>
      <c r="E111" s="20" t="s">
        <v>2676</v>
      </c>
      <c r="F111" s="20" t="s">
        <v>2590</v>
      </c>
      <c r="G111" s="20" t="s">
        <v>2591</v>
      </c>
      <c r="H111" s="20" t="s">
        <v>2671</v>
      </c>
      <c r="I111" s="20" t="s">
        <v>2694</v>
      </c>
      <c r="J111" s="20" t="s">
        <v>2695</v>
      </c>
    </row>
    <row r="112" spans="1:10" x14ac:dyDescent="0.25">
      <c r="A112" s="20" t="s">
        <v>125</v>
      </c>
      <c r="B112" s="20" t="s">
        <v>3442</v>
      </c>
      <c r="D112" s="20" t="s">
        <v>1339</v>
      </c>
      <c r="E112" s="20" t="s">
        <v>2676</v>
      </c>
      <c r="F112" s="20" t="s">
        <v>2590</v>
      </c>
      <c r="G112" s="20" t="s">
        <v>2591</v>
      </c>
      <c r="H112" s="20" t="s">
        <v>2729</v>
      </c>
      <c r="I112" s="20" t="s">
        <v>2750</v>
      </c>
      <c r="J112" s="20" t="s">
        <v>2751</v>
      </c>
    </row>
    <row r="113" spans="1:10" x14ac:dyDescent="0.25">
      <c r="A113" s="20" t="s">
        <v>86</v>
      </c>
      <c r="B113" s="20" t="s">
        <v>3450</v>
      </c>
      <c r="D113" s="20" t="s">
        <v>1339</v>
      </c>
      <c r="E113" s="20" t="s">
        <v>2676</v>
      </c>
      <c r="F113" s="20" t="s">
        <v>2590</v>
      </c>
      <c r="G113" s="20" t="s">
        <v>2591</v>
      </c>
      <c r="H113" s="20" t="s">
        <v>2798</v>
      </c>
      <c r="I113" s="20" t="s">
        <v>2799</v>
      </c>
      <c r="J113" s="20" t="s">
        <v>2800</v>
      </c>
    </row>
    <row r="114" spans="1:10" x14ac:dyDescent="0.25">
      <c r="A114" s="20" t="s">
        <v>86</v>
      </c>
      <c r="B114" s="20" t="s">
        <v>3452</v>
      </c>
      <c r="D114" s="20" t="s">
        <v>1339</v>
      </c>
      <c r="E114" s="20" t="s">
        <v>2676</v>
      </c>
      <c r="F114" s="20" t="s">
        <v>2590</v>
      </c>
      <c r="G114" s="20" t="s">
        <v>2591</v>
      </c>
      <c r="H114" s="20" t="s">
        <v>2798</v>
      </c>
      <c r="I114" s="20" t="s">
        <v>2799</v>
      </c>
      <c r="J114" s="20" t="s">
        <v>2808</v>
      </c>
    </row>
    <row r="115" spans="1:10" x14ac:dyDescent="0.25">
      <c r="A115" s="20" t="s">
        <v>887</v>
      </c>
      <c r="B115" s="20" t="s">
        <v>3458</v>
      </c>
      <c r="D115" s="20" t="s">
        <v>1339</v>
      </c>
      <c r="E115" s="20" t="s">
        <v>2676</v>
      </c>
      <c r="F115" s="20" t="s">
        <v>2590</v>
      </c>
      <c r="G115" s="20" t="s">
        <v>2591</v>
      </c>
      <c r="H115" s="20" t="s">
        <v>2798</v>
      </c>
      <c r="I115" s="20" t="s">
        <v>2862</v>
      </c>
      <c r="J115" s="20" t="s">
        <v>2872</v>
      </c>
    </row>
    <row r="116" spans="1:10" x14ac:dyDescent="0.25">
      <c r="A116" s="20" t="s">
        <v>887</v>
      </c>
      <c r="B116" s="20" t="s">
        <v>3460</v>
      </c>
      <c r="D116" s="20" t="s">
        <v>164</v>
      </c>
      <c r="E116" s="20" t="s">
        <v>165</v>
      </c>
      <c r="F116" s="20" t="s">
        <v>2590</v>
      </c>
      <c r="G116" s="20" t="s">
        <v>3289</v>
      </c>
      <c r="H116" s="20" t="s">
        <v>3300</v>
      </c>
      <c r="I116" s="20" t="s">
        <v>3307</v>
      </c>
      <c r="J116" s="20" t="s">
        <v>3308</v>
      </c>
    </row>
    <row r="117" spans="1:10" x14ac:dyDescent="0.25">
      <c r="A117" s="20" t="s">
        <v>887</v>
      </c>
      <c r="B117" s="20" t="s">
        <v>3462</v>
      </c>
      <c r="D117" s="20" t="s">
        <v>164</v>
      </c>
      <c r="E117" s="20" t="s">
        <v>165</v>
      </c>
      <c r="F117" s="20" t="s">
        <v>2590</v>
      </c>
      <c r="G117" s="20" t="s">
        <v>2591</v>
      </c>
      <c r="H117" s="20" t="s">
        <v>2718</v>
      </c>
      <c r="I117" s="20" t="s">
        <v>2719</v>
      </c>
      <c r="J117" s="20" t="s">
        <v>2720</v>
      </c>
    </row>
    <row r="118" spans="1:10" x14ac:dyDescent="0.25">
      <c r="A118" s="20" t="s">
        <v>887</v>
      </c>
      <c r="B118" s="20" t="s">
        <v>3463</v>
      </c>
      <c r="D118" s="20" t="s">
        <v>164</v>
      </c>
      <c r="E118" s="20" t="s">
        <v>165</v>
      </c>
      <c r="F118" s="20" t="s">
        <v>2590</v>
      </c>
      <c r="G118" s="20" t="s">
        <v>2591</v>
      </c>
      <c r="H118" s="20" t="s">
        <v>2729</v>
      </c>
      <c r="I118" s="20" t="s">
        <v>2744</v>
      </c>
      <c r="J118" s="20" t="s">
        <v>2747</v>
      </c>
    </row>
    <row r="119" spans="1:10" x14ac:dyDescent="0.25">
      <c r="A119" s="20" t="s">
        <v>887</v>
      </c>
      <c r="B119" s="20" t="s">
        <v>3465</v>
      </c>
      <c r="D119" s="20" t="s">
        <v>164</v>
      </c>
      <c r="E119" s="20" t="s">
        <v>165</v>
      </c>
      <c r="F119" s="20" t="s">
        <v>2590</v>
      </c>
      <c r="G119" s="20" t="s">
        <v>2591</v>
      </c>
      <c r="H119" s="20" t="s">
        <v>2786</v>
      </c>
      <c r="I119" s="20" t="s">
        <v>2787</v>
      </c>
      <c r="J119" s="20" t="s">
        <v>2788</v>
      </c>
    </row>
    <row r="120" spans="1:10" x14ac:dyDescent="0.25">
      <c r="A120" s="20" t="s">
        <v>887</v>
      </c>
      <c r="B120" s="20" t="s">
        <v>3466</v>
      </c>
      <c r="D120" s="20" t="s">
        <v>164</v>
      </c>
      <c r="E120" s="20" t="s">
        <v>165</v>
      </c>
      <c r="F120" s="20" t="s">
        <v>2590</v>
      </c>
      <c r="G120" s="20" t="s">
        <v>2591</v>
      </c>
      <c r="H120" s="20" t="s">
        <v>2880</v>
      </c>
      <c r="I120" s="20" t="s">
        <v>2881</v>
      </c>
      <c r="J120" s="20" t="s">
        <v>2882</v>
      </c>
    </row>
    <row r="121" spans="1:10" x14ac:dyDescent="0.25">
      <c r="A121" s="20" t="s">
        <v>887</v>
      </c>
      <c r="B121" s="20" t="s">
        <v>3467</v>
      </c>
      <c r="D121" s="20" t="s">
        <v>190</v>
      </c>
      <c r="E121" s="20" t="s">
        <v>191</v>
      </c>
      <c r="F121" s="20" t="s">
        <v>2590</v>
      </c>
      <c r="G121" s="20" t="s">
        <v>3289</v>
      </c>
      <c r="H121" s="20" t="s">
        <v>3315</v>
      </c>
      <c r="I121" s="20" t="s">
        <v>3317</v>
      </c>
      <c r="J121" s="20" t="s">
        <v>3318</v>
      </c>
    </row>
    <row r="122" spans="1:10" x14ac:dyDescent="0.25">
      <c r="A122" s="20" t="s">
        <v>887</v>
      </c>
      <c r="B122" s="20" t="s">
        <v>3469</v>
      </c>
      <c r="D122" s="20" t="s">
        <v>190</v>
      </c>
      <c r="E122" s="20" t="s">
        <v>191</v>
      </c>
      <c r="F122" s="20" t="s">
        <v>2590</v>
      </c>
      <c r="G122" s="20" t="s">
        <v>3289</v>
      </c>
      <c r="H122" s="20" t="s">
        <v>3315</v>
      </c>
      <c r="I122" s="20" t="s">
        <v>3317</v>
      </c>
      <c r="J122" s="20" t="s">
        <v>3322</v>
      </c>
    </row>
    <row r="123" spans="1:10" x14ac:dyDescent="0.25">
      <c r="A123" s="20" t="s">
        <v>887</v>
      </c>
      <c r="B123" s="20" t="s">
        <v>3471</v>
      </c>
      <c r="D123" s="20" t="s">
        <v>190</v>
      </c>
      <c r="E123" s="20" t="s">
        <v>191</v>
      </c>
      <c r="F123" s="20" t="s">
        <v>2590</v>
      </c>
      <c r="G123" s="20" t="s">
        <v>3289</v>
      </c>
      <c r="H123" s="20" t="s">
        <v>3315</v>
      </c>
      <c r="I123" s="20" t="s">
        <v>3317</v>
      </c>
      <c r="J123" s="20" t="s">
        <v>3330</v>
      </c>
    </row>
    <row r="124" spans="1:10" x14ac:dyDescent="0.25">
      <c r="A124" s="20" t="s">
        <v>887</v>
      </c>
      <c r="B124" s="20" t="s">
        <v>3473</v>
      </c>
      <c r="D124" s="20" t="s">
        <v>1405</v>
      </c>
      <c r="E124" s="20" t="s">
        <v>2784</v>
      </c>
      <c r="F124" s="20" t="s">
        <v>2590</v>
      </c>
      <c r="G124" s="20" t="s">
        <v>3393</v>
      </c>
      <c r="H124" s="20" t="s">
        <v>3405</v>
      </c>
      <c r="I124" s="20" t="s">
        <v>3406</v>
      </c>
      <c r="J124" s="20" t="s">
        <v>3407</v>
      </c>
    </row>
    <row r="125" spans="1:10" x14ac:dyDescent="0.25">
      <c r="A125" s="20" t="s">
        <v>887</v>
      </c>
      <c r="B125" s="20" t="s">
        <v>3475</v>
      </c>
      <c r="D125" s="20" t="s">
        <v>1405</v>
      </c>
      <c r="E125" s="20" t="s">
        <v>2784</v>
      </c>
      <c r="F125" s="20" t="s">
        <v>2590</v>
      </c>
      <c r="G125" s="20" t="s">
        <v>3393</v>
      </c>
      <c r="H125" s="20" t="s">
        <v>3405</v>
      </c>
      <c r="I125" s="20" t="s">
        <v>3406</v>
      </c>
      <c r="J125" s="20" t="s">
        <v>3414</v>
      </c>
    </row>
    <row r="126" spans="1:10" x14ac:dyDescent="0.25">
      <c r="A126" s="20" t="s">
        <v>887</v>
      </c>
      <c r="B126" s="20" t="s">
        <v>3476</v>
      </c>
      <c r="D126" s="20" t="s">
        <v>1405</v>
      </c>
      <c r="E126" s="20" t="s">
        <v>2784</v>
      </c>
      <c r="F126" s="20" t="s">
        <v>2590</v>
      </c>
      <c r="G126" s="20" t="s">
        <v>2591</v>
      </c>
      <c r="H126" s="20" t="s">
        <v>2729</v>
      </c>
      <c r="I126" s="20" t="s">
        <v>2754</v>
      </c>
      <c r="J126" s="20" t="s">
        <v>2755</v>
      </c>
    </row>
    <row r="127" spans="1:10" x14ac:dyDescent="0.25">
      <c r="A127" s="20" t="s">
        <v>887</v>
      </c>
      <c r="B127" s="20" t="s">
        <v>3477</v>
      </c>
      <c r="D127" s="20" t="s">
        <v>1436</v>
      </c>
      <c r="E127" s="20" t="s">
        <v>2674</v>
      </c>
      <c r="F127" s="20" t="s">
        <v>2590</v>
      </c>
      <c r="G127" s="20" t="s">
        <v>3393</v>
      </c>
      <c r="H127" s="20" t="s">
        <v>3394</v>
      </c>
      <c r="I127" s="20" t="s">
        <v>3395</v>
      </c>
      <c r="J127" s="20" t="s">
        <v>3400</v>
      </c>
    </row>
    <row r="128" spans="1:10" x14ac:dyDescent="0.25">
      <c r="A128" s="20" t="s">
        <v>887</v>
      </c>
      <c r="B128" s="20" t="s">
        <v>3479</v>
      </c>
      <c r="D128" s="20" t="s">
        <v>1436</v>
      </c>
      <c r="E128" s="20" t="s">
        <v>2674</v>
      </c>
      <c r="F128" s="20" t="s">
        <v>2590</v>
      </c>
      <c r="G128" s="20" t="s">
        <v>3393</v>
      </c>
      <c r="H128" s="20" t="s">
        <v>3405</v>
      </c>
      <c r="I128" s="20" t="s">
        <v>3406</v>
      </c>
      <c r="J128" s="20" t="s">
        <v>3407</v>
      </c>
    </row>
    <row r="129" spans="1:10" x14ac:dyDescent="0.25">
      <c r="A129" s="20" t="s">
        <v>887</v>
      </c>
      <c r="B129" s="20" t="s">
        <v>3480</v>
      </c>
      <c r="D129" s="20" t="s">
        <v>1436</v>
      </c>
      <c r="E129" s="20" t="s">
        <v>2674</v>
      </c>
      <c r="F129" s="20" t="s">
        <v>2590</v>
      </c>
      <c r="G129" s="20" t="s">
        <v>3393</v>
      </c>
      <c r="H129" s="20" t="s">
        <v>3405</v>
      </c>
      <c r="I129" s="20" t="s">
        <v>3406</v>
      </c>
      <c r="J129" s="20" t="s">
        <v>3414</v>
      </c>
    </row>
    <row r="130" spans="1:10" x14ac:dyDescent="0.25">
      <c r="A130" s="20" t="s">
        <v>887</v>
      </c>
      <c r="B130" s="20" t="s">
        <v>3481</v>
      </c>
      <c r="D130" s="20" t="s">
        <v>1436</v>
      </c>
      <c r="E130" s="20" t="s">
        <v>2674</v>
      </c>
      <c r="F130" s="20" t="s">
        <v>2590</v>
      </c>
      <c r="G130" s="20" t="s">
        <v>2591</v>
      </c>
      <c r="H130" s="20" t="s">
        <v>2671</v>
      </c>
      <c r="I130" s="20" t="s">
        <v>2672</v>
      </c>
      <c r="J130" s="20" t="s">
        <v>2673</v>
      </c>
    </row>
    <row r="131" spans="1:10" x14ac:dyDescent="0.25">
      <c r="A131" s="20" t="s">
        <v>887</v>
      </c>
      <c r="B131" s="20" t="s">
        <v>3483</v>
      </c>
      <c r="D131" s="20" t="s">
        <v>1436</v>
      </c>
      <c r="E131" s="20" t="s">
        <v>2674</v>
      </c>
      <c r="F131" s="20" t="s">
        <v>2590</v>
      </c>
      <c r="G131" s="20" t="s">
        <v>2591</v>
      </c>
      <c r="H131" s="20" t="s">
        <v>2671</v>
      </c>
      <c r="I131" s="20" t="s">
        <v>2672</v>
      </c>
      <c r="J131" s="20" t="s">
        <v>2681</v>
      </c>
    </row>
    <row r="132" spans="1:10" x14ac:dyDescent="0.25">
      <c r="D132" s="20" t="s">
        <v>1436</v>
      </c>
      <c r="E132" s="20" t="s">
        <v>2674</v>
      </c>
      <c r="F132" s="20" t="s">
        <v>2590</v>
      </c>
      <c r="G132" s="20" t="s">
        <v>2591</v>
      </c>
      <c r="H132" s="20" t="s">
        <v>2671</v>
      </c>
      <c r="I132" s="20" t="s">
        <v>2694</v>
      </c>
      <c r="J132" s="20" t="s">
        <v>2695</v>
      </c>
    </row>
    <row r="133" spans="1:10" x14ac:dyDescent="0.25">
      <c r="D133" s="20" t="s">
        <v>1436</v>
      </c>
      <c r="E133" s="20" t="s">
        <v>2674</v>
      </c>
      <c r="F133" s="20" t="s">
        <v>2590</v>
      </c>
      <c r="G133" s="20" t="s">
        <v>2591</v>
      </c>
      <c r="H133" s="20" t="s">
        <v>2729</v>
      </c>
      <c r="I133" s="20" t="s">
        <v>2730</v>
      </c>
      <c r="J133" s="20" t="s">
        <v>2731</v>
      </c>
    </row>
    <row r="134" spans="1:10" x14ac:dyDescent="0.25">
      <c r="D134" s="20" t="s">
        <v>1436</v>
      </c>
      <c r="E134" s="20" t="s">
        <v>2674</v>
      </c>
      <c r="F134" s="20" t="s">
        <v>2590</v>
      </c>
      <c r="G134" s="20" t="s">
        <v>2591</v>
      </c>
      <c r="H134" s="20" t="s">
        <v>2729</v>
      </c>
      <c r="I134" s="20" t="s">
        <v>2754</v>
      </c>
      <c r="J134" s="20" t="s">
        <v>2755</v>
      </c>
    </row>
    <row r="135" spans="1:10" x14ac:dyDescent="0.25">
      <c r="D135" s="20" t="s">
        <v>1480</v>
      </c>
      <c r="E135" s="20" t="s">
        <v>2717</v>
      </c>
      <c r="F135" s="20" t="s">
        <v>2590</v>
      </c>
      <c r="G135" s="20" t="s">
        <v>2591</v>
      </c>
      <c r="H135" s="20" t="s">
        <v>2671</v>
      </c>
      <c r="I135" s="20" t="s">
        <v>2694</v>
      </c>
      <c r="J135" s="20" t="s">
        <v>2695</v>
      </c>
    </row>
    <row r="136" spans="1:10" x14ac:dyDescent="0.25">
      <c r="D136" s="20" t="s">
        <v>1480</v>
      </c>
      <c r="E136" s="20" t="s">
        <v>2717</v>
      </c>
      <c r="F136" s="20" t="s">
        <v>2590</v>
      </c>
      <c r="G136" s="20" t="s">
        <v>2591</v>
      </c>
      <c r="H136" s="20" t="s">
        <v>2798</v>
      </c>
      <c r="I136" s="20" t="s">
        <v>2862</v>
      </c>
      <c r="J136" s="20" t="s">
        <v>2874</v>
      </c>
    </row>
    <row r="137" spans="1:10" x14ac:dyDescent="0.25">
      <c r="D137" s="20" t="s">
        <v>1480</v>
      </c>
      <c r="E137" s="20" t="s">
        <v>2717</v>
      </c>
      <c r="F137" s="20" t="s">
        <v>2590</v>
      </c>
      <c r="G137" s="20" t="s">
        <v>2591</v>
      </c>
      <c r="H137" s="20" t="s">
        <v>2880</v>
      </c>
      <c r="I137" s="20" t="s">
        <v>2881</v>
      </c>
      <c r="J137" s="20" t="s">
        <v>2885</v>
      </c>
    </row>
    <row r="138" spans="1:10" x14ac:dyDescent="0.25">
      <c r="D138" s="20" t="s">
        <v>1496</v>
      </c>
      <c r="E138" s="20" t="s">
        <v>2680</v>
      </c>
      <c r="F138" s="20" t="s">
        <v>2590</v>
      </c>
      <c r="G138" s="20" t="s">
        <v>3393</v>
      </c>
      <c r="H138" s="20" t="s">
        <v>3405</v>
      </c>
      <c r="I138" s="20" t="s">
        <v>3406</v>
      </c>
      <c r="J138" s="20" t="s">
        <v>3407</v>
      </c>
    </row>
    <row r="139" spans="1:10" x14ac:dyDescent="0.25">
      <c r="D139" s="20" t="s">
        <v>1496</v>
      </c>
      <c r="E139" s="20" t="s">
        <v>2680</v>
      </c>
      <c r="F139" s="20" t="s">
        <v>2590</v>
      </c>
      <c r="G139" s="20" t="s">
        <v>2591</v>
      </c>
      <c r="H139" s="20" t="s">
        <v>2671</v>
      </c>
      <c r="I139" s="20" t="s">
        <v>2672</v>
      </c>
      <c r="J139" s="20" t="s">
        <v>2673</v>
      </c>
    </row>
    <row r="140" spans="1:10" x14ac:dyDescent="0.25">
      <c r="D140" s="20" t="s">
        <v>1496</v>
      </c>
      <c r="E140" s="20" t="s">
        <v>2680</v>
      </c>
      <c r="F140" s="20" t="s">
        <v>2590</v>
      </c>
      <c r="G140" s="20" t="s">
        <v>2591</v>
      </c>
      <c r="H140" s="20" t="s">
        <v>2671</v>
      </c>
      <c r="I140" s="20" t="s">
        <v>2672</v>
      </c>
      <c r="J140" s="20" t="s">
        <v>2681</v>
      </c>
    </row>
    <row r="141" spans="1:10" x14ac:dyDescent="0.25">
      <c r="D141" s="20" t="s">
        <v>1496</v>
      </c>
      <c r="E141" s="20" t="s">
        <v>2680</v>
      </c>
      <c r="F141" s="20" t="s">
        <v>2590</v>
      </c>
      <c r="G141" s="20" t="s">
        <v>2591</v>
      </c>
      <c r="H141" s="20" t="s">
        <v>2671</v>
      </c>
      <c r="I141" s="20" t="s">
        <v>2672</v>
      </c>
      <c r="J141" s="20" t="s">
        <v>2692</v>
      </c>
    </row>
    <row r="142" spans="1:10" x14ac:dyDescent="0.25">
      <c r="D142" s="20" t="s">
        <v>1496</v>
      </c>
      <c r="E142" s="20" t="s">
        <v>2680</v>
      </c>
      <c r="F142" s="20" t="s">
        <v>2590</v>
      </c>
      <c r="G142" s="20" t="s">
        <v>2591</v>
      </c>
      <c r="H142" s="20" t="s">
        <v>2729</v>
      </c>
      <c r="I142" s="20" t="s">
        <v>2730</v>
      </c>
      <c r="J142" s="20" t="s">
        <v>2731</v>
      </c>
    </row>
    <row r="143" spans="1:10" x14ac:dyDescent="0.25">
      <c r="D143" s="20" t="s">
        <v>1496</v>
      </c>
      <c r="E143" s="20" t="s">
        <v>2680</v>
      </c>
      <c r="F143" s="20" t="s">
        <v>2590</v>
      </c>
      <c r="G143" s="20" t="s">
        <v>2591</v>
      </c>
      <c r="H143" s="20" t="s">
        <v>2729</v>
      </c>
      <c r="I143" s="20" t="s">
        <v>2730</v>
      </c>
      <c r="J143" s="20" t="s">
        <v>2733</v>
      </c>
    </row>
    <row r="144" spans="1:10" x14ac:dyDescent="0.25">
      <c r="D144" s="20" t="s">
        <v>1496</v>
      </c>
      <c r="E144" s="20" t="s">
        <v>2680</v>
      </c>
      <c r="F144" s="20" t="s">
        <v>2590</v>
      </c>
      <c r="G144" s="20" t="s">
        <v>2591</v>
      </c>
      <c r="H144" s="20" t="s">
        <v>2729</v>
      </c>
      <c r="I144" s="20" t="s">
        <v>2744</v>
      </c>
      <c r="J144" s="20" t="s">
        <v>2747</v>
      </c>
    </row>
    <row r="145" spans="4:10" x14ac:dyDescent="0.25">
      <c r="D145" s="20" t="s">
        <v>1496</v>
      </c>
      <c r="E145" s="20" t="s">
        <v>2680</v>
      </c>
      <c r="F145" s="20" t="s">
        <v>2590</v>
      </c>
      <c r="G145" s="20" t="s">
        <v>2591</v>
      </c>
      <c r="H145" s="20" t="s">
        <v>2729</v>
      </c>
      <c r="I145" s="20" t="s">
        <v>2754</v>
      </c>
      <c r="J145" s="20" t="s">
        <v>2755</v>
      </c>
    </row>
    <row r="146" spans="4:10" x14ac:dyDescent="0.25">
      <c r="D146" s="20" t="s">
        <v>1496</v>
      </c>
      <c r="E146" s="20" t="s">
        <v>2680</v>
      </c>
      <c r="F146" s="20" t="s">
        <v>2590</v>
      </c>
      <c r="G146" s="20" t="s">
        <v>2591</v>
      </c>
      <c r="H146" s="20" t="s">
        <v>2729</v>
      </c>
      <c r="I146" s="20" t="s">
        <v>2754</v>
      </c>
      <c r="J146" s="20" t="s">
        <v>2785</v>
      </c>
    </row>
    <row r="147" spans="4:10" x14ac:dyDescent="0.25">
      <c r="D147" s="20" t="s">
        <v>1496</v>
      </c>
      <c r="E147" s="20" t="s">
        <v>2680</v>
      </c>
      <c r="F147" s="20" t="s">
        <v>2590</v>
      </c>
      <c r="G147" s="20" t="s">
        <v>2591</v>
      </c>
      <c r="H147" s="20" t="s">
        <v>2786</v>
      </c>
      <c r="I147" s="20" t="s">
        <v>2787</v>
      </c>
      <c r="J147" s="20" t="s">
        <v>2797</v>
      </c>
    </row>
    <row r="148" spans="4:10" x14ac:dyDescent="0.25">
      <c r="D148" s="20" t="s">
        <v>1592</v>
      </c>
      <c r="E148" s="20" t="s">
        <v>2743</v>
      </c>
      <c r="F148" s="20" t="s">
        <v>2590</v>
      </c>
      <c r="G148" s="20" t="s">
        <v>3393</v>
      </c>
      <c r="H148" s="20" t="s">
        <v>3394</v>
      </c>
      <c r="I148" s="20" t="s">
        <v>3395</v>
      </c>
      <c r="J148" s="20" t="s">
        <v>3396</v>
      </c>
    </row>
    <row r="149" spans="4:10" x14ac:dyDescent="0.25">
      <c r="D149" s="20" t="s">
        <v>1592</v>
      </c>
      <c r="E149" s="20" t="s">
        <v>2743</v>
      </c>
      <c r="F149" s="20" t="s">
        <v>2590</v>
      </c>
      <c r="G149" s="20" t="s">
        <v>3393</v>
      </c>
      <c r="H149" s="20" t="s">
        <v>3394</v>
      </c>
      <c r="I149" s="20" t="s">
        <v>3395</v>
      </c>
      <c r="J149" s="20" t="s">
        <v>3400</v>
      </c>
    </row>
    <row r="150" spans="4:10" x14ac:dyDescent="0.25">
      <c r="D150" s="20" t="s">
        <v>1592</v>
      </c>
      <c r="E150" s="20" t="s">
        <v>2743</v>
      </c>
      <c r="F150" s="20" t="s">
        <v>2590</v>
      </c>
      <c r="G150" s="20" t="s">
        <v>2591</v>
      </c>
      <c r="H150" s="20" t="s">
        <v>2729</v>
      </c>
      <c r="I150" s="20" t="s">
        <v>2734</v>
      </c>
      <c r="J150" s="20" t="s">
        <v>2742</v>
      </c>
    </row>
    <row r="151" spans="4:10" x14ac:dyDescent="0.25">
      <c r="D151" s="20" t="s">
        <v>1623</v>
      </c>
      <c r="E151" s="20" t="s">
        <v>2756</v>
      </c>
      <c r="F151" s="20" t="s">
        <v>2590</v>
      </c>
      <c r="G151" s="20" t="s">
        <v>2591</v>
      </c>
      <c r="H151" s="20" t="s">
        <v>2729</v>
      </c>
      <c r="I151" s="20" t="s">
        <v>2754</v>
      </c>
      <c r="J151" s="20" t="s">
        <v>2755</v>
      </c>
    </row>
    <row r="152" spans="4:10" x14ac:dyDescent="0.25">
      <c r="D152" s="20" t="s">
        <v>1690</v>
      </c>
      <c r="E152" s="20" t="s">
        <v>2987</v>
      </c>
      <c r="F152" s="20" t="s">
        <v>2590</v>
      </c>
      <c r="G152" s="20" t="s">
        <v>3289</v>
      </c>
      <c r="H152" s="20" t="s">
        <v>3300</v>
      </c>
      <c r="I152" s="20" t="s">
        <v>3301</v>
      </c>
      <c r="J152" s="20" t="s">
        <v>3306</v>
      </c>
    </row>
    <row r="153" spans="4:10" x14ac:dyDescent="0.25">
      <c r="D153" s="20" t="s">
        <v>1690</v>
      </c>
      <c r="E153" s="20" t="s">
        <v>2987</v>
      </c>
      <c r="F153" s="20" t="s">
        <v>2590</v>
      </c>
      <c r="G153" s="20" t="s">
        <v>3289</v>
      </c>
      <c r="H153" s="20" t="s">
        <v>3300</v>
      </c>
      <c r="I153" s="20" t="s">
        <v>3307</v>
      </c>
      <c r="J153" s="20" t="s">
        <v>3308</v>
      </c>
    </row>
    <row r="154" spans="4:10" x14ac:dyDescent="0.25">
      <c r="D154" s="20" t="s">
        <v>1690</v>
      </c>
      <c r="E154" s="20" t="s">
        <v>2987</v>
      </c>
      <c r="F154" s="20" t="s">
        <v>2590</v>
      </c>
      <c r="G154" s="20" t="s">
        <v>3289</v>
      </c>
      <c r="H154" s="20" t="s">
        <v>3315</v>
      </c>
      <c r="I154" s="20" t="s">
        <v>3317</v>
      </c>
      <c r="J154" s="20" t="s">
        <v>3329</v>
      </c>
    </row>
    <row r="155" spans="4:10" x14ac:dyDescent="0.25">
      <c r="D155" s="20" t="s">
        <v>1690</v>
      </c>
      <c r="E155" s="20" t="s">
        <v>2987</v>
      </c>
      <c r="F155" s="20" t="s">
        <v>2590</v>
      </c>
      <c r="G155" s="20" t="s">
        <v>3289</v>
      </c>
      <c r="H155" s="20" t="s">
        <v>3315</v>
      </c>
      <c r="I155" s="20" t="s">
        <v>3317</v>
      </c>
      <c r="J155" s="20" t="s">
        <v>3346</v>
      </c>
    </row>
    <row r="156" spans="4:10" x14ac:dyDescent="0.25">
      <c r="D156" s="20" t="s">
        <v>1717</v>
      </c>
      <c r="E156" s="20" t="s">
        <v>2749</v>
      </c>
      <c r="F156" s="20" t="s">
        <v>2590</v>
      </c>
      <c r="G156" s="20" t="s">
        <v>3289</v>
      </c>
      <c r="H156" s="20" t="s">
        <v>3290</v>
      </c>
      <c r="I156" s="20" t="s">
        <v>3291</v>
      </c>
      <c r="J156" s="20" t="s">
        <v>3292</v>
      </c>
    </row>
    <row r="157" spans="4:10" x14ac:dyDescent="0.25">
      <c r="D157" s="20" t="s">
        <v>1717</v>
      </c>
      <c r="E157" s="20" t="s">
        <v>2749</v>
      </c>
      <c r="F157" s="20" t="s">
        <v>2590</v>
      </c>
      <c r="G157" s="20" t="s">
        <v>3289</v>
      </c>
      <c r="H157" s="20" t="s">
        <v>3290</v>
      </c>
      <c r="I157" s="20" t="s">
        <v>3291</v>
      </c>
      <c r="J157" s="20" t="s">
        <v>3296</v>
      </c>
    </row>
    <row r="158" spans="4:10" x14ac:dyDescent="0.25">
      <c r="D158" s="20" t="s">
        <v>1717</v>
      </c>
      <c r="E158" s="20" t="s">
        <v>2749</v>
      </c>
      <c r="F158" s="20" t="s">
        <v>2590</v>
      </c>
      <c r="G158" s="20" t="s">
        <v>3289</v>
      </c>
      <c r="H158" s="20" t="s">
        <v>3300</v>
      </c>
      <c r="I158" s="20" t="s">
        <v>3307</v>
      </c>
      <c r="J158" s="20" t="s">
        <v>3308</v>
      </c>
    </row>
    <row r="159" spans="4:10" x14ac:dyDescent="0.25">
      <c r="D159" s="20" t="s">
        <v>1717</v>
      </c>
      <c r="E159" s="20" t="s">
        <v>2749</v>
      </c>
      <c r="F159" s="20" t="s">
        <v>2590</v>
      </c>
      <c r="G159" s="20" t="s">
        <v>3289</v>
      </c>
      <c r="H159" s="20" t="s">
        <v>3315</v>
      </c>
      <c r="I159" s="20" t="s">
        <v>3317</v>
      </c>
      <c r="J159" s="20" t="s">
        <v>3329</v>
      </c>
    </row>
    <row r="160" spans="4:10" x14ac:dyDescent="0.25">
      <c r="D160" s="20" t="s">
        <v>1717</v>
      </c>
      <c r="E160" s="20" t="s">
        <v>2749</v>
      </c>
      <c r="F160" s="20" t="s">
        <v>2590</v>
      </c>
      <c r="G160" s="20" t="s">
        <v>3289</v>
      </c>
      <c r="H160" s="20" t="s">
        <v>3315</v>
      </c>
      <c r="I160" s="20" t="s">
        <v>3317</v>
      </c>
      <c r="J160" s="20" t="s">
        <v>3346</v>
      </c>
    </row>
    <row r="161" spans="4:10" x14ac:dyDescent="0.25">
      <c r="D161" s="20" t="s">
        <v>1717</v>
      </c>
      <c r="E161" s="20" t="s">
        <v>2749</v>
      </c>
      <c r="F161" s="20" t="s">
        <v>2590</v>
      </c>
      <c r="G161" s="20" t="s">
        <v>2591</v>
      </c>
      <c r="H161" s="20" t="s">
        <v>2729</v>
      </c>
      <c r="I161" s="20" t="s">
        <v>2744</v>
      </c>
      <c r="J161" s="20" t="s">
        <v>2748</v>
      </c>
    </row>
    <row r="162" spans="4:10" x14ac:dyDescent="0.25">
      <c r="D162" s="20" t="s">
        <v>1717</v>
      </c>
      <c r="E162" s="20" t="s">
        <v>2749</v>
      </c>
      <c r="F162" s="20" t="s">
        <v>2590</v>
      </c>
      <c r="G162" s="20" t="s">
        <v>2591</v>
      </c>
      <c r="H162" s="20" t="s">
        <v>2786</v>
      </c>
      <c r="I162" s="20" t="s">
        <v>2787</v>
      </c>
      <c r="J162" s="20" t="s">
        <v>2788</v>
      </c>
    </row>
    <row r="163" spans="4:10" x14ac:dyDescent="0.25">
      <c r="D163" s="20" t="s">
        <v>1734</v>
      </c>
      <c r="E163" s="20" t="s">
        <v>2610</v>
      </c>
      <c r="F163" s="20" t="s">
        <v>2590</v>
      </c>
      <c r="G163" s="20" t="s">
        <v>3289</v>
      </c>
      <c r="H163" s="20" t="s">
        <v>3300</v>
      </c>
      <c r="I163" s="20" t="s">
        <v>3301</v>
      </c>
      <c r="J163" s="20" t="s">
        <v>3302</v>
      </c>
    </row>
    <row r="164" spans="4:10" x14ac:dyDescent="0.25">
      <c r="D164" s="20" t="s">
        <v>1734</v>
      </c>
      <c r="E164" s="20" t="s">
        <v>2610</v>
      </c>
      <c r="F164" s="20" t="s">
        <v>2590</v>
      </c>
      <c r="G164" s="20" t="s">
        <v>3289</v>
      </c>
      <c r="H164" s="20" t="s">
        <v>3315</v>
      </c>
      <c r="I164" s="20" t="s">
        <v>3317</v>
      </c>
      <c r="J164" s="20" t="s">
        <v>3318</v>
      </c>
    </row>
    <row r="165" spans="4:10" x14ac:dyDescent="0.25">
      <c r="D165" s="20" t="s">
        <v>1734</v>
      </c>
      <c r="E165" s="20" t="s">
        <v>2610</v>
      </c>
      <c r="F165" s="20" t="s">
        <v>2590</v>
      </c>
      <c r="G165" s="20" t="s">
        <v>3289</v>
      </c>
      <c r="H165" s="20" t="s">
        <v>3315</v>
      </c>
      <c r="I165" s="20" t="s">
        <v>3317</v>
      </c>
      <c r="J165" s="20" t="s">
        <v>3322</v>
      </c>
    </row>
    <row r="166" spans="4:10" x14ac:dyDescent="0.25">
      <c r="D166" s="20" t="s">
        <v>1734</v>
      </c>
      <c r="E166" s="20" t="s">
        <v>2610</v>
      </c>
      <c r="F166" s="20" t="s">
        <v>2590</v>
      </c>
      <c r="G166" s="20" t="s">
        <v>3289</v>
      </c>
      <c r="H166" s="20" t="s">
        <v>3315</v>
      </c>
      <c r="I166" s="20" t="s">
        <v>3317</v>
      </c>
      <c r="J166" s="20" t="s">
        <v>3330</v>
      </c>
    </row>
    <row r="167" spans="4:10" x14ac:dyDescent="0.25">
      <c r="D167" s="20" t="s">
        <v>1734</v>
      </c>
      <c r="E167" s="20" t="s">
        <v>2610</v>
      </c>
      <c r="F167" s="20" t="s">
        <v>2590</v>
      </c>
      <c r="G167" s="20" t="s">
        <v>3289</v>
      </c>
      <c r="H167" s="20" t="s">
        <v>3315</v>
      </c>
      <c r="I167" s="20" t="s">
        <v>3317</v>
      </c>
      <c r="J167" s="20" t="s">
        <v>3346</v>
      </c>
    </row>
    <row r="168" spans="4:10" x14ac:dyDescent="0.25">
      <c r="D168" s="20" t="s">
        <v>1734</v>
      </c>
      <c r="E168" s="20" t="s">
        <v>2610</v>
      </c>
      <c r="F168" s="20" t="s">
        <v>2590</v>
      </c>
      <c r="G168" s="20" t="s">
        <v>2591</v>
      </c>
      <c r="H168" s="20" t="s">
        <v>2592</v>
      </c>
      <c r="I168" s="20" t="s">
        <v>2593</v>
      </c>
      <c r="J168" s="20" t="s">
        <v>2606</v>
      </c>
    </row>
    <row r="169" spans="4:10" x14ac:dyDescent="0.25">
      <c r="D169" s="20" t="s">
        <v>1734</v>
      </c>
      <c r="E169" s="20" t="s">
        <v>2610</v>
      </c>
      <c r="F169" s="20" t="s">
        <v>2590</v>
      </c>
      <c r="G169" s="20" t="s">
        <v>2591</v>
      </c>
      <c r="H169" s="20" t="s">
        <v>2592</v>
      </c>
      <c r="I169" s="20" t="s">
        <v>2593</v>
      </c>
      <c r="J169" s="20" t="s">
        <v>2615</v>
      </c>
    </row>
    <row r="170" spans="4:10" x14ac:dyDescent="0.25">
      <c r="D170" s="20" t="s">
        <v>1734</v>
      </c>
      <c r="E170" s="20" t="s">
        <v>2610</v>
      </c>
      <c r="F170" s="20" t="s">
        <v>2590</v>
      </c>
      <c r="G170" s="20" t="s">
        <v>2591</v>
      </c>
      <c r="H170" s="20" t="s">
        <v>2592</v>
      </c>
      <c r="I170" s="20" t="s">
        <v>2629</v>
      </c>
      <c r="J170" s="20" t="s">
        <v>2630</v>
      </c>
    </row>
    <row r="171" spans="4:10" x14ac:dyDescent="0.25">
      <c r="D171" s="20" t="s">
        <v>1734</v>
      </c>
      <c r="E171" s="20" t="s">
        <v>2610</v>
      </c>
      <c r="F171" s="20" t="s">
        <v>2590</v>
      </c>
      <c r="G171" s="20" t="s">
        <v>2591</v>
      </c>
      <c r="H171" s="20" t="s">
        <v>2592</v>
      </c>
      <c r="I171" s="20" t="s">
        <v>2629</v>
      </c>
      <c r="J171" s="20" t="s">
        <v>2631</v>
      </c>
    </row>
    <row r="172" spans="4:10" x14ac:dyDescent="0.25">
      <c r="D172" s="20" t="s">
        <v>1734</v>
      </c>
      <c r="E172" s="20" t="s">
        <v>2610</v>
      </c>
      <c r="F172" s="20" t="s">
        <v>2590</v>
      </c>
      <c r="G172" s="20" t="s">
        <v>2591</v>
      </c>
      <c r="H172" s="20" t="s">
        <v>2592</v>
      </c>
      <c r="I172" s="20" t="s">
        <v>2629</v>
      </c>
      <c r="J172" s="20" t="s">
        <v>2632</v>
      </c>
    </row>
    <row r="173" spans="4:10" x14ac:dyDescent="0.25">
      <c r="D173" s="20" t="s">
        <v>1734</v>
      </c>
      <c r="E173" s="20" t="s">
        <v>2610</v>
      </c>
      <c r="F173" s="20" t="s">
        <v>2590</v>
      </c>
      <c r="G173" s="20" t="s">
        <v>2591</v>
      </c>
      <c r="H173" s="20" t="s">
        <v>2592</v>
      </c>
      <c r="I173" s="20" t="s">
        <v>2629</v>
      </c>
      <c r="J173" s="20" t="s">
        <v>2638</v>
      </c>
    </row>
    <row r="174" spans="4:10" x14ac:dyDescent="0.25">
      <c r="D174" s="20" t="s">
        <v>1734</v>
      </c>
      <c r="E174" s="20" t="s">
        <v>2610</v>
      </c>
      <c r="F174" s="20" t="s">
        <v>2590</v>
      </c>
      <c r="G174" s="20" t="s">
        <v>2591</v>
      </c>
      <c r="H174" s="20" t="s">
        <v>2592</v>
      </c>
      <c r="I174" s="20" t="s">
        <v>2629</v>
      </c>
      <c r="J174" s="20" t="s">
        <v>2642</v>
      </c>
    </row>
    <row r="175" spans="4:10" x14ac:dyDescent="0.25">
      <c r="D175" s="20" t="s">
        <v>1734</v>
      </c>
      <c r="E175" s="20" t="s">
        <v>2610</v>
      </c>
      <c r="F175" s="20" t="s">
        <v>2590</v>
      </c>
      <c r="G175" s="20" t="s">
        <v>2591</v>
      </c>
      <c r="H175" s="20" t="s">
        <v>2592</v>
      </c>
      <c r="I175" s="20" t="s">
        <v>2652</v>
      </c>
      <c r="J175" s="20" t="s">
        <v>2653</v>
      </c>
    </row>
    <row r="176" spans="4:10" x14ac:dyDescent="0.25">
      <c r="D176" s="20" t="s">
        <v>1734</v>
      </c>
      <c r="E176" s="20" t="s">
        <v>2610</v>
      </c>
      <c r="F176" s="20" t="s">
        <v>2590</v>
      </c>
      <c r="G176" s="20" t="s">
        <v>2591</v>
      </c>
      <c r="H176" s="20" t="s">
        <v>2592</v>
      </c>
      <c r="I176" s="20" t="s">
        <v>2652</v>
      </c>
      <c r="J176" s="20" t="s">
        <v>2654</v>
      </c>
    </row>
    <row r="177" spans="4:10" x14ac:dyDescent="0.25">
      <c r="D177" s="20" t="s">
        <v>1734</v>
      </c>
      <c r="E177" s="20" t="s">
        <v>2610</v>
      </c>
      <c r="F177" s="20" t="s">
        <v>2590</v>
      </c>
      <c r="G177" s="20" t="s">
        <v>2591</v>
      </c>
      <c r="H177" s="20" t="s">
        <v>2592</v>
      </c>
      <c r="I177" s="20" t="s">
        <v>2652</v>
      </c>
      <c r="J177" s="20" t="s">
        <v>2659</v>
      </c>
    </row>
    <row r="178" spans="4:10" x14ac:dyDescent="0.25">
      <c r="D178" s="20" t="s">
        <v>1734</v>
      </c>
      <c r="E178" s="20" t="s">
        <v>2610</v>
      </c>
      <c r="F178" s="20" t="s">
        <v>2590</v>
      </c>
      <c r="G178" s="20" t="s">
        <v>2591</v>
      </c>
      <c r="H178" s="20" t="s">
        <v>2592</v>
      </c>
      <c r="I178" s="20" t="s">
        <v>2652</v>
      </c>
      <c r="J178" s="20" t="s">
        <v>2663</v>
      </c>
    </row>
    <row r="179" spans="4:10" x14ac:dyDescent="0.25">
      <c r="D179" s="20" t="s">
        <v>1734</v>
      </c>
      <c r="E179" s="20" t="s">
        <v>2610</v>
      </c>
      <c r="F179" s="20" t="s">
        <v>2590</v>
      </c>
      <c r="G179" s="20" t="s">
        <v>2591</v>
      </c>
      <c r="H179" s="20" t="s">
        <v>2592</v>
      </c>
      <c r="I179" s="20" t="s">
        <v>2652</v>
      </c>
      <c r="J179" s="20" t="s">
        <v>2664</v>
      </c>
    </row>
    <row r="180" spans="4:10" x14ac:dyDescent="0.25">
      <c r="D180" s="20" t="s">
        <v>1734</v>
      </c>
      <c r="E180" s="20" t="s">
        <v>2610</v>
      </c>
      <c r="F180" s="20" t="s">
        <v>2590</v>
      </c>
      <c r="G180" s="20" t="s">
        <v>2591</v>
      </c>
      <c r="H180" s="20" t="s">
        <v>2592</v>
      </c>
      <c r="I180" s="20" t="s">
        <v>2665</v>
      </c>
      <c r="J180" s="20" t="s">
        <v>2666</v>
      </c>
    </row>
    <row r="181" spans="4:10" x14ac:dyDescent="0.25">
      <c r="D181" s="20" t="s">
        <v>1734</v>
      </c>
      <c r="E181" s="20" t="s">
        <v>2610</v>
      </c>
      <c r="F181" s="20" t="s">
        <v>2590</v>
      </c>
      <c r="G181" s="20" t="s">
        <v>3432</v>
      </c>
      <c r="H181" s="20" t="s">
        <v>3433</v>
      </c>
      <c r="I181" s="20" t="s">
        <v>3434</v>
      </c>
      <c r="J181" s="20" t="s">
        <v>3435</v>
      </c>
    </row>
    <row r="182" spans="4:10" x14ac:dyDescent="0.25">
      <c r="D182" s="20" t="s">
        <v>74</v>
      </c>
      <c r="E182" s="20" t="s">
        <v>75</v>
      </c>
      <c r="F182" s="20" t="s">
        <v>2590</v>
      </c>
      <c r="G182" s="20" t="s">
        <v>2591</v>
      </c>
      <c r="H182" s="20" t="s">
        <v>2786</v>
      </c>
      <c r="I182" s="20" t="s">
        <v>2787</v>
      </c>
      <c r="J182" s="20" t="s">
        <v>2797</v>
      </c>
    </row>
    <row r="183" spans="4:10" x14ac:dyDescent="0.25">
      <c r="D183" s="20" t="s">
        <v>1927</v>
      </c>
      <c r="E183" s="20" t="s">
        <v>2667</v>
      </c>
      <c r="F183" s="20" t="s">
        <v>2590</v>
      </c>
      <c r="G183" s="20" t="s">
        <v>3289</v>
      </c>
      <c r="H183" s="20" t="s">
        <v>3315</v>
      </c>
      <c r="I183" s="20" t="s">
        <v>3317</v>
      </c>
      <c r="J183" s="20" t="s">
        <v>3318</v>
      </c>
    </row>
    <row r="184" spans="4:10" x14ac:dyDescent="0.25">
      <c r="D184" s="20" t="s">
        <v>1927</v>
      </c>
      <c r="E184" s="20" t="s">
        <v>2667</v>
      </c>
      <c r="F184" s="20" t="s">
        <v>2590</v>
      </c>
      <c r="G184" s="20" t="s">
        <v>3289</v>
      </c>
      <c r="H184" s="20" t="s">
        <v>3315</v>
      </c>
      <c r="I184" s="20" t="s">
        <v>3317</v>
      </c>
      <c r="J184" s="20" t="s">
        <v>3322</v>
      </c>
    </row>
    <row r="185" spans="4:10" x14ac:dyDescent="0.25">
      <c r="D185" s="20" t="s">
        <v>1927</v>
      </c>
      <c r="E185" s="20" t="s">
        <v>2667</v>
      </c>
      <c r="F185" s="20" t="s">
        <v>2590</v>
      </c>
      <c r="G185" s="20" t="s">
        <v>3289</v>
      </c>
      <c r="H185" s="20" t="s">
        <v>3315</v>
      </c>
      <c r="I185" s="20" t="s">
        <v>3317</v>
      </c>
      <c r="J185" s="20" t="s">
        <v>3346</v>
      </c>
    </row>
    <row r="186" spans="4:10" x14ac:dyDescent="0.25">
      <c r="D186" s="20" t="s">
        <v>1927</v>
      </c>
      <c r="E186" s="20" t="s">
        <v>2667</v>
      </c>
      <c r="F186" s="20" t="s">
        <v>2590</v>
      </c>
      <c r="G186" s="20" t="s">
        <v>3432</v>
      </c>
      <c r="H186" s="20" t="s">
        <v>3433</v>
      </c>
      <c r="I186" s="20" t="s">
        <v>3434</v>
      </c>
      <c r="J186" s="20" t="s">
        <v>3435</v>
      </c>
    </row>
    <row r="187" spans="4:10" x14ac:dyDescent="0.25">
      <c r="D187" s="20" t="s">
        <v>1961</v>
      </c>
      <c r="E187" s="20" t="s">
        <v>2977</v>
      </c>
      <c r="F187" s="20" t="s">
        <v>2590</v>
      </c>
      <c r="G187" s="20" t="s">
        <v>3289</v>
      </c>
      <c r="H187" s="20" t="s">
        <v>3315</v>
      </c>
      <c r="I187" s="20" t="s">
        <v>3317</v>
      </c>
      <c r="J187" s="20" t="s">
        <v>3318</v>
      </c>
    </row>
    <row r="188" spans="4:10" x14ac:dyDescent="0.25">
      <c r="D188" s="20" t="s">
        <v>1961</v>
      </c>
      <c r="E188" s="20" t="s">
        <v>2977</v>
      </c>
      <c r="F188" s="20" t="s">
        <v>2590</v>
      </c>
      <c r="G188" s="20" t="s">
        <v>3289</v>
      </c>
      <c r="H188" s="20" t="s">
        <v>3315</v>
      </c>
      <c r="I188" s="20" t="s">
        <v>3317</v>
      </c>
      <c r="J188" s="20" t="s">
        <v>3322</v>
      </c>
    </row>
    <row r="189" spans="4:10" x14ac:dyDescent="0.25">
      <c r="D189" s="20" t="s">
        <v>1961</v>
      </c>
      <c r="E189" s="20" t="s">
        <v>2977</v>
      </c>
      <c r="F189" s="20" t="s">
        <v>2590</v>
      </c>
      <c r="G189" s="20" t="s">
        <v>3289</v>
      </c>
      <c r="H189" s="20" t="s">
        <v>3315</v>
      </c>
      <c r="I189" s="20" t="s">
        <v>3317</v>
      </c>
      <c r="J189" s="20" t="s">
        <v>3330</v>
      </c>
    </row>
    <row r="190" spans="4:10" x14ac:dyDescent="0.25">
      <c r="D190" s="20" t="s">
        <v>263</v>
      </c>
      <c r="E190" s="20" t="s">
        <v>264</v>
      </c>
      <c r="F190" s="20" t="s">
        <v>2590</v>
      </c>
      <c r="G190" s="20" t="s">
        <v>3393</v>
      </c>
      <c r="H190" s="20" t="s">
        <v>3405</v>
      </c>
      <c r="I190" s="20" t="s">
        <v>3406</v>
      </c>
      <c r="J190" s="20" t="s">
        <v>3407</v>
      </c>
    </row>
    <row r="191" spans="4:10" x14ac:dyDescent="0.25">
      <c r="D191" s="20" t="s">
        <v>263</v>
      </c>
      <c r="E191" s="20" t="s">
        <v>264</v>
      </c>
      <c r="F191" s="20" t="s">
        <v>2590</v>
      </c>
      <c r="G191" s="20" t="s">
        <v>3393</v>
      </c>
      <c r="H191" s="20" t="s">
        <v>3405</v>
      </c>
      <c r="I191" s="20" t="s">
        <v>3406</v>
      </c>
      <c r="J191" s="20" t="s">
        <v>3414</v>
      </c>
    </row>
    <row r="192" spans="4:10" x14ac:dyDescent="0.25">
      <c r="D192" s="20" t="s">
        <v>263</v>
      </c>
      <c r="E192" s="20" t="s">
        <v>264</v>
      </c>
      <c r="F192" s="20" t="s">
        <v>2590</v>
      </c>
      <c r="G192" s="20" t="s">
        <v>3393</v>
      </c>
      <c r="H192" s="20" t="s">
        <v>3415</v>
      </c>
      <c r="I192" s="20" t="s">
        <v>3416</v>
      </c>
      <c r="J192" s="20" t="s">
        <v>3417</v>
      </c>
    </row>
    <row r="193" spans="4:10" x14ac:dyDescent="0.25">
      <c r="D193" s="20" t="s">
        <v>263</v>
      </c>
      <c r="E193" s="20" t="s">
        <v>264</v>
      </c>
      <c r="F193" s="20" t="s">
        <v>2590</v>
      </c>
      <c r="G193" s="20" t="s">
        <v>3393</v>
      </c>
      <c r="H193" s="20" t="s">
        <v>3419</v>
      </c>
      <c r="I193" s="20" t="s">
        <v>3420</v>
      </c>
      <c r="J193" s="20" t="s">
        <v>3421</v>
      </c>
    </row>
    <row r="194" spans="4:10" x14ac:dyDescent="0.25">
      <c r="D194" s="20" t="s">
        <v>263</v>
      </c>
      <c r="E194" s="20" t="s">
        <v>264</v>
      </c>
      <c r="F194" s="20" t="s">
        <v>2590</v>
      </c>
      <c r="G194" s="20" t="s">
        <v>2591</v>
      </c>
      <c r="H194" s="20" t="s">
        <v>2671</v>
      </c>
      <c r="I194" s="20" t="s">
        <v>2672</v>
      </c>
      <c r="J194" s="20" t="s">
        <v>2673</v>
      </c>
    </row>
    <row r="195" spans="4:10" x14ac:dyDescent="0.25">
      <c r="D195" s="20" t="s">
        <v>263</v>
      </c>
      <c r="E195" s="20" t="s">
        <v>264</v>
      </c>
      <c r="F195" s="20" t="s">
        <v>2590</v>
      </c>
      <c r="G195" s="20" t="s">
        <v>2591</v>
      </c>
      <c r="H195" s="20" t="s">
        <v>2729</v>
      </c>
      <c r="I195" s="20" t="s">
        <v>2734</v>
      </c>
      <c r="J195" s="20" t="s">
        <v>2742</v>
      </c>
    </row>
    <row r="196" spans="4:10" x14ac:dyDescent="0.25">
      <c r="D196" s="20" t="s">
        <v>263</v>
      </c>
      <c r="E196" s="20" t="s">
        <v>264</v>
      </c>
      <c r="F196" s="20" t="s">
        <v>2590</v>
      </c>
      <c r="G196" s="20" t="s">
        <v>2591</v>
      </c>
      <c r="H196" s="20" t="s">
        <v>2729</v>
      </c>
      <c r="I196" s="20" t="s">
        <v>2754</v>
      </c>
      <c r="J196" s="20" t="s">
        <v>2755</v>
      </c>
    </row>
    <row r="197" spans="4:10" x14ac:dyDescent="0.25">
      <c r="D197" s="20" t="s">
        <v>263</v>
      </c>
      <c r="E197" s="20" t="s">
        <v>264</v>
      </c>
      <c r="F197" s="20" t="s">
        <v>2590</v>
      </c>
      <c r="G197" s="20" t="s">
        <v>2591</v>
      </c>
      <c r="H197" s="20" t="s">
        <v>2798</v>
      </c>
      <c r="I197" s="20" t="s">
        <v>2862</v>
      </c>
      <c r="J197" s="20" t="s">
        <v>2863</v>
      </c>
    </row>
    <row r="198" spans="4:10" x14ac:dyDescent="0.25">
      <c r="D198" s="20" t="s">
        <v>263</v>
      </c>
      <c r="E198" s="20" t="s">
        <v>264</v>
      </c>
      <c r="F198" s="20" t="s">
        <v>2590</v>
      </c>
      <c r="G198" s="20" t="s">
        <v>2591</v>
      </c>
      <c r="H198" s="20" t="s">
        <v>2880</v>
      </c>
      <c r="I198" s="20" t="s">
        <v>2881</v>
      </c>
      <c r="J198" s="20" t="s">
        <v>2886</v>
      </c>
    </row>
    <row r="199" spans="4:10" x14ac:dyDescent="0.25">
      <c r="D199" s="20" t="s">
        <v>263</v>
      </c>
      <c r="E199" s="20" t="s">
        <v>264</v>
      </c>
      <c r="F199" s="20" t="s">
        <v>3445</v>
      </c>
      <c r="G199" s="20" t="s">
        <v>3454</v>
      </c>
      <c r="H199" s="20" t="s">
        <v>3484</v>
      </c>
      <c r="I199" s="20" t="s">
        <v>3485</v>
      </c>
      <c r="J199" s="20" t="s">
        <v>3486</v>
      </c>
    </row>
    <row r="200" spans="4:10" x14ac:dyDescent="0.25">
      <c r="D200" s="20" t="s">
        <v>2002</v>
      </c>
      <c r="E200" s="20" t="s">
        <v>2883</v>
      </c>
      <c r="F200" s="20" t="s">
        <v>2590</v>
      </c>
      <c r="G200" s="20" t="s">
        <v>3393</v>
      </c>
      <c r="H200" s="20" t="s">
        <v>3394</v>
      </c>
      <c r="I200" s="20" t="s">
        <v>3395</v>
      </c>
      <c r="J200" s="20" t="s">
        <v>3396</v>
      </c>
    </row>
    <row r="201" spans="4:10" x14ac:dyDescent="0.25">
      <c r="D201" s="20" t="s">
        <v>2002</v>
      </c>
      <c r="E201" s="20" t="s">
        <v>2883</v>
      </c>
      <c r="F201" s="20" t="s">
        <v>2590</v>
      </c>
      <c r="G201" s="20" t="s">
        <v>3393</v>
      </c>
      <c r="H201" s="20" t="s">
        <v>3394</v>
      </c>
      <c r="I201" s="20" t="s">
        <v>3395</v>
      </c>
      <c r="J201" s="20" t="s">
        <v>3400</v>
      </c>
    </row>
    <row r="202" spans="4:10" x14ac:dyDescent="0.25">
      <c r="D202" s="20" t="s">
        <v>2002</v>
      </c>
      <c r="E202" s="20" t="s">
        <v>2883</v>
      </c>
      <c r="F202" s="20" t="s">
        <v>2590</v>
      </c>
      <c r="G202" s="20" t="s">
        <v>3393</v>
      </c>
      <c r="H202" s="20" t="s">
        <v>3405</v>
      </c>
      <c r="I202" s="20" t="s">
        <v>3406</v>
      </c>
      <c r="J202" s="20" t="s">
        <v>3407</v>
      </c>
    </row>
    <row r="203" spans="4:10" x14ac:dyDescent="0.25">
      <c r="D203" s="20" t="s">
        <v>2002</v>
      </c>
      <c r="E203" s="20" t="s">
        <v>2883</v>
      </c>
      <c r="F203" s="20" t="s">
        <v>2590</v>
      </c>
      <c r="G203" s="20" t="s">
        <v>2591</v>
      </c>
      <c r="H203" s="20" t="s">
        <v>2880</v>
      </c>
      <c r="I203" s="20" t="s">
        <v>2881</v>
      </c>
      <c r="J203" s="20" t="s">
        <v>2882</v>
      </c>
    </row>
    <row r="204" spans="4:10" x14ac:dyDescent="0.25">
      <c r="D204" s="20" t="s">
        <v>2002</v>
      </c>
      <c r="E204" s="20" t="s">
        <v>2883</v>
      </c>
      <c r="F204" s="20" t="s">
        <v>2590</v>
      </c>
      <c r="G204" s="20" t="s">
        <v>2591</v>
      </c>
      <c r="H204" s="20" t="s">
        <v>2880</v>
      </c>
      <c r="I204" s="20" t="s">
        <v>2881</v>
      </c>
      <c r="J204" s="20" t="s">
        <v>2884</v>
      </c>
    </row>
    <row r="205" spans="4:10" x14ac:dyDescent="0.25">
      <c r="D205" s="20" t="s">
        <v>2002</v>
      </c>
      <c r="E205" s="20" t="s">
        <v>2883</v>
      </c>
      <c r="F205" s="20" t="s">
        <v>2590</v>
      </c>
      <c r="G205" s="20" t="s">
        <v>2591</v>
      </c>
      <c r="H205" s="20" t="s">
        <v>2880</v>
      </c>
      <c r="I205" s="20" t="s">
        <v>2881</v>
      </c>
      <c r="J205" s="20" t="s">
        <v>2886</v>
      </c>
    </row>
    <row r="206" spans="4:10" x14ac:dyDescent="0.25">
      <c r="D206" s="20" t="s">
        <v>69</v>
      </c>
      <c r="E206" s="20" t="s">
        <v>70</v>
      </c>
      <c r="F206" s="20" t="s">
        <v>2590</v>
      </c>
      <c r="G206" s="20" t="s">
        <v>3289</v>
      </c>
      <c r="H206" s="20" t="s">
        <v>3315</v>
      </c>
      <c r="I206" s="20" t="s">
        <v>3317</v>
      </c>
      <c r="J206" s="20" t="s">
        <v>3330</v>
      </c>
    </row>
    <row r="207" spans="4:10" x14ac:dyDescent="0.25">
      <c r="D207" s="20" t="s">
        <v>125</v>
      </c>
      <c r="E207" s="20" t="s">
        <v>126</v>
      </c>
      <c r="F207" s="20" t="s">
        <v>2590</v>
      </c>
      <c r="G207" s="20" t="s">
        <v>3289</v>
      </c>
      <c r="H207" s="20" t="s">
        <v>3315</v>
      </c>
      <c r="I207" s="20" t="s">
        <v>3317</v>
      </c>
      <c r="J207" s="20" t="s">
        <v>3322</v>
      </c>
    </row>
    <row r="208" spans="4:10" x14ac:dyDescent="0.25">
      <c r="D208" s="20" t="s">
        <v>125</v>
      </c>
      <c r="E208" s="20" t="s">
        <v>126</v>
      </c>
      <c r="F208" s="20" t="s">
        <v>2590</v>
      </c>
      <c r="G208" s="20" t="s">
        <v>3289</v>
      </c>
      <c r="H208" s="20" t="s">
        <v>3315</v>
      </c>
      <c r="I208" s="20" t="s">
        <v>3317</v>
      </c>
      <c r="J208" s="20" t="s">
        <v>3329</v>
      </c>
    </row>
    <row r="209" spans="4:10" x14ac:dyDescent="0.25">
      <c r="D209" s="20" t="s">
        <v>125</v>
      </c>
      <c r="E209" s="20" t="s">
        <v>126</v>
      </c>
      <c r="F209" s="20" t="s">
        <v>2590</v>
      </c>
      <c r="G209" s="20" t="s">
        <v>2591</v>
      </c>
      <c r="H209" s="20" t="s">
        <v>2786</v>
      </c>
      <c r="I209" s="20" t="s">
        <v>2787</v>
      </c>
      <c r="J209" s="20" t="s">
        <v>2788</v>
      </c>
    </row>
    <row r="210" spans="4:10" x14ac:dyDescent="0.25">
      <c r="D210" s="20" t="s">
        <v>125</v>
      </c>
      <c r="E210" s="20" t="s">
        <v>126</v>
      </c>
      <c r="F210" s="20" t="s">
        <v>2590</v>
      </c>
      <c r="G210" s="20" t="s">
        <v>3432</v>
      </c>
      <c r="H210" s="20" t="s">
        <v>3433</v>
      </c>
      <c r="I210" s="20" t="s">
        <v>3440</v>
      </c>
      <c r="J210" s="20" t="s">
        <v>3441</v>
      </c>
    </row>
    <row r="211" spans="4:10" x14ac:dyDescent="0.25">
      <c r="D211" s="20" t="s">
        <v>2065</v>
      </c>
      <c r="E211" s="20" t="s">
        <v>3031</v>
      </c>
      <c r="F211" s="20" t="s">
        <v>2590</v>
      </c>
      <c r="G211" s="20" t="s">
        <v>3289</v>
      </c>
      <c r="H211" s="20" t="s">
        <v>3300</v>
      </c>
      <c r="I211" s="20" t="s">
        <v>3301</v>
      </c>
      <c r="J211" s="20" t="s">
        <v>3302</v>
      </c>
    </row>
    <row r="212" spans="4:10" x14ac:dyDescent="0.25">
      <c r="D212" s="20" t="s">
        <v>2065</v>
      </c>
      <c r="E212" s="20" t="s">
        <v>3031</v>
      </c>
      <c r="F212" s="20" t="s">
        <v>2590</v>
      </c>
      <c r="G212" s="20" t="s">
        <v>3289</v>
      </c>
      <c r="H212" s="20" t="s">
        <v>3300</v>
      </c>
      <c r="I212" s="20" t="s">
        <v>3301</v>
      </c>
      <c r="J212" s="20" t="s">
        <v>3306</v>
      </c>
    </row>
    <row r="213" spans="4:10" x14ac:dyDescent="0.25">
      <c r="D213" s="20" t="s">
        <v>2118</v>
      </c>
      <c r="E213" s="20" t="s">
        <v>3033</v>
      </c>
      <c r="F213" s="20" t="s">
        <v>2590</v>
      </c>
      <c r="G213" s="20" t="s">
        <v>3393</v>
      </c>
      <c r="H213" s="20" t="s">
        <v>3394</v>
      </c>
      <c r="I213" s="20" t="s">
        <v>3395</v>
      </c>
      <c r="J213" s="20" t="s">
        <v>3396</v>
      </c>
    </row>
    <row r="214" spans="4:10" x14ac:dyDescent="0.25">
      <c r="D214" s="20" t="s">
        <v>2118</v>
      </c>
      <c r="E214" s="20" t="s">
        <v>3033</v>
      </c>
      <c r="F214" s="20" t="s">
        <v>2590</v>
      </c>
      <c r="G214" s="20" t="s">
        <v>3393</v>
      </c>
      <c r="H214" s="20" t="s">
        <v>3394</v>
      </c>
      <c r="I214" s="20" t="s">
        <v>3395</v>
      </c>
      <c r="J214" s="20" t="s">
        <v>3400</v>
      </c>
    </row>
    <row r="215" spans="4:10" x14ac:dyDescent="0.25">
      <c r="D215" s="20" t="s">
        <v>2137</v>
      </c>
      <c r="E215" s="20" t="s">
        <v>3026</v>
      </c>
      <c r="F215" s="20" t="s">
        <v>2590</v>
      </c>
      <c r="G215" s="20" t="s">
        <v>3289</v>
      </c>
      <c r="H215" s="20" t="s">
        <v>3290</v>
      </c>
      <c r="I215" s="20" t="s">
        <v>3291</v>
      </c>
      <c r="J215" s="20" t="s">
        <v>3292</v>
      </c>
    </row>
    <row r="216" spans="4:10" x14ac:dyDescent="0.25">
      <c r="D216" s="20" t="s">
        <v>2137</v>
      </c>
      <c r="E216" s="20" t="s">
        <v>3026</v>
      </c>
      <c r="F216" s="20" t="s">
        <v>2590</v>
      </c>
      <c r="G216" s="20" t="s">
        <v>3289</v>
      </c>
      <c r="H216" s="20" t="s">
        <v>3290</v>
      </c>
      <c r="I216" s="20" t="s">
        <v>3291</v>
      </c>
      <c r="J216" s="20" t="s">
        <v>3296</v>
      </c>
    </row>
    <row r="217" spans="4:10" x14ac:dyDescent="0.25">
      <c r="D217" s="20" t="s">
        <v>2137</v>
      </c>
      <c r="E217" s="20" t="s">
        <v>3026</v>
      </c>
      <c r="F217" s="20" t="s">
        <v>2590</v>
      </c>
      <c r="G217" s="20" t="s">
        <v>3289</v>
      </c>
      <c r="H217" s="20" t="s">
        <v>3300</v>
      </c>
      <c r="I217" s="20" t="s">
        <v>3307</v>
      </c>
      <c r="J217" s="20" t="s">
        <v>3308</v>
      </c>
    </row>
    <row r="218" spans="4:10" x14ac:dyDescent="0.25">
      <c r="D218" s="20" t="s">
        <v>376</v>
      </c>
      <c r="E218" s="20" t="s">
        <v>377</v>
      </c>
      <c r="F218" s="20" t="s">
        <v>2590</v>
      </c>
      <c r="G218" s="20" t="s">
        <v>3393</v>
      </c>
      <c r="H218" s="20" t="s">
        <v>3394</v>
      </c>
      <c r="I218" s="20" t="s">
        <v>3395</v>
      </c>
      <c r="J218" s="20" t="s">
        <v>3400</v>
      </c>
    </row>
    <row r="219" spans="4:10" x14ac:dyDescent="0.25">
      <c r="D219" s="20" t="s">
        <v>376</v>
      </c>
      <c r="E219" s="20" t="s">
        <v>377</v>
      </c>
      <c r="F219" s="20" t="s">
        <v>2590</v>
      </c>
      <c r="G219" s="20" t="s">
        <v>3393</v>
      </c>
      <c r="H219" s="20" t="s">
        <v>3415</v>
      </c>
      <c r="I219" s="20" t="s">
        <v>3416</v>
      </c>
      <c r="J219" s="20" t="s">
        <v>3417</v>
      </c>
    </row>
    <row r="220" spans="4:10" x14ac:dyDescent="0.25">
      <c r="D220" s="20" t="s">
        <v>376</v>
      </c>
      <c r="E220" s="20" t="s">
        <v>377</v>
      </c>
      <c r="F220" s="20" t="s">
        <v>2590</v>
      </c>
      <c r="G220" s="20" t="s">
        <v>3393</v>
      </c>
      <c r="H220" s="20" t="s">
        <v>3415</v>
      </c>
      <c r="I220" s="20" t="s">
        <v>3416</v>
      </c>
      <c r="J220" s="20" t="s">
        <v>3418</v>
      </c>
    </row>
    <row r="221" spans="4:10" x14ac:dyDescent="0.25">
      <c r="D221" s="20" t="s">
        <v>376</v>
      </c>
      <c r="E221" s="20" t="s">
        <v>377</v>
      </c>
      <c r="F221" s="20" t="s">
        <v>2590</v>
      </c>
      <c r="G221" s="20" t="s">
        <v>3393</v>
      </c>
      <c r="H221" s="20" t="s">
        <v>3419</v>
      </c>
      <c r="I221" s="20" t="s">
        <v>3420</v>
      </c>
      <c r="J221" s="20" t="s">
        <v>3421</v>
      </c>
    </row>
    <row r="222" spans="4:10" x14ac:dyDescent="0.25">
      <c r="D222" s="20" t="s">
        <v>376</v>
      </c>
      <c r="E222" s="20" t="s">
        <v>377</v>
      </c>
      <c r="F222" s="20" t="s">
        <v>2590</v>
      </c>
      <c r="G222" s="20" t="s">
        <v>2591</v>
      </c>
      <c r="H222" s="20" t="s">
        <v>2671</v>
      </c>
      <c r="I222" s="20" t="s">
        <v>2672</v>
      </c>
      <c r="J222" s="20" t="s">
        <v>2692</v>
      </c>
    </row>
    <row r="223" spans="4:10" x14ac:dyDescent="0.25">
      <c r="D223" s="20" t="s">
        <v>376</v>
      </c>
      <c r="E223" s="20" t="s">
        <v>377</v>
      </c>
      <c r="F223" s="20" t="s">
        <v>2590</v>
      </c>
      <c r="G223" s="20" t="s">
        <v>2591</v>
      </c>
      <c r="H223" s="20" t="s">
        <v>2786</v>
      </c>
      <c r="I223" s="20" t="s">
        <v>2787</v>
      </c>
      <c r="J223" s="20" t="s">
        <v>2797</v>
      </c>
    </row>
    <row r="224" spans="4:10" x14ac:dyDescent="0.25">
      <c r="D224" s="20" t="s">
        <v>2180</v>
      </c>
      <c r="E224" s="20" t="s">
        <v>2963</v>
      </c>
      <c r="F224" s="20" t="s">
        <v>2590</v>
      </c>
      <c r="G224" s="20" t="s">
        <v>3393</v>
      </c>
      <c r="H224" s="20" t="s">
        <v>3415</v>
      </c>
      <c r="I224" s="20" t="s">
        <v>3416</v>
      </c>
      <c r="J224" s="20" t="s">
        <v>3417</v>
      </c>
    </row>
    <row r="225" spans="4:10" x14ac:dyDescent="0.25">
      <c r="D225" s="20" t="s">
        <v>2180</v>
      </c>
      <c r="E225" s="20" t="s">
        <v>2963</v>
      </c>
      <c r="F225" s="20" t="s">
        <v>2590</v>
      </c>
      <c r="G225" s="20" t="s">
        <v>3393</v>
      </c>
      <c r="H225" s="20" t="s">
        <v>3415</v>
      </c>
      <c r="I225" s="20" t="s">
        <v>3416</v>
      </c>
      <c r="J225" s="20" t="s">
        <v>3418</v>
      </c>
    </row>
    <row r="226" spans="4:10" x14ac:dyDescent="0.25">
      <c r="D226" s="20" t="s">
        <v>2180</v>
      </c>
      <c r="E226" s="20" t="s">
        <v>2963</v>
      </c>
      <c r="F226" s="20" t="s">
        <v>2590</v>
      </c>
      <c r="G226" s="20" t="s">
        <v>3393</v>
      </c>
      <c r="H226" s="20" t="s">
        <v>3419</v>
      </c>
      <c r="I226" s="20" t="s">
        <v>3420</v>
      </c>
      <c r="J226" s="20" t="s">
        <v>3421</v>
      </c>
    </row>
    <row r="227" spans="4:10" x14ac:dyDescent="0.25">
      <c r="D227" s="20" t="s">
        <v>2195</v>
      </c>
      <c r="E227" s="20" t="s">
        <v>2605</v>
      </c>
      <c r="F227" s="20" t="s">
        <v>2590</v>
      </c>
      <c r="G227" s="20" t="s">
        <v>2591</v>
      </c>
      <c r="H227" s="20" t="s">
        <v>2592</v>
      </c>
      <c r="I227" s="20" t="s">
        <v>2593</v>
      </c>
      <c r="J227" s="20" t="s">
        <v>2604</v>
      </c>
    </row>
    <row r="228" spans="4:10" x14ac:dyDescent="0.25">
      <c r="D228" s="20" t="s">
        <v>2195</v>
      </c>
      <c r="E228" s="20" t="s">
        <v>2605</v>
      </c>
      <c r="F228" s="20" t="s">
        <v>2590</v>
      </c>
      <c r="G228" s="20" t="s">
        <v>2591</v>
      </c>
      <c r="H228" s="20" t="s">
        <v>2592</v>
      </c>
      <c r="I228" s="20" t="s">
        <v>2593</v>
      </c>
      <c r="J228" s="20" t="s">
        <v>2606</v>
      </c>
    </row>
    <row r="229" spans="4:10" x14ac:dyDescent="0.25">
      <c r="D229" s="20" t="s">
        <v>2195</v>
      </c>
      <c r="E229" s="20" t="s">
        <v>2605</v>
      </c>
      <c r="F229" s="20" t="s">
        <v>2590</v>
      </c>
      <c r="G229" s="20" t="s">
        <v>2591</v>
      </c>
      <c r="H229" s="20" t="s">
        <v>2592</v>
      </c>
      <c r="I229" s="20" t="s">
        <v>2593</v>
      </c>
      <c r="J229" s="20" t="s">
        <v>2615</v>
      </c>
    </row>
    <row r="230" spans="4:10" x14ac:dyDescent="0.25">
      <c r="D230" s="20" t="s">
        <v>2195</v>
      </c>
      <c r="E230" s="20" t="s">
        <v>2605</v>
      </c>
      <c r="F230" s="20" t="s">
        <v>2590</v>
      </c>
      <c r="G230" s="20" t="s">
        <v>2591</v>
      </c>
      <c r="H230" s="20" t="s">
        <v>2592</v>
      </c>
      <c r="I230" s="20" t="s">
        <v>2629</v>
      </c>
      <c r="J230" s="20" t="s">
        <v>2632</v>
      </c>
    </row>
    <row r="231" spans="4:10" x14ac:dyDescent="0.25">
      <c r="D231" s="20" t="s">
        <v>2195</v>
      </c>
      <c r="E231" s="20" t="s">
        <v>2605</v>
      </c>
      <c r="F231" s="20" t="s">
        <v>2590</v>
      </c>
      <c r="G231" s="20" t="s">
        <v>2591</v>
      </c>
      <c r="H231" s="20" t="s">
        <v>2592</v>
      </c>
      <c r="I231" s="20" t="s">
        <v>2629</v>
      </c>
      <c r="J231" s="20" t="s">
        <v>2638</v>
      </c>
    </row>
    <row r="232" spans="4:10" x14ac:dyDescent="0.25">
      <c r="D232" s="20" t="s">
        <v>2195</v>
      </c>
      <c r="E232" s="20" t="s">
        <v>2605</v>
      </c>
      <c r="F232" s="20" t="s">
        <v>2590</v>
      </c>
      <c r="G232" s="20" t="s">
        <v>2591</v>
      </c>
      <c r="H232" s="20" t="s">
        <v>2592</v>
      </c>
      <c r="I232" s="20" t="s">
        <v>2629</v>
      </c>
      <c r="J232" s="20" t="s">
        <v>2642</v>
      </c>
    </row>
    <row r="233" spans="4:10" x14ac:dyDescent="0.25">
      <c r="D233" s="20" t="s">
        <v>2195</v>
      </c>
      <c r="E233" s="20" t="s">
        <v>2605</v>
      </c>
      <c r="F233" s="20" t="s">
        <v>2590</v>
      </c>
      <c r="G233" s="20" t="s">
        <v>2591</v>
      </c>
      <c r="H233" s="20" t="s">
        <v>2592</v>
      </c>
      <c r="I233" s="20" t="s">
        <v>2665</v>
      </c>
      <c r="J233" s="20" t="s">
        <v>2666</v>
      </c>
    </row>
    <row r="234" spans="4:10" x14ac:dyDescent="0.25">
      <c r="D234" s="20" t="s">
        <v>2195</v>
      </c>
      <c r="E234" s="20" t="s">
        <v>2605</v>
      </c>
      <c r="F234" s="20" t="s">
        <v>2590</v>
      </c>
      <c r="G234" s="20" t="s">
        <v>2591</v>
      </c>
      <c r="H234" s="20" t="s">
        <v>2729</v>
      </c>
      <c r="I234" s="20" t="s">
        <v>2754</v>
      </c>
      <c r="J234" s="20" t="s">
        <v>2755</v>
      </c>
    </row>
    <row r="235" spans="4:10" x14ac:dyDescent="0.25">
      <c r="D235" s="20" t="s">
        <v>2195</v>
      </c>
      <c r="E235" s="20" t="s">
        <v>2605</v>
      </c>
      <c r="F235" s="20" t="s">
        <v>2590</v>
      </c>
      <c r="G235" s="20" t="s">
        <v>2591</v>
      </c>
      <c r="H235" s="20" t="s">
        <v>2786</v>
      </c>
      <c r="I235" s="20" t="s">
        <v>2787</v>
      </c>
      <c r="J235" s="20" t="s">
        <v>2796</v>
      </c>
    </row>
    <row r="236" spans="4:10" x14ac:dyDescent="0.25">
      <c r="D236" s="20" t="s">
        <v>2312</v>
      </c>
      <c r="E236" s="20" t="s">
        <v>2978</v>
      </c>
      <c r="F236" s="20" t="s">
        <v>2590</v>
      </c>
      <c r="G236" s="20" t="s">
        <v>3289</v>
      </c>
      <c r="H236" s="20" t="s">
        <v>3315</v>
      </c>
      <c r="I236" s="20" t="s">
        <v>3317</v>
      </c>
      <c r="J236" s="20" t="s">
        <v>3318</v>
      </c>
    </row>
    <row r="237" spans="4:10" x14ac:dyDescent="0.25">
      <c r="D237" s="20" t="s">
        <v>2312</v>
      </c>
      <c r="E237" s="20" t="s">
        <v>2978</v>
      </c>
      <c r="F237" s="20" t="s">
        <v>2590</v>
      </c>
      <c r="G237" s="20" t="s">
        <v>3289</v>
      </c>
      <c r="H237" s="20" t="s">
        <v>3315</v>
      </c>
      <c r="I237" s="20" t="s">
        <v>3317</v>
      </c>
      <c r="J237" s="20" t="s">
        <v>3322</v>
      </c>
    </row>
    <row r="238" spans="4:10" x14ac:dyDescent="0.25">
      <c r="D238" s="20" t="s">
        <v>2312</v>
      </c>
      <c r="E238" s="20" t="s">
        <v>2978</v>
      </c>
      <c r="F238" s="20" t="s">
        <v>2590</v>
      </c>
      <c r="G238" s="20" t="s">
        <v>3289</v>
      </c>
      <c r="H238" s="20" t="s">
        <v>3315</v>
      </c>
      <c r="I238" s="20" t="s">
        <v>3317</v>
      </c>
      <c r="J238" s="20" t="s">
        <v>3346</v>
      </c>
    </row>
    <row r="239" spans="4:10" x14ac:dyDescent="0.25">
      <c r="D239" s="20" t="s">
        <v>2341</v>
      </c>
      <c r="E239" s="20" t="s">
        <v>2746</v>
      </c>
      <c r="F239" s="20" t="s">
        <v>2590</v>
      </c>
      <c r="G239" s="20" t="s">
        <v>2591</v>
      </c>
      <c r="H239" s="20" t="s">
        <v>2729</v>
      </c>
      <c r="I239" s="20" t="s">
        <v>2744</v>
      </c>
      <c r="J239" s="20" t="s">
        <v>2745</v>
      </c>
    </row>
    <row r="240" spans="4:10" x14ac:dyDescent="0.25">
      <c r="D240" s="20" t="s">
        <v>2341</v>
      </c>
      <c r="E240" s="20" t="s">
        <v>2746</v>
      </c>
      <c r="F240" s="20" t="s">
        <v>2590</v>
      </c>
      <c r="G240" s="20" t="s">
        <v>2591</v>
      </c>
      <c r="H240" s="20" t="s">
        <v>2729</v>
      </c>
      <c r="I240" s="20" t="s">
        <v>2744</v>
      </c>
      <c r="J240" s="20" t="s">
        <v>2747</v>
      </c>
    </row>
    <row r="241" spans="4:10" x14ac:dyDescent="0.25">
      <c r="D241" s="20" t="s">
        <v>2341</v>
      </c>
      <c r="E241" s="20" t="s">
        <v>2746</v>
      </c>
      <c r="F241" s="20" t="s">
        <v>2590</v>
      </c>
      <c r="G241" s="20" t="s">
        <v>2591</v>
      </c>
      <c r="H241" s="20" t="s">
        <v>2729</v>
      </c>
      <c r="I241" s="20" t="s">
        <v>2754</v>
      </c>
      <c r="J241" s="20" t="s">
        <v>2785</v>
      </c>
    </row>
    <row r="242" spans="4:10" x14ac:dyDescent="0.25">
      <c r="D242" s="20" t="s">
        <v>2341</v>
      </c>
      <c r="E242" s="20" t="s">
        <v>2746</v>
      </c>
      <c r="F242" s="20" t="s">
        <v>2590</v>
      </c>
      <c r="G242" s="20" t="s">
        <v>2591</v>
      </c>
      <c r="H242" s="20" t="s">
        <v>2786</v>
      </c>
      <c r="I242" s="20" t="s">
        <v>2787</v>
      </c>
      <c r="J242" s="20" t="s">
        <v>2789</v>
      </c>
    </row>
    <row r="243" spans="4:10" x14ac:dyDescent="0.25">
      <c r="D243" s="20" t="s">
        <v>2341</v>
      </c>
      <c r="E243" s="20" t="s">
        <v>2746</v>
      </c>
      <c r="F243" s="20" t="s">
        <v>2590</v>
      </c>
      <c r="G243" s="20" t="s">
        <v>2591</v>
      </c>
      <c r="H243" s="20" t="s">
        <v>2786</v>
      </c>
      <c r="I243" s="20" t="s">
        <v>2787</v>
      </c>
      <c r="J243" s="20" t="s">
        <v>2796</v>
      </c>
    </row>
    <row r="244" spans="4:10" x14ac:dyDescent="0.25">
      <c r="D244" s="20" t="s">
        <v>2341</v>
      </c>
      <c r="E244" s="20" t="s">
        <v>2746</v>
      </c>
      <c r="F244" s="20" t="s">
        <v>2590</v>
      </c>
      <c r="G244" s="20" t="s">
        <v>2591</v>
      </c>
      <c r="H244" s="20" t="s">
        <v>2798</v>
      </c>
      <c r="I244" s="20" t="s">
        <v>2799</v>
      </c>
      <c r="J244" s="20" t="s">
        <v>2808</v>
      </c>
    </row>
    <row r="245" spans="4:10" x14ac:dyDescent="0.25">
      <c r="D245" s="20" t="s">
        <v>2341</v>
      </c>
      <c r="E245" s="20" t="s">
        <v>2746</v>
      </c>
      <c r="F245" s="20" t="s">
        <v>2590</v>
      </c>
      <c r="G245" s="20" t="s">
        <v>2591</v>
      </c>
      <c r="H245" s="20" t="s">
        <v>2880</v>
      </c>
      <c r="I245" s="20" t="s">
        <v>2881</v>
      </c>
      <c r="J245" s="20" t="s">
        <v>2886</v>
      </c>
    </row>
    <row r="246" spans="4:10" x14ac:dyDescent="0.25">
      <c r="D246" s="20" t="s">
        <v>2383</v>
      </c>
      <c r="E246" s="20" t="s">
        <v>2598</v>
      </c>
      <c r="F246" s="20" t="s">
        <v>2590</v>
      </c>
      <c r="G246" s="20" t="s">
        <v>2591</v>
      </c>
      <c r="H246" s="20" t="s">
        <v>2592</v>
      </c>
      <c r="I246" s="20" t="s">
        <v>2593</v>
      </c>
      <c r="J246" s="20" t="s">
        <v>2594</v>
      </c>
    </row>
    <row r="247" spans="4:10" x14ac:dyDescent="0.25">
      <c r="D247" s="20" t="s">
        <v>2383</v>
      </c>
      <c r="E247" s="20" t="s">
        <v>2598</v>
      </c>
      <c r="F247" s="20" t="s">
        <v>2590</v>
      </c>
      <c r="G247" s="20" t="s">
        <v>2591</v>
      </c>
      <c r="H247" s="20" t="s">
        <v>2592</v>
      </c>
      <c r="I247" s="20" t="s">
        <v>2593</v>
      </c>
      <c r="J247" s="20" t="s">
        <v>2606</v>
      </c>
    </row>
    <row r="248" spans="4:10" x14ac:dyDescent="0.25">
      <c r="D248" s="20" t="s">
        <v>2383</v>
      </c>
      <c r="E248" s="20" t="s">
        <v>2598</v>
      </c>
      <c r="F248" s="20" t="s">
        <v>2590</v>
      </c>
      <c r="G248" s="20" t="s">
        <v>2591</v>
      </c>
      <c r="H248" s="20" t="s">
        <v>2592</v>
      </c>
      <c r="I248" s="20" t="s">
        <v>2593</v>
      </c>
      <c r="J248" s="20" t="s">
        <v>2615</v>
      </c>
    </row>
    <row r="249" spans="4:10" x14ac:dyDescent="0.25">
      <c r="D249" s="20" t="s">
        <v>2383</v>
      </c>
      <c r="E249" s="20" t="s">
        <v>2598</v>
      </c>
      <c r="F249" s="20" t="s">
        <v>2590</v>
      </c>
      <c r="G249" s="20" t="s">
        <v>2591</v>
      </c>
      <c r="H249" s="20" t="s">
        <v>2592</v>
      </c>
      <c r="I249" s="20" t="s">
        <v>2629</v>
      </c>
      <c r="J249" s="20" t="s">
        <v>2631</v>
      </c>
    </row>
    <row r="250" spans="4:10" x14ac:dyDescent="0.25">
      <c r="D250" s="20" t="s">
        <v>2383</v>
      </c>
      <c r="E250" s="20" t="s">
        <v>2598</v>
      </c>
      <c r="F250" s="20" t="s">
        <v>2590</v>
      </c>
      <c r="G250" s="20" t="s">
        <v>2591</v>
      </c>
      <c r="H250" s="20" t="s">
        <v>2592</v>
      </c>
      <c r="I250" s="20" t="s">
        <v>2629</v>
      </c>
      <c r="J250" s="20" t="s">
        <v>2632</v>
      </c>
    </row>
    <row r="251" spans="4:10" x14ac:dyDescent="0.25">
      <c r="D251" s="20" t="s">
        <v>2383</v>
      </c>
      <c r="E251" s="20" t="s">
        <v>2598</v>
      </c>
      <c r="F251" s="20" t="s">
        <v>2590</v>
      </c>
      <c r="G251" s="20" t="s">
        <v>2591</v>
      </c>
      <c r="H251" s="20" t="s">
        <v>2592</v>
      </c>
      <c r="I251" s="20" t="s">
        <v>2629</v>
      </c>
      <c r="J251" s="20" t="s">
        <v>2638</v>
      </c>
    </row>
    <row r="252" spans="4:10" x14ac:dyDescent="0.25">
      <c r="D252" s="20" t="s">
        <v>2383</v>
      </c>
      <c r="E252" s="20" t="s">
        <v>2598</v>
      </c>
      <c r="F252" s="20" t="s">
        <v>2590</v>
      </c>
      <c r="G252" s="20" t="s">
        <v>2591</v>
      </c>
      <c r="H252" s="20" t="s">
        <v>2592</v>
      </c>
      <c r="I252" s="20" t="s">
        <v>2629</v>
      </c>
      <c r="J252" s="20" t="s">
        <v>2642</v>
      </c>
    </row>
    <row r="253" spans="4:10" x14ac:dyDescent="0.25">
      <c r="D253" s="20" t="s">
        <v>2383</v>
      </c>
      <c r="E253" s="20" t="s">
        <v>2598</v>
      </c>
      <c r="F253" s="20" t="s">
        <v>2590</v>
      </c>
      <c r="G253" s="20" t="s">
        <v>2591</v>
      </c>
      <c r="H253" s="20" t="s">
        <v>2592</v>
      </c>
      <c r="I253" s="20" t="s">
        <v>2652</v>
      </c>
      <c r="J253" s="20" t="s">
        <v>2653</v>
      </c>
    </row>
    <row r="254" spans="4:10" x14ac:dyDescent="0.25">
      <c r="D254" s="20" t="s">
        <v>2383</v>
      </c>
      <c r="E254" s="20" t="s">
        <v>2598</v>
      </c>
      <c r="F254" s="20" t="s">
        <v>2590</v>
      </c>
      <c r="G254" s="20" t="s">
        <v>2591</v>
      </c>
      <c r="H254" s="20" t="s">
        <v>2592</v>
      </c>
      <c r="I254" s="20" t="s">
        <v>2652</v>
      </c>
      <c r="J254" s="20" t="s">
        <v>2654</v>
      </c>
    </row>
    <row r="255" spans="4:10" x14ac:dyDescent="0.25">
      <c r="D255" s="20" t="s">
        <v>2383</v>
      </c>
      <c r="E255" s="20" t="s">
        <v>2598</v>
      </c>
      <c r="F255" s="20" t="s">
        <v>2590</v>
      </c>
      <c r="G255" s="20" t="s">
        <v>2591</v>
      </c>
      <c r="H255" s="20" t="s">
        <v>2592</v>
      </c>
      <c r="I255" s="20" t="s">
        <v>2652</v>
      </c>
      <c r="J255" s="20" t="s">
        <v>2659</v>
      </c>
    </row>
    <row r="256" spans="4:10" x14ac:dyDescent="0.25">
      <c r="D256" s="20" t="s">
        <v>2383</v>
      </c>
      <c r="E256" s="20" t="s">
        <v>2598</v>
      </c>
      <c r="F256" s="20" t="s">
        <v>2590</v>
      </c>
      <c r="G256" s="20" t="s">
        <v>2591</v>
      </c>
      <c r="H256" s="20" t="s">
        <v>2592</v>
      </c>
      <c r="I256" s="20" t="s">
        <v>2652</v>
      </c>
      <c r="J256" s="20" t="s">
        <v>2663</v>
      </c>
    </row>
    <row r="257" spans="4:10" x14ac:dyDescent="0.25">
      <c r="D257" s="20" t="s">
        <v>2383</v>
      </c>
      <c r="E257" s="20" t="s">
        <v>2598</v>
      </c>
      <c r="F257" s="20" t="s">
        <v>2590</v>
      </c>
      <c r="G257" s="20" t="s">
        <v>2591</v>
      </c>
      <c r="H257" s="20" t="s">
        <v>2592</v>
      </c>
      <c r="I257" s="20" t="s">
        <v>2652</v>
      </c>
      <c r="J257" s="20" t="s">
        <v>2664</v>
      </c>
    </row>
    <row r="258" spans="4:10" x14ac:dyDescent="0.25">
      <c r="D258" s="20" t="s">
        <v>2383</v>
      </c>
      <c r="E258" s="20" t="s">
        <v>2598</v>
      </c>
      <c r="F258" s="20" t="s">
        <v>2590</v>
      </c>
      <c r="G258" s="20" t="s">
        <v>2591</v>
      </c>
      <c r="H258" s="20" t="s">
        <v>2592</v>
      </c>
      <c r="I258" s="20" t="s">
        <v>2665</v>
      </c>
      <c r="J258" s="20" t="s">
        <v>2666</v>
      </c>
    </row>
    <row r="259" spans="4:10" x14ac:dyDescent="0.25">
      <c r="D259" s="20" t="s">
        <v>2969</v>
      </c>
      <c r="E259" s="20" t="s">
        <v>2971</v>
      </c>
      <c r="F259" s="20" t="s">
        <v>2590</v>
      </c>
      <c r="G259" s="20" t="s">
        <v>3289</v>
      </c>
      <c r="H259" s="20" t="s">
        <v>3315</v>
      </c>
      <c r="I259" s="20" t="s">
        <v>3317</v>
      </c>
      <c r="J259" s="20" t="s">
        <v>3346</v>
      </c>
    </row>
    <row r="260" spans="4:10" x14ac:dyDescent="0.25">
      <c r="D260" s="20" t="s">
        <v>3021</v>
      </c>
      <c r="E260" s="20" t="s">
        <v>3022</v>
      </c>
      <c r="F260" s="20" t="s">
        <v>2590</v>
      </c>
      <c r="G260" s="20" t="s">
        <v>3289</v>
      </c>
      <c r="H260" s="20" t="s">
        <v>3315</v>
      </c>
      <c r="I260" s="20" t="s">
        <v>3317</v>
      </c>
      <c r="J260" s="20" t="s">
        <v>3346</v>
      </c>
    </row>
    <row r="261" spans="4:10" x14ac:dyDescent="0.25">
      <c r="D261" s="20" t="s">
        <v>2530</v>
      </c>
      <c r="E261" s="20" t="s">
        <v>3036</v>
      </c>
      <c r="F261" s="20" t="s">
        <v>2590</v>
      </c>
      <c r="G261" s="20" t="s">
        <v>3289</v>
      </c>
      <c r="H261" s="20" t="s">
        <v>3300</v>
      </c>
      <c r="I261" s="20" t="s">
        <v>3301</v>
      </c>
      <c r="J261" s="20" t="s">
        <v>3302</v>
      </c>
    </row>
    <row r="262" spans="4:10" x14ac:dyDescent="0.25">
      <c r="D262" s="20" t="s">
        <v>433</v>
      </c>
      <c r="E262" s="20" t="s">
        <v>126</v>
      </c>
      <c r="F262" s="20" t="s">
        <v>2590</v>
      </c>
      <c r="G262" s="20" t="s">
        <v>2591</v>
      </c>
      <c r="H262" s="20" t="s">
        <v>2718</v>
      </c>
      <c r="I262" s="20" t="s">
        <v>2719</v>
      </c>
      <c r="J262" s="20" t="s">
        <v>2720</v>
      </c>
    </row>
    <row r="263" spans="4:10" x14ac:dyDescent="0.25">
      <c r="D263" s="20" t="s">
        <v>433</v>
      </c>
      <c r="E263" s="20" t="s">
        <v>126</v>
      </c>
      <c r="F263" s="20" t="s">
        <v>2590</v>
      </c>
      <c r="G263" s="20" t="s">
        <v>2591</v>
      </c>
      <c r="H263" s="20" t="s">
        <v>2729</v>
      </c>
      <c r="I263" s="20" t="s">
        <v>2734</v>
      </c>
      <c r="J263" s="20" t="s">
        <v>2742</v>
      </c>
    </row>
    <row r="264" spans="4:10" x14ac:dyDescent="0.25">
      <c r="D264" s="20" t="s">
        <v>433</v>
      </c>
      <c r="E264" s="20" t="s">
        <v>126</v>
      </c>
      <c r="F264" s="20" t="s">
        <v>2590</v>
      </c>
      <c r="G264" s="20" t="s">
        <v>2591</v>
      </c>
      <c r="H264" s="20" t="s">
        <v>2786</v>
      </c>
      <c r="I264" s="20" t="s">
        <v>2787</v>
      </c>
      <c r="J264" s="20" t="s">
        <v>2797</v>
      </c>
    </row>
    <row r="265" spans="4:10" x14ac:dyDescent="0.25">
      <c r="D265" s="20" t="s">
        <v>433</v>
      </c>
      <c r="E265" s="20" t="s">
        <v>126</v>
      </c>
      <c r="F265" s="20" t="s">
        <v>2590</v>
      </c>
      <c r="G265" s="20" t="s">
        <v>3422</v>
      </c>
      <c r="H265" s="20" t="s">
        <v>3423</v>
      </c>
      <c r="I265" s="20" t="s">
        <v>3424</v>
      </c>
      <c r="J265" s="20" t="s">
        <v>3425</v>
      </c>
    </row>
    <row r="266" spans="4:10" x14ac:dyDescent="0.25">
      <c r="D266" s="20" t="s">
        <v>2543</v>
      </c>
      <c r="E266" s="20" t="s">
        <v>2741</v>
      </c>
      <c r="F266" s="20" t="s">
        <v>2590</v>
      </c>
      <c r="G266" s="20" t="s">
        <v>2591</v>
      </c>
      <c r="H266" s="20" t="s">
        <v>2729</v>
      </c>
      <c r="I266" s="20" t="s">
        <v>2734</v>
      </c>
      <c r="J266" s="20" t="s">
        <v>2735</v>
      </c>
    </row>
    <row r="267" spans="4:10" x14ac:dyDescent="0.25">
      <c r="D267" s="20" t="s">
        <v>2551</v>
      </c>
      <c r="E267" s="20" t="s">
        <v>2981</v>
      </c>
      <c r="F267" s="20" t="s">
        <v>2590</v>
      </c>
      <c r="G267" s="20" t="s">
        <v>3289</v>
      </c>
      <c r="H267" s="20" t="s">
        <v>3290</v>
      </c>
      <c r="I267" s="20" t="s">
        <v>3291</v>
      </c>
      <c r="J267" s="20" t="s">
        <v>3292</v>
      </c>
    </row>
    <row r="268" spans="4:10" x14ac:dyDescent="0.25">
      <c r="D268" s="20" t="s">
        <v>2551</v>
      </c>
      <c r="E268" s="20" t="s">
        <v>2981</v>
      </c>
      <c r="F268" s="20" t="s">
        <v>2590</v>
      </c>
      <c r="G268" s="20" t="s">
        <v>3289</v>
      </c>
      <c r="H268" s="20" t="s">
        <v>3290</v>
      </c>
      <c r="I268" s="20" t="s">
        <v>3291</v>
      </c>
      <c r="J268" s="20" t="s">
        <v>3296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88B3DB-086A-45CB-845A-8E6667B39D7F}">
  <sheetPr codeName="Sheet4">
    <tabColor theme="5"/>
  </sheetPr>
  <dimension ref="A1:AQ882"/>
  <sheetViews>
    <sheetView topLeftCell="L1" workbookViewId="0">
      <selection activeCell="V9" sqref="V9"/>
    </sheetView>
  </sheetViews>
  <sheetFormatPr defaultColWidth="9.140625" defaultRowHeight="15" x14ac:dyDescent="0.25"/>
  <cols>
    <col min="1" max="1" width="13.140625" style="1" bestFit="1" customWidth="1"/>
    <col min="2" max="2" width="12.42578125" style="1" bestFit="1" customWidth="1"/>
    <col min="3" max="3" width="11.42578125" style="1" bestFit="1" customWidth="1"/>
    <col min="4" max="4" width="15.85546875" style="1" bestFit="1" customWidth="1"/>
    <col min="5" max="5" width="11" style="1" bestFit="1" customWidth="1"/>
    <col min="6" max="6" width="10.28515625" style="1" bestFit="1" customWidth="1"/>
    <col min="7" max="7" width="17.140625" style="1" bestFit="1" customWidth="1"/>
    <col min="8" max="8" width="20.7109375" style="1" bestFit="1" customWidth="1"/>
    <col min="9" max="9" width="7.28515625" style="1" bestFit="1" customWidth="1"/>
    <col min="10" max="10" width="19.85546875" style="1" bestFit="1" customWidth="1"/>
    <col min="11" max="11" width="33.42578125" style="1" bestFit="1" customWidth="1"/>
    <col min="12" max="12" width="37.28515625" style="1" bestFit="1" customWidth="1"/>
    <col min="13" max="13" width="41.5703125" style="1" bestFit="1" customWidth="1"/>
    <col min="14" max="14" width="12.5703125" style="62" bestFit="1" customWidth="1"/>
    <col min="15" max="15" width="54.7109375" style="1" bestFit="1" customWidth="1"/>
    <col min="16" max="16" width="10.140625" style="1" bestFit="1" customWidth="1"/>
    <col min="17" max="17" width="34.7109375" style="1" customWidth="1"/>
    <col min="18" max="18" width="9.28515625" style="1" bestFit="1" customWidth="1"/>
    <col min="19" max="19" width="15.5703125" style="1" bestFit="1" customWidth="1"/>
    <col min="20" max="20" width="8.5703125" style="1" bestFit="1" customWidth="1"/>
    <col min="21" max="25" width="10.140625" style="1" bestFit="1" customWidth="1"/>
    <col min="26" max="26" width="18.28515625" style="1" bestFit="1" customWidth="1"/>
    <col min="27" max="27" width="17" style="62" bestFit="1" customWidth="1"/>
    <col min="28" max="28" width="20.28515625" style="1" bestFit="1" customWidth="1"/>
    <col min="29" max="29" width="18.85546875" style="1" bestFit="1" customWidth="1"/>
    <col min="30" max="30" width="72.85546875" style="1" bestFit="1" customWidth="1"/>
    <col min="31" max="31" width="24.85546875" style="1" bestFit="1" customWidth="1"/>
    <col min="32" max="32" width="26.5703125" style="1" bestFit="1" customWidth="1"/>
    <col min="33" max="33" width="14.5703125" style="1" bestFit="1" customWidth="1"/>
    <col min="34" max="34" width="21.28515625" style="1" bestFit="1" customWidth="1"/>
    <col min="35" max="35" width="17.85546875" style="1" bestFit="1" customWidth="1"/>
    <col min="36" max="36" width="22.140625" style="1" bestFit="1" customWidth="1"/>
    <col min="37" max="37" width="19.85546875" style="1" bestFit="1" customWidth="1"/>
    <col min="38" max="38" width="20.5703125" style="1" bestFit="1" customWidth="1"/>
    <col min="39" max="39" width="15.7109375" style="1" bestFit="1" customWidth="1"/>
    <col min="40" max="40" width="13.28515625" style="1" bestFit="1" customWidth="1"/>
    <col min="41" max="41" width="14.7109375" style="1" bestFit="1" customWidth="1"/>
    <col min="42" max="42" width="35.7109375" style="1" bestFit="1" customWidth="1"/>
    <col min="43" max="43" width="8.85546875" style="1" bestFit="1" customWidth="1"/>
    <col min="44" max="16384" width="9.140625" style="1"/>
  </cols>
  <sheetData>
    <row r="1" spans="1:43" x14ac:dyDescent="0.25">
      <c r="A1" s="56" t="s">
        <v>2564</v>
      </c>
      <c r="B1" s="56" t="s">
        <v>2565</v>
      </c>
      <c r="C1" s="56" t="s">
        <v>3256</v>
      </c>
      <c r="D1" s="56" t="s">
        <v>3247</v>
      </c>
      <c r="E1" s="56" t="s">
        <v>2566</v>
      </c>
      <c r="F1" s="56" t="s">
        <v>2567</v>
      </c>
      <c r="G1" s="57" t="s">
        <v>2568</v>
      </c>
      <c r="H1" s="57" t="s">
        <v>2569</v>
      </c>
      <c r="I1" s="56" t="s">
        <v>2570</v>
      </c>
      <c r="J1" s="57" t="s">
        <v>494</v>
      </c>
      <c r="K1" s="57" t="s">
        <v>495</v>
      </c>
      <c r="L1" s="57" t="s">
        <v>496</v>
      </c>
      <c r="M1" s="57" t="s">
        <v>497</v>
      </c>
      <c r="N1" s="56" t="s">
        <v>2571</v>
      </c>
      <c r="O1" s="57" t="s">
        <v>498</v>
      </c>
      <c r="P1" s="57" t="s">
        <v>499</v>
      </c>
      <c r="Q1" s="57" t="s">
        <v>501</v>
      </c>
      <c r="R1" s="57" t="s">
        <v>503</v>
      </c>
      <c r="S1" s="57" t="s">
        <v>500</v>
      </c>
      <c r="T1" s="56" t="s">
        <v>2572</v>
      </c>
      <c r="U1" s="56" t="s">
        <v>2573</v>
      </c>
      <c r="V1" s="56" t="s">
        <v>2574</v>
      </c>
      <c r="W1" s="56" t="s">
        <v>2575</v>
      </c>
      <c r="X1" s="56" t="s">
        <v>2576</v>
      </c>
      <c r="Y1" s="56" t="s">
        <v>2577</v>
      </c>
      <c r="Z1" s="57" t="s">
        <v>2578</v>
      </c>
      <c r="AA1" s="57" t="s">
        <v>2579</v>
      </c>
      <c r="AB1" s="57" t="s">
        <v>2580</v>
      </c>
      <c r="AC1" s="57" t="s">
        <v>492</v>
      </c>
      <c r="AD1" s="57" t="s">
        <v>493</v>
      </c>
      <c r="AE1" s="57" t="s">
        <v>2581</v>
      </c>
      <c r="AF1" s="57" t="s">
        <v>2582</v>
      </c>
      <c r="AG1" s="58" t="s">
        <v>2583</v>
      </c>
      <c r="AH1" s="57" t="s">
        <v>2584</v>
      </c>
      <c r="AI1" s="57" t="s">
        <v>2585</v>
      </c>
      <c r="AJ1" s="59" t="s">
        <v>504</v>
      </c>
      <c r="AK1" s="59" t="s">
        <v>2586</v>
      </c>
      <c r="AL1" s="57" t="s">
        <v>502</v>
      </c>
      <c r="AM1" s="58" t="s">
        <v>2587</v>
      </c>
      <c r="AN1" s="58" t="s">
        <v>2588</v>
      </c>
      <c r="AO1" s="56" t="s">
        <v>3276</v>
      </c>
      <c r="AP1" s="57" t="s">
        <v>3277</v>
      </c>
      <c r="AQ1" s="56" t="s">
        <v>3278</v>
      </c>
    </row>
    <row r="2" spans="1:43" x14ac:dyDescent="0.25">
      <c r="A2" s="1">
        <v>0</v>
      </c>
      <c r="B2" s="1" t="b">
        <v>1</v>
      </c>
      <c r="C2" s="1">
        <v>31521</v>
      </c>
      <c r="D2" s="1">
        <v>15801</v>
      </c>
      <c r="E2" s="1" t="b">
        <v>0</v>
      </c>
      <c r="F2" s="1">
        <v>0</v>
      </c>
      <c r="G2" s="60" t="s">
        <v>2589</v>
      </c>
      <c r="H2" s="60" t="s">
        <v>2589</v>
      </c>
      <c r="I2" s="1">
        <v>31521</v>
      </c>
      <c r="J2" s="60" t="s">
        <v>3279</v>
      </c>
      <c r="K2" s="60" t="s">
        <v>3282</v>
      </c>
      <c r="L2" s="60" t="s">
        <v>3283</v>
      </c>
      <c r="M2" s="60" t="s">
        <v>3284</v>
      </c>
      <c r="N2" s="1" t="b">
        <v>1</v>
      </c>
      <c r="O2" s="60" t="s">
        <v>3285</v>
      </c>
      <c r="P2" s="60" t="s">
        <v>3286</v>
      </c>
      <c r="Q2" s="60" t="s">
        <v>3287</v>
      </c>
      <c r="R2" s="60" t="s">
        <v>569</v>
      </c>
      <c r="S2" s="60" t="s">
        <v>3288</v>
      </c>
      <c r="T2" s="1">
        <v>31521</v>
      </c>
      <c r="U2" s="1">
        <v>31921</v>
      </c>
      <c r="V2" s="1">
        <v>33281</v>
      </c>
      <c r="W2" s="1">
        <v>38081</v>
      </c>
      <c r="X2" s="1">
        <v>56521</v>
      </c>
      <c r="Y2" s="1">
        <v>765841</v>
      </c>
      <c r="Z2" s="60" t="s">
        <v>2595</v>
      </c>
      <c r="AA2" s="60" t="s">
        <v>2596</v>
      </c>
      <c r="AB2" s="60" t="s">
        <v>2597</v>
      </c>
      <c r="AC2" s="60" t="s">
        <v>1339</v>
      </c>
      <c r="AD2" s="60" t="s">
        <v>2676</v>
      </c>
      <c r="AE2" s="60" t="s">
        <v>2599</v>
      </c>
      <c r="AF2" s="60" t="s">
        <v>2600</v>
      </c>
      <c r="AG2" s="183">
        <v>44159.48055555555</v>
      </c>
      <c r="AH2" s="60" t="s">
        <v>2601</v>
      </c>
      <c r="AI2" s="60" t="s">
        <v>2602</v>
      </c>
      <c r="AJ2" s="61">
        <v>0</v>
      </c>
      <c r="AK2" s="61">
        <v>0</v>
      </c>
      <c r="AL2" s="60" t="s">
        <v>2655</v>
      </c>
      <c r="AM2" s="183">
        <v>44490.740972222222</v>
      </c>
      <c r="AN2" s="183" t="s">
        <v>2595</v>
      </c>
      <c r="AO2" s="1">
        <v>6</v>
      </c>
      <c r="AP2" s="60" t="s">
        <v>2595</v>
      </c>
      <c r="AQ2" s="1" t="s">
        <v>2595</v>
      </c>
    </row>
    <row r="3" spans="1:43" x14ac:dyDescent="0.25">
      <c r="A3" s="1">
        <v>0</v>
      </c>
      <c r="B3" s="1" t="b">
        <v>1</v>
      </c>
      <c r="C3" s="1">
        <v>31561</v>
      </c>
      <c r="D3" s="1">
        <v>14481</v>
      </c>
      <c r="E3" s="1" t="b">
        <v>0</v>
      </c>
      <c r="F3" s="1">
        <v>0</v>
      </c>
      <c r="G3" s="60" t="s">
        <v>2589</v>
      </c>
      <c r="H3" s="60" t="s">
        <v>2589</v>
      </c>
      <c r="I3" s="1">
        <v>31561</v>
      </c>
      <c r="J3" s="60" t="s">
        <v>2590</v>
      </c>
      <c r="K3" s="60" t="s">
        <v>3289</v>
      </c>
      <c r="L3" s="60" t="s">
        <v>3290</v>
      </c>
      <c r="M3" s="60" t="s">
        <v>3291</v>
      </c>
      <c r="N3" s="1" t="b">
        <v>1</v>
      </c>
      <c r="O3" s="60" t="s">
        <v>3292</v>
      </c>
      <c r="P3" s="60" t="s">
        <v>3293</v>
      </c>
      <c r="Q3" s="60" t="s">
        <v>3294</v>
      </c>
      <c r="R3" s="60" t="s">
        <v>768</v>
      </c>
      <c r="S3" s="60" t="s">
        <v>3295</v>
      </c>
      <c r="T3" s="1">
        <v>31561</v>
      </c>
      <c r="U3" s="1">
        <v>32041</v>
      </c>
      <c r="V3" s="1">
        <v>33921</v>
      </c>
      <c r="W3" s="1">
        <v>40001</v>
      </c>
      <c r="X3" s="1">
        <v>61281</v>
      </c>
      <c r="Y3" s="1">
        <v>127521</v>
      </c>
      <c r="Z3" s="60" t="s">
        <v>2595</v>
      </c>
      <c r="AA3" s="60" t="s">
        <v>2596</v>
      </c>
      <c r="AB3" s="60" t="s">
        <v>2597</v>
      </c>
      <c r="AC3" s="60" t="s">
        <v>1717</v>
      </c>
      <c r="AD3" s="60" t="s">
        <v>2749</v>
      </c>
      <c r="AE3" s="60" t="s">
        <v>2599</v>
      </c>
      <c r="AF3" s="60" t="s">
        <v>2600</v>
      </c>
      <c r="AG3" s="183">
        <v>44123.700694444444</v>
      </c>
      <c r="AH3" s="60" t="s">
        <v>2601</v>
      </c>
      <c r="AI3" s="60" t="s">
        <v>2602</v>
      </c>
      <c r="AJ3" s="61">
        <v>0</v>
      </c>
      <c r="AK3" s="61">
        <v>0</v>
      </c>
      <c r="AL3" s="60" t="s">
        <v>2614</v>
      </c>
      <c r="AM3" s="183">
        <v>44490.740277777775</v>
      </c>
      <c r="AN3" s="183">
        <v>44441</v>
      </c>
      <c r="AO3" s="1">
        <v>7</v>
      </c>
      <c r="AP3" s="60" t="s">
        <v>2595</v>
      </c>
      <c r="AQ3" s="1" t="s">
        <v>2595</v>
      </c>
    </row>
    <row r="4" spans="1:43" x14ac:dyDescent="0.25">
      <c r="A4" s="1">
        <v>0</v>
      </c>
      <c r="B4" s="1" t="b">
        <v>1</v>
      </c>
      <c r="C4" s="1">
        <v>31561</v>
      </c>
      <c r="D4" s="1">
        <v>823921</v>
      </c>
      <c r="E4" s="1" t="b">
        <v>0</v>
      </c>
      <c r="F4" s="1">
        <v>0</v>
      </c>
      <c r="G4" s="60" t="s">
        <v>2589</v>
      </c>
      <c r="H4" s="60" t="s">
        <v>2589</v>
      </c>
      <c r="I4" s="1">
        <v>31561</v>
      </c>
      <c r="J4" s="60" t="s">
        <v>2590</v>
      </c>
      <c r="K4" s="60" t="s">
        <v>3289</v>
      </c>
      <c r="L4" s="60" t="s">
        <v>3290</v>
      </c>
      <c r="M4" s="60" t="s">
        <v>3291</v>
      </c>
      <c r="N4" s="1" t="b">
        <v>1</v>
      </c>
      <c r="O4" s="60" t="s">
        <v>3292</v>
      </c>
      <c r="P4" s="60" t="s">
        <v>2139</v>
      </c>
      <c r="Q4" s="60" t="s">
        <v>2141</v>
      </c>
      <c r="R4" s="60" t="s">
        <v>1269</v>
      </c>
      <c r="S4" s="60" t="s">
        <v>2140</v>
      </c>
      <c r="T4" s="1">
        <v>31561</v>
      </c>
      <c r="U4" s="1">
        <v>32041</v>
      </c>
      <c r="V4" s="1">
        <v>33921</v>
      </c>
      <c r="W4" s="1">
        <v>40001</v>
      </c>
      <c r="X4" s="1">
        <v>61281</v>
      </c>
      <c r="Y4" s="1">
        <v>824201</v>
      </c>
      <c r="Z4" s="60" t="s">
        <v>2595</v>
      </c>
      <c r="AA4" s="60" t="s">
        <v>2596</v>
      </c>
      <c r="AB4" s="60" t="s">
        <v>2597</v>
      </c>
      <c r="AC4" s="60" t="s">
        <v>2137</v>
      </c>
      <c r="AD4" s="60" t="s">
        <v>3026</v>
      </c>
      <c r="AE4" s="60" t="s">
        <v>2599</v>
      </c>
      <c r="AF4" s="60" t="s">
        <v>2600</v>
      </c>
      <c r="AG4" s="183">
        <v>44167.584027777775</v>
      </c>
      <c r="AH4" s="60" t="s">
        <v>2601</v>
      </c>
      <c r="AI4" s="60" t="s">
        <v>2602</v>
      </c>
      <c r="AJ4" s="61">
        <v>10</v>
      </c>
      <c r="AK4" s="61">
        <v>1</v>
      </c>
      <c r="AL4" s="60" t="s">
        <v>2603</v>
      </c>
      <c r="AM4" s="183">
        <v>44167.584027777775</v>
      </c>
      <c r="AN4" s="183">
        <v>44469</v>
      </c>
      <c r="AO4" s="1">
        <v>4</v>
      </c>
      <c r="AP4" s="60" t="s">
        <v>2595</v>
      </c>
      <c r="AQ4" s="1" t="s">
        <v>2595</v>
      </c>
    </row>
    <row r="5" spans="1:43" x14ac:dyDescent="0.25">
      <c r="A5" s="1">
        <v>0</v>
      </c>
      <c r="B5" s="1" t="b">
        <v>1</v>
      </c>
      <c r="C5" s="1">
        <v>31561</v>
      </c>
      <c r="D5" s="1">
        <v>823921</v>
      </c>
      <c r="E5" s="1" t="b">
        <v>0</v>
      </c>
      <c r="F5" s="1">
        <v>0</v>
      </c>
      <c r="G5" s="60" t="s">
        <v>2589</v>
      </c>
      <c r="H5" s="60" t="s">
        <v>2589</v>
      </c>
      <c r="I5" s="1">
        <v>31561</v>
      </c>
      <c r="J5" s="60" t="s">
        <v>2590</v>
      </c>
      <c r="K5" s="60" t="s">
        <v>3289</v>
      </c>
      <c r="L5" s="60" t="s">
        <v>3290</v>
      </c>
      <c r="M5" s="60" t="s">
        <v>3291</v>
      </c>
      <c r="N5" s="1" t="b">
        <v>1</v>
      </c>
      <c r="O5" s="60" t="s">
        <v>3292</v>
      </c>
      <c r="P5" s="60" t="s">
        <v>2157</v>
      </c>
      <c r="Q5" s="60" t="s">
        <v>2159</v>
      </c>
      <c r="R5" s="60" t="s">
        <v>2153</v>
      </c>
      <c r="S5" s="60" t="s">
        <v>2158</v>
      </c>
      <c r="T5" s="1">
        <v>31561</v>
      </c>
      <c r="U5" s="1">
        <v>32041</v>
      </c>
      <c r="V5" s="1">
        <v>33921</v>
      </c>
      <c r="W5" s="1">
        <v>40001</v>
      </c>
      <c r="X5" s="1">
        <v>61281</v>
      </c>
      <c r="Y5" s="1">
        <v>824241</v>
      </c>
      <c r="Z5" s="60" t="s">
        <v>2595</v>
      </c>
      <c r="AA5" s="60" t="s">
        <v>2596</v>
      </c>
      <c r="AB5" s="60" t="s">
        <v>2597</v>
      </c>
      <c r="AC5" s="60" t="s">
        <v>2137</v>
      </c>
      <c r="AD5" s="60" t="s">
        <v>3026</v>
      </c>
      <c r="AE5" s="60" t="s">
        <v>2599</v>
      </c>
      <c r="AF5" s="60" t="s">
        <v>2600</v>
      </c>
      <c r="AG5" s="183">
        <v>44167.584027777775</v>
      </c>
      <c r="AH5" s="60" t="s">
        <v>2601</v>
      </c>
      <c r="AI5" s="60" t="s">
        <v>2602</v>
      </c>
      <c r="AJ5" s="61">
        <v>10</v>
      </c>
      <c r="AK5" s="61">
        <v>1</v>
      </c>
      <c r="AL5" s="60" t="s">
        <v>2603</v>
      </c>
      <c r="AM5" s="183">
        <v>44167.584027777775</v>
      </c>
      <c r="AN5" s="183">
        <v>44559</v>
      </c>
      <c r="AO5" s="1">
        <v>4</v>
      </c>
      <c r="AP5" s="60" t="s">
        <v>2595</v>
      </c>
      <c r="AQ5" s="1" t="s">
        <v>2595</v>
      </c>
    </row>
    <row r="6" spans="1:43" x14ac:dyDescent="0.25">
      <c r="A6" s="1">
        <v>0</v>
      </c>
      <c r="B6" s="1" t="b">
        <v>1</v>
      </c>
      <c r="C6" s="1">
        <v>31561</v>
      </c>
      <c r="D6" s="1">
        <v>823921</v>
      </c>
      <c r="E6" s="1" t="b">
        <v>0</v>
      </c>
      <c r="F6" s="1">
        <v>0</v>
      </c>
      <c r="G6" s="60" t="s">
        <v>2589</v>
      </c>
      <c r="H6" s="60" t="s">
        <v>2589</v>
      </c>
      <c r="I6" s="1">
        <v>31561</v>
      </c>
      <c r="J6" s="60" t="s">
        <v>2590</v>
      </c>
      <c r="K6" s="60" t="s">
        <v>3289</v>
      </c>
      <c r="L6" s="60" t="s">
        <v>3290</v>
      </c>
      <c r="M6" s="60" t="s">
        <v>3291</v>
      </c>
      <c r="N6" s="1" t="b">
        <v>1</v>
      </c>
      <c r="O6" s="60" t="s">
        <v>3292</v>
      </c>
      <c r="P6" s="60" t="s">
        <v>2154</v>
      </c>
      <c r="Q6" s="60" t="s">
        <v>2156</v>
      </c>
      <c r="R6" s="60" t="s">
        <v>2153</v>
      </c>
      <c r="S6" s="60" t="s">
        <v>2155</v>
      </c>
      <c r="T6" s="1">
        <v>31561</v>
      </c>
      <c r="U6" s="1">
        <v>32041</v>
      </c>
      <c r="V6" s="1">
        <v>33921</v>
      </c>
      <c r="W6" s="1">
        <v>40001</v>
      </c>
      <c r="X6" s="1">
        <v>61281</v>
      </c>
      <c r="Y6" s="1">
        <v>824281</v>
      </c>
      <c r="Z6" s="60" t="s">
        <v>2595</v>
      </c>
      <c r="AA6" s="60" t="s">
        <v>2596</v>
      </c>
      <c r="AB6" s="60" t="s">
        <v>2597</v>
      </c>
      <c r="AC6" s="60" t="s">
        <v>2137</v>
      </c>
      <c r="AD6" s="60" t="s">
        <v>3026</v>
      </c>
      <c r="AE6" s="60" t="s">
        <v>2599</v>
      </c>
      <c r="AF6" s="60" t="s">
        <v>2600</v>
      </c>
      <c r="AG6" s="183">
        <v>44167.584027777775</v>
      </c>
      <c r="AH6" s="60" t="s">
        <v>2601</v>
      </c>
      <c r="AI6" s="60" t="s">
        <v>2602</v>
      </c>
      <c r="AJ6" s="61">
        <v>10</v>
      </c>
      <c r="AK6" s="61">
        <v>1</v>
      </c>
      <c r="AL6" s="60" t="s">
        <v>2603</v>
      </c>
      <c r="AM6" s="183">
        <v>44167.584027777775</v>
      </c>
      <c r="AN6" s="183">
        <v>44581</v>
      </c>
      <c r="AO6" s="1">
        <v>4</v>
      </c>
      <c r="AP6" s="60" t="s">
        <v>2595</v>
      </c>
      <c r="AQ6" s="1" t="s">
        <v>2595</v>
      </c>
    </row>
    <row r="7" spans="1:43" x14ac:dyDescent="0.25">
      <c r="A7" s="1">
        <v>0</v>
      </c>
      <c r="B7" s="1" t="b">
        <v>1</v>
      </c>
      <c r="C7" s="1">
        <v>31561</v>
      </c>
      <c r="D7" s="1">
        <v>1647761</v>
      </c>
      <c r="E7" s="1" t="b">
        <v>0</v>
      </c>
      <c r="F7" s="1">
        <v>0</v>
      </c>
      <c r="G7" s="60" t="s">
        <v>2589</v>
      </c>
      <c r="H7" s="60" t="s">
        <v>2589</v>
      </c>
      <c r="I7" s="1">
        <v>31561</v>
      </c>
      <c r="J7" s="60" t="s">
        <v>2590</v>
      </c>
      <c r="K7" s="60" t="s">
        <v>3289</v>
      </c>
      <c r="L7" s="60" t="s">
        <v>3290</v>
      </c>
      <c r="M7" s="60" t="s">
        <v>3291</v>
      </c>
      <c r="N7" s="1" t="b">
        <v>1</v>
      </c>
      <c r="O7" s="60" t="s">
        <v>3292</v>
      </c>
      <c r="P7" s="60" t="s">
        <v>2552</v>
      </c>
      <c r="Q7" s="60" t="s">
        <v>2554</v>
      </c>
      <c r="R7" s="60" t="s">
        <v>514</v>
      </c>
      <c r="S7" s="60" t="s">
        <v>2553</v>
      </c>
      <c r="T7" s="1">
        <v>31561</v>
      </c>
      <c r="U7" s="1">
        <v>32041</v>
      </c>
      <c r="V7" s="1">
        <v>33921</v>
      </c>
      <c r="W7" s="1">
        <v>40001</v>
      </c>
      <c r="X7" s="1">
        <v>61281</v>
      </c>
      <c r="Y7" s="1">
        <v>1647801</v>
      </c>
      <c r="Z7" s="60" t="s">
        <v>2595</v>
      </c>
      <c r="AA7" s="60" t="s">
        <v>2596</v>
      </c>
      <c r="AB7" s="60" t="s">
        <v>2597</v>
      </c>
      <c r="AC7" s="60" t="s">
        <v>2551</v>
      </c>
      <c r="AD7" s="60" t="s">
        <v>2981</v>
      </c>
      <c r="AE7" s="60" t="s">
        <v>2599</v>
      </c>
      <c r="AF7" s="60" t="s">
        <v>2600</v>
      </c>
      <c r="AG7" s="183">
        <v>44481.742361111108</v>
      </c>
      <c r="AH7" s="60" t="s">
        <v>2601</v>
      </c>
      <c r="AI7" s="60" t="s">
        <v>2602</v>
      </c>
      <c r="AJ7" s="61">
        <v>40</v>
      </c>
      <c r="AK7" s="61">
        <v>1</v>
      </c>
      <c r="AL7" s="60" t="s">
        <v>2603</v>
      </c>
      <c r="AM7" s="183">
        <v>44481.742361111108</v>
      </c>
      <c r="AN7" s="183">
        <v>44613</v>
      </c>
      <c r="AO7" s="1">
        <v>7</v>
      </c>
      <c r="AP7" s="60" t="s">
        <v>2595</v>
      </c>
      <c r="AQ7" s="1" t="s">
        <v>2595</v>
      </c>
    </row>
    <row r="8" spans="1:43" x14ac:dyDescent="0.25">
      <c r="A8" s="1">
        <v>0</v>
      </c>
      <c r="B8" s="1" t="b">
        <v>1</v>
      </c>
      <c r="C8" s="1">
        <v>31561</v>
      </c>
      <c r="D8" s="1">
        <v>1647761</v>
      </c>
      <c r="E8" s="1" t="b">
        <v>0</v>
      </c>
      <c r="F8" s="1">
        <v>0</v>
      </c>
      <c r="G8" s="60" t="s">
        <v>2589</v>
      </c>
      <c r="H8" s="60" t="s">
        <v>2589</v>
      </c>
      <c r="I8" s="1">
        <v>31561</v>
      </c>
      <c r="J8" s="60" t="s">
        <v>2590</v>
      </c>
      <c r="K8" s="60" t="s">
        <v>3289</v>
      </c>
      <c r="L8" s="60" t="s">
        <v>3290</v>
      </c>
      <c r="M8" s="60" t="s">
        <v>3291</v>
      </c>
      <c r="N8" s="1" t="b">
        <v>1</v>
      </c>
      <c r="O8" s="60" t="s">
        <v>3292</v>
      </c>
      <c r="P8" s="60" t="s">
        <v>2555</v>
      </c>
      <c r="Q8" s="60" t="s">
        <v>2557</v>
      </c>
      <c r="R8" s="60" t="s">
        <v>514</v>
      </c>
      <c r="S8" s="60" t="s">
        <v>2556</v>
      </c>
      <c r="T8" s="1">
        <v>31561</v>
      </c>
      <c r="U8" s="1">
        <v>32041</v>
      </c>
      <c r="V8" s="1">
        <v>33921</v>
      </c>
      <c r="W8" s="1">
        <v>40001</v>
      </c>
      <c r="X8" s="1">
        <v>61281</v>
      </c>
      <c r="Y8" s="1">
        <v>1674361</v>
      </c>
      <c r="Z8" s="60" t="s">
        <v>2595</v>
      </c>
      <c r="AA8" s="60" t="s">
        <v>2596</v>
      </c>
      <c r="AB8" s="60" t="s">
        <v>2597</v>
      </c>
      <c r="AC8" s="60" t="s">
        <v>2551</v>
      </c>
      <c r="AD8" s="60" t="s">
        <v>2981</v>
      </c>
      <c r="AE8" s="60" t="s">
        <v>2599</v>
      </c>
      <c r="AF8" s="60" t="s">
        <v>2600</v>
      </c>
      <c r="AG8" s="183">
        <v>44495.727777777778</v>
      </c>
      <c r="AH8" s="60" t="s">
        <v>2601</v>
      </c>
      <c r="AI8" s="60" t="s">
        <v>2602</v>
      </c>
      <c r="AJ8" s="61">
        <v>40</v>
      </c>
      <c r="AK8" s="61">
        <v>1</v>
      </c>
      <c r="AL8" s="60" t="s">
        <v>2603</v>
      </c>
      <c r="AM8" s="183">
        <v>44503.459027777775</v>
      </c>
      <c r="AN8" s="183">
        <v>44584</v>
      </c>
      <c r="AO8" s="1">
        <v>7</v>
      </c>
      <c r="AP8" s="60" t="s">
        <v>2595</v>
      </c>
      <c r="AQ8" s="1" t="s">
        <v>2595</v>
      </c>
    </row>
    <row r="9" spans="1:43" x14ac:dyDescent="0.25">
      <c r="A9" s="1">
        <v>0</v>
      </c>
      <c r="B9" s="1" t="b">
        <v>1</v>
      </c>
      <c r="C9" s="1">
        <v>31561</v>
      </c>
      <c r="D9" s="1">
        <v>1647761</v>
      </c>
      <c r="E9" s="1" t="b">
        <v>0</v>
      </c>
      <c r="F9" s="1">
        <v>0</v>
      </c>
      <c r="G9" s="60" t="s">
        <v>2589</v>
      </c>
      <c r="H9" s="60" t="s">
        <v>2589</v>
      </c>
      <c r="I9" s="1">
        <v>31561</v>
      </c>
      <c r="J9" s="60" t="s">
        <v>2590</v>
      </c>
      <c r="K9" s="60" t="s">
        <v>3289</v>
      </c>
      <c r="L9" s="60" t="s">
        <v>3290</v>
      </c>
      <c r="M9" s="60" t="s">
        <v>3291</v>
      </c>
      <c r="N9" s="1" t="b">
        <v>1</v>
      </c>
      <c r="O9" s="60" t="s">
        <v>3292</v>
      </c>
      <c r="P9" s="60" t="s">
        <v>2558</v>
      </c>
      <c r="Q9" s="60" t="s">
        <v>2560</v>
      </c>
      <c r="R9" s="60" t="s">
        <v>514</v>
      </c>
      <c r="S9" s="60" t="s">
        <v>2559</v>
      </c>
      <c r="T9" s="1">
        <v>31561</v>
      </c>
      <c r="U9" s="1">
        <v>32041</v>
      </c>
      <c r="V9" s="1">
        <v>33921</v>
      </c>
      <c r="W9" s="1">
        <v>40001</v>
      </c>
      <c r="X9" s="1">
        <v>61281</v>
      </c>
      <c r="Y9" s="1">
        <v>1674401</v>
      </c>
      <c r="Z9" s="60" t="s">
        <v>2595</v>
      </c>
      <c r="AA9" s="60" t="s">
        <v>2596</v>
      </c>
      <c r="AB9" s="60" t="s">
        <v>2597</v>
      </c>
      <c r="AC9" s="60" t="s">
        <v>2551</v>
      </c>
      <c r="AD9" s="60" t="s">
        <v>2981</v>
      </c>
      <c r="AE9" s="60" t="s">
        <v>2599</v>
      </c>
      <c r="AF9" s="60" t="s">
        <v>2600</v>
      </c>
      <c r="AG9" s="183">
        <v>44495.727777777778</v>
      </c>
      <c r="AH9" s="60" t="s">
        <v>2601</v>
      </c>
      <c r="AI9" s="60" t="s">
        <v>2602</v>
      </c>
      <c r="AJ9" s="61">
        <v>20</v>
      </c>
      <c r="AK9" s="61">
        <v>1</v>
      </c>
      <c r="AL9" s="60" t="s">
        <v>2603</v>
      </c>
      <c r="AM9" s="183">
        <v>44503.459722222222</v>
      </c>
      <c r="AN9" s="183">
        <v>44603</v>
      </c>
      <c r="AO9" s="1">
        <v>7</v>
      </c>
      <c r="AP9" s="60" t="s">
        <v>2595</v>
      </c>
      <c r="AQ9" s="1" t="s">
        <v>2595</v>
      </c>
    </row>
    <row r="10" spans="1:43" x14ac:dyDescent="0.25">
      <c r="A10" s="1">
        <v>0</v>
      </c>
      <c r="B10" s="1" t="b">
        <v>1</v>
      </c>
      <c r="C10" s="1">
        <v>31561</v>
      </c>
      <c r="D10" s="1">
        <v>14481</v>
      </c>
      <c r="E10" s="1" t="b">
        <v>0</v>
      </c>
      <c r="F10" s="1">
        <v>0</v>
      </c>
      <c r="G10" s="60" t="s">
        <v>2589</v>
      </c>
      <c r="H10" s="60" t="s">
        <v>2589</v>
      </c>
      <c r="I10" s="1">
        <v>31561</v>
      </c>
      <c r="J10" s="60" t="s">
        <v>2590</v>
      </c>
      <c r="K10" s="60" t="s">
        <v>3289</v>
      </c>
      <c r="L10" s="60" t="s">
        <v>3290</v>
      </c>
      <c r="M10" s="60" t="s">
        <v>3291</v>
      </c>
      <c r="N10" s="1" t="b">
        <v>1</v>
      </c>
      <c r="O10" s="60" t="s">
        <v>3296</v>
      </c>
      <c r="P10" s="60" t="s">
        <v>3297</v>
      </c>
      <c r="Q10" s="60" t="s">
        <v>3298</v>
      </c>
      <c r="R10" s="60" t="s">
        <v>768</v>
      </c>
      <c r="S10" s="60" t="s">
        <v>3299</v>
      </c>
      <c r="T10" s="1">
        <v>31561</v>
      </c>
      <c r="U10" s="1">
        <v>32041</v>
      </c>
      <c r="V10" s="1">
        <v>33921</v>
      </c>
      <c r="W10" s="1">
        <v>40001</v>
      </c>
      <c r="X10" s="1">
        <v>61321</v>
      </c>
      <c r="Y10" s="1">
        <v>293481</v>
      </c>
      <c r="Z10" s="60" t="s">
        <v>2595</v>
      </c>
      <c r="AA10" s="60" t="s">
        <v>2596</v>
      </c>
      <c r="AB10" s="60" t="s">
        <v>2597</v>
      </c>
      <c r="AC10" s="60" t="s">
        <v>1717</v>
      </c>
      <c r="AD10" s="60" t="s">
        <v>2749</v>
      </c>
      <c r="AE10" s="60" t="s">
        <v>2599</v>
      </c>
      <c r="AF10" s="60" t="s">
        <v>2600</v>
      </c>
      <c r="AG10" s="183">
        <v>44123.731249999997</v>
      </c>
      <c r="AH10" s="60" t="s">
        <v>2601</v>
      </c>
      <c r="AI10" s="60" t="s">
        <v>2602</v>
      </c>
      <c r="AJ10" s="61">
        <v>0</v>
      </c>
      <c r="AK10" s="61">
        <v>0</v>
      </c>
      <c r="AL10" s="60" t="s">
        <v>2655</v>
      </c>
      <c r="AM10" s="183">
        <v>44362.674999999996</v>
      </c>
      <c r="AN10" s="183">
        <v>44444</v>
      </c>
      <c r="AO10" s="1">
        <v>7</v>
      </c>
      <c r="AP10" s="60" t="s">
        <v>2595</v>
      </c>
      <c r="AQ10" s="1" t="s">
        <v>2595</v>
      </c>
    </row>
    <row r="11" spans="1:43" x14ac:dyDescent="0.25">
      <c r="A11" s="1">
        <v>0</v>
      </c>
      <c r="B11" s="1" t="b">
        <v>1</v>
      </c>
      <c r="C11" s="1">
        <v>31561</v>
      </c>
      <c r="D11" s="1">
        <v>823921</v>
      </c>
      <c r="E11" s="1" t="b">
        <v>0</v>
      </c>
      <c r="F11" s="1">
        <v>0</v>
      </c>
      <c r="G11" s="60" t="s">
        <v>2589</v>
      </c>
      <c r="H11" s="60" t="s">
        <v>2589</v>
      </c>
      <c r="I11" s="1">
        <v>31561</v>
      </c>
      <c r="J11" s="60" t="s">
        <v>2590</v>
      </c>
      <c r="K11" s="60" t="s">
        <v>3289</v>
      </c>
      <c r="L11" s="60" t="s">
        <v>3290</v>
      </c>
      <c r="M11" s="60" t="s">
        <v>3291</v>
      </c>
      <c r="N11" s="1" t="b">
        <v>1</v>
      </c>
      <c r="O11" s="60" t="s">
        <v>3296</v>
      </c>
      <c r="P11" s="60" t="s">
        <v>2150</v>
      </c>
      <c r="Q11" s="60" t="s">
        <v>2152</v>
      </c>
      <c r="R11" s="60" t="s">
        <v>2153</v>
      </c>
      <c r="S11" s="60" t="s">
        <v>2151</v>
      </c>
      <c r="T11" s="1">
        <v>31561</v>
      </c>
      <c r="U11" s="1">
        <v>32041</v>
      </c>
      <c r="V11" s="1">
        <v>33921</v>
      </c>
      <c r="W11" s="1">
        <v>40001</v>
      </c>
      <c r="X11" s="1">
        <v>61321</v>
      </c>
      <c r="Y11" s="1">
        <v>824321</v>
      </c>
      <c r="Z11" s="60" t="s">
        <v>2595</v>
      </c>
      <c r="AA11" s="60" t="s">
        <v>2596</v>
      </c>
      <c r="AB11" s="60" t="s">
        <v>2597</v>
      </c>
      <c r="AC11" s="60" t="s">
        <v>2137</v>
      </c>
      <c r="AD11" s="60" t="s">
        <v>3026</v>
      </c>
      <c r="AE11" s="60" t="s">
        <v>2599</v>
      </c>
      <c r="AF11" s="60" t="s">
        <v>2600</v>
      </c>
      <c r="AG11" s="183">
        <v>44167.584027777775</v>
      </c>
      <c r="AH11" s="60" t="s">
        <v>2601</v>
      </c>
      <c r="AI11" s="60" t="s">
        <v>2602</v>
      </c>
      <c r="AJ11" s="61">
        <v>10</v>
      </c>
      <c r="AK11" s="61">
        <v>1</v>
      </c>
      <c r="AL11" s="60" t="s">
        <v>2603</v>
      </c>
      <c r="AM11" s="183">
        <v>44167.584027777775</v>
      </c>
      <c r="AN11" s="183">
        <v>44613</v>
      </c>
      <c r="AO11" s="1">
        <v>4</v>
      </c>
      <c r="AP11" s="60" t="s">
        <v>2595</v>
      </c>
      <c r="AQ11" s="1" t="s">
        <v>2595</v>
      </c>
    </row>
    <row r="12" spans="1:43" x14ac:dyDescent="0.25">
      <c r="A12" s="1">
        <v>0</v>
      </c>
      <c r="B12" s="1" t="b">
        <v>1</v>
      </c>
      <c r="C12" s="1">
        <v>31561</v>
      </c>
      <c r="D12" s="1">
        <v>1647761</v>
      </c>
      <c r="E12" s="1" t="b">
        <v>0</v>
      </c>
      <c r="F12" s="1">
        <v>0</v>
      </c>
      <c r="G12" s="60" t="s">
        <v>2589</v>
      </c>
      <c r="H12" s="60" t="s">
        <v>2589</v>
      </c>
      <c r="I12" s="1">
        <v>31561</v>
      </c>
      <c r="J12" s="60" t="s">
        <v>2590</v>
      </c>
      <c r="K12" s="60" t="s">
        <v>3289</v>
      </c>
      <c r="L12" s="60" t="s">
        <v>3290</v>
      </c>
      <c r="M12" s="60" t="s">
        <v>3291</v>
      </c>
      <c r="N12" s="1" t="b">
        <v>1</v>
      </c>
      <c r="O12" s="60" t="s">
        <v>3296</v>
      </c>
      <c r="P12" s="60" t="s">
        <v>2561</v>
      </c>
      <c r="Q12" s="60" t="s">
        <v>2563</v>
      </c>
      <c r="R12" s="60" t="s">
        <v>514</v>
      </c>
      <c r="S12" s="60" t="s">
        <v>2562</v>
      </c>
      <c r="T12" s="1">
        <v>31561</v>
      </c>
      <c r="U12" s="1">
        <v>32041</v>
      </c>
      <c r="V12" s="1">
        <v>33921</v>
      </c>
      <c r="W12" s="1">
        <v>40001</v>
      </c>
      <c r="X12" s="1">
        <v>61321</v>
      </c>
      <c r="Y12" s="1">
        <v>1647841</v>
      </c>
      <c r="Z12" s="60" t="s">
        <v>2595</v>
      </c>
      <c r="AA12" s="60" t="s">
        <v>2596</v>
      </c>
      <c r="AB12" s="60" t="s">
        <v>2597</v>
      </c>
      <c r="AC12" s="60" t="s">
        <v>2551</v>
      </c>
      <c r="AD12" s="60" t="s">
        <v>2981</v>
      </c>
      <c r="AE12" s="60" t="s">
        <v>2599</v>
      </c>
      <c r="AF12" s="60" t="s">
        <v>2600</v>
      </c>
      <c r="AG12" s="183">
        <v>44481.742361111108</v>
      </c>
      <c r="AH12" s="60" t="s">
        <v>2601</v>
      </c>
      <c r="AI12" s="60" t="s">
        <v>2602</v>
      </c>
      <c r="AJ12" s="61">
        <v>40</v>
      </c>
      <c r="AK12" s="61">
        <v>1</v>
      </c>
      <c r="AL12" s="60" t="s">
        <v>2603</v>
      </c>
      <c r="AM12" s="183">
        <v>44481.742361111108</v>
      </c>
      <c r="AN12" s="183">
        <v>44608</v>
      </c>
      <c r="AO12" s="1">
        <v>7</v>
      </c>
      <c r="AP12" s="60" t="s">
        <v>2595</v>
      </c>
      <c r="AQ12" s="1" t="s">
        <v>2595</v>
      </c>
    </row>
    <row r="13" spans="1:43" x14ac:dyDescent="0.25">
      <c r="A13" s="1">
        <v>0</v>
      </c>
      <c r="B13" s="1" t="b">
        <v>1</v>
      </c>
      <c r="C13" s="1">
        <v>31561</v>
      </c>
      <c r="D13" s="1">
        <v>815441</v>
      </c>
      <c r="E13" s="1" t="b">
        <v>0</v>
      </c>
      <c r="F13" s="1">
        <v>0</v>
      </c>
      <c r="G13" s="60" t="s">
        <v>2589</v>
      </c>
      <c r="H13" s="60" t="s">
        <v>2589</v>
      </c>
      <c r="I13" s="1">
        <v>31561</v>
      </c>
      <c r="J13" s="60" t="s">
        <v>2590</v>
      </c>
      <c r="K13" s="60" t="s">
        <v>3289</v>
      </c>
      <c r="L13" s="60" t="s">
        <v>3300</v>
      </c>
      <c r="M13" s="60" t="s">
        <v>3301</v>
      </c>
      <c r="N13" s="1" t="b">
        <v>1</v>
      </c>
      <c r="O13" s="60" t="s">
        <v>3302</v>
      </c>
      <c r="P13" s="60" t="s">
        <v>2090</v>
      </c>
      <c r="Q13" s="60" t="s">
        <v>2092</v>
      </c>
      <c r="R13" s="60" t="s">
        <v>514</v>
      </c>
      <c r="S13" s="60" t="s">
        <v>2091</v>
      </c>
      <c r="T13" s="1">
        <v>31561</v>
      </c>
      <c r="U13" s="1">
        <v>32041</v>
      </c>
      <c r="V13" s="1">
        <v>33961</v>
      </c>
      <c r="W13" s="1">
        <v>40041</v>
      </c>
      <c r="X13" s="1">
        <v>61361</v>
      </c>
      <c r="Y13" s="1">
        <v>73121</v>
      </c>
      <c r="Z13" s="60" t="s">
        <v>2595</v>
      </c>
      <c r="AA13" s="60" t="s">
        <v>2596</v>
      </c>
      <c r="AB13" s="60" t="s">
        <v>2597</v>
      </c>
      <c r="AC13" s="60" t="s">
        <v>2065</v>
      </c>
      <c r="AD13" s="60" t="s">
        <v>3031</v>
      </c>
      <c r="AE13" s="60" t="s">
        <v>2599</v>
      </c>
      <c r="AF13" s="60" t="s">
        <v>2600</v>
      </c>
      <c r="AG13" s="183">
        <v>44123.693055555552</v>
      </c>
      <c r="AH13" s="60" t="s">
        <v>2601</v>
      </c>
      <c r="AI13" s="60" t="s">
        <v>2602</v>
      </c>
      <c r="AJ13" s="61">
        <v>48</v>
      </c>
      <c r="AK13" s="61">
        <v>1</v>
      </c>
      <c r="AL13" s="60" t="s">
        <v>2603</v>
      </c>
      <c r="AM13" s="183">
        <v>44294.376388888886</v>
      </c>
      <c r="AN13" s="183">
        <v>44515</v>
      </c>
      <c r="AO13" s="1">
        <v>7</v>
      </c>
      <c r="AP13" s="60" t="s">
        <v>381</v>
      </c>
      <c r="AQ13" s="1" t="s">
        <v>2595</v>
      </c>
    </row>
    <row r="14" spans="1:43" x14ac:dyDescent="0.25">
      <c r="A14" s="1">
        <v>0</v>
      </c>
      <c r="B14" s="1" t="b">
        <v>1</v>
      </c>
      <c r="C14" s="1">
        <v>31561</v>
      </c>
      <c r="D14" s="1">
        <v>815441</v>
      </c>
      <c r="E14" s="1" t="b">
        <v>0</v>
      </c>
      <c r="F14" s="1">
        <v>0</v>
      </c>
      <c r="G14" s="60" t="s">
        <v>2589</v>
      </c>
      <c r="H14" s="60" t="s">
        <v>2589</v>
      </c>
      <c r="I14" s="1">
        <v>31561</v>
      </c>
      <c r="J14" s="60" t="s">
        <v>2590</v>
      </c>
      <c r="K14" s="60" t="s">
        <v>3289</v>
      </c>
      <c r="L14" s="60" t="s">
        <v>3300</v>
      </c>
      <c r="M14" s="60" t="s">
        <v>3301</v>
      </c>
      <c r="N14" s="1" t="b">
        <v>1</v>
      </c>
      <c r="O14" s="60" t="s">
        <v>3302</v>
      </c>
      <c r="P14" s="60" t="s">
        <v>2084</v>
      </c>
      <c r="Q14" s="60" t="s">
        <v>2086</v>
      </c>
      <c r="R14" s="60" t="s">
        <v>514</v>
      </c>
      <c r="S14" s="60" t="s">
        <v>2085</v>
      </c>
      <c r="T14" s="1">
        <v>31561</v>
      </c>
      <c r="U14" s="1">
        <v>32041</v>
      </c>
      <c r="V14" s="1">
        <v>33961</v>
      </c>
      <c r="W14" s="1">
        <v>40041</v>
      </c>
      <c r="X14" s="1">
        <v>61361</v>
      </c>
      <c r="Y14" s="1">
        <v>73201</v>
      </c>
      <c r="Z14" s="60" t="s">
        <v>2595</v>
      </c>
      <c r="AA14" s="60" t="s">
        <v>2596</v>
      </c>
      <c r="AB14" s="60" t="s">
        <v>2597</v>
      </c>
      <c r="AC14" s="60" t="s">
        <v>2065</v>
      </c>
      <c r="AD14" s="60" t="s">
        <v>3031</v>
      </c>
      <c r="AE14" s="60" t="s">
        <v>2599</v>
      </c>
      <c r="AF14" s="60" t="s">
        <v>2600</v>
      </c>
      <c r="AG14" s="183">
        <v>44123.693055555552</v>
      </c>
      <c r="AH14" s="60" t="s">
        <v>2601</v>
      </c>
      <c r="AI14" s="60" t="s">
        <v>2602</v>
      </c>
      <c r="AJ14" s="61">
        <v>30</v>
      </c>
      <c r="AK14" s="61">
        <v>1</v>
      </c>
      <c r="AL14" s="60" t="s">
        <v>2603</v>
      </c>
      <c r="AM14" s="183">
        <v>44166.667361111111</v>
      </c>
      <c r="AN14" s="183">
        <v>44574</v>
      </c>
      <c r="AO14" s="1">
        <v>7</v>
      </c>
      <c r="AP14" s="60" t="s">
        <v>381</v>
      </c>
      <c r="AQ14" s="1" t="s">
        <v>2595</v>
      </c>
    </row>
    <row r="15" spans="1:43" x14ac:dyDescent="0.25">
      <c r="A15" s="1">
        <v>0</v>
      </c>
      <c r="B15" s="1" t="b">
        <v>1</v>
      </c>
      <c r="C15" s="1">
        <v>31561</v>
      </c>
      <c r="D15" s="1">
        <v>815441</v>
      </c>
      <c r="E15" s="1" t="b">
        <v>0</v>
      </c>
      <c r="F15" s="1">
        <v>0</v>
      </c>
      <c r="G15" s="60" t="s">
        <v>2589</v>
      </c>
      <c r="H15" s="60" t="s">
        <v>2589</v>
      </c>
      <c r="I15" s="1">
        <v>31561</v>
      </c>
      <c r="J15" s="60" t="s">
        <v>2590</v>
      </c>
      <c r="K15" s="60" t="s">
        <v>3289</v>
      </c>
      <c r="L15" s="60" t="s">
        <v>3300</v>
      </c>
      <c r="M15" s="60" t="s">
        <v>3301</v>
      </c>
      <c r="N15" s="1" t="b">
        <v>1</v>
      </c>
      <c r="O15" s="60" t="s">
        <v>3302</v>
      </c>
      <c r="P15" s="60" t="s">
        <v>2078</v>
      </c>
      <c r="Q15" s="60" t="s">
        <v>2080</v>
      </c>
      <c r="R15" s="60" t="s">
        <v>549</v>
      </c>
      <c r="S15" s="60" t="s">
        <v>2079</v>
      </c>
      <c r="T15" s="1">
        <v>31561</v>
      </c>
      <c r="U15" s="1">
        <v>32041</v>
      </c>
      <c r="V15" s="1">
        <v>33961</v>
      </c>
      <c r="W15" s="1">
        <v>40041</v>
      </c>
      <c r="X15" s="1">
        <v>61361</v>
      </c>
      <c r="Y15" s="1">
        <v>73241</v>
      </c>
      <c r="Z15" s="60" t="s">
        <v>2595</v>
      </c>
      <c r="AA15" s="60" t="s">
        <v>2596</v>
      </c>
      <c r="AB15" s="60" t="s">
        <v>2597</v>
      </c>
      <c r="AC15" s="60" t="s">
        <v>2065</v>
      </c>
      <c r="AD15" s="60" t="s">
        <v>3031</v>
      </c>
      <c r="AE15" s="60" t="s">
        <v>2599</v>
      </c>
      <c r="AF15" s="60" t="s">
        <v>2600</v>
      </c>
      <c r="AG15" s="183">
        <v>44123.693055555552</v>
      </c>
      <c r="AH15" s="60" t="s">
        <v>2601</v>
      </c>
      <c r="AI15" s="60" t="s">
        <v>2602</v>
      </c>
      <c r="AJ15" s="61">
        <v>36</v>
      </c>
      <c r="AK15" s="61">
        <v>1</v>
      </c>
      <c r="AL15" s="60" t="s">
        <v>2603</v>
      </c>
      <c r="AM15" s="183">
        <v>44166.668749999997</v>
      </c>
      <c r="AN15" s="183">
        <v>44596</v>
      </c>
      <c r="AO15" s="1">
        <v>7</v>
      </c>
      <c r="AP15" s="60" t="s">
        <v>381</v>
      </c>
      <c r="AQ15" s="1" t="s">
        <v>2595</v>
      </c>
    </row>
    <row r="16" spans="1:43" x14ac:dyDescent="0.25">
      <c r="A16" s="1">
        <v>0</v>
      </c>
      <c r="B16" s="1" t="b">
        <v>1</v>
      </c>
      <c r="C16" s="1">
        <v>31561</v>
      </c>
      <c r="D16" s="1">
        <v>815441</v>
      </c>
      <c r="E16" s="1" t="b">
        <v>0</v>
      </c>
      <c r="F16" s="1">
        <v>0</v>
      </c>
      <c r="G16" s="60" t="s">
        <v>2589</v>
      </c>
      <c r="H16" s="60" t="s">
        <v>2589</v>
      </c>
      <c r="I16" s="1">
        <v>31561</v>
      </c>
      <c r="J16" s="60" t="s">
        <v>2590</v>
      </c>
      <c r="K16" s="60" t="s">
        <v>3289</v>
      </c>
      <c r="L16" s="60" t="s">
        <v>3300</v>
      </c>
      <c r="M16" s="60" t="s">
        <v>3301</v>
      </c>
      <c r="N16" s="1" t="b">
        <v>1</v>
      </c>
      <c r="O16" s="60" t="s">
        <v>3302</v>
      </c>
      <c r="P16" s="60" t="s">
        <v>3303</v>
      </c>
      <c r="Q16" s="60" t="s">
        <v>3304</v>
      </c>
      <c r="R16" s="60" t="s">
        <v>514</v>
      </c>
      <c r="S16" s="60" t="s">
        <v>3305</v>
      </c>
      <c r="T16" s="1">
        <v>31561</v>
      </c>
      <c r="U16" s="1">
        <v>32041</v>
      </c>
      <c r="V16" s="1">
        <v>33961</v>
      </c>
      <c r="W16" s="1">
        <v>40041</v>
      </c>
      <c r="X16" s="1">
        <v>61361</v>
      </c>
      <c r="Y16" s="1">
        <v>73281</v>
      </c>
      <c r="Z16" s="60" t="s">
        <v>2595</v>
      </c>
      <c r="AA16" s="60" t="s">
        <v>2596</v>
      </c>
      <c r="AB16" s="60" t="s">
        <v>2597</v>
      </c>
      <c r="AC16" s="60" t="s">
        <v>2065</v>
      </c>
      <c r="AD16" s="60" t="s">
        <v>3031</v>
      </c>
      <c r="AE16" s="60" t="s">
        <v>2599</v>
      </c>
      <c r="AF16" s="60" t="s">
        <v>2600</v>
      </c>
      <c r="AG16" s="183">
        <v>44123.693055555552</v>
      </c>
      <c r="AH16" s="60" t="s">
        <v>2601</v>
      </c>
      <c r="AI16" s="60" t="s">
        <v>2602</v>
      </c>
      <c r="AJ16" s="61" t="s">
        <v>2595</v>
      </c>
      <c r="AK16" s="61" t="s">
        <v>2595</v>
      </c>
      <c r="AL16" s="60" t="s">
        <v>2614</v>
      </c>
      <c r="AM16" s="183">
        <v>44166.667361111111</v>
      </c>
      <c r="AN16" s="183" t="s">
        <v>2595</v>
      </c>
      <c r="AO16" s="1">
        <v>7</v>
      </c>
      <c r="AP16" s="60" t="s">
        <v>381</v>
      </c>
      <c r="AQ16" s="1" t="s">
        <v>2595</v>
      </c>
    </row>
    <row r="17" spans="1:43" x14ac:dyDescent="0.25">
      <c r="A17" s="1">
        <v>0</v>
      </c>
      <c r="B17" s="1" t="b">
        <v>1</v>
      </c>
      <c r="C17" s="1">
        <v>31561</v>
      </c>
      <c r="D17" s="1">
        <v>815441</v>
      </c>
      <c r="E17" s="1" t="b">
        <v>0</v>
      </c>
      <c r="F17" s="1">
        <v>0</v>
      </c>
      <c r="G17" s="60" t="s">
        <v>2589</v>
      </c>
      <c r="H17" s="60" t="s">
        <v>2589</v>
      </c>
      <c r="I17" s="1">
        <v>31561</v>
      </c>
      <c r="J17" s="60" t="s">
        <v>2590</v>
      </c>
      <c r="K17" s="60" t="s">
        <v>3289</v>
      </c>
      <c r="L17" s="60" t="s">
        <v>3300</v>
      </c>
      <c r="M17" s="60" t="s">
        <v>3301</v>
      </c>
      <c r="N17" s="1" t="b">
        <v>1</v>
      </c>
      <c r="O17" s="60" t="s">
        <v>3302</v>
      </c>
      <c r="P17" s="60" t="s">
        <v>2075</v>
      </c>
      <c r="Q17" s="60" t="s">
        <v>2077</v>
      </c>
      <c r="R17" s="60" t="s">
        <v>549</v>
      </c>
      <c r="S17" s="60" t="s">
        <v>2076</v>
      </c>
      <c r="T17" s="1">
        <v>31561</v>
      </c>
      <c r="U17" s="1">
        <v>32041</v>
      </c>
      <c r="V17" s="1">
        <v>33961</v>
      </c>
      <c r="W17" s="1">
        <v>40041</v>
      </c>
      <c r="X17" s="1">
        <v>61361</v>
      </c>
      <c r="Y17" s="1">
        <v>73321</v>
      </c>
      <c r="Z17" s="60" t="s">
        <v>2595</v>
      </c>
      <c r="AA17" s="60" t="s">
        <v>2596</v>
      </c>
      <c r="AB17" s="60" t="s">
        <v>2597</v>
      </c>
      <c r="AC17" s="60" t="s">
        <v>2065</v>
      </c>
      <c r="AD17" s="60" t="s">
        <v>3031</v>
      </c>
      <c r="AE17" s="60" t="s">
        <v>2599</v>
      </c>
      <c r="AF17" s="60" t="s">
        <v>2600</v>
      </c>
      <c r="AG17" s="183">
        <v>44123.693055555552</v>
      </c>
      <c r="AH17" s="60" t="s">
        <v>2601</v>
      </c>
      <c r="AI17" s="60" t="s">
        <v>2602</v>
      </c>
      <c r="AJ17" s="61">
        <v>36</v>
      </c>
      <c r="AK17" s="61">
        <v>1</v>
      </c>
      <c r="AL17" s="60" t="s">
        <v>2603</v>
      </c>
      <c r="AM17" s="183">
        <v>44166.66805555555</v>
      </c>
      <c r="AN17" s="183">
        <v>44587</v>
      </c>
      <c r="AO17" s="1">
        <v>7</v>
      </c>
      <c r="AP17" s="60" t="s">
        <v>381</v>
      </c>
      <c r="AQ17" s="1" t="s">
        <v>2595</v>
      </c>
    </row>
    <row r="18" spans="1:43" x14ac:dyDescent="0.25">
      <c r="A18" s="1">
        <v>0</v>
      </c>
      <c r="B18" s="1" t="b">
        <v>1</v>
      </c>
      <c r="C18" s="1">
        <v>31561</v>
      </c>
      <c r="D18" s="1">
        <v>815441</v>
      </c>
      <c r="E18" s="1" t="b">
        <v>0</v>
      </c>
      <c r="F18" s="1">
        <v>0</v>
      </c>
      <c r="G18" s="60" t="s">
        <v>2589</v>
      </c>
      <c r="H18" s="60" t="s">
        <v>2589</v>
      </c>
      <c r="I18" s="1">
        <v>31561</v>
      </c>
      <c r="J18" s="60" t="s">
        <v>2590</v>
      </c>
      <c r="K18" s="60" t="s">
        <v>3289</v>
      </c>
      <c r="L18" s="60" t="s">
        <v>3300</v>
      </c>
      <c r="M18" s="60" t="s">
        <v>3301</v>
      </c>
      <c r="N18" s="1" t="b">
        <v>1</v>
      </c>
      <c r="O18" s="60" t="s">
        <v>3302</v>
      </c>
      <c r="P18" s="60" t="s">
        <v>2081</v>
      </c>
      <c r="Q18" s="60" t="s">
        <v>2083</v>
      </c>
      <c r="R18" s="60" t="s">
        <v>549</v>
      </c>
      <c r="S18" s="60" t="s">
        <v>2082</v>
      </c>
      <c r="T18" s="1">
        <v>31561</v>
      </c>
      <c r="U18" s="1">
        <v>32041</v>
      </c>
      <c r="V18" s="1">
        <v>33961</v>
      </c>
      <c r="W18" s="1">
        <v>40041</v>
      </c>
      <c r="X18" s="1">
        <v>61361</v>
      </c>
      <c r="Y18" s="1">
        <v>73361</v>
      </c>
      <c r="Z18" s="60" t="s">
        <v>2595</v>
      </c>
      <c r="AA18" s="60" t="s">
        <v>2596</v>
      </c>
      <c r="AB18" s="60" t="s">
        <v>2597</v>
      </c>
      <c r="AC18" s="60" t="s">
        <v>2065</v>
      </c>
      <c r="AD18" s="60" t="s">
        <v>3031</v>
      </c>
      <c r="AE18" s="60" t="s">
        <v>2599</v>
      </c>
      <c r="AF18" s="60" t="s">
        <v>2600</v>
      </c>
      <c r="AG18" s="183">
        <v>44123.693055555552</v>
      </c>
      <c r="AH18" s="60" t="s">
        <v>2601</v>
      </c>
      <c r="AI18" s="60" t="s">
        <v>2602</v>
      </c>
      <c r="AJ18" s="61">
        <v>36</v>
      </c>
      <c r="AK18" s="61">
        <v>1</v>
      </c>
      <c r="AL18" s="60" t="s">
        <v>2603</v>
      </c>
      <c r="AM18" s="183">
        <v>44166.668749999997</v>
      </c>
      <c r="AN18" s="183">
        <v>44583</v>
      </c>
      <c r="AO18" s="1">
        <v>7</v>
      </c>
      <c r="AP18" s="60" t="s">
        <v>381</v>
      </c>
      <c r="AQ18" s="1" t="s">
        <v>2595</v>
      </c>
    </row>
    <row r="19" spans="1:43" x14ac:dyDescent="0.25">
      <c r="A19" s="1">
        <v>0</v>
      </c>
      <c r="B19" s="1" t="b">
        <v>1</v>
      </c>
      <c r="C19" s="1">
        <v>31561</v>
      </c>
      <c r="D19" s="1">
        <v>815441</v>
      </c>
      <c r="E19" s="1" t="b">
        <v>0</v>
      </c>
      <c r="F19" s="1">
        <v>0</v>
      </c>
      <c r="G19" s="60" t="s">
        <v>2589</v>
      </c>
      <c r="H19" s="60" t="s">
        <v>2589</v>
      </c>
      <c r="I19" s="1">
        <v>31561</v>
      </c>
      <c r="J19" s="60" t="s">
        <v>2590</v>
      </c>
      <c r="K19" s="60" t="s">
        <v>3289</v>
      </c>
      <c r="L19" s="60" t="s">
        <v>3300</v>
      </c>
      <c r="M19" s="60" t="s">
        <v>3301</v>
      </c>
      <c r="N19" s="1" t="b">
        <v>1</v>
      </c>
      <c r="O19" s="60" t="s">
        <v>3302</v>
      </c>
      <c r="P19" s="60" t="s">
        <v>2105</v>
      </c>
      <c r="Q19" s="60" t="s">
        <v>2107</v>
      </c>
      <c r="R19" s="60" t="s">
        <v>514</v>
      </c>
      <c r="S19" s="60" t="s">
        <v>2106</v>
      </c>
      <c r="T19" s="1">
        <v>31561</v>
      </c>
      <c r="U19" s="1">
        <v>32041</v>
      </c>
      <c r="V19" s="1">
        <v>33961</v>
      </c>
      <c r="W19" s="1">
        <v>40041</v>
      </c>
      <c r="X19" s="1">
        <v>61361</v>
      </c>
      <c r="Y19" s="1">
        <v>73401</v>
      </c>
      <c r="Z19" s="60" t="s">
        <v>2595</v>
      </c>
      <c r="AA19" s="60" t="s">
        <v>2596</v>
      </c>
      <c r="AB19" s="60" t="s">
        <v>2597</v>
      </c>
      <c r="AC19" s="60" t="s">
        <v>2065</v>
      </c>
      <c r="AD19" s="60" t="s">
        <v>3031</v>
      </c>
      <c r="AE19" s="60" t="s">
        <v>2599</v>
      </c>
      <c r="AF19" s="60" t="s">
        <v>2600</v>
      </c>
      <c r="AG19" s="183">
        <v>44123.693055555552</v>
      </c>
      <c r="AH19" s="60" t="s">
        <v>2601</v>
      </c>
      <c r="AI19" s="60" t="s">
        <v>2602</v>
      </c>
      <c r="AJ19" s="61">
        <v>20</v>
      </c>
      <c r="AK19" s="61">
        <v>1</v>
      </c>
      <c r="AL19" s="60" t="s">
        <v>2603</v>
      </c>
      <c r="AM19" s="183">
        <v>44294.376388888886</v>
      </c>
      <c r="AN19" s="183">
        <v>44576</v>
      </c>
      <c r="AO19" s="1">
        <v>7</v>
      </c>
      <c r="AP19" s="60" t="s">
        <v>381</v>
      </c>
      <c r="AQ19" s="1" t="s">
        <v>2595</v>
      </c>
    </row>
    <row r="20" spans="1:43" x14ac:dyDescent="0.25">
      <c r="A20" s="1">
        <v>0</v>
      </c>
      <c r="B20" s="1" t="b">
        <v>1</v>
      </c>
      <c r="C20" s="1">
        <v>31561</v>
      </c>
      <c r="D20" s="1">
        <v>815441</v>
      </c>
      <c r="E20" s="1" t="b">
        <v>0</v>
      </c>
      <c r="F20" s="1">
        <v>0</v>
      </c>
      <c r="G20" s="60" t="s">
        <v>2589</v>
      </c>
      <c r="H20" s="60" t="s">
        <v>2589</v>
      </c>
      <c r="I20" s="1">
        <v>31561</v>
      </c>
      <c r="J20" s="60" t="s">
        <v>2590</v>
      </c>
      <c r="K20" s="60" t="s">
        <v>3289</v>
      </c>
      <c r="L20" s="60" t="s">
        <v>3300</v>
      </c>
      <c r="M20" s="60" t="s">
        <v>3301</v>
      </c>
      <c r="N20" s="1" t="b">
        <v>1</v>
      </c>
      <c r="O20" s="60" t="s">
        <v>3302</v>
      </c>
      <c r="P20" s="60" t="s">
        <v>2108</v>
      </c>
      <c r="Q20" s="60" t="s">
        <v>2110</v>
      </c>
      <c r="R20" s="60" t="s">
        <v>514</v>
      </c>
      <c r="S20" s="60" t="s">
        <v>2109</v>
      </c>
      <c r="T20" s="1">
        <v>31561</v>
      </c>
      <c r="U20" s="1">
        <v>32041</v>
      </c>
      <c r="V20" s="1">
        <v>33961</v>
      </c>
      <c r="W20" s="1">
        <v>40041</v>
      </c>
      <c r="X20" s="1">
        <v>61361</v>
      </c>
      <c r="Y20" s="1">
        <v>73441</v>
      </c>
      <c r="Z20" s="60" t="s">
        <v>2595</v>
      </c>
      <c r="AA20" s="60" t="s">
        <v>2596</v>
      </c>
      <c r="AB20" s="60" t="s">
        <v>2597</v>
      </c>
      <c r="AC20" s="60" t="s">
        <v>2065</v>
      </c>
      <c r="AD20" s="60" t="s">
        <v>3031</v>
      </c>
      <c r="AE20" s="60" t="s">
        <v>2599</v>
      </c>
      <c r="AF20" s="60" t="s">
        <v>2600</v>
      </c>
      <c r="AG20" s="183">
        <v>44123.693055555552</v>
      </c>
      <c r="AH20" s="60" t="s">
        <v>2601</v>
      </c>
      <c r="AI20" s="60" t="s">
        <v>2602</v>
      </c>
      <c r="AJ20" s="61">
        <v>30</v>
      </c>
      <c r="AK20" s="61">
        <v>1</v>
      </c>
      <c r="AL20" s="60" t="s">
        <v>2603</v>
      </c>
      <c r="AM20" s="183">
        <v>44166.668749999997</v>
      </c>
      <c r="AN20" s="183">
        <v>44603</v>
      </c>
      <c r="AO20" s="1">
        <v>7</v>
      </c>
      <c r="AP20" s="60" t="s">
        <v>381</v>
      </c>
      <c r="AQ20" s="1" t="s">
        <v>2595</v>
      </c>
    </row>
    <row r="21" spans="1:43" x14ac:dyDescent="0.25">
      <c r="A21" s="1">
        <v>0</v>
      </c>
      <c r="B21" s="1" t="b">
        <v>1</v>
      </c>
      <c r="C21" s="1">
        <v>31561</v>
      </c>
      <c r="D21" s="1">
        <v>815441</v>
      </c>
      <c r="E21" s="1" t="b">
        <v>0</v>
      </c>
      <c r="F21" s="1">
        <v>0</v>
      </c>
      <c r="G21" s="60" t="s">
        <v>2589</v>
      </c>
      <c r="H21" s="60" t="s">
        <v>2589</v>
      </c>
      <c r="I21" s="1">
        <v>31561</v>
      </c>
      <c r="J21" s="60" t="s">
        <v>2590</v>
      </c>
      <c r="K21" s="60" t="s">
        <v>3289</v>
      </c>
      <c r="L21" s="60" t="s">
        <v>3300</v>
      </c>
      <c r="M21" s="60" t="s">
        <v>3301</v>
      </c>
      <c r="N21" s="1" t="b">
        <v>1</v>
      </c>
      <c r="O21" s="60" t="s">
        <v>3302</v>
      </c>
      <c r="P21" s="60" t="s">
        <v>2102</v>
      </c>
      <c r="Q21" s="60" t="s">
        <v>2104</v>
      </c>
      <c r="R21" s="60" t="s">
        <v>514</v>
      </c>
      <c r="S21" s="60" t="s">
        <v>2103</v>
      </c>
      <c r="T21" s="1">
        <v>31561</v>
      </c>
      <c r="U21" s="1">
        <v>32041</v>
      </c>
      <c r="V21" s="1">
        <v>33961</v>
      </c>
      <c r="W21" s="1">
        <v>40041</v>
      </c>
      <c r="X21" s="1">
        <v>61361</v>
      </c>
      <c r="Y21" s="1">
        <v>73481</v>
      </c>
      <c r="Z21" s="60" t="s">
        <v>2595</v>
      </c>
      <c r="AA21" s="60" t="s">
        <v>2596</v>
      </c>
      <c r="AB21" s="60" t="s">
        <v>2597</v>
      </c>
      <c r="AC21" s="60" t="s">
        <v>2065</v>
      </c>
      <c r="AD21" s="60" t="s">
        <v>3031</v>
      </c>
      <c r="AE21" s="60" t="s">
        <v>2599</v>
      </c>
      <c r="AF21" s="60" t="s">
        <v>2600</v>
      </c>
      <c r="AG21" s="183">
        <v>44123.693055555552</v>
      </c>
      <c r="AH21" s="60" t="s">
        <v>2601</v>
      </c>
      <c r="AI21" s="60" t="s">
        <v>2602</v>
      </c>
      <c r="AJ21" s="61">
        <v>30</v>
      </c>
      <c r="AK21" s="61">
        <v>1</v>
      </c>
      <c r="AL21" s="60" t="s">
        <v>2603</v>
      </c>
      <c r="AM21" s="183">
        <v>44166.668749999997</v>
      </c>
      <c r="AN21" s="183">
        <v>44597</v>
      </c>
      <c r="AO21" s="1">
        <v>7</v>
      </c>
      <c r="AP21" s="60" t="s">
        <v>381</v>
      </c>
      <c r="AQ21" s="1" t="s">
        <v>2595</v>
      </c>
    </row>
    <row r="22" spans="1:43" x14ac:dyDescent="0.25">
      <c r="A22" s="1">
        <v>0</v>
      </c>
      <c r="B22" s="1" t="b">
        <v>1</v>
      </c>
      <c r="C22" s="1">
        <v>31561</v>
      </c>
      <c r="D22" s="1">
        <v>815441</v>
      </c>
      <c r="E22" s="1" t="b">
        <v>0</v>
      </c>
      <c r="F22" s="1">
        <v>0</v>
      </c>
      <c r="G22" s="60" t="s">
        <v>2589</v>
      </c>
      <c r="H22" s="60" t="s">
        <v>2589</v>
      </c>
      <c r="I22" s="1">
        <v>31561</v>
      </c>
      <c r="J22" s="60" t="s">
        <v>2590</v>
      </c>
      <c r="K22" s="60" t="s">
        <v>3289</v>
      </c>
      <c r="L22" s="60" t="s">
        <v>3300</v>
      </c>
      <c r="M22" s="60" t="s">
        <v>3301</v>
      </c>
      <c r="N22" s="1" t="b">
        <v>1</v>
      </c>
      <c r="O22" s="60" t="s">
        <v>3302</v>
      </c>
      <c r="P22" s="60" t="s">
        <v>2066</v>
      </c>
      <c r="Q22" s="60" t="s">
        <v>2068</v>
      </c>
      <c r="R22" s="60" t="s">
        <v>549</v>
      </c>
      <c r="S22" s="60" t="s">
        <v>2067</v>
      </c>
      <c r="T22" s="1">
        <v>31561</v>
      </c>
      <c r="U22" s="1">
        <v>32041</v>
      </c>
      <c r="V22" s="1">
        <v>33961</v>
      </c>
      <c r="W22" s="1">
        <v>40041</v>
      </c>
      <c r="X22" s="1">
        <v>61361</v>
      </c>
      <c r="Y22" s="1">
        <v>73521</v>
      </c>
      <c r="Z22" s="60" t="s">
        <v>2595</v>
      </c>
      <c r="AA22" s="60" t="s">
        <v>2596</v>
      </c>
      <c r="AB22" s="60" t="s">
        <v>2597</v>
      </c>
      <c r="AC22" s="60" t="s">
        <v>2065</v>
      </c>
      <c r="AD22" s="60" t="s">
        <v>3031</v>
      </c>
      <c r="AE22" s="60" t="s">
        <v>2599</v>
      </c>
      <c r="AF22" s="60" t="s">
        <v>2600</v>
      </c>
      <c r="AG22" s="183">
        <v>44123.693055555552</v>
      </c>
      <c r="AH22" s="60" t="s">
        <v>2601</v>
      </c>
      <c r="AI22" s="60" t="s">
        <v>2602</v>
      </c>
      <c r="AJ22" s="61">
        <v>36</v>
      </c>
      <c r="AK22" s="61">
        <v>1</v>
      </c>
      <c r="AL22" s="60" t="s">
        <v>2603</v>
      </c>
      <c r="AM22" s="183">
        <v>44294.408333333333</v>
      </c>
      <c r="AN22" s="183">
        <v>44590</v>
      </c>
      <c r="AO22" s="1">
        <v>7</v>
      </c>
      <c r="AP22" s="60" t="s">
        <v>381</v>
      </c>
      <c r="AQ22" s="1" t="s">
        <v>2595</v>
      </c>
    </row>
    <row r="23" spans="1:43" x14ac:dyDescent="0.25">
      <c r="A23" s="1">
        <v>0</v>
      </c>
      <c r="B23" s="1" t="b">
        <v>1</v>
      </c>
      <c r="C23" s="1">
        <v>31561</v>
      </c>
      <c r="D23" s="1">
        <v>815441</v>
      </c>
      <c r="E23" s="1" t="b">
        <v>0</v>
      </c>
      <c r="F23" s="1">
        <v>0</v>
      </c>
      <c r="G23" s="60" t="s">
        <v>2589</v>
      </c>
      <c r="H23" s="60" t="s">
        <v>2589</v>
      </c>
      <c r="I23" s="1">
        <v>31561</v>
      </c>
      <c r="J23" s="60" t="s">
        <v>2590</v>
      </c>
      <c r="K23" s="60" t="s">
        <v>3289</v>
      </c>
      <c r="L23" s="60" t="s">
        <v>3300</v>
      </c>
      <c r="M23" s="60" t="s">
        <v>3301</v>
      </c>
      <c r="N23" s="1" t="b">
        <v>1</v>
      </c>
      <c r="O23" s="60" t="s">
        <v>3302</v>
      </c>
      <c r="P23" s="60" t="s">
        <v>2072</v>
      </c>
      <c r="Q23" s="60" t="s">
        <v>2074</v>
      </c>
      <c r="R23" s="60" t="s">
        <v>549</v>
      </c>
      <c r="S23" s="60" t="s">
        <v>2073</v>
      </c>
      <c r="T23" s="1">
        <v>31561</v>
      </c>
      <c r="U23" s="1">
        <v>32041</v>
      </c>
      <c r="V23" s="1">
        <v>33961</v>
      </c>
      <c r="W23" s="1">
        <v>40041</v>
      </c>
      <c r="X23" s="1">
        <v>61361</v>
      </c>
      <c r="Y23" s="1">
        <v>73561</v>
      </c>
      <c r="Z23" s="60" t="s">
        <v>2595</v>
      </c>
      <c r="AA23" s="60" t="s">
        <v>2596</v>
      </c>
      <c r="AB23" s="60" t="s">
        <v>2597</v>
      </c>
      <c r="AC23" s="60" t="s">
        <v>2065</v>
      </c>
      <c r="AD23" s="60" t="s">
        <v>3031</v>
      </c>
      <c r="AE23" s="60" t="s">
        <v>2599</v>
      </c>
      <c r="AF23" s="60" t="s">
        <v>2600</v>
      </c>
      <c r="AG23" s="183">
        <v>44123.693055555552</v>
      </c>
      <c r="AH23" s="60" t="s">
        <v>2601</v>
      </c>
      <c r="AI23" s="60" t="s">
        <v>2602</v>
      </c>
      <c r="AJ23" s="61">
        <v>32</v>
      </c>
      <c r="AK23" s="61">
        <v>1</v>
      </c>
      <c r="AL23" s="60" t="s">
        <v>2603</v>
      </c>
      <c r="AM23" s="183">
        <v>44294.408333333333</v>
      </c>
      <c r="AN23" s="183">
        <v>44597</v>
      </c>
      <c r="AO23" s="1">
        <v>7</v>
      </c>
      <c r="AP23" s="60" t="s">
        <v>381</v>
      </c>
      <c r="AQ23" s="1" t="s">
        <v>2595</v>
      </c>
    </row>
    <row r="24" spans="1:43" x14ac:dyDescent="0.25">
      <c r="A24" s="1">
        <v>0</v>
      </c>
      <c r="B24" s="1" t="b">
        <v>1</v>
      </c>
      <c r="C24" s="1">
        <v>31561</v>
      </c>
      <c r="D24" s="1">
        <v>815441</v>
      </c>
      <c r="E24" s="1" t="b">
        <v>0</v>
      </c>
      <c r="F24" s="1">
        <v>0</v>
      </c>
      <c r="G24" s="60" t="s">
        <v>2589</v>
      </c>
      <c r="H24" s="60" t="s">
        <v>2589</v>
      </c>
      <c r="I24" s="1">
        <v>31561</v>
      </c>
      <c r="J24" s="60" t="s">
        <v>2590</v>
      </c>
      <c r="K24" s="60" t="s">
        <v>3289</v>
      </c>
      <c r="L24" s="60" t="s">
        <v>3300</v>
      </c>
      <c r="M24" s="60" t="s">
        <v>3301</v>
      </c>
      <c r="N24" s="1" t="b">
        <v>1</v>
      </c>
      <c r="O24" s="60" t="s">
        <v>3302</v>
      </c>
      <c r="P24" s="60" t="s">
        <v>2069</v>
      </c>
      <c r="Q24" s="60" t="s">
        <v>2071</v>
      </c>
      <c r="R24" s="60" t="s">
        <v>549</v>
      </c>
      <c r="S24" s="60" t="s">
        <v>2070</v>
      </c>
      <c r="T24" s="1">
        <v>31561</v>
      </c>
      <c r="U24" s="1">
        <v>32041</v>
      </c>
      <c r="V24" s="1">
        <v>33961</v>
      </c>
      <c r="W24" s="1">
        <v>40041</v>
      </c>
      <c r="X24" s="1">
        <v>61361</v>
      </c>
      <c r="Y24" s="1">
        <v>73601</v>
      </c>
      <c r="Z24" s="60" t="s">
        <v>2595</v>
      </c>
      <c r="AA24" s="60" t="s">
        <v>2596</v>
      </c>
      <c r="AB24" s="60" t="s">
        <v>2597</v>
      </c>
      <c r="AC24" s="60" t="s">
        <v>2065</v>
      </c>
      <c r="AD24" s="60" t="s">
        <v>3031</v>
      </c>
      <c r="AE24" s="60" t="s">
        <v>2599</v>
      </c>
      <c r="AF24" s="60" t="s">
        <v>2600</v>
      </c>
      <c r="AG24" s="183">
        <v>44123.693055555552</v>
      </c>
      <c r="AH24" s="60" t="s">
        <v>2601</v>
      </c>
      <c r="AI24" s="60" t="s">
        <v>2602</v>
      </c>
      <c r="AJ24" s="61">
        <v>54</v>
      </c>
      <c r="AK24" s="61">
        <v>1</v>
      </c>
      <c r="AL24" s="60" t="s">
        <v>2603</v>
      </c>
      <c r="AM24" s="183">
        <v>44294.408333333333</v>
      </c>
      <c r="AN24" s="183">
        <v>44598</v>
      </c>
      <c r="AO24" s="1">
        <v>7</v>
      </c>
      <c r="AP24" s="60" t="s">
        <v>381</v>
      </c>
      <c r="AQ24" s="1" t="s">
        <v>2595</v>
      </c>
    </row>
    <row r="25" spans="1:43" x14ac:dyDescent="0.25">
      <c r="A25" s="1">
        <v>0</v>
      </c>
      <c r="B25" s="1" t="b">
        <v>1</v>
      </c>
      <c r="C25" s="1">
        <v>31561</v>
      </c>
      <c r="D25" s="1">
        <v>14681</v>
      </c>
      <c r="E25" s="1" t="b">
        <v>0</v>
      </c>
      <c r="F25" s="1">
        <v>0</v>
      </c>
      <c r="G25" s="60" t="s">
        <v>2589</v>
      </c>
      <c r="H25" s="60" t="s">
        <v>2589</v>
      </c>
      <c r="I25" s="1">
        <v>31561</v>
      </c>
      <c r="J25" s="60" t="s">
        <v>2590</v>
      </c>
      <c r="K25" s="60" t="s">
        <v>3289</v>
      </c>
      <c r="L25" s="60" t="s">
        <v>3300</v>
      </c>
      <c r="M25" s="60" t="s">
        <v>3301</v>
      </c>
      <c r="N25" s="1" t="b">
        <v>1</v>
      </c>
      <c r="O25" s="60" t="s">
        <v>3302</v>
      </c>
      <c r="P25" s="60" t="s">
        <v>1787</v>
      </c>
      <c r="Q25" s="60" t="s">
        <v>1789</v>
      </c>
      <c r="R25" s="60" t="s">
        <v>549</v>
      </c>
      <c r="S25" s="60" t="s">
        <v>1788</v>
      </c>
      <c r="T25" s="1">
        <v>31561</v>
      </c>
      <c r="U25" s="1">
        <v>32041</v>
      </c>
      <c r="V25" s="1">
        <v>33961</v>
      </c>
      <c r="W25" s="1">
        <v>40041</v>
      </c>
      <c r="X25" s="1">
        <v>61361</v>
      </c>
      <c r="Y25" s="1">
        <v>888641</v>
      </c>
      <c r="Z25" s="60" t="s">
        <v>2595</v>
      </c>
      <c r="AA25" s="60" t="s">
        <v>2596</v>
      </c>
      <c r="AB25" s="60" t="s">
        <v>2597</v>
      </c>
      <c r="AC25" s="60" t="s">
        <v>1734</v>
      </c>
      <c r="AD25" s="60" t="s">
        <v>2610</v>
      </c>
      <c r="AE25" s="60" t="s">
        <v>2599</v>
      </c>
      <c r="AF25" s="60" t="s">
        <v>2600</v>
      </c>
      <c r="AG25" s="183">
        <v>44174.622916666667</v>
      </c>
      <c r="AH25" s="60" t="s">
        <v>2601</v>
      </c>
      <c r="AI25" s="60" t="s">
        <v>2602</v>
      </c>
      <c r="AJ25" s="61">
        <v>36</v>
      </c>
      <c r="AK25" s="61">
        <v>1</v>
      </c>
      <c r="AL25" s="60" t="s">
        <v>2603</v>
      </c>
      <c r="AM25" s="183">
        <v>44463.734027777777</v>
      </c>
      <c r="AN25" s="183">
        <v>44614</v>
      </c>
      <c r="AO25" s="1">
        <v>2</v>
      </c>
      <c r="AP25" s="60" t="s">
        <v>2595</v>
      </c>
      <c r="AQ25" s="1" t="s">
        <v>2595</v>
      </c>
    </row>
    <row r="26" spans="1:43" x14ac:dyDescent="0.25">
      <c r="A26" s="1">
        <v>0</v>
      </c>
      <c r="B26" s="1" t="b">
        <v>1</v>
      </c>
      <c r="C26" s="1">
        <v>31561</v>
      </c>
      <c r="D26" s="1">
        <v>1107961</v>
      </c>
      <c r="E26" s="1" t="b">
        <v>0</v>
      </c>
      <c r="F26" s="1">
        <v>0</v>
      </c>
      <c r="G26" s="60" t="s">
        <v>2589</v>
      </c>
      <c r="H26" s="60" t="s">
        <v>2589</v>
      </c>
      <c r="I26" s="1">
        <v>31561</v>
      </c>
      <c r="J26" s="60" t="s">
        <v>2590</v>
      </c>
      <c r="K26" s="60" t="s">
        <v>3289</v>
      </c>
      <c r="L26" s="60" t="s">
        <v>3300</v>
      </c>
      <c r="M26" s="60" t="s">
        <v>3301</v>
      </c>
      <c r="N26" s="1" t="b">
        <v>1</v>
      </c>
      <c r="O26" s="60" t="s">
        <v>3302</v>
      </c>
      <c r="P26" s="60" t="s">
        <v>2531</v>
      </c>
      <c r="Q26" s="60" t="s">
        <v>2533</v>
      </c>
      <c r="R26" s="60" t="s">
        <v>549</v>
      </c>
      <c r="S26" s="60" t="s">
        <v>2532</v>
      </c>
      <c r="T26" s="1">
        <v>31561</v>
      </c>
      <c r="U26" s="1">
        <v>32041</v>
      </c>
      <c r="V26" s="1">
        <v>33961</v>
      </c>
      <c r="W26" s="1">
        <v>40041</v>
      </c>
      <c r="X26" s="1">
        <v>61361</v>
      </c>
      <c r="Y26" s="1">
        <v>1110921</v>
      </c>
      <c r="Z26" s="60" t="s">
        <v>2595</v>
      </c>
      <c r="AA26" s="60" t="s">
        <v>2596</v>
      </c>
      <c r="AB26" s="60" t="s">
        <v>2597</v>
      </c>
      <c r="AC26" s="60" t="s">
        <v>2530</v>
      </c>
      <c r="AD26" s="60" t="s">
        <v>3036</v>
      </c>
      <c r="AE26" s="60" t="s">
        <v>2599</v>
      </c>
      <c r="AF26" s="60" t="s">
        <v>2600</v>
      </c>
      <c r="AG26" s="183">
        <v>44267.385416666664</v>
      </c>
      <c r="AH26" s="60" t="s">
        <v>2601</v>
      </c>
      <c r="AI26" s="60" t="s">
        <v>2602</v>
      </c>
      <c r="AJ26" s="61" t="s">
        <v>2595</v>
      </c>
      <c r="AK26" s="61" t="s">
        <v>2595</v>
      </c>
      <c r="AL26" s="60" t="s">
        <v>2603</v>
      </c>
      <c r="AM26" s="183">
        <v>44267.385416666664</v>
      </c>
      <c r="AN26" s="183">
        <v>44613</v>
      </c>
      <c r="AO26" s="1">
        <v>7</v>
      </c>
      <c r="AP26" s="60" t="s">
        <v>2595</v>
      </c>
      <c r="AQ26" s="1" t="s">
        <v>2595</v>
      </c>
    </row>
    <row r="27" spans="1:43" x14ac:dyDescent="0.25">
      <c r="A27" s="1">
        <v>0</v>
      </c>
      <c r="B27" s="1" t="b">
        <v>1</v>
      </c>
      <c r="C27" s="1">
        <v>31561</v>
      </c>
      <c r="D27" s="1">
        <v>1107961</v>
      </c>
      <c r="E27" s="1" t="b">
        <v>0</v>
      </c>
      <c r="F27" s="1">
        <v>0</v>
      </c>
      <c r="G27" s="60" t="s">
        <v>2589</v>
      </c>
      <c r="H27" s="60" t="s">
        <v>2589</v>
      </c>
      <c r="I27" s="1">
        <v>31561</v>
      </c>
      <c r="J27" s="60" t="s">
        <v>2590</v>
      </c>
      <c r="K27" s="60" t="s">
        <v>3289</v>
      </c>
      <c r="L27" s="60" t="s">
        <v>3300</v>
      </c>
      <c r="M27" s="60" t="s">
        <v>3301</v>
      </c>
      <c r="N27" s="1" t="b">
        <v>1</v>
      </c>
      <c r="O27" s="60" t="s">
        <v>3302</v>
      </c>
      <c r="P27" s="60" t="s">
        <v>2535</v>
      </c>
      <c r="Q27" s="60" t="s">
        <v>2537</v>
      </c>
      <c r="R27" s="60" t="s">
        <v>549</v>
      </c>
      <c r="S27" s="60" t="s">
        <v>2536</v>
      </c>
      <c r="T27" s="1">
        <v>31561</v>
      </c>
      <c r="U27" s="1">
        <v>32041</v>
      </c>
      <c r="V27" s="1">
        <v>33961</v>
      </c>
      <c r="W27" s="1">
        <v>40041</v>
      </c>
      <c r="X27" s="1">
        <v>61361</v>
      </c>
      <c r="Y27" s="1">
        <v>1110961</v>
      </c>
      <c r="Z27" s="60" t="s">
        <v>2595</v>
      </c>
      <c r="AA27" s="60" t="s">
        <v>2596</v>
      </c>
      <c r="AB27" s="60" t="s">
        <v>2597</v>
      </c>
      <c r="AC27" s="60" t="s">
        <v>2530</v>
      </c>
      <c r="AD27" s="60" t="s">
        <v>3036</v>
      </c>
      <c r="AE27" s="60" t="s">
        <v>2599</v>
      </c>
      <c r="AF27" s="60" t="s">
        <v>2600</v>
      </c>
      <c r="AG27" s="183">
        <v>44267.385416666664</v>
      </c>
      <c r="AH27" s="60" t="s">
        <v>2601</v>
      </c>
      <c r="AI27" s="60" t="s">
        <v>2602</v>
      </c>
      <c r="AJ27" s="61" t="s">
        <v>2595</v>
      </c>
      <c r="AK27" s="61" t="s">
        <v>2595</v>
      </c>
      <c r="AL27" s="60" t="s">
        <v>2603</v>
      </c>
      <c r="AM27" s="183">
        <v>44267.385416666664</v>
      </c>
      <c r="AN27" s="183">
        <v>44613</v>
      </c>
      <c r="AO27" s="1">
        <v>7</v>
      </c>
      <c r="AP27" s="60" t="s">
        <v>2595</v>
      </c>
      <c r="AQ27" s="1" t="s">
        <v>2595</v>
      </c>
    </row>
    <row r="28" spans="1:43" x14ac:dyDescent="0.25">
      <c r="A28" s="1">
        <v>0</v>
      </c>
      <c r="B28" s="1" t="b">
        <v>1</v>
      </c>
      <c r="C28" s="1">
        <v>31561</v>
      </c>
      <c r="D28" s="1">
        <v>1107961</v>
      </c>
      <c r="E28" s="1" t="b">
        <v>0</v>
      </c>
      <c r="F28" s="1">
        <v>0</v>
      </c>
      <c r="G28" s="60" t="s">
        <v>2589</v>
      </c>
      <c r="H28" s="60" t="s">
        <v>2589</v>
      </c>
      <c r="I28" s="1">
        <v>31561</v>
      </c>
      <c r="J28" s="60" t="s">
        <v>2590</v>
      </c>
      <c r="K28" s="60" t="s">
        <v>3289</v>
      </c>
      <c r="L28" s="60" t="s">
        <v>3300</v>
      </c>
      <c r="M28" s="60" t="s">
        <v>3301</v>
      </c>
      <c r="N28" s="1" t="b">
        <v>1</v>
      </c>
      <c r="O28" s="60" t="s">
        <v>3302</v>
      </c>
      <c r="P28" s="60" t="s">
        <v>2538</v>
      </c>
      <c r="Q28" s="60" t="s">
        <v>2540</v>
      </c>
      <c r="R28" s="60" t="s">
        <v>549</v>
      </c>
      <c r="S28" s="60" t="s">
        <v>2539</v>
      </c>
      <c r="T28" s="1">
        <v>31561</v>
      </c>
      <c r="U28" s="1">
        <v>32041</v>
      </c>
      <c r="V28" s="1">
        <v>33961</v>
      </c>
      <c r="W28" s="1">
        <v>40041</v>
      </c>
      <c r="X28" s="1">
        <v>61361</v>
      </c>
      <c r="Y28" s="1">
        <v>1111001</v>
      </c>
      <c r="Z28" s="60" t="s">
        <v>2595</v>
      </c>
      <c r="AA28" s="60" t="s">
        <v>2596</v>
      </c>
      <c r="AB28" s="60" t="s">
        <v>2597</v>
      </c>
      <c r="AC28" s="60" t="s">
        <v>2530</v>
      </c>
      <c r="AD28" s="60" t="s">
        <v>3036</v>
      </c>
      <c r="AE28" s="60" t="s">
        <v>2599</v>
      </c>
      <c r="AF28" s="60" t="s">
        <v>2600</v>
      </c>
      <c r="AG28" s="183">
        <v>44267.385416666664</v>
      </c>
      <c r="AH28" s="60" t="s">
        <v>2601</v>
      </c>
      <c r="AI28" s="60" t="s">
        <v>2602</v>
      </c>
      <c r="AJ28" s="61" t="s">
        <v>2595</v>
      </c>
      <c r="AK28" s="61" t="s">
        <v>2595</v>
      </c>
      <c r="AL28" s="60" t="s">
        <v>2603</v>
      </c>
      <c r="AM28" s="183">
        <v>44267.385416666664</v>
      </c>
      <c r="AN28" s="183">
        <v>44608</v>
      </c>
      <c r="AO28" s="1">
        <v>7</v>
      </c>
      <c r="AP28" s="60" t="s">
        <v>2595</v>
      </c>
      <c r="AQ28" s="1" t="s">
        <v>2595</v>
      </c>
    </row>
    <row r="29" spans="1:43" x14ac:dyDescent="0.25">
      <c r="A29" s="1">
        <v>0</v>
      </c>
      <c r="B29" s="1" t="b">
        <v>1</v>
      </c>
      <c r="C29" s="1">
        <v>31561</v>
      </c>
      <c r="D29" s="1">
        <v>815441</v>
      </c>
      <c r="E29" s="1" t="b">
        <v>0</v>
      </c>
      <c r="F29" s="1">
        <v>0</v>
      </c>
      <c r="G29" s="60" t="s">
        <v>2589</v>
      </c>
      <c r="H29" s="60" t="s">
        <v>2589</v>
      </c>
      <c r="I29" s="1">
        <v>31561</v>
      </c>
      <c r="J29" s="60" t="s">
        <v>2590</v>
      </c>
      <c r="K29" s="60" t="s">
        <v>3289</v>
      </c>
      <c r="L29" s="60" t="s">
        <v>3300</v>
      </c>
      <c r="M29" s="60" t="s">
        <v>3301</v>
      </c>
      <c r="N29" s="1" t="b">
        <v>1</v>
      </c>
      <c r="O29" s="60" t="s">
        <v>3302</v>
      </c>
      <c r="P29" s="60" t="s">
        <v>2087</v>
      </c>
      <c r="Q29" s="60" t="s">
        <v>2089</v>
      </c>
      <c r="R29" s="60" t="s">
        <v>549</v>
      </c>
      <c r="S29" s="60" t="s">
        <v>2088</v>
      </c>
      <c r="T29" s="1">
        <v>31561</v>
      </c>
      <c r="U29" s="1">
        <v>32041</v>
      </c>
      <c r="V29" s="1">
        <v>33961</v>
      </c>
      <c r="W29" s="1">
        <v>40041</v>
      </c>
      <c r="X29" s="1">
        <v>61361</v>
      </c>
      <c r="Y29" s="1">
        <v>1135201</v>
      </c>
      <c r="Z29" s="60" t="s">
        <v>2595</v>
      </c>
      <c r="AA29" s="60" t="s">
        <v>2596</v>
      </c>
      <c r="AB29" s="60" t="s">
        <v>2597</v>
      </c>
      <c r="AC29" s="60" t="s">
        <v>2065</v>
      </c>
      <c r="AD29" s="60" t="s">
        <v>3031</v>
      </c>
      <c r="AE29" s="60" t="s">
        <v>2599</v>
      </c>
      <c r="AF29" s="60" t="s">
        <v>2600</v>
      </c>
      <c r="AG29" s="183">
        <v>44278.433333333334</v>
      </c>
      <c r="AH29" s="60" t="s">
        <v>2601</v>
      </c>
      <c r="AI29" s="60" t="s">
        <v>2602</v>
      </c>
      <c r="AJ29" s="61" t="s">
        <v>2595</v>
      </c>
      <c r="AK29" s="61" t="s">
        <v>2595</v>
      </c>
      <c r="AL29" s="60" t="s">
        <v>2603</v>
      </c>
      <c r="AM29" s="183">
        <v>44278.433333333334</v>
      </c>
      <c r="AN29" s="183">
        <v>44582</v>
      </c>
      <c r="AO29" s="1">
        <v>7</v>
      </c>
      <c r="AP29" s="60" t="s">
        <v>381</v>
      </c>
      <c r="AQ29" s="1" t="s">
        <v>2595</v>
      </c>
    </row>
    <row r="30" spans="1:43" x14ac:dyDescent="0.25">
      <c r="A30" s="1">
        <v>0</v>
      </c>
      <c r="B30" s="1" t="b">
        <v>1</v>
      </c>
      <c r="C30" s="1">
        <v>31561</v>
      </c>
      <c r="D30" s="1">
        <v>815441</v>
      </c>
      <c r="E30" s="1" t="b">
        <v>0</v>
      </c>
      <c r="F30" s="1">
        <v>0</v>
      </c>
      <c r="G30" s="60" t="s">
        <v>2589</v>
      </c>
      <c r="H30" s="60" t="s">
        <v>2589</v>
      </c>
      <c r="I30" s="1">
        <v>31561</v>
      </c>
      <c r="J30" s="60" t="s">
        <v>2590</v>
      </c>
      <c r="K30" s="60" t="s">
        <v>3289</v>
      </c>
      <c r="L30" s="60" t="s">
        <v>3300</v>
      </c>
      <c r="M30" s="60" t="s">
        <v>3301</v>
      </c>
      <c r="N30" s="1" t="b">
        <v>1</v>
      </c>
      <c r="O30" s="60" t="s">
        <v>3302</v>
      </c>
      <c r="P30" s="60" t="s">
        <v>2099</v>
      </c>
      <c r="Q30" s="60" t="s">
        <v>2101</v>
      </c>
      <c r="R30" s="60" t="s">
        <v>549</v>
      </c>
      <c r="S30" s="60" t="s">
        <v>2100</v>
      </c>
      <c r="T30" s="1">
        <v>31561</v>
      </c>
      <c r="U30" s="1">
        <v>32041</v>
      </c>
      <c r="V30" s="1">
        <v>33961</v>
      </c>
      <c r="W30" s="1">
        <v>40041</v>
      </c>
      <c r="X30" s="1">
        <v>61361</v>
      </c>
      <c r="Y30" s="1">
        <v>1135241</v>
      </c>
      <c r="Z30" s="60" t="s">
        <v>2595</v>
      </c>
      <c r="AA30" s="60" t="s">
        <v>2596</v>
      </c>
      <c r="AB30" s="60" t="s">
        <v>2597</v>
      </c>
      <c r="AC30" s="60" t="s">
        <v>2065</v>
      </c>
      <c r="AD30" s="60" t="s">
        <v>3031</v>
      </c>
      <c r="AE30" s="60" t="s">
        <v>2599</v>
      </c>
      <c r="AF30" s="60" t="s">
        <v>2600</v>
      </c>
      <c r="AG30" s="183">
        <v>44278.433333333334</v>
      </c>
      <c r="AH30" s="60" t="s">
        <v>2601</v>
      </c>
      <c r="AI30" s="60" t="s">
        <v>2602</v>
      </c>
      <c r="AJ30" s="61" t="s">
        <v>2595</v>
      </c>
      <c r="AK30" s="61" t="s">
        <v>2595</v>
      </c>
      <c r="AL30" s="60" t="s">
        <v>2603</v>
      </c>
      <c r="AM30" s="183">
        <v>44278.433333333334</v>
      </c>
      <c r="AN30" s="183">
        <v>44596</v>
      </c>
      <c r="AO30" s="1">
        <v>7</v>
      </c>
      <c r="AP30" s="60" t="s">
        <v>381</v>
      </c>
      <c r="AQ30" s="1" t="s">
        <v>2595</v>
      </c>
    </row>
    <row r="31" spans="1:43" x14ac:dyDescent="0.25">
      <c r="A31" s="1">
        <v>0</v>
      </c>
      <c r="B31" s="1" t="b">
        <v>1</v>
      </c>
      <c r="C31" s="1">
        <v>31561</v>
      </c>
      <c r="D31" s="1">
        <v>815441</v>
      </c>
      <c r="E31" s="1" t="b">
        <v>0</v>
      </c>
      <c r="F31" s="1">
        <v>0</v>
      </c>
      <c r="G31" s="60" t="s">
        <v>2589</v>
      </c>
      <c r="H31" s="60" t="s">
        <v>2589</v>
      </c>
      <c r="I31" s="1">
        <v>31561</v>
      </c>
      <c r="J31" s="60" t="s">
        <v>2590</v>
      </c>
      <c r="K31" s="60" t="s">
        <v>3289</v>
      </c>
      <c r="L31" s="60" t="s">
        <v>3300</v>
      </c>
      <c r="M31" s="60" t="s">
        <v>3301</v>
      </c>
      <c r="N31" s="1" t="b">
        <v>1</v>
      </c>
      <c r="O31" s="60" t="s">
        <v>3302</v>
      </c>
      <c r="P31" s="60" t="s">
        <v>2096</v>
      </c>
      <c r="Q31" s="60" t="s">
        <v>2098</v>
      </c>
      <c r="R31" s="60" t="s">
        <v>549</v>
      </c>
      <c r="S31" s="60" t="s">
        <v>2097</v>
      </c>
      <c r="T31" s="1">
        <v>31561</v>
      </c>
      <c r="U31" s="1">
        <v>32041</v>
      </c>
      <c r="V31" s="1">
        <v>33961</v>
      </c>
      <c r="W31" s="1">
        <v>40041</v>
      </c>
      <c r="X31" s="1">
        <v>61361</v>
      </c>
      <c r="Y31" s="1">
        <v>1135281</v>
      </c>
      <c r="Z31" s="60" t="s">
        <v>2595</v>
      </c>
      <c r="AA31" s="60" t="s">
        <v>2596</v>
      </c>
      <c r="AB31" s="60" t="s">
        <v>2597</v>
      </c>
      <c r="AC31" s="60" t="s">
        <v>2065</v>
      </c>
      <c r="AD31" s="60" t="s">
        <v>3031</v>
      </c>
      <c r="AE31" s="60" t="s">
        <v>2599</v>
      </c>
      <c r="AF31" s="60" t="s">
        <v>2600</v>
      </c>
      <c r="AG31" s="183">
        <v>44278.433333333334</v>
      </c>
      <c r="AH31" s="60" t="s">
        <v>2601</v>
      </c>
      <c r="AI31" s="60" t="s">
        <v>2602</v>
      </c>
      <c r="AJ31" s="61" t="s">
        <v>2595</v>
      </c>
      <c r="AK31" s="61" t="s">
        <v>2595</v>
      </c>
      <c r="AL31" s="60" t="s">
        <v>2603</v>
      </c>
      <c r="AM31" s="183">
        <v>44278.433333333334</v>
      </c>
      <c r="AN31" s="183">
        <v>44591</v>
      </c>
      <c r="AO31" s="1">
        <v>7</v>
      </c>
      <c r="AP31" s="60" t="s">
        <v>381</v>
      </c>
      <c r="AQ31" s="1" t="s">
        <v>2595</v>
      </c>
    </row>
    <row r="32" spans="1:43" x14ac:dyDescent="0.25">
      <c r="A32" s="1">
        <v>0</v>
      </c>
      <c r="B32" s="1" t="b">
        <v>1</v>
      </c>
      <c r="C32" s="1">
        <v>31561</v>
      </c>
      <c r="D32" s="1">
        <v>815441</v>
      </c>
      <c r="E32" s="1" t="b">
        <v>0</v>
      </c>
      <c r="F32" s="1">
        <v>0</v>
      </c>
      <c r="G32" s="60" t="s">
        <v>2589</v>
      </c>
      <c r="H32" s="60" t="s">
        <v>2589</v>
      </c>
      <c r="I32" s="1">
        <v>31561</v>
      </c>
      <c r="J32" s="60" t="s">
        <v>2590</v>
      </c>
      <c r="K32" s="60" t="s">
        <v>3289</v>
      </c>
      <c r="L32" s="60" t="s">
        <v>3300</v>
      </c>
      <c r="M32" s="60" t="s">
        <v>3301</v>
      </c>
      <c r="N32" s="1" t="b">
        <v>1</v>
      </c>
      <c r="O32" s="60" t="s">
        <v>3306</v>
      </c>
      <c r="P32" s="60" t="s">
        <v>2111</v>
      </c>
      <c r="Q32" s="60" t="s">
        <v>2113</v>
      </c>
      <c r="R32" s="60" t="s">
        <v>768</v>
      </c>
      <c r="S32" s="60" t="s">
        <v>2112</v>
      </c>
      <c r="T32" s="1">
        <v>31561</v>
      </c>
      <c r="U32" s="1">
        <v>32041</v>
      </c>
      <c r="V32" s="1">
        <v>33961</v>
      </c>
      <c r="W32" s="1">
        <v>40041</v>
      </c>
      <c r="X32" s="1">
        <v>61401</v>
      </c>
      <c r="Y32" s="1">
        <v>73001</v>
      </c>
      <c r="Z32" s="60" t="s">
        <v>2595</v>
      </c>
      <c r="AA32" s="60" t="s">
        <v>2596</v>
      </c>
      <c r="AB32" s="60" t="s">
        <v>2597</v>
      </c>
      <c r="AC32" s="60" t="s">
        <v>2065</v>
      </c>
      <c r="AD32" s="60" t="s">
        <v>3031</v>
      </c>
      <c r="AE32" s="60" t="s">
        <v>2599</v>
      </c>
      <c r="AF32" s="60" t="s">
        <v>2600</v>
      </c>
      <c r="AG32" s="183">
        <v>44123.693055555552</v>
      </c>
      <c r="AH32" s="60" t="s">
        <v>2601</v>
      </c>
      <c r="AI32" s="60" t="s">
        <v>2602</v>
      </c>
      <c r="AJ32" s="61" t="s">
        <v>2595</v>
      </c>
      <c r="AK32" s="61" t="s">
        <v>2595</v>
      </c>
      <c r="AL32" s="60" t="s">
        <v>2603</v>
      </c>
      <c r="AM32" s="183">
        <v>44200.40902777778</v>
      </c>
      <c r="AN32" s="183">
        <v>44601</v>
      </c>
      <c r="AO32" s="1">
        <v>7</v>
      </c>
      <c r="AP32" s="60" t="s">
        <v>381</v>
      </c>
      <c r="AQ32" s="1" t="s">
        <v>2595</v>
      </c>
    </row>
    <row r="33" spans="1:43" x14ac:dyDescent="0.25">
      <c r="A33" s="1">
        <v>0</v>
      </c>
      <c r="B33" s="1" t="b">
        <v>1</v>
      </c>
      <c r="C33" s="1">
        <v>31561</v>
      </c>
      <c r="D33" s="1">
        <v>815441</v>
      </c>
      <c r="E33" s="1" t="b">
        <v>0</v>
      </c>
      <c r="F33" s="1">
        <v>0</v>
      </c>
      <c r="G33" s="60" t="s">
        <v>2589</v>
      </c>
      <c r="H33" s="60" t="s">
        <v>2589</v>
      </c>
      <c r="I33" s="1">
        <v>31561</v>
      </c>
      <c r="J33" s="60" t="s">
        <v>2590</v>
      </c>
      <c r="K33" s="60" t="s">
        <v>3289</v>
      </c>
      <c r="L33" s="60" t="s">
        <v>3300</v>
      </c>
      <c r="M33" s="60" t="s">
        <v>3301</v>
      </c>
      <c r="N33" s="1" t="b">
        <v>1</v>
      </c>
      <c r="O33" s="60" t="s">
        <v>3306</v>
      </c>
      <c r="P33" s="60" t="s">
        <v>2114</v>
      </c>
      <c r="Q33" s="60" t="s">
        <v>2116</v>
      </c>
      <c r="R33" s="60" t="s">
        <v>768</v>
      </c>
      <c r="S33" s="60" t="s">
        <v>2115</v>
      </c>
      <c r="T33" s="1">
        <v>31561</v>
      </c>
      <c r="U33" s="1">
        <v>32041</v>
      </c>
      <c r="V33" s="1">
        <v>33961</v>
      </c>
      <c r="W33" s="1">
        <v>40041</v>
      </c>
      <c r="X33" s="1">
        <v>61401</v>
      </c>
      <c r="Y33" s="1">
        <v>73041</v>
      </c>
      <c r="Z33" s="60" t="s">
        <v>2595</v>
      </c>
      <c r="AA33" s="60" t="s">
        <v>2596</v>
      </c>
      <c r="AB33" s="60" t="s">
        <v>2597</v>
      </c>
      <c r="AC33" s="60" t="s">
        <v>2065</v>
      </c>
      <c r="AD33" s="60" t="s">
        <v>3031</v>
      </c>
      <c r="AE33" s="60" t="s">
        <v>2599</v>
      </c>
      <c r="AF33" s="60" t="s">
        <v>2600</v>
      </c>
      <c r="AG33" s="183">
        <v>44123.693055555552</v>
      </c>
      <c r="AH33" s="60" t="s">
        <v>2601</v>
      </c>
      <c r="AI33" s="60" t="s">
        <v>2602</v>
      </c>
      <c r="AJ33" s="61" t="s">
        <v>2595</v>
      </c>
      <c r="AK33" s="61" t="s">
        <v>2595</v>
      </c>
      <c r="AL33" s="60" t="s">
        <v>2603</v>
      </c>
      <c r="AM33" s="183">
        <v>44349.613194444442</v>
      </c>
      <c r="AN33" s="183">
        <v>44613</v>
      </c>
      <c r="AO33" s="1">
        <v>7</v>
      </c>
      <c r="AP33" s="60" t="s">
        <v>381</v>
      </c>
      <c r="AQ33" s="1" t="s">
        <v>2595</v>
      </c>
    </row>
    <row r="34" spans="1:43" x14ac:dyDescent="0.25">
      <c r="A34" s="1">
        <v>0</v>
      </c>
      <c r="B34" s="1" t="b">
        <v>1</v>
      </c>
      <c r="C34" s="1">
        <v>31561</v>
      </c>
      <c r="D34" s="1">
        <v>815441</v>
      </c>
      <c r="E34" s="1" t="b">
        <v>0</v>
      </c>
      <c r="F34" s="1">
        <v>0</v>
      </c>
      <c r="G34" s="60" t="s">
        <v>2589</v>
      </c>
      <c r="H34" s="60" t="s">
        <v>2589</v>
      </c>
      <c r="I34" s="1">
        <v>31561</v>
      </c>
      <c r="J34" s="60" t="s">
        <v>2590</v>
      </c>
      <c r="K34" s="60" t="s">
        <v>3289</v>
      </c>
      <c r="L34" s="60" t="s">
        <v>3300</v>
      </c>
      <c r="M34" s="60" t="s">
        <v>3301</v>
      </c>
      <c r="N34" s="1" t="b">
        <v>1</v>
      </c>
      <c r="O34" s="60" t="s">
        <v>3306</v>
      </c>
      <c r="P34" s="60" t="s">
        <v>2093</v>
      </c>
      <c r="Q34" s="60" t="s">
        <v>2095</v>
      </c>
      <c r="R34" s="60" t="s">
        <v>514</v>
      </c>
      <c r="S34" s="60" t="s">
        <v>2094</v>
      </c>
      <c r="T34" s="1">
        <v>31561</v>
      </c>
      <c r="U34" s="1">
        <v>32041</v>
      </c>
      <c r="V34" s="1">
        <v>33961</v>
      </c>
      <c r="W34" s="1">
        <v>40041</v>
      </c>
      <c r="X34" s="1">
        <v>61401</v>
      </c>
      <c r="Y34" s="1">
        <v>73161</v>
      </c>
      <c r="Z34" s="60" t="s">
        <v>2595</v>
      </c>
      <c r="AA34" s="60" t="s">
        <v>2596</v>
      </c>
      <c r="AB34" s="60" t="s">
        <v>2597</v>
      </c>
      <c r="AC34" s="60" t="s">
        <v>2065</v>
      </c>
      <c r="AD34" s="60" t="s">
        <v>3031</v>
      </c>
      <c r="AE34" s="60" t="s">
        <v>2599</v>
      </c>
      <c r="AF34" s="60" t="s">
        <v>2600</v>
      </c>
      <c r="AG34" s="183">
        <v>44123.693055555552</v>
      </c>
      <c r="AH34" s="60" t="s">
        <v>2601</v>
      </c>
      <c r="AI34" s="60" t="s">
        <v>2602</v>
      </c>
      <c r="AJ34" s="61" t="s">
        <v>2595</v>
      </c>
      <c r="AK34" s="61" t="s">
        <v>2595</v>
      </c>
      <c r="AL34" s="60" t="s">
        <v>2603</v>
      </c>
      <c r="AM34" s="183">
        <v>44200.40902777778</v>
      </c>
      <c r="AN34" s="183">
        <v>44554</v>
      </c>
      <c r="AO34" s="1">
        <v>7</v>
      </c>
      <c r="AP34" s="60" t="s">
        <v>381</v>
      </c>
      <c r="AQ34" s="1" t="s">
        <v>2595</v>
      </c>
    </row>
    <row r="35" spans="1:43" x14ac:dyDescent="0.25">
      <c r="A35" s="1">
        <v>0</v>
      </c>
      <c r="B35" s="1" t="b">
        <v>1</v>
      </c>
      <c r="C35" s="1">
        <v>31561</v>
      </c>
      <c r="D35" s="1">
        <v>13321</v>
      </c>
      <c r="E35" s="1" t="b">
        <v>0</v>
      </c>
      <c r="F35" s="1">
        <v>0</v>
      </c>
      <c r="G35" s="60" t="s">
        <v>2589</v>
      </c>
      <c r="H35" s="60" t="s">
        <v>2589</v>
      </c>
      <c r="I35" s="1">
        <v>31561</v>
      </c>
      <c r="J35" s="60" t="s">
        <v>2590</v>
      </c>
      <c r="K35" s="60" t="s">
        <v>3289</v>
      </c>
      <c r="L35" s="60" t="s">
        <v>3300</v>
      </c>
      <c r="M35" s="60" t="s">
        <v>3301</v>
      </c>
      <c r="N35" s="1" t="b">
        <v>1</v>
      </c>
      <c r="O35" s="60" t="s">
        <v>3306</v>
      </c>
      <c r="P35" s="60" t="s">
        <v>1710</v>
      </c>
      <c r="Q35" s="60" t="s">
        <v>1712</v>
      </c>
      <c r="R35" s="60" t="s">
        <v>549</v>
      </c>
      <c r="S35" s="60" t="s">
        <v>1711</v>
      </c>
      <c r="T35" s="1">
        <v>31561</v>
      </c>
      <c r="U35" s="1">
        <v>32041</v>
      </c>
      <c r="V35" s="1">
        <v>33961</v>
      </c>
      <c r="W35" s="1">
        <v>40041</v>
      </c>
      <c r="X35" s="1">
        <v>61401</v>
      </c>
      <c r="Y35" s="1">
        <v>928801</v>
      </c>
      <c r="Z35" s="60" t="s">
        <v>2595</v>
      </c>
      <c r="AA35" s="60" t="s">
        <v>2596</v>
      </c>
      <c r="AB35" s="60" t="s">
        <v>2597</v>
      </c>
      <c r="AC35" s="60" t="s">
        <v>1690</v>
      </c>
      <c r="AD35" s="60" t="s">
        <v>2987</v>
      </c>
      <c r="AE35" s="60" t="s">
        <v>2599</v>
      </c>
      <c r="AF35" s="60" t="s">
        <v>2600</v>
      </c>
      <c r="AG35" s="183">
        <v>44176.695833333331</v>
      </c>
      <c r="AH35" s="60" t="s">
        <v>2601</v>
      </c>
      <c r="AI35" s="60" t="s">
        <v>2602</v>
      </c>
      <c r="AJ35" s="61">
        <v>12</v>
      </c>
      <c r="AK35" s="61">
        <v>1</v>
      </c>
      <c r="AL35" s="60" t="s">
        <v>2603</v>
      </c>
      <c r="AM35" s="183">
        <v>44274.488194444442</v>
      </c>
      <c r="AN35" s="183">
        <v>44614</v>
      </c>
      <c r="AO35" s="1">
        <v>6</v>
      </c>
      <c r="AP35" s="60" t="s">
        <v>2595</v>
      </c>
      <c r="AQ35" s="1" t="s">
        <v>2595</v>
      </c>
    </row>
    <row r="36" spans="1:43" x14ac:dyDescent="0.25">
      <c r="A36" s="1">
        <v>0</v>
      </c>
      <c r="B36" s="1" t="b">
        <v>1</v>
      </c>
      <c r="C36" s="1">
        <v>31561</v>
      </c>
      <c r="D36" s="1">
        <v>13321</v>
      </c>
      <c r="E36" s="1" t="b">
        <v>0</v>
      </c>
      <c r="F36" s="1">
        <v>0</v>
      </c>
      <c r="G36" s="60" t="s">
        <v>2589</v>
      </c>
      <c r="H36" s="60" t="s">
        <v>2589</v>
      </c>
      <c r="I36" s="1">
        <v>31561</v>
      </c>
      <c r="J36" s="60" t="s">
        <v>2590</v>
      </c>
      <c r="K36" s="60" t="s">
        <v>3289</v>
      </c>
      <c r="L36" s="60" t="s">
        <v>3300</v>
      </c>
      <c r="M36" s="60" t="s">
        <v>3301</v>
      </c>
      <c r="N36" s="1" t="b">
        <v>1</v>
      </c>
      <c r="O36" s="60" t="s">
        <v>3306</v>
      </c>
      <c r="P36" s="60" t="s">
        <v>1707</v>
      </c>
      <c r="Q36" s="60" t="s">
        <v>1709</v>
      </c>
      <c r="R36" s="60" t="s">
        <v>549</v>
      </c>
      <c r="S36" s="60" t="s">
        <v>1708</v>
      </c>
      <c r="T36" s="1">
        <v>31561</v>
      </c>
      <c r="U36" s="1">
        <v>32041</v>
      </c>
      <c r="V36" s="1">
        <v>33961</v>
      </c>
      <c r="W36" s="1">
        <v>40041</v>
      </c>
      <c r="X36" s="1">
        <v>61401</v>
      </c>
      <c r="Y36" s="1">
        <v>928841</v>
      </c>
      <c r="Z36" s="60" t="s">
        <v>2595</v>
      </c>
      <c r="AA36" s="60" t="s">
        <v>2596</v>
      </c>
      <c r="AB36" s="60" t="s">
        <v>2597</v>
      </c>
      <c r="AC36" s="60" t="s">
        <v>1690</v>
      </c>
      <c r="AD36" s="60" t="s">
        <v>2987</v>
      </c>
      <c r="AE36" s="60" t="s">
        <v>2599</v>
      </c>
      <c r="AF36" s="60" t="s">
        <v>2600</v>
      </c>
      <c r="AG36" s="183">
        <v>44176.695833333331</v>
      </c>
      <c r="AH36" s="60" t="s">
        <v>2601</v>
      </c>
      <c r="AI36" s="60" t="s">
        <v>2602</v>
      </c>
      <c r="AJ36" s="61">
        <v>12</v>
      </c>
      <c r="AK36" s="61">
        <v>1</v>
      </c>
      <c r="AL36" s="60" t="s">
        <v>2603</v>
      </c>
      <c r="AM36" s="183">
        <v>44274.487499999996</v>
      </c>
      <c r="AN36" s="183">
        <v>44614</v>
      </c>
      <c r="AO36" s="1">
        <v>6</v>
      </c>
      <c r="AP36" s="60" t="s">
        <v>2595</v>
      </c>
      <c r="AQ36" s="1" t="s">
        <v>2595</v>
      </c>
    </row>
    <row r="37" spans="1:43" x14ac:dyDescent="0.25">
      <c r="A37" s="1">
        <v>0</v>
      </c>
      <c r="B37" s="1" t="b">
        <v>1</v>
      </c>
      <c r="C37" s="1">
        <v>31561</v>
      </c>
      <c r="D37" s="1">
        <v>13321</v>
      </c>
      <c r="E37" s="1" t="b">
        <v>0</v>
      </c>
      <c r="F37" s="1">
        <v>0</v>
      </c>
      <c r="G37" s="60" t="s">
        <v>2589</v>
      </c>
      <c r="H37" s="60" t="s">
        <v>2589</v>
      </c>
      <c r="I37" s="1">
        <v>31561</v>
      </c>
      <c r="J37" s="60" t="s">
        <v>2590</v>
      </c>
      <c r="K37" s="60" t="s">
        <v>3289</v>
      </c>
      <c r="L37" s="60" t="s">
        <v>3300</v>
      </c>
      <c r="M37" s="60" t="s">
        <v>3301</v>
      </c>
      <c r="N37" s="1" t="b">
        <v>1</v>
      </c>
      <c r="O37" s="60" t="s">
        <v>3306</v>
      </c>
      <c r="P37" s="60" t="s">
        <v>1713</v>
      </c>
      <c r="Q37" s="60" t="s">
        <v>1715</v>
      </c>
      <c r="R37" s="60" t="s">
        <v>549</v>
      </c>
      <c r="S37" s="60" t="s">
        <v>1714</v>
      </c>
      <c r="T37" s="1">
        <v>31561</v>
      </c>
      <c r="U37" s="1">
        <v>32041</v>
      </c>
      <c r="V37" s="1">
        <v>33961</v>
      </c>
      <c r="W37" s="1">
        <v>40041</v>
      </c>
      <c r="X37" s="1">
        <v>61401</v>
      </c>
      <c r="Y37" s="1">
        <v>928881</v>
      </c>
      <c r="Z37" s="60" t="s">
        <v>2595</v>
      </c>
      <c r="AA37" s="60" t="s">
        <v>2596</v>
      </c>
      <c r="AB37" s="60" t="s">
        <v>2597</v>
      </c>
      <c r="AC37" s="60" t="s">
        <v>1690</v>
      </c>
      <c r="AD37" s="60" t="s">
        <v>2987</v>
      </c>
      <c r="AE37" s="60" t="s">
        <v>2599</v>
      </c>
      <c r="AF37" s="60" t="s">
        <v>2600</v>
      </c>
      <c r="AG37" s="183">
        <v>44176.695833333331</v>
      </c>
      <c r="AH37" s="60" t="s">
        <v>2601</v>
      </c>
      <c r="AI37" s="60" t="s">
        <v>2602</v>
      </c>
      <c r="AJ37" s="61">
        <v>12</v>
      </c>
      <c r="AK37" s="61">
        <v>1</v>
      </c>
      <c r="AL37" s="60" t="s">
        <v>2603</v>
      </c>
      <c r="AM37" s="183">
        <v>44274.487499999996</v>
      </c>
      <c r="AN37" s="183">
        <v>44614</v>
      </c>
      <c r="AO37" s="1">
        <v>6</v>
      </c>
      <c r="AP37" s="60" t="s">
        <v>2595</v>
      </c>
      <c r="AQ37" s="1" t="s">
        <v>2595</v>
      </c>
    </row>
    <row r="38" spans="1:43" x14ac:dyDescent="0.25">
      <c r="A38" s="1">
        <v>0</v>
      </c>
      <c r="B38" s="1" t="b">
        <v>1</v>
      </c>
      <c r="C38" s="1">
        <v>31561</v>
      </c>
      <c r="D38" s="1">
        <v>14481</v>
      </c>
      <c r="E38" s="1" t="b">
        <v>0</v>
      </c>
      <c r="F38" s="1">
        <v>0</v>
      </c>
      <c r="G38" s="60" t="s">
        <v>2589</v>
      </c>
      <c r="H38" s="60" t="s">
        <v>2589</v>
      </c>
      <c r="I38" s="1">
        <v>31561</v>
      </c>
      <c r="J38" s="60" t="s">
        <v>2590</v>
      </c>
      <c r="K38" s="60" t="s">
        <v>3289</v>
      </c>
      <c r="L38" s="60" t="s">
        <v>3300</v>
      </c>
      <c r="M38" s="60" t="s">
        <v>3307</v>
      </c>
      <c r="N38" s="1" t="b">
        <v>1</v>
      </c>
      <c r="O38" s="60" t="s">
        <v>3308</v>
      </c>
      <c r="P38" s="60" t="s">
        <v>1730</v>
      </c>
      <c r="Q38" s="60" t="s">
        <v>1732</v>
      </c>
      <c r="R38" s="60" t="s">
        <v>768</v>
      </c>
      <c r="S38" s="60" t="s">
        <v>1731</v>
      </c>
      <c r="T38" s="1">
        <v>31561</v>
      </c>
      <c r="U38" s="1">
        <v>32041</v>
      </c>
      <c r="V38" s="1">
        <v>33961</v>
      </c>
      <c r="W38" s="1">
        <v>40081</v>
      </c>
      <c r="X38" s="1">
        <v>61441</v>
      </c>
      <c r="Y38" s="1">
        <v>239401</v>
      </c>
      <c r="Z38" s="60" t="s">
        <v>2595</v>
      </c>
      <c r="AA38" s="60" t="s">
        <v>2596</v>
      </c>
      <c r="AB38" s="60" t="s">
        <v>2597</v>
      </c>
      <c r="AC38" s="60" t="s">
        <v>1717</v>
      </c>
      <c r="AD38" s="60" t="s">
        <v>2749</v>
      </c>
      <c r="AE38" s="60" t="s">
        <v>2599</v>
      </c>
      <c r="AF38" s="60" t="s">
        <v>2600</v>
      </c>
      <c r="AG38" s="183">
        <v>44123.722222222219</v>
      </c>
      <c r="AH38" s="60" t="s">
        <v>2601</v>
      </c>
      <c r="AI38" s="60" t="s">
        <v>2602</v>
      </c>
      <c r="AJ38" s="61">
        <v>0</v>
      </c>
      <c r="AK38" s="61">
        <v>0</v>
      </c>
      <c r="AL38" s="60" t="s">
        <v>2655</v>
      </c>
      <c r="AM38" s="183">
        <v>44555.404166666667</v>
      </c>
      <c r="AN38" s="183">
        <v>44526</v>
      </c>
      <c r="AO38" s="1">
        <v>7</v>
      </c>
      <c r="AP38" s="60" t="s">
        <v>2595</v>
      </c>
      <c r="AQ38" s="1" t="s">
        <v>2595</v>
      </c>
    </row>
    <row r="39" spans="1:43" x14ac:dyDescent="0.25">
      <c r="A39" s="1">
        <v>0</v>
      </c>
      <c r="B39" s="1" t="b">
        <v>1</v>
      </c>
      <c r="C39" s="1">
        <v>31561</v>
      </c>
      <c r="D39" s="1">
        <v>14481</v>
      </c>
      <c r="E39" s="1" t="b">
        <v>0</v>
      </c>
      <c r="F39" s="1">
        <v>0</v>
      </c>
      <c r="G39" s="60" t="s">
        <v>2589</v>
      </c>
      <c r="H39" s="60" t="s">
        <v>2589</v>
      </c>
      <c r="I39" s="1">
        <v>31561</v>
      </c>
      <c r="J39" s="60" t="s">
        <v>2590</v>
      </c>
      <c r="K39" s="60" t="s">
        <v>3289</v>
      </c>
      <c r="L39" s="60" t="s">
        <v>3300</v>
      </c>
      <c r="M39" s="60" t="s">
        <v>3307</v>
      </c>
      <c r="N39" s="1" t="b">
        <v>1</v>
      </c>
      <c r="O39" s="60" t="s">
        <v>3308</v>
      </c>
      <c r="P39" s="60" t="s">
        <v>3309</v>
      </c>
      <c r="Q39" s="60" t="s">
        <v>3310</v>
      </c>
      <c r="R39" s="60" t="s">
        <v>549</v>
      </c>
      <c r="S39" s="60" t="s">
        <v>3311</v>
      </c>
      <c r="T39" s="1">
        <v>31561</v>
      </c>
      <c r="U39" s="1">
        <v>32041</v>
      </c>
      <c r="V39" s="1">
        <v>33961</v>
      </c>
      <c r="W39" s="1">
        <v>40081</v>
      </c>
      <c r="X39" s="1">
        <v>61441</v>
      </c>
      <c r="Y39" s="1">
        <v>293961</v>
      </c>
      <c r="Z39" s="60" t="s">
        <v>2595</v>
      </c>
      <c r="AA39" s="60" t="s">
        <v>2596</v>
      </c>
      <c r="AB39" s="60" t="s">
        <v>2597</v>
      </c>
      <c r="AC39" s="60" t="s">
        <v>1717</v>
      </c>
      <c r="AD39" s="60" t="s">
        <v>2749</v>
      </c>
      <c r="AE39" s="60" t="s">
        <v>2599</v>
      </c>
      <c r="AF39" s="60" t="s">
        <v>2600</v>
      </c>
      <c r="AG39" s="183">
        <v>44123.731249999997</v>
      </c>
      <c r="AH39" s="60" t="s">
        <v>2601</v>
      </c>
      <c r="AI39" s="60" t="s">
        <v>2602</v>
      </c>
      <c r="AJ39" s="61">
        <v>0</v>
      </c>
      <c r="AK39" s="61">
        <v>0</v>
      </c>
      <c r="AL39" s="60" t="s">
        <v>2614</v>
      </c>
      <c r="AM39" s="183">
        <v>44490.740277777775</v>
      </c>
      <c r="AN39" s="183">
        <v>44292</v>
      </c>
      <c r="AO39" s="1">
        <v>7</v>
      </c>
      <c r="AP39" s="60" t="s">
        <v>2595</v>
      </c>
      <c r="AQ39" s="1" t="s">
        <v>2595</v>
      </c>
    </row>
    <row r="40" spans="1:43" x14ac:dyDescent="0.25">
      <c r="A40" s="1">
        <v>0</v>
      </c>
      <c r="B40" s="1" t="b">
        <v>1</v>
      </c>
      <c r="C40" s="1">
        <v>31561</v>
      </c>
      <c r="D40" s="1">
        <v>13321</v>
      </c>
      <c r="E40" s="1" t="b">
        <v>0</v>
      </c>
      <c r="F40" s="1">
        <v>0</v>
      </c>
      <c r="G40" s="60" t="s">
        <v>2589</v>
      </c>
      <c r="H40" s="60" t="s">
        <v>2589</v>
      </c>
      <c r="I40" s="1">
        <v>31561</v>
      </c>
      <c r="J40" s="60" t="s">
        <v>2590</v>
      </c>
      <c r="K40" s="60" t="s">
        <v>3289</v>
      </c>
      <c r="L40" s="60" t="s">
        <v>3300</v>
      </c>
      <c r="M40" s="60" t="s">
        <v>3307</v>
      </c>
      <c r="N40" s="1" t="b">
        <v>1</v>
      </c>
      <c r="O40" s="60" t="s">
        <v>3308</v>
      </c>
      <c r="P40" s="60" t="s">
        <v>1703</v>
      </c>
      <c r="Q40" s="60" t="s">
        <v>1705</v>
      </c>
      <c r="R40" s="60" t="s">
        <v>1269</v>
      </c>
      <c r="S40" s="60" t="s">
        <v>1704</v>
      </c>
      <c r="T40" s="1">
        <v>31561</v>
      </c>
      <c r="U40" s="1">
        <v>32041</v>
      </c>
      <c r="V40" s="1">
        <v>33961</v>
      </c>
      <c r="W40" s="1">
        <v>40081</v>
      </c>
      <c r="X40" s="1">
        <v>61441</v>
      </c>
      <c r="Y40" s="1">
        <v>380201</v>
      </c>
      <c r="Z40" s="60" t="s">
        <v>2595</v>
      </c>
      <c r="AA40" s="60" t="s">
        <v>2596</v>
      </c>
      <c r="AB40" s="60" t="s">
        <v>2597</v>
      </c>
      <c r="AC40" s="60" t="s">
        <v>1690</v>
      </c>
      <c r="AD40" s="60" t="s">
        <v>2987</v>
      </c>
      <c r="AE40" s="60" t="s">
        <v>2599</v>
      </c>
      <c r="AF40" s="60" t="s">
        <v>2600</v>
      </c>
      <c r="AG40" s="183">
        <v>44123.775694444441</v>
      </c>
      <c r="AH40" s="60" t="s">
        <v>2601</v>
      </c>
      <c r="AI40" s="60" t="s">
        <v>2602</v>
      </c>
      <c r="AJ40" s="61">
        <v>6</v>
      </c>
      <c r="AK40" s="61">
        <v>1</v>
      </c>
      <c r="AL40" s="60" t="s">
        <v>2603</v>
      </c>
      <c r="AM40" s="183">
        <v>44436.658333333333</v>
      </c>
      <c r="AN40" s="183">
        <v>44614</v>
      </c>
      <c r="AO40" s="1">
        <v>6</v>
      </c>
      <c r="AP40" s="60" t="s">
        <v>2595</v>
      </c>
      <c r="AQ40" s="1" t="s">
        <v>2595</v>
      </c>
    </row>
    <row r="41" spans="1:43" x14ac:dyDescent="0.25">
      <c r="A41" s="1">
        <v>0</v>
      </c>
      <c r="B41" s="1" t="b">
        <v>1</v>
      </c>
      <c r="C41" s="1">
        <v>31561</v>
      </c>
      <c r="D41" s="1">
        <v>13321</v>
      </c>
      <c r="E41" s="1" t="b">
        <v>0</v>
      </c>
      <c r="F41" s="1">
        <v>0</v>
      </c>
      <c r="G41" s="60" t="s">
        <v>2589</v>
      </c>
      <c r="H41" s="60" t="s">
        <v>2589</v>
      </c>
      <c r="I41" s="1">
        <v>31561</v>
      </c>
      <c r="J41" s="60" t="s">
        <v>2590</v>
      </c>
      <c r="K41" s="60" t="s">
        <v>3289</v>
      </c>
      <c r="L41" s="60" t="s">
        <v>3300</v>
      </c>
      <c r="M41" s="60" t="s">
        <v>3307</v>
      </c>
      <c r="N41" s="1" t="b">
        <v>1</v>
      </c>
      <c r="O41" s="60" t="s">
        <v>3308</v>
      </c>
      <c r="P41" s="60" t="s">
        <v>1700</v>
      </c>
      <c r="Q41" s="60" t="s">
        <v>1702</v>
      </c>
      <c r="R41" s="60" t="s">
        <v>1269</v>
      </c>
      <c r="S41" s="60" t="s">
        <v>1701</v>
      </c>
      <c r="T41" s="1">
        <v>31561</v>
      </c>
      <c r="U41" s="1">
        <v>32041</v>
      </c>
      <c r="V41" s="1">
        <v>33961</v>
      </c>
      <c r="W41" s="1">
        <v>40081</v>
      </c>
      <c r="X41" s="1">
        <v>61441</v>
      </c>
      <c r="Y41" s="1">
        <v>380241</v>
      </c>
      <c r="Z41" s="60" t="s">
        <v>2595</v>
      </c>
      <c r="AA41" s="60" t="s">
        <v>2596</v>
      </c>
      <c r="AB41" s="60" t="s">
        <v>2597</v>
      </c>
      <c r="AC41" s="60" t="s">
        <v>1690</v>
      </c>
      <c r="AD41" s="60" t="s">
        <v>2987</v>
      </c>
      <c r="AE41" s="60" t="s">
        <v>2599</v>
      </c>
      <c r="AF41" s="60" t="s">
        <v>2600</v>
      </c>
      <c r="AG41" s="183">
        <v>44123.775694444441</v>
      </c>
      <c r="AH41" s="60" t="s">
        <v>2601</v>
      </c>
      <c r="AI41" s="60" t="s">
        <v>2602</v>
      </c>
      <c r="AJ41" s="61">
        <v>6</v>
      </c>
      <c r="AK41" s="61">
        <v>1</v>
      </c>
      <c r="AL41" s="60" t="s">
        <v>2603</v>
      </c>
      <c r="AM41" s="183">
        <v>44436.662499999999</v>
      </c>
      <c r="AN41" s="183">
        <v>44613</v>
      </c>
      <c r="AO41" s="1">
        <v>6</v>
      </c>
      <c r="AP41" s="60" t="s">
        <v>2595</v>
      </c>
      <c r="AQ41" s="1" t="s">
        <v>2595</v>
      </c>
    </row>
    <row r="42" spans="1:43" x14ac:dyDescent="0.25">
      <c r="A42" s="1">
        <v>0</v>
      </c>
      <c r="B42" s="1" t="b">
        <v>1</v>
      </c>
      <c r="C42" s="1">
        <v>31561</v>
      </c>
      <c r="D42" s="1">
        <v>823921</v>
      </c>
      <c r="E42" s="1" t="b">
        <v>0</v>
      </c>
      <c r="F42" s="1">
        <v>0</v>
      </c>
      <c r="G42" s="60" t="s">
        <v>2589</v>
      </c>
      <c r="H42" s="60" t="s">
        <v>2589</v>
      </c>
      <c r="I42" s="1">
        <v>31561</v>
      </c>
      <c r="J42" s="60" t="s">
        <v>2590</v>
      </c>
      <c r="K42" s="60" t="s">
        <v>3289</v>
      </c>
      <c r="L42" s="60" t="s">
        <v>3300</v>
      </c>
      <c r="M42" s="60" t="s">
        <v>3307</v>
      </c>
      <c r="N42" s="1" t="b">
        <v>1</v>
      </c>
      <c r="O42" s="60" t="s">
        <v>3308</v>
      </c>
      <c r="P42" s="60" t="s">
        <v>2160</v>
      </c>
      <c r="Q42" s="60" t="s">
        <v>2162</v>
      </c>
      <c r="R42" s="60" t="s">
        <v>549</v>
      </c>
      <c r="S42" s="60" t="s">
        <v>2161</v>
      </c>
      <c r="T42" s="1">
        <v>31561</v>
      </c>
      <c r="U42" s="1">
        <v>32041</v>
      </c>
      <c r="V42" s="1">
        <v>33961</v>
      </c>
      <c r="W42" s="1">
        <v>40081</v>
      </c>
      <c r="X42" s="1">
        <v>61441</v>
      </c>
      <c r="Y42" s="1">
        <v>824361</v>
      </c>
      <c r="Z42" s="60" t="s">
        <v>2595</v>
      </c>
      <c r="AA42" s="60" t="s">
        <v>2596</v>
      </c>
      <c r="AB42" s="60" t="s">
        <v>2597</v>
      </c>
      <c r="AC42" s="60" t="s">
        <v>2137</v>
      </c>
      <c r="AD42" s="60" t="s">
        <v>3026</v>
      </c>
      <c r="AE42" s="60" t="s">
        <v>2599</v>
      </c>
      <c r="AF42" s="60" t="s">
        <v>2600</v>
      </c>
      <c r="AG42" s="183">
        <v>44167.584027777775</v>
      </c>
      <c r="AH42" s="60" t="s">
        <v>2601</v>
      </c>
      <c r="AI42" s="60" t="s">
        <v>2602</v>
      </c>
      <c r="AJ42" s="61">
        <v>36</v>
      </c>
      <c r="AK42" s="61">
        <v>1</v>
      </c>
      <c r="AL42" s="60" t="s">
        <v>2603</v>
      </c>
      <c r="AM42" s="183">
        <v>44167.584027777775</v>
      </c>
      <c r="AN42" s="183">
        <v>44486</v>
      </c>
      <c r="AO42" s="1">
        <v>4</v>
      </c>
      <c r="AP42" s="60" t="s">
        <v>2595</v>
      </c>
      <c r="AQ42" s="1" t="s">
        <v>2595</v>
      </c>
    </row>
    <row r="43" spans="1:43" x14ac:dyDescent="0.25">
      <c r="A43" s="1">
        <v>0</v>
      </c>
      <c r="B43" s="1" t="b">
        <v>1</v>
      </c>
      <c r="C43" s="1">
        <v>31561</v>
      </c>
      <c r="D43" s="1">
        <v>823921</v>
      </c>
      <c r="E43" s="1" t="b">
        <v>0</v>
      </c>
      <c r="F43" s="1">
        <v>0</v>
      </c>
      <c r="G43" s="60" t="s">
        <v>2589</v>
      </c>
      <c r="H43" s="60" t="s">
        <v>2589</v>
      </c>
      <c r="I43" s="1">
        <v>31561</v>
      </c>
      <c r="J43" s="60" t="s">
        <v>2590</v>
      </c>
      <c r="K43" s="60" t="s">
        <v>3289</v>
      </c>
      <c r="L43" s="60" t="s">
        <v>3300</v>
      </c>
      <c r="M43" s="60" t="s">
        <v>3307</v>
      </c>
      <c r="N43" s="1" t="b">
        <v>1</v>
      </c>
      <c r="O43" s="60" t="s">
        <v>3308</v>
      </c>
      <c r="P43" s="60" t="s">
        <v>3312</v>
      </c>
      <c r="Q43" s="60" t="s">
        <v>3313</v>
      </c>
      <c r="R43" s="60" t="s">
        <v>3280</v>
      </c>
      <c r="S43" s="60" t="s">
        <v>3314</v>
      </c>
      <c r="T43" s="1">
        <v>31561</v>
      </c>
      <c r="U43" s="1">
        <v>32041</v>
      </c>
      <c r="V43" s="1">
        <v>33961</v>
      </c>
      <c r="W43" s="1">
        <v>40081</v>
      </c>
      <c r="X43" s="1">
        <v>61441</v>
      </c>
      <c r="Y43" s="1">
        <v>824401</v>
      </c>
      <c r="Z43" s="60" t="s">
        <v>2595</v>
      </c>
      <c r="AA43" s="60" t="s">
        <v>2596</v>
      </c>
      <c r="AB43" s="60" t="s">
        <v>2597</v>
      </c>
      <c r="AC43" s="60" t="s">
        <v>2137</v>
      </c>
      <c r="AD43" s="60" t="s">
        <v>3026</v>
      </c>
      <c r="AE43" s="60" t="s">
        <v>2599</v>
      </c>
      <c r="AF43" s="60" t="s">
        <v>2600</v>
      </c>
      <c r="AG43" s="183">
        <v>44167.584027777775</v>
      </c>
      <c r="AH43" s="60" t="s">
        <v>2601</v>
      </c>
      <c r="AI43" s="60" t="s">
        <v>2602</v>
      </c>
      <c r="AJ43" s="61" t="s">
        <v>2595</v>
      </c>
      <c r="AK43" s="61" t="s">
        <v>2595</v>
      </c>
      <c r="AL43" s="60" t="s">
        <v>2614</v>
      </c>
      <c r="AM43" s="183">
        <v>44167.584027777775</v>
      </c>
      <c r="AN43" s="183" t="s">
        <v>2595</v>
      </c>
      <c r="AO43" s="1">
        <v>4</v>
      </c>
      <c r="AP43" s="60" t="s">
        <v>2595</v>
      </c>
      <c r="AQ43" s="1" t="s">
        <v>2595</v>
      </c>
    </row>
    <row r="44" spans="1:43" x14ac:dyDescent="0.25">
      <c r="A44" s="1">
        <v>0</v>
      </c>
      <c r="B44" s="1" t="b">
        <v>1</v>
      </c>
      <c r="C44" s="1">
        <v>31561</v>
      </c>
      <c r="D44" s="1">
        <v>823921</v>
      </c>
      <c r="E44" s="1" t="b">
        <v>0</v>
      </c>
      <c r="F44" s="1">
        <v>0</v>
      </c>
      <c r="G44" s="60" t="s">
        <v>2589</v>
      </c>
      <c r="H44" s="60" t="s">
        <v>2589</v>
      </c>
      <c r="I44" s="1">
        <v>31561</v>
      </c>
      <c r="J44" s="60" t="s">
        <v>2590</v>
      </c>
      <c r="K44" s="60" t="s">
        <v>3289</v>
      </c>
      <c r="L44" s="60" t="s">
        <v>3300</v>
      </c>
      <c r="M44" s="60" t="s">
        <v>3307</v>
      </c>
      <c r="N44" s="1" t="b">
        <v>1</v>
      </c>
      <c r="O44" s="60" t="s">
        <v>3308</v>
      </c>
      <c r="P44" s="60" t="s">
        <v>2142</v>
      </c>
      <c r="Q44" s="60" t="s">
        <v>2144</v>
      </c>
      <c r="R44" s="60" t="s">
        <v>1269</v>
      </c>
      <c r="S44" s="60" t="s">
        <v>2143</v>
      </c>
      <c r="T44" s="1">
        <v>31561</v>
      </c>
      <c r="U44" s="1">
        <v>32041</v>
      </c>
      <c r="V44" s="1">
        <v>33961</v>
      </c>
      <c r="W44" s="1">
        <v>40081</v>
      </c>
      <c r="X44" s="1">
        <v>61441</v>
      </c>
      <c r="Y44" s="1">
        <v>1474081</v>
      </c>
      <c r="Z44" s="60" t="s">
        <v>2595</v>
      </c>
      <c r="AA44" s="60" t="s">
        <v>2596</v>
      </c>
      <c r="AB44" s="60" t="s">
        <v>2597</v>
      </c>
      <c r="AC44" s="60" t="s">
        <v>2137</v>
      </c>
      <c r="AD44" s="60" t="s">
        <v>3026</v>
      </c>
      <c r="AE44" s="60" t="s">
        <v>2599</v>
      </c>
      <c r="AF44" s="60" t="s">
        <v>2600</v>
      </c>
      <c r="AG44" s="183">
        <v>44392.731249999997</v>
      </c>
      <c r="AH44" s="60" t="s">
        <v>2601</v>
      </c>
      <c r="AI44" s="60" t="s">
        <v>2602</v>
      </c>
      <c r="AJ44" s="61">
        <v>8</v>
      </c>
      <c r="AK44" s="61">
        <v>1</v>
      </c>
      <c r="AL44" s="60" t="s">
        <v>2603</v>
      </c>
      <c r="AM44" s="183">
        <v>44394.380555555552</v>
      </c>
      <c r="AN44" s="183">
        <v>44520</v>
      </c>
      <c r="AO44" s="1">
        <v>4</v>
      </c>
      <c r="AP44" s="60" t="s">
        <v>2595</v>
      </c>
      <c r="AQ44" s="1" t="s">
        <v>2595</v>
      </c>
    </row>
    <row r="45" spans="1:43" x14ac:dyDescent="0.25">
      <c r="A45" s="1">
        <v>0</v>
      </c>
      <c r="B45" s="1" t="b">
        <v>1</v>
      </c>
      <c r="C45" s="1">
        <v>31561</v>
      </c>
      <c r="D45" s="1">
        <v>823921</v>
      </c>
      <c r="E45" s="1" t="b">
        <v>0</v>
      </c>
      <c r="F45" s="1">
        <v>0</v>
      </c>
      <c r="G45" s="60" t="s">
        <v>2589</v>
      </c>
      <c r="H45" s="60" t="s">
        <v>2589</v>
      </c>
      <c r="I45" s="1">
        <v>31561</v>
      </c>
      <c r="J45" s="60" t="s">
        <v>2590</v>
      </c>
      <c r="K45" s="60" t="s">
        <v>3289</v>
      </c>
      <c r="L45" s="60" t="s">
        <v>3300</v>
      </c>
      <c r="M45" s="60" t="s">
        <v>3307</v>
      </c>
      <c r="N45" s="1" t="b">
        <v>1</v>
      </c>
      <c r="O45" s="60" t="s">
        <v>3308</v>
      </c>
      <c r="P45" s="60" t="s">
        <v>2146</v>
      </c>
      <c r="Q45" s="60" t="s">
        <v>2148</v>
      </c>
      <c r="R45" s="60" t="s">
        <v>1269</v>
      </c>
      <c r="S45" s="60" t="s">
        <v>2147</v>
      </c>
      <c r="T45" s="1">
        <v>31561</v>
      </c>
      <c r="U45" s="1">
        <v>32041</v>
      </c>
      <c r="V45" s="1">
        <v>33961</v>
      </c>
      <c r="W45" s="1">
        <v>40081</v>
      </c>
      <c r="X45" s="1">
        <v>61441</v>
      </c>
      <c r="Y45" s="1">
        <v>1474121</v>
      </c>
      <c r="Z45" s="60" t="s">
        <v>2595</v>
      </c>
      <c r="AA45" s="60" t="s">
        <v>2596</v>
      </c>
      <c r="AB45" s="60" t="s">
        <v>2597</v>
      </c>
      <c r="AC45" s="60" t="s">
        <v>2137</v>
      </c>
      <c r="AD45" s="60" t="s">
        <v>3026</v>
      </c>
      <c r="AE45" s="60" t="s">
        <v>2599</v>
      </c>
      <c r="AF45" s="60" t="s">
        <v>2600</v>
      </c>
      <c r="AG45" s="183">
        <v>44392.731249999997</v>
      </c>
      <c r="AH45" s="60" t="s">
        <v>2601</v>
      </c>
      <c r="AI45" s="60" t="s">
        <v>2602</v>
      </c>
      <c r="AJ45" s="61">
        <v>8</v>
      </c>
      <c r="AK45" s="61">
        <v>1</v>
      </c>
      <c r="AL45" s="60" t="s">
        <v>2603</v>
      </c>
      <c r="AM45" s="183">
        <v>44394.381249999999</v>
      </c>
      <c r="AN45" s="183">
        <v>44541</v>
      </c>
      <c r="AO45" s="1">
        <v>4</v>
      </c>
      <c r="AP45" s="60" t="s">
        <v>2595</v>
      </c>
      <c r="AQ45" s="1" t="s">
        <v>2595</v>
      </c>
    </row>
    <row r="46" spans="1:43" x14ac:dyDescent="0.25">
      <c r="A46" s="1">
        <v>0</v>
      </c>
      <c r="B46" s="1" t="b">
        <v>1</v>
      </c>
      <c r="C46" s="1">
        <v>31561</v>
      </c>
      <c r="D46" s="1">
        <v>15841</v>
      </c>
      <c r="E46" s="1" t="b">
        <v>0</v>
      </c>
      <c r="F46" s="1">
        <v>0</v>
      </c>
      <c r="G46" s="60" t="s">
        <v>2589</v>
      </c>
      <c r="H46" s="60" t="s">
        <v>2589</v>
      </c>
      <c r="I46" s="1">
        <v>31561</v>
      </c>
      <c r="J46" s="60" t="s">
        <v>2590</v>
      </c>
      <c r="K46" s="60" t="s">
        <v>3289</v>
      </c>
      <c r="L46" s="60" t="s">
        <v>3300</v>
      </c>
      <c r="M46" s="60" t="s">
        <v>3307</v>
      </c>
      <c r="N46" s="1" t="b">
        <v>1</v>
      </c>
      <c r="O46" s="60" t="s">
        <v>3308</v>
      </c>
      <c r="P46" s="60" t="s">
        <v>175</v>
      </c>
      <c r="Q46" s="60" t="s">
        <v>177</v>
      </c>
      <c r="R46" s="60" t="s">
        <v>514</v>
      </c>
      <c r="S46" s="60" t="s">
        <v>176</v>
      </c>
      <c r="T46" s="1">
        <v>31561</v>
      </c>
      <c r="U46" s="1">
        <v>32041</v>
      </c>
      <c r="V46" s="1">
        <v>33961</v>
      </c>
      <c r="W46" s="1">
        <v>40081</v>
      </c>
      <c r="X46" s="1">
        <v>61441</v>
      </c>
      <c r="Y46" s="1">
        <v>1674201</v>
      </c>
      <c r="Z46" s="60" t="s">
        <v>2595</v>
      </c>
      <c r="AA46" s="60" t="s">
        <v>2596</v>
      </c>
      <c r="AB46" s="60" t="s">
        <v>2597</v>
      </c>
      <c r="AC46" s="60" t="s">
        <v>164</v>
      </c>
      <c r="AD46" s="60" t="s">
        <v>165</v>
      </c>
      <c r="AE46" s="60" t="s">
        <v>2599</v>
      </c>
      <c r="AF46" s="60" t="s">
        <v>2600</v>
      </c>
      <c r="AG46" s="183">
        <v>44495.727777777778</v>
      </c>
      <c r="AH46" s="60" t="s">
        <v>2601</v>
      </c>
      <c r="AI46" s="60" t="s">
        <v>2602</v>
      </c>
      <c r="AJ46" s="61">
        <v>10</v>
      </c>
      <c r="AK46" s="61">
        <v>1</v>
      </c>
      <c r="AL46" s="60" t="s">
        <v>2603</v>
      </c>
      <c r="AM46" s="183">
        <v>44503.461805555555</v>
      </c>
      <c r="AN46" s="183">
        <v>44614</v>
      </c>
      <c r="AO46" s="1">
        <v>3</v>
      </c>
      <c r="AP46" s="60" t="s">
        <v>2595</v>
      </c>
      <c r="AQ46" s="1" t="s">
        <v>2595</v>
      </c>
    </row>
    <row r="47" spans="1:43" x14ac:dyDescent="0.25">
      <c r="A47" s="1">
        <v>0</v>
      </c>
      <c r="B47" s="1" t="b">
        <v>1</v>
      </c>
      <c r="C47" s="1">
        <v>31561</v>
      </c>
      <c r="D47" s="1">
        <v>835841</v>
      </c>
      <c r="E47" s="1" t="b">
        <v>0</v>
      </c>
      <c r="F47" s="1">
        <v>0</v>
      </c>
      <c r="G47" s="60" t="s">
        <v>2589</v>
      </c>
      <c r="H47" s="60" t="s">
        <v>2589</v>
      </c>
      <c r="I47" s="1">
        <v>31561</v>
      </c>
      <c r="J47" s="60" t="s">
        <v>2590</v>
      </c>
      <c r="K47" s="60" t="s">
        <v>3289</v>
      </c>
      <c r="L47" s="60" t="s">
        <v>3315</v>
      </c>
      <c r="M47" s="60" t="s">
        <v>3317</v>
      </c>
      <c r="N47" s="1" t="b">
        <v>1</v>
      </c>
      <c r="O47" s="60" t="s">
        <v>3318</v>
      </c>
      <c r="P47" s="60" t="s">
        <v>2337</v>
      </c>
      <c r="Q47" s="60" t="s">
        <v>2339</v>
      </c>
      <c r="R47" s="60" t="s">
        <v>549</v>
      </c>
      <c r="S47" s="60" t="s">
        <v>2338</v>
      </c>
      <c r="T47" s="1">
        <v>31561</v>
      </c>
      <c r="U47" s="1">
        <v>32041</v>
      </c>
      <c r="V47" s="1">
        <v>34001</v>
      </c>
      <c r="W47" s="1">
        <v>40161</v>
      </c>
      <c r="X47" s="1">
        <v>61561</v>
      </c>
      <c r="Y47" s="1">
        <v>114041</v>
      </c>
      <c r="Z47" s="60" t="s">
        <v>2595</v>
      </c>
      <c r="AA47" s="60" t="s">
        <v>2596</v>
      </c>
      <c r="AB47" s="60" t="s">
        <v>2597</v>
      </c>
      <c r="AC47" s="60" t="s">
        <v>2312</v>
      </c>
      <c r="AD47" s="60" t="s">
        <v>2978</v>
      </c>
      <c r="AE47" s="60" t="s">
        <v>2599</v>
      </c>
      <c r="AF47" s="60" t="s">
        <v>2600</v>
      </c>
      <c r="AG47" s="183">
        <v>44123.698611111111</v>
      </c>
      <c r="AH47" s="60" t="s">
        <v>2601</v>
      </c>
      <c r="AI47" s="60" t="s">
        <v>2602</v>
      </c>
      <c r="AJ47" s="61">
        <v>48</v>
      </c>
      <c r="AK47" s="61">
        <v>1</v>
      </c>
      <c r="AL47" s="60" t="s">
        <v>2603</v>
      </c>
      <c r="AM47" s="183">
        <v>44369.444444444445</v>
      </c>
      <c r="AN47" s="183">
        <v>44614</v>
      </c>
      <c r="AO47" s="1">
        <v>2</v>
      </c>
      <c r="AP47" s="60" t="s">
        <v>2595</v>
      </c>
      <c r="AQ47" s="1" t="s">
        <v>2595</v>
      </c>
    </row>
    <row r="48" spans="1:43" x14ac:dyDescent="0.25">
      <c r="A48" s="1">
        <v>0</v>
      </c>
      <c r="B48" s="1" t="b">
        <v>1</v>
      </c>
      <c r="C48" s="1">
        <v>31561</v>
      </c>
      <c r="D48" s="1">
        <v>835841</v>
      </c>
      <c r="E48" s="1" t="b">
        <v>0</v>
      </c>
      <c r="F48" s="1">
        <v>0</v>
      </c>
      <c r="G48" s="60" t="s">
        <v>2589</v>
      </c>
      <c r="H48" s="60" t="s">
        <v>2589</v>
      </c>
      <c r="I48" s="1">
        <v>31561</v>
      </c>
      <c r="J48" s="60" t="s">
        <v>2590</v>
      </c>
      <c r="K48" s="60" t="s">
        <v>3289</v>
      </c>
      <c r="L48" s="60" t="s">
        <v>3315</v>
      </c>
      <c r="M48" s="60" t="s">
        <v>3317</v>
      </c>
      <c r="N48" s="1" t="b">
        <v>1</v>
      </c>
      <c r="O48" s="60" t="s">
        <v>3318</v>
      </c>
      <c r="P48" s="60" t="s">
        <v>2331</v>
      </c>
      <c r="Q48" s="60" t="s">
        <v>2333</v>
      </c>
      <c r="R48" s="60" t="s">
        <v>549</v>
      </c>
      <c r="S48" s="60" t="s">
        <v>2332</v>
      </c>
      <c r="T48" s="1">
        <v>31561</v>
      </c>
      <c r="U48" s="1">
        <v>32041</v>
      </c>
      <c r="V48" s="1">
        <v>34001</v>
      </c>
      <c r="W48" s="1">
        <v>40161</v>
      </c>
      <c r="X48" s="1">
        <v>61561</v>
      </c>
      <c r="Y48" s="1">
        <v>114081</v>
      </c>
      <c r="Z48" s="60" t="s">
        <v>2595</v>
      </c>
      <c r="AA48" s="60" t="s">
        <v>2596</v>
      </c>
      <c r="AB48" s="60" t="s">
        <v>2597</v>
      </c>
      <c r="AC48" s="60" t="s">
        <v>2312</v>
      </c>
      <c r="AD48" s="60" t="s">
        <v>2978</v>
      </c>
      <c r="AE48" s="60" t="s">
        <v>2599</v>
      </c>
      <c r="AF48" s="60" t="s">
        <v>2600</v>
      </c>
      <c r="AG48" s="183">
        <v>44123.698611111111</v>
      </c>
      <c r="AH48" s="60" t="s">
        <v>2601</v>
      </c>
      <c r="AI48" s="60" t="s">
        <v>2602</v>
      </c>
      <c r="AJ48" s="61">
        <v>48</v>
      </c>
      <c r="AK48" s="61">
        <v>1</v>
      </c>
      <c r="AL48" s="60" t="s">
        <v>2603</v>
      </c>
      <c r="AM48" s="183">
        <v>44369.443749999999</v>
      </c>
      <c r="AN48" s="183">
        <v>44614</v>
      </c>
      <c r="AO48" s="1">
        <v>2</v>
      </c>
      <c r="AP48" s="60" t="s">
        <v>2595</v>
      </c>
      <c r="AQ48" s="1" t="s">
        <v>2595</v>
      </c>
    </row>
    <row r="49" spans="1:43" x14ac:dyDescent="0.25">
      <c r="A49" s="1">
        <v>0</v>
      </c>
      <c r="B49" s="1" t="b">
        <v>1</v>
      </c>
      <c r="C49" s="1">
        <v>31561</v>
      </c>
      <c r="D49" s="1">
        <v>14681</v>
      </c>
      <c r="E49" s="1" t="b">
        <v>0</v>
      </c>
      <c r="F49" s="1">
        <v>0</v>
      </c>
      <c r="G49" s="60" t="s">
        <v>2589</v>
      </c>
      <c r="H49" s="60" t="s">
        <v>2589</v>
      </c>
      <c r="I49" s="1">
        <v>31561</v>
      </c>
      <c r="J49" s="60" t="s">
        <v>2590</v>
      </c>
      <c r="K49" s="60" t="s">
        <v>3289</v>
      </c>
      <c r="L49" s="60" t="s">
        <v>3315</v>
      </c>
      <c r="M49" s="60" t="s">
        <v>3317</v>
      </c>
      <c r="N49" s="1" t="b">
        <v>1</v>
      </c>
      <c r="O49" s="60" t="s">
        <v>3318</v>
      </c>
      <c r="P49" s="60" t="s">
        <v>1768</v>
      </c>
      <c r="Q49" s="60" t="s">
        <v>1770</v>
      </c>
      <c r="R49" s="60" t="s">
        <v>549</v>
      </c>
      <c r="S49" s="60" t="s">
        <v>1769</v>
      </c>
      <c r="T49" s="1">
        <v>31561</v>
      </c>
      <c r="U49" s="1">
        <v>32041</v>
      </c>
      <c r="V49" s="1">
        <v>34001</v>
      </c>
      <c r="W49" s="1">
        <v>40161</v>
      </c>
      <c r="X49" s="1">
        <v>61561</v>
      </c>
      <c r="Y49" s="1">
        <v>118441</v>
      </c>
      <c r="Z49" s="60" t="s">
        <v>2595</v>
      </c>
      <c r="AA49" s="60" t="s">
        <v>2596</v>
      </c>
      <c r="AB49" s="60" t="s">
        <v>2597</v>
      </c>
      <c r="AC49" s="60" t="s">
        <v>1734</v>
      </c>
      <c r="AD49" s="60" t="s">
        <v>2610</v>
      </c>
      <c r="AE49" s="60" t="s">
        <v>2599</v>
      </c>
      <c r="AF49" s="60" t="s">
        <v>2600</v>
      </c>
      <c r="AG49" s="183">
        <v>44123.69930555555</v>
      </c>
      <c r="AH49" s="60" t="s">
        <v>2601</v>
      </c>
      <c r="AI49" s="60" t="s">
        <v>2602</v>
      </c>
      <c r="AJ49" s="61">
        <v>48</v>
      </c>
      <c r="AK49" s="61">
        <v>1</v>
      </c>
      <c r="AL49" s="60" t="s">
        <v>2603</v>
      </c>
      <c r="AM49" s="183">
        <v>44194.427083333328</v>
      </c>
      <c r="AN49" s="183">
        <v>44591</v>
      </c>
      <c r="AO49" s="1">
        <v>2</v>
      </c>
      <c r="AP49" s="60" t="s">
        <v>2595</v>
      </c>
      <c r="AQ49" s="1" t="s">
        <v>2595</v>
      </c>
    </row>
    <row r="50" spans="1:43" x14ac:dyDescent="0.25">
      <c r="A50" s="1">
        <v>0</v>
      </c>
      <c r="B50" s="1" t="b">
        <v>1</v>
      </c>
      <c r="C50" s="1">
        <v>31561</v>
      </c>
      <c r="D50" s="1">
        <v>14681</v>
      </c>
      <c r="E50" s="1" t="b">
        <v>0</v>
      </c>
      <c r="F50" s="1">
        <v>0</v>
      </c>
      <c r="G50" s="60" t="s">
        <v>2589</v>
      </c>
      <c r="H50" s="60" t="s">
        <v>2589</v>
      </c>
      <c r="I50" s="1">
        <v>31561</v>
      </c>
      <c r="J50" s="60" t="s">
        <v>2590</v>
      </c>
      <c r="K50" s="60" t="s">
        <v>3289</v>
      </c>
      <c r="L50" s="60" t="s">
        <v>3315</v>
      </c>
      <c r="M50" s="60" t="s">
        <v>3317</v>
      </c>
      <c r="N50" s="1" t="b">
        <v>1</v>
      </c>
      <c r="O50" s="60" t="s">
        <v>3318</v>
      </c>
      <c r="P50" s="60" t="s">
        <v>1765</v>
      </c>
      <c r="Q50" s="60" t="s">
        <v>1767</v>
      </c>
      <c r="R50" s="60" t="s">
        <v>549</v>
      </c>
      <c r="S50" s="60" t="s">
        <v>1766</v>
      </c>
      <c r="T50" s="1">
        <v>31561</v>
      </c>
      <c r="U50" s="1">
        <v>32041</v>
      </c>
      <c r="V50" s="1">
        <v>34001</v>
      </c>
      <c r="W50" s="1">
        <v>40161</v>
      </c>
      <c r="X50" s="1">
        <v>61561</v>
      </c>
      <c r="Y50" s="1">
        <v>118601</v>
      </c>
      <c r="Z50" s="60" t="s">
        <v>2595</v>
      </c>
      <c r="AA50" s="60" t="s">
        <v>2596</v>
      </c>
      <c r="AB50" s="60" t="s">
        <v>2597</v>
      </c>
      <c r="AC50" s="60" t="s">
        <v>1734</v>
      </c>
      <c r="AD50" s="60" t="s">
        <v>2610</v>
      </c>
      <c r="AE50" s="60" t="s">
        <v>2599</v>
      </c>
      <c r="AF50" s="60" t="s">
        <v>2600</v>
      </c>
      <c r="AG50" s="183">
        <v>44123.69930555555</v>
      </c>
      <c r="AH50" s="60" t="s">
        <v>2601</v>
      </c>
      <c r="AI50" s="60" t="s">
        <v>2602</v>
      </c>
      <c r="AJ50" s="61">
        <v>48</v>
      </c>
      <c r="AK50" s="61">
        <v>1</v>
      </c>
      <c r="AL50" s="60" t="s">
        <v>2603</v>
      </c>
      <c r="AM50" s="183">
        <v>44194.427777777775</v>
      </c>
      <c r="AN50" s="183">
        <v>44614</v>
      </c>
      <c r="AO50" s="1">
        <v>2</v>
      </c>
      <c r="AP50" s="60" t="s">
        <v>2595</v>
      </c>
      <c r="AQ50" s="1" t="s">
        <v>2595</v>
      </c>
    </row>
    <row r="51" spans="1:43" x14ac:dyDescent="0.25">
      <c r="A51" s="1">
        <v>0</v>
      </c>
      <c r="B51" s="1" t="b">
        <v>1</v>
      </c>
      <c r="C51" s="1">
        <v>31561</v>
      </c>
      <c r="D51" s="1">
        <v>14681</v>
      </c>
      <c r="E51" s="1" t="b">
        <v>0</v>
      </c>
      <c r="F51" s="1">
        <v>0</v>
      </c>
      <c r="G51" s="60" t="s">
        <v>2589</v>
      </c>
      <c r="H51" s="60" t="s">
        <v>2589</v>
      </c>
      <c r="I51" s="1">
        <v>31561</v>
      </c>
      <c r="J51" s="60" t="s">
        <v>2590</v>
      </c>
      <c r="K51" s="60" t="s">
        <v>3289</v>
      </c>
      <c r="L51" s="60" t="s">
        <v>3315</v>
      </c>
      <c r="M51" s="60" t="s">
        <v>3317</v>
      </c>
      <c r="N51" s="1" t="b">
        <v>1</v>
      </c>
      <c r="O51" s="60" t="s">
        <v>3318</v>
      </c>
      <c r="P51" s="60" t="s">
        <v>1756</v>
      </c>
      <c r="Q51" s="60" t="s">
        <v>1758</v>
      </c>
      <c r="R51" s="60" t="s">
        <v>549</v>
      </c>
      <c r="S51" s="60" t="s">
        <v>1757</v>
      </c>
      <c r="T51" s="1">
        <v>31561</v>
      </c>
      <c r="U51" s="1">
        <v>32041</v>
      </c>
      <c r="V51" s="1">
        <v>34001</v>
      </c>
      <c r="W51" s="1">
        <v>40161</v>
      </c>
      <c r="X51" s="1">
        <v>61561</v>
      </c>
      <c r="Y51" s="1">
        <v>118721</v>
      </c>
      <c r="Z51" s="60" t="s">
        <v>2595</v>
      </c>
      <c r="AA51" s="60" t="s">
        <v>2596</v>
      </c>
      <c r="AB51" s="60" t="s">
        <v>2597</v>
      </c>
      <c r="AC51" s="60" t="s">
        <v>1734</v>
      </c>
      <c r="AD51" s="60" t="s">
        <v>2610</v>
      </c>
      <c r="AE51" s="60" t="s">
        <v>2599</v>
      </c>
      <c r="AF51" s="60" t="s">
        <v>2600</v>
      </c>
      <c r="AG51" s="183">
        <v>44123.69930555555</v>
      </c>
      <c r="AH51" s="60" t="s">
        <v>2601</v>
      </c>
      <c r="AI51" s="60" t="s">
        <v>2602</v>
      </c>
      <c r="AJ51" s="61">
        <v>48</v>
      </c>
      <c r="AK51" s="61">
        <v>1</v>
      </c>
      <c r="AL51" s="60" t="s">
        <v>2603</v>
      </c>
      <c r="AM51" s="183">
        <v>44194.427777777775</v>
      </c>
      <c r="AN51" s="183">
        <v>44614</v>
      </c>
      <c r="AO51" s="1">
        <v>2</v>
      </c>
      <c r="AP51" s="60" t="s">
        <v>2595</v>
      </c>
      <c r="AQ51" s="1" t="s">
        <v>2595</v>
      </c>
    </row>
    <row r="52" spans="1:43" x14ac:dyDescent="0.25">
      <c r="A52" s="1">
        <v>0</v>
      </c>
      <c r="B52" s="1" t="b">
        <v>1</v>
      </c>
      <c r="C52" s="1">
        <v>31561</v>
      </c>
      <c r="D52" s="1">
        <v>14681</v>
      </c>
      <c r="E52" s="1" t="b">
        <v>0</v>
      </c>
      <c r="F52" s="1">
        <v>0</v>
      </c>
      <c r="G52" s="60" t="s">
        <v>2589</v>
      </c>
      <c r="H52" s="60" t="s">
        <v>2589</v>
      </c>
      <c r="I52" s="1">
        <v>31561</v>
      </c>
      <c r="J52" s="60" t="s">
        <v>2590</v>
      </c>
      <c r="K52" s="60" t="s">
        <v>3289</v>
      </c>
      <c r="L52" s="60" t="s">
        <v>3315</v>
      </c>
      <c r="M52" s="60" t="s">
        <v>3317</v>
      </c>
      <c r="N52" s="1" t="b">
        <v>1</v>
      </c>
      <c r="O52" s="60" t="s">
        <v>3318</v>
      </c>
      <c r="P52" s="60" t="s">
        <v>1771</v>
      </c>
      <c r="Q52" s="60" t="s">
        <v>1773</v>
      </c>
      <c r="R52" s="60" t="s">
        <v>549</v>
      </c>
      <c r="S52" s="60" t="s">
        <v>1772</v>
      </c>
      <c r="T52" s="1">
        <v>31561</v>
      </c>
      <c r="U52" s="1">
        <v>32041</v>
      </c>
      <c r="V52" s="1">
        <v>34001</v>
      </c>
      <c r="W52" s="1">
        <v>40161</v>
      </c>
      <c r="X52" s="1">
        <v>61561</v>
      </c>
      <c r="Y52" s="1">
        <v>118801</v>
      </c>
      <c r="Z52" s="60" t="s">
        <v>2595</v>
      </c>
      <c r="AA52" s="60" t="s">
        <v>2596</v>
      </c>
      <c r="AB52" s="60" t="s">
        <v>2597</v>
      </c>
      <c r="AC52" s="60" t="s">
        <v>1734</v>
      </c>
      <c r="AD52" s="60" t="s">
        <v>2610</v>
      </c>
      <c r="AE52" s="60" t="s">
        <v>2599</v>
      </c>
      <c r="AF52" s="60" t="s">
        <v>2600</v>
      </c>
      <c r="AG52" s="183">
        <v>44123.69930555555</v>
      </c>
      <c r="AH52" s="60" t="s">
        <v>2601</v>
      </c>
      <c r="AI52" s="60" t="s">
        <v>2602</v>
      </c>
      <c r="AJ52" s="61">
        <v>48</v>
      </c>
      <c r="AK52" s="61">
        <v>1</v>
      </c>
      <c r="AL52" s="60" t="s">
        <v>2603</v>
      </c>
      <c r="AM52" s="183">
        <v>44463.754861111112</v>
      </c>
      <c r="AN52" s="183">
        <v>44614</v>
      </c>
      <c r="AO52" s="1">
        <v>2</v>
      </c>
      <c r="AP52" s="60" t="s">
        <v>2595</v>
      </c>
      <c r="AQ52" s="1" t="s">
        <v>2595</v>
      </c>
    </row>
    <row r="53" spans="1:43" x14ac:dyDescent="0.25">
      <c r="A53" s="1">
        <v>0</v>
      </c>
      <c r="B53" s="1" t="b">
        <v>1</v>
      </c>
      <c r="C53" s="1">
        <v>31561</v>
      </c>
      <c r="D53" s="1">
        <v>14881</v>
      </c>
      <c r="E53" s="1" t="b">
        <v>0</v>
      </c>
      <c r="F53" s="1">
        <v>0</v>
      </c>
      <c r="G53" s="60" t="s">
        <v>2589</v>
      </c>
      <c r="H53" s="60" t="s">
        <v>2589</v>
      </c>
      <c r="I53" s="1">
        <v>31561</v>
      </c>
      <c r="J53" s="60" t="s">
        <v>2590</v>
      </c>
      <c r="K53" s="60" t="s">
        <v>3289</v>
      </c>
      <c r="L53" s="60" t="s">
        <v>3315</v>
      </c>
      <c r="M53" s="60" t="s">
        <v>3317</v>
      </c>
      <c r="N53" s="1" t="b">
        <v>1</v>
      </c>
      <c r="O53" s="60" t="s">
        <v>3318</v>
      </c>
      <c r="P53" s="60" t="s">
        <v>1935</v>
      </c>
      <c r="Q53" s="60" t="s">
        <v>1937</v>
      </c>
      <c r="R53" s="60" t="s">
        <v>549</v>
      </c>
      <c r="S53" s="60" t="s">
        <v>1936</v>
      </c>
      <c r="T53" s="1">
        <v>31561</v>
      </c>
      <c r="U53" s="1">
        <v>32041</v>
      </c>
      <c r="V53" s="1">
        <v>34001</v>
      </c>
      <c r="W53" s="1">
        <v>40161</v>
      </c>
      <c r="X53" s="1">
        <v>61561</v>
      </c>
      <c r="Y53" s="1">
        <v>118961</v>
      </c>
      <c r="Z53" s="60" t="s">
        <v>2595</v>
      </c>
      <c r="AA53" s="60" t="s">
        <v>2596</v>
      </c>
      <c r="AB53" s="60" t="s">
        <v>2597</v>
      </c>
      <c r="AC53" s="60" t="s">
        <v>1927</v>
      </c>
      <c r="AD53" s="60" t="s">
        <v>2667</v>
      </c>
      <c r="AE53" s="60" t="s">
        <v>2599</v>
      </c>
      <c r="AF53" s="60" t="s">
        <v>2600</v>
      </c>
      <c r="AG53" s="183">
        <v>44123.69930555555</v>
      </c>
      <c r="AH53" s="60" t="s">
        <v>2601</v>
      </c>
      <c r="AI53" s="60" t="s">
        <v>2602</v>
      </c>
      <c r="AJ53" s="61">
        <v>48</v>
      </c>
      <c r="AK53" s="61">
        <v>1</v>
      </c>
      <c r="AL53" s="60" t="s">
        <v>2603</v>
      </c>
      <c r="AM53" s="183">
        <v>44186.466666666667</v>
      </c>
      <c r="AN53" s="183">
        <v>44614</v>
      </c>
      <c r="AO53" s="1">
        <v>2</v>
      </c>
      <c r="AP53" s="60" t="s">
        <v>2595</v>
      </c>
      <c r="AQ53" s="1" t="s">
        <v>2595</v>
      </c>
    </row>
    <row r="54" spans="1:43" x14ac:dyDescent="0.25">
      <c r="A54" s="1">
        <v>0</v>
      </c>
      <c r="B54" s="1" t="b">
        <v>1</v>
      </c>
      <c r="C54" s="1">
        <v>31561</v>
      </c>
      <c r="D54" s="1">
        <v>14681</v>
      </c>
      <c r="E54" s="1" t="b">
        <v>0</v>
      </c>
      <c r="F54" s="1">
        <v>0</v>
      </c>
      <c r="G54" s="60" t="s">
        <v>2589</v>
      </c>
      <c r="H54" s="60" t="s">
        <v>2589</v>
      </c>
      <c r="I54" s="1">
        <v>31561</v>
      </c>
      <c r="J54" s="60" t="s">
        <v>2590</v>
      </c>
      <c r="K54" s="60" t="s">
        <v>3289</v>
      </c>
      <c r="L54" s="60" t="s">
        <v>3315</v>
      </c>
      <c r="M54" s="60" t="s">
        <v>3317</v>
      </c>
      <c r="N54" s="1" t="b">
        <v>1</v>
      </c>
      <c r="O54" s="60" t="s">
        <v>3318</v>
      </c>
      <c r="P54" s="60" t="s">
        <v>1762</v>
      </c>
      <c r="Q54" s="60" t="s">
        <v>1764</v>
      </c>
      <c r="R54" s="60" t="s">
        <v>549</v>
      </c>
      <c r="S54" s="60" t="s">
        <v>1763</v>
      </c>
      <c r="T54" s="1">
        <v>31561</v>
      </c>
      <c r="U54" s="1">
        <v>32041</v>
      </c>
      <c r="V54" s="1">
        <v>34001</v>
      </c>
      <c r="W54" s="1">
        <v>40161</v>
      </c>
      <c r="X54" s="1">
        <v>61561</v>
      </c>
      <c r="Y54" s="1">
        <v>165041</v>
      </c>
      <c r="Z54" s="60" t="s">
        <v>2595</v>
      </c>
      <c r="AA54" s="60" t="s">
        <v>2596</v>
      </c>
      <c r="AB54" s="60" t="s">
        <v>2597</v>
      </c>
      <c r="AC54" s="60" t="s">
        <v>1734</v>
      </c>
      <c r="AD54" s="60" t="s">
        <v>2610</v>
      </c>
      <c r="AE54" s="60" t="s">
        <v>2599</v>
      </c>
      <c r="AF54" s="60" t="s">
        <v>2600</v>
      </c>
      <c r="AG54" s="183">
        <v>44123.706944444442</v>
      </c>
      <c r="AH54" s="60" t="s">
        <v>2601</v>
      </c>
      <c r="AI54" s="60" t="s">
        <v>2602</v>
      </c>
      <c r="AJ54" s="61">
        <v>48</v>
      </c>
      <c r="AK54" s="61">
        <v>1</v>
      </c>
      <c r="AL54" s="60" t="s">
        <v>2603</v>
      </c>
      <c r="AM54" s="183">
        <v>44463.727777777778</v>
      </c>
      <c r="AN54" s="183">
        <v>44614</v>
      </c>
      <c r="AO54" s="1">
        <v>2</v>
      </c>
      <c r="AP54" s="60" t="s">
        <v>2595</v>
      </c>
      <c r="AQ54" s="1" t="s">
        <v>2595</v>
      </c>
    </row>
    <row r="55" spans="1:43" x14ac:dyDescent="0.25">
      <c r="A55" s="1">
        <v>0</v>
      </c>
      <c r="B55" s="1" t="b">
        <v>1</v>
      </c>
      <c r="C55" s="1">
        <v>31561</v>
      </c>
      <c r="D55" s="1">
        <v>14681</v>
      </c>
      <c r="E55" s="1" t="b">
        <v>0</v>
      </c>
      <c r="F55" s="1">
        <v>0</v>
      </c>
      <c r="G55" s="60" t="s">
        <v>2589</v>
      </c>
      <c r="H55" s="60" t="s">
        <v>2589</v>
      </c>
      <c r="I55" s="1">
        <v>31561</v>
      </c>
      <c r="J55" s="60" t="s">
        <v>2590</v>
      </c>
      <c r="K55" s="60" t="s">
        <v>3289</v>
      </c>
      <c r="L55" s="60" t="s">
        <v>3315</v>
      </c>
      <c r="M55" s="60" t="s">
        <v>3317</v>
      </c>
      <c r="N55" s="1" t="b">
        <v>1</v>
      </c>
      <c r="O55" s="60" t="s">
        <v>3318</v>
      </c>
      <c r="P55" s="60" t="s">
        <v>1759</v>
      </c>
      <c r="Q55" s="60" t="s">
        <v>1761</v>
      </c>
      <c r="R55" s="60" t="s">
        <v>549</v>
      </c>
      <c r="S55" s="60" t="s">
        <v>1760</v>
      </c>
      <c r="T55" s="1">
        <v>31561</v>
      </c>
      <c r="U55" s="1">
        <v>32041</v>
      </c>
      <c r="V55" s="1">
        <v>34001</v>
      </c>
      <c r="W55" s="1">
        <v>40161</v>
      </c>
      <c r="X55" s="1">
        <v>61561</v>
      </c>
      <c r="Y55" s="1">
        <v>173761</v>
      </c>
      <c r="Z55" s="60" t="s">
        <v>2595</v>
      </c>
      <c r="AA55" s="60" t="s">
        <v>2596</v>
      </c>
      <c r="AB55" s="60" t="s">
        <v>2597</v>
      </c>
      <c r="AC55" s="60" t="s">
        <v>1734</v>
      </c>
      <c r="AD55" s="60" t="s">
        <v>2610</v>
      </c>
      <c r="AE55" s="60" t="s">
        <v>2599</v>
      </c>
      <c r="AF55" s="60" t="s">
        <v>2600</v>
      </c>
      <c r="AG55" s="183">
        <v>44123.709027777775</v>
      </c>
      <c r="AH55" s="60" t="s">
        <v>2601</v>
      </c>
      <c r="AI55" s="60" t="s">
        <v>2602</v>
      </c>
      <c r="AJ55" s="61">
        <v>48</v>
      </c>
      <c r="AK55" s="61">
        <v>1</v>
      </c>
      <c r="AL55" s="60" t="s">
        <v>2603</v>
      </c>
      <c r="AM55" s="183">
        <v>44463.727777777778</v>
      </c>
      <c r="AN55" s="183">
        <v>44614</v>
      </c>
      <c r="AO55" s="1">
        <v>2</v>
      </c>
      <c r="AP55" s="60" t="s">
        <v>2595</v>
      </c>
      <c r="AQ55" s="1" t="s">
        <v>2595</v>
      </c>
    </row>
    <row r="56" spans="1:43" x14ac:dyDescent="0.25">
      <c r="A56" s="1">
        <v>0</v>
      </c>
      <c r="B56" s="1" t="b">
        <v>1</v>
      </c>
      <c r="C56" s="1">
        <v>31561</v>
      </c>
      <c r="D56" s="1">
        <v>13761</v>
      </c>
      <c r="E56" s="1" t="b">
        <v>0</v>
      </c>
      <c r="F56" s="1">
        <v>0</v>
      </c>
      <c r="G56" s="60" t="s">
        <v>2589</v>
      </c>
      <c r="H56" s="60" t="s">
        <v>2589</v>
      </c>
      <c r="I56" s="1">
        <v>31561</v>
      </c>
      <c r="J56" s="60" t="s">
        <v>2590</v>
      </c>
      <c r="K56" s="60" t="s">
        <v>3289</v>
      </c>
      <c r="L56" s="60" t="s">
        <v>3315</v>
      </c>
      <c r="M56" s="60" t="s">
        <v>3317</v>
      </c>
      <c r="N56" s="1" t="b">
        <v>1</v>
      </c>
      <c r="O56" s="60" t="s">
        <v>3318</v>
      </c>
      <c r="P56" s="60" t="s">
        <v>554</v>
      </c>
      <c r="Q56" s="60" t="s">
        <v>556</v>
      </c>
      <c r="R56" s="60" t="s">
        <v>549</v>
      </c>
      <c r="S56" s="60" t="s">
        <v>555</v>
      </c>
      <c r="T56" s="1">
        <v>31561</v>
      </c>
      <c r="U56" s="1">
        <v>32041</v>
      </c>
      <c r="V56" s="1">
        <v>34001</v>
      </c>
      <c r="W56" s="1">
        <v>40161</v>
      </c>
      <c r="X56" s="1">
        <v>61561</v>
      </c>
      <c r="Y56" s="1">
        <v>202921</v>
      </c>
      <c r="Z56" s="60" t="s">
        <v>2595</v>
      </c>
      <c r="AA56" s="60" t="s">
        <v>2596</v>
      </c>
      <c r="AB56" s="60" t="s">
        <v>2597</v>
      </c>
      <c r="AC56" s="60" t="s">
        <v>539</v>
      </c>
      <c r="AD56" s="60" t="s">
        <v>2996</v>
      </c>
      <c r="AE56" s="60" t="s">
        <v>2599</v>
      </c>
      <c r="AF56" s="60" t="s">
        <v>2600</v>
      </c>
      <c r="AG56" s="183">
        <v>44123.71597222222</v>
      </c>
      <c r="AH56" s="60" t="s">
        <v>2601</v>
      </c>
      <c r="AI56" s="60" t="s">
        <v>2602</v>
      </c>
      <c r="AJ56" s="61">
        <v>48</v>
      </c>
      <c r="AK56" s="61">
        <v>1</v>
      </c>
      <c r="AL56" s="60" t="s">
        <v>2603</v>
      </c>
      <c r="AM56" s="183">
        <v>44123.71597222222</v>
      </c>
      <c r="AN56" s="183">
        <v>44614</v>
      </c>
      <c r="AO56" s="1">
        <v>2</v>
      </c>
      <c r="AP56" s="60" t="s">
        <v>2595</v>
      </c>
      <c r="AQ56" s="1" t="s">
        <v>2595</v>
      </c>
    </row>
    <row r="57" spans="1:43" x14ac:dyDescent="0.25">
      <c r="A57" s="1">
        <v>0</v>
      </c>
      <c r="B57" s="1" t="b">
        <v>1</v>
      </c>
      <c r="C57" s="1">
        <v>31561</v>
      </c>
      <c r="D57" s="1">
        <v>14881</v>
      </c>
      <c r="E57" s="1" t="b">
        <v>0</v>
      </c>
      <c r="F57" s="1">
        <v>0</v>
      </c>
      <c r="G57" s="60" t="s">
        <v>2589</v>
      </c>
      <c r="H57" s="60" t="s">
        <v>2589</v>
      </c>
      <c r="I57" s="1">
        <v>31561</v>
      </c>
      <c r="J57" s="60" t="s">
        <v>2590</v>
      </c>
      <c r="K57" s="60" t="s">
        <v>3289</v>
      </c>
      <c r="L57" s="60" t="s">
        <v>3315</v>
      </c>
      <c r="M57" s="60" t="s">
        <v>3317</v>
      </c>
      <c r="N57" s="1" t="b">
        <v>1</v>
      </c>
      <c r="O57" s="60" t="s">
        <v>3318</v>
      </c>
      <c r="P57" s="60" t="s">
        <v>1932</v>
      </c>
      <c r="Q57" s="60" t="s">
        <v>1934</v>
      </c>
      <c r="R57" s="60" t="s">
        <v>549</v>
      </c>
      <c r="S57" s="60" t="s">
        <v>1933</v>
      </c>
      <c r="T57" s="1">
        <v>31561</v>
      </c>
      <c r="U57" s="1">
        <v>32041</v>
      </c>
      <c r="V57" s="1">
        <v>34001</v>
      </c>
      <c r="W57" s="1">
        <v>40161</v>
      </c>
      <c r="X57" s="1">
        <v>61561</v>
      </c>
      <c r="Y57" s="1">
        <v>218121</v>
      </c>
      <c r="Z57" s="60" t="s">
        <v>2595</v>
      </c>
      <c r="AA57" s="60" t="s">
        <v>2596</v>
      </c>
      <c r="AB57" s="60" t="s">
        <v>2597</v>
      </c>
      <c r="AC57" s="60" t="s">
        <v>1927</v>
      </c>
      <c r="AD57" s="60" t="s">
        <v>2667</v>
      </c>
      <c r="AE57" s="60" t="s">
        <v>2599</v>
      </c>
      <c r="AF57" s="60" t="s">
        <v>2600</v>
      </c>
      <c r="AG57" s="183">
        <v>44123.719444444439</v>
      </c>
      <c r="AH57" s="60" t="s">
        <v>2601</v>
      </c>
      <c r="AI57" s="60" t="s">
        <v>2602</v>
      </c>
      <c r="AJ57" s="61">
        <v>48</v>
      </c>
      <c r="AK57" s="61">
        <v>1</v>
      </c>
      <c r="AL57" s="60" t="s">
        <v>2603</v>
      </c>
      <c r="AM57" s="183">
        <v>44202.44930555555</v>
      </c>
      <c r="AN57" s="183">
        <v>44614</v>
      </c>
      <c r="AO57" s="1">
        <v>2</v>
      </c>
      <c r="AP57" s="60" t="s">
        <v>2595</v>
      </c>
      <c r="AQ57" s="1" t="s">
        <v>2595</v>
      </c>
    </row>
    <row r="58" spans="1:43" x14ac:dyDescent="0.25">
      <c r="A58" s="1">
        <v>0</v>
      </c>
      <c r="B58" s="1" t="b">
        <v>1</v>
      </c>
      <c r="C58" s="1">
        <v>31561</v>
      </c>
      <c r="D58" s="1">
        <v>15401</v>
      </c>
      <c r="E58" s="1" t="b">
        <v>0</v>
      </c>
      <c r="F58" s="1">
        <v>0</v>
      </c>
      <c r="G58" s="60" t="s">
        <v>2589</v>
      </c>
      <c r="H58" s="60" t="s">
        <v>2589</v>
      </c>
      <c r="I58" s="1">
        <v>31561</v>
      </c>
      <c r="J58" s="60" t="s">
        <v>2590</v>
      </c>
      <c r="K58" s="60" t="s">
        <v>3289</v>
      </c>
      <c r="L58" s="60" t="s">
        <v>3315</v>
      </c>
      <c r="M58" s="60" t="s">
        <v>3317</v>
      </c>
      <c r="N58" s="1" t="b">
        <v>1</v>
      </c>
      <c r="O58" s="60" t="s">
        <v>3318</v>
      </c>
      <c r="P58" s="60" t="s">
        <v>1968</v>
      </c>
      <c r="Q58" s="60" t="s">
        <v>1970</v>
      </c>
      <c r="R58" s="60" t="s">
        <v>549</v>
      </c>
      <c r="S58" s="60" t="s">
        <v>1969</v>
      </c>
      <c r="T58" s="1">
        <v>31561</v>
      </c>
      <c r="U58" s="1">
        <v>32041</v>
      </c>
      <c r="V58" s="1">
        <v>34001</v>
      </c>
      <c r="W58" s="1">
        <v>40161</v>
      </c>
      <c r="X58" s="1">
        <v>61561</v>
      </c>
      <c r="Y58" s="1">
        <v>236921</v>
      </c>
      <c r="Z58" s="60" t="s">
        <v>2595</v>
      </c>
      <c r="AA58" s="60" t="s">
        <v>2596</v>
      </c>
      <c r="AB58" s="60" t="s">
        <v>2597</v>
      </c>
      <c r="AC58" s="60" t="s">
        <v>1961</v>
      </c>
      <c r="AD58" s="60" t="s">
        <v>2977</v>
      </c>
      <c r="AE58" s="60" t="s">
        <v>2599</v>
      </c>
      <c r="AF58" s="60" t="s">
        <v>2600</v>
      </c>
      <c r="AG58" s="183">
        <v>44123.722222222219</v>
      </c>
      <c r="AH58" s="60" t="s">
        <v>2601</v>
      </c>
      <c r="AI58" s="60" t="s">
        <v>2602</v>
      </c>
      <c r="AJ58" s="61">
        <v>48</v>
      </c>
      <c r="AK58" s="61">
        <v>1</v>
      </c>
      <c r="AL58" s="60" t="s">
        <v>2603</v>
      </c>
      <c r="AM58" s="183">
        <v>44173.443055555552</v>
      </c>
      <c r="AN58" s="183">
        <v>44614</v>
      </c>
      <c r="AO58" s="1">
        <v>6</v>
      </c>
      <c r="AP58" s="60" t="s">
        <v>2595</v>
      </c>
      <c r="AQ58" s="1" t="s">
        <v>2595</v>
      </c>
    </row>
    <row r="59" spans="1:43" x14ac:dyDescent="0.25">
      <c r="A59" s="1">
        <v>0</v>
      </c>
      <c r="B59" s="1" t="b">
        <v>1</v>
      </c>
      <c r="C59" s="1">
        <v>31561</v>
      </c>
      <c r="D59" s="1">
        <v>16001</v>
      </c>
      <c r="E59" s="1" t="b">
        <v>0</v>
      </c>
      <c r="F59" s="1">
        <v>0</v>
      </c>
      <c r="G59" s="60" t="s">
        <v>2589</v>
      </c>
      <c r="H59" s="60" t="s">
        <v>2589</v>
      </c>
      <c r="I59" s="1">
        <v>31561</v>
      </c>
      <c r="J59" s="60" t="s">
        <v>2590</v>
      </c>
      <c r="K59" s="60" t="s">
        <v>3289</v>
      </c>
      <c r="L59" s="60" t="s">
        <v>3315</v>
      </c>
      <c r="M59" s="60" t="s">
        <v>3317</v>
      </c>
      <c r="N59" s="1" t="b">
        <v>1</v>
      </c>
      <c r="O59" s="60" t="s">
        <v>3318</v>
      </c>
      <c r="P59" s="60" t="s">
        <v>192</v>
      </c>
      <c r="Q59" s="60" t="s">
        <v>194</v>
      </c>
      <c r="R59" s="60" t="s">
        <v>544</v>
      </c>
      <c r="S59" s="60" t="s">
        <v>193</v>
      </c>
      <c r="T59" s="1">
        <v>31561</v>
      </c>
      <c r="U59" s="1">
        <v>32041</v>
      </c>
      <c r="V59" s="1">
        <v>34001</v>
      </c>
      <c r="W59" s="1">
        <v>40161</v>
      </c>
      <c r="X59" s="1">
        <v>61561</v>
      </c>
      <c r="Y59" s="1">
        <v>278561</v>
      </c>
      <c r="Z59" s="60" t="s">
        <v>2595</v>
      </c>
      <c r="AA59" s="60" t="s">
        <v>2596</v>
      </c>
      <c r="AB59" s="60" t="s">
        <v>2597</v>
      </c>
      <c r="AC59" s="60" t="s">
        <v>190</v>
      </c>
      <c r="AD59" s="60" t="s">
        <v>191</v>
      </c>
      <c r="AE59" s="60" t="s">
        <v>2599</v>
      </c>
      <c r="AF59" s="60" t="s">
        <v>2600</v>
      </c>
      <c r="AG59" s="183">
        <v>44123.728472222218</v>
      </c>
      <c r="AH59" s="60" t="s">
        <v>2601</v>
      </c>
      <c r="AI59" s="60" t="s">
        <v>2602</v>
      </c>
      <c r="AJ59" s="61">
        <v>3</v>
      </c>
      <c r="AK59" s="61">
        <v>1</v>
      </c>
      <c r="AL59" s="60" t="s">
        <v>2603</v>
      </c>
      <c r="AM59" s="183">
        <v>44379.45208333333</v>
      </c>
      <c r="AN59" s="183">
        <v>44614</v>
      </c>
      <c r="AO59" s="1">
        <v>3</v>
      </c>
      <c r="AP59" s="60" t="s">
        <v>2595</v>
      </c>
      <c r="AQ59" s="1" t="s">
        <v>2595</v>
      </c>
    </row>
    <row r="60" spans="1:43" x14ac:dyDescent="0.25">
      <c r="A60" s="1">
        <v>0</v>
      </c>
      <c r="B60" s="1" t="b">
        <v>1</v>
      </c>
      <c r="C60" s="1">
        <v>31561</v>
      </c>
      <c r="D60" s="1">
        <v>16001</v>
      </c>
      <c r="E60" s="1" t="b">
        <v>0</v>
      </c>
      <c r="F60" s="1">
        <v>0</v>
      </c>
      <c r="G60" s="60" t="s">
        <v>2589</v>
      </c>
      <c r="H60" s="60" t="s">
        <v>2589</v>
      </c>
      <c r="I60" s="1">
        <v>31561</v>
      </c>
      <c r="J60" s="60" t="s">
        <v>2590</v>
      </c>
      <c r="K60" s="60" t="s">
        <v>3289</v>
      </c>
      <c r="L60" s="60" t="s">
        <v>3315</v>
      </c>
      <c r="M60" s="60" t="s">
        <v>3317</v>
      </c>
      <c r="N60" s="1" t="b">
        <v>1</v>
      </c>
      <c r="O60" s="60" t="s">
        <v>3318</v>
      </c>
      <c r="P60" s="60" t="s">
        <v>195</v>
      </c>
      <c r="Q60" s="60" t="s">
        <v>197</v>
      </c>
      <c r="R60" s="60" t="s">
        <v>544</v>
      </c>
      <c r="S60" s="60" t="s">
        <v>196</v>
      </c>
      <c r="T60" s="1">
        <v>31561</v>
      </c>
      <c r="U60" s="1">
        <v>32041</v>
      </c>
      <c r="V60" s="1">
        <v>34001</v>
      </c>
      <c r="W60" s="1">
        <v>40161</v>
      </c>
      <c r="X60" s="1">
        <v>61561</v>
      </c>
      <c r="Y60" s="1">
        <v>278601</v>
      </c>
      <c r="Z60" s="60" t="s">
        <v>2595</v>
      </c>
      <c r="AA60" s="60" t="s">
        <v>2596</v>
      </c>
      <c r="AB60" s="60" t="s">
        <v>2597</v>
      </c>
      <c r="AC60" s="60" t="s">
        <v>190</v>
      </c>
      <c r="AD60" s="60" t="s">
        <v>191</v>
      </c>
      <c r="AE60" s="60" t="s">
        <v>2599</v>
      </c>
      <c r="AF60" s="60" t="s">
        <v>2600</v>
      </c>
      <c r="AG60" s="183">
        <v>44123.728472222218</v>
      </c>
      <c r="AH60" s="60" t="s">
        <v>2601</v>
      </c>
      <c r="AI60" s="60" t="s">
        <v>2602</v>
      </c>
      <c r="AJ60" s="61">
        <v>12</v>
      </c>
      <c r="AK60" s="61">
        <v>1</v>
      </c>
      <c r="AL60" s="60" t="s">
        <v>2603</v>
      </c>
      <c r="AM60" s="183">
        <v>44123.728472222218</v>
      </c>
      <c r="AN60" s="183">
        <v>44614</v>
      </c>
      <c r="AO60" s="1">
        <v>3</v>
      </c>
      <c r="AP60" s="60" t="s">
        <v>2595</v>
      </c>
      <c r="AQ60" s="1" t="s">
        <v>2595</v>
      </c>
    </row>
    <row r="61" spans="1:43" x14ac:dyDescent="0.25">
      <c r="A61" s="1">
        <v>0</v>
      </c>
      <c r="B61" s="1" t="b">
        <v>1</v>
      </c>
      <c r="C61" s="1">
        <v>31561</v>
      </c>
      <c r="D61" s="1">
        <v>16001</v>
      </c>
      <c r="E61" s="1" t="b">
        <v>0</v>
      </c>
      <c r="F61" s="1">
        <v>0</v>
      </c>
      <c r="G61" s="60" t="s">
        <v>2589</v>
      </c>
      <c r="H61" s="60" t="s">
        <v>2589</v>
      </c>
      <c r="I61" s="1">
        <v>31561</v>
      </c>
      <c r="J61" s="60" t="s">
        <v>2590</v>
      </c>
      <c r="K61" s="60" t="s">
        <v>3289</v>
      </c>
      <c r="L61" s="60" t="s">
        <v>3315</v>
      </c>
      <c r="M61" s="60" t="s">
        <v>3317</v>
      </c>
      <c r="N61" s="1" t="b">
        <v>1</v>
      </c>
      <c r="O61" s="60" t="s">
        <v>3318</v>
      </c>
      <c r="P61" s="60" t="s">
        <v>3319</v>
      </c>
      <c r="Q61" s="60" t="s">
        <v>3320</v>
      </c>
      <c r="R61" s="60" t="s">
        <v>544</v>
      </c>
      <c r="S61" s="60" t="s">
        <v>3321</v>
      </c>
      <c r="T61" s="1">
        <v>31561</v>
      </c>
      <c r="U61" s="1">
        <v>32041</v>
      </c>
      <c r="V61" s="1">
        <v>34001</v>
      </c>
      <c r="W61" s="1">
        <v>40161</v>
      </c>
      <c r="X61" s="1">
        <v>61561</v>
      </c>
      <c r="Y61" s="1">
        <v>278721</v>
      </c>
      <c r="Z61" s="60" t="s">
        <v>2595</v>
      </c>
      <c r="AA61" s="60" t="s">
        <v>2596</v>
      </c>
      <c r="AB61" s="60" t="s">
        <v>2597</v>
      </c>
      <c r="AC61" s="60" t="s">
        <v>190</v>
      </c>
      <c r="AD61" s="60" t="s">
        <v>191</v>
      </c>
      <c r="AE61" s="60" t="s">
        <v>2599</v>
      </c>
      <c r="AF61" s="60" t="s">
        <v>2600</v>
      </c>
      <c r="AG61" s="183">
        <v>44123.728472222218</v>
      </c>
      <c r="AH61" s="60" t="s">
        <v>2601</v>
      </c>
      <c r="AI61" s="60" t="s">
        <v>2602</v>
      </c>
      <c r="AJ61" s="61" t="s">
        <v>2595</v>
      </c>
      <c r="AK61" s="61" t="s">
        <v>2595</v>
      </c>
      <c r="AL61" s="60" t="s">
        <v>2614</v>
      </c>
      <c r="AM61" s="183">
        <v>44123.728472222218</v>
      </c>
      <c r="AN61" s="183" t="s">
        <v>2595</v>
      </c>
      <c r="AO61" s="1">
        <v>3</v>
      </c>
      <c r="AP61" s="60" t="s">
        <v>2595</v>
      </c>
      <c r="AQ61" s="1" t="s">
        <v>2595</v>
      </c>
    </row>
    <row r="62" spans="1:43" x14ac:dyDescent="0.25">
      <c r="A62" s="1">
        <v>0</v>
      </c>
      <c r="B62" s="1" t="b">
        <v>1</v>
      </c>
      <c r="C62" s="1">
        <v>31561</v>
      </c>
      <c r="D62" s="1">
        <v>835841</v>
      </c>
      <c r="E62" s="1" t="b">
        <v>0</v>
      </c>
      <c r="F62" s="1">
        <v>0</v>
      </c>
      <c r="G62" s="60" t="s">
        <v>2589</v>
      </c>
      <c r="H62" s="60" t="s">
        <v>2589</v>
      </c>
      <c r="I62" s="1">
        <v>31561</v>
      </c>
      <c r="J62" s="60" t="s">
        <v>2590</v>
      </c>
      <c r="K62" s="60" t="s">
        <v>3289</v>
      </c>
      <c r="L62" s="60" t="s">
        <v>3315</v>
      </c>
      <c r="M62" s="60" t="s">
        <v>3317</v>
      </c>
      <c r="N62" s="1" t="b">
        <v>1</v>
      </c>
      <c r="O62" s="60" t="s">
        <v>3318</v>
      </c>
      <c r="P62" s="60" t="s">
        <v>2334</v>
      </c>
      <c r="Q62" s="60" t="s">
        <v>2336</v>
      </c>
      <c r="R62" s="60" t="s">
        <v>549</v>
      </c>
      <c r="S62" s="60" t="s">
        <v>2335</v>
      </c>
      <c r="T62" s="1">
        <v>31561</v>
      </c>
      <c r="U62" s="1">
        <v>32041</v>
      </c>
      <c r="V62" s="1">
        <v>34001</v>
      </c>
      <c r="W62" s="1">
        <v>40161</v>
      </c>
      <c r="X62" s="1">
        <v>61561</v>
      </c>
      <c r="Y62" s="1">
        <v>835881</v>
      </c>
      <c r="Z62" s="60" t="s">
        <v>2595</v>
      </c>
      <c r="AA62" s="60" t="s">
        <v>2596</v>
      </c>
      <c r="AB62" s="60" t="s">
        <v>2597</v>
      </c>
      <c r="AC62" s="60" t="s">
        <v>2312</v>
      </c>
      <c r="AD62" s="60" t="s">
        <v>2978</v>
      </c>
      <c r="AE62" s="60" t="s">
        <v>2599</v>
      </c>
      <c r="AF62" s="60" t="s">
        <v>2600</v>
      </c>
      <c r="AG62" s="183">
        <v>44169.338194444441</v>
      </c>
      <c r="AH62" s="60" t="s">
        <v>2601</v>
      </c>
      <c r="AI62" s="60" t="s">
        <v>2602</v>
      </c>
      <c r="AJ62" s="61">
        <v>48</v>
      </c>
      <c r="AK62" s="61">
        <v>1</v>
      </c>
      <c r="AL62" s="60" t="s">
        <v>2603</v>
      </c>
      <c r="AM62" s="183">
        <v>44233.44930555555</v>
      </c>
      <c r="AN62" s="183">
        <v>44614</v>
      </c>
      <c r="AO62" s="1">
        <v>2</v>
      </c>
      <c r="AP62" s="60" t="s">
        <v>2595</v>
      </c>
      <c r="AQ62" s="1" t="s">
        <v>2595</v>
      </c>
    </row>
    <row r="63" spans="1:43" x14ac:dyDescent="0.25">
      <c r="A63" s="1">
        <v>0</v>
      </c>
      <c r="B63" s="1" t="b">
        <v>1</v>
      </c>
      <c r="C63" s="1">
        <v>31561</v>
      </c>
      <c r="D63" s="1">
        <v>15561</v>
      </c>
      <c r="E63" s="1" t="b">
        <v>0</v>
      </c>
      <c r="F63" s="1">
        <v>0</v>
      </c>
      <c r="G63" s="60" t="s">
        <v>2589</v>
      </c>
      <c r="H63" s="60" t="s">
        <v>2589</v>
      </c>
      <c r="I63" s="1">
        <v>31561</v>
      </c>
      <c r="J63" s="60" t="s">
        <v>2590</v>
      </c>
      <c r="K63" s="60" t="s">
        <v>3289</v>
      </c>
      <c r="L63" s="60" t="s">
        <v>3315</v>
      </c>
      <c r="M63" s="60" t="s">
        <v>3317</v>
      </c>
      <c r="N63" s="1" t="b">
        <v>1</v>
      </c>
      <c r="O63" s="60" t="s">
        <v>3318</v>
      </c>
      <c r="P63" s="60" t="s">
        <v>1294</v>
      </c>
      <c r="Q63" s="60" t="s">
        <v>1296</v>
      </c>
      <c r="R63" s="60" t="s">
        <v>1269</v>
      </c>
      <c r="S63" s="60" t="s">
        <v>1295</v>
      </c>
      <c r="T63" s="1">
        <v>31561</v>
      </c>
      <c r="U63" s="1">
        <v>32041</v>
      </c>
      <c r="V63" s="1">
        <v>34001</v>
      </c>
      <c r="W63" s="1">
        <v>40161</v>
      </c>
      <c r="X63" s="1">
        <v>61561</v>
      </c>
      <c r="Y63" s="1">
        <v>843921</v>
      </c>
      <c r="Z63" s="60" t="s">
        <v>2595</v>
      </c>
      <c r="AA63" s="60" t="s">
        <v>2596</v>
      </c>
      <c r="AB63" s="60" t="s">
        <v>2597</v>
      </c>
      <c r="AC63" s="60" t="s">
        <v>1264</v>
      </c>
      <c r="AD63" s="60" t="s">
        <v>3042</v>
      </c>
      <c r="AE63" s="60" t="s">
        <v>2599</v>
      </c>
      <c r="AF63" s="60" t="s">
        <v>2600</v>
      </c>
      <c r="AG63" s="183">
        <v>44170.465277777774</v>
      </c>
      <c r="AH63" s="60" t="s">
        <v>2601</v>
      </c>
      <c r="AI63" s="60" t="s">
        <v>2602</v>
      </c>
      <c r="AJ63" s="61">
        <v>12</v>
      </c>
      <c r="AK63" s="61">
        <v>1</v>
      </c>
      <c r="AL63" s="60" t="s">
        <v>2603</v>
      </c>
      <c r="AM63" s="183">
        <v>44170.465277777774</v>
      </c>
      <c r="AN63" s="183">
        <v>44614</v>
      </c>
      <c r="AO63" s="1">
        <v>6</v>
      </c>
      <c r="AP63" s="60" t="s">
        <v>2595</v>
      </c>
      <c r="AQ63" s="1" t="s">
        <v>2595</v>
      </c>
    </row>
    <row r="64" spans="1:43" x14ac:dyDescent="0.25">
      <c r="A64" s="1">
        <v>0</v>
      </c>
      <c r="B64" s="1" t="b">
        <v>1</v>
      </c>
      <c r="C64" s="1">
        <v>31561</v>
      </c>
      <c r="D64" s="1">
        <v>15561</v>
      </c>
      <c r="E64" s="1" t="b">
        <v>0</v>
      </c>
      <c r="F64" s="1">
        <v>0</v>
      </c>
      <c r="G64" s="60" t="s">
        <v>2589</v>
      </c>
      <c r="H64" s="60" t="s">
        <v>2589</v>
      </c>
      <c r="I64" s="1">
        <v>31561</v>
      </c>
      <c r="J64" s="60" t="s">
        <v>2590</v>
      </c>
      <c r="K64" s="60" t="s">
        <v>3289</v>
      </c>
      <c r="L64" s="60" t="s">
        <v>3315</v>
      </c>
      <c r="M64" s="60" t="s">
        <v>3317</v>
      </c>
      <c r="N64" s="1" t="b">
        <v>1</v>
      </c>
      <c r="O64" s="60" t="s">
        <v>3318</v>
      </c>
      <c r="P64" s="60" t="s">
        <v>1306</v>
      </c>
      <c r="Q64" s="60" t="s">
        <v>1308</v>
      </c>
      <c r="R64" s="60" t="s">
        <v>549</v>
      </c>
      <c r="S64" s="60" t="s">
        <v>1307</v>
      </c>
      <c r="T64" s="1">
        <v>31561</v>
      </c>
      <c r="U64" s="1">
        <v>32041</v>
      </c>
      <c r="V64" s="1">
        <v>34001</v>
      </c>
      <c r="W64" s="1">
        <v>40161</v>
      </c>
      <c r="X64" s="1">
        <v>61561</v>
      </c>
      <c r="Y64" s="1">
        <v>844321</v>
      </c>
      <c r="Z64" s="60" t="s">
        <v>2595</v>
      </c>
      <c r="AA64" s="60" t="s">
        <v>2596</v>
      </c>
      <c r="AB64" s="60" t="s">
        <v>2597</v>
      </c>
      <c r="AC64" s="60" t="s">
        <v>1264</v>
      </c>
      <c r="AD64" s="60" t="s">
        <v>3042</v>
      </c>
      <c r="AE64" s="60" t="s">
        <v>2599</v>
      </c>
      <c r="AF64" s="60" t="s">
        <v>2600</v>
      </c>
      <c r="AG64" s="183">
        <v>44170.465277777774</v>
      </c>
      <c r="AH64" s="60" t="s">
        <v>2601</v>
      </c>
      <c r="AI64" s="60" t="s">
        <v>2602</v>
      </c>
      <c r="AJ64" s="61">
        <v>48</v>
      </c>
      <c r="AK64" s="61">
        <v>1</v>
      </c>
      <c r="AL64" s="60" t="s">
        <v>2603</v>
      </c>
      <c r="AM64" s="183">
        <v>44170.465277777774</v>
      </c>
      <c r="AN64" s="183">
        <v>44613</v>
      </c>
      <c r="AO64" s="1">
        <v>6</v>
      </c>
      <c r="AP64" s="60" t="s">
        <v>2595</v>
      </c>
      <c r="AQ64" s="1" t="s">
        <v>2595</v>
      </c>
    </row>
    <row r="65" spans="1:43" x14ac:dyDescent="0.25">
      <c r="A65" s="1">
        <v>0</v>
      </c>
      <c r="B65" s="1" t="b">
        <v>1</v>
      </c>
      <c r="C65" s="1">
        <v>31561</v>
      </c>
      <c r="D65" s="1">
        <v>15401</v>
      </c>
      <c r="E65" s="1" t="b">
        <v>0</v>
      </c>
      <c r="F65" s="1">
        <v>0</v>
      </c>
      <c r="G65" s="60" t="s">
        <v>2589</v>
      </c>
      <c r="H65" s="60" t="s">
        <v>2589</v>
      </c>
      <c r="I65" s="1">
        <v>31561</v>
      </c>
      <c r="J65" s="60" t="s">
        <v>2590</v>
      </c>
      <c r="K65" s="60" t="s">
        <v>3289</v>
      </c>
      <c r="L65" s="60" t="s">
        <v>3315</v>
      </c>
      <c r="M65" s="60" t="s">
        <v>3317</v>
      </c>
      <c r="N65" s="1" t="b">
        <v>1</v>
      </c>
      <c r="O65" s="60" t="s">
        <v>3318</v>
      </c>
      <c r="P65" s="60" t="s">
        <v>1965</v>
      </c>
      <c r="Q65" s="60" t="s">
        <v>1967</v>
      </c>
      <c r="R65" s="60" t="s">
        <v>549</v>
      </c>
      <c r="S65" s="60" t="s">
        <v>1966</v>
      </c>
      <c r="T65" s="1">
        <v>31561</v>
      </c>
      <c r="U65" s="1">
        <v>32041</v>
      </c>
      <c r="V65" s="1">
        <v>34001</v>
      </c>
      <c r="W65" s="1">
        <v>40161</v>
      </c>
      <c r="X65" s="1">
        <v>61561</v>
      </c>
      <c r="Y65" s="1">
        <v>859721</v>
      </c>
      <c r="Z65" s="60" t="s">
        <v>2595</v>
      </c>
      <c r="AA65" s="60" t="s">
        <v>2596</v>
      </c>
      <c r="AB65" s="60" t="s">
        <v>2597</v>
      </c>
      <c r="AC65" s="60" t="s">
        <v>1961</v>
      </c>
      <c r="AD65" s="60" t="s">
        <v>2977</v>
      </c>
      <c r="AE65" s="60" t="s">
        <v>2599</v>
      </c>
      <c r="AF65" s="60" t="s">
        <v>2600</v>
      </c>
      <c r="AG65" s="183">
        <v>44173.4375</v>
      </c>
      <c r="AH65" s="60" t="s">
        <v>2601</v>
      </c>
      <c r="AI65" s="60" t="s">
        <v>2602</v>
      </c>
      <c r="AJ65" s="61">
        <v>48</v>
      </c>
      <c r="AK65" s="61">
        <v>1</v>
      </c>
      <c r="AL65" s="60" t="s">
        <v>2603</v>
      </c>
      <c r="AM65" s="183">
        <v>44209.488194444442</v>
      </c>
      <c r="AN65" s="183">
        <v>44614</v>
      </c>
      <c r="AO65" s="1">
        <v>6</v>
      </c>
      <c r="AP65" s="60" t="s">
        <v>2595</v>
      </c>
      <c r="AQ65" s="1" t="s">
        <v>2595</v>
      </c>
    </row>
    <row r="66" spans="1:43" x14ac:dyDescent="0.25">
      <c r="A66" s="1">
        <v>0</v>
      </c>
      <c r="B66" s="1" t="b">
        <v>1</v>
      </c>
      <c r="C66" s="1">
        <v>31561</v>
      </c>
      <c r="D66" s="1">
        <v>13761</v>
      </c>
      <c r="E66" s="1" t="b">
        <v>0</v>
      </c>
      <c r="F66" s="1">
        <v>0</v>
      </c>
      <c r="G66" s="60" t="s">
        <v>2589</v>
      </c>
      <c r="H66" s="60" t="s">
        <v>2589</v>
      </c>
      <c r="I66" s="1">
        <v>31561</v>
      </c>
      <c r="J66" s="60" t="s">
        <v>2590</v>
      </c>
      <c r="K66" s="60" t="s">
        <v>3289</v>
      </c>
      <c r="L66" s="60" t="s">
        <v>3315</v>
      </c>
      <c r="M66" s="60" t="s">
        <v>3317</v>
      </c>
      <c r="N66" s="1" t="b">
        <v>1</v>
      </c>
      <c r="O66" s="60" t="s">
        <v>3318</v>
      </c>
      <c r="P66" s="60" t="s">
        <v>557</v>
      </c>
      <c r="Q66" s="60" t="s">
        <v>559</v>
      </c>
      <c r="R66" s="60" t="s">
        <v>549</v>
      </c>
      <c r="S66" s="60" t="s">
        <v>558</v>
      </c>
      <c r="T66" s="1">
        <v>31561</v>
      </c>
      <c r="U66" s="1">
        <v>32041</v>
      </c>
      <c r="V66" s="1">
        <v>34001</v>
      </c>
      <c r="W66" s="1">
        <v>40161</v>
      </c>
      <c r="X66" s="1">
        <v>61561</v>
      </c>
      <c r="Y66" s="1">
        <v>1135081</v>
      </c>
      <c r="Z66" s="60" t="s">
        <v>2595</v>
      </c>
      <c r="AA66" s="60" t="s">
        <v>2596</v>
      </c>
      <c r="AB66" s="60" t="s">
        <v>2597</v>
      </c>
      <c r="AC66" s="60" t="s">
        <v>539</v>
      </c>
      <c r="AD66" s="60" t="s">
        <v>2996</v>
      </c>
      <c r="AE66" s="60" t="s">
        <v>2599</v>
      </c>
      <c r="AF66" s="60" t="s">
        <v>2600</v>
      </c>
      <c r="AG66" s="183">
        <v>44278.433333333334</v>
      </c>
      <c r="AH66" s="60" t="s">
        <v>2601</v>
      </c>
      <c r="AI66" s="60" t="s">
        <v>2602</v>
      </c>
      <c r="AJ66" s="61">
        <v>48</v>
      </c>
      <c r="AK66" s="61">
        <v>1</v>
      </c>
      <c r="AL66" s="60" t="s">
        <v>2603</v>
      </c>
      <c r="AM66" s="183">
        <v>44604.587500000001</v>
      </c>
      <c r="AN66" s="183">
        <v>44613</v>
      </c>
      <c r="AO66" s="1">
        <v>2</v>
      </c>
      <c r="AP66" s="60" t="s">
        <v>2595</v>
      </c>
      <c r="AQ66" s="1" t="s">
        <v>2595</v>
      </c>
    </row>
    <row r="67" spans="1:43" x14ac:dyDescent="0.25">
      <c r="A67" s="1">
        <v>0</v>
      </c>
      <c r="B67" s="1" t="b">
        <v>1</v>
      </c>
      <c r="C67" s="1">
        <v>31561</v>
      </c>
      <c r="D67" s="1">
        <v>15201</v>
      </c>
      <c r="E67" s="1" t="b">
        <v>0</v>
      </c>
      <c r="F67" s="1">
        <v>0</v>
      </c>
      <c r="G67" s="60" t="s">
        <v>2589</v>
      </c>
      <c r="H67" s="60" t="s">
        <v>2589</v>
      </c>
      <c r="I67" s="1">
        <v>31561</v>
      </c>
      <c r="J67" s="60" t="s">
        <v>2590</v>
      </c>
      <c r="K67" s="60" t="s">
        <v>3289</v>
      </c>
      <c r="L67" s="60" t="s">
        <v>3315</v>
      </c>
      <c r="M67" s="60" t="s">
        <v>3317</v>
      </c>
      <c r="N67" s="1" t="b">
        <v>1</v>
      </c>
      <c r="O67" s="60" t="s">
        <v>3322</v>
      </c>
      <c r="P67" s="60" t="s">
        <v>131</v>
      </c>
      <c r="Q67" s="60" t="s">
        <v>133</v>
      </c>
      <c r="R67" s="60" t="s">
        <v>1269</v>
      </c>
      <c r="S67" s="60" t="s">
        <v>132</v>
      </c>
      <c r="T67" s="1">
        <v>31561</v>
      </c>
      <c r="U67" s="1">
        <v>32041</v>
      </c>
      <c r="V67" s="1">
        <v>34001</v>
      </c>
      <c r="W67" s="1">
        <v>40161</v>
      </c>
      <c r="X67" s="1">
        <v>61601</v>
      </c>
      <c r="Y67" s="1">
        <v>75401</v>
      </c>
      <c r="Z67" s="60" t="s">
        <v>2595</v>
      </c>
      <c r="AA67" s="60" t="s">
        <v>2596</v>
      </c>
      <c r="AB67" s="60" t="s">
        <v>2597</v>
      </c>
      <c r="AC67" s="60" t="s">
        <v>125</v>
      </c>
      <c r="AD67" s="60" t="s">
        <v>126</v>
      </c>
      <c r="AE67" s="60" t="s">
        <v>2599</v>
      </c>
      <c r="AF67" s="60" t="s">
        <v>2600</v>
      </c>
      <c r="AG67" s="183">
        <v>44123.693055555552</v>
      </c>
      <c r="AH67" s="60" t="s">
        <v>2601</v>
      </c>
      <c r="AI67" s="60" t="s">
        <v>2602</v>
      </c>
      <c r="AJ67" s="61">
        <v>12</v>
      </c>
      <c r="AK67" s="61">
        <v>1</v>
      </c>
      <c r="AL67" s="60" t="s">
        <v>2603</v>
      </c>
      <c r="AM67" s="183">
        <v>44183.60833333333</v>
      </c>
      <c r="AN67" s="183">
        <v>44612</v>
      </c>
      <c r="AO67" s="1">
        <v>3</v>
      </c>
      <c r="AP67" s="60" t="s">
        <v>2595</v>
      </c>
      <c r="AQ67" s="1" t="s">
        <v>2595</v>
      </c>
    </row>
    <row r="68" spans="1:43" x14ac:dyDescent="0.25">
      <c r="A68" s="1">
        <v>0</v>
      </c>
      <c r="B68" s="1" t="b">
        <v>1</v>
      </c>
      <c r="C68" s="1">
        <v>31561</v>
      </c>
      <c r="D68" s="1">
        <v>14681</v>
      </c>
      <c r="E68" s="1" t="b">
        <v>0</v>
      </c>
      <c r="F68" s="1">
        <v>0</v>
      </c>
      <c r="G68" s="60" t="s">
        <v>2589</v>
      </c>
      <c r="H68" s="60" t="s">
        <v>2589</v>
      </c>
      <c r="I68" s="1">
        <v>31561</v>
      </c>
      <c r="J68" s="60" t="s">
        <v>2590</v>
      </c>
      <c r="K68" s="60" t="s">
        <v>3289</v>
      </c>
      <c r="L68" s="60" t="s">
        <v>3315</v>
      </c>
      <c r="M68" s="60" t="s">
        <v>3317</v>
      </c>
      <c r="N68" s="1" t="b">
        <v>1</v>
      </c>
      <c r="O68" s="60" t="s">
        <v>3322</v>
      </c>
      <c r="P68" s="60" t="s">
        <v>1777</v>
      </c>
      <c r="Q68" s="60" t="s">
        <v>1779</v>
      </c>
      <c r="R68" s="60" t="s">
        <v>549</v>
      </c>
      <c r="S68" s="60" t="s">
        <v>1778</v>
      </c>
      <c r="T68" s="1">
        <v>31561</v>
      </c>
      <c r="U68" s="1">
        <v>32041</v>
      </c>
      <c r="V68" s="1">
        <v>34001</v>
      </c>
      <c r="W68" s="1">
        <v>40161</v>
      </c>
      <c r="X68" s="1">
        <v>61601</v>
      </c>
      <c r="Y68" s="1">
        <v>118481</v>
      </c>
      <c r="Z68" s="60" t="s">
        <v>2595</v>
      </c>
      <c r="AA68" s="60" t="s">
        <v>2596</v>
      </c>
      <c r="AB68" s="60" t="s">
        <v>2597</v>
      </c>
      <c r="AC68" s="60" t="s">
        <v>1734</v>
      </c>
      <c r="AD68" s="60" t="s">
        <v>2610</v>
      </c>
      <c r="AE68" s="60" t="s">
        <v>2599</v>
      </c>
      <c r="AF68" s="60" t="s">
        <v>2600</v>
      </c>
      <c r="AG68" s="183">
        <v>44123.69930555555</v>
      </c>
      <c r="AH68" s="60" t="s">
        <v>2601</v>
      </c>
      <c r="AI68" s="60" t="s">
        <v>2602</v>
      </c>
      <c r="AJ68" s="61">
        <v>48</v>
      </c>
      <c r="AK68" s="61">
        <v>1</v>
      </c>
      <c r="AL68" s="60" t="s">
        <v>2603</v>
      </c>
      <c r="AM68" s="183">
        <v>44194.425694444442</v>
      </c>
      <c r="AN68" s="183">
        <v>44614</v>
      </c>
      <c r="AO68" s="1">
        <v>2</v>
      </c>
      <c r="AP68" s="60" t="s">
        <v>2595</v>
      </c>
      <c r="AQ68" s="1" t="s">
        <v>2595</v>
      </c>
    </row>
    <row r="69" spans="1:43" x14ac:dyDescent="0.25">
      <c r="A69" s="1">
        <v>0</v>
      </c>
      <c r="B69" s="1" t="b">
        <v>1</v>
      </c>
      <c r="C69" s="1">
        <v>31561</v>
      </c>
      <c r="D69" s="1">
        <v>15201</v>
      </c>
      <c r="E69" s="1" t="b">
        <v>0</v>
      </c>
      <c r="F69" s="1">
        <v>0</v>
      </c>
      <c r="G69" s="60" t="s">
        <v>2589</v>
      </c>
      <c r="H69" s="60" t="s">
        <v>2589</v>
      </c>
      <c r="I69" s="1">
        <v>31561</v>
      </c>
      <c r="J69" s="60" t="s">
        <v>2590</v>
      </c>
      <c r="K69" s="60" t="s">
        <v>3289</v>
      </c>
      <c r="L69" s="60" t="s">
        <v>3315</v>
      </c>
      <c r="M69" s="60" t="s">
        <v>3317</v>
      </c>
      <c r="N69" s="1" t="b">
        <v>1</v>
      </c>
      <c r="O69" s="60" t="s">
        <v>3322</v>
      </c>
      <c r="P69" s="60" t="s">
        <v>143</v>
      </c>
      <c r="Q69" s="60" t="s">
        <v>145</v>
      </c>
      <c r="R69" s="60" t="s">
        <v>549</v>
      </c>
      <c r="S69" s="60" t="s">
        <v>144</v>
      </c>
      <c r="T69" s="1">
        <v>31561</v>
      </c>
      <c r="U69" s="1">
        <v>32041</v>
      </c>
      <c r="V69" s="1">
        <v>34001</v>
      </c>
      <c r="W69" s="1">
        <v>40161</v>
      </c>
      <c r="X69" s="1">
        <v>61601</v>
      </c>
      <c r="Y69" s="1">
        <v>118521</v>
      </c>
      <c r="Z69" s="60" t="s">
        <v>2595</v>
      </c>
      <c r="AA69" s="60" t="s">
        <v>2596</v>
      </c>
      <c r="AB69" s="60" t="s">
        <v>2597</v>
      </c>
      <c r="AC69" s="60" t="s">
        <v>125</v>
      </c>
      <c r="AD69" s="60" t="s">
        <v>126</v>
      </c>
      <c r="AE69" s="60" t="s">
        <v>2599</v>
      </c>
      <c r="AF69" s="60" t="s">
        <v>2600</v>
      </c>
      <c r="AG69" s="183">
        <v>44123.69930555555</v>
      </c>
      <c r="AH69" s="60" t="s">
        <v>2601</v>
      </c>
      <c r="AI69" s="60" t="s">
        <v>2602</v>
      </c>
      <c r="AJ69" s="61">
        <v>48</v>
      </c>
      <c r="AK69" s="61">
        <v>1</v>
      </c>
      <c r="AL69" s="60" t="s">
        <v>2603</v>
      </c>
      <c r="AM69" s="183">
        <v>44604.602777777778</v>
      </c>
      <c r="AN69" s="183">
        <v>44599</v>
      </c>
      <c r="AO69" s="1">
        <v>3</v>
      </c>
      <c r="AP69" s="60" t="s">
        <v>2595</v>
      </c>
      <c r="AQ69" s="1" t="s">
        <v>2595</v>
      </c>
    </row>
    <row r="70" spans="1:43" x14ac:dyDescent="0.25">
      <c r="A70" s="1">
        <v>0</v>
      </c>
      <c r="B70" s="1" t="b">
        <v>1</v>
      </c>
      <c r="C70" s="1">
        <v>31561</v>
      </c>
      <c r="D70" s="1">
        <v>14681</v>
      </c>
      <c r="E70" s="1" t="b">
        <v>0</v>
      </c>
      <c r="F70" s="1">
        <v>0</v>
      </c>
      <c r="G70" s="60" t="s">
        <v>2589</v>
      </c>
      <c r="H70" s="60" t="s">
        <v>2589</v>
      </c>
      <c r="I70" s="1">
        <v>31561</v>
      </c>
      <c r="J70" s="60" t="s">
        <v>2590</v>
      </c>
      <c r="K70" s="60" t="s">
        <v>3289</v>
      </c>
      <c r="L70" s="60" t="s">
        <v>3315</v>
      </c>
      <c r="M70" s="60" t="s">
        <v>3317</v>
      </c>
      <c r="N70" s="1" t="b">
        <v>1</v>
      </c>
      <c r="O70" s="60" t="s">
        <v>3322</v>
      </c>
      <c r="P70" s="60" t="s">
        <v>1793</v>
      </c>
      <c r="Q70" s="60" t="s">
        <v>1795</v>
      </c>
      <c r="R70" s="60" t="s">
        <v>549</v>
      </c>
      <c r="S70" s="60" t="s">
        <v>1794</v>
      </c>
      <c r="T70" s="1">
        <v>31561</v>
      </c>
      <c r="U70" s="1">
        <v>32041</v>
      </c>
      <c r="V70" s="1">
        <v>34001</v>
      </c>
      <c r="W70" s="1">
        <v>40161</v>
      </c>
      <c r="X70" s="1">
        <v>61601</v>
      </c>
      <c r="Y70" s="1">
        <v>118681</v>
      </c>
      <c r="Z70" s="60" t="s">
        <v>2595</v>
      </c>
      <c r="AA70" s="60" t="s">
        <v>2596</v>
      </c>
      <c r="AB70" s="60" t="s">
        <v>2597</v>
      </c>
      <c r="AC70" s="60" t="s">
        <v>1734</v>
      </c>
      <c r="AD70" s="60" t="s">
        <v>2610</v>
      </c>
      <c r="AE70" s="60" t="s">
        <v>2599</v>
      </c>
      <c r="AF70" s="60" t="s">
        <v>2600</v>
      </c>
      <c r="AG70" s="183">
        <v>44123.69930555555</v>
      </c>
      <c r="AH70" s="60" t="s">
        <v>2601</v>
      </c>
      <c r="AI70" s="60" t="s">
        <v>2602</v>
      </c>
      <c r="AJ70" s="61">
        <v>48</v>
      </c>
      <c r="AK70" s="61">
        <v>1</v>
      </c>
      <c r="AL70" s="60" t="s">
        <v>2603</v>
      </c>
      <c r="AM70" s="183">
        <v>44194.428472222222</v>
      </c>
      <c r="AN70" s="183">
        <v>44614</v>
      </c>
      <c r="AO70" s="1">
        <v>2</v>
      </c>
      <c r="AP70" s="60" t="s">
        <v>2595</v>
      </c>
      <c r="AQ70" s="1" t="s">
        <v>2595</v>
      </c>
    </row>
    <row r="71" spans="1:43" x14ac:dyDescent="0.25">
      <c r="A71" s="1">
        <v>0</v>
      </c>
      <c r="B71" s="1" t="b">
        <v>1</v>
      </c>
      <c r="C71" s="1">
        <v>31561</v>
      </c>
      <c r="D71" s="1">
        <v>14681</v>
      </c>
      <c r="E71" s="1" t="b">
        <v>0</v>
      </c>
      <c r="F71" s="1">
        <v>0</v>
      </c>
      <c r="G71" s="60" t="s">
        <v>2589</v>
      </c>
      <c r="H71" s="60" t="s">
        <v>2589</v>
      </c>
      <c r="I71" s="1">
        <v>31561</v>
      </c>
      <c r="J71" s="60" t="s">
        <v>2590</v>
      </c>
      <c r="K71" s="60" t="s">
        <v>3289</v>
      </c>
      <c r="L71" s="60" t="s">
        <v>3315</v>
      </c>
      <c r="M71" s="60" t="s">
        <v>3317</v>
      </c>
      <c r="N71" s="1" t="b">
        <v>1</v>
      </c>
      <c r="O71" s="60" t="s">
        <v>3322</v>
      </c>
      <c r="P71" s="60" t="s">
        <v>1790</v>
      </c>
      <c r="Q71" s="60" t="s">
        <v>1792</v>
      </c>
      <c r="R71" s="60" t="s">
        <v>549</v>
      </c>
      <c r="S71" s="60" t="s">
        <v>1791</v>
      </c>
      <c r="T71" s="1">
        <v>31561</v>
      </c>
      <c r="U71" s="1">
        <v>32041</v>
      </c>
      <c r="V71" s="1">
        <v>34001</v>
      </c>
      <c r="W71" s="1">
        <v>40161</v>
      </c>
      <c r="X71" s="1">
        <v>61601</v>
      </c>
      <c r="Y71" s="1">
        <v>118881</v>
      </c>
      <c r="Z71" s="60" t="s">
        <v>2595</v>
      </c>
      <c r="AA71" s="60" t="s">
        <v>2596</v>
      </c>
      <c r="AB71" s="60" t="s">
        <v>2597</v>
      </c>
      <c r="AC71" s="60" t="s">
        <v>1734</v>
      </c>
      <c r="AD71" s="60" t="s">
        <v>2610</v>
      </c>
      <c r="AE71" s="60" t="s">
        <v>2599</v>
      </c>
      <c r="AF71" s="60" t="s">
        <v>2600</v>
      </c>
      <c r="AG71" s="183">
        <v>44123.69930555555</v>
      </c>
      <c r="AH71" s="60" t="s">
        <v>2601</v>
      </c>
      <c r="AI71" s="60" t="s">
        <v>2602</v>
      </c>
      <c r="AJ71" s="61">
        <v>48</v>
      </c>
      <c r="AK71" s="61">
        <v>1</v>
      </c>
      <c r="AL71" s="60" t="s">
        <v>2603</v>
      </c>
      <c r="AM71" s="183">
        <v>44194.427083333328</v>
      </c>
      <c r="AN71" s="183">
        <v>44614</v>
      </c>
      <c r="AO71" s="1">
        <v>2</v>
      </c>
      <c r="AP71" s="60" t="s">
        <v>2595</v>
      </c>
      <c r="AQ71" s="1" t="s">
        <v>2595</v>
      </c>
    </row>
    <row r="72" spans="1:43" x14ac:dyDescent="0.25">
      <c r="A72" s="1">
        <v>0</v>
      </c>
      <c r="B72" s="1" t="b">
        <v>1</v>
      </c>
      <c r="C72" s="1">
        <v>31561</v>
      </c>
      <c r="D72" s="1">
        <v>14881</v>
      </c>
      <c r="E72" s="1" t="b">
        <v>0</v>
      </c>
      <c r="F72" s="1">
        <v>0</v>
      </c>
      <c r="G72" s="60" t="s">
        <v>2589</v>
      </c>
      <c r="H72" s="60" t="s">
        <v>2589</v>
      </c>
      <c r="I72" s="1">
        <v>31561</v>
      </c>
      <c r="J72" s="60" t="s">
        <v>2590</v>
      </c>
      <c r="K72" s="60" t="s">
        <v>3289</v>
      </c>
      <c r="L72" s="60" t="s">
        <v>3315</v>
      </c>
      <c r="M72" s="60" t="s">
        <v>3317</v>
      </c>
      <c r="N72" s="1" t="b">
        <v>1</v>
      </c>
      <c r="O72" s="60" t="s">
        <v>3322</v>
      </c>
      <c r="P72" s="60" t="s">
        <v>1928</v>
      </c>
      <c r="Q72" s="60" t="s">
        <v>1930</v>
      </c>
      <c r="R72" s="60" t="s">
        <v>549</v>
      </c>
      <c r="S72" s="60" t="s">
        <v>1929</v>
      </c>
      <c r="T72" s="1">
        <v>31561</v>
      </c>
      <c r="U72" s="1">
        <v>32041</v>
      </c>
      <c r="V72" s="1">
        <v>34001</v>
      </c>
      <c r="W72" s="1">
        <v>40161</v>
      </c>
      <c r="X72" s="1">
        <v>61601</v>
      </c>
      <c r="Y72" s="1">
        <v>119001</v>
      </c>
      <c r="Z72" s="60" t="s">
        <v>2595</v>
      </c>
      <c r="AA72" s="60" t="s">
        <v>2596</v>
      </c>
      <c r="AB72" s="60" t="s">
        <v>2597</v>
      </c>
      <c r="AC72" s="60" t="s">
        <v>1927</v>
      </c>
      <c r="AD72" s="60" t="s">
        <v>2667</v>
      </c>
      <c r="AE72" s="60" t="s">
        <v>2599</v>
      </c>
      <c r="AF72" s="60" t="s">
        <v>2600</v>
      </c>
      <c r="AG72" s="183">
        <v>44123.69930555555</v>
      </c>
      <c r="AH72" s="60" t="s">
        <v>2601</v>
      </c>
      <c r="AI72" s="60" t="s">
        <v>2602</v>
      </c>
      <c r="AJ72" s="61">
        <v>48</v>
      </c>
      <c r="AK72" s="61">
        <v>1</v>
      </c>
      <c r="AL72" s="60" t="s">
        <v>2603</v>
      </c>
      <c r="AM72" s="183">
        <v>44186.468055555553</v>
      </c>
      <c r="AN72" s="183">
        <v>44614</v>
      </c>
      <c r="AO72" s="1">
        <v>2</v>
      </c>
      <c r="AP72" s="60" t="s">
        <v>2595</v>
      </c>
      <c r="AQ72" s="1" t="s">
        <v>2595</v>
      </c>
    </row>
    <row r="73" spans="1:43" x14ac:dyDescent="0.25">
      <c r="A73" s="1">
        <v>0</v>
      </c>
      <c r="B73" s="1" t="b">
        <v>1</v>
      </c>
      <c r="C73" s="1">
        <v>31561</v>
      </c>
      <c r="D73" s="1">
        <v>14681</v>
      </c>
      <c r="E73" s="1" t="b">
        <v>0</v>
      </c>
      <c r="F73" s="1">
        <v>0</v>
      </c>
      <c r="G73" s="60" t="s">
        <v>2589</v>
      </c>
      <c r="H73" s="60" t="s">
        <v>2589</v>
      </c>
      <c r="I73" s="1">
        <v>31561</v>
      </c>
      <c r="J73" s="60" t="s">
        <v>2590</v>
      </c>
      <c r="K73" s="60" t="s">
        <v>3289</v>
      </c>
      <c r="L73" s="60" t="s">
        <v>3315</v>
      </c>
      <c r="M73" s="60" t="s">
        <v>3317</v>
      </c>
      <c r="N73" s="1" t="b">
        <v>1</v>
      </c>
      <c r="O73" s="60" t="s">
        <v>3322</v>
      </c>
      <c r="P73" s="60" t="s">
        <v>1854</v>
      </c>
      <c r="Q73" s="60" t="s">
        <v>1856</v>
      </c>
      <c r="R73" s="60" t="s">
        <v>549</v>
      </c>
      <c r="S73" s="60" t="s">
        <v>1855</v>
      </c>
      <c r="T73" s="1">
        <v>31561</v>
      </c>
      <c r="U73" s="1">
        <v>32041</v>
      </c>
      <c r="V73" s="1">
        <v>34001</v>
      </c>
      <c r="W73" s="1">
        <v>40161</v>
      </c>
      <c r="X73" s="1">
        <v>61601</v>
      </c>
      <c r="Y73" s="1">
        <v>164401</v>
      </c>
      <c r="Z73" s="60" t="s">
        <v>2595</v>
      </c>
      <c r="AA73" s="60" t="s">
        <v>2596</v>
      </c>
      <c r="AB73" s="60" t="s">
        <v>2597</v>
      </c>
      <c r="AC73" s="60" t="s">
        <v>1734</v>
      </c>
      <c r="AD73" s="60" t="s">
        <v>2610</v>
      </c>
      <c r="AE73" s="60" t="s">
        <v>2599</v>
      </c>
      <c r="AF73" s="60" t="s">
        <v>2600</v>
      </c>
      <c r="AG73" s="183">
        <v>44123.706944444442</v>
      </c>
      <c r="AH73" s="60" t="s">
        <v>2601</v>
      </c>
      <c r="AI73" s="60" t="s">
        <v>2602</v>
      </c>
      <c r="AJ73" s="61" t="s">
        <v>2595</v>
      </c>
      <c r="AK73" s="61" t="s">
        <v>2595</v>
      </c>
      <c r="AL73" s="60" t="s">
        <v>2603</v>
      </c>
      <c r="AM73" s="183">
        <v>44314.34652777778</v>
      </c>
      <c r="AN73" s="183">
        <v>44612</v>
      </c>
      <c r="AO73" s="1">
        <v>2</v>
      </c>
      <c r="AP73" s="60" t="s">
        <v>2595</v>
      </c>
      <c r="AQ73" s="1" t="s">
        <v>2595</v>
      </c>
    </row>
    <row r="74" spans="1:43" x14ac:dyDescent="0.25">
      <c r="A74" s="1">
        <v>0</v>
      </c>
      <c r="B74" s="1" t="b">
        <v>1</v>
      </c>
      <c r="C74" s="1">
        <v>31561</v>
      </c>
      <c r="D74" s="1">
        <v>14681</v>
      </c>
      <c r="E74" s="1" t="b">
        <v>0</v>
      </c>
      <c r="F74" s="1">
        <v>0</v>
      </c>
      <c r="G74" s="60" t="s">
        <v>2589</v>
      </c>
      <c r="H74" s="60" t="s">
        <v>2589</v>
      </c>
      <c r="I74" s="1">
        <v>31561</v>
      </c>
      <c r="J74" s="60" t="s">
        <v>2590</v>
      </c>
      <c r="K74" s="60" t="s">
        <v>3289</v>
      </c>
      <c r="L74" s="60" t="s">
        <v>3315</v>
      </c>
      <c r="M74" s="60" t="s">
        <v>3317</v>
      </c>
      <c r="N74" s="1" t="b">
        <v>1</v>
      </c>
      <c r="O74" s="60" t="s">
        <v>3322</v>
      </c>
      <c r="P74" s="60" t="s">
        <v>1848</v>
      </c>
      <c r="Q74" s="60" t="s">
        <v>1850</v>
      </c>
      <c r="R74" s="60" t="s">
        <v>549</v>
      </c>
      <c r="S74" s="60" t="s">
        <v>1849</v>
      </c>
      <c r="T74" s="1">
        <v>31561</v>
      </c>
      <c r="U74" s="1">
        <v>32041</v>
      </c>
      <c r="V74" s="1">
        <v>34001</v>
      </c>
      <c r="W74" s="1">
        <v>40161</v>
      </c>
      <c r="X74" s="1">
        <v>61601</v>
      </c>
      <c r="Y74" s="1">
        <v>164441</v>
      </c>
      <c r="Z74" s="60" t="s">
        <v>2595</v>
      </c>
      <c r="AA74" s="60" t="s">
        <v>2596</v>
      </c>
      <c r="AB74" s="60" t="s">
        <v>2597</v>
      </c>
      <c r="AC74" s="60" t="s">
        <v>1734</v>
      </c>
      <c r="AD74" s="60" t="s">
        <v>2610</v>
      </c>
      <c r="AE74" s="60" t="s">
        <v>2599</v>
      </c>
      <c r="AF74" s="60" t="s">
        <v>2600</v>
      </c>
      <c r="AG74" s="183">
        <v>44123.706944444442</v>
      </c>
      <c r="AH74" s="60" t="s">
        <v>2601</v>
      </c>
      <c r="AI74" s="60" t="s">
        <v>2602</v>
      </c>
      <c r="AJ74" s="61" t="s">
        <v>2595</v>
      </c>
      <c r="AK74" s="61" t="s">
        <v>2595</v>
      </c>
      <c r="AL74" s="60" t="s">
        <v>2603</v>
      </c>
      <c r="AM74" s="183">
        <v>44218.461111111108</v>
      </c>
      <c r="AN74" s="183">
        <v>44599</v>
      </c>
      <c r="AO74" s="1">
        <v>2</v>
      </c>
      <c r="AP74" s="60" t="s">
        <v>2595</v>
      </c>
      <c r="AQ74" s="1" t="s">
        <v>2595</v>
      </c>
    </row>
    <row r="75" spans="1:43" x14ac:dyDescent="0.25">
      <c r="A75" s="1">
        <v>0</v>
      </c>
      <c r="B75" s="1" t="b">
        <v>1</v>
      </c>
      <c r="C75" s="1">
        <v>31561</v>
      </c>
      <c r="D75" s="1">
        <v>14681</v>
      </c>
      <c r="E75" s="1" t="b">
        <v>0</v>
      </c>
      <c r="F75" s="1">
        <v>0</v>
      </c>
      <c r="G75" s="60" t="s">
        <v>2589</v>
      </c>
      <c r="H75" s="60" t="s">
        <v>2589</v>
      </c>
      <c r="I75" s="1">
        <v>31561</v>
      </c>
      <c r="J75" s="60" t="s">
        <v>2590</v>
      </c>
      <c r="K75" s="60" t="s">
        <v>3289</v>
      </c>
      <c r="L75" s="60" t="s">
        <v>3315</v>
      </c>
      <c r="M75" s="60" t="s">
        <v>3317</v>
      </c>
      <c r="N75" s="1" t="b">
        <v>1</v>
      </c>
      <c r="O75" s="60" t="s">
        <v>3322</v>
      </c>
      <c r="P75" s="60" t="s">
        <v>1780</v>
      </c>
      <c r="Q75" s="60" t="s">
        <v>1782</v>
      </c>
      <c r="R75" s="60" t="s">
        <v>549</v>
      </c>
      <c r="S75" s="60" t="s">
        <v>1781</v>
      </c>
      <c r="T75" s="1">
        <v>31561</v>
      </c>
      <c r="U75" s="1">
        <v>32041</v>
      </c>
      <c r="V75" s="1">
        <v>34001</v>
      </c>
      <c r="W75" s="1">
        <v>40161</v>
      </c>
      <c r="X75" s="1">
        <v>61601</v>
      </c>
      <c r="Y75" s="1">
        <v>164521</v>
      </c>
      <c r="Z75" s="60" t="s">
        <v>2595</v>
      </c>
      <c r="AA75" s="60" t="s">
        <v>2596</v>
      </c>
      <c r="AB75" s="60" t="s">
        <v>2597</v>
      </c>
      <c r="AC75" s="60" t="s">
        <v>1734</v>
      </c>
      <c r="AD75" s="60" t="s">
        <v>2610</v>
      </c>
      <c r="AE75" s="60" t="s">
        <v>2599</v>
      </c>
      <c r="AF75" s="60" t="s">
        <v>2600</v>
      </c>
      <c r="AG75" s="183">
        <v>44123.706944444442</v>
      </c>
      <c r="AH75" s="60" t="s">
        <v>2601</v>
      </c>
      <c r="AI75" s="60" t="s">
        <v>2602</v>
      </c>
      <c r="AJ75" s="61">
        <v>48</v>
      </c>
      <c r="AK75" s="61">
        <v>1</v>
      </c>
      <c r="AL75" s="60" t="s">
        <v>2603</v>
      </c>
      <c r="AM75" s="183">
        <v>44194.426388888889</v>
      </c>
      <c r="AN75" s="183">
        <v>44614</v>
      </c>
      <c r="AO75" s="1">
        <v>2</v>
      </c>
      <c r="AP75" s="60" t="s">
        <v>2595</v>
      </c>
      <c r="AQ75" s="1" t="s">
        <v>2595</v>
      </c>
    </row>
    <row r="76" spans="1:43" x14ac:dyDescent="0.25">
      <c r="A76" s="1">
        <v>0</v>
      </c>
      <c r="B76" s="1" t="b">
        <v>1</v>
      </c>
      <c r="C76" s="1">
        <v>31561</v>
      </c>
      <c r="D76" s="1">
        <v>14681</v>
      </c>
      <c r="E76" s="1" t="b">
        <v>0</v>
      </c>
      <c r="F76" s="1">
        <v>0</v>
      </c>
      <c r="G76" s="60" t="s">
        <v>2589</v>
      </c>
      <c r="H76" s="60" t="s">
        <v>2589</v>
      </c>
      <c r="I76" s="1">
        <v>31561</v>
      </c>
      <c r="J76" s="60" t="s">
        <v>2590</v>
      </c>
      <c r="K76" s="60" t="s">
        <v>3289</v>
      </c>
      <c r="L76" s="60" t="s">
        <v>3315</v>
      </c>
      <c r="M76" s="60" t="s">
        <v>3317</v>
      </c>
      <c r="N76" s="1" t="b">
        <v>1</v>
      </c>
      <c r="O76" s="60" t="s">
        <v>3322</v>
      </c>
      <c r="P76" s="60" t="s">
        <v>1851</v>
      </c>
      <c r="Q76" s="60" t="s">
        <v>1853</v>
      </c>
      <c r="R76" s="60" t="s">
        <v>549</v>
      </c>
      <c r="S76" s="60" t="s">
        <v>1852</v>
      </c>
      <c r="T76" s="1">
        <v>31561</v>
      </c>
      <c r="U76" s="1">
        <v>32041</v>
      </c>
      <c r="V76" s="1">
        <v>34001</v>
      </c>
      <c r="W76" s="1">
        <v>40161</v>
      </c>
      <c r="X76" s="1">
        <v>61601</v>
      </c>
      <c r="Y76" s="1">
        <v>164681</v>
      </c>
      <c r="Z76" s="60" t="s">
        <v>2595</v>
      </c>
      <c r="AA76" s="60" t="s">
        <v>2596</v>
      </c>
      <c r="AB76" s="60" t="s">
        <v>2597</v>
      </c>
      <c r="AC76" s="60" t="s">
        <v>1734</v>
      </c>
      <c r="AD76" s="60" t="s">
        <v>2610</v>
      </c>
      <c r="AE76" s="60" t="s">
        <v>2599</v>
      </c>
      <c r="AF76" s="60" t="s">
        <v>2600</v>
      </c>
      <c r="AG76" s="183">
        <v>44123.706944444442</v>
      </c>
      <c r="AH76" s="60" t="s">
        <v>2601</v>
      </c>
      <c r="AI76" s="60" t="s">
        <v>2602</v>
      </c>
      <c r="AJ76" s="61">
        <v>48</v>
      </c>
      <c r="AK76" s="61">
        <v>1</v>
      </c>
      <c r="AL76" s="60" t="s">
        <v>2603</v>
      </c>
      <c r="AM76" s="183">
        <v>44194.428472222222</v>
      </c>
      <c r="AN76" s="183">
        <v>44591</v>
      </c>
      <c r="AO76" s="1">
        <v>2</v>
      </c>
      <c r="AP76" s="60" t="s">
        <v>2595</v>
      </c>
      <c r="AQ76" s="1" t="s">
        <v>2595</v>
      </c>
    </row>
    <row r="77" spans="1:43" x14ac:dyDescent="0.25">
      <c r="A77" s="1">
        <v>0</v>
      </c>
      <c r="B77" s="1" t="b">
        <v>1</v>
      </c>
      <c r="C77" s="1">
        <v>31561</v>
      </c>
      <c r="D77" s="1">
        <v>14681</v>
      </c>
      <c r="E77" s="1" t="b">
        <v>0</v>
      </c>
      <c r="F77" s="1">
        <v>0</v>
      </c>
      <c r="G77" s="60" t="s">
        <v>2589</v>
      </c>
      <c r="H77" s="60" t="s">
        <v>2589</v>
      </c>
      <c r="I77" s="1">
        <v>31561</v>
      </c>
      <c r="J77" s="60" t="s">
        <v>2590</v>
      </c>
      <c r="K77" s="60" t="s">
        <v>3289</v>
      </c>
      <c r="L77" s="60" t="s">
        <v>3315</v>
      </c>
      <c r="M77" s="60" t="s">
        <v>3317</v>
      </c>
      <c r="N77" s="1" t="b">
        <v>1</v>
      </c>
      <c r="O77" s="60" t="s">
        <v>3322</v>
      </c>
      <c r="P77" s="60" t="s">
        <v>1783</v>
      </c>
      <c r="Q77" s="60" t="s">
        <v>1785</v>
      </c>
      <c r="R77" s="60" t="s">
        <v>549</v>
      </c>
      <c r="S77" s="60" t="s">
        <v>1784</v>
      </c>
      <c r="T77" s="1">
        <v>31561</v>
      </c>
      <c r="U77" s="1">
        <v>32041</v>
      </c>
      <c r="V77" s="1">
        <v>34001</v>
      </c>
      <c r="W77" s="1">
        <v>40161</v>
      </c>
      <c r="X77" s="1">
        <v>61601</v>
      </c>
      <c r="Y77" s="1">
        <v>164721</v>
      </c>
      <c r="Z77" s="60" t="s">
        <v>2595</v>
      </c>
      <c r="AA77" s="60" t="s">
        <v>2596</v>
      </c>
      <c r="AB77" s="60" t="s">
        <v>2597</v>
      </c>
      <c r="AC77" s="60" t="s">
        <v>1734</v>
      </c>
      <c r="AD77" s="60" t="s">
        <v>2610</v>
      </c>
      <c r="AE77" s="60" t="s">
        <v>2599</v>
      </c>
      <c r="AF77" s="60" t="s">
        <v>2600</v>
      </c>
      <c r="AG77" s="183">
        <v>44123.706944444442</v>
      </c>
      <c r="AH77" s="60" t="s">
        <v>2601</v>
      </c>
      <c r="AI77" s="60" t="s">
        <v>2602</v>
      </c>
      <c r="AJ77" s="61">
        <v>48</v>
      </c>
      <c r="AK77" s="61">
        <v>1</v>
      </c>
      <c r="AL77" s="60" t="s">
        <v>2603</v>
      </c>
      <c r="AM77" s="183">
        <v>44194.426388888889</v>
      </c>
      <c r="AN77" s="183">
        <v>44614</v>
      </c>
      <c r="AO77" s="1">
        <v>2</v>
      </c>
      <c r="AP77" s="60" t="s">
        <v>2595</v>
      </c>
      <c r="AQ77" s="1" t="s">
        <v>2595</v>
      </c>
    </row>
    <row r="78" spans="1:43" x14ac:dyDescent="0.25">
      <c r="A78" s="1">
        <v>0</v>
      </c>
      <c r="B78" s="1" t="b">
        <v>1</v>
      </c>
      <c r="C78" s="1">
        <v>31561</v>
      </c>
      <c r="D78" s="1">
        <v>13761</v>
      </c>
      <c r="E78" s="1" t="b">
        <v>0</v>
      </c>
      <c r="F78" s="1">
        <v>0</v>
      </c>
      <c r="G78" s="60" t="s">
        <v>2589</v>
      </c>
      <c r="H78" s="60" t="s">
        <v>2589</v>
      </c>
      <c r="I78" s="1">
        <v>31561</v>
      </c>
      <c r="J78" s="60" t="s">
        <v>2590</v>
      </c>
      <c r="K78" s="60" t="s">
        <v>3289</v>
      </c>
      <c r="L78" s="60" t="s">
        <v>3315</v>
      </c>
      <c r="M78" s="60" t="s">
        <v>3317</v>
      </c>
      <c r="N78" s="1" t="b">
        <v>1</v>
      </c>
      <c r="O78" s="60" t="s">
        <v>3322</v>
      </c>
      <c r="P78" s="60" t="s">
        <v>550</v>
      </c>
      <c r="Q78" s="60" t="s">
        <v>552</v>
      </c>
      <c r="R78" s="60" t="s">
        <v>549</v>
      </c>
      <c r="S78" s="60" t="s">
        <v>551</v>
      </c>
      <c r="T78" s="1">
        <v>31561</v>
      </c>
      <c r="U78" s="1">
        <v>32041</v>
      </c>
      <c r="V78" s="1">
        <v>34001</v>
      </c>
      <c r="W78" s="1">
        <v>40161</v>
      </c>
      <c r="X78" s="1">
        <v>61601</v>
      </c>
      <c r="Y78" s="1">
        <v>203361</v>
      </c>
      <c r="Z78" s="60" t="s">
        <v>2595</v>
      </c>
      <c r="AA78" s="60" t="s">
        <v>2596</v>
      </c>
      <c r="AB78" s="60" t="s">
        <v>2597</v>
      </c>
      <c r="AC78" s="60" t="s">
        <v>539</v>
      </c>
      <c r="AD78" s="60" t="s">
        <v>2996</v>
      </c>
      <c r="AE78" s="60" t="s">
        <v>2599</v>
      </c>
      <c r="AF78" s="60" t="s">
        <v>2600</v>
      </c>
      <c r="AG78" s="183">
        <v>44123.71597222222</v>
      </c>
      <c r="AH78" s="60" t="s">
        <v>2601</v>
      </c>
      <c r="AI78" s="60" t="s">
        <v>2602</v>
      </c>
      <c r="AJ78" s="61">
        <v>48</v>
      </c>
      <c r="AK78" s="61">
        <v>1</v>
      </c>
      <c r="AL78" s="60" t="s">
        <v>2603</v>
      </c>
      <c r="AM78" s="183">
        <v>44350.463888888888</v>
      </c>
      <c r="AN78" s="183">
        <v>44614</v>
      </c>
      <c r="AO78" s="1">
        <v>2</v>
      </c>
      <c r="AP78" s="60" t="s">
        <v>2595</v>
      </c>
      <c r="AQ78" s="1" t="s">
        <v>2595</v>
      </c>
    </row>
    <row r="79" spans="1:43" x14ac:dyDescent="0.25">
      <c r="A79" s="1">
        <v>0</v>
      </c>
      <c r="B79" s="1" t="b">
        <v>1</v>
      </c>
      <c r="C79" s="1">
        <v>31561</v>
      </c>
      <c r="D79" s="1">
        <v>14881</v>
      </c>
      <c r="E79" s="1" t="b">
        <v>0</v>
      </c>
      <c r="F79" s="1">
        <v>0</v>
      </c>
      <c r="G79" s="60" t="s">
        <v>2589</v>
      </c>
      <c r="H79" s="60" t="s">
        <v>2589</v>
      </c>
      <c r="I79" s="1">
        <v>31561</v>
      </c>
      <c r="J79" s="60" t="s">
        <v>2590</v>
      </c>
      <c r="K79" s="60" t="s">
        <v>3289</v>
      </c>
      <c r="L79" s="60" t="s">
        <v>3315</v>
      </c>
      <c r="M79" s="60" t="s">
        <v>3317</v>
      </c>
      <c r="N79" s="1" t="b">
        <v>1</v>
      </c>
      <c r="O79" s="60" t="s">
        <v>3322</v>
      </c>
      <c r="P79" s="60" t="s">
        <v>1941</v>
      </c>
      <c r="Q79" s="60" t="s">
        <v>1943</v>
      </c>
      <c r="R79" s="60" t="s">
        <v>549</v>
      </c>
      <c r="S79" s="60" t="s">
        <v>1942</v>
      </c>
      <c r="T79" s="1">
        <v>31561</v>
      </c>
      <c r="U79" s="1">
        <v>32041</v>
      </c>
      <c r="V79" s="1">
        <v>34001</v>
      </c>
      <c r="W79" s="1">
        <v>40161</v>
      </c>
      <c r="X79" s="1">
        <v>61601</v>
      </c>
      <c r="Y79" s="1">
        <v>218001</v>
      </c>
      <c r="Z79" s="60" t="s">
        <v>2595</v>
      </c>
      <c r="AA79" s="60" t="s">
        <v>2596</v>
      </c>
      <c r="AB79" s="60" t="s">
        <v>2597</v>
      </c>
      <c r="AC79" s="60" t="s">
        <v>1927</v>
      </c>
      <c r="AD79" s="60" t="s">
        <v>2667</v>
      </c>
      <c r="AE79" s="60" t="s">
        <v>2599</v>
      </c>
      <c r="AF79" s="60" t="s">
        <v>2600</v>
      </c>
      <c r="AG79" s="183">
        <v>44123.719444444439</v>
      </c>
      <c r="AH79" s="60" t="s">
        <v>2601</v>
      </c>
      <c r="AI79" s="60" t="s">
        <v>2602</v>
      </c>
      <c r="AJ79" s="61">
        <v>48</v>
      </c>
      <c r="AK79" s="61">
        <v>1</v>
      </c>
      <c r="AL79" s="60" t="s">
        <v>2603</v>
      </c>
      <c r="AM79" s="183">
        <v>44186.466666666667</v>
      </c>
      <c r="AN79" s="183">
        <v>44614</v>
      </c>
      <c r="AO79" s="1">
        <v>2</v>
      </c>
      <c r="AP79" s="60" t="s">
        <v>2595</v>
      </c>
      <c r="AQ79" s="1" t="s">
        <v>2595</v>
      </c>
    </row>
    <row r="80" spans="1:43" x14ac:dyDescent="0.25">
      <c r="A80" s="1">
        <v>0</v>
      </c>
      <c r="B80" s="1" t="b">
        <v>1</v>
      </c>
      <c r="C80" s="1">
        <v>31561</v>
      </c>
      <c r="D80" s="1">
        <v>14881</v>
      </c>
      <c r="E80" s="1" t="b">
        <v>0</v>
      </c>
      <c r="F80" s="1">
        <v>0</v>
      </c>
      <c r="G80" s="60" t="s">
        <v>2589</v>
      </c>
      <c r="H80" s="60" t="s">
        <v>2589</v>
      </c>
      <c r="I80" s="1">
        <v>31561</v>
      </c>
      <c r="J80" s="60" t="s">
        <v>2590</v>
      </c>
      <c r="K80" s="60" t="s">
        <v>3289</v>
      </c>
      <c r="L80" s="60" t="s">
        <v>3315</v>
      </c>
      <c r="M80" s="60" t="s">
        <v>3317</v>
      </c>
      <c r="N80" s="1" t="b">
        <v>1</v>
      </c>
      <c r="O80" s="60" t="s">
        <v>3322</v>
      </c>
      <c r="P80" s="60" t="s">
        <v>1938</v>
      </c>
      <c r="Q80" s="60" t="s">
        <v>1940</v>
      </c>
      <c r="R80" s="60" t="s">
        <v>549</v>
      </c>
      <c r="S80" s="60" t="s">
        <v>1939</v>
      </c>
      <c r="T80" s="1">
        <v>31561</v>
      </c>
      <c r="U80" s="1">
        <v>32041</v>
      </c>
      <c r="V80" s="1">
        <v>34001</v>
      </c>
      <c r="W80" s="1">
        <v>40161</v>
      </c>
      <c r="X80" s="1">
        <v>61601</v>
      </c>
      <c r="Y80" s="1">
        <v>218041</v>
      </c>
      <c r="Z80" s="60" t="s">
        <v>2595</v>
      </c>
      <c r="AA80" s="60" t="s">
        <v>2596</v>
      </c>
      <c r="AB80" s="60" t="s">
        <v>2597</v>
      </c>
      <c r="AC80" s="60" t="s">
        <v>1927</v>
      </c>
      <c r="AD80" s="60" t="s">
        <v>2667</v>
      </c>
      <c r="AE80" s="60" t="s">
        <v>2599</v>
      </c>
      <c r="AF80" s="60" t="s">
        <v>2600</v>
      </c>
      <c r="AG80" s="183">
        <v>44123.719444444439</v>
      </c>
      <c r="AH80" s="60" t="s">
        <v>2601</v>
      </c>
      <c r="AI80" s="60" t="s">
        <v>2602</v>
      </c>
      <c r="AJ80" s="61">
        <v>48</v>
      </c>
      <c r="AK80" s="61">
        <v>1</v>
      </c>
      <c r="AL80" s="60" t="s">
        <v>2603</v>
      </c>
      <c r="AM80" s="183">
        <v>44186.467361111107</v>
      </c>
      <c r="AN80" s="183">
        <v>44602</v>
      </c>
      <c r="AO80" s="1">
        <v>2</v>
      </c>
      <c r="AP80" s="60" t="s">
        <v>2595</v>
      </c>
      <c r="AQ80" s="1" t="s">
        <v>2595</v>
      </c>
    </row>
    <row r="81" spans="1:43" x14ac:dyDescent="0.25">
      <c r="A81" s="1">
        <v>0</v>
      </c>
      <c r="B81" s="1" t="b">
        <v>1</v>
      </c>
      <c r="C81" s="1">
        <v>31561</v>
      </c>
      <c r="D81" s="1">
        <v>14881</v>
      </c>
      <c r="E81" s="1" t="b">
        <v>0</v>
      </c>
      <c r="F81" s="1">
        <v>0</v>
      </c>
      <c r="G81" s="60" t="s">
        <v>2589</v>
      </c>
      <c r="H81" s="60" t="s">
        <v>2589</v>
      </c>
      <c r="I81" s="1">
        <v>31561</v>
      </c>
      <c r="J81" s="60" t="s">
        <v>2590</v>
      </c>
      <c r="K81" s="60" t="s">
        <v>3289</v>
      </c>
      <c r="L81" s="60" t="s">
        <v>3315</v>
      </c>
      <c r="M81" s="60" t="s">
        <v>3317</v>
      </c>
      <c r="N81" s="1" t="b">
        <v>1</v>
      </c>
      <c r="O81" s="60" t="s">
        <v>3322</v>
      </c>
      <c r="P81" s="60" t="s">
        <v>1944</v>
      </c>
      <c r="Q81" s="60" t="s">
        <v>1946</v>
      </c>
      <c r="R81" s="60" t="s">
        <v>549</v>
      </c>
      <c r="S81" s="60" t="s">
        <v>1945</v>
      </c>
      <c r="T81" s="1">
        <v>31561</v>
      </c>
      <c r="U81" s="1">
        <v>32041</v>
      </c>
      <c r="V81" s="1">
        <v>34001</v>
      </c>
      <c r="W81" s="1">
        <v>40161</v>
      </c>
      <c r="X81" s="1">
        <v>61601</v>
      </c>
      <c r="Y81" s="1">
        <v>218081</v>
      </c>
      <c r="Z81" s="60" t="s">
        <v>2595</v>
      </c>
      <c r="AA81" s="60" t="s">
        <v>2596</v>
      </c>
      <c r="AB81" s="60" t="s">
        <v>2597</v>
      </c>
      <c r="AC81" s="60" t="s">
        <v>1927</v>
      </c>
      <c r="AD81" s="60" t="s">
        <v>2667</v>
      </c>
      <c r="AE81" s="60" t="s">
        <v>2599</v>
      </c>
      <c r="AF81" s="60" t="s">
        <v>2600</v>
      </c>
      <c r="AG81" s="183">
        <v>44123.719444444439</v>
      </c>
      <c r="AH81" s="60" t="s">
        <v>2601</v>
      </c>
      <c r="AI81" s="60" t="s">
        <v>2602</v>
      </c>
      <c r="AJ81" s="61">
        <v>48</v>
      </c>
      <c r="AK81" s="61">
        <v>1</v>
      </c>
      <c r="AL81" s="60" t="s">
        <v>2603</v>
      </c>
      <c r="AM81" s="183">
        <v>44186.467361111107</v>
      </c>
      <c r="AN81" s="183">
        <v>44614</v>
      </c>
      <c r="AO81" s="1">
        <v>2</v>
      </c>
      <c r="AP81" s="60" t="s">
        <v>2595</v>
      </c>
      <c r="AQ81" s="1" t="s">
        <v>2595</v>
      </c>
    </row>
    <row r="82" spans="1:43" x14ac:dyDescent="0.25">
      <c r="A82" s="1">
        <v>0</v>
      </c>
      <c r="B82" s="1" t="b">
        <v>1</v>
      </c>
      <c r="C82" s="1">
        <v>31561</v>
      </c>
      <c r="D82" s="1">
        <v>14881</v>
      </c>
      <c r="E82" s="1" t="b">
        <v>0</v>
      </c>
      <c r="F82" s="1">
        <v>0</v>
      </c>
      <c r="G82" s="60" t="s">
        <v>2589</v>
      </c>
      <c r="H82" s="60" t="s">
        <v>2589</v>
      </c>
      <c r="I82" s="1">
        <v>31561</v>
      </c>
      <c r="J82" s="60" t="s">
        <v>2590</v>
      </c>
      <c r="K82" s="60" t="s">
        <v>3289</v>
      </c>
      <c r="L82" s="60" t="s">
        <v>3315</v>
      </c>
      <c r="M82" s="60" t="s">
        <v>3317</v>
      </c>
      <c r="N82" s="1" t="b">
        <v>1</v>
      </c>
      <c r="O82" s="60" t="s">
        <v>3322</v>
      </c>
      <c r="P82" s="60" t="s">
        <v>1947</v>
      </c>
      <c r="Q82" s="60" t="s">
        <v>1949</v>
      </c>
      <c r="R82" s="60" t="s">
        <v>549</v>
      </c>
      <c r="S82" s="60" t="s">
        <v>1948</v>
      </c>
      <c r="T82" s="1">
        <v>31561</v>
      </c>
      <c r="U82" s="1">
        <v>32041</v>
      </c>
      <c r="V82" s="1">
        <v>34001</v>
      </c>
      <c r="W82" s="1">
        <v>40161</v>
      </c>
      <c r="X82" s="1">
        <v>61601</v>
      </c>
      <c r="Y82" s="1">
        <v>218241</v>
      </c>
      <c r="Z82" s="60" t="s">
        <v>2595</v>
      </c>
      <c r="AA82" s="60" t="s">
        <v>2596</v>
      </c>
      <c r="AB82" s="60" t="s">
        <v>2597</v>
      </c>
      <c r="AC82" s="60" t="s">
        <v>1927</v>
      </c>
      <c r="AD82" s="60" t="s">
        <v>2667</v>
      </c>
      <c r="AE82" s="60" t="s">
        <v>2599</v>
      </c>
      <c r="AF82" s="60" t="s">
        <v>2600</v>
      </c>
      <c r="AG82" s="183">
        <v>44123.719444444439</v>
      </c>
      <c r="AH82" s="60" t="s">
        <v>2601</v>
      </c>
      <c r="AI82" s="60" t="s">
        <v>2602</v>
      </c>
      <c r="AJ82" s="61">
        <v>48</v>
      </c>
      <c r="AK82" s="61">
        <v>1</v>
      </c>
      <c r="AL82" s="60" t="s">
        <v>2603</v>
      </c>
      <c r="AM82" s="183">
        <v>44186.467361111107</v>
      </c>
      <c r="AN82" s="183">
        <v>44614</v>
      </c>
      <c r="AO82" s="1">
        <v>2</v>
      </c>
      <c r="AP82" s="60" t="s">
        <v>2595</v>
      </c>
      <c r="AQ82" s="1" t="s">
        <v>2595</v>
      </c>
    </row>
    <row r="83" spans="1:43" x14ac:dyDescent="0.25">
      <c r="A83" s="1">
        <v>0</v>
      </c>
      <c r="B83" s="1" t="b">
        <v>1</v>
      </c>
      <c r="C83" s="1">
        <v>31561</v>
      </c>
      <c r="D83" s="1">
        <v>14881</v>
      </c>
      <c r="E83" s="1" t="b">
        <v>0</v>
      </c>
      <c r="F83" s="1">
        <v>0</v>
      </c>
      <c r="G83" s="60" t="s">
        <v>2589</v>
      </c>
      <c r="H83" s="60" t="s">
        <v>2589</v>
      </c>
      <c r="I83" s="1">
        <v>31561</v>
      </c>
      <c r="J83" s="60" t="s">
        <v>2590</v>
      </c>
      <c r="K83" s="60" t="s">
        <v>3289</v>
      </c>
      <c r="L83" s="60" t="s">
        <v>3315</v>
      </c>
      <c r="M83" s="60" t="s">
        <v>3317</v>
      </c>
      <c r="N83" s="1" t="b">
        <v>1</v>
      </c>
      <c r="O83" s="60" t="s">
        <v>3322</v>
      </c>
      <c r="P83" s="60" t="s">
        <v>1954</v>
      </c>
      <c r="Q83" s="60" t="s">
        <v>1956</v>
      </c>
      <c r="R83" s="60" t="s">
        <v>549</v>
      </c>
      <c r="S83" s="60" t="s">
        <v>1955</v>
      </c>
      <c r="T83" s="1">
        <v>31561</v>
      </c>
      <c r="U83" s="1">
        <v>32041</v>
      </c>
      <c r="V83" s="1">
        <v>34001</v>
      </c>
      <c r="W83" s="1">
        <v>40161</v>
      </c>
      <c r="X83" s="1">
        <v>61601</v>
      </c>
      <c r="Y83" s="1">
        <v>218281</v>
      </c>
      <c r="Z83" s="60" t="s">
        <v>2595</v>
      </c>
      <c r="AA83" s="60" t="s">
        <v>2596</v>
      </c>
      <c r="AB83" s="60" t="s">
        <v>2597</v>
      </c>
      <c r="AC83" s="60" t="s">
        <v>1927</v>
      </c>
      <c r="AD83" s="60" t="s">
        <v>2667</v>
      </c>
      <c r="AE83" s="60" t="s">
        <v>2599</v>
      </c>
      <c r="AF83" s="60" t="s">
        <v>2600</v>
      </c>
      <c r="AG83" s="183">
        <v>44123.719444444439</v>
      </c>
      <c r="AH83" s="60" t="s">
        <v>2601</v>
      </c>
      <c r="AI83" s="60" t="s">
        <v>2602</v>
      </c>
      <c r="AJ83" s="61">
        <v>48</v>
      </c>
      <c r="AK83" s="61">
        <v>1</v>
      </c>
      <c r="AL83" s="60" t="s">
        <v>2603</v>
      </c>
      <c r="AM83" s="183">
        <v>44186.468055555553</v>
      </c>
      <c r="AN83" s="183">
        <v>44614</v>
      </c>
      <c r="AO83" s="1">
        <v>2</v>
      </c>
      <c r="AP83" s="60" t="s">
        <v>2595</v>
      </c>
      <c r="AQ83" s="1" t="s">
        <v>2595</v>
      </c>
    </row>
    <row r="84" spans="1:43" x14ac:dyDescent="0.25">
      <c r="A84" s="1">
        <v>0</v>
      </c>
      <c r="B84" s="1" t="b">
        <v>1</v>
      </c>
      <c r="C84" s="1">
        <v>31561</v>
      </c>
      <c r="D84" s="1">
        <v>835841</v>
      </c>
      <c r="E84" s="1" t="b">
        <v>0</v>
      </c>
      <c r="F84" s="1">
        <v>0</v>
      </c>
      <c r="G84" s="60" t="s">
        <v>2589</v>
      </c>
      <c r="H84" s="60" t="s">
        <v>2589</v>
      </c>
      <c r="I84" s="1">
        <v>31561</v>
      </c>
      <c r="J84" s="60" t="s">
        <v>2590</v>
      </c>
      <c r="K84" s="60" t="s">
        <v>3289</v>
      </c>
      <c r="L84" s="60" t="s">
        <v>3315</v>
      </c>
      <c r="M84" s="60" t="s">
        <v>3317</v>
      </c>
      <c r="N84" s="1" t="b">
        <v>1</v>
      </c>
      <c r="O84" s="60" t="s">
        <v>3322</v>
      </c>
      <c r="P84" s="60" t="s">
        <v>2322</v>
      </c>
      <c r="Q84" s="60" t="s">
        <v>2324</v>
      </c>
      <c r="R84" s="60" t="s">
        <v>549</v>
      </c>
      <c r="S84" s="60" t="s">
        <v>2323</v>
      </c>
      <c r="T84" s="1">
        <v>31561</v>
      </c>
      <c r="U84" s="1">
        <v>32041</v>
      </c>
      <c r="V84" s="1">
        <v>34001</v>
      </c>
      <c r="W84" s="1">
        <v>40161</v>
      </c>
      <c r="X84" s="1">
        <v>61601</v>
      </c>
      <c r="Y84" s="1">
        <v>229961</v>
      </c>
      <c r="Z84" s="60" t="s">
        <v>2595</v>
      </c>
      <c r="AA84" s="60" t="s">
        <v>2596</v>
      </c>
      <c r="AB84" s="60" t="s">
        <v>2597</v>
      </c>
      <c r="AC84" s="60" t="s">
        <v>2312</v>
      </c>
      <c r="AD84" s="60" t="s">
        <v>2978</v>
      </c>
      <c r="AE84" s="60" t="s">
        <v>2599</v>
      </c>
      <c r="AF84" s="60" t="s">
        <v>2600</v>
      </c>
      <c r="AG84" s="183">
        <v>44123.720833333333</v>
      </c>
      <c r="AH84" s="60" t="s">
        <v>2601</v>
      </c>
      <c r="AI84" s="60" t="s">
        <v>2602</v>
      </c>
      <c r="AJ84" s="61">
        <v>12</v>
      </c>
      <c r="AK84" s="61">
        <v>1</v>
      </c>
      <c r="AL84" s="60" t="s">
        <v>2603</v>
      </c>
      <c r="AM84" s="183">
        <v>44369.443055555552</v>
      </c>
      <c r="AN84" s="183">
        <v>44613</v>
      </c>
      <c r="AO84" s="1">
        <v>2</v>
      </c>
      <c r="AP84" s="60" t="s">
        <v>2595</v>
      </c>
      <c r="AQ84" s="1" t="s">
        <v>2595</v>
      </c>
    </row>
    <row r="85" spans="1:43" x14ac:dyDescent="0.25">
      <c r="A85" s="1">
        <v>0</v>
      </c>
      <c r="B85" s="1" t="b">
        <v>1</v>
      </c>
      <c r="C85" s="1">
        <v>31561</v>
      </c>
      <c r="D85" s="1">
        <v>835841</v>
      </c>
      <c r="E85" s="1" t="b">
        <v>0</v>
      </c>
      <c r="F85" s="1">
        <v>0</v>
      </c>
      <c r="G85" s="60" t="s">
        <v>2589</v>
      </c>
      <c r="H85" s="60" t="s">
        <v>2589</v>
      </c>
      <c r="I85" s="1">
        <v>31561</v>
      </c>
      <c r="J85" s="60" t="s">
        <v>2590</v>
      </c>
      <c r="K85" s="60" t="s">
        <v>3289</v>
      </c>
      <c r="L85" s="60" t="s">
        <v>3315</v>
      </c>
      <c r="M85" s="60" t="s">
        <v>3317</v>
      </c>
      <c r="N85" s="1" t="b">
        <v>1</v>
      </c>
      <c r="O85" s="60" t="s">
        <v>3322</v>
      </c>
      <c r="P85" s="60" t="s">
        <v>2325</v>
      </c>
      <c r="Q85" s="60" t="s">
        <v>2327</v>
      </c>
      <c r="R85" s="60" t="s">
        <v>549</v>
      </c>
      <c r="S85" s="60" t="s">
        <v>2326</v>
      </c>
      <c r="T85" s="1">
        <v>31561</v>
      </c>
      <c r="U85" s="1">
        <v>32041</v>
      </c>
      <c r="V85" s="1">
        <v>34001</v>
      </c>
      <c r="W85" s="1">
        <v>40161</v>
      </c>
      <c r="X85" s="1">
        <v>61601</v>
      </c>
      <c r="Y85" s="1">
        <v>230081</v>
      </c>
      <c r="Z85" s="60" t="s">
        <v>2595</v>
      </c>
      <c r="AA85" s="60" t="s">
        <v>2596</v>
      </c>
      <c r="AB85" s="60" t="s">
        <v>2597</v>
      </c>
      <c r="AC85" s="60" t="s">
        <v>2312</v>
      </c>
      <c r="AD85" s="60" t="s">
        <v>2978</v>
      </c>
      <c r="AE85" s="60" t="s">
        <v>2599</v>
      </c>
      <c r="AF85" s="60" t="s">
        <v>2600</v>
      </c>
      <c r="AG85" s="183">
        <v>44123.720833333333</v>
      </c>
      <c r="AH85" s="60" t="s">
        <v>2601</v>
      </c>
      <c r="AI85" s="60" t="s">
        <v>2602</v>
      </c>
      <c r="AJ85" s="61">
        <v>48</v>
      </c>
      <c r="AK85" s="61">
        <v>1</v>
      </c>
      <c r="AL85" s="60" t="s">
        <v>2603</v>
      </c>
      <c r="AM85" s="183">
        <v>44369.443055555552</v>
      </c>
      <c r="AN85" s="183">
        <v>44607</v>
      </c>
      <c r="AO85" s="1">
        <v>2</v>
      </c>
      <c r="AP85" s="60" t="s">
        <v>2595</v>
      </c>
      <c r="AQ85" s="1" t="s">
        <v>2595</v>
      </c>
    </row>
    <row r="86" spans="1:43" x14ac:dyDescent="0.25">
      <c r="A86" s="1">
        <v>0</v>
      </c>
      <c r="B86" s="1" t="b">
        <v>1</v>
      </c>
      <c r="C86" s="1">
        <v>31561</v>
      </c>
      <c r="D86" s="1">
        <v>835841</v>
      </c>
      <c r="E86" s="1" t="b">
        <v>0</v>
      </c>
      <c r="F86" s="1">
        <v>0</v>
      </c>
      <c r="G86" s="60" t="s">
        <v>2589</v>
      </c>
      <c r="H86" s="60" t="s">
        <v>2589</v>
      </c>
      <c r="I86" s="1">
        <v>31561</v>
      </c>
      <c r="J86" s="60" t="s">
        <v>2590</v>
      </c>
      <c r="K86" s="60" t="s">
        <v>3289</v>
      </c>
      <c r="L86" s="60" t="s">
        <v>3315</v>
      </c>
      <c r="M86" s="60" t="s">
        <v>3317</v>
      </c>
      <c r="N86" s="1" t="b">
        <v>1</v>
      </c>
      <c r="O86" s="60" t="s">
        <v>3322</v>
      </c>
      <c r="P86" s="60" t="s">
        <v>2318</v>
      </c>
      <c r="Q86" s="60" t="s">
        <v>2320</v>
      </c>
      <c r="R86" s="60" t="s">
        <v>549</v>
      </c>
      <c r="S86" s="60" t="s">
        <v>2319</v>
      </c>
      <c r="T86" s="1">
        <v>31561</v>
      </c>
      <c r="U86" s="1">
        <v>32041</v>
      </c>
      <c r="V86" s="1">
        <v>34001</v>
      </c>
      <c r="W86" s="1">
        <v>40161</v>
      </c>
      <c r="X86" s="1">
        <v>61601</v>
      </c>
      <c r="Y86" s="1">
        <v>230121</v>
      </c>
      <c r="Z86" s="60" t="s">
        <v>2595</v>
      </c>
      <c r="AA86" s="60" t="s">
        <v>2596</v>
      </c>
      <c r="AB86" s="60" t="s">
        <v>2597</v>
      </c>
      <c r="AC86" s="60" t="s">
        <v>2312</v>
      </c>
      <c r="AD86" s="60" t="s">
        <v>2978</v>
      </c>
      <c r="AE86" s="60" t="s">
        <v>2599</v>
      </c>
      <c r="AF86" s="60" t="s">
        <v>2600</v>
      </c>
      <c r="AG86" s="183">
        <v>44123.720833333333</v>
      </c>
      <c r="AH86" s="60" t="s">
        <v>2601</v>
      </c>
      <c r="AI86" s="60" t="s">
        <v>2602</v>
      </c>
      <c r="AJ86" s="61">
        <v>48</v>
      </c>
      <c r="AK86" s="61">
        <v>1</v>
      </c>
      <c r="AL86" s="60" t="s">
        <v>2603</v>
      </c>
      <c r="AM86" s="183">
        <v>44369.443055555552</v>
      </c>
      <c r="AN86" s="183">
        <v>44614</v>
      </c>
      <c r="AO86" s="1">
        <v>2</v>
      </c>
      <c r="AP86" s="60" t="s">
        <v>2595</v>
      </c>
      <c r="AQ86" s="1" t="s">
        <v>2595</v>
      </c>
    </row>
    <row r="87" spans="1:43" x14ac:dyDescent="0.25">
      <c r="A87" s="1">
        <v>0</v>
      </c>
      <c r="B87" s="1" t="b">
        <v>1</v>
      </c>
      <c r="C87" s="1">
        <v>31561</v>
      </c>
      <c r="D87" s="1">
        <v>835841</v>
      </c>
      <c r="E87" s="1" t="b">
        <v>0</v>
      </c>
      <c r="F87" s="1">
        <v>0</v>
      </c>
      <c r="G87" s="60" t="s">
        <v>2589</v>
      </c>
      <c r="H87" s="60" t="s">
        <v>2589</v>
      </c>
      <c r="I87" s="1">
        <v>31561</v>
      </c>
      <c r="J87" s="60" t="s">
        <v>2590</v>
      </c>
      <c r="K87" s="60" t="s">
        <v>3289</v>
      </c>
      <c r="L87" s="60" t="s">
        <v>3315</v>
      </c>
      <c r="M87" s="60" t="s">
        <v>3317</v>
      </c>
      <c r="N87" s="1" t="b">
        <v>1</v>
      </c>
      <c r="O87" s="60" t="s">
        <v>3322</v>
      </c>
      <c r="P87" s="60" t="s">
        <v>2328</v>
      </c>
      <c r="Q87" s="60" t="s">
        <v>2330</v>
      </c>
      <c r="R87" s="60" t="s">
        <v>549</v>
      </c>
      <c r="S87" s="60" t="s">
        <v>2329</v>
      </c>
      <c r="T87" s="1">
        <v>31561</v>
      </c>
      <c r="U87" s="1">
        <v>32041</v>
      </c>
      <c r="V87" s="1">
        <v>34001</v>
      </c>
      <c r="W87" s="1">
        <v>40161</v>
      </c>
      <c r="X87" s="1">
        <v>61601</v>
      </c>
      <c r="Y87" s="1">
        <v>230161</v>
      </c>
      <c r="Z87" s="60" t="s">
        <v>2595</v>
      </c>
      <c r="AA87" s="60" t="s">
        <v>2596</v>
      </c>
      <c r="AB87" s="60" t="s">
        <v>2597</v>
      </c>
      <c r="AC87" s="60" t="s">
        <v>2312</v>
      </c>
      <c r="AD87" s="60" t="s">
        <v>2978</v>
      </c>
      <c r="AE87" s="60" t="s">
        <v>2599</v>
      </c>
      <c r="AF87" s="60" t="s">
        <v>2600</v>
      </c>
      <c r="AG87" s="183">
        <v>44123.720833333333</v>
      </c>
      <c r="AH87" s="60" t="s">
        <v>2601</v>
      </c>
      <c r="AI87" s="60" t="s">
        <v>2602</v>
      </c>
      <c r="AJ87" s="61">
        <v>48</v>
      </c>
      <c r="AK87" s="61">
        <v>1</v>
      </c>
      <c r="AL87" s="60" t="s">
        <v>2603</v>
      </c>
      <c r="AM87" s="183">
        <v>44369.443749999999</v>
      </c>
      <c r="AN87" s="183">
        <v>44591</v>
      </c>
      <c r="AO87" s="1">
        <v>2</v>
      </c>
      <c r="AP87" s="60" t="s">
        <v>2595</v>
      </c>
      <c r="AQ87" s="1" t="s">
        <v>2595</v>
      </c>
    </row>
    <row r="88" spans="1:43" x14ac:dyDescent="0.25">
      <c r="A88" s="1">
        <v>0</v>
      </c>
      <c r="B88" s="1" t="b">
        <v>1</v>
      </c>
      <c r="C88" s="1">
        <v>31561</v>
      </c>
      <c r="D88" s="1">
        <v>15401</v>
      </c>
      <c r="E88" s="1" t="b">
        <v>0</v>
      </c>
      <c r="F88" s="1">
        <v>0</v>
      </c>
      <c r="G88" s="60" t="s">
        <v>2589</v>
      </c>
      <c r="H88" s="60" t="s">
        <v>2589</v>
      </c>
      <c r="I88" s="1">
        <v>31561</v>
      </c>
      <c r="J88" s="60" t="s">
        <v>2590</v>
      </c>
      <c r="K88" s="60" t="s">
        <v>3289</v>
      </c>
      <c r="L88" s="60" t="s">
        <v>3315</v>
      </c>
      <c r="M88" s="60" t="s">
        <v>3317</v>
      </c>
      <c r="N88" s="1" t="b">
        <v>1</v>
      </c>
      <c r="O88" s="60" t="s">
        <v>3322</v>
      </c>
      <c r="P88" s="60" t="s">
        <v>1971</v>
      </c>
      <c r="Q88" s="60" t="s">
        <v>1973</v>
      </c>
      <c r="R88" s="60" t="s">
        <v>549</v>
      </c>
      <c r="S88" s="60" t="s">
        <v>1972</v>
      </c>
      <c r="T88" s="1">
        <v>31561</v>
      </c>
      <c r="U88" s="1">
        <v>32041</v>
      </c>
      <c r="V88" s="1">
        <v>34001</v>
      </c>
      <c r="W88" s="1">
        <v>40161</v>
      </c>
      <c r="X88" s="1">
        <v>61601</v>
      </c>
      <c r="Y88" s="1">
        <v>237081</v>
      </c>
      <c r="Z88" s="60" t="s">
        <v>2595</v>
      </c>
      <c r="AA88" s="60" t="s">
        <v>2596</v>
      </c>
      <c r="AB88" s="60" t="s">
        <v>2597</v>
      </c>
      <c r="AC88" s="60" t="s">
        <v>1961</v>
      </c>
      <c r="AD88" s="60" t="s">
        <v>2977</v>
      </c>
      <c r="AE88" s="60" t="s">
        <v>2599</v>
      </c>
      <c r="AF88" s="60" t="s">
        <v>2600</v>
      </c>
      <c r="AG88" s="183">
        <v>44123.722222222219</v>
      </c>
      <c r="AH88" s="60" t="s">
        <v>2601</v>
      </c>
      <c r="AI88" s="60" t="s">
        <v>2602</v>
      </c>
      <c r="AJ88" s="61">
        <v>48</v>
      </c>
      <c r="AK88" s="61">
        <v>1</v>
      </c>
      <c r="AL88" s="60" t="s">
        <v>2603</v>
      </c>
      <c r="AM88" s="183">
        <v>44173.443055555552</v>
      </c>
      <c r="AN88" s="183">
        <v>44614</v>
      </c>
      <c r="AO88" s="1">
        <v>6</v>
      </c>
      <c r="AP88" s="60" t="s">
        <v>2595</v>
      </c>
      <c r="AQ88" s="1" t="s">
        <v>2595</v>
      </c>
    </row>
    <row r="89" spans="1:43" x14ac:dyDescent="0.25">
      <c r="A89" s="1">
        <v>0</v>
      </c>
      <c r="B89" s="1" t="b">
        <v>1</v>
      </c>
      <c r="C89" s="1">
        <v>31561</v>
      </c>
      <c r="D89" s="1">
        <v>15721</v>
      </c>
      <c r="E89" s="1" t="b">
        <v>0</v>
      </c>
      <c r="F89" s="1">
        <v>0</v>
      </c>
      <c r="G89" s="60" t="s">
        <v>2589</v>
      </c>
      <c r="H89" s="60" t="s">
        <v>2589</v>
      </c>
      <c r="I89" s="1">
        <v>31561</v>
      </c>
      <c r="J89" s="60" t="s">
        <v>2590</v>
      </c>
      <c r="K89" s="60" t="s">
        <v>3289</v>
      </c>
      <c r="L89" s="60" t="s">
        <v>3315</v>
      </c>
      <c r="M89" s="60" t="s">
        <v>3317</v>
      </c>
      <c r="N89" s="1" t="b">
        <v>1</v>
      </c>
      <c r="O89" s="60" t="s">
        <v>3322</v>
      </c>
      <c r="P89" s="60" t="s">
        <v>1317</v>
      </c>
      <c r="Q89" s="60" t="s">
        <v>1319</v>
      </c>
      <c r="R89" s="60" t="s">
        <v>549</v>
      </c>
      <c r="S89" s="60" t="s">
        <v>1318</v>
      </c>
      <c r="T89" s="1">
        <v>31561</v>
      </c>
      <c r="U89" s="1">
        <v>32041</v>
      </c>
      <c r="V89" s="1">
        <v>34001</v>
      </c>
      <c r="W89" s="1">
        <v>40161</v>
      </c>
      <c r="X89" s="1">
        <v>61601</v>
      </c>
      <c r="Y89" s="1">
        <v>270921</v>
      </c>
      <c r="Z89" s="60" t="s">
        <v>2595</v>
      </c>
      <c r="AA89" s="60" t="s">
        <v>2596</v>
      </c>
      <c r="AB89" s="60" t="s">
        <v>2597</v>
      </c>
      <c r="AC89" s="60" t="s">
        <v>1316</v>
      </c>
      <c r="AD89" s="60" t="s">
        <v>2904</v>
      </c>
      <c r="AE89" s="60" t="s">
        <v>2599</v>
      </c>
      <c r="AF89" s="60" t="s">
        <v>2600</v>
      </c>
      <c r="AG89" s="183">
        <v>44123.727083333331</v>
      </c>
      <c r="AH89" s="60" t="s">
        <v>2601</v>
      </c>
      <c r="AI89" s="60" t="s">
        <v>2602</v>
      </c>
      <c r="AJ89" s="61">
        <v>24</v>
      </c>
      <c r="AK89" s="61">
        <v>1</v>
      </c>
      <c r="AL89" s="60" t="s">
        <v>2603</v>
      </c>
      <c r="AM89" s="183">
        <v>44123.727083333331</v>
      </c>
      <c r="AN89" s="183">
        <v>44614</v>
      </c>
      <c r="AO89" s="1">
        <v>2</v>
      </c>
      <c r="AP89" s="60" t="s">
        <v>2595</v>
      </c>
      <c r="AQ89" s="1" t="s">
        <v>2595</v>
      </c>
    </row>
    <row r="90" spans="1:43" x14ac:dyDescent="0.25">
      <c r="A90" s="1">
        <v>0</v>
      </c>
      <c r="B90" s="1" t="b">
        <v>1</v>
      </c>
      <c r="C90" s="1">
        <v>31561</v>
      </c>
      <c r="D90" s="1">
        <v>15721</v>
      </c>
      <c r="E90" s="1" t="b">
        <v>0</v>
      </c>
      <c r="F90" s="1">
        <v>0</v>
      </c>
      <c r="G90" s="60" t="s">
        <v>2589</v>
      </c>
      <c r="H90" s="60" t="s">
        <v>2589</v>
      </c>
      <c r="I90" s="1">
        <v>31561</v>
      </c>
      <c r="J90" s="60" t="s">
        <v>2590</v>
      </c>
      <c r="K90" s="60" t="s">
        <v>3289</v>
      </c>
      <c r="L90" s="60" t="s">
        <v>3315</v>
      </c>
      <c r="M90" s="60" t="s">
        <v>3317</v>
      </c>
      <c r="N90" s="1" t="b">
        <v>1</v>
      </c>
      <c r="O90" s="60" t="s">
        <v>3322</v>
      </c>
      <c r="P90" s="60" t="s">
        <v>1321</v>
      </c>
      <c r="Q90" s="60" t="s">
        <v>1323</v>
      </c>
      <c r="R90" s="60" t="s">
        <v>549</v>
      </c>
      <c r="S90" s="60" t="s">
        <v>1322</v>
      </c>
      <c r="T90" s="1">
        <v>31561</v>
      </c>
      <c r="U90" s="1">
        <v>32041</v>
      </c>
      <c r="V90" s="1">
        <v>34001</v>
      </c>
      <c r="W90" s="1">
        <v>40161</v>
      </c>
      <c r="X90" s="1">
        <v>61601</v>
      </c>
      <c r="Y90" s="1">
        <v>270961</v>
      </c>
      <c r="Z90" s="60" t="s">
        <v>2595</v>
      </c>
      <c r="AA90" s="60" t="s">
        <v>2596</v>
      </c>
      <c r="AB90" s="60" t="s">
        <v>2597</v>
      </c>
      <c r="AC90" s="60" t="s">
        <v>1316</v>
      </c>
      <c r="AD90" s="60" t="s">
        <v>2904</v>
      </c>
      <c r="AE90" s="60" t="s">
        <v>2599</v>
      </c>
      <c r="AF90" s="60" t="s">
        <v>2600</v>
      </c>
      <c r="AG90" s="183">
        <v>44123.727083333331</v>
      </c>
      <c r="AH90" s="60" t="s">
        <v>2601</v>
      </c>
      <c r="AI90" s="60" t="s">
        <v>2602</v>
      </c>
      <c r="AJ90" s="61">
        <v>12</v>
      </c>
      <c r="AK90" s="61">
        <v>1</v>
      </c>
      <c r="AL90" s="60" t="s">
        <v>2603</v>
      </c>
      <c r="AM90" s="183">
        <v>44123.727083333331</v>
      </c>
      <c r="AN90" s="183">
        <v>44614</v>
      </c>
      <c r="AO90" s="1">
        <v>2</v>
      </c>
      <c r="AP90" s="60" t="s">
        <v>2595</v>
      </c>
      <c r="AQ90" s="1" t="s">
        <v>2595</v>
      </c>
    </row>
    <row r="91" spans="1:43" x14ac:dyDescent="0.25">
      <c r="A91" s="1">
        <v>0</v>
      </c>
      <c r="B91" s="1" t="b">
        <v>1</v>
      </c>
      <c r="C91" s="1">
        <v>31561</v>
      </c>
      <c r="D91" s="1">
        <v>15721</v>
      </c>
      <c r="E91" s="1" t="b">
        <v>0</v>
      </c>
      <c r="F91" s="1">
        <v>0</v>
      </c>
      <c r="G91" s="60" t="s">
        <v>2589</v>
      </c>
      <c r="H91" s="60" t="s">
        <v>2589</v>
      </c>
      <c r="I91" s="1">
        <v>31561</v>
      </c>
      <c r="J91" s="60" t="s">
        <v>2590</v>
      </c>
      <c r="K91" s="60" t="s">
        <v>3289</v>
      </c>
      <c r="L91" s="60" t="s">
        <v>3315</v>
      </c>
      <c r="M91" s="60" t="s">
        <v>3317</v>
      </c>
      <c r="N91" s="1" t="b">
        <v>1</v>
      </c>
      <c r="O91" s="60" t="s">
        <v>3322</v>
      </c>
      <c r="P91" s="60" t="s">
        <v>3323</v>
      </c>
      <c r="Q91" s="60" t="s">
        <v>3324</v>
      </c>
      <c r="R91" s="60" t="s">
        <v>549</v>
      </c>
      <c r="S91" s="60" t="s">
        <v>3325</v>
      </c>
      <c r="T91" s="1">
        <v>31561</v>
      </c>
      <c r="U91" s="1">
        <v>32041</v>
      </c>
      <c r="V91" s="1">
        <v>34001</v>
      </c>
      <c r="W91" s="1">
        <v>40161</v>
      </c>
      <c r="X91" s="1">
        <v>61601</v>
      </c>
      <c r="Y91" s="1">
        <v>271001</v>
      </c>
      <c r="Z91" s="60" t="s">
        <v>2595</v>
      </c>
      <c r="AA91" s="60" t="s">
        <v>2596</v>
      </c>
      <c r="AB91" s="60" t="s">
        <v>2597</v>
      </c>
      <c r="AC91" s="60" t="s">
        <v>1316</v>
      </c>
      <c r="AD91" s="60" t="s">
        <v>2904</v>
      </c>
      <c r="AE91" s="60" t="s">
        <v>2599</v>
      </c>
      <c r="AF91" s="60" t="s">
        <v>2600</v>
      </c>
      <c r="AG91" s="183">
        <v>44123.727083333331</v>
      </c>
      <c r="AH91" s="60" t="s">
        <v>2601</v>
      </c>
      <c r="AI91" s="60" t="s">
        <v>2602</v>
      </c>
      <c r="AJ91" s="61" t="s">
        <v>2595</v>
      </c>
      <c r="AK91" s="61" t="s">
        <v>2595</v>
      </c>
      <c r="AL91" s="60" t="s">
        <v>2614</v>
      </c>
      <c r="AM91" s="183">
        <v>44123.727083333331</v>
      </c>
      <c r="AN91" s="183" t="s">
        <v>2595</v>
      </c>
      <c r="AO91" s="1">
        <v>2</v>
      </c>
      <c r="AP91" s="60" t="s">
        <v>2595</v>
      </c>
      <c r="AQ91" s="1" t="s">
        <v>2595</v>
      </c>
    </row>
    <row r="92" spans="1:43" x14ac:dyDescent="0.25">
      <c r="A92" s="1">
        <v>0</v>
      </c>
      <c r="B92" s="1" t="b">
        <v>1</v>
      </c>
      <c r="C92" s="1">
        <v>31561</v>
      </c>
      <c r="D92" s="1">
        <v>16001</v>
      </c>
      <c r="E92" s="1" t="b">
        <v>0</v>
      </c>
      <c r="F92" s="1">
        <v>0</v>
      </c>
      <c r="G92" s="60" t="s">
        <v>2589</v>
      </c>
      <c r="H92" s="60" t="s">
        <v>2589</v>
      </c>
      <c r="I92" s="1">
        <v>31561</v>
      </c>
      <c r="J92" s="60" t="s">
        <v>2590</v>
      </c>
      <c r="K92" s="60" t="s">
        <v>3289</v>
      </c>
      <c r="L92" s="60" t="s">
        <v>3315</v>
      </c>
      <c r="M92" s="60" t="s">
        <v>3317</v>
      </c>
      <c r="N92" s="1" t="b">
        <v>1</v>
      </c>
      <c r="O92" s="60" t="s">
        <v>3322</v>
      </c>
      <c r="P92" s="60" t="s">
        <v>198</v>
      </c>
      <c r="Q92" s="60" t="s">
        <v>200</v>
      </c>
      <c r="R92" s="60" t="s">
        <v>544</v>
      </c>
      <c r="S92" s="60" t="s">
        <v>199</v>
      </c>
      <c r="T92" s="1">
        <v>31561</v>
      </c>
      <c r="U92" s="1">
        <v>32041</v>
      </c>
      <c r="V92" s="1">
        <v>34001</v>
      </c>
      <c r="W92" s="1">
        <v>40161</v>
      </c>
      <c r="X92" s="1">
        <v>61601</v>
      </c>
      <c r="Y92" s="1">
        <v>278681</v>
      </c>
      <c r="Z92" s="60" t="s">
        <v>2595</v>
      </c>
      <c r="AA92" s="60" t="s">
        <v>2596</v>
      </c>
      <c r="AB92" s="60" t="s">
        <v>2597</v>
      </c>
      <c r="AC92" s="60" t="s">
        <v>190</v>
      </c>
      <c r="AD92" s="60" t="s">
        <v>191</v>
      </c>
      <c r="AE92" s="60" t="s">
        <v>2599</v>
      </c>
      <c r="AF92" s="60" t="s">
        <v>2600</v>
      </c>
      <c r="AG92" s="183">
        <v>44123.728472222218</v>
      </c>
      <c r="AH92" s="60" t="s">
        <v>2601</v>
      </c>
      <c r="AI92" s="60" t="s">
        <v>2602</v>
      </c>
      <c r="AJ92" s="61">
        <v>12</v>
      </c>
      <c r="AK92" s="61">
        <v>1</v>
      </c>
      <c r="AL92" s="60" t="s">
        <v>2603</v>
      </c>
      <c r="AM92" s="183">
        <v>44123.728472222218</v>
      </c>
      <c r="AN92" s="183">
        <v>44614</v>
      </c>
      <c r="AO92" s="1">
        <v>3</v>
      </c>
      <c r="AP92" s="60" t="s">
        <v>2595</v>
      </c>
      <c r="AQ92" s="1" t="s">
        <v>2595</v>
      </c>
    </row>
    <row r="93" spans="1:43" x14ac:dyDescent="0.25">
      <c r="A93" s="1">
        <v>0</v>
      </c>
      <c r="B93" s="1" t="b">
        <v>1</v>
      </c>
      <c r="C93" s="1">
        <v>31561</v>
      </c>
      <c r="D93" s="1">
        <v>16001</v>
      </c>
      <c r="E93" s="1" t="b">
        <v>0</v>
      </c>
      <c r="F93" s="1">
        <v>0</v>
      </c>
      <c r="G93" s="60" t="s">
        <v>2589</v>
      </c>
      <c r="H93" s="60" t="s">
        <v>2589</v>
      </c>
      <c r="I93" s="1">
        <v>31561</v>
      </c>
      <c r="J93" s="60" t="s">
        <v>2590</v>
      </c>
      <c r="K93" s="60" t="s">
        <v>3289</v>
      </c>
      <c r="L93" s="60" t="s">
        <v>3315</v>
      </c>
      <c r="M93" s="60" t="s">
        <v>3317</v>
      </c>
      <c r="N93" s="1" t="b">
        <v>1</v>
      </c>
      <c r="O93" s="60" t="s">
        <v>3322</v>
      </c>
      <c r="P93" s="60" t="s">
        <v>3326</v>
      </c>
      <c r="Q93" s="60" t="s">
        <v>3327</v>
      </c>
      <c r="R93" s="60" t="s">
        <v>544</v>
      </c>
      <c r="S93" s="60" t="s">
        <v>3328</v>
      </c>
      <c r="T93" s="1">
        <v>31561</v>
      </c>
      <c r="U93" s="1">
        <v>32041</v>
      </c>
      <c r="V93" s="1">
        <v>34001</v>
      </c>
      <c r="W93" s="1">
        <v>40161</v>
      </c>
      <c r="X93" s="1">
        <v>61601</v>
      </c>
      <c r="Y93" s="1">
        <v>278761</v>
      </c>
      <c r="Z93" s="60" t="s">
        <v>2595</v>
      </c>
      <c r="AA93" s="60" t="s">
        <v>2596</v>
      </c>
      <c r="AB93" s="60" t="s">
        <v>2597</v>
      </c>
      <c r="AC93" s="60" t="s">
        <v>190</v>
      </c>
      <c r="AD93" s="60" t="s">
        <v>191</v>
      </c>
      <c r="AE93" s="60" t="s">
        <v>2599</v>
      </c>
      <c r="AF93" s="60" t="s">
        <v>2600</v>
      </c>
      <c r="AG93" s="183">
        <v>44123.728472222218</v>
      </c>
      <c r="AH93" s="60" t="s">
        <v>2601</v>
      </c>
      <c r="AI93" s="60" t="s">
        <v>2602</v>
      </c>
      <c r="AJ93" s="61" t="s">
        <v>2595</v>
      </c>
      <c r="AK93" s="61" t="s">
        <v>2595</v>
      </c>
      <c r="AL93" s="60" t="s">
        <v>2614</v>
      </c>
      <c r="AM93" s="183">
        <v>44123.728472222218</v>
      </c>
      <c r="AN93" s="183" t="s">
        <v>2595</v>
      </c>
      <c r="AO93" s="1">
        <v>3</v>
      </c>
      <c r="AP93" s="60" t="s">
        <v>2595</v>
      </c>
      <c r="AQ93" s="1" t="s">
        <v>2595</v>
      </c>
    </row>
    <row r="94" spans="1:43" x14ac:dyDescent="0.25">
      <c r="A94" s="1">
        <v>0</v>
      </c>
      <c r="B94" s="1" t="b">
        <v>1</v>
      </c>
      <c r="C94" s="1">
        <v>31561</v>
      </c>
      <c r="D94" s="1">
        <v>16001</v>
      </c>
      <c r="E94" s="1" t="b">
        <v>0</v>
      </c>
      <c r="F94" s="1">
        <v>0</v>
      </c>
      <c r="G94" s="60" t="s">
        <v>2589</v>
      </c>
      <c r="H94" s="60" t="s">
        <v>2589</v>
      </c>
      <c r="I94" s="1">
        <v>31561</v>
      </c>
      <c r="J94" s="60" t="s">
        <v>2590</v>
      </c>
      <c r="K94" s="60" t="s">
        <v>3289</v>
      </c>
      <c r="L94" s="60" t="s">
        <v>3315</v>
      </c>
      <c r="M94" s="60" t="s">
        <v>3317</v>
      </c>
      <c r="N94" s="1" t="b">
        <v>1</v>
      </c>
      <c r="O94" s="60" t="s">
        <v>3322</v>
      </c>
      <c r="P94" s="60" t="s">
        <v>201</v>
      </c>
      <c r="Q94" s="60" t="s">
        <v>203</v>
      </c>
      <c r="R94" s="60" t="s">
        <v>544</v>
      </c>
      <c r="S94" s="60" t="s">
        <v>202</v>
      </c>
      <c r="T94" s="1">
        <v>31561</v>
      </c>
      <c r="U94" s="1">
        <v>32041</v>
      </c>
      <c r="V94" s="1">
        <v>34001</v>
      </c>
      <c r="W94" s="1">
        <v>40161</v>
      </c>
      <c r="X94" s="1">
        <v>61601</v>
      </c>
      <c r="Y94" s="1">
        <v>278801</v>
      </c>
      <c r="Z94" s="60" t="s">
        <v>2595</v>
      </c>
      <c r="AA94" s="60" t="s">
        <v>2596</v>
      </c>
      <c r="AB94" s="60" t="s">
        <v>2597</v>
      </c>
      <c r="AC94" s="60" t="s">
        <v>190</v>
      </c>
      <c r="AD94" s="60" t="s">
        <v>191</v>
      </c>
      <c r="AE94" s="60" t="s">
        <v>2599</v>
      </c>
      <c r="AF94" s="60" t="s">
        <v>2600</v>
      </c>
      <c r="AG94" s="183">
        <v>44123.728472222218</v>
      </c>
      <c r="AH94" s="60" t="s">
        <v>2601</v>
      </c>
      <c r="AI94" s="60" t="s">
        <v>2602</v>
      </c>
      <c r="AJ94" s="61">
        <v>12</v>
      </c>
      <c r="AK94" s="61">
        <v>1</v>
      </c>
      <c r="AL94" s="60" t="s">
        <v>2603</v>
      </c>
      <c r="AM94" s="183">
        <v>44123.728472222218</v>
      </c>
      <c r="AN94" s="183">
        <v>44614</v>
      </c>
      <c r="AO94" s="1">
        <v>3</v>
      </c>
      <c r="AP94" s="60" t="s">
        <v>2595</v>
      </c>
      <c r="AQ94" s="1" t="s">
        <v>2595</v>
      </c>
    </row>
    <row r="95" spans="1:43" x14ac:dyDescent="0.25">
      <c r="A95" s="1">
        <v>0</v>
      </c>
      <c r="B95" s="1" t="b">
        <v>1</v>
      </c>
      <c r="C95" s="1">
        <v>31561</v>
      </c>
      <c r="D95" s="1">
        <v>16001</v>
      </c>
      <c r="E95" s="1" t="b">
        <v>0</v>
      </c>
      <c r="F95" s="1">
        <v>0</v>
      </c>
      <c r="G95" s="60" t="s">
        <v>2589</v>
      </c>
      <c r="H95" s="60" t="s">
        <v>2589</v>
      </c>
      <c r="I95" s="1">
        <v>31561</v>
      </c>
      <c r="J95" s="60" t="s">
        <v>2590</v>
      </c>
      <c r="K95" s="60" t="s">
        <v>3289</v>
      </c>
      <c r="L95" s="60" t="s">
        <v>3315</v>
      </c>
      <c r="M95" s="60" t="s">
        <v>3317</v>
      </c>
      <c r="N95" s="1" t="b">
        <v>1</v>
      </c>
      <c r="O95" s="60" t="s">
        <v>3322</v>
      </c>
      <c r="P95" s="60" t="s">
        <v>204</v>
      </c>
      <c r="Q95" s="60" t="s">
        <v>206</v>
      </c>
      <c r="R95" s="60" t="s">
        <v>1269</v>
      </c>
      <c r="S95" s="60" t="s">
        <v>205</v>
      </c>
      <c r="T95" s="1">
        <v>31561</v>
      </c>
      <c r="U95" s="1">
        <v>32041</v>
      </c>
      <c r="V95" s="1">
        <v>34001</v>
      </c>
      <c r="W95" s="1">
        <v>40161</v>
      </c>
      <c r="X95" s="1">
        <v>61601</v>
      </c>
      <c r="Y95" s="1">
        <v>278841</v>
      </c>
      <c r="Z95" s="60" t="s">
        <v>2595</v>
      </c>
      <c r="AA95" s="60" t="s">
        <v>2596</v>
      </c>
      <c r="AB95" s="60" t="s">
        <v>2597</v>
      </c>
      <c r="AC95" s="60" t="s">
        <v>190</v>
      </c>
      <c r="AD95" s="60" t="s">
        <v>191</v>
      </c>
      <c r="AE95" s="60" t="s">
        <v>2599</v>
      </c>
      <c r="AF95" s="60" t="s">
        <v>2600</v>
      </c>
      <c r="AG95" s="183">
        <v>44123.728472222218</v>
      </c>
      <c r="AH95" s="60" t="s">
        <v>2601</v>
      </c>
      <c r="AI95" s="60" t="s">
        <v>2602</v>
      </c>
      <c r="AJ95" s="61">
        <v>8</v>
      </c>
      <c r="AK95" s="61">
        <v>1</v>
      </c>
      <c r="AL95" s="60" t="s">
        <v>2603</v>
      </c>
      <c r="AM95" s="183">
        <v>44123.728472222218</v>
      </c>
      <c r="AN95" s="183">
        <v>44613</v>
      </c>
      <c r="AO95" s="1">
        <v>3</v>
      </c>
      <c r="AP95" s="60" t="s">
        <v>2595</v>
      </c>
      <c r="AQ95" s="1" t="s">
        <v>2595</v>
      </c>
    </row>
    <row r="96" spans="1:43" x14ac:dyDescent="0.25">
      <c r="A96" s="1">
        <v>0</v>
      </c>
      <c r="B96" s="1" t="b">
        <v>1</v>
      </c>
      <c r="C96" s="1">
        <v>31561</v>
      </c>
      <c r="D96" s="1">
        <v>16001</v>
      </c>
      <c r="E96" s="1" t="b">
        <v>0</v>
      </c>
      <c r="F96" s="1">
        <v>0</v>
      </c>
      <c r="G96" s="60" t="s">
        <v>2589</v>
      </c>
      <c r="H96" s="60" t="s">
        <v>2589</v>
      </c>
      <c r="I96" s="1">
        <v>31561</v>
      </c>
      <c r="J96" s="60" t="s">
        <v>2590</v>
      </c>
      <c r="K96" s="60" t="s">
        <v>3289</v>
      </c>
      <c r="L96" s="60" t="s">
        <v>3315</v>
      </c>
      <c r="M96" s="60" t="s">
        <v>3317</v>
      </c>
      <c r="N96" s="1" t="b">
        <v>1</v>
      </c>
      <c r="O96" s="60" t="s">
        <v>3322</v>
      </c>
      <c r="P96" s="60" t="s">
        <v>210</v>
      </c>
      <c r="Q96" s="60" t="s">
        <v>212</v>
      </c>
      <c r="R96" s="60" t="s">
        <v>549</v>
      </c>
      <c r="S96" s="60" t="s">
        <v>211</v>
      </c>
      <c r="T96" s="1">
        <v>31561</v>
      </c>
      <c r="U96" s="1">
        <v>32041</v>
      </c>
      <c r="V96" s="1">
        <v>34001</v>
      </c>
      <c r="W96" s="1">
        <v>40161</v>
      </c>
      <c r="X96" s="1">
        <v>61601</v>
      </c>
      <c r="Y96" s="1">
        <v>279001</v>
      </c>
      <c r="Z96" s="60" t="s">
        <v>2595</v>
      </c>
      <c r="AA96" s="60" t="s">
        <v>2596</v>
      </c>
      <c r="AB96" s="60" t="s">
        <v>2597</v>
      </c>
      <c r="AC96" s="60" t="s">
        <v>190</v>
      </c>
      <c r="AD96" s="60" t="s">
        <v>191</v>
      </c>
      <c r="AE96" s="60" t="s">
        <v>2599</v>
      </c>
      <c r="AF96" s="60" t="s">
        <v>2600</v>
      </c>
      <c r="AG96" s="183">
        <v>44123.728472222218</v>
      </c>
      <c r="AH96" s="60" t="s">
        <v>2601</v>
      </c>
      <c r="AI96" s="60" t="s">
        <v>2602</v>
      </c>
      <c r="AJ96" s="61">
        <v>12</v>
      </c>
      <c r="AK96" s="61">
        <v>1</v>
      </c>
      <c r="AL96" s="60" t="s">
        <v>2603</v>
      </c>
      <c r="AM96" s="183">
        <v>44123.728472222218</v>
      </c>
      <c r="AN96" s="183">
        <v>44614</v>
      </c>
      <c r="AO96" s="1">
        <v>3</v>
      </c>
      <c r="AP96" s="60" t="s">
        <v>2595</v>
      </c>
      <c r="AQ96" s="1" t="s">
        <v>2595</v>
      </c>
    </row>
    <row r="97" spans="1:43" x14ac:dyDescent="0.25">
      <c r="A97" s="1">
        <v>0</v>
      </c>
      <c r="B97" s="1" t="b">
        <v>1</v>
      </c>
      <c r="C97" s="1">
        <v>31561</v>
      </c>
      <c r="D97" s="1">
        <v>16001</v>
      </c>
      <c r="E97" s="1" t="b">
        <v>0</v>
      </c>
      <c r="F97" s="1">
        <v>0</v>
      </c>
      <c r="G97" s="60" t="s">
        <v>2589</v>
      </c>
      <c r="H97" s="60" t="s">
        <v>2589</v>
      </c>
      <c r="I97" s="1">
        <v>31561</v>
      </c>
      <c r="J97" s="60" t="s">
        <v>2590</v>
      </c>
      <c r="K97" s="60" t="s">
        <v>3289</v>
      </c>
      <c r="L97" s="60" t="s">
        <v>3315</v>
      </c>
      <c r="M97" s="60" t="s">
        <v>3317</v>
      </c>
      <c r="N97" s="1" t="b">
        <v>1</v>
      </c>
      <c r="O97" s="60" t="s">
        <v>3322</v>
      </c>
      <c r="P97" s="60" t="s">
        <v>213</v>
      </c>
      <c r="Q97" s="60" t="s">
        <v>215</v>
      </c>
      <c r="R97" s="60" t="s">
        <v>1269</v>
      </c>
      <c r="S97" s="60" t="s">
        <v>214</v>
      </c>
      <c r="T97" s="1">
        <v>31561</v>
      </c>
      <c r="U97" s="1">
        <v>32041</v>
      </c>
      <c r="V97" s="1">
        <v>34001</v>
      </c>
      <c r="W97" s="1">
        <v>40161</v>
      </c>
      <c r="X97" s="1">
        <v>61601</v>
      </c>
      <c r="Y97" s="1">
        <v>279041</v>
      </c>
      <c r="Z97" s="60" t="s">
        <v>2595</v>
      </c>
      <c r="AA97" s="60" t="s">
        <v>2596</v>
      </c>
      <c r="AB97" s="60" t="s">
        <v>2597</v>
      </c>
      <c r="AC97" s="60" t="s">
        <v>190</v>
      </c>
      <c r="AD97" s="60" t="s">
        <v>191</v>
      </c>
      <c r="AE97" s="60" t="s">
        <v>2599</v>
      </c>
      <c r="AF97" s="60" t="s">
        <v>2600</v>
      </c>
      <c r="AG97" s="183">
        <v>44123.728472222218</v>
      </c>
      <c r="AH97" s="60" t="s">
        <v>2601</v>
      </c>
      <c r="AI97" s="60" t="s">
        <v>2602</v>
      </c>
      <c r="AJ97" s="61">
        <v>12</v>
      </c>
      <c r="AK97" s="61">
        <v>1</v>
      </c>
      <c r="AL97" s="60" t="s">
        <v>2603</v>
      </c>
      <c r="AM97" s="183">
        <v>44400.62777777778</v>
      </c>
      <c r="AN97" s="183">
        <v>44614</v>
      </c>
      <c r="AO97" s="1">
        <v>3</v>
      </c>
      <c r="AP97" s="60" t="s">
        <v>2595</v>
      </c>
      <c r="AQ97" s="1" t="s">
        <v>2595</v>
      </c>
    </row>
    <row r="98" spans="1:43" x14ac:dyDescent="0.25">
      <c r="A98" s="1">
        <v>0</v>
      </c>
      <c r="B98" s="1" t="b">
        <v>1</v>
      </c>
      <c r="C98" s="1">
        <v>31561</v>
      </c>
      <c r="D98" s="1">
        <v>14881</v>
      </c>
      <c r="E98" s="1" t="b">
        <v>0</v>
      </c>
      <c r="F98" s="1">
        <v>0</v>
      </c>
      <c r="G98" s="60" t="s">
        <v>2589</v>
      </c>
      <c r="H98" s="60" t="s">
        <v>2589</v>
      </c>
      <c r="I98" s="1">
        <v>31561</v>
      </c>
      <c r="J98" s="60" t="s">
        <v>2590</v>
      </c>
      <c r="K98" s="60" t="s">
        <v>3289</v>
      </c>
      <c r="L98" s="60" t="s">
        <v>3315</v>
      </c>
      <c r="M98" s="60" t="s">
        <v>3317</v>
      </c>
      <c r="N98" s="1" t="b">
        <v>1</v>
      </c>
      <c r="O98" s="60" t="s">
        <v>3322</v>
      </c>
      <c r="P98" s="60" t="s">
        <v>1951</v>
      </c>
      <c r="Q98" s="60" t="s">
        <v>1953</v>
      </c>
      <c r="R98" s="60" t="s">
        <v>549</v>
      </c>
      <c r="S98" s="60" t="s">
        <v>1952</v>
      </c>
      <c r="T98" s="1">
        <v>31561</v>
      </c>
      <c r="U98" s="1">
        <v>32041</v>
      </c>
      <c r="V98" s="1">
        <v>34001</v>
      </c>
      <c r="W98" s="1">
        <v>40161</v>
      </c>
      <c r="X98" s="1">
        <v>61601</v>
      </c>
      <c r="Y98" s="1">
        <v>380801</v>
      </c>
      <c r="Z98" s="60" t="s">
        <v>2595</v>
      </c>
      <c r="AA98" s="60" t="s">
        <v>2596</v>
      </c>
      <c r="AB98" s="60" t="s">
        <v>2597</v>
      </c>
      <c r="AC98" s="60" t="s">
        <v>1927</v>
      </c>
      <c r="AD98" s="60" t="s">
        <v>2667</v>
      </c>
      <c r="AE98" s="60" t="s">
        <v>2599</v>
      </c>
      <c r="AF98" s="60" t="s">
        <v>2600</v>
      </c>
      <c r="AG98" s="183">
        <v>44123.775694444441</v>
      </c>
      <c r="AH98" s="60" t="s">
        <v>2601</v>
      </c>
      <c r="AI98" s="60" t="s">
        <v>2602</v>
      </c>
      <c r="AJ98" s="61">
        <v>48</v>
      </c>
      <c r="AK98" s="61">
        <v>1</v>
      </c>
      <c r="AL98" s="60" t="s">
        <v>2603</v>
      </c>
      <c r="AM98" s="183">
        <v>44186.467361111107</v>
      </c>
      <c r="AN98" s="183">
        <v>44614</v>
      </c>
      <c r="AO98" s="1">
        <v>2</v>
      </c>
      <c r="AP98" s="60" t="s">
        <v>2595</v>
      </c>
      <c r="AQ98" s="1" t="s">
        <v>2595</v>
      </c>
    </row>
    <row r="99" spans="1:43" x14ac:dyDescent="0.25">
      <c r="A99" s="1">
        <v>0</v>
      </c>
      <c r="B99" s="1" t="b">
        <v>1</v>
      </c>
      <c r="C99" s="1">
        <v>31561</v>
      </c>
      <c r="D99" s="1">
        <v>15561</v>
      </c>
      <c r="E99" s="1" t="b">
        <v>0</v>
      </c>
      <c r="F99" s="1">
        <v>0</v>
      </c>
      <c r="G99" s="60" t="s">
        <v>2589</v>
      </c>
      <c r="H99" s="60" t="s">
        <v>2589</v>
      </c>
      <c r="I99" s="1">
        <v>31561</v>
      </c>
      <c r="J99" s="60" t="s">
        <v>2590</v>
      </c>
      <c r="K99" s="60" t="s">
        <v>3289</v>
      </c>
      <c r="L99" s="60" t="s">
        <v>3315</v>
      </c>
      <c r="M99" s="60" t="s">
        <v>3317</v>
      </c>
      <c r="N99" s="1" t="b">
        <v>1</v>
      </c>
      <c r="O99" s="60" t="s">
        <v>3322</v>
      </c>
      <c r="P99" s="60" t="s">
        <v>1288</v>
      </c>
      <c r="Q99" s="60" t="s">
        <v>1290</v>
      </c>
      <c r="R99" s="60" t="s">
        <v>1269</v>
      </c>
      <c r="S99" s="60" t="s">
        <v>1289</v>
      </c>
      <c r="T99" s="1">
        <v>31561</v>
      </c>
      <c r="U99" s="1">
        <v>32041</v>
      </c>
      <c r="V99" s="1">
        <v>34001</v>
      </c>
      <c r="W99" s="1">
        <v>40161</v>
      </c>
      <c r="X99" s="1">
        <v>61601</v>
      </c>
      <c r="Y99" s="1">
        <v>843961</v>
      </c>
      <c r="Z99" s="60" t="s">
        <v>2595</v>
      </c>
      <c r="AA99" s="60" t="s">
        <v>2596</v>
      </c>
      <c r="AB99" s="60" t="s">
        <v>2597</v>
      </c>
      <c r="AC99" s="60" t="s">
        <v>1264</v>
      </c>
      <c r="AD99" s="60" t="s">
        <v>3042</v>
      </c>
      <c r="AE99" s="60" t="s">
        <v>2599</v>
      </c>
      <c r="AF99" s="60" t="s">
        <v>2600</v>
      </c>
      <c r="AG99" s="183">
        <v>44170.465277777774</v>
      </c>
      <c r="AH99" s="60" t="s">
        <v>2601</v>
      </c>
      <c r="AI99" s="60" t="s">
        <v>2602</v>
      </c>
      <c r="AJ99" s="61">
        <v>12</v>
      </c>
      <c r="AK99" s="61">
        <v>1</v>
      </c>
      <c r="AL99" s="60" t="s">
        <v>2603</v>
      </c>
      <c r="AM99" s="183">
        <v>44170.465277777774</v>
      </c>
      <c r="AN99" s="183">
        <v>44612</v>
      </c>
      <c r="AO99" s="1">
        <v>6</v>
      </c>
      <c r="AP99" s="60" t="s">
        <v>2595</v>
      </c>
      <c r="AQ99" s="1" t="s">
        <v>2595</v>
      </c>
    </row>
    <row r="100" spans="1:43" x14ac:dyDescent="0.25">
      <c r="A100" s="1">
        <v>0</v>
      </c>
      <c r="B100" s="1" t="b">
        <v>1</v>
      </c>
      <c r="C100" s="1">
        <v>31561</v>
      </c>
      <c r="D100" s="1">
        <v>15561</v>
      </c>
      <c r="E100" s="1" t="b">
        <v>0</v>
      </c>
      <c r="F100" s="1">
        <v>0</v>
      </c>
      <c r="G100" s="60" t="s">
        <v>2589</v>
      </c>
      <c r="H100" s="60" t="s">
        <v>2589</v>
      </c>
      <c r="I100" s="1">
        <v>31561</v>
      </c>
      <c r="J100" s="60" t="s">
        <v>2590</v>
      </c>
      <c r="K100" s="60" t="s">
        <v>3289</v>
      </c>
      <c r="L100" s="60" t="s">
        <v>3315</v>
      </c>
      <c r="M100" s="60" t="s">
        <v>3317</v>
      </c>
      <c r="N100" s="1" t="b">
        <v>1</v>
      </c>
      <c r="O100" s="60" t="s">
        <v>3322</v>
      </c>
      <c r="P100" s="60" t="s">
        <v>1291</v>
      </c>
      <c r="Q100" s="60" t="s">
        <v>1293</v>
      </c>
      <c r="R100" s="60" t="s">
        <v>1269</v>
      </c>
      <c r="S100" s="60" t="s">
        <v>1292</v>
      </c>
      <c r="T100" s="1">
        <v>31561</v>
      </c>
      <c r="U100" s="1">
        <v>32041</v>
      </c>
      <c r="V100" s="1">
        <v>34001</v>
      </c>
      <c r="W100" s="1">
        <v>40161</v>
      </c>
      <c r="X100" s="1">
        <v>61601</v>
      </c>
      <c r="Y100" s="1">
        <v>844001</v>
      </c>
      <c r="Z100" s="60" t="s">
        <v>2595</v>
      </c>
      <c r="AA100" s="60" t="s">
        <v>2596</v>
      </c>
      <c r="AB100" s="60" t="s">
        <v>2597</v>
      </c>
      <c r="AC100" s="60" t="s">
        <v>1264</v>
      </c>
      <c r="AD100" s="60" t="s">
        <v>3042</v>
      </c>
      <c r="AE100" s="60" t="s">
        <v>2599</v>
      </c>
      <c r="AF100" s="60" t="s">
        <v>2600</v>
      </c>
      <c r="AG100" s="183">
        <v>44170.465277777774</v>
      </c>
      <c r="AH100" s="60" t="s">
        <v>2601</v>
      </c>
      <c r="AI100" s="60" t="s">
        <v>2602</v>
      </c>
      <c r="AJ100" s="61">
        <v>12</v>
      </c>
      <c r="AK100" s="61">
        <v>1</v>
      </c>
      <c r="AL100" s="60" t="s">
        <v>2603</v>
      </c>
      <c r="AM100" s="183">
        <v>44170.465277777774</v>
      </c>
      <c r="AN100" s="183">
        <v>44613</v>
      </c>
      <c r="AO100" s="1">
        <v>6</v>
      </c>
      <c r="AP100" s="60" t="s">
        <v>2595</v>
      </c>
      <c r="AQ100" s="1" t="s">
        <v>2595</v>
      </c>
    </row>
    <row r="101" spans="1:43" x14ac:dyDescent="0.25">
      <c r="A101" s="1">
        <v>0</v>
      </c>
      <c r="B101" s="1" t="b">
        <v>1</v>
      </c>
      <c r="C101" s="1">
        <v>31561</v>
      </c>
      <c r="D101" s="1">
        <v>15561</v>
      </c>
      <c r="E101" s="1" t="b">
        <v>0</v>
      </c>
      <c r="F101" s="1">
        <v>0</v>
      </c>
      <c r="G101" s="60" t="s">
        <v>2589</v>
      </c>
      <c r="H101" s="60" t="s">
        <v>2589</v>
      </c>
      <c r="I101" s="1">
        <v>31561</v>
      </c>
      <c r="J101" s="60" t="s">
        <v>2590</v>
      </c>
      <c r="K101" s="60" t="s">
        <v>3289</v>
      </c>
      <c r="L101" s="60" t="s">
        <v>3315</v>
      </c>
      <c r="M101" s="60" t="s">
        <v>3317</v>
      </c>
      <c r="N101" s="1" t="b">
        <v>1</v>
      </c>
      <c r="O101" s="60" t="s">
        <v>3322</v>
      </c>
      <c r="P101" s="60" t="s">
        <v>1309</v>
      </c>
      <c r="Q101" s="60" t="s">
        <v>1311</v>
      </c>
      <c r="R101" s="60" t="s">
        <v>549</v>
      </c>
      <c r="S101" s="60" t="s">
        <v>1310</v>
      </c>
      <c r="T101" s="1">
        <v>31561</v>
      </c>
      <c r="U101" s="1">
        <v>32041</v>
      </c>
      <c r="V101" s="1">
        <v>34001</v>
      </c>
      <c r="W101" s="1">
        <v>40161</v>
      </c>
      <c r="X101" s="1">
        <v>61601</v>
      </c>
      <c r="Y101" s="1">
        <v>844241</v>
      </c>
      <c r="Z101" s="60" t="s">
        <v>2595</v>
      </c>
      <c r="AA101" s="60" t="s">
        <v>2596</v>
      </c>
      <c r="AB101" s="60" t="s">
        <v>2597</v>
      </c>
      <c r="AC101" s="60" t="s">
        <v>1264</v>
      </c>
      <c r="AD101" s="60" t="s">
        <v>3042</v>
      </c>
      <c r="AE101" s="60" t="s">
        <v>2599</v>
      </c>
      <c r="AF101" s="60" t="s">
        <v>2600</v>
      </c>
      <c r="AG101" s="183">
        <v>44170.465277777774</v>
      </c>
      <c r="AH101" s="60" t="s">
        <v>2601</v>
      </c>
      <c r="AI101" s="60" t="s">
        <v>2602</v>
      </c>
      <c r="AJ101" s="61">
        <v>48</v>
      </c>
      <c r="AK101" s="61">
        <v>1</v>
      </c>
      <c r="AL101" s="60" t="s">
        <v>2603</v>
      </c>
      <c r="AM101" s="183">
        <v>44604.59097222222</v>
      </c>
      <c r="AN101" s="183">
        <v>44614</v>
      </c>
      <c r="AO101" s="1">
        <v>6</v>
      </c>
      <c r="AP101" s="60" t="s">
        <v>2595</v>
      </c>
      <c r="AQ101" s="1" t="s">
        <v>2595</v>
      </c>
    </row>
    <row r="102" spans="1:43" x14ac:dyDescent="0.25">
      <c r="A102" s="1">
        <v>0</v>
      </c>
      <c r="B102" s="1" t="b">
        <v>1</v>
      </c>
      <c r="C102" s="1">
        <v>31561</v>
      </c>
      <c r="D102" s="1">
        <v>15561</v>
      </c>
      <c r="E102" s="1" t="b">
        <v>0</v>
      </c>
      <c r="F102" s="1">
        <v>0</v>
      </c>
      <c r="G102" s="60" t="s">
        <v>2589</v>
      </c>
      <c r="H102" s="60" t="s">
        <v>2589</v>
      </c>
      <c r="I102" s="1">
        <v>31561</v>
      </c>
      <c r="J102" s="60" t="s">
        <v>2590</v>
      </c>
      <c r="K102" s="60" t="s">
        <v>3289</v>
      </c>
      <c r="L102" s="60" t="s">
        <v>3315</v>
      </c>
      <c r="M102" s="60" t="s">
        <v>3317</v>
      </c>
      <c r="N102" s="1" t="b">
        <v>1</v>
      </c>
      <c r="O102" s="60" t="s">
        <v>3322</v>
      </c>
      <c r="P102" s="60" t="s">
        <v>1312</v>
      </c>
      <c r="Q102" s="60" t="s">
        <v>1314</v>
      </c>
      <c r="R102" s="60" t="s">
        <v>549</v>
      </c>
      <c r="S102" s="60" t="s">
        <v>1313</v>
      </c>
      <c r="T102" s="1">
        <v>31561</v>
      </c>
      <c r="U102" s="1">
        <v>32041</v>
      </c>
      <c r="V102" s="1">
        <v>34001</v>
      </c>
      <c r="W102" s="1">
        <v>40161</v>
      </c>
      <c r="X102" s="1">
        <v>61601</v>
      </c>
      <c r="Y102" s="1">
        <v>844281</v>
      </c>
      <c r="Z102" s="60" t="s">
        <v>2595</v>
      </c>
      <c r="AA102" s="60" t="s">
        <v>2596</v>
      </c>
      <c r="AB102" s="60" t="s">
        <v>2597</v>
      </c>
      <c r="AC102" s="60" t="s">
        <v>1264</v>
      </c>
      <c r="AD102" s="60" t="s">
        <v>3042</v>
      </c>
      <c r="AE102" s="60" t="s">
        <v>2599</v>
      </c>
      <c r="AF102" s="60" t="s">
        <v>2600</v>
      </c>
      <c r="AG102" s="183">
        <v>44170.465277777774</v>
      </c>
      <c r="AH102" s="60" t="s">
        <v>2601</v>
      </c>
      <c r="AI102" s="60" t="s">
        <v>2602</v>
      </c>
      <c r="AJ102" s="61">
        <v>48</v>
      </c>
      <c r="AK102" s="61">
        <v>1</v>
      </c>
      <c r="AL102" s="60" t="s">
        <v>2603</v>
      </c>
      <c r="AM102" s="183">
        <v>44604.591666666667</v>
      </c>
      <c r="AN102" s="183">
        <v>44614</v>
      </c>
      <c r="AO102" s="1">
        <v>6</v>
      </c>
      <c r="AP102" s="60" t="s">
        <v>2595</v>
      </c>
      <c r="AQ102" s="1" t="s">
        <v>2595</v>
      </c>
    </row>
    <row r="103" spans="1:43" x14ac:dyDescent="0.25">
      <c r="A103" s="1">
        <v>0</v>
      </c>
      <c r="B103" s="1" t="b">
        <v>1</v>
      </c>
      <c r="C103" s="1">
        <v>31561</v>
      </c>
      <c r="D103" s="1">
        <v>15401</v>
      </c>
      <c r="E103" s="1" t="b">
        <v>0</v>
      </c>
      <c r="F103" s="1">
        <v>0</v>
      </c>
      <c r="G103" s="60" t="s">
        <v>2589</v>
      </c>
      <c r="H103" s="60" t="s">
        <v>2589</v>
      </c>
      <c r="I103" s="1">
        <v>31561</v>
      </c>
      <c r="J103" s="60" t="s">
        <v>2590</v>
      </c>
      <c r="K103" s="60" t="s">
        <v>3289</v>
      </c>
      <c r="L103" s="60" t="s">
        <v>3315</v>
      </c>
      <c r="M103" s="60" t="s">
        <v>3317</v>
      </c>
      <c r="N103" s="1" t="b">
        <v>1</v>
      </c>
      <c r="O103" s="60" t="s">
        <v>3322</v>
      </c>
      <c r="P103" s="60" t="s">
        <v>1962</v>
      </c>
      <c r="Q103" s="60" t="s">
        <v>1964</v>
      </c>
      <c r="R103" s="60" t="s">
        <v>549</v>
      </c>
      <c r="S103" s="60" t="s">
        <v>1963</v>
      </c>
      <c r="T103" s="1">
        <v>31561</v>
      </c>
      <c r="U103" s="1">
        <v>32041</v>
      </c>
      <c r="V103" s="1">
        <v>34001</v>
      </c>
      <c r="W103" s="1">
        <v>40161</v>
      </c>
      <c r="X103" s="1">
        <v>61601</v>
      </c>
      <c r="Y103" s="1">
        <v>859681</v>
      </c>
      <c r="Z103" s="60" t="s">
        <v>2595</v>
      </c>
      <c r="AA103" s="60" t="s">
        <v>2596</v>
      </c>
      <c r="AB103" s="60" t="s">
        <v>2597</v>
      </c>
      <c r="AC103" s="60" t="s">
        <v>1961</v>
      </c>
      <c r="AD103" s="60" t="s">
        <v>2977</v>
      </c>
      <c r="AE103" s="60" t="s">
        <v>2599</v>
      </c>
      <c r="AF103" s="60" t="s">
        <v>2600</v>
      </c>
      <c r="AG103" s="183">
        <v>44173.43472222222</v>
      </c>
      <c r="AH103" s="60" t="s">
        <v>2601</v>
      </c>
      <c r="AI103" s="60" t="s">
        <v>2602</v>
      </c>
      <c r="AJ103" s="61">
        <v>48</v>
      </c>
      <c r="AK103" s="61">
        <v>1</v>
      </c>
      <c r="AL103" s="60" t="s">
        <v>2603</v>
      </c>
      <c r="AM103" s="183">
        <v>44209.486805555556</v>
      </c>
      <c r="AN103" s="183">
        <v>44614</v>
      </c>
      <c r="AO103" s="1">
        <v>6</v>
      </c>
      <c r="AP103" s="60" t="s">
        <v>2595</v>
      </c>
      <c r="AQ103" s="1" t="s">
        <v>2595</v>
      </c>
    </row>
    <row r="104" spans="1:43" x14ac:dyDescent="0.25">
      <c r="A104" s="1">
        <v>0</v>
      </c>
      <c r="B104" s="1" t="b">
        <v>1</v>
      </c>
      <c r="C104" s="1">
        <v>31561</v>
      </c>
      <c r="D104" s="1">
        <v>13761</v>
      </c>
      <c r="E104" s="1" t="b">
        <v>0</v>
      </c>
      <c r="F104" s="1">
        <v>0</v>
      </c>
      <c r="G104" s="60" t="s">
        <v>2589</v>
      </c>
      <c r="H104" s="60" t="s">
        <v>2589</v>
      </c>
      <c r="I104" s="1">
        <v>31561</v>
      </c>
      <c r="J104" s="60" t="s">
        <v>2590</v>
      </c>
      <c r="K104" s="60" t="s">
        <v>3289</v>
      </c>
      <c r="L104" s="60" t="s">
        <v>3315</v>
      </c>
      <c r="M104" s="60" t="s">
        <v>3317</v>
      </c>
      <c r="N104" s="1" t="b">
        <v>1</v>
      </c>
      <c r="O104" s="60" t="s">
        <v>3322</v>
      </c>
      <c r="P104" s="60" t="s">
        <v>546</v>
      </c>
      <c r="Q104" s="60" t="s">
        <v>548</v>
      </c>
      <c r="R104" s="60" t="s">
        <v>549</v>
      </c>
      <c r="S104" s="60" t="s">
        <v>547</v>
      </c>
      <c r="T104" s="1">
        <v>31561</v>
      </c>
      <c r="U104" s="1">
        <v>32041</v>
      </c>
      <c r="V104" s="1">
        <v>34001</v>
      </c>
      <c r="W104" s="1">
        <v>40161</v>
      </c>
      <c r="X104" s="1">
        <v>61601</v>
      </c>
      <c r="Y104" s="1">
        <v>1135041</v>
      </c>
      <c r="Z104" s="60" t="s">
        <v>2595</v>
      </c>
      <c r="AA104" s="60" t="s">
        <v>2596</v>
      </c>
      <c r="AB104" s="60" t="s">
        <v>2597</v>
      </c>
      <c r="AC104" s="60" t="s">
        <v>539</v>
      </c>
      <c r="AD104" s="60" t="s">
        <v>2996</v>
      </c>
      <c r="AE104" s="60" t="s">
        <v>2599</v>
      </c>
      <c r="AF104" s="60" t="s">
        <v>2600</v>
      </c>
      <c r="AG104" s="183">
        <v>44278.433333333334</v>
      </c>
      <c r="AH104" s="60" t="s">
        <v>2601</v>
      </c>
      <c r="AI104" s="60" t="s">
        <v>2602</v>
      </c>
      <c r="AJ104" s="61">
        <v>48</v>
      </c>
      <c r="AK104" s="61">
        <v>1</v>
      </c>
      <c r="AL104" s="60" t="s">
        <v>2603</v>
      </c>
      <c r="AM104" s="183">
        <v>44278.433333333334</v>
      </c>
      <c r="AN104" s="183">
        <v>44614</v>
      </c>
      <c r="AO104" s="1">
        <v>2</v>
      </c>
      <c r="AP104" s="60" t="s">
        <v>2595</v>
      </c>
      <c r="AQ104" s="1" t="s">
        <v>2595</v>
      </c>
    </row>
    <row r="105" spans="1:43" x14ac:dyDescent="0.25">
      <c r="A105" s="1">
        <v>0</v>
      </c>
      <c r="B105" s="1" t="b">
        <v>1</v>
      </c>
      <c r="C105" s="1">
        <v>31561</v>
      </c>
      <c r="D105" s="1">
        <v>13761</v>
      </c>
      <c r="E105" s="1" t="b">
        <v>0</v>
      </c>
      <c r="F105" s="1">
        <v>0</v>
      </c>
      <c r="G105" s="60" t="s">
        <v>2589</v>
      </c>
      <c r="H105" s="60" t="s">
        <v>2589</v>
      </c>
      <c r="I105" s="1">
        <v>31561</v>
      </c>
      <c r="J105" s="60" t="s">
        <v>2590</v>
      </c>
      <c r="K105" s="60" t="s">
        <v>3289</v>
      </c>
      <c r="L105" s="60" t="s">
        <v>3315</v>
      </c>
      <c r="M105" s="60" t="s">
        <v>3317</v>
      </c>
      <c r="N105" s="1" t="b">
        <v>1</v>
      </c>
      <c r="O105" s="60" t="s">
        <v>3322</v>
      </c>
      <c r="P105" s="60" t="s">
        <v>560</v>
      </c>
      <c r="Q105" s="60" t="s">
        <v>562</v>
      </c>
      <c r="R105" s="60" t="s">
        <v>549</v>
      </c>
      <c r="S105" s="60" t="s">
        <v>561</v>
      </c>
      <c r="T105" s="1">
        <v>31561</v>
      </c>
      <c r="U105" s="1">
        <v>32041</v>
      </c>
      <c r="V105" s="1">
        <v>34001</v>
      </c>
      <c r="W105" s="1">
        <v>40161</v>
      </c>
      <c r="X105" s="1">
        <v>61601</v>
      </c>
      <c r="Y105" s="1">
        <v>1175121</v>
      </c>
      <c r="Z105" s="60" t="s">
        <v>2595</v>
      </c>
      <c r="AA105" s="60" t="s">
        <v>2596</v>
      </c>
      <c r="AB105" s="60" t="s">
        <v>2597</v>
      </c>
      <c r="AC105" s="60" t="s">
        <v>539</v>
      </c>
      <c r="AD105" s="60" t="s">
        <v>2996</v>
      </c>
      <c r="AE105" s="60" t="s">
        <v>2599</v>
      </c>
      <c r="AF105" s="60" t="s">
        <v>2600</v>
      </c>
      <c r="AG105" s="183">
        <v>44287.614583333328</v>
      </c>
      <c r="AH105" s="60" t="s">
        <v>2601</v>
      </c>
      <c r="AI105" s="60" t="s">
        <v>2602</v>
      </c>
      <c r="AJ105" s="61">
        <v>48</v>
      </c>
      <c r="AK105" s="61">
        <v>1</v>
      </c>
      <c r="AL105" s="60" t="s">
        <v>2603</v>
      </c>
      <c r="AM105" s="183">
        <v>44287.614583333328</v>
      </c>
      <c r="AN105" s="183">
        <v>44614</v>
      </c>
      <c r="AO105" s="1">
        <v>2</v>
      </c>
      <c r="AP105" s="60" t="s">
        <v>2595</v>
      </c>
      <c r="AQ105" s="1" t="s">
        <v>2595</v>
      </c>
    </row>
    <row r="106" spans="1:43" x14ac:dyDescent="0.25">
      <c r="A106" s="1">
        <v>0</v>
      </c>
      <c r="B106" s="1" t="b">
        <v>1</v>
      </c>
      <c r="C106" s="1">
        <v>31561</v>
      </c>
      <c r="D106" s="1">
        <v>14681</v>
      </c>
      <c r="E106" s="1" t="b">
        <v>0</v>
      </c>
      <c r="F106" s="1">
        <v>0</v>
      </c>
      <c r="G106" s="60" t="s">
        <v>2589</v>
      </c>
      <c r="H106" s="60" t="s">
        <v>2589</v>
      </c>
      <c r="I106" s="1">
        <v>31561</v>
      </c>
      <c r="J106" s="60" t="s">
        <v>2590</v>
      </c>
      <c r="K106" s="60" t="s">
        <v>3289</v>
      </c>
      <c r="L106" s="60" t="s">
        <v>3315</v>
      </c>
      <c r="M106" s="60" t="s">
        <v>3317</v>
      </c>
      <c r="N106" s="1" t="b">
        <v>1</v>
      </c>
      <c r="O106" s="60" t="s">
        <v>3322</v>
      </c>
      <c r="P106" s="60" t="s">
        <v>1774</v>
      </c>
      <c r="Q106" s="60" t="s">
        <v>1776</v>
      </c>
      <c r="R106" s="60" t="s">
        <v>549</v>
      </c>
      <c r="S106" s="60" t="s">
        <v>1775</v>
      </c>
      <c r="T106" s="1">
        <v>31561</v>
      </c>
      <c r="U106" s="1">
        <v>32041</v>
      </c>
      <c r="V106" s="1">
        <v>34001</v>
      </c>
      <c r="W106" s="1">
        <v>40161</v>
      </c>
      <c r="X106" s="1">
        <v>61601</v>
      </c>
      <c r="Y106" s="1">
        <v>1337721</v>
      </c>
      <c r="Z106" s="60" t="s">
        <v>2595</v>
      </c>
      <c r="AA106" s="60" t="s">
        <v>2596</v>
      </c>
      <c r="AB106" s="60" t="s">
        <v>2597</v>
      </c>
      <c r="AC106" s="60" t="s">
        <v>1734</v>
      </c>
      <c r="AD106" s="60" t="s">
        <v>2610</v>
      </c>
      <c r="AE106" s="60" t="s">
        <v>2599</v>
      </c>
      <c r="AF106" s="60" t="s">
        <v>2600</v>
      </c>
      <c r="AG106" s="183">
        <v>44347.613888888889</v>
      </c>
      <c r="AH106" s="60" t="s">
        <v>2601</v>
      </c>
      <c r="AI106" s="60" t="s">
        <v>2602</v>
      </c>
      <c r="AJ106" s="61">
        <v>48</v>
      </c>
      <c r="AK106" s="61">
        <v>1</v>
      </c>
      <c r="AL106" s="60" t="s">
        <v>2603</v>
      </c>
      <c r="AM106" s="183">
        <v>44604.600694444445</v>
      </c>
      <c r="AN106" s="183">
        <v>44614</v>
      </c>
      <c r="AO106" s="1">
        <v>2</v>
      </c>
      <c r="AP106" s="60" t="s">
        <v>2595</v>
      </c>
      <c r="AQ106" s="1" t="s">
        <v>2595</v>
      </c>
    </row>
    <row r="107" spans="1:43" x14ac:dyDescent="0.25">
      <c r="A107" s="1">
        <v>0</v>
      </c>
      <c r="B107" s="1" t="b">
        <v>1</v>
      </c>
      <c r="C107" s="1">
        <v>31561</v>
      </c>
      <c r="D107" s="1">
        <v>14681</v>
      </c>
      <c r="E107" s="1" t="b">
        <v>0</v>
      </c>
      <c r="F107" s="1">
        <v>0</v>
      </c>
      <c r="G107" s="60" t="s">
        <v>2589</v>
      </c>
      <c r="H107" s="60" t="s">
        <v>2589</v>
      </c>
      <c r="I107" s="1">
        <v>31561</v>
      </c>
      <c r="J107" s="60" t="s">
        <v>2590</v>
      </c>
      <c r="K107" s="60" t="s">
        <v>3289</v>
      </c>
      <c r="L107" s="60" t="s">
        <v>3315</v>
      </c>
      <c r="M107" s="60" t="s">
        <v>3317</v>
      </c>
      <c r="N107" s="1" t="b">
        <v>1</v>
      </c>
      <c r="O107" s="60" t="s">
        <v>3322</v>
      </c>
      <c r="P107" s="60" t="s">
        <v>1857</v>
      </c>
      <c r="Q107" s="60" t="s">
        <v>1859</v>
      </c>
      <c r="R107" s="60" t="s">
        <v>549</v>
      </c>
      <c r="S107" s="60" t="s">
        <v>1858</v>
      </c>
      <c r="T107" s="1">
        <v>31561</v>
      </c>
      <c r="U107" s="1">
        <v>32041</v>
      </c>
      <c r="V107" s="1">
        <v>34001</v>
      </c>
      <c r="W107" s="1">
        <v>40161</v>
      </c>
      <c r="X107" s="1">
        <v>61601</v>
      </c>
      <c r="Y107" s="1">
        <v>1337761</v>
      </c>
      <c r="Z107" s="60" t="s">
        <v>2595</v>
      </c>
      <c r="AA107" s="60" t="s">
        <v>2596</v>
      </c>
      <c r="AB107" s="60" t="s">
        <v>2597</v>
      </c>
      <c r="AC107" s="60" t="s">
        <v>1734</v>
      </c>
      <c r="AD107" s="60" t="s">
        <v>2610</v>
      </c>
      <c r="AE107" s="60" t="s">
        <v>2599</v>
      </c>
      <c r="AF107" s="60" t="s">
        <v>2600</v>
      </c>
      <c r="AG107" s="183">
        <v>44347.613888888889</v>
      </c>
      <c r="AH107" s="60" t="s">
        <v>2601</v>
      </c>
      <c r="AI107" s="60" t="s">
        <v>2602</v>
      </c>
      <c r="AJ107" s="61">
        <v>48</v>
      </c>
      <c r="AK107" s="61">
        <v>1</v>
      </c>
      <c r="AL107" s="60" t="s">
        <v>2603</v>
      </c>
      <c r="AM107" s="183">
        <v>44347.613888888889</v>
      </c>
      <c r="AN107" s="183">
        <v>44563</v>
      </c>
      <c r="AO107" s="1">
        <v>2</v>
      </c>
      <c r="AP107" s="60" t="s">
        <v>2595</v>
      </c>
      <c r="AQ107" s="1" t="s">
        <v>2595</v>
      </c>
    </row>
    <row r="108" spans="1:43" x14ac:dyDescent="0.25">
      <c r="A108" s="1">
        <v>0</v>
      </c>
      <c r="B108" s="1" t="b">
        <v>1</v>
      </c>
      <c r="C108" s="1">
        <v>31561</v>
      </c>
      <c r="D108" s="1">
        <v>14681</v>
      </c>
      <c r="E108" s="1" t="b">
        <v>0</v>
      </c>
      <c r="F108" s="1">
        <v>0</v>
      </c>
      <c r="G108" s="60" t="s">
        <v>2589</v>
      </c>
      <c r="H108" s="60" t="s">
        <v>2589</v>
      </c>
      <c r="I108" s="1">
        <v>31561</v>
      </c>
      <c r="J108" s="60" t="s">
        <v>2590</v>
      </c>
      <c r="K108" s="60" t="s">
        <v>3289</v>
      </c>
      <c r="L108" s="60" t="s">
        <v>3315</v>
      </c>
      <c r="M108" s="60" t="s">
        <v>3317</v>
      </c>
      <c r="N108" s="1" t="b">
        <v>1</v>
      </c>
      <c r="O108" s="60" t="s">
        <v>3322</v>
      </c>
      <c r="P108" s="60" t="s">
        <v>1860</v>
      </c>
      <c r="Q108" s="60" t="s">
        <v>1862</v>
      </c>
      <c r="R108" s="60" t="s">
        <v>549</v>
      </c>
      <c r="S108" s="60" t="s">
        <v>1861</v>
      </c>
      <c r="T108" s="1">
        <v>31561</v>
      </c>
      <c r="U108" s="1">
        <v>32041</v>
      </c>
      <c r="V108" s="1">
        <v>34001</v>
      </c>
      <c r="W108" s="1">
        <v>40161</v>
      </c>
      <c r="X108" s="1">
        <v>61601</v>
      </c>
      <c r="Y108" s="1">
        <v>1337801</v>
      </c>
      <c r="Z108" s="60" t="s">
        <v>2595</v>
      </c>
      <c r="AA108" s="60" t="s">
        <v>2596</v>
      </c>
      <c r="AB108" s="60" t="s">
        <v>2597</v>
      </c>
      <c r="AC108" s="60" t="s">
        <v>1734</v>
      </c>
      <c r="AD108" s="60" t="s">
        <v>2610</v>
      </c>
      <c r="AE108" s="60" t="s">
        <v>2599</v>
      </c>
      <c r="AF108" s="60" t="s">
        <v>2600</v>
      </c>
      <c r="AG108" s="183">
        <v>44347.613888888889</v>
      </c>
      <c r="AH108" s="60" t="s">
        <v>2601</v>
      </c>
      <c r="AI108" s="60" t="s">
        <v>2602</v>
      </c>
      <c r="AJ108" s="61">
        <v>48</v>
      </c>
      <c r="AK108" s="61">
        <v>1</v>
      </c>
      <c r="AL108" s="60" t="s">
        <v>2603</v>
      </c>
      <c r="AM108" s="183">
        <v>44369.594444444439</v>
      </c>
      <c r="AN108" s="183">
        <v>44398</v>
      </c>
      <c r="AO108" s="1">
        <v>2</v>
      </c>
      <c r="AP108" s="60" t="s">
        <v>2595</v>
      </c>
      <c r="AQ108" s="1" t="s">
        <v>2595</v>
      </c>
    </row>
    <row r="109" spans="1:43" x14ac:dyDescent="0.25">
      <c r="A109" s="1">
        <v>0</v>
      </c>
      <c r="B109" s="1" t="b">
        <v>1</v>
      </c>
      <c r="C109" s="1">
        <v>31561</v>
      </c>
      <c r="D109" s="1">
        <v>14881</v>
      </c>
      <c r="E109" s="1" t="b">
        <v>0</v>
      </c>
      <c r="F109" s="1">
        <v>0</v>
      </c>
      <c r="G109" s="60" t="s">
        <v>2589</v>
      </c>
      <c r="H109" s="60" t="s">
        <v>2589</v>
      </c>
      <c r="I109" s="1">
        <v>31561</v>
      </c>
      <c r="J109" s="60" t="s">
        <v>2590</v>
      </c>
      <c r="K109" s="60" t="s">
        <v>3289</v>
      </c>
      <c r="L109" s="60" t="s">
        <v>3315</v>
      </c>
      <c r="M109" s="60" t="s">
        <v>3317</v>
      </c>
      <c r="N109" s="1" t="b">
        <v>1</v>
      </c>
      <c r="O109" s="60" t="s">
        <v>3322</v>
      </c>
      <c r="P109" s="60" t="s">
        <v>1957</v>
      </c>
      <c r="Q109" s="60" t="s">
        <v>1959</v>
      </c>
      <c r="R109" s="60" t="s">
        <v>549</v>
      </c>
      <c r="S109" s="60" t="s">
        <v>1958</v>
      </c>
      <c r="T109" s="1">
        <v>31561</v>
      </c>
      <c r="U109" s="1">
        <v>32041</v>
      </c>
      <c r="V109" s="1">
        <v>34001</v>
      </c>
      <c r="W109" s="1">
        <v>40161</v>
      </c>
      <c r="X109" s="1">
        <v>61601</v>
      </c>
      <c r="Y109" s="1">
        <v>1337961</v>
      </c>
      <c r="Z109" s="60" t="s">
        <v>2595</v>
      </c>
      <c r="AA109" s="60" t="s">
        <v>2596</v>
      </c>
      <c r="AB109" s="60" t="s">
        <v>2597</v>
      </c>
      <c r="AC109" s="60" t="s">
        <v>1927</v>
      </c>
      <c r="AD109" s="60" t="s">
        <v>2667</v>
      </c>
      <c r="AE109" s="60" t="s">
        <v>2599</v>
      </c>
      <c r="AF109" s="60" t="s">
        <v>2600</v>
      </c>
      <c r="AG109" s="183">
        <v>44347.613888888889</v>
      </c>
      <c r="AH109" s="60" t="s">
        <v>2601</v>
      </c>
      <c r="AI109" s="60" t="s">
        <v>2602</v>
      </c>
      <c r="AJ109" s="61">
        <v>48</v>
      </c>
      <c r="AK109" s="61">
        <v>1</v>
      </c>
      <c r="AL109" s="60" t="s">
        <v>2603</v>
      </c>
      <c r="AM109" s="183">
        <v>44347.613888888889</v>
      </c>
      <c r="AN109" s="183">
        <v>44614</v>
      </c>
      <c r="AO109" s="1">
        <v>2</v>
      </c>
      <c r="AP109" s="60" t="s">
        <v>2595</v>
      </c>
      <c r="AQ109" s="1" t="s">
        <v>2595</v>
      </c>
    </row>
    <row r="110" spans="1:43" x14ac:dyDescent="0.25">
      <c r="A110" s="1">
        <v>0</v>
      </c>
      <c r="B110" s="1" t="b">
        <v>1</v>
      </c>
      <c r="C110" s="1">
        <v>31561</v>
      </c>
      <c r="D110" s="1">
        <v>835841</v>
      </c>
      <c r="E110" s="1" t="b">
        <v>0</v>
      </c>
      <c r="F110" s="1">
        <v>0</v>
      </c>
      <c r="G110" s="60" t="s">
        <v>2589</v>
      </c>
      <c r="H110" s="60" t="s">
        <v>2589</v>
      </c>
      <c r="I110" s="1">
        <v>31561</v>
      </c>
      <c r="J110" s="60" t="s">
        <v>2590</v>
      </c>
      <c r="K110" s="60" t="s">
        <v>3289</v>
      </c>
      <c r="L110" s="60" t="s">
        <v>3315</v>
      </c>
      <c r="M110" s="60" t="s">
        <v>3317</v>
      </c>
      <c r="N110" s="1" t="b">
        <v>1</v>
      </c>
      <c r="O110" s="60" t="s">
        <v>3322</v>
      </c>
      <c r="P110" s="60" t="s">
        <v>2313</v>
      </c>
      <c r="Q110" s="60" t="s">
        <v>2315</v>
      </c>
      <c r="R110" s="60" t="s">
        <v>549</v>
      </c>
      <c r="S110" s="60" t="s">
        <v>2314</v>
      </c>
      <c r="T110" s="1">
        <v>31561</v>
      </c>
      <c r="U110" s="1">
        <v>32041</v>
      </c>
      <c r="V110" s="1">
        <v>34001</v>
      </c>
      <c r="W110" s="1">
        <v>40161</v>
      </c>
      <c r="X110" s="1">
        <v>61601</v>
      </c>
      <c r="Y110" s="1">
        <v>1738081</v>
      </c>
      <c r="Z110" s="60" t="s">
        <v>2595</v>
      </c>
      <c r="AA110" s="60" t="s">
        <v>2596</v>
      </c>
      <c r="AB110" s="60" t="s">
        <v>2597</v>
      </c>
      <c r="AC110" s="60" t="s">
        <v>2312</v>
      </c>
      <c r="AD110" s="60" t="s">
        <v>2978</v>
      </c>
      <c r="AE110" s="60" t="s">
        <v>2599</v>
      </c>
      <c r="AF110" s="60" t="s">
        <v>2600</v>
      </c>
      <c r="AG110" s="183">
        <v>44530.743055555555</v>
      </c>
      <c r="AH110" s="60" t="s">
        <v>2601</v>
      </c>
      <c r="AI110" s="60" t="s">
        <v>2602</v>
      </c>
      <c r="AJ110" s="61">
        <v>48</v>
      </c>
      <c r="AK110" s="61">
        <v>1</v>
      </c>
      <c r="AL110" s="60" t="s">
        <v>2603</v>
      </c>
      <c r="AM110" s="183">
        <v>44604.606944444444</v>
      </c>
      <c r="AN110" s="183">
        <v>44614</v>
      </c>
      <c r="AO110" s="1">
        <v>2</v>
      </c>
      <c r="AP110" s="60" t="s">
        <v>2595</v>
      </c>
      <c r="AQ110" s="1" t="s">
        <v>2595</v>
      </c>
    </row>
    <row r="111" spans="1:43" x14ac:dyDescent="0.25">
      <c r="A111" s="1">
        <v>0</v>
      </c>
      <c r="B111" s="1" t="b">
        <v>1</v>
      </c>
      <c r="C111" s="1">
        <v>31561</v>
      </c>
      <c r="D111" s="1">
        <v>13321</v>
      </c>
      <c r="E111" s="1" t="b">
        <v>0</v>
      </c>
      <c r="F111" s="1">
        <v>0</v>
      </c>
      <c r="G111" s="60" t="s">
        <v>2589</v>
      </c>
      <c r="H111" s="60" t="s">
        <v>2589</v>
      </c>
      <c r="I111" s="1">
        <v>31561</v>
      </c>
      <c r="J111" s="60" t="s">
        <v>2590</v>
      </c>
      <c r="K111" s="60" t="s">
        <v>3289</v>
      </c>
      <c r="L111" s="60" t="s">
        <v>3315</v>
      </c>
      <c r="M111" s="60" t="s">
        <v>3317</v>
      </c>
      <c r="N111" s="1" t="b">
        <v>1</v>
      </c>
      <c r="O111" s="60" t="s">
        <v>3329</v>
      </c>
      <c r="P111" s="60" t="s">
        <v>1694</v>
      </c>
      <c r="Q111" s="60" t="s">
        <v>1696</v>
      </c>
      <c r="R111" s="60" t="s">
        <v>549</v>
      </c>
      <c r="S111" s="60" t="s">
        <v>1695</v>
      </c>
      <c r="T111" s="1">
        <v>31561</v>
      </c>
      <c r="U111" s="1">
        <v>32041</v>
      </c>
      <c r="V111" s="1">
        <v>34001</v>
      </c>
      <c r="W111" s="1">
        <v>40161</v>
      </c>
      <c r="X111" s="1">
        <v>61641</v>
      </c>
      <c r="Y111" s="1">
        <v>77201</v>
      </c>
      <c r="Z111" s="60" t="s">
        <v>2595</v>
      </c>
      <c r="AA111" s="60" t="s">
        <v>2596</v>
      </c>
      <c r="AB111" s="60" t="s">
        <v>2597</v>
      </c>
      <c r="AC111" s="60" t="s">
        <v>1690</v>
      </c>
      <c r="AD111" s="60" t="s">
        <v>2987</v>
      </c>
      <c r="AE111" s="60" t="s">
        <v>2599</v>
      </c>
      <c r="AF111" s="60" t="s">
        <v>2600</v>
      </c>
      <c r="AG111" s="183">
        <v>44123.693055555552</v>
      </c>
      <c r="AH111" s="60" t="s">
        <v>2601</v>
      </c>
      <c r="AI111" s="60" t="s">
        <v>2602</v>
      </c>
      <c r="AJ111" s="61">
        <v>24</v>
      </c>
      <c r="AK111" s="61">
        <v>1</v>
      </c>
      <c r="AL111" s="60" t="s">
        <v>2603</v>
      </c>
      <c r="AM111" s="183">
        <v>44170.319444444445</v>
      </c>
      <c r="AN111" s="183">
        <v>44614</v>
      </c>
      <c r="AO111" s="1">
        <v>6</v>
      </c>
      <c r="AP111" s="60" t="s">
        <v>2595</v>
      </c>
      <c r="AQ111" s="1" t="s">
        <v>2595</v>
      </c>
    </row>
    <row r="112" spans="1:43" x14ac:dyDescent="0.25">
      <c r="A112" s="1">
        <v>0</v>
      </c>
      <c r="B112" s="1" t="b">
        <v>1</v>
      </c>
      <c r="C112" s="1">
        <v>31561</v>
      </c>
      <c r="D112" s="1">
        <v>13321</v>
      </c>
      <c r="E112" s="1" t="b">
        <v>0</v>
      </c>
      <c r="F112" s="1">
        <v>0</v>
      </c>
      <c r="G112" s="60" t="s">
        <v>2589</v>
      </c>
      <c r="H112" s="60" t="s">
        <v>2589</v>
      </c>
      <c r="I112" s="1">
        <v>31561</v>
      </c>
      <c r="J112" s="60" t="s">
        <v>2590</v>
      </c>
      <c r="K112" s="60" t="s">
        <v>3289</v>
      </c>
      <c r="L112" s="60" t="s">
        <v>3315</v>
      </c>
      <c r="M112" s="60" t="s">
        <v>3317</v>
      </c>
      <c r="N112" s="1" t="b">
        <v>1</v>
      </c>
      <c r="O112" s="60" t="s">
        <v>3329</v>
      </c>
      <c r="P112" s="60" t="s">
        <v>1691</v>
      </c>
      <c r="Q112" s="60" t="s">
        <v>1693</v>
      </c>
      <c r="R112" s="60" t="s">
        <v>549</v>
      </c>
      <c r="S112" s="60" t="s">
        <v>1692</v>
      </c>
      <c r="T112" s="1">
        <v>31561</v>
      </c>
      <c r="U112" s="1">
        <v>32041</v>
      </c>
      <c r="V112" s="1">
        <v>34001</v>
      </c>
      <c r="W112" s="1">
        <v>40161</v>
      </c>
      <c r="X112" s="1">
        <v>61641</v>
      </c>
      <c r="Y112" s="1">
        <v>77241</v>
      </c>
      <c r="Z112" s="60" t="s">
        <v>2595</v>
      </c>
      <c r="AA112" s="60" t="s">
        <v>2596</v>
      </c>
      <c r="AB112" s="60" t="s">
        <v>2597</v>
      </c>
      <c r="AC112" s="60" t="s">
        <v>1690</v>
      </c>
      <c r="AD112" s="60" t="s">
        <v>2987</v>
      </c>
      <c r="AE112" s="60" t="s">
        <v>2599</v>
      </c>
      <c r="AF112" s="60" t="s">
        <v>2600</v>
      </c>
      <c r="AG112" s="183">
        <v>44123.693055555552</v>
      </c>
      <c r="AH112" s="60" t="s">
        <v>2601</v>
      </c>
      <c r="AI112" s="60" t="s">
        <v>2602</v>
      </c>
      <c r="AJ112" s="61">
        <v>24</v>
      </c>
      <c r="AK112" s="61">
        <v>1</v>
      </c>
      <c r="AL112" s="60" t="s">
        <v>2603</v>
      </c>
      <c r="AM112" s="183">
        <v>44170.319444444445</v>
      </c>
      <c r="AN112" s="183">
        <v>44614</v>
      </c>
      <c r="AO112" s="1">
        <v>6</v>
      </c>
      <c r="AP112" s="60" t="s">
        <v>2595</v>
      </c>
      <c r="AQ112" s="1" t="s">
        <v>2595</v>
      </c>
    </row>
    <row r="113" spans="1:43" x14ac:dyDescent="0.25">
      <c r="A113" s="1">
        <v>0</v>
      </c>
      <c r="B113" s="1" t="b">
        <v>1</v>
      </c>
      <c r="C113" s="1">
        <v>31561</v>
      </c>
      <c r="D113" s="1">
        <v>15201</v>
      </c>
      <c r="E113" s="1" t="b">
        <v>0</v>
      </c>
      <c r="F113" s="1">
        <v>0</v>
      </c>
      <c r="G113" s="60" t="s">
        <v>2589</v>
      </c>
      <c r="H113" s="60" t="s">
        <v>2589</v>
      </c>
      <c r="I113" s="1">
        <v>31561</v>
      </c>
      <c r="J113" s="60" t="s">
        <v>2590</v>
      </c>
      <c r="K113" s="60" t="s">
        <v>3289</v>
      </c>
      <c r="L113" s="60" t="s">
        <v>3315</v>
      </c>
      <c r="M113" s="60" t="s">
        <v>3317</v>
      </c>
      <c r="N113" s="1" t="b">
        <v>1</v>
      </c>
      <c r="O113" s="60" t="s">
        <v>3329</v>
      </c>
      <c r="P113" s="60" t="s">
        <v>134</v>
      </c>
      <c r="Q113" s="60" t="s">
        <v>136</v>
      </c>
      <c r="R113" s="60" t="s">
        <v>1269</v>
      </c>
      <c r="S113" s="60" t="s">
        <v>135</v>
      </c>
      <c r="T113" s="1">
        <v>31561</v>
      </c>
      <c r="U113" s="1">
        <v>32041</v>
      </c>
      <c r="V113" s="1">
        <v>34001</v>
      </c>
      <c r="W113" s="1">
        <v>40161</v>
      </c>
      <c r="X113" s="1">
        <v>61641</v>
      </c>
      <c r="Y113" s="1">
        <v>77561</v>
      </c>
      <c r="Z113" s="60" t="s">
        <v>2595</v>
      </c>
      <c r="AA113" s="60" t="s">
        <v>2596</v>
      </c>
      <c r="AB113" s="60" t="s">
        <v>2597</v>
      </c>
      <c r="AC113" s="60" t="s">
        <v>125</v>
      </c>
      <c r="AD113" s="60" t="s">
        <v>126</v>
      </c>
      <c r="AE113" s="60" t="s">
        <v>2599</v>
      </c>
      <c r="AF113" s="60" t="s">
        <v>2600</v>
      </c>
      <c r="AG113" s="183">
        <v>44123.693749999999</v>
      </c>
      <c r="AH113" s="60" t="s">
        <v>2601</v>
      </c>
      <c r="AI113" s="60" t="s">
        <v>2602</v>
      </c>
      <c r="AJ113" s="61">
        <v>48</v>
      </c>
      <c r="AK113" s="61">
        <v>1</v>
      </c>
      <c r="AL113" s="60" t="s">
        <v>2603</v>
      </c>
      <c r="AM113" s="183">
        <v>44183.609027777777</v>
      </c>
      <c r="AN113" s="183">
        <v>44605</v>
      </c>
      <c r="AO113" s="1">
        <v>3</v>
      </c>
      <c r="AP113" s="60" t="s">
        <v>2595</v>
      </c>
      <c r="AQ113" s="1" t="s">
        <v>2595</v>
      </c>
    </row>
    <row r="114" spans="1:43" x14ac:dyDescent="0.25">
      <c r="A114" s="1">
        <v>0</v>
      </c>
      <c r="B114" s="1" t="b">
        <v>1</v>
      </c>
      <c r="C114" s="1">
        <v>31561</v>
      </c>
      <c r="D114" s="1">
        <v>15201</v>
      </c>
      <c r="E114" s="1" t="b">
        <v>0</v>
      </c>
      <c r="F114" s="1">
        <v>0</v>
      </c>
      <c r="G114" s="60" t="s">
        <v>2589</v>
      </c>
      <c r="H114" s="60" t="s">
        <v>2589</v>
      </c>
      <c r="I114" s="1">
        <v>31561</v>
      </c>
      <c r="J114" s="60" t="s">
        <v>2590</v>
      </c>
      <c r="K114" s="60" t="s">
        <v>3289</v>
      </c>
      <c r="L114" s="60" t="s">
        <v>3315</v>
      </c>
      <c r="M114" s="60" t="s">
        <v>3317</v>
      </c>
      <c r="N114" s="1" t="b">
        <v>1</v>
      </c>
      <c r="O114" s="60" t="s">
        <v>3329</v>
      </c>
      <c r="P114" s="60" t="s">
        <v>146</v>
      </c>
      <c r="Q114" s="60" t="s">
        <v>148</v>
      </c>
      <c r="R114" s="60" t="s">
        <v>549</v>
      </c>
      <c r="S114" s="60" t="s">
        <v>147</v>
      </c>
      <c r="T114" s="1">
        <v>31561</v>
      </c>
      <c r="U114" s="1">
        <v>32041</v>
      </c>
      <c r="V114" s="1">
        <v>34001</v>
      </c>
      <c r="W114" s="1">
        <v>40161</v>
      </c>
      <c r="X114" s="1">
        <v>61641</v>
      </c>
      <c r="Y114" s="1">
        <v>118561</v>
      </c>
      <c r="Z114" s="60" t="s">
        <v>2595</v>
      </c>
      <c r="AA114" s="60" t="s">
        <v>2596</v>
      </c>
      <c r="AB114" s="60" t="s">
        <v>2597</v>
      </c>
      <c r="AC114" s="60" t="s">
        <v>125</v>
      </c>
      <c r="AD114" s="60" t="s">
        <v>126</v>
      </c>
      <c r="AE114" s="60" t="s">
        <v>2599</v>
      </c>
      <c r="AF114" s="60" t="s">
        <v>2600</v>
      </c>
      <c r="AG114" s="183">
        <v>44123.69930555555</v>
      </c>
      <c r="AH114" s="60" t="s">
        <v>2601</v>
      </c>
      <c r="AI114" s="60" t="s">
        <v>2602</v>
      </c>
      <c r="AJ114" s="61">
        <v>24</v>
      </c>
      <c r="AK114" s="61">
        <v>1</v>
      </c>
      <c r="AL114" s="60" t="s">
        <v>2603</v>
      </c>
      <c r="AM114" s="183">
        <v>44183.609722222223</v>
      </c>
      <c r="AN114" s="183">
        <v>44612</v>
      </c>
      <c r="AO114" s="1">
        <v>3</v>
      </c>
      <c r="AP114" s="60" t="s">
        <v>2595</v>
      </c>
      <c r="AQ114" s="1" t="s">
        <v>2595</v>
      </c>
    </row>
    <row r="115" spans="1:43" x14ac:dyDescent="0.25">
      <c r="A115" s="1">
        <v>0</v>
      </c>
      <c r="B115" s="1" t="b">
        <v>1</v>
      </c>
      <c r="C115" s="1">
        <v>31561</v>
      </c>
      <c r="D115" s="1">
        <v>15201</v>
      </c>
      <c r="E115" s="1" t="b">
        <v>0</v>
      </c>
      <c r="F115" s="1">
        <v>0</v>
      </c>
      <c r="G115" s="60" t="s">
        <v>2589</v>
      </c>
      <c r="H115" s="60" t="s">
        <v>2589</v>
      </c>
      <c r="I115" s="1">
        <v>31561</v>
      </c>
      <c r="J115" s="60" t="s">
        <v>2590</v>
      </c>
      <c r="K115" s="60" t="s">
        <v>3289</v>
      </c>
      <c r="L115" s="60" t="s">
        <v>3315</v>
      </c>
      <c r="M115" s="60" t="s">
        <v>3317</v>
      </c>
      <c r="N115" s="1" t="b">
        <v>1</v>
      </c>
      <c r="O115" s="60" t="s">
        <v>3329</v>
      </c>
      <c r="P115" s="60" t="s">
        <v>149</v>
      </c>
      <c r="Q115" s="60" t="s">
        <v>151</v>
      </c>
      <c r="R115" s="60" t="s">
        <v>549</v>
      </c>
      <c r="S115" s="60" t="s">
        <v>150</v>
      </c>
      <c r="T115" s="1">
        <v>31561</v>
      </c>
      <c r="U115" s="1">
        <v>32041</v>
      </c>
      <c r="V115" s="1">
        <v>34001</v>
      </c>
      <c r="W115" s="1">
        <v>40161</v>
      </c>
      <c r="X115" s="1">
        <v>61641</v>
      </c>
      <c r="Y115" s="1">
        <v>118761</v>
      </c>
      <c r="Z115" s="60" t="s">
        <v>2595</v>
      </c>
      <c r="AA115" s="60" t="s">
        <v>2596</v>
      </c>
      <c r="AB115" s="60" t="s">
        <v>2597</v>
      </c>
      <c r="AC115" s="60" t="s">
        <v>125</v>
      </c>
      <c r="AD115" s="60" t="s">
        <v>126</v>
      </c>
      <c r="AE115" s="60" t="s">
        <v>2599</v>
      </c>
      <c r="AF115" s="60" t="s">
        <v>2600</v>
      </c>
      <c r="AG115" s="183">
        <v>44123.69930555555</v>
      </c>
      <c r="AH115" s="60" t="s">
        <v>2601</v>
      </c>
      <c r="AI115" s="60" t="s">
        <v>2602</v>
      </c>
      <c r="AJ115" s="61">
        <v>24</v>
      </c>
      <c r="AK115" s="61">
        <v>1</v>
      </c>
      <c r="AL115" s="60" t="s">
        <v>2603</v>
      </c>
      <c r="AM115" s="183">
        <v>44183.609027777777</v>
      </c>
      <c r="AN115" s="183">
        <v>44601</v>
      </c>
      <c r="AO115" s="1">
        <v>3</v>
      </c>
      <c r="AP115" s="60" t="s">
        <v>2595</v>
      </c>
      <c r="AQ115" s="1" t="s">
        <v>2595</v>
      </c>
    </row>
    <row r="116" spans="1:43" x14ac:dyDescent="0.25">
      <c r="A116" s="1">
        <v>0</v>
      </c>
      <c r="B116" s="1" t="b">
        <v>1</v>
      </c>
      <c r="C116" s="1">
        <v>31561</v>
      </c>
      <c r="D116" s="1">
        <v>13321</v>
      </c>
      <c r="E116" s="1" t="b">
        <v>0</v>
      </c>
      <c r="F116" s="1">
        <v>0</v>
      </c>
      <c r="G116" s="60" t="s">
        <v>2589</v>
      </c>
      <c r="H116" s="60" t="s">
        <v>2589</v>
      </c>
      <c r="I116" s="1">
        <v>31561</v>
      </c>
      <c r="J116" s="60" t="s">
        <v>2590</v>
      </c>
      <c r="K116" s="60" t="s">
        <v>3289</v>
      </c>
      <c r="L116" s="60" t="s">
        <v>3315</v>
      </c>
      <c r="M116" s="60" t="s">
        <v>3317</v>
      </c>
      <c r="N116" s="1" t="b">
        <v>1</v>
      </c>
      <c r="O116" s="60" t="s">
        <v>3329</v>
      </c>
      <c r="P116" s="60" t="s">
        <v>1697</v>
      </c>
      <c r="Q116" s="60" t="s">
        <v>1699</v>
      </c>
      <c r="R116" s="60" t="s">
        <v>544</v>
      </c>
      <c r="S116" s="60" t="s">
        <v>1698</v>
      </c>
      <c r="T116" s="1">
        <v>31561</v>
      </c>
      <c r="U116" s="1">
        <v>32041</v>
      </c>
      <c r="V116" s="1">
        <v>34001</v>
      </c>
      <c r="W116" s="1">
        <v>40161</v>
      </c>
      <c r="X116" s="1">
        <v>61641</v>
      </c>
      <c r="Y116" s="1">
        <v>118841</v>
      </c>
      <c r="Z116" s="60" t="s">
        <v>2595</v>
      </c>
      <c r="AA116" s="60" t="s">
        <v>2596</v>
      </c>
      <c r="AB116" s="60" t="s">
        <v>2597</v>
      </c>
      <c r="AC116" s="60" t="s">
        <v>1690</v>
      </c>
      <c r="AD116" s="60" t="s">
        <v>2987</v>
      </c>
      <c r="AE116" s="60" t="s">
        <v>2599</v>
      </c>
      <c r="AF116" s="60" t="s">
        <v>2600</v>
      </c>
      <c r="AG116" s="183">
        <v>44123.69930555555</v>
      </c>
      <c r="AH116" s="60" t="s">
        <v>2601</v>
      </c>
      <c r="AI116" s="60" t="s">
        <v>2602</v>
      </c>
      <c r="AJ116" s="61">
        <v>6</v>
      </c>
      <c r="AK116" s="61">
        <v>1</v>
      </c>
      <c r="AL116" s="60" t="s">
        <v>2603</v>
      </c>
      <c r="AM116" s="183">
        <v>44193.44027777778</v>
      </c>
      <c r="AN116" s="183">
        <v>44612</v>
      </c>
      <c r="AO116" s="1">
        <v>6</v>
      </c>
      <c r="AP116" s="60" t="s">
        <v>2595</v>
      </c>
      <c r="AQ116" s="1" t="s">
        <v>2595</v>
      </c>
    </row>
    <row r="117" spans="1:43" x14ac:dyDescent="0.25">
      <c r="A117" s="1">
        <v>0</v>
      </c>
      <c r="B117" s="1" t="b">
        <v>1</v>
      </c>
      <c r="C117" s="1">
        <v>31561</v>
      </c>
      <c r="D117" s="1">
        <v>15201</v>
      </c>
      <c r="E117" s="1" t="b">
        <v>0</v>
      </c>
      <c r="F117" s="1">
        <v>0</v>
      </c>
      <c r="G117" s="60" t="s">
        <v>2589</v>
      </c>
      <c r="H117" s="60" t="s">
        <v>2589</v>
      </c>
      <c r="I117" s="1">
        <v>31561</v>
      </c>
      <c r="J117" s="60" t="s">
        <v>2590</v>
      </c>
      <c r="K117" s="60" t="s">
        <v>3289</v>
      </c>
      <c r="L117" s="60" t="s">
        <v>3315</v>
      </c>
      <c r="M117" s="60" t="s">
        <v>3317</v>
      </c>
      <c r="N117" s="1" t="b">
        <v>1</v>
      </c>
      <c r="O117" s="60" t="s">
        <v>3329</v>
      </c>
      <c r="P117" s="60" t="s">
        <v>152</v>
      </c>
      <c r="Q117" s="60" t="s">
        <v>154</v>
      </c>
      <c r="R117" s="60" t="s">
        <v>1269</v>
      </c>
      <c r="S117" s="60" t="s">
        <v>153</v>
      </c>
      <c r="T117" s="1">
        <v>31561</v>
      </c>
      <c r="U117" s="1">
        <v>32041</v>
      </c>
      <c r="V117" s="1">
        <v>34001</v>
      </c>
      <c r="W117" s="1">
        <v>40161</v>
      </c>
      <c r="X117" s="1">
        <v>61641</v>
      </c>
      <c r="Y117" s="1">
        <v>119081</v>
      </c>
      <c r="Z117" s="60" t="s">
        <v>2595</v>
      </c>
      <c r="AA117" s="60" t="s">
        <v>2596</v>
      </c>
      <c r="AB117" s="60" t="s">
        <v>2597</v>
      </c>
      <c r="AC117" s="60" t="s">
        <v>125</v>
      </c>
      <c r="AD117" s="60" t="s">
        <v>126</v>
      </c>
      <c r="AE117" s="60" t="s">
        <v>2599</v>
      </c>
      <c r="AF117" s="60" t="s">
        <v>2600</v>
      </c>
      <c r="AG117" s="183">
        <v>44123.69930555555</v>
      </c>
      <c r="AH117" s="60" t="s">
        <v>2601</v>
      </c>
      <c r="AI117" s="60" t="s">
        <v>2602</v>
      </c>
      <c r="AJ117" s="61">
        <v>8</v>
      </c>
      <c r="AK117" s="61">
        <v>1</v>
      </c>
      <c r="AL117" s="60" t="s">
        <v>2603</v>
      </c>
      <c r="AM117" s="183">
        <v>44183.609027777777</v>
      </c>
      <c r="AN117" s="183">
        <v>44614</v>
      </c>
      <c r="AO117" s="1">
        <v>3</v>
      </c>
      <c r="AP117" s="60" t="s">
        <v>2595</v>
      </c>
      <c r="AQ117" s="1" t="s">
        <v>2595</v>
      </c>
    </row>
    <row r="118" spans="1:43" x14ac:dyDescent="0.25">
      <c r="A118" s="1">
        <v>0</v>
      </c>
      <c r="B118" s="1" t="b">
        <v>1</v>
      </c>
      <c r="C118" s="1">
        <v>31561</v>
      </c>
      <c r="D118" s="1">
        <v>15561</v>
      </c>
      <c r="E118" s="1" t="b">
        <v>0</v>
      </c>
      <c r="F118" s="1">
        <v>0</v>
      </c>
      <c r="G118" s="60" t="s">
        <v>2589</v>
      </c>
      <c r="H118" s="60" t="s">
        <v>2589</v>
      </c>
      <c r="I118" s="1">
        <v>31561</v>
      </c>
      <c r="J118" s="60" t="s">
        <v>2590</v>
      </c>
      <c r="K118" s="60" t="s">
        <v>3289</v>
      </c>
      <c r="L118" s="60" t="s">
        <v>3315</v>
      </c>
      <c r="M118" s="60" t="s">
        <v>3317</v>
      </c>
      <c r="N118" s="1" t="b">
        <v>1</v>
      </c>
      <c r="O118" s="60" t="s">
        <v>3329</v>
      </c>
      <c r="P118" s="60" t="s">
        <v>1282</v>
      </c>
      <c r="Q118" s="60" t="s">
        <v>1284</v>
      </c>
      <c r="R118" s="60" t="s">
        <v>1269</v>
      </c>
      <c r="S118" s="60" t="s">
        <v>1283</v>
      </c>
      <c r="T118" s="1">
        <v>31561</v>
      </c>
      <c r="U118" s="1">
        <v>32041</v>
      </c>
      <c r="V118" s="1">
        <v>34001</v>
      </c>
      <c r="W118" s="1">
        <v>40161</v>
      </c>
      <c r="X118" s="1">
        <v>61641</v>
      </c>
      <c r="Y118" s="1">
        <v>844041</v>
      </c>
      <c r="Z118" s="60" t="s">
        <v>2595</v>
      </c>
      <c r="AA118" s="60" t="s">
        <v>2596</v>
      </c>
      <c r="AB118" s="60" t="s">
        <v>2597</v>
      </c>
      <c r="AC118" s="60" t="s">
        <v>1264</v>
      </c>
      <c r="AD118" s="60" t="s">
        <v>3042</v>
      </c>
      <c r="AE118" s="60" t="s">
        <v>2599</v>
      </c>
      <c r="AF118" s="60" t="s">
        <v>2600</v>
      </c>
      <c r="AG118" s="183">
        <v>44170.465277777774</v>
      </c>
      <c r="AH118" s="60" t="s">
        <v>2601</v>
      </c>
      <c r="AI118" s="60" t="s">
        <v>2602</v>
      </c>
      <c r="AJ118" s="61">
        <v>0</v>
      </c>
      <c r="AK118" s="61">
        <v>0</v>
      </c>
      <c r="AL118" s="60" t="s">
        <v>2655</v>
      </c>
      <c r="AM118" s="183">
        <v>44490.740972222222</v>
      </c>
      <c r="AN118" s="183">
        <v>44471</v>
      </c>
      <c r="AO118" s="1">
        <v>6</v>
      </c>
      <c r="AP118" s="60" t="s">
        <v>2595</v>
      </c>
      <c r="AQ118" s="1" t="s">
        <v>2595</v>
      </c>
    </row>
    <row r="119" spans="1:43" x14ac:dyDescent="0.25">
      <c r="A119" s="1">
        <v>0</v>
      </c>
      <c r="B119" s="1" t="b">
        <v>1</v>
      </c>
      <c r="C119" s="1">
        <v>31561</v>
      </c>
      <c r="D119" s="1">
        <v>15561</v>
      </c>
      <c r="E119" s="1" t="b">
        <v>0</v>
      </c>
      <c r="F119" s="1">
        <v>0</v>
      </c>
      <c r="G119" s="60" t="s">
        <v>2589</v>
      </c>
      <c r="H119" s="60" t="s">
        <v>2589</v>
      </c>
      <c r="I119" s="1">
        <v>31561</v>
      </c>
      <c r="J119" s="60" t="s">
        <v>2590</v>
      </c>
      <c r="K119" s="60" t="s">
        <v>3289</v>
      </c>
      <c r="L119" s="60" t="s">
        <v>3315</v>
      </c>
      <c r="M119" s="60" t="s">
        <v>3317</v>
      </c>
      <c r="N119" s="1" t="b">
        <v>1</v>
      </c>
      <c r="O119" s="60" t="s">
        <v>3329</v>
      </c>
      <c r="P119" s="60" t="s">
        <v>1285</v>
      </c>
      <c r="Q119" s="60" t="s">
        <v>1287</v>
      </c>
      <c r="R119" s="60" t="s">
        <v>1269</v>
      </c>
      <c r="S119" s="60" t="s">
        <v>1286</v>
      </c>
      <c r="T119" s="1">
        <v>31561</v>
      </c>
      <c r="U119" s="1">
        <v>32041</v>
      </c>
      <c r="V119" s="1">
        <v>34001</v>
      </c>
      <c r="W119" s="1">
        <v>40161</v>
      </c>
      <c r="X119" s="1">
        <v>61641</v>
      </c>
      <c r="Y119" s="1">
        <v>844081</v>
      </c>
      <c r="Z119" s="60" t="s">
        <v>2595</v>
      </c>
      <c r="AA119" s="60" t="s">
        <v>2596</v>
      </c>
      <c r="AB119" s="60" t="s">
        <v>2597</v>
      </c>
      <c r="AC119" s="60" t="s">
        <v>1264</v>
      </c>
      <c r="AD119" s="60" t="s">
        <v>3042</v>
      </c>
      <c r="AE119" s="60" t="s">
        <v>2599</v>
      </c>
      <c r="AF119" s="60" t="s">
        <v>2600</v>
      </c>
      <c r="AG119" s="183">
        <v>44170.465277777774</v>
      </c>
      <c r="AH119" s="60" t="s">
        <v>2601</v>
      </c>
      <c r="AI119" s="60" t="s">
        <v>2602</v>
      </c>
      <c r="AJ119" s="61">
        <v>0</v>
      </c>
      <c r="AK119" s="61">
        <v>0</v>
      </c>
      <c r="AL119" s="60" t="s">
        <v>2655</v>
      </c>
      <c r="AM119" s="183">
        <v>44490.741666666661</v>
      </c>
      <c r="AN119" s="183">
        <v>44432</v>
      </c>
      <c r="AO119" s="1">
        <v>6</v>
      </c>
      <c r="AP119" s="60" t="s">
        <v>2595</v>
      </c>
      <c r="AQ119" s="1" t="s">
        <v>2595</v>
      </c>
    </row>
    <row r="120" spans="1:43" x14ac:dyDescent="0.25">
      <c r="A120" s="1">
        <v>0</v>
      </c>
      <c r="B120" s="1" t="b">
        <v>1</v>
      </c>
      <c r="C120" s="1">
        <v>31561</v>
      </c>
      <c r="D120" s="1">
        <v>15561</v>
      </c>
      <c r="E120" s="1" t="b">
        <v>0</v>
      </c>
      <c r="F120" s="1">
        <v>0</v>
      </c>
      <c r="G120" s="60" t="s">
        <v>2589</v>
      </c>
      <c r="H120" s="60" t="s">
        <v>2589</v>
      </c>
      <c r="I120" s="1">
        <v>31561</v>
      </c>
      <c r="J120" s="60" t="s">
        <v>2590</v>
      </c>
      <c r="K120" s="60" t="s">
        <v>3289</v>
      </c>
      <c r="L120" s="60" t="s">
        <v>3315</v>
      </c>
      <c r="M120" s="60" t="s">
        <v>3317</v>
      </c>
      <c r="N120" s="1" t="b">
        <v>1</v>
      </c>
      <c r="O120" s="60" t="s">
        <v>3329</v>
      </c>
      <c r="P120" s="60" t="s">
        <v>1276</v>
      </c>
      <c r="Q120" s="60" t="s">
        <v>1278</v>
      </c>
      <c r="R120" s="60" t="s">
        <v>1269</v>
      </c>
      <c r="S120" s="60" t="s">
        <v>1277</v>
      </c>
      <c r="T120" s="1">
        <v>31561</v>
      </c>
      <c r="U120" s="1">
        <v>32041</v>
      </c>
      <c r="V120" s="1">
        <v>34001</v>
      </c>
      <c r="W120" s="1">
        <v>40161</v>
      </c>
      <c r="X120" s="1">
        <v>61641</v>
      </c>
      <c r="Y120" s="1">
        <v>844121</v>
      </c>
      <c r="Z120" s="60" t="s">
        <v>2595</v>
      </c>
      <c r="AA120" s="60" t="s">
        <v>2596</v>
      </c>
      <c r="AB120" s="60" t="s">
        <v>2597</v>
      </c>
      <c r="AC120" s="60" t="s">
        <v>1264</v>
      </c>
      <c r="AD120" s="60" t="s">
        <v>3042</v>
      </c>
      <c r="AE120" s="60" t="s">
        <v>2599</v>
      </c>
      <c r="AF120" s="60" t="s">
        <v>2600</v>
      </c>
      <c r="AG120" s="183">
        <v>44170.465277777774</v>
      </c>
      <c r="AH120" s="60" t="s">
        <v>2601</v>
      </c>
      <c r="AI120" s="60" t="s">
        <v>2602</v>
      </c>
      <c r="AJ120" s="61">
        <v>12</v>
      </c>
      <c r="AK120" s="61">
        <v>1</v>
      </c>
      <c r="AL120" s="60" t="s">
        <v>2603</v>
      </c>
      <c r="AM120" s="183">
        <v>44170.465277777774</v>
      </c>
      <c r="AN120" s="183">
        <v>44612</v>
      </c>
      <c r="AO120" s="1">
        <v>6</v>
      </c>
      <c r="AP120" s="60" t="s">
        <v>2595</v>
      </c>
      <c r="AQ120" s="1" t="s">
        <v>2595</v>
      </c>
    </row>
    <row r="121" spans="1:43" x14ac:dyDescent="0.25">
      <c r="A121" s="1">
        <v>0</v>
      </c>
      <c r="B121" s="1" t="b">
        <v>1</v>
      </c>
      <c r="C121" s="1">
        <v>31561</v>
      </c>
      <c r="D121" s="1">
        <v>15561</v>
      </c>
      <c r="E121" s="1" t="b">
        <v>0</v>
      </c>
      <c r="F121" s="1">
        <v>0</v>
      </c>
      <c r="G121" s="60" t="s">
        <v>2589</v>
      </c>
      <c r="H121" s="60" t="s">
        <v>2589</v>
      </c>
      <c r="I121" s="1">
        <v>31561</v>
      </c>
      <c r="J121" s="60" t="s">
        <v>2590</v>
      </c>
      <c r="K121" s="60" t="s">
        <v>3289</v>
      </c>
      <c r="L121" s="60" t="s">
        <v>3315</v>
      </c>
      <c r="M121" s="60" t="s">
        <v>3317</v>
      </c>
      <c r="N121" s="1" t="b">
        <v>1</v>
      </c>
      <c r="O121" s="60" t="s">
        <v>3329</v>
      </c>
      <c r="P121" s="60" t="s">
        <v>1279</v>
      </c>
      <c r="Q121" s="60" t="s">
        <v>1281</v>
      </c>
      <c r="R121" s="60" t="s">
        <v>1269</v>
      </c>
      <c r="S121" s="60" t="s">
        <v>1280</v>
      </c>
      <c r="T121" s="1">
        <v>31561</v>
      </c>
      <c r="U121" s="1">
        <v>32041</v>
      </c>
      <c r="V121" s="1">
        <v>34001</v>
      </c>
      <c r="W121" s="1">
        <v>40161</v>
      </c>
      <c r="X121" s="1">
        <v>61641</v>
      </c>
      <c r="Y121" s="1">
        <v>844161</v>
      </c>
      <c r="Z121" s="60" t="s">
        <v>2595</v>
      </c>
      <c r="AA121" s="60" t="s">
        <v>2596</v>
      </c>
      <c r="AB121" s="60" t="s">
        <v>2597</v>
      </c>
      <c r="AC121" s="60" t="s">
        <v>1264</v>
      </c>
      <c r="AD121" s="60" t="s">
        <v>3042</v>
      </c>
      <c r="AE121" s="60" t="s">
        <v>2599</v>
      </c>
      <c r="AF121" s="60" t="s">
        <v>2600</v>
      </c>
      <c r="AG121" s="183">
        <v>44170.465277777774</v>
      </c>
      <c r="AH121" s="60" t="s">
        <v>2601</v>
      </c>
      <c r="AI121" s="60" t="s">
        <v>2602</v>
      </c>
      <c r="AJ121" s="61">
        <v>12</v>
      </c>
      <c r="AK121" s="61">
        <v>1</v>
      </c>
      <c r="AL121" s="60" t="s">
        <v>2603</v>
      </c>
      <c r="AM121" s="183">
        <v>44170.465277777774</v>
      </c>
      <c r="AN121" s="183">
        <v>44614</v>
      </c>
      <c r="AO121" s="1">
        <v>6</v>
      </c>
      <c r="AP121" s="60" t="s">
        <v>2595</v>
      </c>
      <c r="AQ121" s="1" t="s">
        <v>2595</v>
      </c>
    </row>
    <row r="122" spans="1:43" x14ac:dyDescent="0.25">
      <c r="A122" s="1">
        <v>0</v>
      </c>
      <c r="B122" s="1" t="b">
        <v>1</v>
      </c>
      <c r="C122" s="1">
        <v>31561</v>
      </c>
      <c r="D122" s="1">
        <v>15561</v>
      </c>
      <c r="E122" s="1" t="b">
        <v>0</v>
      </c>
      <c r="F122" s="1">
        <v>0</v>
      </c>
      <c r="G122" s="60" t="s">
        <v>2589</v>
      </c>
      <c r="H122" s="60" t="s">
        <v>2589</v>
      </c>
      <c r="I122" s="1">
        <v>31561</v>
      </c>
      <c r="J122" s="60" t="s">
        <v>2590</v>
      </c>
      <c r="K122" s="60" t="s">
        <v>3289</v>
      </c>
      <c r="L122" s="60" t="s">
        <v>3315</v>
      </c>
      <c r="M122" s="60" t="s">
        <v>3317</v>
      </c>
      <c r="N122" s="1" t="b">
        <v>1</v>
      </c>
      <c r="O122" s="60" t="s">
        <v>3329</v>
      </c>
      <c r="P122" s="60" t="s">
        <v>1273</v>
      </c>
      <c r="Q122" s="60" t="s">
        <v>1275</v>
      </c>
      <c r="R122" s="60" t="s">
        <v>1269</v>
      </c>
      <c r="S122" s="60" t="s">
        <v>1274</v>
      </c>
      <c r="T122" s="1">
        <v>31561</v>
      </c>
      <c r="U122" s="1">
        <v>32041</v>
      </c>
      <c r="V122" s="1">
        <v>34001</v>
      </c>
      <c r="W122" s="1">
        <v>40161</v>
      </c>
      <c r="X122" s="1">
        <v>61641</v>
      </c>
      <c r="Y122" s="1">
        <v>844201</v>
      </c>
      <c r="Z122" s="60" t="s">
        <v>2595</v>
      </c>
      <c r="AA122" s="60" t="s">
        <v>2596</v>
      </c>
      <c r="AB122" s="60" t="s">
        <v>2597</v>
      </c>
      <c r="AC122" s="60" t="s">
        <v>1264</v>
      </c>
      <c r="AD122" s="60" t="s">
        <v>3042</v>
      </c>
      <c r="AE122" s="60" t="s">
        <v>2599</v>
      </c>
      <c r="AF122" s="60" t="s">
        <v>2600</v>
      </c>
      <c r="AG122" s="183">
        <v>44170.465277777774</v>
      </c>
      <c r="AH122" s="60" t="s">
        <v>2601</v>
      </c>
      <c r="AI122" s="60" t="s">
        <v>2602</v>
      </c>
      <c r="AJ122" s="61">
        <v>12</v>
      </c>
      <c r="AK122" s="61">
        <v>1</v>
      </c>
      <c r="AL122" s="60" t="s">
        <v>2603</v>
      </c>
      <c r="AM122" s="183">
        <v>44170.465277777774</v>
      </c>
      <c r="AN122" s="183">
        <v>44612</v>
      </c>
      <c r="AO122" s="1">
        <v>6</v>
      </c>
      <c r="AP122" s="60" t="s">
        <v>2595</v>
      </c>
      <c r="AQ122" s="1" t="s">
        <v>2595</v>
      </c>
    </row>
    <row r="123" spans="1:43" x14ac:dyDescent="0.25">
      <c r="A123" s="1">
        <v>0</v>
      </c>
      <c r="B123" s="1" t="b">
        <v>1</v>
      </c>
      <c r="C123" s="1">
        <v>31561</v>
      </c>
      <c r="D123" s="1">
        <v>14481</v>
      </c>
      <c r="E123" s="1" t="b">
        <v>0</v>
      </c>
      <c r="F123" s="1">
        <v>0</v>
      </c>
      <c r="G123" s="60" t="s">
        <v>2589</v>
      </c>
      <c r="H123" s="60" t="s">
        <v>2589</v>
      </c>
      <c r="I123" s="1">
        <v>31561</v>
      </c>
      <c r="J123" s="60" t="s">
        <v>2590</v>
      </c>
      <c r="K123" s="60" t="s">
        <v>3289</v>
      </c>
      <c r="L123" s="60" t="s">
        <v>3315</v>
      </c>
      <c r="M123" s="60" t="s">
        <v>3317</v>
      </c>
      <c r="N123" s="1" t="b">
        <v>1</v>
      </c>
      <c r="O123" s="60" t="s">
        <v>3329</v>
      </c>
      <c r="P123" s="60" t="s">
        <v>1718</v>
      </c>
      <c r="Q123" s="60" t="s">
        <v>1720</v>
      </c>
      <c r="R123" s="60" t="s">
        <v>544</v>
      </c>
      <c r="S123" s="60" t="s">
        <v>1719</v>
      </c>
      <c r="T123" s="1">
        <v>31561</v>
      </c>
      <c r="U123" s="1">
        <v>32041</v>
      </c>
      <c r="V123" s="1">
        <v>34001</v>
      </c>
      <c r="W123" s="1">
        <v>40161</v>
      </c>
      <c r="X123" s="1">
        <v>61641</v>
      </c>
      <c r="Y123" s="1">
        <v>945321</v>
      </c>
      <c r="Z123" s="60" t="s">
        <v>2595</v>
      </c>
      <c r="AA123" s="60" t="s">
        <v>2596</v>
      </c>
      <c r="AB123" s="60" t="s">
        <v>2597</v>
      </c>
      <c r="AC123" s="60" t="s">
        <v>1717</v>
      </c>
      <c r="AD123" s="60" t="s">
        <v>2749</v>
      </c>
      <c r="AE123" s="60" t="s">
        <v>2599</v>
      </c>
      <c r="AF123" s="60" t="s">
        <v>2600</v>
      </c>
      <c r="AG123" s="183">
        <v>44181.647222222222</v>
      </c>
      <c r="AH123" s="60" t="s">
        <v>2601</v>
      </c>
      <c r="AI123" s="60" t="s">
        <v>2602</v>
      </c>
      <c r="AJ123" s="61">
        <v>0</v>
      </c>
      <c r="AK123" s="61">
        <v>0</v>
      </c>
      <c r="AL123" s="60" t="s">
        <v>2655</v>
      </c>
      <c r="AM123" s="183">
        <v>44555.404166666667</v>
      </c>
      <c r="AN123" s="183">
        <v>44611</v>
      </c>
      <c r="AO123" s="1">
        <v>7</v>
      </c>
      <c r="AP123" s="60" t="s">
        <v>2595</v>
      </c>
      <c r="AQ123" s="1" t="s">
        <v>2595</v>
      </c>
    </row>
    <row r="124" spans="1:43" x14ac:dyDescent="0.25">
      <c r="A124" s="1">
        <v>0</v>
      </c>
      <c r="B124" s="1" t="b">
        <v>1</v>
      </c>
      <c r="C124" s="1">
        <v>31561</v>
      </c>
      <c r="D124" s="1">
        <v>15561</v>
      </c>
      <c r="E124" s="1" t="b">
        <v>0</v>
      </c>
      <c r="F124" s="1">
        <v>0</v>
      </c>
      <c r="G124" s="60" t="s">
        <v>2589</v>
      </c>
      <c r="H124" s="60" t="s">
        <v>2589</v>
      </c>
      <c r="I124" s="1">
        <v>31561</v>
      </c>
      <c r="J124" s="60" t="s">
        <v>2590</v>
      </c>
      <c r="K124" s="60" t="s">
        <v>3289</v>
      </c>
      <c r="L124" s="60" t="s">
        <v>3315</v>
      </c>
      <c r="M124" s="60" t="s">
        <v>3317</v>
      </c>
      <c r="N124" s="1" t="b">
        <v>1</v>
      </c>
      <c r="O124" s="60" t="s">
        <v>3329</v>
      </c>
      <c r="P124" s="60" t="s">
        <v>1266</v>
      </c>
      <c r="Q124" s="60" t="s">
        <v>1268</v>
      </c>
      <c r="R124" s="60" t="s">
        <v>1269</v>
      </c>
      <c r="S124" s="60" t="s">
        <v>1267</v>
      </c>
      <c r="T124" s="1">
        <v>31561</v>
      </c>
      <c r="U124" s="1">
        <v>32041</v>
      </c>
      <c r="V124" s="1">
        <v>34001</v>
      </c>
      <c r="W124" s="1">
        <v>40161</v>
      </c>
      <c r="X124" s="1">
        <v>61641</v>
      </c>
      <c r="Y124" s="1">
        <v>1135121</v>
      </c>
      <c r="Z124" s="60" t="s">
        <v>2595</v>
      </c>
      <c r="AA124" s="60" t="s">
        <v>2596</v>
      </c>
      <c r="AB124" s="60" t="s">
        <v>2597</v>
      </c>
      <c r="AC124" s="60" t="s">
        <v>1264</v>
      </c>
      <c r="AD124" s="60" t="s">
        <v>3042</v>
      </c>
      <c r="AE124" s="60" t="s">
        <v>2599</v>
      </c>
      <c r="AF124" s="60" t="s">
        <v>2600</v>
      </c>
      <c r="AG124" s="183">
        <v>44278.433333333334</v>
      </c>
      <c r="AH124" s="60" t="s">
        <v>2601</v>
      </c>
      <c r="AI124" s="60" t="s">
        <v>2602</v>
      </c>
      <c r="AJ124" s="61">
        <v>12</v>
      </c>
      <c r="AK124" s="61">
        <v>1</v>
      </c>
      <c r="AL124" s="60" t="s">
        <v>2603</v>
      </c>
      <c r="AM124" s="183">
        <v>44278.433333333334</v>
      </c>
      <c r="AN124" s="183">
        <v>44614</v>
      </c>
      <c r="AO124" s="1">
        <v>6</v>
      </c>
      <c r="AP124" s="60" t="s">
        <v>2595</v>
      </c>
      <c r="AQ124" s="1" t="s">
        <v>2595</v>
      </c>
    </row>
    <row r="125" spans="1:43" x14ac:dyDescent="0.25">
      <c r="A125" s="1">
        <v>0</v>
      </c>
      <c r="B125" s="1" t="b">
        <v>1</v>
      </c>
      <c r="C125" s="1">
        <v>31561</v>
      </c>
      <c r="D125" s="1">
        <v>15561</v>
      </c>
      <c r="E125" s="1" t="b">
        <v>0</v>
      </c>
      <c r="F125" s="1">
        <v>0</v>
      </c>
      <c r="G125" s="60" t="s">
        <v>2589</v>
      </c>
      <c r="H125" s="60" t="s">
        <v>2589</v>
      </c>
      <c r="I125" s="1">
        <v>31561</v>
      </c>
      <c r="J125" s="60" t="s">
        <v>2590</v>
      </c>
      <c r="K125" s="60" t="s">
        <v>3289</v>
      </c>
      <c r="L125" s="60" t="s">
        <v>3315</v>
      </c>
      <c r="M125" s="60" t="s">
        <v>3317</v>
      </c>
      <c r="N125" s="1" t="b">
        <v>1</v>
      </c>
      <c r="O125" s="60" t="s">
        <v>3329</v>
      </c>
      <c r="P125" s="60" t="s">
        <v>1270</v>
      </c>
      <c r="Q125" s="60" t="s">
        <v>1272</v>
      </c>
      <c r="R125" s="60" t="s">
        <v>1269</v>
      </c>
      <c r="S125" s="60" t="s">
        <v>1271</v>
      </c>
      <c r="T125" s="1">
        <v>31561</v>
      </c>
      <c r="U125" s="1">
        <v>32041</v>
      </c>
      <c r="V125" s="1">
        <v>34001</v>
      </c>
      <c r="W125" s="1">
        <v>40161</v>
      </c>
      <c r="X125" s="1">
        <v>61641</v>
      </c>
      <c r="Y125" s="1">
        <v>1135161</v>
      </c>
      <c r="Z125" s="60" t="s">
        <v>2595</v>
      </c>
      <c r="AA125" s="60" t="s">
        <v>2596</v>
      </c>
      <c r="AB125" s="60" t="s">
        <v>2597</v>
      </c>
      <c r="AC125" s="60" t="s">
        <v>1264</v>
      </c>
      <c r="AD125" s="60" t="s">
        <v>3042</v>
      </c>
      <c r="AE125" s="60" t="s">
        <v>2599</v>
      </c>
      <c r="AF125" s="60" t="s">
        <v>2600</v>
      </c>
      <c r="AG125" s="183">
        <v>44278.433333333334</v>
      </c>
      <c r="AH125" s="60" t="s">
        <v>2601</v>
      </c>
      <c r="AI125" s="60" t="s">
        <v>2602</v>
      </c>
      <c r="AJ125" s="61">
        <v>12</v>
      </c>
      <c r="AK125" s="61">
        <v>1</v>
      </c>
      <c r="AL125" s="60" t="s">
        <v>2603</v>
      </c>
      <c r="AM125" s="183">
        <v>44278.433333333334</v>
      </c>
      <c r="AN125" s="183">
        <v>44614</v>
      </c>
      <c r="AO125" s="1">
        <v>6</v>
      </c>
      <c r="AP125" s="60" t="s">
        <v>2595</v>
      </c>
      <c r="AQ125" s="1" t="s">
        <v>2595</v>
      </c>
    </row>
    <row r="126" spans="1:43" x14ac:dyDescent="0.25">
      <c r="A126" s="1">
        <v>0</v>
      </c>
      <c r="B126" s="1" t="b">
        <v>1</v>
      </c>
      <c r="C126" s="1">
        <v>31561</v>
      </c>
      <c r="D126" s="1">
        <v>14241</v>
      </c>
      <c r="E126" s="1" t="b">
        <v>0</v>
      </c>
      <c r="F126" s="1">
        <v>0</v>
      </c>
      <c r="G126" s="60" t="s">
        <v>2589</v>
      </c>
      <c r="H126" s="60" t="s">
        <v>2589</v>
      </c>
      <c r="I126" s="1">
        <v>31561</v>
      </c>
      <c r="J126" s="60" t="s">
        <v>2590</v>
      </c>
      <c r="K126" s="60" t="s">
        <v>3289</v>
      </c>
      <c r="L126" s="60" t="s">
        <v>3315</v>
      </c>
      <c r="M126" s="60" t="s">
        <v>3317</v>
      </c>
      <c r="N126" s="1" t="b">
        <v>1</v>
      </c>
      <c r="O126" s="60" t="s">
        <v>3330</v>
      </c>
      <c r="P126" s="60" t="s">
        <v>849</v>
      </c>
      <c r="Q126" s="60" t="s">
        <v>851</v>
      </c>
      <c r="R126" s="60" t="s">
        <v>544</v>
      </c>
      <c r="S126" s="60" t="s">
        <v>850</v>
      </c>
      <c r="T126" s="1">
        <v>31561</v>
      </c>
      <c r="U126" s="1">
        <v>32041</v>
      </c>
      <c r="V126" s="1">
        <v>34001</v>
      </c>
      <c r="W126" s="1">
        <v>40161</v>
      </c>
      <c r="X126" s="1">
        <v>61521</v>
      </c>
      <c r="Y126" s="1">
        <v>114241</v>
      </c>
      <c r="Z126" s="60" t="s">
        <v>2595</v>
      </c>
      <c r="AA126" s="60" t="s">
        <v>2596</v>
      </c>
      <c r="AB126" s="60" t="s">
        <v>2597</v>
      </c>
      <c r="AC126" s="60" t="s">
        <v>845</v>
      </c>
      <c r="AD126" s="60" t="s">
        <v>2740</v>
      </c>
      <c r="AE126" s="60" t="s">
        <v>2599</v>
      </c>
      <c r="AF126" s="60" t="s">
        <v>2600</v>
      </c>
      <c r="AG126" s="183">
        <v>44123.698611111111</v>
      </c>
      <c r="AH126" s="60" t="s">
        <v>2601</v>
      </c>
      <c r="AI126" s="60" t="s">
        <v>2602</v>
      </c>
      <c r="AJ126" s="61">
        <v>12</v>
      </c>
      <c r="AK126" s="61">
        <v>1</v>
      </c>
      <c r="AL126" s="60" t="s">
        <v>2603</v>
      </c>
      <c r="AM126" s="183">
        <v>44173.477083333331</v>
      </c>
      <c r="AN126" s="183">
        <v>44614</v>
      </c>
      <c r="AO126" s="1">
        <v>4</v>
      </c>
      <c r="AP126" s="60" t="s">
        <v>2595</v>
      </c>
      <c r="AQ126" s="1" t="s">
        <v>2595</v>
      </c>
    </row>
    <row r="127" spans="1:43" x14ac:dyDescent="0.25">
      <c r="A127" s="1">
        <v>0</v>
      </c>
      <c r="B127" s="1" t="b">
        <v>1</v>
      </c>
      <c r="C127" s="1">
        <v>31561</v>
      </c>
      <c r="D127" s="1">
        <v>14241</v>
      </c>
      <c r="E127" s="1" t="b">
        <v>0</v>
      </c>
      <c r="F127" s="1">
        <v>0</v>
      </c>
      <c r="G127" s="60" t="s">
        <v>2589</v>
      </c>
      <c r="H127" s="60" t="s">
        <v>2589</v>
      </c>
      <c r="I127" s="1">
        <v>31561</v>
      </c>
      <c r="J127" s="60" t="s">
        <v>2590</v>
      </c>
      <c r="K127" s="60" t="s">
        <v>3289</v>
      </c>
      <c r="L127" s="60" t="s">
        <v>3315</v>
      </c>
      <c r="M127" s="60" t="s">
        <v>3317</v>
      </c>
      <c r="N127" s="1" t="b">
        <v>1</v>
      </c>
      <c r="O127" s="60" t="s">
        <v>3330</v>
      </c>
      <c r="P127" s="60" t="s">
        <v>855</v>
      </c>
      <c r="Q127" s="60" t="s">
        <v>857</v>
      </c>
      <c r="R127" s="60" t="s">
        <v>544</v>
      </c>
      <c r="S127" s="60" t="s">
        <v>856</v>
      </c>
      <c r="T127" s="1">
        <v>31561</v>
      </c>
      <c r="U127" s="1">
        <v>32041</v>
      </c>
      <c r="V127" s="1">
        <v>34001</v>
      </c>
      <c r="W127" s="1">
        <v>40161</v>
      </c>
      <c r="X127" s="1">
        <v>61521</v>
      </c>
      <c r="Y127" s="1">
        <v>114281</v>
      </c>
      <c r="Z127" s="60" t="s">
        <v>2595</v>
      </c>
      <c r="AA127" s="60" t="s">
        <v>2596</v>
      </c>
      <c r="AB127" s="60" t="s">
        <v>2597</v>
      </c>
      <c r="AC127" s="60" t="s">
        <v>845</v>
      </c>
      <c r="AD127" s="60" t="s">
        <v>2740</v>
      </c>
      <c r="AE127" s="60" t="s">
        <v>2599</v>
      </c>
      <c r="AF127" s="60" t="s">
        <v>2600</v>
      </c>
      <c r="AG127" s="183">
        <v>44123.698611111111</v>
      </c>
      <c r="AH127" s="60" t="s">
        <v>2601</v>
      </c>
      <c r="AI127" s="60" t="s">
        <v>2602</v>
      </c>
      <c r="AJ127" s="61">
        <v>12</v>
      </c>
      <c r="AK127" s="61">
        <v>1</v>
      </c>
      <c r="AL127" s="60" t="s">
        <v>2603</v>
      </c>
      <c r="AM127" s="183">
        <v>44173.477083333331</v>
      </c>
      <c r="AN127" s="183">
        <v>44614</v>
      </c>
      <c r="AO127" s="1">
        <v>4</v>
      </c>
      <c r="AP127" s="60" t="s">
        <v>2595</v>
      </c>
      <c r="AQ127" s="1" t="s">
        <v>2595</v>
      </c>
    </row>
    <row r="128" spans="1:43" x14ac:dyDescent="0.25">
      <c r="A128" s="1">
        <v>0</v>
      </c>
      <c r="B128" s="1" t="b">
        <v>1</v>
      </c>
      <c r="C128" s="1">
        <v>31561</v>
      </c>
      <c r="D128" s="1">
        <v>14241</v>
      </c>
      <c r="E128" s="1" t="b">
        <v>0</v>
      </c>
      <c r="F128" s="1">
        <v>0</v>
      </c>
      <c r="G128" s="60" t="s">
        <v>2589</v>
      </c>
      <c r="H128" s="60" t="s">
        <v>2589</v>
      </c>
      <c r="I128" s="1">
        <v>31561</v>
      </c>
      <c r="J128" s="60" t="s">
        <v>2590</v>
      </c>
      <c r="K128" s="60" t="s">
        <v>3289</v>
      </c>
      <c r="L128" s="60" t="s">
        <v>3315</v>
      </c>
      <c r="M128" s="60" t="s">
        <v>3317</v>
      </c>
      <c r="N128" s="1" t="b">
        <v>1</v>
      </c>
      <c r="O128" s="60" t="s">
        <v>3330</v>
      </c>
      <c r="P128" s="60" t="s">
        <v>858</v>
      </c>
      <c r="Q128" s="60" t="s">
        <v>860</v>
      </c>
      <c r="R128" s="60" t="s">
        <v>544</v>
      </c>
      <c r="S128" s="60" t="s">
        <v>859</v>
      </c>
      <c r="T128" s="1">
        <v>31561</v>
      </c>
      <c r="U128" s="1">
        <v>32041</v>
      </c>
      <c r="V128" s="1">
        <v>34001</v>
      </c>
      <c r="W128" s="1">
        <v>40161</v>
      </c>
      <c r="X128" s="1">
        <v>61521</v>
      </c>
      <c r="Y128" s="1">
        <v>114321</v>
      </c>
      <c r="Z128" s="60" t="s">
        <v>2595</v>
      </c>
      <c r="AA128" s="60" t="s">
        <v>2596</v>
      </c>
      <c r="AB128" s="60" t="s">
        <v>2597</v>
      </c>
      <c r="AC128" s="60" t="s">
        <v>845</v>
      </c>
      <c r="AD128" s="60" t="s">
        <v>2740</v>
      </c>
      <c r="AE128" s="60" t="s">
        <v>2599</v>
      </c>
      <c r="AF128" s="60" t="s">
        <v>2600</v>
      </c>
      <c r="AG128" s="183">
        <v>44123.698611111111</v>
      </c>
      <c r="AH128" s="60" t="s">
        <v>2601</v>
      </c>
      <c r="AI128" s="60" t="s">
        <v>2602</v>
      </c>
      <c r="AJ128" s="61">
        <v>12</v>
      </c>
      <c r="AK128" s="61">
        <v>1</v>
      </c>
      <c r="AL128" s="60" t="s">
        <v>2603</v>
      </c>
      <c r="AM128" s="183">
        <v>44173.440972222219</v>
      </c>
      <c r="AN128" s="183">
        <v>44614</v>
      </c>
      <c r="AO128" s="1">
        <v>4</v>
      </c>
      <c r="AP128" s="60" t="s">
        <v>2595</v>
      </c>
      <c r="AQ128" s="1" t="s">
        <v>2595</v>
      </c>
    </row>
    <row r="129" spans="1:43" x14ac:dyDescent="0.25">
      <c r="A129" s="1">
        <v>0</v>
      </c>
      <c r="B129" s="1" t="b">
        <v>1</v>
      </c>
      <c r="C129" s="1">
        <v>31561</v>
      </c>
      <c r="D129" s="1">
        <v>14241</v>
      </c>
      <c r="E129" s="1" t="b">
        <v>0</v>
      </c>
      <c r="F129" s="1">
        <v>0</v>
      </c>
      <c r="G129" s="60" t="s">
        <v>2589</v>
      </c>
      <c r="H129" s="60" t="s">
        <v>2589</v>
      </c>
      <c r="I129" s="1">
        <v>31561</v>
      </c>
      <c r="J129" s="60" t="s">
        <v>2590</v>
      </c>
      <c r="K129" s="60" t="s">
        <v>3289</v>
      </c>
      <c r="L129" s="60" t="s">
        <v>3315</v>
      </c>
      <c r="M129" s="60" t="s">
        <v>3317</v>
      </c>
      <c r="N129" s="1" t="b">
        <v>1</v>
      </c>
      <c r="O129" s="60" t="s">
        <v>3330</v>
      </c>
      <c r="P129" s="60" t="s">
        <v>852</v>
      </c>
      <c r="Q129" s="60" t="s">
        <v>854</v>
      </c>
      <c r="R129" s="60" t="s">
        <v>544</v>
      </c>
      <c r="S129" s="60" t="s">
        <v>853</v>
      </c>
      <c r="T129" s="1">
        <v>31561</v>
      </c>
      <c r="U129" s="1">
        <v>32041</v>
      </c>
      <c r="V129" s="1">
        <v>34001</v>
      </c>
      <c r="W129" s="1">
        <v>40161</v>
      </c>
      <c r="X129" s="1">
        <v>61521</v>
      </c>
      <c r="Y129" s="1">
        <v>114361</v>
      </c>
      <c r="Z129" s="60" t="s">
        <v>2595</v>
      </c>
      <c r="AA129" s="60" t="s">
        <v>2596</v>
      </c>
      <c r="AB129" s="60" t="s">
        <v>2597</v>
      </c>
      <c r="AC129" s="60" t="s">
        <v>845</v>
      </c>
      <c r="AD129" s="60" t="s">
        <v>2740</v>
      </c>
      <c r="AE129" s="60" t="s">
        <v>2599</v>
      </c>
      <c r="AF129" s="60" t="s">
        <v>2600</v>
      </c>
      <c r="AG129" s="183">
        <v>44123.698611111111</v>
      </c>
      <c r="AH129" s="60" t="s">
        <v>2601</v>
      </c>
      <c r="AI129" s="60" t="s">
        <v>2602</v>
      </c>
      <c r="AJ129" s="61">
        <v>12</v>
      </c>
      <c r="AK129" s="61">
        <v>1</v>
      </c>
      <c r="AL129" s="60" t="s">
        <v>2603</v>
      </c>
      <c r="AM129" s="183">
        <v>44173.440972222219</v>
      </c>
      <c r="AN129" s="183">
        <v>44614</v>
      </c>
      <c r="AO129" s="1">
        <v>4</v>
      </c>
      <c r="AP129" s="60" t="s">
        <v>2595</v>
      </c>
      <c r="AQ129" s="1" t="s">
        <v>2595</v>
      </c>
    </row>
    <row r="130" spans="1:43" x14ac:dyDescent="0.25">
      <c r="A130" s="1">
        <v>0</v>
      </c>
      <c r="B130" s="1" t="b">
        <v>1</v>
      </c>
      <c r="C130" s="1">
        <v>31561</v>
      </c>
      <c r="D130" s="1">
        <v>14241</v>
      </c>
      <c r="E130" s="1" t="b">
        <v>0</v>
      </c>
      <c r="F130" s="1">
        <v>0</v>
      </c>
      <c r="G130" s="60" t="s">
        <v>2589</v>
      </c>
      <c r="H130" s="60" t="s">
        <v>2589</v>
      </c>
      <c r="I130" s="1">
        <v>31561</v>
      </c>
      <c r="J130" s="60" t="s">
        <v>2590</v>
      </c>
      <c r="K130" s="60" t="s">
        <v>3289</v>
      </c>
      <c r="L130" s="60" t="s">
        <v>3315</v>
      </c>
      <c r="M130" s="60" t="s">
        <v>3317</v>
      </c>
      <c r="N130" s="1" t="b">
        <v>1</v>
      </c>
      <c r="O130" s="60" t="s">
        <v>3330</v>
      </c>
      <c r="P130" s="60" t="s">
        <v>3331</v>
      </c>
      <c r="Q130" s="60" t="s">
        <v>3332</v>
      </c>
      <c r="R130" s="60" t="s">
        <v>864</v>
      </c>
      <c r="S130" s="60" t="s">
        <v>2595</v>
      </c>
      <c r="T130" s="1">
        <v>31561</v>
      </c>
      <c r="U130" s="1">
        <v>32041</v>
      </c>
      <c r="V130" s="1">
        <v>34001</v>
      </c>
      <c r="W130" s="1">
        <v>40161</v>
      </c>
      <c r="X130" s="1">
        <v>61521</v>
      </c>
      <c r="Y130" s="1">
        <v>114401</v>
      </c>
      <c r="Z130" s="60" t="s">
        <v>2595</v>
      </c>
      <c r="AA130" s="60" t="s">
        <v>2596</v>
      </c>
      <c r="AB130" s="60" t="s">
        <v>2597</v>
      </c>
      <c r="AC130" s="60" t="s">
        <v>845</v>
      </c>
      <c r="AD130" s="60" t="s">
        <v>2740</v>
      </c>
      <c r="AE130" s="60" t="s">
        <v>2599</v>
      </c>
      <c r="AF130" s="60" t="s">
        <v>2600</v>
      </c>
      <c r="AG130" s="183">
        <v>44123.698611111111</v>
      </c>
      <c r="AH130" s="60" t="s">
        <v>2601</v>
      </c>
      <c r="AI130" s="60" t="s">
        <v>2602</v>
      </c>
      <c r="AJ130" s="61" t="s">
        <v>2595</v>
      </c>
      <c r="AK130" s="61" t="s">
        <v>2595</v>
      </c>
      <c r="AL130" s="60" t="s">
        <v>2614</v>
      </c>
      <c r="AM130" s="183">
        <v>44123.698611111111</v>
      </c>
      <c r="AN130" s="183" t="s">
        <v>2595</v>
      </c>
      <c r="AO130" s="1">
        <v>4</v>
      </c>
      <c r="AP130" s="60" t="s">
        <v>2595</v>
      </c>
      <c r="AQ130" s="1" t="s">
        <v>2595</v>
      </c>
    </row>
    <row r="131" spans="1:43" x14ac:dyDescent="0.25">
      <c r="A131" s="1">
        <v>0</v>
      </c>
      <c r="B131" s="1" t="b">
        <v>1</v>
      </c>
      <c r="C131" s="1">
        <v>31561</v>
      </c>
      <c r="D131" s="1">
        <v>14241</v>
      </c>
      <c r="E131" s="1" t="b">
        <v>0</v>
      </c>
      <c r="F131" s="1">
        <v>0</v>
      </c>
      <c r="G131" s="60" t="s">
        <v>2589</v>
      </c>
      <c r="H131" s="60" t="s">
        <v>2589</v>
      </c>
      <c r="I131" s="1">
        <v>31561</v>
      </c>
      <c r="J131" s="60" t="s">
        <v>2590</v>
      </c>
      <c r="K131" s="60" t="s">
        <v>3289</v>
      </c>
      <c r="L131" s="60" t="s">
        <v>3315</v>
      </c>
      <c r="M131" s="60" t="s">
        <v>3317</v>
      </c>
      <c r="N131" s="1" t="b">
        <v>1</v>
      </c>
      <c r="O131" s="60" t="s">
        <v>3330</v>
      </c>
      <c r="P131" s="60" t="s">
        <v>880</v>
      </c>
      <c r="Q131" s="60" t="s">
        <v>882</v>
      </c>
      <c r="R131" s="60" t="s">
        <v>864</v>
      </c>
      <c r="S131" s="60" t="s">
        <v>881</v>
      </c>
      <c r="T131" s="1">
        <v>31561</v>
      </c>
      <c r="U131" s="1">
        <v>32041</v>
      </c>
      <c r="V131" s="1">
        <v>34001</v>
      </c>
      <c r="W131" s="1">
        <v>40161</v>
      </c>
      <c r="X131" s="1">
        <v>61521</v>
      </c>
      <c r="Y131" s="1">
        <v>141601</v>
      </c>
      <c r="Z131" s="60" t="s">
        <v>2595</v>
      </c>
      <c r="AA131" s="60" t="s">
        <v>2596</v>
      </c>
      <c r="AB131" s="60" t="s">
        <v>2597</v>
      </c>
      <c r="AC131" s="60" t="s">
        <v>845</v>
      </c>
      <c r="AD131" s="60" t="s">
        <v>2740</v>
      </c>
      <c r="AE131" s="60" t="s">
        <v>2599</v>
      </c>
      <c r="AF131" s="60" t="s">
        <v>2600</v>
      </c>
      <c r="AG131" s="183">
        <v>44123.702777777777</v>
      </c>
      <c r="AH131" s="60" t="s">
        <v>2601</v>
      </c>
      <c r="AI131" s="60" t="s">
        <v>2602</v>
      </c>
      <c r="AJ131" s="61">
        <v>24</v>
      </c>
      <c r="AK131" s="61">
        <v>1</v>
      </c>
      <c r="AL131" s="60" t="s">
        <v>2603</v>
      </c>
      <c r="AM131" s="183">
        <v>44460.453472222223</v>
      </c>
      <c r="AN131" s="183">
        <v>44613</v>
      </c>
      <c r="AO131" s="1">
        <v>4</v>
      </c>
      <c r="AP131" s="60" t="s">
        <v>2595</v>
      </c>
      <c r="AQ131" s="1" t="s">
        <v>2595</v>
      </c>
    </row>
    <row r="132" spans="1:43" x14ac:dyDescent="0.25">
      <c r="A132" s="1">
        <v>0</v>
      </c>
      <c r="B132" s="1" t="b">
        <v>1</v>
      </c>
      <c r="C132" s="1">
        <v>31561</v>
      </c>
      <c r="D132" s="1">
        <v>14241</v>
      </c>
      <c r="E132" s="1" t="b">
        <v>0</v>
      </c>
      <c r="F132" s="1">
        <v>0</v>
      </c>
      <c r="G132" s="60" t="s">
        <v>2589</v>
      </c>
      <c r="H132" s="60" t="s">
        <v>2589</v>
      </c>
      <c r="I132" s="1">
        <v>31561</v>
      </c>
      <c r="J132" s="60" t="s">
        <v>2590</v>
      </c>
      <c r="K132" s="60" t="s">
        <v>3289</v>
      </c>
      <c r="L132" s="60" t="s">
        <v>3315</v>
      </c>
      <c r="M132" s="60" t="s">
        <v>3317</v>
      </c>
      <c r="N132" s="1" t="b">
        <v>1</v>
      </c>
      <c r="O132" s="60" t="s">
        <v>3330</v>
      </c>
      <c r="P132" s="60" t="s">
        <v>883</v>
      </c>
      <c r="Q132" s="60" t="s">
        <v>885</v>
      </c>
      <c r="R132" s="60" t="s">
        <v>864</v>
      </c>
      <c r="S132" s="60" t="s">
        <v>884</v>
      </c>
      <c r="T132" s="1">
        <v>31561</v>
      </c>
      <c r="U132" s="1">
        <v>32041</v>
      </c>
      <c r="V132" s="1">
        <v>34001</v>
      </c>
      <c r="W132" s="1">
        <v>40161</v>
      </c>
      <c r="X132" s="1">
        <v>61521</v>
      </c>
      <c r="Y132" s="1">
        <v>141641</v>
      </c>
      <c r="Z132" s="60" t="s">
        <v>2595</v>
      </c>
      <c r="AA132" s="60" t="s">
        <v>2596</v>
      </c>
      <c r="AB132" s="60" t="s">
        <v>2597</v>
      </c>
      <c r="AC132" s="60" t="s">
        <v>845</v>
      </c>
      <c r="AD132" s="60" t="s">
        <v>2740</v>
      </c>
      <c r="AE132" s="60" t="s">
        <v>2599</v>
      </c>
      <c r="AF132" s="60" t="s">
        <v>2600</v>
      </c>
      <c r="AG132" s="183">
        <v>44123.702777777777</v>
      </c>
      <c r="AH132" s="60" t="s">
        <v>2601</v>
      </c>
      <c r="AI132" s="60" t="s">
        <v>2602</v>
      </c>
      <c r="AJ132" s="61">
        <v>24</v>
      </c>
      <c r="AK132" s="61">
        <v>1</v>
      </c>
      <c r="AL132" s="60" t="s">
        <v>2603</v>
      </c>
      <c r="AM132" s="183">
        <v>44123.702777777777</v>
      </c>
      <c r="AN132" s="183">
        <v>44612</v>
      </c>
      <c r="AO132" s="1">
        <v>4</v>
      </c>
      <c r="AP132" s="60" t="s">
        <v>2595</v>
      </c>
      <c r="AQ132" s="1" t="s">
        <v>2595</v>
      </c>
    </row>
    <row r="133" spans="1:43" x14ac:dyDescent="0.25">
      <c r="A133" s="1">
        <v>0</v>
      </c>
      <c r="B133" s="1" t="b">
        <v>1</v>
      </c>
      <c r="C133" s="1">
        <v>31561</v>
      </c>
      <c r="D133" s="1">
        <v>14241</v>
      </c>
      <c r="E133" s="1" t="b">
        <v>0</v>
      </c>
      <c r="F133" s="1">
        <v>0</v>
      </c>
      <c r="G133" s="60" t="s">
        <v>2589</v>
      </c>
      <c r="H133" s="60" t="s">
        <v>2589</v>
      </c>
      <c r="I133" s="1">
        <v>31561</v>
      </c>
      <c r="J133" s="60" t="s">
        <v>2590</v>
      </c>
      <c r="K133" s="60" t="s">
        <v>3289</v>
      </c>
      <c r="L133" s="60" t="s">
        <v>3315</v>
      </c>
      <c r="M133" s="60" t="s">
        <v>3317</v>
      </c>
      <c r="N133" s="1" t="b">
        <v>1</v>
      </c>
      <c r="O133" s="60" t="s">
        <v>3330</v>
      </c>
      <c r="P133" s="60" t="s">
        <v>3333</v>
      </c>
      <c r="Q133" s="60" t="s">
        <v>3334</v>
      </c>
      <c r="R133" s="60" t="s">
        <v>864</v>
      </c>
      <c r="S133" s="60" t="s">
        <v>3335</v>
      </c>
      <c r="T133" s="1">
        <v>31561</v>
      </c>
      <c r="U133" s="1">
        <v>32041</v>
      </c>
      <c r="V133" s="1">
        <v>34001</v>
      </c>
      <c r="W133" s="1">
        <v>40161</v>
      </c>
      <c r="X133" s="1">
        <v>61521</v>
      </c>
      <c r="Y133" s="1">
        <v>141681</v>
      </c>
      <c r="Z133" s="60" t="s">
        <v>2595</v>
      </c>
      <c r="AA133" s="60" t="s">
        <v>2596</v>
      </c>
      <c r="AB133" s="60" t="s">
        <v>2597</v>
      </c>
      <c r="AC133" s="60" t="s">
        <v>845</v>
      </c>
      <c r="AD133" s="60" t="s">
        <v>2740</v>
      </c>
      <c r="AE133" s="60" t="s">
        <v>2599</v>
      </c>
      <c r="AF133" s="60" t="s">
        <v>2600</v>
      </c>
      <c r="AG133" s="183">
        <v>44123.702777777777</v>
      </c>
      <c r="AH133" s="60" t="s">
        <v>2601</v>
      </c>
      <c r="AI133" s="60" t="s">
        <v>2602</v>
      </c>
      <c r="AJ133" s="61" t="s">
        <v>2595</v>
      </c>
      <c r="AK133" s="61" t="s">
        <v>2595</v>
      </c>
      <c r="AL133" s="60" t="s">
        <v>2614</v>
      </c>
      <c r="AM133" s="183">
        <v>44123.702777777777</v>
      </c>
      <c r="AN133" s="183" t="s">
        <v>2595</v>
      </c>
      <c r="AO133" s="1">
        <v>4</v>
      </c>
      <c r="AP133" s="60" t="s">
        <v>2595</v>
      </c>
      <c r="AQ133" s="1" t="s">
        <v>2595</v>
      </c>
    </row>
    <row r="134" spans="1:43" x14ac:dyDescent="0.25">
      <c r="A134" s="1">
        <v>0</v>
      </c>
      <c r="B134" s="1" t="b">
        <v>1</v>
      </c>
      <c r="C134" s="1">
        <v>31561</v>
      </c>
      <c r="D134" s="1">
        <v>14241</v>
      </c>
      <c r="E134" s="1" t="b">
        <v>0</v>
      </c>
      <c r="F134" s="1">
        <v>0</v>
      </c>
      <c r="G134" s="60" t="s">
        <v>2589</v>
      </c>
      <c r="H134" s="60" t="s">
        <v>2589</v>
      </c>
      <c r="I134" s="1">
        <v>31561</v>
      </c>
      <c r="J134" s="60" t="s">
        <v>2590</v>
      </c>
      <c r="K134" s="60" t="s">
        <v>3289</v>
      </c>
      <c r="L134" s="60" t="s">
        <v>3315</v>
      </c>
      <c r="M134" s="60" t="s">
        <v>3317</v>
      </c>
      <c r="N134" s="1" t="b">
        <v>1</v>
      </c>
      <c r="O134" s="60" t="s">
        <v>3330</v>
      </c>
      <c r="P134" s="60" t="s">
        <v>874</v>
      </c>
      <c r="Q134" s="60" t="s">
        <v>876</v>
      </c>
      <c r="R134" s="60" t="s">
        <v>864</v>
      </c>
      <c r="S134" s="60" t="s">
        <v>875</v>
      </c>
      <c r="T134" s="1">
        <v>31561</v>
      </c>
      <c r="U134" s="1">
        <v>32041</v>
      </c>
      <c r="V134" s="1">
        <v>34001</v>
      </c>
      <c r="W134" s="1">
        <v>40161</v>
      </c>
      <c r="X134" s="1">
        <v>61521</v>
      </c>
      <c r="Y134" s="1">
        <v>141721</v>
      </c>
      <c r="Z134" s="60" t="s">
        <v>2595</v>
      </c>
      <c r="AA134" s="60" t="s">
        <v>2596</v>
      </c>
      <c r="AB134" s="60" t="s">
        <v>2597</v>
      </c>
      <c r="AC134" s="60" t="s">
        <v>845</v>
      </c>
      <c r="AD134" s="60" t="s">
        <v>2740</v>
      </c>
      <c r="AE134" s="60" t="s">
        <v>2599</v>
      </c>
      <c r="AF134" s="60" t="s">
        <v>2600</v>
      </c>
      <c r="AG134" s="183">
        <v>44123.702777777777</v>
      </c>
      <c r="AH134" s="60" t="s">
        <v>2601</v>
      </c>
      <c r="AI134" s="60" t="s">
        <v>2602</v>
      </c>
      <c r="AJ134" s="61">
        <v>6</v>
      </c>
      <c r="AK134" s="61">
        <v>1</v>
      </c>
      <c r="AL134" s="60" t="s">
        <v>2603</v>
      </c>
      <c r="AM134" s="183">
        <v>44123.702777777777</v>
      </c>
      <c r="AN134" s="183">
        <v>44614</v>
      </c>
      <c r="AO134" s="1">
        <v>4</v>
      </c>
      <c r="AP134" s="60" t="s">
        <v>2595</v>
      </c>
      <c r="AQ134" s="1" t="s">
        <v>2595</v>
      </c>
    </row>
    <row r="135" spans="1:43" x14ac:dyDescent="0.25">
      <c r="A135" s="1">
        <v>0</v>
      </c>
      <c r="B135" s="1" t="b">
        <v>1</v>
      </c>
      <c r="C135" s="1">
        <v>31561</v>
      </c>
      <c r="D135" s="1">
        <v>14241</v>
      </c>
      <c r="E135" s="1" t="b">
        <v>0</v>
      </c>
      <c r="F135" s="1">
        <v>0</v>
      </c>
      <c r="G135" s="60" t="s">
        <v>2589</v>
      </c>
      <c r="H135" s="60" t="s">
        <v>2589</v>
      </c>
      <c r="I135" s="1">
        <v>31561</v>
      </c>
      <c r="J135" s="60" t="s">
        <v>2590</v>
      </c>
      <c r="K135" s="60" t="s">
        <v>3289</v>
      </c>
      <c r="L135" s="60" t="s">
        <v>3315</v>
      </c>
      <c r="M135" s="60" t="s">
        <v>3317</v>
      </c>
      <c r="N135" s="1" t="b">
        <v>1</v>
      </c>
      <c r="O135" s="60" t="s">
        <v>3330</v>
      </c>
      <c r="P135" s="60" t="s">
        <v>865</v>
      </c>
      <c r="Q135" s="60" t="s">
        <v>867</v>
      </c>
      <c r="R135" s="60" t="s">
        <v>864</v>
      </c>
      <c r="S135" s="60" t="s">
        <v>866</v>
      </c>
      <c r="T135" s="1">
        <v>31561</v>
      </c>
      <c r="U135" s="1">
        <v>32041</v>
      </c>
      <c r="V135" s="1">
        <v>34001</v>
      </c>
      <c r="W135" s="1">
        <v>40161</v>
      </c>
      <c r="X135" s="1">
        <v>61521</v>
      </c>
      <c r="Y135" s="1">
        <v>141761</v>
      </c>
      <c r="Z135" s="60" t="s">
        <v>2595</v>
      </c>
      <c r="AA135" s="60" t="s">
        <v>2596</v>
      </c>
      <c r="AB135" s="60" t="s">
        <v>2597</v>
      </c>
      <c r="AC135" s="60" t="s">
        <v>845</v>
      </c>
      <c r="AD135" s="60" t="s">
        <v>2740</v>
      </c>
      <c r="AE135" s="60" t="s">
        <v>2599</v>
      </c>
      <c r="AF135" s="60" t="s">
        <v>2600</v>
      </c>
      <c r="AG135" s="183">
        <v>44123.702777777777</v>
      </c>
      <c r="AH135" s="60" t="s">
        <v>2601</v>
      </c>
      <c r="AI135" s="60" t="s">
        <v>2602</v>
      </c>
      <c r="AJ135" s="61">
        <v>6</v>
      </c>
      <c r="AK135" s="61">
        <v>1</v>
      </c>
      <c r="AL135" s="60" t="s">
        <v>2603</v>
      </c>
      <c r="AM135" s="183">
        <v>44123.702777777777</v>
      </c>
      <c r="AN135" s="183">
        <v>44614</v>
      </c>
      <c r="AO135" s="1">
        <v>4</v>
      </c>
      <c r="AP135" s="60" t="s">
        <v>2595</v>
      </c>
      <c r="AQ135" s="1" t="s">
        <v>2595</v>
      </c>
    </row>
    <row r="136" spans="1:43" x14ac:dyDescent="0.25">
      <c r="A136" s="1">
        <v>0</v>
      </c>
      <c r="B136" s="1" t="b">
        <v>1</v>
      </c>
      <c r="C136" s="1">
        <v>31561</v>
      </c>
      <c r="D136" s="1">
        <v>14241</v>
      </c>
      <c r="E136" s="1" t="b">
        <v>0</v>
      </c>
      <c r="F136" s="1">
        <v>0</v>
      </c>
      <c r="G136" s="60" t="s">
        <v>2589</v>
      </c>
      <c r="H136" s="60" t="s">
        <v>2589</v>
      </c>
      <c r="I136" s="1">
        <v>31561</v>
      </c>
      <c r="J136" s="60" t="s">
        <v>2590</v>
      </c>
      <c r="K136" s="60" t="s">
        <v>3289</v>
      </c>
      <c r="L136" s="60" t="s">
        <v>3315</v>
      </c>
      <c r="M136" s="60" t="s">
        <v>3317</v>
      </c>
      <c r="N136" s="1" t="b">
        <v>1</v>
      </c>
      <c r="O136" s="60" t="s">
        <v>3330</v>
      </c>
      <c r="P136" s="60" t="s">
        <v>877</v>
      </c>
      <c r="Q136" s="60" t="s">
        <v>879</v>
      </c>
      <c r="R136" s="60" t="s">
        <v>864</v>
      </c>
      <c r="S136" s="60" t="s">
        <v>878</v>
      </c>
      <c r="T136" s="1">
        <v>31561</v>
      </c>
      <c r="U136" s="1">
        <v>32041</v>
      </c>
      <c r="V136" s="1">
        <v>34001</v>
      </c>
      <c r="W136" s="1">
        <v>40161</v>
      </c>
      <c r="X136" s="1">
        <v>61521</v>
      </c>
      <c r="Y136" s="1">
        <v>141801</v>
      </c>
      <c r="Z136" s="60" t="s">
        <v>2595</v>
      </c>
      <c r="AA136" s="60" t="s">
        <v>2596</v>
      </c>
      <c r="AB136" s="60" t="s">
        <v>2597</v>
      </c>
      <c r="AC136" s="60" t="s">
        <v>845</v>
      </c>
      <c r="AD136" s="60" t="s">
        <v>2740</v>
      </c>
      <c r="AE136" s="60" t="s">
        <v>2599</v>
      </c>
      <c r="AF136" s="60" t="s">
        <v>2600</v>
      </c>
      <c r="AG136" s="183">
        <v>44123.702777777777</v>
      </c>
      <c r="AH136" s="60" t="s">
        <v>2601</v>
      </c>
      <c r="AI136" s="60" t="s">
        <v>2602</v>
      </c>
      <c r="AJ136" s="61">
        <v>6</v>
      </c>
      <c r="AK136" s="61">
        <v>1</v>
      </c>
      <c r="AL136" s="60" t="s">
        <v>2603</v>
      </c>
      <c r="AM136" s="183">
        <v>44460.451388888891</v>
      </c>
      <c r="AN136" s="183">
        <v>44614</v>
      </c>
      <c r="AO136" s="1">
        <v>4</v>
      </c>
      <c r="AP136" s="60" t="s">
        <v>2595</v>
      </c>
      <c r="AQ136" s="1" t="s">
        <v>2595</v>
      </c>
    </row>
    <row r="137" spans="1:43" x14ac:dyDescent="0.25">
      <c r="A137" s="1">
        <v>0</v>
      </c>
      <c r="B137" s="1" t="b">
        <v>1</v>
      </c>
      <c r="C137" s="1">
        <v>31561</v>
      </c>
      <c r="D137" s="1">
        <v>14241</v>
      </c>
      <c r="E137" s="1" t="b">
        <v>0</v>
      </c>
      <c r="F137" s="1">
        <v>0</v>
      </c>
      <c r="G137" s="60" t="s">
        <v>2589</v>
      </c>
      <c r="H137" s="60" t="s">
        <v>2589</v>
      </c>
      <c r="I137" s="1">
        <v>31561</v>
      </c>
      <c r="J137" s="60" t="s">
        <v>2590</v>
      </c>
      <c r="K137" s="60" t="s">
        <v>3289</v>
      </c>
      <c r="L137" s="60" t="s">
        <v>3315</v>
      </c>
      <c r="M137" s="60" t="s">
        <v>3317</v>
      </c>
      <c r="N137" s="1" t="b">
        <v>1</v>
      </c>
      <c r="O137" s="60" t="s">
        <v>3330</v>
      </c>
      <c r="P137" s="60" t="s">
        <v>861</v>
      </c>
      <c r="Q137" s="60" t="s">
        <v>863</v>
      </c>
      <c r="R137" s="60" t="s">
        <v>864</v>
      </c>
      <c r="S137" s="60" t="s">
        <v>862</v>
      </c>
      <c r="T137" s="1">
        <v>31561</v>
      </c>
      <c r="U137" s="1">
        <v>32041</v>
      </c>
      <c r="V137" s="1">
        <v>34001</v>
      </c>
      <c r="W137" s="1">
        <v>40161</v>
      </c>
      <c r="X137" s="1">
        <v>61521</v>
      </c>
      <c r="Y137" s="1">
        <v>141841</v>
      </c>
      <c r="Z137" s="60" t="s">
        <v>2595</v>
      </c>
      <c r="AA137" s="60" t="s">
        <v>2596</v>
      </c>
      <c r="AB137" s="60" t="s">
        <v>2597</v>
      </c>
      <c r="AC137" s="60" t="s">
        <v>845</v>
      </c>
      <c r="AD137" s="60" t="s">
        <v>2740</v>
      </c>
      <c r="AE137" s="60" t="s">
        <v>2599</v>
      </c>
      <c r="AF137" s="60" t="s">
        <v>2600</v>
      </c>
      <c r="AG137" s="183">
        <v>44123.702777777777</v>
      </c>
      <c r="AH137" s="60" t="s">
        <v>2601</v>
      </c>
      <c r="AI137" s="60" t="s">
        <v>2602</v>
      </c>
      <c r="AJ137" s="61">
        <v>6</v>
      </c>
      <c r="AK137" s="61">
        <v>1</v>
      </c>
      <c r="AL137" s="60" t="s">
        <v>2603</v>
      </c>
      <c r="AM137" s="183">
        <v>44123.702777777777</v>
      </c>
      <c r="AN137" s="183">
        <v>44614</v>
      </c>
      <c r="AO137" s="1">
        <v>4</v>
      </c>
      <c r="AP137" s="60" t="s">
        <v>2595</v>
      </c>
      <c r="AQ137" s="1" t="s">
        <v>2595</v>
      </c>
    </row>
    <row r="138" spans="1:43" x14ac:dyDescent="0.25">
      <c r="A138" s="1">
        <v>0</v>
      </c>
      <c r="B138" s="1" t="b">
        <v>1</v>
      </c>
      <c r="C138" s="1">
        <v>31561</v>
      </c>
      <c r="D138" s="1">
        <v>14241</v>
      </c>
      <c r="E138" s="1" t="b">
        <v>0</v>
      </c>
      <c r="F138" s="1">
        <v>0</v>
      </c>
      <c r="G138" s="60" t="s">
        <v>2589</v>
      </c>
      <c r="H138" s="60" t="s">
        <v>2589</v>
      </c>
      <c r="I138" s="1">
        <v>31561</v>
      </c>
      <c r="J138" s="60" t="s">
        <v>2590</v>
      </c>
      <c r="K138" s="60" t="s">
        <v>3289</v>
      </c>
      <c r="L138" s="60" t="s">
        <v>3315</v>
      </c>
      <c r="M138" s="60" t="s">
        <v>3317</v>
      </c>
      <c r="N138" s="1" t="b">
        <v>1</v>
      </c>
      <c r="O138" s="60" t="s">
        <v>3330</v>
      </c>
      <c r="P138" s="60" t="s">
        <v>846</v>
      </c>
      <c r="Q138" s="60" t="s">
        <v>848</v>
      </c>
      <c r="R138" s="60" t="s">
        <v>544</v>
      </c>
      <c r="S138" s="60" t="s">
        <v>847</v>
      </c>
      <c r="T138" s="1">
        <v>31561</v>
      </c>
      <c r="U138" s="1">
        <v>32041</v>
      </c>
      <c r="V138" s="1">
        <v>34001</v>
      </c>
      <c r="W138" s="1">
        <v>40161</v>
      </c>
      <c r="X138" s="1">
        <v>61521</v>
      </c>
      <c r="Y138" s="1">
        <v>141881</v>
      </c>
      <c r="Z138" s="60" t="s">
        <v>2595</v>
      </c>
      <c r="AA138" s="60" t="s">
        <v>2596</v>
      </c>
      <c r="AB138" s="60" t="s">
        <v>2597</v>
      </c>
      <c r="AC138" s="60" t="s">
        <v>845</v>
      </c>
      <c r="AD138" s="60" t="s">
        <v>2740</v>
      </c>
      <c r="AE138" s="60" t="s">
        <v>2599</v>
      </c>
      <c r="AF138" s="60" t="s">
        <v>2600</v>
      </c>
      <c r="AG138" s="183">
        <v>44123.702777777777</v>
      </c>
      <c r="AH138" s="60" t="s">
        <v>2601</v>
      </c>
      <c r="AI138" s="60" t="s">
        <v>2602</v>
      </c>
      <c r="AJ138" s="61">
        <v>8</v>
      </c>
      <c r="AK138" s="61">
        <v>1</v>
      </c>
      <c r="AL138" s="60" t="s">
        <v>2603</v>
      </c>
      <c r="AM138" s="183">
        <v>44123.702777777777</v>
      </c>
      <c r="AN138" s="183">
        <v>44614</v>
      </c>
      <c r="AO138" s="1">
        <v>4</v>
      </c>
      <c r="AP138" s="60" t="s">
        <v>2595</v>
      </c>
      <c r="AQ138" s="1" t="s">
        <v>2595</v>
      </c>
    </row>
    <row r="139" spans="1:43" x14ac:dyDescent="0.25">
      <c r="A139" s="1">
        <v>0</v>
      </c>
      <c r="B139" s="1" t="b">
        <v>1</v>
      </c>
      <c r="C139" s="1">
        <v>31561</v>
      </c>
      <c r="D139" s="1">
        <v>14241</v>
      </c>
      <c r="E139" s="1" t="b">
        <v>0</v>
      </c>
      <c r="F139" s="1">
        <v>0</v>
      </c>
      <c r="G139" s="60" t="s">
        <v>2589</v>
      </c>
      <c r="H139" s="60" t="s">
        <v>2589</v>
      </c>
      <c r="I139" s="1">
        <v>31561</v>
      </c>
      <c r="J139" s="60" t="s">
        <v>2590</v>
      </c>
      <c r="K139" s="60" t="s">
        <v>3289</v>
      </c>
      <c r="L139" s="60" t="s">
        <v>3315</v>
      </c>
      <c r="M139" s="60" t="s">
        <v>3317</v>
      </c>
      <c r="N139" s="1" t="b">
        <v>1</v>
      </c>
      <c r="O139" s="60" t="s">
        <v>3330</v>
      </c>
      <c r="P139" s="60" t="s">
        <v>868</v>
      </c>
      <c r="Q139" s="60" t="s">
        <v>870</v>
      </c>
      <c r="R139" s="60" t="s">
        <v>864</v>
      </c>
      <c r="S139" s="60" t="s">
        <v>869</v>
      </c>
      <c r="T139" s="1">
        <v>31561</v>
      </c>
      <c r="U139" s="1">
        <v>32041</v>
      </c>
      <c r="V139" s="1">
        <v>34001</v>
      </c>
      <c r="W139" s="1">
        <v>40161</v>
      </c>
      <c r="X139" s="1">
        <v>61521</v>
      </c>
      <c r="Y139" s="1">
        <v>141921</v>
      </c>
      <c r="Z139" s="60" t="s">
        <v>2595</v>
      </c>
      <c r="AA139" s="60" t="s">
        <v>2596</v>
      </c>
      <c r="AB139" s="60" t="s">
        <v>2597</v>
      </c>
      <c r="AC139" s="60" t="s">
        <v>845</v>
      </c>
      <c r="AD139" s="60" t="s">
        <v>2740</v>
      </c>
      <c r="AE139" s="60" t="s">
        <v>2599</v>
      </c>
      <c r="AF139" s="60" t="s">
        <v>2600</v>
      </c>
      <c r="AG139" s="183">
        <v>44123.702777777777</v>
      </c>
      <c r="AH139" s="60" t="s">
        <v>2601</v>
      </c>
      <c r="AI139" s="60" t="s">
        <v>2602</v>
      </c>
      <c r="AJ139" s="61">
        <v>6</v>
      </c>
      <c r="AK139" s="61">
        <v>1</v>
      </c>
      <c r="AL139" s="60" t="s">
        <v>2603</v>
      </c>
      <c r="AM139" s="183">
        <v>44123.702777777777</v>
      </c>
      <c r="AN139" s="183">
        <v>44614</v>
      </c>
      <c r="AO139" s="1">
        <v>4</v>
      </c>
      <c r="AP139" s="60" t="s">
        <v>2595</v>
      </c>
      <c r="AQ139" s="1" t="s">
        <v>2595</v>
      </c>
    </row>
    <row r="140" spans="1:43" x14ac:dyDescent="0.25">
      <c r="A140" s="1">
        <v>0</v>
      </c>
      <c r="B140" s="1" t="b">
        <v>1</v>
      </c>
      <c r="C140" s="1">
        <v>31561</v>
      </c>
      <c r="D140" s="1">
        <v>14681</v>
      </c>
      <c r="E140" s="1" t="b">
        <v>0</v>
      </c>
      <c r="F140" s="1">
        <v>0</v>
      </c>
      <c r="G140" s="60" t="s">
        <v>2589</v>
      </c>
      <c r="H140" s="60" t="s">
        <v>2589</v>
      </c>
      <c r="I140" s="1">
        <v>31561</v>
      </c>
      <c r="J140" s="60" t="s">
        <v>2590</v>
      </c>
      <c r="K140" s="60" t="s">
        <v>3289</v>
      </c>
      <c r="L140" s="60" t="s">
        <v>3315</v>
      </c>
      <c r="M140" s="60" t="s">
        <v>3317</v>
      </c>
      <c r="N140" s="1" t="b">
        <v>1</v>
      </c>
      <c r="O140" s="60" t="s">
        <v>3330</v>
      </c>
      <c r="P140" s="60" t="s">
        <v>1878</v>
      </c>
      <c r="Q140" s="60" t="s">
        <v>1880</v>
      </c>
      <c r="R140" s="60" t="s">
        <v>864</v>
      </c>
      <c r="S140" s="60" t="s">
        <v>1879</v>
      </c>
      <c r="T140" s="1">
        <v>31561</v>
      </c>
      <c r="U140" s="1">
        <v>32041</v>
      </c>
      <c r="V140" s="1">
        <v>34001</v>
      </c>
      <c r="W140" s="1">
        <v>40161</v>
      </c>
      <c r="X140" s="1">
        <v>61521</v>
      </c>
      <c r="Y140" s="1">
        <v>163001</v>
      </c>
      <c r="Z140" s="60" t="s">
        <v>2595</v>
      </c>
      <c r="AA140" s="60" t="s">
        <v>2596</v>
      </c>
      <c r="AB140" s="60" t="s">
        <v>2597</v>
      </c>
      <c r="AC140" s="60" t="s">
        <v>1734</v>
      </c>
      <c r="AD140" s="60" t="s">
        <v>2610</v>
      </c>
      <c r="AE140" s="60" t="s">
        <v>2599</v>
      </c>
      <c r="AF140" s="60" t="s">
        <v>2600</v>
      </c>
      <c r="AG140" s="183">
        <v>44123.706944444442</v>
      </c>
      <c r="AH140" s="60" t="s">
        <v>2601</v>
      </c>
      <c r="AI140" s="60" t="s">
        <v>2602</v>
      </c>
      <c r="AJ140" s="61">
        <v>50</v>
      </c>
      <c r="AK140" s="61">
        <v>1</v>
      </c>
      <c r="AL140" s="60" t="s">
        <v>2603</v>
      </c>
      <c r="AM140" s="183">
        <v>44194.428472222222</v>
      </c>
      <c r="AN140" s="183">
        <v>44606</v>
      </c>
      <c r="AO140" s="1">
        <v>2</v>
      </c>
      <c r="AP140" s="60" t="s">
        <v>2595</v>
      </c>
      <c r="AQ140" s="1" t="s">
        <v>2595</v>
      </c>
    </row>
    <row r="141" spans="1:43" x14ac:dyDescent="0.25">
      <c r="A141" s="1">
        <v>0</v>
      </c>
      <c r="B141" s="1" t="b">
        <v>1</v>
      </c>
      <c r="C141" s="1">
        <v>31561</v>
      </c>
      <c r="D141" s="1">
        <v>14681</v>
      </c>
      <c r="E141" s="1" t="b">
        <v>0</v>
      </c>
      <c r="F141" s="1">
        <v>0</v>
      </c>
      <c r="G141" s="60" t="s">
        <v>2589</v>
      </c>
      <c r="H141" s="60" t="s">
        <v>2589</v>
      </c>
      <c r="I141" s="1">
        <v>31561</v>
      </c>
      <c r="J141" s="60" t="s">
        <v>2590</v>
      </c>
      <c r="K141" s="60" t="s">
        <v>3289</v>
      </c>
      <c r="L141" s="60" t="s">
        <v>3315</v>
      </c>
      <c r="M141" s="60" t="s">
        <v>3317</v>
      </c>
      <c r="N141" s="1" t="b">
        <v>1</v>
      </c>
      <c r="O141" s="60" t="s">
        <v>3330</v>
      </c>
      <c r="P141" s="60" t="s">
        <v>1866</v>
      </c>
      <c r="Q141" s="60" t="s">
        <v>1868</v>
      </c>
      <c r="R141" s="60" t="s">
        <v>864</v>
      </c>
      <c r="S141" s="60" t="s">
        <v>1867</v>
      </c>
      <c r="T141" s="1">
        <v>31561</v>
      </c>
      <c r="U141" s="1">
        <v>32041</v>
      </c>
      <c r="V141" s="1">
        <v>34001</v>
      </c>
      <c r="W141" s="1">
        <v>40161</v>
      </c>
      <c r="X141" s="1">
        <v>61521</v>
      </c>
      <c r="Y141" s="1">
        <v>163041</v>
      </c>
      <c r="Z141" s="60" t="s">
        <v>2595</v>
      </c>
      <c r="AA141" s="60" t="s">
        <v>2596</v>
      </c>
      <c r="AB141" s="60" t="s">
        <v>2597</v>
      </c>
      <c r="AC141" s="60" t="s">
        <v>1734</v>
      </c>
      <c r="AD141" s="60" t="s">
        <v>2610</v>
      </c>
      <c r="AE141" s="60" t="s">
        <v>2599</v>
      </c>
      <c r="AF141" s="60" t="s">
        <v>2600</v>
      </c>
      <c r="AG141" s="183">
        <v>44123.706944444442</v>
      </c>
      <c r="AH141" s="60" t="s">
        <v>2601</v>
      </c>
      <c r="AI141" s="60" t="s">
        <v>2602</v>
      </c>
      <c r="AJ141" s="61">
        <v>24</v>
      </c>
      <c r="AK141" s="61">
        <v>1</v>
      </c>
      <c r="AL141" s="60" t="s">
        <v>2603</v>
      </c>
      <c r="AM141" s="183">
        <v>44218.461805555555</v>
      </c>
      <c r="AN141" s="183">
        <v>44605</v>
      </c>
      <c r="AO141" s="1">
        <v>2</v>
      </c>
      <c r="AP141" s="60" t="s">
        <v>2595</v>
      </c>
      <c r="AQ141" s="1" t="s">
        <v>2595</v>
      </c>
    </row>
    <row r="142" spans="1:43" x14ac:dyDescent="0.25">
      <c r="A142" s="1">
        <v>0</v>
      </c>
      <c r="B142" s="1" t="b">
        <v>1</v>
      </c>
      <c r="C142" s="1">
        <v>31561</v>
      </c>
      <c r="D142" s="1">
        <v>14681</v>
      </c>
      <c r="E142" s="1" t="b">
        <v>0</v>
      </c>
      <c r="F142" s="1">
        <v>0</v>
      </c>
      <c r="G142" s="60" t="s">
        <v>2589</v>
      </c>
      <c r="H142" s="60" t="s">
        <v>2589</v>
      </c>
      <c r="I142" s="1">
        <v>31561</v>
      </c>
      <c r="J142" s="60" t="s">
        <v>2590</v>
      </c>
      <c r="K142" s="60" t="s">
        <v>3289</v>
      </c>
      <c r="L142" s="60" t="s">
        <v>3315</v>
      </c>
      <c r="M142" s="60" t="s">
        <v>3317</v>
      </c>
      <c r="N142" s="1" t="b">
        <v>1</v>
      </c>
      <c r="O142" s="60" t="s">
        <v>3330</v>
      </c>
      <c r="P142" s="60" t="s">
        <v>1893</v>
      </c>
      <c r="Q142" s="60" t="s">
        <v>1895</v>
      </c>
      <c r="R142" s="60" t="s">
        <v>864</v>
      </c>
      <c r="S142" s="60" t="s">
        <v>1894</v>
      </c>
      <c r="T142" s="1">
        <v>31561</v>
      </c>
      <c r="U142" s="1">
        <v>32041</v>
      </c>
      <c r="V142" s="1">
        <v>34001</v>
      </c>
      <c r="W142" s="1">
        <v>40161</v>
      </c>
      <c r="X142" s="1">
        <v>61521</v>
      </c>
      <c r="Y142" s="1">
        <v>163161</v>
      </c>
      <c r="Z142" s="60" t="s">
        <v>2595</v>
      </c>
      <c r="AA142" s="60" t="s">
        <v>2596</v>
      </c>
      <c r="AB142" s="60" t="s">
        <v>2597</v>
      </c>
      <c r="AC142" s="60" t="s">
        <v>1734</v>
      </c>
      <c r="AD142" s="60" t="s">
        <v>2610</v>
      </c>
      <c r="AE142" s="60" t="s">
        <v>2599</v>
      </c>
      <c r="AF142" s="60" t="s">
        <v>2600</v>
      </c>
      <c r="AG142" s="183">
        <v>44123.706944444442</v>
      </c>
      <c r="AH142" s="60" t="s">
        <v>2601</v>
      </c>
      <c r="AI142" s="60" t="s">
        <v>2602</v>
      </c>
      <c r="AJ142" s="61">
        <v>6</v>
      </c>
      <c r="AK142" s="61">
        <v>1</v>
      </c>
      <c r="AL142" s="60" t="s">
        <v>2603</v>
      </c>
      <c r="AM142" s="183">
        <v>44210.640972222223</v>
      </c>
      <c r="AN142" s="183">
        <v>44614</v>
      </c>
      <c r="AO142" s="1">
        <v>2</v>
      </c>
      <c r="AP142" s="60" t="s">
        <v>2595</v>
      </c>
      <c r="AQ142" s="1" t="s">
        <v>2595</v>
      </c>
    </row>
    <row r="143" spans="1:43" x14ac:dyDescent="0.25">
      <c r="A143" s="1">
        <v>0</v>
      </c>
      <c r="B143" s="1" t="b">
        <v>1</v>
      </c>
      <c r="C143" s="1">
        <v>31561</v>
      </c>
      <c r="D143" s="1">
        <v>14681</v>
      </c>
      <c r="E143" s="1" t="b">
        <v>0</v>
      </c>
      <c r="F143" s="1">
        <v>0</v>
      </c>
      <c r="G143" s="60" t="s">
        <v>2589</v>
      </c>
      <c r="H143" s="60" t="s">
        <v>2589</v>
      </c>
      <c r="I143" s="1">
        <v>31561</v>
      </c>
      <c r="J143" s="60" t="s">
        <v>2590</v>
      </c>
      <c r="K143" s="60" t="s">
        <v>3289</v>
      </c>
      <c r="L143" s="60" t="s">
        <v>3315</v>
      </c>
      <c r="M143" s="60" t="s">
        <v>3317</v>
      </c>
      <c r="N143" s="1" t="b">
        <v>1</v>
      </c>
      <c r="O143" s="60" t="s">
        <v>3330</v>
      </c>
      <c r="P143" s="60" t="s">
        <v>1887</v>
      </c>
      <c r="Q143" s="60" t="s">
        <v>1889</v>
      </c>
      <c r="R143" s="60" t="s">
        <v>864</v>
      </c>
      <c r="S143" s="60" t="s">
        <v>1888</v>
      </c>
      <c r="T143" s="1">
        <v>31561</v>
      </c>
      <c r="U143" s="1">
        <v>32041</v>
      </c>
      <c r="V143" s="1">
        <v>34001</v>
      </c>
      <c r="W143" s="1">
        <v>40161</v>
      </c>
      <c r="X143" s="1">
        <v>61521</v>
      </c>
      <c r="Y143" s="1">
        <v>163201</v>
      </c>
      <c r="Z143" s="60" t="s">
        <v>2595</v>
      </c>
      <c r="AA143" s="60" t="s">
        <v>2596</v>
      </c>
      <c r="AB143" s="60" t="s">
        <v>2597</v>
      </c>
      <c r="AC143" s="60" t="s">
        <v>1734</v>
      </c>
      <c r="AD143" s="60" t="s">
        <v>2610</v>
      </c>
      <c r="AE143" s="60" t="s">
        <v>2599</v>
      </c>
      <c r="AF143" s="60" t="s">
        <v>2600</v>
      </c>
      <c r="AG143" s="183">
        <v>44123.706944444442</v>
      </c>
      <c r="AH143" s="60" t="s">
        <v>2601</v>
      </c>
      <c r="AI143" s="60" t="s">
        <v>2602</v>
      </c>
      <c r="AJ143" s="61">
        <v>6</v>
      </c>
      <c r="AK143" s="61">
        <v>1</v>
      </c>
      <c r="AL143" s="60" t="s">
        <v>2603</v>
      </c>
      <c r="AM143" s="183">
        <v>44194.429166666661</v>
      </c>
      <c r="AN143" s="183">
        <v>44614</v>
      </c>
      <c r="AO143" s="1">
        <v>2</v>
      </c>
      <c r="AP143" s="60" t="s">
        <v>2595</v>
      </c>
      <c r="AQ143" s="1" t="s">
        <v>2595</v>
      </c>
    </row>
    <row r="144" spans="1:43" x14ac:dyDescent="0.25">
      <c r="A144" s="1">
        <v>0</v>
      </c>
      <c r="B144" s="1" t="b">
        <v>1</v>
      </c>
      <c r="C144" s="1">
        <v>31561</v>
      </c>
      <c r="D144" s="1">
        <v>14681</v>
      </c>
      <c r="E144" s="1" t="b">
        <v>0</v>
      </c>
      <c r="F144" s="1">
        <v>0</v>
      </c>
      <c r="G144" s="60" t="s">
        <v>2589</v>
      </c>
      <c r="H144" s="60" t="s">
        <v>2589</v>
      </c>
      <c r="I144" s="1">
        <v>31561</v>
      </c>
      <c r="J144" s="60" t="s">
        <v>2590</v>
      </c>
      <c r="K144" s="60" t="s">
        <v>3289</v>
      </c>
      <c r="L144" s="60" t="s">
        <v>3315</v>
      </c>
      <c r="M144" s="60" t="s">
        <v>3317</v>
      </c>
      <c r="N144" s="1" t="b">
        <v>1</v>
      </c>
      <c r="O144" s="60" t="s">
        <v>3330</v>
      </c>
      <c r="P144" s="60" t="s">
        <v>1884</v>
      </c>
      <c r="Q144" s="60" t="s">
        <v>1886</v>
      </c>
      <c r="R144" s="60" t="s">
        <v>864</v>
      </c>
      <c r="S144" s="60" t="s">
        <v>1885</v>
      </c>
      <c r="T144" s="1">
        <v>31561</v>
      </c>
      <c r="U144" s="1">
        <v>32041</v>
      </c>
      <c r="V144" s="1">
        <v>34001</v>
      </c>
      <c r="W144" s="1">
        <v>40161</v>
      </c>
      <c r="X144" s="1">
        <v>61521</v>
      </c>
      <c r="Y144" s="1">
        <v>163361</v>
      </c>
      <c r="Z144" s="60" t="s">
        <v>2595</v>
      </c>
      <c r="AA144" s="60" t="s">
        <v>2596</v>
      </c>
      <c r="AB144" s="60" t="s">
        <v>2597</v>
      </c>
      <c r="AC144" s="60" t="s">
        <v>1734</v>
      </c>
      <c r="AD144" s="60" t="s">
        <v>2610</v>
      </c>
      <c r="AE144" s="60" t="s">
        <v>2599</v>
      </c>
      <c r="AF144" s="60" t="s">
        <v>2600</v>
      </c>
      <c r="AG144" s="183">
        <v>44123.706944444442</v>
      </c>
      <c r="AH144" s="60" t="s">
        <v>2601</v>
      </c>
      <c r="AI144" s="60" t="s">
        <v>2602</v>
      </c>
      <c r="AJ144" s="61">
        <v>50</v>
      </c>
      <c r="AK144" s="61">
        <v>1</v>
      </c>
      <c r="AL144" s="60" t="s">
        <v>2603</v>
      </c>
      <c r="AM144" s="183">
        <v>44194.426388888889</v>
      </c>
      <c r="AN144" s="183">
        <v>44614</v>
      </c>
      <c r="AO144" s="1">
        <v>2</v>
      </c>
      <c r="AP144" s="60" t="s">
        <v>2595</v>
      </c>
      <c r="AQ144" s="1" t="s">
        <v>2595</v>
      </c>
    </row>
    <row r="145" spans="1:43" x14ac:dyDescent="0.25">
      <c r="A145" s="1">
        <v>0</v>
      </c>
      <c r="B145" s="1" t="b">
        <v>1</v>
      </c>
      <c r="C145" s="1">
        <v>31561</v>
      </c>
      <c r="D145" s="1">
        <v>14681</v>
      </c>
      <c r="E145" s="1" t="b">
        <v>0</v>
      </c>
      <c r="F145" s="1">
        <v>0</v>
      </c>
      <c r="G145" s="60" t="s">
        <v>2589</v>
      </c>
      <c r="H145" s="60" t="s">
        <v>2589</v>
      </c>
      <c r="I145" s="1">
        <v>31561</v>
      </c>
      <c r="J145" s="60" t="s">
        <v>2590</v>
      </c>
      <c r="K145" s="60" t="s">
        <v>3289</v>
      </c>
      <c r="L145" s="60" t="s">
        <v>3315</v>
      </c>
      <c r="M145" s="60" t="s">
        <v>3317</v>
      </c>
      <c r="N145" s="1" t="b">
        <v>1</v>
      </c>
      <c r="O145" s="60" t="s">
        <v>3330</v>
      </c>
      <c r="P145" s="60" t="s">
        <v>1896</v>
      </c>
      <c r="Q145" s="60" t="s">
        <v>1898</v>
      </c>
      <c r="R145" s="60" t="s">
        <v>864</v>
      </c>
      <c r="S145" s="60" t="s">
        <v>1897</v>
      </c>
      <c r="T145" s="1">
        <v>31561</v>
      </c>
      <c r="U145" s="1">
        <v>32041</v>
      </c>
      <c r="V145" s="1">
        <v>34001</v>
      </c>
      <c r="W145" s="1">
        <v>40161</v>
      </c>
      <c r="X145" s="1">
        <v>61521</v>
      </c>
      <c r="Y145" s="1">
        <v>163401</v>
      </c>
      <c r="Z145" s="60" t="s">
        <v>2595</v>
      </c>
      <c r="AA145" s="60" t="s">
        <v>2596</v>
      </c>
      <c r="AB145" s="60" t="s">
        <v>2597</v>
      </c>
      <c r="AC145" s="60" t="s">
        <v>1734</v>
      </c>
      <c r="AD145" s="60" t="s">
        <v>2610</v>
      </c>
      <c r="AE145" s="60" t="s">
        <v>2599</v>
      </c>
      <c r="AF145" s="60" t="s">
        <v>2600</v>
      </c>
      <c r="AG145" s="183">
        <v>44123.706944444442</v>
      </c>
      <c r="AH145" s="60" t="s">
        <v>2601</v>
      </c>
      <c r="AI145" s="60" t="s">
        <v>2602</v>
      </c>
      <c r="AJ145" s="61">
        <v>24</v>
      </c>
      <c r="AK145" s="61">
        <v>1</v>
      </c>
      <c r="AL145" s="60" t="s">
        <v>2603</v>
      </c>
      <c r="AM145" s="183">
        <v>44194.427083333328</v>
      </c>
      <c r="AN145" s="183">
        <v>44614</v>
      </c>
      <c r="AO145" s="1">
        <v>2</v>
      </c>
      <c r="AP145" s="60" t="s">
        <v>2595</v>
      </c>
      <c r="AQ145" s="1" t="s">
        <v>2595</v>
      </c>
    </row>
    <row r="146" spans="1:43" x14ac:dyDescent="0.25">
      <c r="A146" s="1">
        <v>0</v>
      </c>
      <c r="B146" s="1" t="b">
        <v>1</v>
      </c>
      <c r="C146" s="1">
        <v>31561</v>
      </c>
      <c r="D146" s="1">
        <v>14681</v>
      </c>
      <c r="E146" s="1" t="b">
        <v>0</v>
      </c>
      <c r="F146" s="1">
        <v>0</v>
      </c>
      <c r="G146" s="60" t="s">
        <v>2589</v>
      </c>
      <c r="H146" s="60" t="s">
        <v>2589</v>
      </c>
      <c r="I146" s="1">
        <v>31561</v>
      </c>
      <c r="J146" s="60" t="s">
        <v>2590</v>
      </c>
      <c r="K146" s="60" t="s">
        <v>3289</v>
      </c>
      <c r="L146" s="60" t="s">
        <v>3315</v>
      </c>
      <c r="M146" s="60" t="s">
        <v>3317</v>
      </c>
      <c r="N146" s="1" t="b">
        <v>1</v>
      </c>
      <c r="O146" s="60" t="s">
        <v>3330</v>
      </c>
      <c r="P146" s="60" t="s">
        <v>1890</v>
      </c>
      <c r="Q146" s="60" t="s">
        <v>1892</v>
      </c>
      <c r="R146" s="60" t="s">
        <v>864</v>
      </c>
      <c r="S146" s="60" t="s">
        <v>1891</v>
      </c>
      <c r="T146" s="1">
        <v>31561</v>
      </c>
      <c r="U146" s="1">
        <v>32041</v>
      </c>
      <c r="V146" s="1">
        <v>34001</v>
      </c>
      <c r="W146" s="1">
        <v>40161</v>
      </c>
      <c r="X146" s="1">
        <v>61521</v>
      </c>
      <c r="Y146" s="1">
        <v>163441</v>
      </c>
      <c r="Z146" s="60" t="s">
        <v>2595</v>
      </c>
      <c r="AA146" s="60" t="s">
        <v>2596</v>
      </c>
      <c r="AB146" s="60" t="s">
        <v>2597</v>
      </c>
      <c r="AC146" s="60" t="s">
        <v>1734</v>
      </c>
      <c r="AD146" s="60" t="s">
        <v>2610</v>
      </c>
      <c r="AE146" s="60" t="s">
        <v>2599</v>
      </c>
      <c r="AF146" s="60" t="s">
        <v>2600</v>
      </c>
      <c r="AG146" s="183">
        <v>44123.706944444442</v>
      </c>
      <c r="AH146" s="60" t="s">
        <v>2601</v>
      </c>
      <c r="AI146" s="60" t="s">
        <v>2602</v>
      </c>
      <c r="AJ146" s="61" t="s">
        <v>2595</v>
      </c>
      <c r="AK146" s="61" t="s">
        <v>2595</v>
      </c>
      <c r="AL146" s="60" t="s">
        <v>2603</v>
      </c>
      <c r="AM146" s="183">
        <v>44194.428472222222</v>
      </c>
      <c r="AN146" s="183">
        <v>44592</v>
      </c>
      <c r="AO146" s="1">
        <v>2</v>
      </c>
      <c r="AP146" s="60" t="s">
        <v>2595</v>
      </c>
      <c r="AQ146" s="1" t="s">
        <v>2595</v>
      </c>
    </row>
    <row r="147" spans="1:43" x14ac:dyDescent="0.25">
      <c r="A147" s="1">
        <v>0</v>
      </c>
      <c r="B147" s="1" t="b">
        <v>1</v>
      </c>
      <c r="C147" s="1">
        <v>31561</v>
      </c>
      <c r="D147" s="1">
        <v>14681</v>
      </c>
      <c r="E147" s="1" t="b">
        <v>0</v>
      </c>
      <c r="F147" s="1">
        <v>0</v>
      </c>
      <c r="G147" s="60" t="s">
        <v>2589</v>
      </c>
      <c r="H147" s="60" t="s">
        <v>2589</v>
      </c>
      <c r="I147" s="1">
        <v>31561</v>
      </c>
      <c r="J147" s="60" t="s">
        <v>2590</v>
      </c>
      <c r="K147" s="60" t="s">
        <v>3289</v>
      </c>
      <c r="L147" s="60" t="s">
        <v>3315</v>
      </c>
      <c r="M147" s="60" t="s">
        <v>3317</v>
      </c>
      <c r="N147" s="1" t="b">
        <v>1</v>
      </c>
      <c r="O147" s="60" t="s">
        <v>3330</v>
      </c>
      <c r="P147" s="60" t="s">
        <v>1869</v>
      </c>
      <c r="Q147" s="60" t="s">
        <v>1871</v>
      </c>
      <c r="R147" s="60" t="s">
        <v>864</v>
      </c>
      <c r="S147" s="60" t="s">
        <v>1870</v>
      </c>
      <c r="T147" s="1">
        <v>31561</v>
      </c>
      <c r="U147" s="1">
        <v>32041</v>
      </c>
      <c r="V147" s="1">
        <v>34001</v>
      </c>
      <c r="W147" s="1">
        <v>40161</v>
      </c>
      <c r="X147" s="1">
        <v>61521</v>
      </c>
      <c r="Y147" s="1">
        <v>165561</v>
      </c>
      <c r="Z147" s="60" t="s">
        <v>2595</v>
      </c>
      <c r="AA147" s="60" t="s">
        <v>2596</v>
      </c>
      <c r="AB147" s="60" t="s">
        <v>2597</v>
      </c>
      <c r="AC147" s="60" t="s">
        <v>1734</v>
      </c>
      <c r="AD147" s="60" t="s">
        <v>2610</v>
      </c>
      <c r="AE147" s="60" t="s">
        <v>2599</v>
      </c>
      <c r="AF147" s="60" t="s">
        <v>2600</v>
      </c>
      <c r="AG147" s="183">
        <v>44123.706944444442</v>
      </c>
      <c r="AH147" s="60" t="s">
        <v>2601</v>
      </c>
      <c r="AI147" s="60" t="s">
        <v>2602</v>
      </c>
      <c r="AJ147" s="61">
        <v>50</v>
      </c>
      <c r="AK147" s="61">
        <v>1</v>
      </c>
      <c r="AL147" s="60" t="s">
        <v>2603</v>
      </c>
      <c r="AM147" s="183">
        <v>44300.628472222219</v>
      </c>
      <c r="AN147" s="183">
        <v>44614</v>
      </c>
      <c r="AO147" s="1">
        <v>2</v>
      </c>
      <c r="AP147" s="60" t="s">
        <v>2595</v>
      </c>
      <c r="AQ147" s="1" t="s">
        <v>2595</v>
      </c>
    </row>
    <row r="148" spans="1:43" x14ac:dyDescent="0.25">
      <c r="A148" s="1">
        <v>0</v>
      </c>
      <c r="B148" s="1" t="b">
        <v>1</v>
      </c>
      <c r="C148" s="1">
        <v>31561</v>
      </c>
      <c r="D148" s="1">
        <v>13761</v>
      </c>
      <c r="E148" s="1" t="b">
        <v>0</v>
      </c>
      <c r="F148" s="1">
        <v>0</v>
      </c>
      <c r="G148" s="60" t="s">
        <v>2589</v>
      </c>
      <c r="H148" s="60" t="s">
        <v>2589</v>
      </c>
      <c r="I148" s="1">
        <v>31561</v>
      </c>
      <c r="J148" s="60" t="s">
        <v>2590</v>
      </c>
      <c r="K148" s="60" t="s">
        <v>3289</v>
      </c>
      <c r="L148" s="60" t="s">
        <v>3315</v>
      </c>
      <c r="M148" s="60" t="s">
        <v>3317</v>
      </c>
      <c r="N148" s="1" t="b">
        <v>1</v>
      </c>
      <c r="O148" s="60" t="s">
        <v>3330</v>
      </c>
      <c r="P148" s="60" t="s">
        <v>541</v>
      </c>
      <c r="Q148" s="60" t="s">
        <v>543</v>
      </c>
      <c r="R148" s="60" t="s">
        <v>544</v>
      </c>
      <c r="S148" s="60" t="s">
        <v>542</v>
      </c>
      <c r="T148" s="1">
        <v>31561</v>
      </c>
      <c r="U148" s="1">
        <v>32041</v>
      </c>
      <c r="V148" s="1">
        <v>34001</v>
      </c>
      <c r="W148" s="1">
        <v>40161</v>
      </c>
      <c r="X148" s="1">
        <v>61521</v>
      </c>
      <c r="Y148" s="1">
        <v>203961</v>
      </c>
      <c r="Z148" s="60" t="s">
        <v>2595</v>
      </c>
      <c r="AA148" s="60" t="s">
        <v>2596</v>
      </c>
      <c r="AB148" s="60" t="s">
        <v>2597</v>
      </c>
      <c r="AC148" s="60" t="s">
        <v>539</v>
      </c>
      <c r="AD148" s="60" t="s">
        <v>2996</v>
      </c>
      <c r="AE148" s="60" t="s">
        <v>2599</v>
      </c>
      <c r="AF148" s="60" t="s">
        <v>2600</v>
      </c>
      <c r="AG148" s="183">
        <v>44123.716666666667</v>
      </c>
      <c r="AH148" s="60" t="s">
        <v>2601</v>
      </c>
      <c r="AI148" s="60" t="s">
        <v>2602</v>
      </c>
      <c r="AJ148" s="61">
        <v>10</v>
      </c>
      <c r="AK148" s="61">
        <v>1</v>
      </c>
      <c r="AL148" s="60" t="s">
        <v>2603</v>
      </c>
      <c r="AM148" s="183">
        <v>44123.716666666667</v>
      </c>
      <c r="AN148" s="183">
        <v>44614</v>
      </c>
      <c r="AO148" s="1">
        <v>2</v>
      </c>
      <c r="AP148" s="60" t="s">
        <v>2595</v>
      </c>
      <c r="AQ148" s="1" t="s">
        <v>2595</v>
      </c>
    </row>
    <row r="149" spans="1:43" x14ac:dyDescent="0.25">
      <c r="A149" s="1">
        <v>0</v>
      </c>
      <c r="B149" s="1" t="b">
        <v>1</v>
      </c>
      <c r="C149" s="1">
        <v>31561</v>
      </c>
      <c r="D149" s="1">
        <v>15721</v>
      </c>
      <c r="E149" s="1" t="b">
        <v>0</v>
      </c>
      <c r="F149" s="1">
        <v>0</v>
      </c>
      <c r="G149" s="60" t="s">
        <v>2589</v>
      </c>
      <c r="H149" s="60" t="s">
        <v>2589</v>
      </c>
      <c r="I149" s="1">
        <v>31561</v>
      </c>
      <c r="J149" s="60" t="s">
        <v>2590</v>
      </c>
      <c r="K149" s="60" t="s">
        <v>3289</v>
      </c>
      <c r="L149" s="60" t="s">
        <v>3315</v>
      </c>
      <c r="M149" s="60" t="s">
        <v>3317</v>
      </c>
      <c r="N149" s="1" t="b">
        <v>1</v>
      </c>
      <c r="O149" s="60" t="s">
        <v>3330</v>
      </c>
      <c r="P149" s="60" t="s">
        <v>1324</v>
      </c>
      <c r="Q149" s="60" t="s">
        <v>1326</v>
      </c>
      <c r="R149" s="60" t="s">
        <v>864</v>
      </c>
      <c r="S149" s="60" t="s">
        <v>1325</v>
      </c>
      <c r="T149" s="1">
        <v>31561</v>
      </c>
      <c r="U149" s="1">
        <v>32041</v>
      </c>
      <c r="V149" s="1">
        <v>34001</v>
      </c>
      <c r="W149" s="1">
        <v>40161</v>
      </c>
      <c r="X149" s="1">
        <v>61521</v>
      </c>
      <c r="Y149" s="1">
        <v>271041</v>
      </c>
      <c r="Z149" s="60" t="s">
        <v>2595</v>
      </c>
      <c r="AA149" s="60" t="s">
        <v>2596</v>
      </c>
      <c r="AB149" s="60" t="s">
        <v>2597</v>
      </c>
      <c r="AC149" s="60" t="s">
        <v>1316</v>
      </c>
      <c r="AD149" s="60" t="s">
        <v>2904</v>
      </c>
      <c r="AE149" s="60" t="s">
        <v>2599</v>
      </c>
      <c r="AF149" s="60" t="s">
        <v>2600</v>
      </c>
      <c r="AG149" s="183">
        <v>44123.727083333331</v>
      </c>
      <c r="AH149" s="60" t="s">
        <v>2601</v>
      </c>
      <c r="AI149" s="60" t="s">
        <v>2602</v>
      </c>
      <c r="AJ149" s="61">
        <v>24</v>
      </c>
      <c r="AK149" s="61">
        <v>1</v>
      </c>
      <c r="AL149" s="60" t="s">
        <v>2603</v>
      </c>
      <c r="AM149" s="183">
        <v>44123.727083333331</v>
      </c>
      <c r="AN149" s="183">
        <v>44613</v>
      </c>
      <c r="AO149" s="1">
        <v>2</v>
      </c>
      <c r="AP149" s="60" t="s">
        <v>2595</v>
      </c>
      <c r="AQ149" s="1" t="s">
        <v>2595</v>
      </c>
    </row>
    <row r="150" spans="1:43" x14ac:dyDescent="0.25">
      <c r="A150" s="1">
        <v>0</v>
      </c>
      <c r="B150" s="1" t="b">
        <v>1</v>
      </c>
      <c r="C150" s="1">
        <v>31561</v>
      </c>
      <c r="D150" s="1">
        <v>15721</v>
      </c>
      <c r="E150" s="1" t="b">
        <v>0</v>
      </c>
      <c r="F150" s="1">
        <v>0</v>
      </c>
      <c r="G150" s="60" t="s">
        <v>2589</v>
      </c>
      <c r="H150" s="60" t="s">
        <v>2589</v>
      </c>
      <c r="I150" s="1">
        <v>31561</v>
      </c>
      <c r="J150" s="60" t="s">
        <v>2590</v>
      </c>
      <c r="K150" s="60" t="s">
        <v>3289</v>
      </c>
      <c r="L150" s="60" t="s">
        <v>3315</v>
      </c>
      <c r="M150" s="60" t="s">
        <v>3317</v>
      </c>
      <c r="N150" s="1" t="b">
        <v>1</v>
      </c>
      <c r="O150" s="60" t="s">
        <v>3330</v>
      </c>
      <c r="P150" s="60" t="s">
        <v>1327</v>
      </c>
      <c r="Q150" s="60" t="s">
        <v>1329</v>
      </c>
      <c r="R150" s="60" t="s">
        <v>864</v>
      </c>
      <c r="S150" s="60" t="s">
        <v>1328</v>
      </c>
      <c r="T150" s="1">
        <v>31561</v>
      </c>
      <c r="U150" s="1">
        <v>32041</v>
      </c>
      <c r="V150" s="1">
        <v>34001</v>
      </c>
      <c r="W150" s="1">
        <v>40161</v>
      </c>
      <c r="X150" s="1">
        <v>61521</v>
      </c>
      <c r="Y150" s="1">
        <v>271081</v>
      </c>
      <c r="Z150" s="60" t="s">
        <v>2595</v>
      </c>
      <c r="AA150" s="60" t="s">
        <v>2596</v>
      </c>
      <c r="AB150" s="60" t="s">
        <v>2597</v>
      </c>
      <c r="AC150" s="60" t="s">
        <v>1316</v>
      </c>
      <c r="AD150" s="60" t="s">
        <v>2904</v>
      </c>
      <c r="AE150" s="60" t="s">
        <v>2599</v>
      </c>
      <c r="AF150" s="60" t="s">
        <v>2600</v>
      </c>
      <c r="AG150" s="183">
        <v>44123.727777777778</v>
      </c>
      <c r="AH150" s="60" t="s">
        <v>2601</v>
      </c>
      <c r="AI150" s="60" t="s">
        <v>2602</v>
      </c>
      <c r="AJ150" s="61">
        <v>24</v>
      </c>
      <c r="AK150" s="61">
        <v>1</v>
      </c>
      <c r="AL150" s="60" t="s">
        <v>2603</v>
      </c>
      <c r="AM150" s="183">
        <v>44123.727777777778</v>
      </c>
      <c r="AN150" s="183">
        <v>44613</v>
      </c>
      <c r="AO150" s="1">
        <v>2</v>
      </c>
      <c r="AP150" s="60" t="s">
        <v>2595</v>
      </c>
      <c r="AQ150" s="1" t="s">
        <v>2595</v>
      </c>
    </row>
    <row r="151" spans="1:43" x14ac:dyDescent="0.25">
      <c r="A151" s="1">
        <v>0</v>
      </c>
      <c r="B151" s="1" t="b">
        <v>1</v>
      </c>
      <c r="C151" s="1">
        <v>31561</v>
      </c>
      <c r="D151" s="1">
        <v>15721</v>
      </c>
      <c r="E151" s="1" t="b">
        <v>0</v>
      </c>
      <c r="F151" s="1">
        <v>0</v>
      </c>
      <c r="G151" s="60" t="s">
        <v>2589</v>
      </c>
      <c r="H151" s="60" t="s">
        <v>2589</v>
      </c>
      <c r="I151" s="1">
        <v>31561</v>
      </c>
      <c r="J151" s="60" t="s">
        <v>2590</v>
      </c>
      <c r="K151" s="60" t="s">
        <v>3289</v>
      </c>
      <c r="L151" s="60" t="s">
        <v>3315</v>
      </c>
      <c r="M151" s="60" t="s">
        <v>3317</v>
      </c>
      <c r="N151" s="1" t="b">
        <v>1</v>
      </c>
      <c r="O151" s="60" t="s">
        <v>3330</v>
      </c>
      <c r="P151" s="60" t="s">
        <v>1330</v>
      </c>
      <c r="Q151" s="60" t="s">
        <v>1332</v>
      </c>
      <c r="R151" s="60" t="s">
        <v>864</v>
      </c>
      <c r="S151" s="60" t="s">
        <v>1331</v>
      </c>
      <c r="T151" s="1">
        <v>31561</v>
      </c>
      <c r="U151" s="1">
        <v>32041</v>
      </c>
      <c r="V151" s="1">
        <v>34001</v>
      </c>
      <c r="W151" s="1">
        <v>40161</v>
      </c>
      <c r="X151" s="1">
        <v>61521</v>
      </c>
      <c r="Y151" s="1">
        <v>271121</v>
      </c>
      <c r="Z151" s="60" t="s">
        <v>2595</v>
      </c>
      <c r="AA151" s="60" t="s">
        <v>2596</v>
      </c>
      <c r="AB151" s="60" t="s">
        <v>2597</v>
      </c>
      <c r="AC151" s="60" t="s">
        <v>1316</v>
      </c>
      <c r="AD151" s="60" t="s">
        <v>2904</v>
      </c>
      <c r="AE151" s="60" t="s">
        <v>2599</v>
      </c>
      <c r="AF151" s="60" t="s">
        <v>2600</v>
      </c>
      <c r="AG151" s="183">
        <v>44123.727777777778</v>
      </c>
      <c r="AH151" s="60" t="s">
        <v>2601</v>
      </c>
      <c r="AI151" s="60" t="s">
        <v>2602</v>
      </c>
      <c r="AJ151" s="61">
        <v>24</v>
      </c>
      <c r="AK151" s="61">
        <v>1</v>
      </c>
      <c r="AL151" s="60" t="s">
        <v>2603</v>
      </c>
      <c r="AM151" s="183">
        <v>44123.727777777778</v>
      </c>
      <c r="AN151" s="183">
        <v>44613</v>
      </c>
      <c r="AO151" s="1">
        <v>2</v>
      </c>
      <c r="AP151" s="60" t="s">
        <v>2595</v>
      </c>
      <c r="AQ151" s="1" t="s">
        <v>2595</v>
      </c>
    </row>
    <row r="152" spans="1:43" x14ac:dyDescent="0.25">
      <c r="A152" s="1">
        <v>0</v>
      </c>
      <c r="B152" s="1" t="b">
        <v>1</v>
      </c>
      <c r="C152" s="1">
        <v>31561</v>
      </c>
      <c r="D152" s="1">
        <v>15721</v>
      </c>
      <c r="E152" s="1" t="b">
        <v>0</v>
      </c>
      <c r="F152" s="1">
        <v>0</v>
      </c>
      <c r="G152" s="60" t="s">
        <v>2589</v>
      </c>
      <c r="H152" s="60" t="s">
        <v>2589</v>
      </c>
      <c r="I152" s="1">
        <v>31561</v>
      </c>
      <c r="J152" s="60" t="s">
        <v>2590</v>
      </c>
      <c r="K152" s="60" t="s">
        <v>3289</v>
      </c>
      <c r="L152" s="60" t="s">
        <v>3315</v>
      </c>
      <c r="M152" s="60" t="s">
        <v>3317</v>
      </c>
      <c r="N152" s="1" t="b">
        <v>1</v>
      </c>
      <c r="O152" s="60" t="s">
        <v>3330</v>
      </c>
      <c r="P152" s="60" t="s">
        <v>1333</v>
      </c>
      <c r="Q152" s="60" t="s">
        <v>1335</v>
      </c>
      <c r="R152" s="60" t="s">
        <v>864</v>
      </c>
      <c r="S152" s="60" t="s">
        <v>1334</v>
      </c>
      <c r="T152" s="1">
        <v>31561</v>
      </c>
      <c r="U152" s="1">
        <v>32041</v>
      </c>
      <c r="V152" s="1">
        <v>34001</v>
      </c>
      <c r="W152" s="1">
        <v>40161</v>
      </c>
      <c r="X152" s="1">
        <v>61521</v>
      </c>
      <c r="Y152" s="1">
        <v>271161</v>
      </c>
      <c r="Z152" s="60" t="s">
        <v>2595</v>
      </c>
      <c r="AA152" s="60" t="s">
        <v>2596</v>
      </c>
      <c r="AB152" s="60" t="s">
        <v>2597</v>
      </c>
      <c r="AC152" s="60" t="s">
        <v>1316</v>
      </c>
      <c r="AD152" s="60" t="s">
        <v>2904</v>
      </c>
      <c r="AE152" s="60" t="s">
        <v>2599</v>
      </c>
      <c r="AF152" s="60" t="s">
        <v>2600</v>
      </c>
      <c r="AG152" s="183">
        <v>44123.727777777778</v>
      </c>
      <c r="AH152" s="60" t="s">
        <v>2601</v>
      </c>
      <c r="AI152" s="60" t="s">
        <v>2602</v>
      </c>
      <c r="AJ152" s="61">
        <v>24</v>
      </c>
      <c r="AK152" s="61">
        <v>1</v>
      </c>
      <c r="AL152" s="60" t="s">
        <v>2603</v>
      </c>
      <c r="AM152" s="183">
        <v>44123.727777777778</v>
      </c>
      <c r="AN152" s="183">
        <v>44613</v>
      </c>
      <c r="AO152" s="1">
        <v>2</v>
      </c>
      <c r="AP152" s="60" t="s">
        <v>2595</v>
      </c>
      <c r="AQ152" s="1" t="s">
        <v>2595</v>
      </c>
    </row>
    <row r="153" spans="1:43" x14ac:dyDescent="0.25">
      <c r="A153" s="1">
        <v>0</v>
      </c>
      <c r="B153" s="1" t="b">
        <v>1</v>
      </c>
      <c r="C153" s="1">
        <v>31561</v>
      </c>
      <c r="D153" s="1">
        <v>16001</v>
      </c>
      <c r="E153" s="1" t="b">
        <v>0</v>
      </c>
      <c r="F153" s="1">
        <v>0</v>
      </c>
      <c r="G153" s="60" t="s">
        <v>2589</v>
      </c>
      <c r="H153" s="60" t="s">
        <v>2589</v>
      </c>
      <c r="I153" s="1">
        <v>31561</v>
      </c>
      <c r="J153" s="60" t="s">
        <v>2590</v>
      </c>
      <c r="K153" s="60" t="s">
        <v>3289</v>
      </c>
      <c r="L153" s="60" t="s">
        <v>3315</v>
      </c>
      <c r="M153" s="60" t="s">
        <v>3317</v>
      </c>
      <c r="N153" s="1" t="b">
        <v>1</v>
      </c>
      <c r="O153" s="60" t="s">
        <v>3330</v>
      </c>
      <c r="P153" s="60" t="s">
        <v>1400</v>
      </c>
      <c r="Q153" s="60" t="s">
        <v>1402</v>
      </c>
      <c r="R153" s="60" t="s">
        <v>544</v>
      </c>
      <c r="S153" s="60" t="s">
        <v>1401</v>
      </c>
      <c r="T153" s="1">
        <v>31561</v>
      </c>
      <c r="U153" s="1">
        <v>32041</v>
      </c>
      <c r="V153" s="1">
        <v>34001</v>
      </c>
      <c r="W153" s="1">
        <v>40161</v>
      </c>
      <c r="X153" s="1">
        <v>61521</v>
      </c>
      <c r="Y153" s="1">
        <v>278641</v>
      </c>
      <c r="Z153" s="60" t="s">
        <v>2595</v>
      </c>
      <c r="AA153" s="60" t="s">
        <v>2596</v>
      </c>
      <c r="AB153" s="60" t="s">
        <v>2597</v>
      </c>
      <c r="AC153" s="60" t="s">
        <v>190</v>
      </c>
      <c r="AD153" s="60" t="s">
        <v>191</v>
      </c>
      <c r="AE153" s="60" t="s">
        <v>2599</v>
      </c>
      <c r="AF153" s="60" t="s">
        <v>2600</v>
      </c>
      <c r="AG153" s="183">
        <v>44123.728472222218</v>
      </c>
      <c r="AH153" s="60" t="s">
        <v>2601</v>
      </c>
      <c r="AI153" s="60" t="s">
        <v>2602</v>
      </c>
      <c r="AJ153" s="61">
        <v>0</v>
      </c>
      <c r="AK153" s="61">
        <v>0</v>
      </c>
      <c r="AL153" s="60" t="s">
        <v>2614</v>
      </c>
      <c r="AM153" s="183">
        <v>44490.740277777775</v>
      </c>
      <c r="AN153" s="183">
        <v>44332</v>
      </c>
      <c r="AO153" s="1">
        <v>3</v>
      </c>
      <c r="AP153" s="60" t="s">
        <v>2595</v>
      </c>
      <c r="AQ153" s="1" t="s">
        <v>2595</v>
      </c>
    </row>
    <row r="154" spans="1:43" x14ac:dyDescent="0.25">
      <c r="A154" s="1">
        <v>0</v>
      </c>
      <c r="B154" s="1" t="b">
        <v>1</v>
      </c>
      <c r="C154" s="1">
        <v>31561</v>
      </c>
      <c r="D154" s="1">
        <v>16001</v>
      </c>
      <c r="E154" s="1" t="b">
        <v>0</v>
      </c>
      <c r="F154" s="1">
        <v>0</v>
      </c>
      <c r="G154" s="60" t="s">
        <v>2589</v>
      </c>
      <c r="H154" s="60" t="s">
        <v>2589</v>
      </c>
      <c r="I154" s="1">
        <v>31561</v>
      </c>
      <c r="J154" s="60" t="s">
        <v>2590</v>
      </c>
      <c r="K154" s="60" t="s">
        <v>3289</v>
      </c>
      <c r="L154" s="60" t="s">
        <v>3315</v>
      </c>
      <c r="M154" s="60" t="s">
        <v>3317</v>
      </c>
      <c r="N154" s="1" t="b">
        <v>1</v>
      </c>
      <c r="O154" s="60" t="s">
        <v>3330</v>
      </c>
      <c r="P154" s="60" t="s">
        <v>207</v>
      </c>
      <c r="Q154" s="60" t="s">
        <v>209</v>
      </c>
      <c r="R154" s="60" t="s">
        <v>544</v>
      </c>
      <c r="S154" s="60" t="s">
        <v>208</v>
      </c>
      <c r="T154" s="1">
        <v>31561</v>
      </c>
      <c r="U154" s="1">
        <v>32041</v>
      </c>
      <c r="V154" s="1">
        <v>34001</v>
      </c>
      <c r="W154" s="1">
        <v>40161</v>
      </c>
      <c r="X154" s="1">
        <v>61521</v>
      </c>
      <c r="Y154" s="1">
        <v>278881</v>
      </c>
      <c r="Z154" s="60" t="s">
        <v>2595</v>
      </c>
      <c r="AA154" s="60" t="s">
        <v>2596</v>
      </c>
      <c r="AB154" s="60" t="s">
        <v>2597</v>
      </c>
      <c r="AC154" s="60" t="s">
        <v>190</v>
      </c>
      <c r="AD154" s="60" t="s">
        <v>191</v>
      </c>
      <c r="AE154" s="60" t="s">
        <v>2599</v>
      </c>
      <c r="AF154" s="60" t="s">
        <v>2600</v>
      </c>
      <c r="AG154" s="183">
        <v>44123.728472222218</v>
      </c>
      <c r="AH154" s="60" t="s">
        <v>2601</v>
      </c>
      <c r="AI154" s="60" t="s">
        <v>2602</v>
      </c>
      <c r="AJ154" s="61">
        <v>4</v>
      </c>
      <c r="AK154" s="61">
        <v>1</v>
      </c>
      <c r="AL154" s="60" t="s">
        <v>2603</v>
      </c>
      <c r="AM154" s="183">
        <v>44123.728472222218</v>
      </c>
      <c r="AN154" s="183">
        <v>44612</v>
      </c>
      <c r="AO154" s="1">
        <v>3</v>
      </c>
      <c r="AP154" s="60" t="s">
        <v>2595</v>
      </c>
      <c r="AQ154" s="1" t="s">
        <v>2595</v>
      </c>
    </row>
    <row r="155" spans="1:43" x14ac:dyDescent="0.25">
      <c r="A155" s="1">
        <v>0</v>
      </c>
      <c r="B155" s="1" t="b">
        <v>1</v>
      </c>
      <c r="C155" s="1">
        <v>31561</v>
      </c>
      <c r="D155" s="1">
        <v>16001</v>
      </c>
      <c r="E155" s="1" t="b">
        <v>0</v>
      </c>
      <c r="F155" s="1">
        <v>0</v>
      </c>
      <c r="G155" s="60" t="s">
        <v>2589</v>
      </c>
      <c r="H155" s="60" t="s">
        <v>2589</v>
      </c>
      <c r="I155" s="1">
        <v>31561</v>
      </c>
      <c r="J155" s="60" t="s">
        <v>2590</v>
      </c>
      <c r="K155" s="60" t="s">
        <v>3289</v>
      </c>
      <c r="L155" s="60" t="s">
        <v>3315</v>
      </c>
      <c r="M155" s="60" t="s">
        <v>3317</v>
      </c>
      <c r="N155" s="1" t="b">
        <v>1</v>
      </c>
      <c r="O155" s="60" t="s">
        <v>3330</v>
      </c>
      <c r="P155" s="60" t="s">
        <v>3336</v>
      </c>
      <c r="Q155" s="60" t="s">
        <v>3337</v>
      </c>
      <c r="R155" s="60" t="s">
        <v>544</v>
      </c>
      <c r="S155" s="60" t="s">
        <v>3338</v>
      </c>
      <c r="T155" s="1">
        <v>31561</v>
      </c>
      <c r="U155" s="1">
        <v>32041</v>
      </c>
      <c r="V155" s="1">
        <v>34001</v>
      </c>
      <c r="W155" s="1">
        <v>40161</v>
      </c>
      <c r="X155" s="1">
        <v>61521</v>
      </c>
      <c r="Y155" s="1">
        <v>278921</v>
      </c>
      <c r="Z155" s="60" t="s">
        <v>2595</v>
      </c>
      <c r="AA155" s="60" t="s">
        <v>2596</v>
      </c>
      <c r="AB155" s="60" t="s">
        <v>2597</v>
      </c>
      <c r="AC155" s="60" t="s">
        <v>190</v>
      </c>
      <c r="AD155" s="60" t="s">
        <v>191</v>
      </c>
      <c r="AE155" s="60" t="s">
        <v>2599</v>
      </c>
      <c r="AF155" s="60" t="s">
        <v>2600</v>
      </c>
      <c r="AG155" s="183">
        <v>44123.728472222218</v>
      </c>
      <c r="AH155" s="60" t="s">
        <v>2601</v>
      </c>
      <c r="AI155" s="60" t="s">
        <v>2602</v>
      </c>
      <c r="AJ155" s="61" t="s">
        <v>2595</v>
      </c>
      <c r="AK155" s="61" t="s">
        <v>2595</v>
      </c>
      <c r="AL155" s="60" t="s">
        <v>2614</v>
      </c>
      <c r="AM155" s="183">
        <v>44123.728472222218</v>
      </c>
      <c r="AN155" s="183" t="s">
        <v>2595</v>
      </c>
      <c r="AO155" s="1">
        <v>3</v>
      </c>
      <c r="AP155" s="60" t="s">
        <v>2595</v>
      </c>
      <c r="AQ155" s="1" t="s">
        <v>2595</v>
      </c>
    </row>
    <row r="156" spans="1:43" x14ac:dyDescent="0.25">
      <c r="A156" s="1">
        <v>0</v>
      </c>
      <c r="B156" s="1" t="b">
        <v>1</v>
      </c>
      <c r="C156" s="1">
        <v>31561</v>
      </c>
      <c r="D156" s="1">
        <v>16001</v>
      </c>
      <c r="E156" s="1" t="b">
        <v>0</v>
      </c>
      <c r="F156" s="1">
        <v>0</v>
      </c>
      <c r="G156" s="60" t="s">
        <v>2589</v>
      </c>
      <c r="H156" s="60" t="s">
        <v>2589</v>
      </c>
      <c r="I156" s="1">
        <v>31561</v>
      </c>
      <c r="J156" s="60" t="s">
        <v>2590</v>
      </c>
      <c r="K156" s="60" t="s">
        <v>3289</v>
      </c>
      <c r="L156" s="60" t="s">
        <v>3315</v>
      </c>
      <c r="M156" s="60" t="s">
        <v>3317</v>
      </c>
      <c r="N156" s="1" t="b">
        <v>1</v>
      </c>
      <c r="O156" s="60" t="s">
        <v>3330</v>
      </c>
      <c r="P156" s="60" t="s">
        <v>3339</v>
      </c>
      <c r="Q156" s="60" t="s">
        <v>3340</v>
      </c>
      <c r="R156" s="60" t="s">
        <v>544</v>
      </c>
      <c r="S156" s="60" t="s">
        <v>3341</v>
      </c>
      <c r="T156" s="1">
        <v>31561</v>
      </c>
      <c r="U156" s="1">
        <v>32041</v>
      </c>
      <c r="V156" s="1">
        <v>34001</v>
      </c>
      <c r="W156" s="1">
        <v>40161</v>
      </c>
      <c r="X156" s="1">
        <v>61521</v>
      </c>
      <c r="Y156" s="1">
        <v>278961</v>
      </c>
      <c r="Z156" s="60" t="s">
        <v>2595</v>
      </c>
      <c r="AA156" s="60" t="s">
        <v>2596</v>
      </c>
      <c r="AB156" s="60" t="s">
        <v>2597</v>
      </c>
      <c r="AC156" s="60" t="s">
        <v>190</v>
      </c>
      <c r="AD156" s="60" t="s">
        <v>191</v>
      </c>
      <c r="AE156" s="60" t="s">
        <v>2599</v>
      </c>
      <c r="AF156" s="60" t="s">
        <v>2600</v>
      </c>
      <c r="AG156" s="183">
        <v>44123.728472222218</v>
      </c>
      <c r="AH156" s="60" t="s">
        <v>2601</v>
      </c>
      <c r="AI156" s="60" t="s">
        <v>2602</v>
      </c>
      <c r="AJ156" s="61" t="s">
        <v>2595</v>
      </c>
      <c r="AK156" s="61" t="s">
        <v>2595</v>
      </c>
      <c r="AL156" s="60" t="s">
        <v>2614</v>
      </c>
      <c r="AM156" s="183">
        <v>44123.728472222218</v>
      </c>
      <c r="AN156" s="183" t="s">
        <v>2595</v>
      </c>
      <c r="AO156" s="1">
        <v>3</v>
      </c>
      <c r="AP156" s="60" t="s">
        <v>2595</v>
      </c>
      <c r="AQ156" s="1" t="s">
        <v>2595</v>
      </c>
    </row>
    <row r="157" spans="1:43" x14ac:dyDescent="0.25">
      <c r="A157" s="1">
        <v>0</v>
      </c>
      <c r="B157" s="1" t="b">
        <v>1</v>
      </c>
      <c r="C157" s="1">
        <v>31561</v>
      </c>
      <c r="D157" s="1">
        <v>14241</v>
      </c>
      <c r="E157" s="1" t="b">
        <v>0</v>
      </c>
      <c r="F157" s="1">
        <v>0</v>
      </c>
      <c r="G157" s="60" t="s">
        <v>2589</v>
      </c>
      <c r="H157" s="60" t="s">
        <v>2589</v>
      </c>
      <c r="I157" s="1">
        <v>31561</v>
      </c>
      <c r="J157" s="60" t="s">
        <v>2590</v>
      </c>
      <c r="K157" s="60" t="s">
        <v>3289</v>
      </c>
      <c r="L157" s="60" t="s">
        <v>3315</v>
      </c>
      <c r="M157" s="60" t="s">
        <v>3317</v>
      </c>
      <c r="N157" s="1" t="b">
        <v>1</v>
      </c>
      <c r="O157" s="60" t="s">
        <v>3330</v>
      </c>
      <c r="P157" s="60" t="s">
        <v>871</v>
      </c>
      <c r="Q157" s="60" t="s">
        <v>873</v>
      </c>
      <c r="R157" s="60" t="s">
        <v>864</v>
      </c>
      <c r="S157" s="60" t="s">
        <v>872</v>
      </c>
      <c r="T157" s="1">
        <v>31561</v>
      </c>
      <c r="U157" s="1">
        <v>32041</v>
      </c>
      <c r="V157" s="1">
        <v>34001</v>
      </c>
      <c r="W157" s="1">
        <v>40161</v>
      </c>
      <c r="X157" s="1">
        <v>61521</v>
      </c>
      <c r="Y157" s="1">
        <v>380641</v>
      </c>
      <c r="Z157" s="60" t="s">
        <v>2595</v>
      </c>
      <c r="AA157" s="60" t="s">
        <v>2596</v>
      </c>
      <c r="AB157" s="60" t="s">
        <v>2597</v>
      </c>
      <c r="AC157" s="60" t="s">
        <v>845</v>
      </c>
      <c r="AD157" s="60" t="s">
        <v>2740</v>
      </c>
      <c r="AE157" s="60" t="s">
        <v>2599</v>
      </c>
      <c r="AF157" s="60" t="s">
        <v>2600</v>
      </c>
      <c r="AG157" s="183">
        <v>44123.775694444441</v>
      </c>
      <c r="AH157" s="60" t="s">
        <v>2601</v>
      </c>
      <c r="AI157" s="60" t="s">
        <v>2602</v>
      </c>
      <c r="AJ157" s="61">
        <v>6</v>
      </c>
      <c r="AK157" s="61">
        <v>1</v>
      </c>
      <c r="AL157" s="60" t="s">
        <v>2603</v>
      </c>
      <c r="AM157" s="183">
        <v>44173.420138888891</v>
      </c>
      <c r="AN157" s="183">
        <v>44614</v>
      </c>
      <c r="AO157" s="1">
        <v>4</v>
      </c>
      <c r="AP157" s="60" t="s">
        <v>2595</v>
      </c>
      <c r="AQ157" s="1" t="s">
        <v>2595</v>
      </c>
    </row>
    <row r="158" spans="1:43" x14ac:dyDescent="0.25">
      <c r="A158" s="1">
        <v>0</v>
      </c>
      <c r="B158" s="1" t="b">
        <v>1</v>
      </c>
      <c r="C158" s="1">
        <v>31561</v>
      </c>
      <c r="D158" s="1">
        <v>15561</v>
      </c>
      <c r="E158" s="1" t="b">
        <v>0</v>
      </c>
      <c r="F158" s="1">
        <v>0</v>
      </c>
      <c r="G158" s="60" t="s">
        <v>2589</v>
      </c>
      <c r="H158" s="60" t="s">
        <v>2589</v>
      </c>
      <c r="I158" s="1">
        <v>31561</v>
      </c>
      <c r="J158" s="60" t="s">
        <v>2590</v>
      </c>
      <c r="K158" s="60" t="s">
        <v>3289</v>
      </c>
      <c r="L158" s="60" t="s">
        <v>3315</v>
      </c>
      <c r="M158" s="60" t="s">
        <v>3317</v>
      </c>
      <c r="N158" s="1" t="b">
        <v>1</v>
      </c>
      <c r="O158" s="60" t="s">
        <v>3330</v>
      </c>
      <c r="P158" s="60" t="s">
        <v>1300</v>
      </c>
      <c r="Q158" s="60" t="s">
        <v>1302</v>
      </c>
      <c r="R158" s="60" t="s">
        <v>544</v>
      </c>
      <c r="S158" s="60" t="s">
        <v>1301</v>
      </c>
      <c r="T158" s="1">
        <v>31561</v>
      </c>
      <c r="U158" s="1">
        <v>32041</v>
      </c>
      <c r="V158" s="1">
        <v>34001</v>
      </c>
      <c r="W158" s="1">
        <v>40161</v>
      </c>
      <c r="X158" s="1">
        <v>61521</v>
      </c>
      <c r="Y158" s="1">
        <v>843761</v>
      </c>
      <c r="Z158" s="60" t="s">
        <v>2595</v>
      </c>
      <c r="AA158" s="60" t="s">
        <v>2596</v>
      </c>
      <c r="AB158" s="60" t="s">
        <v>2597</v>
      </c>
      <c r="AC158" s="60" t="s">
        <v>1264</v>
      </c>
      <c r="AD158" s="60" t="s">
        <v>3042</v>
      </c>
      <c r="AE158" s="60" t="s">
        <v>2599</v>
      </c>
      <c r="AF158" s="60" t="s">
        <v>2600</v>
      </c>
      <c r="AG158" s="183">
        <v>44170.460416666661</v>
      </c>
      <c r="AH158" s="60" t="s">
        <v>2601</v>
      </c>
      <c r="AI158" s="60" t="s">
        <v>2602</v>
      </c>
      <c r="AJ158" s="61">
        <v>12</v>
      </c>
      <c r="AK158" s="61">
        <v>1</v>
      </c>
      <c r="AL158" s="60" t="s">
        <v>2603</v>
      </c>
      <c r="AM158" s="183">
        <v>44170.460416666661</v>
      </c>
      <c r="AN158" s="183">
        <v>44612</v>
      </c>
      <c r="AO158" s="1">
        <v>6</v>
      </c>
      <c r="AP158" s="60" t="s">
        <v>2595</v>
      </c>
      <c r="AQ158" s="1" t="s">
        <v>2595</v>
      </c>
    </row>
    <row r="159" spans="1:43" x14ac:dyDescent="0.25">
      <c r="A159" s="1">
        <v>0</v>
      </c>
      <c r="B159" s="1" t="b">
        <v>1</v>
      </c>
      <c r="C159" s="1">
        <v>31561</v>
      </c>
      <c r="D159" s="1">
        <v>15561</v>
      </c>
      <c r="E159" s="1" t="b">
        <v>0</v>
      </c>
      <c r="F159" s="1">
        <v>0</v>
      </c>
      <c r="G159" s="60" t="s">
        <v>2589</v>
      </c>
      <c r="H159" s="60" t="s">
        <v>2589</v>
      </c>
      <c r="I159" s="1">
        <v>31561</v>
      </c>
      <c r="J159" s="60" t="s">
        <v>2590</v>
      </c>
      <c r="K159" s="60" t="s">
        <v>3289</v>
      </c>
      <c r="L159" s="60" t="s">
        <v>3315</v>
      </c>
      <c r="M159" s="60" t="s">
        <v>3317</v>
      </c>
      <c r="N159" s="1" t="b">
        <v>1</v>
      </c>
      <c r="O159" s="60" t="s">
        <v>3330</v>
      </c>
      <c r="P159" s="60" t="s">
        <v>1297</v>
      </c>
      <c r="Q159" s="60" t="s">
        <v>1299</v>
      </c>
      <c r="R159" s="60" t="s">
        <v>544</v>
      </c>
      <c r="S159" s="60" t="s">
        <v>1298</v>
      </c>
      <c r="T159" s="1">
        <v>31561</v>
      </c>
      <c r="U159" s="1">
        <v>32041</v>
      </c>
      <c r="V159" s="1">
        <v>34001</v>
      </c>
      <c r="W159" s="1">
        <v>40161</v>
      </c>
      <c r="X159" s="1">
        <v>61521</v>
      </c>
      <c r="Y159" s="1">
        <v>843801</v>
      </c>
      <c r="Z159" s="60" t="s">
        <v>2595</v>
      </c>
      <c r="AA159" s="60" t="s">
        <v>2596</v>
      </c>
      <c r="AB159" s="60" t="s">
        <v>2597</v>
      </c>
      <c r="AC159" s="60" t="s">
        <v>1264</v>
      </c>
      <c r="AD159" s="60" t="s">
        <v>3042</v>
      </c>
      <c r="AE159" s="60" t="s">
        <v>2599</v>
      </c>
      <c r="AF159" s="60" t="s">
        <v>2600</v>
      </c>
      <c r="AG159" s="183">
        <v>44170.461111111108</v>
      </c>
      <c r="AH159" s="60" t="s">
        <v>2601</v>
      </c>
      <c r="AI159" s="60" t="s">
        <v>2602</v>
      </c>
      <c r="AJ159" s="61">
        <v>12</v>
      </c>
      <c r="AK159" s="61">
        <v>1</v>
      </c>
      <c r="AL159" s="60" t="s">
        <v>2603</v>
      </c>
      <c r="AM159" s="183">
        <v>44170.469444444439</v>
      </c>
      <c r="AN159" s="183">
        <v>44614</v>
      </c>
      <c r="AO159" s="1">
        <v>6</v>
      </c>
      <c r="AP159" s="60" t="s">
        <v>2595</v>
      </c>
      <c r="AQ159" s="1" t="s">
        <v>2595</v>
      </c>
    </row>
    <row r="160" spans="1:43" x14ac:dyDescent="0.25">
      <c r="A160" s="1">
        <v>0</v>
      </c>
      <c r="B160" s="1" t="b">
        <v>1</v>
      </c>
      <c r="C160" s="1">
        <v>31561</v>
      </c>
      <c r="D160" s="1">
        <v>15561</v>
      </c>
      <c r="E160" s="1" t="b">
        <v>0</v>
      </c>
      <c r="F160" s="1">
        <v>0</v>
      </c>
      <c r="G160" s="60" t="s">
        <v>2589</v>
      </c>
      <c r="H160" s="60" t="s">
        <v>2589</v>
      </c>
      <c r="I160" s="1">
        <v>31561</v>
      </c>
      <c r="J160" s="60" t="s">
        <v>2590</v>
      </c>
      <c r="K160" s="60" t="s">
        <v>3289</v>
      </c>
      <c r="L160" s="60" t="s">
        <v>3315</v>
      </c>
      <c r="M160" s="60" t="s">
        <v>3317</v>
      </c>
      <c r="N160" s="1" t="b">
        <v>1</v>
      </c>
      <c r="O160" s="60" t="s">
        <v>3330</v>
      </c>
      <c r="P160" s="60" t="s">
        <v>1303</v>
      </c>
      <c r="Q160" s="60" t="s">
        <v>1305</v>
      </c>
      <c r="R160" s="60" t="s">
        <v>544</v>
      </c>
      <c r="S160" s="60" t="s">
        <v>1304</v>
      </c>
      <c r="T160" s="1">
        <v>31561</v>
      </c>
      <c r="U160" s="1">
        <v>32041</v>
      </c>
      <c r="V160" s="1">
        <v>34001</v>
      </c>
      <c r="W160" s="1">
        <v>40161</v>
      </c>
      <c r="X160" s="1">
        <v>61521</v>
      </c>
      <c r="Y160" s="1">
        <v>843881</v>
      </c>
      <c r="Z160" s="60" t="s">
        <v>2595</v>
      </c>
      <c r="AA160" s="60" t="s">
        <v>2596</v>
      </c>
      <c r="AB160" s="60" t="s">
        <v>2597</v>
      </c>
      <c r="AC160" s="60" t="s">
        <v>1264</v>
      </c>
      <c r="AD160" s="60" t="s">
        <v>3042</v>
      </c>
      <c r="AE160" s="60" t="s">
        <v>2599</v>
      </c>
      <c r="AF160" s="60" t="s">
        <v>2600</v>
      </c>
      <c r="AG160" s="183">
        <v>44170.465277777774</v>
      </c>
      <c r="AH160" s="60" t="s">
        <v>2601</v>
      </c>
      <c r="AI160" s="60" t="s">
        <v>2602</v>
      </c>
      <c r="AJ160" s="61">
        <v>12</v>
      </c>
      <c r="AK160" s="61">
        <v>1</v>
      </c>
      <c r="AL160" s="60" t="s">
        <v>2603</v>
      </c>
      <c r="AM160" s="183">
        <v>44170.465277777774</v>
      </c>
      <c r="AN160" s="183">
        <v>44614</v>
      </c>
      <c r="AO160" s="1">
        <v>6</v>
      </c>
      <c r="AP160" s="60" t="s">
        <v>2595</v>
      </c>
      <c r="AQ160" s="1" t="s">
        <v>2595</v>
      </c>
    </row>
    <row r="161" spans="1:43" x14ac:dyDescent="0.25">
      <c r="A161" s="1">
        <v>0</v>
      </c>
      <c r="B161" s="1" t="b">
        <v>1</v>
      </c>
      <c r="C161" s="1">
        <v>31561</v>
      </c>
      <c r="D161" s="1">
        <v>14281</v>
      </c>
      <c r="E161" s="1" t="b">
        <v>0</v>
      </c>
      <c r="F161" s="1">
        <v>0</v>
      </c>
      <c r="G161" s="60" t="s">
        <v>2589</v>
      </c>
      <c r="H161" s="60" t="s">
        <v>2589</v>
      </c>
      <c r="I161" s="1">
        <v>31561</v>
      </c>
      <c r="J161" s="60" t="s">
        <v>2590</v>
      </c>
      <c r="K161" s="60" t="s">
        <v>3289</v>
      </c>
      <c r="L161" s="60" t="s">
        <v>3315</v>
      </c>
      <c r="M161" s="60" t="s">
        <v>3317</v>
      </c>
      <c r="N161" s="1" t="b">
        <v>1</v>
      </c>
      <c r="O161" s="60" t="s">
        <v>3330</v>
      </c>
      <c r="P161" s="60" t="s">
        <v>71</v>
      </c>
      <c r="Q161" s="60" t="s">
        <v>73</v>
      </c>
      <c r="R161" s="60" t="s">
        <v>864</v>
      </c>
      <c r="S161" s="60" t="s">
        <v>72</v>
      </c>
      <c r="T161" s="1">
        <v>31561</v>
      </c>
      <c r="U161" s="1">
        <v>32041</v>
      </c>
      <c r="V161" s="1">
        <v>34001</v>
      </c>
      <c r="W161" s="1">
        <v>40161</v>
      </c>
      <c r="X161" s="1">
        <v>61521</v>
      </c>
      <c r="Y161" s="1">
        <v>857161</v>
      </c>
      <c r="Z161" s="60" t="s">
        <v>2595</v>
      </c>
      <c r="AA161" s="60" t="s">
        <v>2596</v>
      </c>
      <c r="AB161" s="60" t="s">
        <v>2597</v>
      </c>
      <c r="AC161" s="60" t="s">
        <v>69</v>
      </c>
      <c r="AD161" s="60" t="s">
        <v>70</v>
      </c>
      <c r="AE161" s="60" t="s">
        <v>2599</v>
      </c>
      <c r="AF161" s="60" t="s">
        <v>2600</v>
      </c>
      <c r="AG161" s="183">
        <v>44173.361111111109</v>
      </c>
      <c r="AH161" s="60" t="s">
        <v>2601</v>
      </c>
      <c r="AI161" s="60" t="s">
        <v>2602</v>
      </c>
      <c r="AJ161" s="61">
        <v>50</v>
      </c>
      <c r="AK161" s="61">
        <v>1</v>
      </c>
      <c r="AL161" s="60" t="s">
        <v>2603</v>
      </c>
      <c r="AM161" s="183">
        <v>44173.361111111109</v>
      </c>
      <c r="AN161" s="183">
        <v>44614</v>
      </c>
      <c r="AO161" s="1">
        <v>3</v>
      </c>
      <c r="AP161" s="60" t="s">
        <v>2595</v>
      </c>
      <c r="AQ161" s="1" t="s">
        <v>2595</v>
      </c>
    </row>
    <row r="162" spans="1:43" x14ac:dyDescent="0.25">
      <c r="A162" s="1">
        <v>0</v>
      </c>
      <c r="B162" s="1" t="b">
        <v>1</v>
      </c>
      <c r="C162" s="1">
        <v>31561</v>
      </c>
      <c r="D162" s="1">
        <v>14681</v>
      </c>
      <c r="E162" s="1" t="b">
        <v>0</v>
      </c>
      <c r="F162" s="1">
        <v>0</v>
      </c>
      <c r="G162" s="60" t="s">
        <v>2589</v>
      </c>
      <c r="H162" s="60" t="s">
        <v>2589</v>
      </c>
      <c r="I162" s="1">
        <v>31561</v>
      </c>
      <c r="J162" s="60" t="s">
        <v>2590</v>
      </c>
      <c r="K162" s="60" t="s">
        <v>3289</v>
      </c>
      <c r="L162" s="60" t="s">
        <v>3315</v>
      </c>
      <c r="M162" s="60" t="s">
        <v>3317</v>
      </c>
      <c r="N162" s="1" t="b">
        <v>1</v>
      </c>
      <c r="O162" s="60" t="s">
        <v>3330</v>
      </c>
      <c r="P162" s="60" t="s">
        <v>1863</v>
      </c>
      <c r="Q162" s="60" t="s">
        <v>1865</v>
      </c>
      <c r="R162" s="60" t="s">
        <v>864</v>
      </c>
      <c r="S162" s="60" t="s">
        <v>1864</v>
      </c>
      <c r="T162" s="1">
        <v>31561</v>
      </c>
      <c r="U162" s="1">
        <v>32041</v>
      </c>
      <c r="V162" s="1">
        <v>34001</v>
      </c>
      <c r="W162" s="1">
        <v>40161</v>
      </c>
      <c r="X162" s="1">
        <v>61521</v>
      </c>
      <c r="Y162" s="1">
        <v>887081</v>
      </c>
      <c r="Z162" s="60" t="s">
        <v>2595</v>
      </c>
      <c r="AA162" s="60" t="s">
        <v>2596</v>
      </c>
      <c r="AB162" s="60" t="s">
        <v>2597</v>
      </c>
      <c r="AC162" s="60" t="s">
        <v>1734</v>
      </c>
      <c r="AD162" s="60" t="s">
        <v>2610</v>
      </c>
      <c r="AE162" s="60" t="s">
        <v>2599</v>
      </c>
      <c r="AF162" s="60" t="s">
        <v>2600</v>
      </c>
      <c r="AG162" s="183">
        <v>44174.513888888891</v>
      </c>
      <c r="AH162" s="60" t="s">
        <v>2601</v>
      </c>
      <c r="AI162" s="60" t="s">
        <v>2602</v>
      </c>
      <c r="AJ162" s="61">
        <v>24</v>
      </c>
      <c r="AK162" s="61">
        <v>1</v>
      </c>
      <c r="AL162" s="60" t="s">
        <v>2603</v>
      </c>
      <c r="AM162" s="183">
        <v>44174.513888888891</v>
      </c>
      <c r="AN162" s="183">
        <v>44614</v>
      </c>
      <c r="AO162" s="1">
        <v>2</v>
      </c>
      <c r="AP162" s="60" t="s">
        <v>2595</v>
      </c>
      <c r="AQ162" s="1" t="s">
        <v>2595</v>
      </c>
    </row>
    <row r="163" spans="1:43" x14ac:dyDescent="0.25">
      <c r="A163" s="1">
        <v>0</v>
      </c>
      <c r="B163" s="1" t="b">
        <v>1</v>
      </c>
      <c r="C163" s="1">
        <v>31561</v>
      </c>
      <c r="D163" s="1">
        <v>14681</v>
      </c>
      <c r="E163" s="1" t="b">
        <v>0</v>
      </c>
      <c r="F163" s="1">
        <v>0</v>
      </c>
      <c r="G163" s="60" t="s">
        <v>2589</v>
      </c>
      <c r="H163" s="60" t="s">
        <v>2589</v>
      </c>
      <c r="I163" s="1">
        <v>31561</v>
      </c>
      <c r="J163" s="60" t="s">
        <v>2590</v>
      </c>
      <c r="K163" s="60" t="s">
        <v>3289</v>
      </c>
      <c r="L163" s="60" t="s">
        <v>3315</v>
      </c>
      <c r="M163" s="60" t="s">
        <v>3317</v>
      </c>
      <c r="N163" s="1" t="b">
        <v>1</v>
      </c>
      <c r="O163" s="60" t="s">
        <v>3330</v>
      </c>
      <c r="P163" s="60" t="s">
        <v>1875</v>
      </c>
      <c r="Q163" s="60" t="s">
        <v>1877</v>
      </c>
      <c r="R163" s="60" t="s">
        <v>864</v>
      </c>
      <c r="S163" s="60" t="s">
        <v>1876</v>
      </c>
      <c r="T163" s="1">
        <v>31561</v>
      </c>
      <c r="U163" s="1">
        <v>32041</v>
      </c>
      <c r="V163" s="1">
        <v>34001</v>
      </c>
      <c r="W163" s="1">
        <v>40161</v>
      </c>
      <c r="X163" s="1">
        <v>61521</v>
      </c>
      <c r="Y163" s="1">
        <v>887121</v>
      </c>
      <c r="Z163" s="60" t="s">
        <v>2595</v>
      </c>
      <c r="AA163" s="60" t="s">
        <v>2596</v>
      </c>
      <c r="AB163" s="60" t="s">
        <v>2597</v>
      </c>
      <c r="AC163" s="60" t="s">
        <v>1734</v>
      </c>
      <c r="AD163" s="60" t="s">
        <v>2610</v>
      </c>
      <c r="AE163" s="60" t="s">
        <v>2599</v>
      </c>
      <c r="AF163" s="60" t="s">
        <v>2600</v>
      </c>
      <c r="AG163" s="183">
        <v>44174.51458333333</v>
      </c>
      <c r="AH163" s="60" t="s">
        <v>2601</v>
      </c>
      <c r="AI163" s="60" t="s">
        <v>2602</v>
      </c>
      <c r="AJ163" s="61">
        <v>50</v>
      </c>
      <c r="AK163" s="61">
        <v>1</v>
      </c>
      <c r="AL163" s="60" t="s">
        <v>2603</v>
      </c>
      <c r="AM163" s="183">
        <v>44174.51458333333</v>
      </c>
      <c r="AN163" s="183">
        <v>44614</v>
      </c>
      <c r="AO163" s="1">
        <v>2</v>
      </c>
      <c r="AP163" s="60" t="s">
        <v>2595</v>
      </c>
      <c r="AQ163" s="1" t="s">
        <v>2595</v>
      </c>
    </row>
    <row r="164" spans="1:43" x14ac:dyDescent="0.25">
      <c r="A164" s="1">
        <v>0</v>
      </c>
      <c r="B164" s="1" t="b">
        <v>1</v>
      </c>
      <c r="C164" s="1">
        <v>31561</v>
      </c>
      <c r="D164" s="1">
        <v>14681</v>
      </c>
      <c r="E164" s="1" t="b">
        <v>0</v>
      </c>
      <c r="F164" s="1">
        <v>0</v>
      </c>
      <c r="G164" s="60" t="s">
        <v>2589</v>
      </c>
      <c r="H164" s="60" t="s">
        <v>2589</v>
      </c>
      <c r="I164" s="1">
        <v>31561</v>
      </c>
      <c r="J164" s="60" t="s">
        <v>2590</v>
      </c>
      <c r="K164" s="60" t="s">
        <v>3289</v>
      </c>
      <c r="L164" s="60" t="s">
        <v>3315</v>
      </c>
      <c r="M164" s="60" t="s">
        <v>3317</v>
      </c>
      <c r="N164" s="1" t="b">
        <v>1</v>
      </c>
      <c r="O164" s="60" t="s">
        <v>3330</v>
      </c>
      <c r="P164" s="60" t="s">
        <v>1872</v>
      </c>
      <c r="Q164" s="60" t="s">
        <v>1874</v>
      </c>
      <c r="R164" s="60" t="s">
        <v>864</v>
      </c>
      <c r="S164" s="60" t="s">
        <v>1873</v>
      </c>
      <c r="T164" s="1">
        <v>31561</v>
      </c>
      <c r="U164" s="1">
        <v>32041</v>
      </c>
      <c r="V164" s="1">
        <v>34001</v>
      </c>
      <c r="W164" s="1">
        <v>40161</v>
      </c>
      <c r="X164" s="1">
        <v>61521</v>
      </c>
      <c r="Y164" s="1">
        <v>887161</v>
      </c>
      <c r="Z164" s="60" t="s">
        <v>2595</v>
      </c>
      <c r="AA164" s="60" t="s">
        <v>2596</v>
      </c>
      <c r="AB164" s="60" t="s">
        <v>2597</v>
      </c>
      <c r="AC164" s="60" t="s">
        <v>1734</v>
      </c>
      <c r="AD164" s="60" t="s">
        <v>2610</v>
      </c>
      <c r="AE164" s="60" t="s">
        <v>2599</v>
      </c>
      <c r="AF164" s="60" t="s">
        <v>2600</v>
      </c>
      <c r="AG164" s="183">
        <v>44174.51458333333</v>
      </c>
      <c r="AH164" s="60" t="s">
        <v>2601</v>
      </c>
      <c r="AI164" s="60" t="s">
        <v>2602</v>
      </c>
      <c r="AJ164" s="61">
        <v>50</v>
      </c>
      <c r="AK164" s="61">
        <v>1</v>
      </c>
      <c r="AL164" s="60" t="s">
        <v>2603</v>
      </c>
      <c r="AM164" s="183">
        <v>44174.51458333333</v>
      </c>
      <c r="AN164" s="183">
        <v>44614</v>
      </c>
      <c r="AO164" s="1">
        <v>2</v>
      </c>
      <c r="AP164" s="60" t="s">
        <v>2595</v>
      </c>
      <c r="AQ164" s="1" t="s">
        <v>2595</v>
      </c>
    </row>
    <row r="165" spans="1:43" x14ac:dyDescent="0.25">
      <c r="A165" s="1">
        <v>0</v>
      </c>
      <c r="B165" s="1" t="b">
        <v>1</v>
      </c>
      <c r="C165" s="1">
        <v>31561</v>
      </c>
      <c r="D165" s="1">
        <v>14681</v>
      </c>
      <c r="E165" s="1" t="b">
        <v>0</v>
      </c>
      <c r="F165" s="1">
        <v>0</v>
      </c>
      <c r="G165" s="60" t="s">
        <v>2589</v>
      </c>
      <c r="H165" s="60" t="s">
        <v>2589</v>
      </c>
      <c r="I165" s="1">
        <v>31561</v>
      </c>
      <c r="J165" s="60" t="s">
        <v>2590</v>
      </c>
      <c r="K165" s="60" t="s">
        <v>3289</v>
      </c>
      <c r="L165" s="60" t="s">
        <v>3315</v>
      </c>
      <c r="M165" s="60" t="s">
        <v>3317</v>
      </c>
      <c r="N165" s="1" t="b">
        <v>1</v>
      </c>
      <c r="O165" s="60" t="s">
        <v>3330</v>
      </c>
      <c r="P165" s="60" t="s">
        <v>3342</v>
      </c>
      <c r="Q165" s="60" t="s">
        <v>3343</v>
      </c>
      <c r="R165" s="60" t="s">
        <v>544</v>
      </c>
      <c r="S165" s="60" t="s">
        <v>2595</v>
      </c>
      <c r="T165" s="1">
        <v>31561</v>
      </c>
      <c r="U165" s="1">
        <v>32041</v>
      </c>
      <c r="V165" s="1">
        <v>34001</v>
      </c>
      <c r="W165" s="1">
        <v>40161</v>
      </c>
      <c r="X165" s="1">
        <v>61521</v>
      </c>
      <c r="Y165" s="1">
        <v>1032001</v>
      </c>
      <c r="Z165" s="60" t="s">
        <v>2595</v>
      </c>
      <c r="AA165" s="60" t="s">
        <v>2596</v>
      </c>
      <c r="AB165" s="60" t="s">
        <v>2597</v>
      </c>
      <c r="AC165" s="60" t="s">
        <v>1734</v>
      </c>
      <c r="AD165" s="60" t="s">
        <v>2610</v>
      </c>
      <c r="AE165" s="60" t="s">
        <v>2599</v>
      </c>
      <c r="AF165" s="60" t="s">
        <v>2600</v>
      </c>
      <c r="AG165" s="183">
        <v>44209.393055555556</v>
      </c>
      <c r="AH165" s="60" t="s">
        <v>2721</v>
      </c>
      <c r="AI165" s="60" t="s">
        <v>3281</v>
      </c>
      <c r="AJ165" s="61" t="s">
        <v>2595</v>
      </c>
      <c r="AK165" s="61" t="s">
        <v>2595</v>
      </c>
      <c r="AL165" s="60" t="s">
        <v>2603</v>
      </c>
      <c r="AM165" s="183">
        <v>44209.393055555556</v>
      </c>
      <c r="AN165" s="183">
        <v>44248</v>
      </c>
      <c r="AO165" s="1">
        <v>2</v>
      </c>
      <c r="AP165" s="60" t="s">
        <v>2595</v>
      </c>
      <c r="AQ165" s="1" t="s">
        <v>2595</v>
      </c>
    </row>
    <row r="166" spans="1:43" x14ac:dyDescent="0.25">
      <c r="A166" s="1">
        <v>0</v>
      </c>
      <c r="B166" s="1" t="b">
        <v>1</v>
      </c>
      <c r="C166" s="1">
        <v>31561</v>
      </c>
      <c r="D166" s="1">
        <v>15401</v>
      </c>
      <c r="E166" s="1" t="b">
        <v>0</v>
      </c>
      <c r="F166" s="1">
        <v>0</v>
      </c>
      <c r="G166" s="60" t="s">
        <v>2589</v>
      </c>
      <c r="H166" s="60" t="s">
        <v>2589</v>
      </c>
      <c r="I166" s="1">
        <v>31561</v>
      </c>
      <c r="J166" s="60" t="s">
        <v>2590</v>
      </c>
      <c r="K166" s="60" t="s">
        <v>3289</v>
      </c>
      <c r="L166" s="60" t="s">
        <v>3315</v>
      </c>
      <c r="M166" s="60" t="s">
        <v>3317</v>
      </c>
      <c r="N166" s="1" t="b">
        <v>1</v>
      </c>
      <c r="O166" s="60" t="s">
        <v>3330</v>
      </c>
      <c r="P166" s="60" t="s">
        <v>3344</v>
      </c>
      <c r="Q166" s="60" t="s">
        <v>3345</v>
      </c>
      <c r="R166" s="60" t="s">
        <v>549</v>
      </c>
      <c r="S166" s="60" t="s">
        <v>2595</v>
      </c>
      <c r="T166" s="1">
        <v>31561</v>
      </c>
      <c r="U166" s="1">
        <v>32041</v>
      </c>
      <c r="V166" s="1">
        <v>34001</v>
      </c>
      <c r="W166" s="1">
        <v>40161</v>
      </c>
      <c r="X166" s="1">
        <v>61521</v>
      </c>
      <c r="Y166" s="1">
        <v>1052081</v>
      </c>
      <c r="Z166" s="60" t="s">
        <v>2595</v>
      </c>
      <c r="AA166" s="60" t="s">
        <v>2596</v>
      </c>
      <c r="AB166" s="60" t="s">
        <v>2597</v>
      </c>
      <c r="AC166" s="60" t="s">
        <v>1961</v>
      </c>
      <c r="AD166" s="60" t="s">
        <v>2977</v>
      </c>
      <c r="AE166" s="60" t="s">
        <v>2599</v>
      </c>
      <c r="AF166" s="60" t="s">
        <v>2600</v>
      </c>
      <c r="AG166" s="183">
        <v>44222.345138888886</v>
      </c>
      <c r="AH166" s="60" t="s">
        <v>2601</v>
      </c>
      <c r="AI166" s="60" t="s">
        <v>2602</v>
      </c>
      <c r="AJ166" s="61" t="s">
        <v>2595</v>
      </c>
      <c r="AK166" s="61" t="s">
        <v>2595</v>
      </c>
      <c r="AL166" s="60" t="s">
        <v>2603</v>
      </c>
      <c r="AM166" s="183">
        <v>44406.404861111107</v>
      </c>
      <c r="AN166" s="183">
        <v>44592</v>
      </c>
      <c r="AO166" s="1">
        <v>6</v>
      </c>
      <c r="AP166" s="60" t="s">
        <v>2595</v>
      </c>
      <c r="AQ166" s="1" t="s">
        <v>2595</v>
      </c>
    </row>
    <row r="167" spans="1:43" x14ac:dyDescent="0.25">
      <c r="A167" s="1">
        <v>0</v>
      </c>
      <c r="B167" s="1" t="b">
        <v>1</v>
      </c>
      <c r="C167" s="1">
        <v>31561</v>
      </c>
      <c r="D167" s="1">
        <v>14681</v>
      </c>
      <c r="E167" s="1" t="b">
        <v>0</v>
      </c>
      <c r="F167" s="1">
        <v>0</v>
      </c>
      <c r="G167" s="60" t="s">
        <v>2589</v>
      </c>
      <c r="H167" s="60" t="s">
        <v>2589</v>
      </c>
      <c r="I167" s="1">
        <v>31561</v>
      </c>
      <c r="J167" s="60" t="s">
        <v>2590</v>
      </c>
      <c r="K167" s="60" t="s">
        <v>3289</v>
      </c>
      <c r="L167" s="60" t="s">
        <v>3315</v>
      </c>
      <c r="M167" s="60" t="s">
        <v>3317</v>
      </c>
      <c r="N167" s="1" t="b">
        <v>1</v>
      </c>
      <c r="O167" s="60" t="s">
        <v>3330</v>
      </c>
      <c r="P167" s="60" t="s">
        <v>1881</v>
      </c>
      <c r="Q167" s="60" t="s">
        <v>1883</v>
      </c>
      <c r="R167" s="60" t="s">
        <v>864</v>
      </c>
      <c r="S167" s="60" t="s">
        <v>1882</v>
      </c>
      <c r="T167" s="1">
        <v>31561</v>
      </c>
      <c r="U167" s="1">
        <v>32041</v>
      </c>
      <c r="V167" s="1">
        <v>34001</v>
      </c>
      <c r="W167" s="1">
        <v>40161</v>
      </c>
      <c r="X167" s="1">
        <v>61521</v>
      </c>
      <c r="Y167" s="1">
        <v>1338081</v>
      </c>
      <c r="Z167" s="60" t="s">
        <v>2595</v>
      </c>
      <c r="AA167" s="60" t="s">
        <v>2596</v>
      </c>
      <c r="AB167" s="60" t="s">
        <v>2597</v>
      </c>
      <c r="AC167" s="60" t="s">
        <v>1734</v>
      </c>
      <c r="AD167" s="60" t="s">
        <v>2610</v>
      </c>
      <c r="AE167" s="60" t="s">
        <v>2599</v>
      </c>
      <c r="AF167" s="60" t="s">
        <v>2600</v>
      </c>
      <c r="AG167" s="183">
        <v>44347.616666666661</v>
      </c>
      <c r="AH167" s="60" t="s">
        <v>2601</v>
      </c>
      <c r="AI167" s="60" t="s">
        <v>2602</v>
      </c>
      <c r="AJ167" s="61">
        <v>0</v>
      </c>
      <c r="AK167" s="61">
        <v>0</v>
      </c>
      <c r="AL167" s="60" t="s">
        <v>2614</v>
      </c>
      <c r="AM167" s="183">
        <v>44347.616666666661</v>
      </c>
      <c r="AN167" s="183" t="s">
        <v>2595</v>
      </c>
      <c r="AO167" s="1">
        <v>2</v>
      </c>
      <c r="AP167" s="60" t="s">
        <v>2595</v>
      </c>
      <c r="AQ167" s="1" t="s">
        <v>2595</v>
      </c>
    </row>
    <row r="168" spans="1:43" x14ac:dyDescent="0.25">
      <c r="A168" s="1">
        <v>0</v>
      </c>
      <c r="B168" s="1" t="b">
        <v>1</v>
      </c>
      <c r="C168" s="1">
        <v>31561</v>
      </c>
      <c r="D168" s="1">
        <v>13761</v>
      </c>
      <c r="E168" s="1" t="b">
        <v>0</v>
      </c>
      <c r="F168" s="1">
        <v>0</v>
      </c>
      <c r="G168" s="60" t="s">
        <v>2589</v>
      </c>
      <c r="H168" s="60" t="s">
        <v>2589</v>
      </c>
      <c r="I168" s="1">
        <v>31561</v>
      </c>
      <c r="J168" s="60" t="s">
        <v>2590</v>
      </c>
      <c r="K168" s="60" t="s">
        <v>3289</v>
      </c>
      <c r="L168" s="60" t="s">
        <v>3315</v>
      </c>
      <c r="M168" s="60" t="s">
        <v>3317</v>
      </c>
      <c r="N168" s="1" t="b">
        <v>1</v>
      </c>
      <c r="O168" s="60" t="s">
        <v>3346</v>
      </c>
      <c r="P168" s="60" t="s">
        <v>3347</v>
      </c>
      <c r="Q168" s="60" t="s">
        <v>3348</v>
      </c>
      <c r="R168" s="60" t="s">
        <v>768</v>
      </c>
      <c r="S168" s="60" t="s">
        <v>2595</v>
      </c>
      <c r="T168" s="1">
        <v>31561</v>
      </c>
      <c r="U168" s="1">
        <v>32041</v>
      </c>
      <c r="V168" s="1">
        <v>34001</v>
      </c>
      <c r="W168" s="1">
        <v>40161</v>
      </c>
      <c r="X168" s="1">
        <v>845201</v>
      </c>
      <c r="Y168" s="1">
        <v>845241</v>
      </c>
      <c r="Z168" s="60" t="s">
        <v>2595</v>
      </c>
      <c r="AA168" s="60" t="s">
        <v>2596</v>
      </c>
      <c r="AB168" s="60" t="s">
        <v>2597</v>
      </c>
      <c r="AC168" s="60" t="s">
        <v>539</v>
      </c>
      <c r="AD168" s="60" t="s">
        <v>2996</v>
      </c>
      <c r="AE168" s="60" t="s">
        <v>2599</v>
      </c>
      <c r="AF168" s="60" t="s">
        <v>2600</v>
      </c>
      <c r="AG168" s="183">
        <v>44170.611805555556</v>
      </c>
      <c r="AH168" s="60" t="s">
        <v>2721</v>
      </c>
      <c r="AI168" s="60" t="s">
        <v>3281</v>
      </c>
      <c r="AJ168" s="61" t="s">
        <v>2595</v>
      </c>
      <c r="AK168" s="61" t="s">
        <v>2595</v>
      </c>
      <c r="AL168" s="60" t="s">
        <v>2603</v>
      </c>
      <c r="AM168" s="183">
        <v>44308.665277777778</v>
      </c>
      <c r="AN168" s="183">
        <v>44528</v>
      </c>
      <c r="AO168" s="1">
        <v>2</v>
      </c>
      <c r="AP168" s="60" t="s">
        <v>2595</v>
      </c>
      <c r="AQ168" s="1" t="s">
        <v>2595</v>
      </c>
    </row>
    <row r="169" spans="1:43" x14ac:dyDescent="0.25">
      <c r="A169" s="1">
        <v>0</v>
      </c>
      <c r="B169" s="1" t="b">
        <v>1</v>
      </c>
      <c r="C169" s="1">
        <v>31561</v>
      </c>
      <c r="D169" s="1">
        <v>14481</v>
      </c>
      <c r="E169" s="1" t="b">
        <v>0</v>
      </c>
      <c r="F169" s="1">
        <v>0</v>
      </c>
      <c r="G169" s="60" t="s">
        <v>2589</v>
      </c>
      <c r="H169" s="60" t="s">
        <v>2589</v>
      </c>
      <c r="I169" s="1">
        <v>31561</v>
      </c>
      <c r="J169" s="60" t="s">
        <v>2590</v>
      </c>
      <c r="K169" s="60" t="s">
        <v>3289</v>
      </c>
      <c r="L169" s="60" t="s">
        <v>3315</v>
      </c>
      <c r="M169" s="60" t="s">
        <v>3317</v>
      </c>
      <c r="N169" s="1" t="b">
        <v>1</v>
      </c>
      <c r="O169" s="60" t="s">
        <v>3346</v>
      </c>
      <c r="P169" s="60" t="s">
        <v>3349</v>
      </c>
      <c r="Q169" s="60" t="s">
        <v>3350</v>
      </c>
      <c r="R169" s="60" t="s">
        <v>768</v>
      </c>
      <c r="S169" s="60" t="s">
        <v>2595</v>
      </c>
      <c r="T169" s="1">
        <v>31561</v>
      </c>
      <c r="U169" s="1">
        <v>32041</v>
      </c>
      <c r="V169" s="1">
        <v>34001</v>
      </c>
      <c r="W169" s="1">
        <v>40161</v>
      </c>
      <c r="X169" s="1">
        <v>845201</v>
      </c>
      <c r="Y169" s="1">
        <v>855921</v>
      </c>
      <c r="Z169" s="60" t="s">
        <v>2595</v>
      </c>
      <c r="AA169" s="60" t="s">
        <v>2596</v>
      </c>
      <c r="AB169" s="60" t="s">
        <v>2597</v>
      </c>
      <c r="AC169" s="60" t="s">
        <v>1717</v>
      </c>
      <c r="AD169" s="60" t="s">
        <v>2749</v>
      </c>
      <c r="AE169" s="60" t="s">
        <v>2599</v>
      </c>
      <c r="AF169" s="60" t="s">
        <v>2600</v>
      </c>
      <c r="AG169" s="183">
        <v>44173.318749999999</v>
      </c>
      <c r="AH169" s="60" t="s">
        <v>2721</v>
      </c>
      <c r="AI169" s="60" t="s">
        <v>3281</v>
      </c>
      <c r="AJ169" s="61" t="s">
        <v>2595</v>
      </c>
      <c r="AK169" s="61" t="s">
        <v>2595</v>
      </c>
      <c r="AL169" s="60" t="s">
        <v>2603</v>
      </c>
      <c r="AM169" s="183">
        <v>44420.4375</v>
      </c>
      <c r="AN169" s="183">
        <v>44493</v>
      </c>
      <c r="AO169" s="1">
        <v>7</v>
      </c>
      <c r="AP169" s="60" t="s">
        <v>2595</v>
      </c>
      <c r="AQ169" s="1" t="s">
        <v>2595</v>
      </c>
    </row>
    <row r="170" spans="1:43" x14ac:dyDescent="0.25">
      <c r="A170" s="1">
        <v>0</v>
      </c>
      <c r="B170" s="1" t="b">
        <v>1</v>
      </c>
      <c r="C170" s="1">
        <v>31561</v>
      </c>
      <c r="D170" s="1">
        <v>14881</v>
      </c>
      <c r="E170" s="1" t="b">
        <v>0</v>
      </c>
      <c r="F170" s="1">
        <v>0</v>
      </c>
      <c r="G170" s="60" t="s">
        <v>2589</v>
      </c>
      <c r="H170" s="60" t="s">
        <v>2589</v>
      </c>
      <c r="I170" s="1">
        <v>31561</v>
      </c>
      <c r="J170" s="60" t="s">
        <v>2590</v>
      </c>
      <c r="K170" s="60" t="s">
        <v>3289</v>
      </c>
      <c r="L170" s="60" t="s">
        <v>3315</v>
      </c>
      <c r="M170" s="60" t="s">
        <v>3317</v>
      </c>
      <c r="N170" s="1" t="b">
        <v>1</v>
      </c>
      <c r="O170" s="60" t="s">
        <v>3346</v>
      </c>
      <c r="P170" s="60" t="s">
        <v>3351</v>
      </c>
      <c r="Q170" s="60" t="s">
        <v>3352</v>
      </c>
      <c r="R170" s="60" t="s">
        <v>768</v>
      </c>
      <c r="S170" s="60" t="s">
        <v>2595</v>
      </c>
      <c r="T170" s="1">
        <v>31561</v>
      </c>
      <c r="U170" s="1">
        <v>32041</v>
      </c>
      <c r="V170" s="1">
        <v>34001</v>
      </c>
      <c r="W170" s="1">
        <v>40161</v>
      </c>
      <c r="X170" s="1">
        <v>845201</v>
      </c>
      <c r="Y170" s="1">
        <v>878601</v>
      </c>
      <c r="Z170" s="60" t="s">
        <v>2595</v>
      </c>
      <c r="AA170" s="60" t="s">
        <v>2596</v>
      </c>
      <c r="AB170" s="60" t="s">
        <v>2597</v>
      </c>
      <c r="AC170" s="60" t="s">
        <v>1927</v>
      </c>
      <c r="AD170" s="60" t="s">
        <v>2667</v>
      </c>
      <c r="AE170" s="60" t="s">
        <v>2599</v>
      </c>
      <c r="AF170" s="60" t="s">
        <v>2600</v>
      </c>
      <c r="AG170" s="183">
        <v>44174.451388888891</v>
      </c>
      <c r="AH170" s="60" t="s">
        <v>2721</v>
      </c>
      <c r="AI170" s="60" t="s">
        <v>3281</v>
      </c>
      <c r="AJ170" s="61" t="s">
        <v>2595</v>
      </c>
      <c r="AK170" s="61" t="s">
        <v>2595</v>
      </c>
      <c r="AL170" s="60" t="s">
        <v>2603</v>
      </c>
      <c r="AM170" s="183">
        <v>44512.489583333328</v>
      </c>
      <c r="AN170" s="183">
        <v>44602</v>
      </c>
      <c r="AO170" s="1">
        <v>2</v>
      </c>
      <c r="AP170" s="60" t="s">
        <v>2595</v>
      </c>
      <c r="AQ170" s="1" t="s">
        <v>2595</v>
      </c>
    </row>
    <row r="171" spans="1:43" x14ac:dyDescent="0.25">
      <c r="A171" s="1">
        <v>0</v>
      </c>
      <c r="B171" s="1" t="b">
        <v>1</v>
      </c>
      <c r="C171" s="1">
        <v>31561</v>
      </c>
      <c r="D171" s="1">
        <v>14241</v>
      </c>
      <c r="E171" s="1" t="b">
        <v>0</v>
      </c>
      <c r="F171" s="1">
        <v>0</v>
      </c>
      <c r="G171" s="60" t="s">
        <v>2589</v>
      </c>
      <c r="H171" s="60" t="s">
        <v>2589</v>
      </c>
      <c r="I171" s="1">
        <v>31561</v>
      </c>
      <c r="J171" s="60" t="s">
        <v>2590</v>
      </c>
      <c r="K171" s="60" t="s">
        <v>3289</v>
      </c>
      <c r="L171" s="60" t="s">
        <v>3315</v>
      </c>
      <c r="M171" s="60" t="s">
        <v>3317</v>
      </c>
      <c r="N171" s="1" t="b">
        <v>1</v>
      </c>
      <c r="O171" s="60" t="s">
        <v>3346</v>
      </c>
      <c r="P171" s="60" t="s">
        <v>3353</v>
      </c>
      <c r="Q171" s="60" t="s">
        <v>3354</v>
      </c>
      <c r="R171" s="60" t="s">
        <v>768</v>
      </c>
      <c r="S171" s="60" t="s">
        <v>2595</v>
      </c>
      <c r="T171" s="1">
        <v>31561</v>
      </c>
      <c r="U171" s="1">
        <v>32041</v>
      </c>
      <c r="V171" s="1">
        <v>34001</v>
      </c>
      <c r="W171" s="1">
        <v>40161</v>
      </c>
      <c r="X171" s="1">
        <v>845201</v>
      </c>
      <c r="Y171" s="1">
        <v>957161</v>
      </c>
      <c r="Z171" s="60" t="s">
        <v>2595</v>
      </c>
      <c r="AA171" s="60" t="s">
        <v>2596</v>
      </c>
      <c r="AB171" s="60" t="s">
        <v>2597</v>
      </c>
      <c r="AC171" s="60" t="s">
        <v>845</v>
      </c>
      <c r="AD171" s="60" t="s">
        <v>2740</v>
      </c>
      <c r="AE171" s="60" t="s">
        <v>2599</v>
      </c>
      <c r="AF171" s="60" t="s">
        <v>2600</v>
      </c>
      <c r="AG171" s="183">
        <v>44187.48333333333</v>
      </c>
      <c r="AH171" s="60" t="s">
        <v>2721</v>
      </c>
      <c r="AI171" s="60" t="s">
        <v>3281</v>
      </c>
      <c r="AJ171" s="61" t="s">
        <v>2595</v>
      </c>
      <c r="AK171" s="61" t="s">
        <v>2595</v>
      </c>
      <c r="AL171" s="60" t="s">
        <v>2603</v>
      </c>
      <c r="AM171" s="183">
        <v>44543.349305555552</v>
      </c>
      <c r="AN171" s="183">
        <v>44575</v>
      </c>
      <c r="AO171" s="1">
        <v>4</v>
      </c>
      <c r="AP171" s="60" t="s">
        <v>2595</v>
      </c>
      <c r="AQ171" s="1" t="s">
        <v>2595</v>
      </c>
    </row>
    <row r="172" spans="1:43" x14ac:dyDescent="0.25">
      <c r="A172" s="1">
        <v>0</v>
      </c>
      <c r="B172" s="1" t="b">
        <v>1</v>
      </c>
      <c r="C172" s="1">
        <v>31561</v>
      </c>
      <c r="D172" s="1">
        <v>14681</v>
      </c>
      <c r="E172" s="1" t="b">
        <v>0</v>
      </c>
      <c r="F172" s="1">
        <v>0</v>
      </c>
      <c r="G172" s="60" t="s">
        <v>2589</v>
      </c>
      <c r="H172" s="60" t="s">
        <v>2589</v>
      </c>
      <c r="I172" s="1">
        <v>31561</v>
      </c>
      <c r="J172" s="60" t="s">
        <v>2590</v>
      </c>
      <c r="K172" s="60" t="s">
        <v>3289</v>
      </c>
      <c r="L172" s="60" t="s">
        <v>3315</v>
      </c>
      <c r="M172" s="60" t="s">
        <v>3317</v>
      </c>
      <c r="N172" s="1" t="b">
        <v>1</v>
      </c>
      <c r="O172" s="60" t="s">
        <v>3346</v>
      </c>
      <c r="P172" s="60" t="s">
        <v>3355</v>
      </c>
      <c r="Q172" s="60" t="s">
        <v>3356</v>
      </c>
      <c r="R172" s="60" t="s">
        <v>864</v>
      </c>
      <c r="S172" s="60" t="s">
        <v>2595</v>
      </c>
      <c r="T172" s="1">
        <v>31561</v>
      </c>
      <c r="U172" s="1">
        <v>32041</v>
      </c>
      <c r="V172" s="1">
        <v>34001</v>
      </c>
      <c r="W172" s="1">
        <v>40161</v>
      </c>
      <c r="X172" s="1">
        <v>845201</v>
      </c>
      <c r="Y172" s="1">
        <v>1039201</v>
      </c>
      <c r="Z172" s="60" t="s">
        <v>2595</v>
      </c>
      <c r="AA172" s="60" t="s">
        <v>2596</v>
      </c>
      <c r="AB172" s="60" t="s">
        <v>2597</v>
      </c>
      <c r="AC172" s="60" t="s">
        <v>1734</v>
      </c>
      <c r="AD172" s="60" t="s">
        <v>2610</v>
      </c>
      <c r="AE172" s="60" t="s">
        <v>2599</v>
      </c>
      <c r="AF172" s="60" t="s">
        <v>2600</v>
      </c>
      <c r="AG172" s="183">
        <v>44212.326388888891</v>
      </c>
      <c r="AH172" s="60" t="s">
        <v>2721</v>
      </c>
      <c r="AI172" s="60" t="s">
        <v>3281</v>
      </c>
      <c r="AJ172" s="61" t="s">
        <v>2595</v>
      </c>
      <c r="AK172" s="61" t="s">
        <v>2595</v>
      </c>
      <c r="AL172" s="60" t="s">
        <v>2603</v>
      </c>
      <c r="AM172" s="183">
        <v>44519.76180555555</v>
      </c>
      <c r="AN172" s="183">
        <v>44614</v>
      </c>
      <c r="AO172" s="1">
        <v>2</v>
      </c>
      <c r="AP172" s="60" t="s">
        <v>2595</v>
      </c>
      <c r="AQ172" s="1" t="s">
        <v>2595</v>
      </c>
    </row>
    <row r="173" spans="1:43" x14ac:dyDescent="0.25">
      <c r="A173" s="1">
        <v>0</v>
      </c>
      <c r="B173" s="1" t="b">
        <v>1</v>
      </c>
      <c r="C173" s="1">
        <v>31561</v>
      </c>
      <c r="D173" s="1">
        <v>14681</v>
      </c>
      <c r="E173" s="1" t="b">
        <v>0</v>
      </c>
      <c r="F173" s="1">
        <v>0</v>
      </c>
      <c r="G173" s="60" t="s">
        <v>2589</v>
      </c>
      <c r="H173" s="60" t="s">
        <v>2589</v>
      </c>
      <c r="I173" s="1">
        <v>31561</v>
      </c>
      <c r="J173" s="60" t="s">
        <v>2590</v>
      </c>
      <c r="K173" s="60" t="s">
        <v>3289</v>
      </c>
      <c r="L173" s="60" t="s">
        <v>3315</v>
      </c>
      <c r="M173" s="60" t="s">
        <v>3317</v>
      </c>
      <c r="N173" s="1" t="b">
        <v>1</v>
      </c>
      <c r="O173" s="60" t="s">
        <v>3346</v>
      </c>
      <c r="P173" s="60" t="s">
        <v>3357</v>
      </c>
      <c r="Q173" s="60" t="s">
        <v>3358</v>
      </c>
      <c r="R173" s="60" t="s">
        <v>768</v>
      </c>
      <c r="S173" s="60" t="s">
        <v>2595</v>
      </c>
      <c r="T173" s="1">
        <v>31561</v>
      </c>
      <c r="U173" s="1">
        <v>32041</v>
      </c>
      <c r="V173" s="1">
        <v>34001</v>
      </c>
      <c r="W173" s="1">
        <v>40161</v>
      </c>
      <c r="X173" s="1">
        <v>845201</v>
      </c>
      <c r="Y173" s="1">
        <v>1060041</v>
      </c>
      <c r="Z173" s="60" t="s">
        <v>2595</v>
      </c>
      <c r="AA173" s="60" t="s">
        <v>2596</v>
      </c>
      <c r="AB173" s="60" t="s">
        <v>2597</v>
      </c>
      <c r="AC173" s="60" t="s">
        <v>1734</v>
      </c>
      <c r="AD173" s="60" t="s">
        <v>2610</v>
      </c>
      <c r="AE173" s="60" t="s">
        <v>2599</v>
      </c>
      <c r="AF173" s="60" t="s">
        <v>2600</v>
      </c>
      <c r="AG173" s="183">
        <v>44231.38680555555</v>
      </c>
      <c r="AH173" s="60" t="s">
        <v>2721</v>
      </c>
      <c r="AI173" s="60" t="s">
        <v>3281</v>
      </c>
      <c r="AJ173" s="61" t="s">
        <v>2595</v>
      </c>
      <c r="AK173" s="61" t="s">
        <v>2595</v>
      </c>
      <c r="AL173" s="60" t="s">
        <v>2603</v>
      </c>
      <c r="AM173" s="183">
        <v>44565.572222222218</v>
      </c>
      <c r="AN173" s="183">
        <v>44614</v>
      </c>
      <c r="AO173" s="1">
        <v>2</v>
      </c>
      <c r="AP173" s="60" t="s">
        <v>2595</v>
      </c>
      <c r="AQ173" s="1" t="s">
        <v>2595</v>
      </c>
    </row>
    <row r="174" spans="1:43" x14ac:dyDescent="0.25">
      <c r="A174" s="1">
        <v>0</v>
      </c>
      <c r="B174" s="1" t="b">
        <v>1</v>
      </c>
      <c r="C174" s="1">
        <v>31561</v>
      </c>
      <c r="D174" s="1">
        <v>1044481</v>
      </c>
      <c r="E174" s="1" t="b">
        <v>0</v>
      </c>
      <c r="F174" s="1">
        <v>0</v>
      </c>
      <c r="G174" s="60" t="s">
        <v>2589</v>
      </c>
      <c r="H174" s="60" t="s">
        <v>2589</v>
      </c>
      <c r="I174" s="1">
        <v>31561</v>
      </c>
      <c r="J174" s="60" t="s">
        <v>2590</v>
      </c>
      <c r="K174" s="60" t="s">
        <v>3289</v>
      </c>
      <c r="L174" s="60" t="s">
        <v>3315</v>
      </c>
      <c r="M174" s="60" t="s">
        <v>3317</v>
      </c>
      <c r="N174" s="1" t="b">
        <v>1</v>
      </c>
      <c r="O174" s="60" t="s">
        <v>3346</v>
      </c>
      <c r="P174" s="60" t="s">
        <v>3359</v>
      </c>
      <c r="Q174" s="60" t="s">
        <v>3360</v>
      </c>
      <c r="R174" s="60" t="s">
        <v>549</v>
      </c>
      <c r="S174" s="60" t="s">
        <v>2595</v>
      </c>
      <c r="T174" s="1">
        <v>31561</v>
      </c>
      <c r="U174" s="1">
        <v>32041</v>
      </c>
      <c r="V174" s="1">
        <v>34001</v>
      </c>
      <c r="W174" s="1">
        <v>40161</v>
      </c>
      <c r="X174" s="1">
        <v>845201</v>
      </c>
      <c r="Y174" s="1">
        <v>1066761</v>
      </c>
      <c r="Z174" s="60" t="s">
        <v>2595</v>
      </c>
      <c r="AA174" s="60" t="s">
        <v>2596</v>
      </c>
      <c r="AB174" s="60" t="s">
        <v>2597</v>
      </c>
      <c r="AC174" s="60" t="s">
        <v>2969</v>
      </c>
      <c r="AD174" s="60" t="s">
        <v>2971</v>
      </c>
      <c r="AE174" s="60" t="s">
        <v>2599</v>
      </c>
      <c r="AF174" s="60" t="s">
        <v>2600</v>
      </c>
      <c r="AG174" s="183">
        <v>44236.383333333331</v>
      </c>
      <c r="AH174" s="60" t="s">
        <v>2601</v>
      </c>
      <c r="AI174" s="60" t="s">
        <v>2602</v>
      </c>
      <c r="AJ174" s="61" t="s">
        <v>2595</v>
      </c>
      <c r="AK174" s="61" t="s">
        <v>2595</v>
      </c>
      <c r="AL174" s="60" t="s">
        <v>2603</v>
      </c>
      <c r="AM174" s="183">
        <v>44519.763194444444</v>
      </c>
      <c r="AN174" s="183">
        <v>44614</v>
      </c>
      <c r="AO174" s="1">
        <v>2</v>
      </c>
      <c r="AP174" s="60" t="s">
        <v>2595</v>
      </c>
      <c r="AQ174" s="1" t="s">
        <v>2595</v>
      </c>
    </row>
    <row r="175" spans="1:43" x14ac:dyDescent="0.25">
      <c r="A175" s="1">
        <v>0</v>
      </c>
      <c r="B175" s="1" t="b">
        <v>1</v>
      </c>
      <c r="C175" s="1">
        <v>31561</v>
      </c>
      <c r="D175" s="1">
        <v>13761</v>
      </c>
      <c r="E175" s="1" t="b">
        <v>0</v>
      </c>
      <c r="F175" s="1">
        <v>0</v>
      </c>
      <c r="G175" s="60" t="s">
        <v>2589</v>
      </c>
      <c r="H175" s="60" t="s">
        <v>2589</v>
      </c>
      <c r="I175" s="1">
        <v>31561</v>
      </c>
      <c r="J175" s="60" t="s">
        <v>2590</v>
      </c>
      <c r="K175" s="60" t="s">
        <v>3289</v>
      </c>
      <c r="L175" s="60" t="s">
        <v>3315</v>
      </c>
      <c r="M175" s="60" t="s">
        <v>3317</v>
      </c>
      <c r="N175" s="1" t="b">
        <v>1</v>
      </c>
      <c r="O175" s="60" t="s">
        <v>3346</v>
      </c>
      <c r="P175" s="60" t="s">
        <v>3361</v>
      </c>
      <c r="Q175" s="60" t="s">
        <v>3362</v>
      </c>
      <c r="R175" s="60" t="s">
        <v>768</v>
      </c>
      <c r="S175" s="60" t="s">
        <v>2595</v>
      </c>
      <c r="T175" s="1">
        <v>31561</v>
      </c>
      <c r="U175" s="1">
        <v>32041</v>
      </c>
      <c r="V175" s="1">
        <v>34001</v>
      </c>
      <c r="W175" s="1">
        <v>40161</v>
      </c>
      <c r="X175" s="1">
        <v>845201</v>
      </c>
      <c r="Y175" s="1">
        <v>1079721</v>
      </c>
      <c r="Z175" s="60" t="s">
        <v>2595</v>
      </c>
      <c r="AA175" s="60" t="s">
        <v>2596</v>
      </c>
      <c r="AB175" s="60" t="s">
        <v>2597</v>
      </c>
      <c r="AC175" s="60" t="s">
        <v>539</v>
      </c>
      <c r="AD175" s="60" t="s">
        <v>2996</v>
      </c>
      <c r="AE175" s="60" t="s">
        <v>2599</v>
      </c>
      <c r="AF175" s="60" t="s">
        <v>2600</v>
      </c>
      <c r="AG175" s="183">
        <v>44253.37777777778</v>
      </c>
      <c r="AH175" s="60" t="s">
        <v>2721</v>
      </c>
      <c r="AI175" s="60" t="s">
        <v>3281</v>
      </c>
      <c r="AJ175" s="61" t="s">
        <v>2595</v>
      </c>
      <c r="AK175" s="61" t="s">
        <v>2595</v>
      </c>
      <c r="AL175" s="60" t="s">
        <v>2603</v>
      </c>
      <c r="AM175" s="183">
        <v>44253.388888888891</v>
      </c>
      <c r="AN175" s="183" t="s">
        <v>2595</v>
      </c>
      <c r="AO175" s="1">
        <v>2</v>
      </c>
      <c r="AP175" s="60" t="s">
        <v>2595</v>
      </c>
      <c r="AQ175" s="1" t="s">
        <v>2595</v>
      </c>
    </row>
    <row r="176" spans="1:43" x14ac:dyDescent="0.25">
      <c r="A176" s="1">
        <v>0</v>
      </c>
      <c r="B176" s="1" t="b">
        <v>1</v>
      </c>
      <c r="C176" s="1">
        <v>31561</v>
      </c>
      <c r="D176" s="1">
        <v>14681</v>
      </c>
      <c r="E176" s="1" t="b">
        <v>0</v>
      </c>
      <c r="F176" s="1">
        <v>0</v>
      </c>
      <c r="G176" s="60" t="s">
        <v>2589</v>
      </c>
      <c r="H176" s="60" t="s">
        <v>2589</v>
      </c>
      <c r="I176" s="1">
        <v>31561</v>
      </c>
      <c r="J176" s="60" t="s">
        <v>2590</v>
      </c>
      <c r="K176" s="60" t="s">
        <v>3289</v>
      </c>
      <c r="L176" s="60" t="s">
        <v>3315</v>
      </c>
      <c r="M176" s="60" t="s">
        <v>3317</v>
      </c>
      <c r="N176" s="1" t="b">
        <v>1</v>
      </c>
      <c r="O176" s="60" t="s">
        <v>3346</v>
      </c>
      <c r="P176" s="60" t="s">
        <v>3363</v>
      </c>
      <c r="Q176" s="60" t="s">
        <v>3364</v>
      </c>
      <c r="R176" s="60" t="s">
        <v>768</v>
      </c>
      <c r="S176" s="60" t="s">
        <v>2595</v>
      </c>
      <c r="T176" s="1">
        <v>31561</v>
      </c>
      <c r="U176" s="1">
        <v>32041</v>
      </c>
      <c r="V176" s="1">
        <v>34001</v>
      </c>
      <c r="W176" s="1">
        <v>40161</v>
      </c>
      <c r="X176" s="1">
        <v>845201</v>
      </c>
      <c r="Y176" s="1">
        <v>1101001</v>
      </c>
      <c r="Z176" s="60" t="s">
        <v>2595</v>
      </c>
      <c r="AA176" s="60" t="s">
        <v>2596</v>
      </c>
      <c r="AB176" s="60" t="s">
        <v>2597</v>
      </c>
      <c r="AC176" s="60" t="s">
        <v>1734</v>
      </c>
      <c r="AD176" s="60" t="s">
        <v>2610</v>
      </c>
      <c r="AE176" s="60" t="s">
        <v>2599</v>
      </c>
      <c r="AF176" s="60" t="s">
        <v>2600</v>
      </c>
      <c r="AG176" s="183">
        <v>44261.59097222222</v>
      </c>
      <c r="AH176" s="60" t="s">
        <v>2721</v>
      </c>
      <c r="AI176" s="60" t="s">
        <v>3281</v>
      </c>
      <c r="AJ176" s="61" t="s">
        <v>2595</v>
      </c>
      <c r="AK176" s="61" t="s">
        <v>2595</v>
      </c>
      <c r="AL176" s="60" t="s">
        <v>2603</v>
      </c>
      <c r="AM176" s="183">
        <v>44519.762499999997</v>
      </c>
      <c r="AN176" s="183">
        <v>44584</v>
      </c>
      <c r="AO176" s="1">
        <v>2</v>
      </c>
      <c r="AP176" s="60" t="s">
        <v>2595</v>
      </c>
      <c r="AQ176" s="1" t="s">
        <v>2595</v>
      </c>
    </row>
    <row r="177" spans="1:43" x14ac:dyDescent="0.25">
      <c r="A177" s="1">
        <v>0</v>
      </c>
      <c r="B177" s="1" t="b">
        <v>1</v>
      </c>
      <c r="C177" s="1">
        <v>31561</v>
      </c>
      <c r="D177" s="1">
        <v>14681</v>
      </c>
      <c r="E177" s="1" t="b">
        <v>0</v>
      </c>
      <c r="F177" s="1">
        <v>0</v>
      </c>
      <c r="G177" s="60" t="s">
        <v>2589</v>
      </c>
      <c r="H177" s="60" t="s">
        <v>2589</v>
      </c>
      <c r="I177" s="1">
        <v>31561</v>
      </c>
      <c r="J177" s="60" t="s">
        <v>2590</v>
      </c>
      <c r="K177" s="60" t="s">
        <v>3289</v>
      </c>
      <c r="L177" s="60" t="s">
        <v>3315</v>
      </c>
      <c r="M177" s="60" t="s">
        <v>3317</v>
      </c>
      <c r="N177" s="1" t="b">
        <v>1</v>
      </c>
      <c r="O177" s="60" t="s">
        <v>3346</v>
      </c>
      <c r="P177" s="60" t="s">
        <v>3365</v>
      </c>
      <c r="Q177" s="60" t="s">
        <v>3366</v>
      </c>
      <c r="R177" s="60" t="s">
        <v>768</v>
      </c>
      <c r="S177" s="60" t="s">
        <v>2595</v>
      </c>
      <c r="T177" s="1">
        <v>31561</v>
      </c>
      <c r="U177" s="1">
        <v>32041</v>
      </c>
      <c r="V177" s="1">
        <v>34001</v>
      </c>
      <c r="W177" s="1">
        <v>40161</v>
      </c>
      <c r="X177" s="1">
        <v>845201</v>
      </c>
      <c r="Y177" s="1">
        <v>1101041</v>
      </c>
      <c r="Z177" s="60" t="s">
        <v>2595</v>
      </c>
      <c r="AA177" s="60" t="s">
        <v>2596</v>
      </c>
      <c r="AB177" s="60" t="s">
        <v>2597</v>
      </c>
      <c r="AC177" s="60" t="s">
        <v>1734</v>
      </c>
      <c r="AD177" s="60" t="s">
        <v>2610</v>
      </c>
      <c r="AE177" s="60" t="s">
        <v>2599</v>
      </c>
      <c r="AF177" s="60" t="s">
        <v>2600</v>
      </c>
      <c r="AG177" s="183">
        <v>44261.597916666666</v>
      </c>
      <c r="AH177" s="60" t="s">
        <v>2721</v>
      </c>
      <c r="AI177" s="60" t="s">
        <v>3281</v>
      </c>
      <c r="AJ177" s="61" t="s">
        <v>2595</v>
      </c>
      <c r="AK177" s="61" t="s">
        <v>2595</v>
      </c>
      <c r="AL177" s="60" t="s">
        <v>2603</v>
      </c>
      <c r="AM177" s="183">
        <v>44519.763194444444</v>
      </c>
      <c r="AN177" s="183">
        <v>44357</v>
      </c>
      <c r="AO177" s="1">
        <v>2</v>
      </c>
      <c r="AP177" s="60" t="s">
        <v>2595</v>
      </c>
      <c r="AQ177" s="1" t="s">
        <v>2595</v>
      </c>
    </row>
    <row r="178" spans="1:43" x14ac:dyDescent="0.25">
      <c r="A178" s="1">
        <v>0</v>
      </c>
      <c r="B178" s="1" t="b">
        <v>1</v>
      </c>
      <c r="C178" s="1">
        <v>31561</v>
      </c>
      <c r="D178" s="1">
        <v>14681</v>
      </c>
      <c r="E178" s="1" t="b">
        <v>0</v>
      </c>
      <c r="F178" s="1">
        <v>0</v>
      </c>
      <c r="G178" s="60" t="s">
        <v>2589</v>
      </c>
      <c r="H178" s="60" t="s">
        <v>2589</v>
      </c>
      <c r="I178" s="1">
        <v>31561</v>
      </c>
      <c r="J178" s="60" t="s">
        <v>2590</v>
      </c>
      <c r="K178" s="60" t="s">
        <v>3289</v>
      </c>
      <c r="L178" s="60" t="s">
        <v>3315</v>
      </c>
      <c r="M178" s="60" t="s">
        <v>3317</v>
      </c>
      <c r="N178" s="1" t="b">
        <v>1</v>
      </c>
      <c r="O178" s="60" t="s">
        <v>3346</v>
      </c>
      <c r="P178" s="60" t="s">
        <v>3367</v>
      </c>
      <c r="Q178" s="60" t="s">
        <v>3368</v>
      </c>
      <c r="R178" s="60" t="s">
        <v>768</v>
      </c>
      <c r="S178" s="60" t="s">
        <v>2589</v>
      </c>
      <c r="T178" s="1">
        <v>31561</v>
      </c>
      <c r="U178" s="1">
        <v>32041</v>
      </c>
      <c r="V178" s="1">
        <v>34001</v>
      </c>
      <c r="W178" s="1">
        <v>40161</v>
      </c>
      <c r="X178" s="1">
        <v>845201</v>
      </c>
      <c r="Y178" s="1">
        <v>1108001</v>
      </c>
      <c r="Z178" s="60" t="s">
        <v>2595</v>
      </c>
      <c r="AA178" s="60" t="s">
        <v>2596</v>
      </c>
      <c r="AB178" s="60" t="s">
        <v>2597</v>
      </c>
      <c r="AC178" s="60" t="s">
        <v>1734</v>
      </c>
      <c r="AD178" s="60" t="s">
        <v>2610</v>
      </c>
      <c r="AE178" s="60" t="s">
        <v>2599</v>
      </c>
      <c r="AF178" s="60" t="s">
        <v>2600</v>
      </c>
      <c r="AG178" s="183">
        <v>44265.750694444439</v>
      </c>
      <c r="AH178" s="60" t="s">
        <v>2721</v>
      </c>
      <c r="AI178" s="60" t="s">
        <v>3281</v>
      </c>
      <c r="AJ178" s="61" t="s">
        <v>2595</v>
      </c>
      <c r="AK178" s="61" t="s">
        <v>2595</v>
      </c>
      <c r="AL178" s="60" t="s">
        <v>2603</v>
      </c>
      <c r="AM178" s="183">
        <v>44519.763194444444</v>
      </c>
      <c r="AN178" s="183">
        <v>44614</v>
      </c>
      <c r="AO178" s="1">
        <v>2</v>
      </c>
      <c r="AP178" s="60" t="s">
        <v>2595</v>
      </c>
      <c r="AQ178" s="1" t="s">
        <v>2595</v>
      </c>
    </row>
    <row r="179" spans="1:43" x14ac:dyDescent="0.25">
      <c r="A179" s="1">
        <v>0</v>
      </c>
      <c r="B179" s="1" t="b">
        <v>1</v>
      </c>
      <c r="C179" s="1">
        <v>31561</v>
      </c>
      <c r="D179" s="1">
        <v>1101641</v>
      </c>
      <c r="E179" s="1" t="b">
        <v>0</v>
      </c>
      <c r="F179" s="1">
        <v>0</v>
      </c>
      <c r="G179" s="60" t="s">
        <v>2589</v>
      </c>
      <c r="H179" s="60" t="s">
        <v>2589</v>
      </c>
      <c r="I179" s="1">
        <v>31561</v>
      </c>
      <c r="J179" s="60" t="s">
        <v>2590</v>
      </c>
      <c r="K179" s="60" t="s">
        <v>3289</v>
      </c>
      <c r="L179" s="60" t="s">
        <v>3315</v>
      </c>
      <c r="M179" s="60" t="s">
        <v>3317</v>
      </c>
      <c r="N179" s="1" t="b">
        <v>1</v>
      </c>
      <c r="O179" s="60" t="s">
        <v>3346</v>
      </c>
      <c r="P179" s="60" t="s">
        <v>3369</v>
      </c>
      <c r="Q179" s="60" t="s">
        <v>3370</v>
      </c>
      <c r="R179" s="60" t="s">
        <v>768</v>
      </c>
      <c r="S179" s="60" t="s">
        <v>2595</v>
      </c>
      <c r="T179" s="1">
        <v>31561</v>
      </c>
      <c r="U179" s="1">
        <v>32041</v>
      </c>
      <c r="V179" s="1">
        <v>34001</v>
      </c>
      <c r="W179" s="1">
        <v>40161</v>
      </c>
      <c r="X179" s="1">
        <v>845201</v>
      </c>
      <c r="Y179" s="1">
        <v>1340281</v>
      </c>
      <c r="Z179" s="60" t="s">
        <v>2595</v>
      </c>
      <c r="AA179" s="60" t="s">
        <v>2596</v>
      </c>
      <c r="AB179" s="60" t="s">
        <v>2597</v>
      </c>
      <c r="AC179" s="60" t="s">
        <v>3021</v>
      </c>
      <c r="AD179" s="60" t="s">
        <v>3022</v>
      </c>
      <c r="AE179" s="60" t="s">
        <v>2599</v>
      </c>
      <c r="AF179" s="60" t="s">
        <v>2600</v>
      </c>
      <c r="AG179" s="183">
        <v>44350.72152777778</v>
      </c>
      <c r="AH179" s="60" t="s">
        <v>2589</v>
      </c>
      <c r="AI179" s="60" t="s">
        <v>2589</v>
      </c>
      <c r="AJ179" s="61" t="s">
        <v>2595</v>
      </c>
      <c r="AK179" s="61" t="s">
        <v>2595</v>
      </c>
      <c r="AL179" s="60" t="s">
        <v>2603</v>
      </c>
      <c r="AM179" s="183">
        <v>44350.72152777778</v>
      </c>
      <c r="AN179" s="183" t="s">
        <v>2595</v>
      </c>
      <c r="AO179" s="1">
        <v>7</v>
      </c>
      <c r="AP179" s="60" t="s">
        <v>2595</v>
      </c>
      <c r="AQ179" s="1" t="s">
        <v>2595</v>
      </c>
    </row>
    <row r="180" spans="1:43" x14ac:dyDescent="0.25">
      <c r="A180" s="1">
        <v>0</v>
      </c>
      <c r="B180" s="1" t="b">
        <v>1</v>
      </c>
      <c r="C180" s="1">
        <v>31561</v>
      </c>
      <c r="D180" s="1">
        <v>14681</v>
      </c>
      <c r="E180" s="1" t="b">
        <v>0</v>
      </c>
      <c r="F180" s="1">
        <v>0</v>
      </c>
      <c r="G180" s="60" t="s">
        <v>2589</v>
      </c>
      <c r="H180" s="60" t="s">
        <v>2589</v>
      </c>
      <c r="I180" s="1">
        <v>31561</v>
      </c>
      <c r="J180" s="60" t="s">
        <v>2590</v>
      </c>
      <c r="K180" s="60" t="s">
        <v>3289</v>
      </c>
      <c r="L180" s="60" t="s">
        <v>3315</v>
      </c>
      <c r="M180" s="60" t="s">
        <v>3317</v>
      </c>
      <c r="N180" s="1" t="b">
        <v>1</v>
      </c>
      <c r="O180" s="60" t="s">
        <v>3346</v>
      </c>
      <c r="P180" s="60" t="s">
        <v>3371</v>
      </c>
      <c r="Q180" s="60" t="s">
        <v>3372</v>
      </c>
      <c r="R180" s="60" t="s">
        <v>864</v>
      </c>
      <c r="S180" s="60" t="s">
        <v>2595</v>
      </c>
      <c r="T180" s="1">
        <v>31561</v>
      </c>
      <c r="U180" s="1">
        <v>32041</v>
      </c>
      <c r="V180" s="1">
        <v>34001</v>
      </c>
      <c r="W180" s="1">
        <v>40161</v>
      </c>
      <c r="X180" s="1">
        <v>845201</v>
      </c>
      <c r="Y180" s="1">
        <v>1777961</v>
      </c>
      <c r="Z180" s="60" t="s">
        <v>2595</v>
      </c>
      <c r="AA180" s="60" t="s">
        <v>2596</v>
      </c>
      <c r="AB180" s="60" t="s">
        <v>2597</v>
      </c>
      <c r="AC180" s="60" t="s">
        <v>1734</v>
      </c>
      <c r="AD180" s="60" t="s">
        <v>2610</v>
      </c>
      <c r="AE180" s="60" t="s">
        <v>2599</v>
      </c>
      <c r="AF180" s="60" t="s">
        <v>2600</v>
      </c>
      <c r="AG180" s="183">
        <v>44565.347916666666</v>
      </c>
      <c r="AH180" s="60" t="s">
        <v>2721</v>
      </c>
      <c r="AI180" s="60" t="s">
        <v>3281</v>
      </c>
      <c r="AJ180" s="61" t="s">
        <v>2595</v>
      </c>
      <c r="AK180" s="61" t="s">
        <v>2595</v>
      </c>
      <c r="AL180" s="60" t="s">
        <v>2603</v>
      </c>
      <c r="AM180" s="183">
        <v>44565.366666666661</v>
      </c>
      <c r="AN180" s="183">
        <v>44610</v>
      </c>
      <c r="AO180" s="1">
        <v>2</v>
      </c>
      <c r="AP180" s="60" t="s">
        <v>2595</v>
      </c>
      <c r="AQ180" s="1" t="s">
        <v>2595</v>
      </c>
    </row>
    <row r="181" spans="1:43" x14ac:dyDescent="0.25">
      <c r="A181" s="1">
        <v>0</v>
      </c>
      <c r="B181" s="1" t="b">
        <v>1</v>
      </c>
      <c r="C181" s="1">
        <v>31561</v>
      </c>
      <c r="D181" s="1">
        <v>13321</v>
      </c>
      <c r="E181" s="1" t="b">
        <v>0</v>
      </c>
      <c r="F181" s="1">
        <v>0</v>
      </c>
      <c r="G181" s="60" t="s">
        <v>2589</v>
      </c>
      <c r="H181" s="60" t="s">
        <v>2589</v>
      </c>
      <c r="I181" s="1">
        <v>31561</v>
      </c>
      <c r="J181" s="60" t="s">
        <v>2590</v>
      </c>
      <c r="K181" s="60" t="s">
        <v>3289</v>
      </c>
      <c r="L181" s="60" t="s">
        <v>3315</v>
      </c>
      <c r="M181" s="60" t="s">
        <v>3317</v>
      </c>
      <c r="N181" s="1" t="b">
        <v>1</v>
      </c>
      <c r="O181" s="60" t="s">
        <v>3346</v>
      </c>
      <c r="P181" s="60" t="s">
        <v>3373</v>
      </c>
      <c r="Q181" s="60" t="s">
        <v>3374</v>
      </c>
      <c r="R181" s="60" t="s">
        <v>768</v>
      </c>
      <c r="S181" s="60" t="s">
        <v>2595</v>
      </c>
      <c r="T181" s="1">
        <v>31561</v>
      </c>
      <c r="U181" s="1">
        <v>32041</v>
      </c>
      <c r="V181" s="1">
        <v>34001</v>
      </c>
      <c r="W181" s="1">
        <v>40161</v>
      </c>
      <c r="X181" s="1">
        <v>845201</v>
      </c>
      <c r="Y181" s="1">
        <v>1781921</v>
      </c>
      <c r="Z181" s="60" t="s">
        <v>2595</v>
      </c>
      <c r="AA181" s="60" t="s">
        <v>2596</v>
      </c>
      <c r="AB181" s="60" t="s">
        <v>2597</v>
      </c>
      <c r="AC181" s="60" t="s">
        <v>1690</v>
      </c>
      <c r="AD181" s="60" t="s">
        <v>2987</v>
      </c>
      <c r="AE181" s="60" t="s">
        <v>2599</v>
      </c>
      <c r="AF181" s="60" t="s">
        <v>2600</v>
      </c>
      <c r="AG181" s="183">
        <v>44569.675694444442</v>
      </c>
      <c r="AH181" s="60" t="s">
        <v>2721</v>
      </c>
      <c r="AI181" s="60" t="s">
        <v>3281</v>
      </c>
      <c r="AJ181" s="61" t="s">
        <v>2595</v>
      </c>
      <c r="AK181" s="61" t="s">
        <v>2595</v>
      </c>
      <c r="AL181" s="60" t="s">
        <v>2603</v>
      </c>
      <c r="AM181" s="183">
        <v>44569.675694444442</v>
      </c>
      <c r="AN181" s="183">
        <v>44583</v>
      </c>
      <c r="AO181" s="1">
        <v>6</v>
      </c>
      <c r="AP181" s="60" t="s">
        <v>2595</v>
      </c>
      <c r="AQ181" s="1" t="s">
        <v>2595</v>
      </c>
    </row>
    <row r="182" spans="1:43" x14ac:dyDescent="0.25">
      <c r="A182" s="1">
        <v>0</v>
      </c>
      <c r="B182" s="1" t="b">
        <v>1</v>
      </c>
      <c r="C182" s="1">
        <v>31561</v>
      </c>
      <c r="D182" s="1">
        <v>835841</v>
      </c>
      <c r="E182" s="1" t="b">
        <v>0</v>
      </c>
      <c r="F182" s="1">
        <v>0</v>
      </c>
      <c r="G182" s="60" t="s">
        <v>2589</v>
      </c>
      <c r="H182" s="60" t="s">
        <v>2589</v>
      </c>
      <c r="I182" s="1">
        <v>31561</v>
      </c>
      <c r="J182" s="60" t="s">
        <v>2590</v>
      </c>
      <c r="K182" s="60" t="s">
        <v>3289</v>
      </c>
      <c r="L182" s="60" t="s">
        <v>3315</v>
      </c>
      <c r="M182" s="60" t="s">
        <v>3317</v>
      </c>
      <c r="N182" s="1" t="b">
        <v>1</v>
      </c>
      <c r="O182" s="60" t="s">
        <v>3346</v>
      </c>
      <c r="P182" s="60" t="s">
        <v>3375</v>
      </c>
      <c r="Q182" s="60" t="s">
        <v>3376</v>
      </c>
      <c r="R182" s="60" t="s">
        <v>864</v>
      </c>
      <c r="S182" s="60" t="s">
        <v>2595</v>
      </c>
      <c r="T182" s="1">
        <v>31561</v>
      </c>
      <c r="U182" s="1">
        <v>32041</v>
      </c>
      <c r="V182" s="1">
        <v>34001</v>
      </c>
      <c r="W182" s="1">
        <v>40161</v>
      </c>
      <c r="X182" s="1">
        <v>845201</v>
      </c>
      <c r="Y182" s="1">
        <v>1790921</v>
      </c>
      <c r="Z182" s="60" t="s">
        <v>2595</v>
      </c>
      <c r="AA182" s="60" t="s">
        <v>2596</v>
      </c>
      <c r="AB182" s="60" t="s">
        <v>2597</v>
      </c>
      <c r="AC182" s="60" t="s">
        <v>2312</v>
      </c>
      <c r="AD182" s="60" t="s">
        <v>2978</v>
      </c>
      <c r="AE182" s="60" t="s">
        <v>2599</v>
      </c>
      <c r="AF182" s="60" t="s">
        <v>2600</v>
      </c>
      <c r="AG182" s="183">
        <v>44582.477777777778</v>
      </c>
      <c r="AH182" s="60" t="s">
        <v>2721</v>
      </c>
      <c r="AI182" s="60" t="s">
        <v>3281</v>
      </c>
      <c r="AJ182" s="61" t="s">
        <v>2595</v>
      </c>
      <c r="AK182" s="61" t="s">
        <v>2595</v>
      </c>
      <c r="AL182" s="60" t="s">
        <v>2603</v>
      </c>
      <c r="AM182" s="183">
        <v>44582.477777777778</v>
      </c>
      <c r="AN182" s="183">
        <v>44614</v>
      </c>
      <c r="AO182" s="1">
        <v>2</v>
      </c>
      <c r="AP182" s="60" t="s">
        <v>2595</v>
      </c>
      <c r="AQ182" s="1" t="s">
        <v>2595</v>
      </c>
    </row>
    <row r="183" spans="1:43" x14ac:dyDescent="0.25">
      <c r="A183" s="1">
        <v>0</v>
      </c>
      <c r="B183" s="1" t="b">
        <v>1</v>
      </c>
      <c r="C183" s="1">
        <v>31561</v>
      </c>
      <c r="D183" s="1">
        <v>15521</v>
      </c>
      <c r="E183" s="1" t="b">
        <v>0</v>
      </c>
      <c r="F183" s="1">
        <v>0</v>
      </c>
      <c r="G183" s="60" t="s">
        <v>2589</v>
      </c>
      <c r="H183" s="60" t="s">
        <v>2589</v>
      </c>
      <c r="I183" s="1">
        <v>31561</v>
      </c>
      <c r="J183" s="60" t="s">
        <v>2590</v>
      </c>
      <c r="K183" s="60" t="s">
        <v>3289</v>
      </c>
      <c r="L183" s="60" t="s">
        <v>3377</v>
      </c>
      <c r="M183" s="60" t="s">
        <v>3378</v>
      </c>
      <c r="N183" s="1" t="b">
        <v>1</v>
      </c>
      <c r="O183" s="60" t="s">
        <v>3379</v>
      </c>
      <c r="P183" s="60" t="s">
        <v>3380</v>
      </c>
      <c r="Q183" s="60" t="s">
        <v>3381</v>
      </c>
      <c r="R183" s="60" t="s">
        <v>3316</v>
      </c>
      <c r="S183" s="60" t="s">
        <v>2595</v>
      </c>
      <c r="T183" s="1">
        <v>31561</v>
      </c>
      <c r="U183" s="1">
        <v>32041</v>
      </c>
      <c r="V183" s="1">
        <v>34041</v>
      </c>
      <c r="W183" s="1">
        <v>40281</v>
      </c>
      <c r="X183" s="1">
        <v>61921</v>
      </c>
      <c r="Y183" s="1">
        <v>872561</v>
      </c>
      <c r="Z183" s="60" t="s">
        <v>2595</v>
      </c>
      <c r="AA183" s="60" t="s">
        <v>2596</v>
      </c>
      <c r="AB183" s="60" t="s">
        <v>2597</v>
      </c>
      <c r="AC183" s="60" t="s">
        <v>2636</v>
      </c>
      <c r="AD183" s="60" t="s">
        <v>2637</v>
      </c>
      <c r="AE183" s="60" t="s">
        <v>2599</v>
      </c>
      <c r="AF183" s="60" t="s">
        <v>2600</v>
      </c>
      <c r="AG183" s="183">
        <v>44173.580555555556</v>
      </c>
      <c r="AH183" s="60" t="s">
        <v>2601</v>
      </c>
      <c r="AI183" s="60" t="s">
        <v>2602</v>
      </c>
      <c r="AJ183" s="61" t="s">
        <v>2595</v>
      </c>
      <c r="AK183" s="61" t="s">
        <v>2595</v>
      </c>
      <c r="AL183" s="60" t="s">
        <v>2603</v>
      </c>
      <c r="AM183" s="183">
        <v>44481.755555555552</v>
      </c>
      <c r="AN183" s="183" t="s">
        <v>2595</v>
      </c>
      <c r="AO183" s="1">
        <v>0</v>
      </c>
      <c r="AP183" s="60" t="s">
        <v>2595</v>
      </c>
      <c r="AQ183" s="1" t="s">
        <v>2595</v>
      </c>
    </row>
    <row r="184" spans="1:43" x14ac:dyDescent="0.25">
      <c r="A184" s="1">
        <v>0</v>
      </c>
      <c r="B184" s="1" t="b">
        <v>1</v>
      </c>
      <c r="C184" s="1">
        <v>31561</v>
      </c>
      <c r="D184" s="1">
        <v>15521</v>
      </c>
      <c r="E184" s="1" t="b">
        <v>0</v>
      </c>
      <c r="F184" s="1">
        <v>0</v>
      </c>
      <c r="G184" s="60" t="s">
        <v>2589</v>
      </c>
      <c r="H184" s="60" t="s">
        <v>2589</v>
      </c>
      <c r="I184" s="1">
        <v>31561</v>
      </c>
      <c r="J184" s="60" t="s">
        <v>2590</v>
      </c>
      <c r="K184" s="60" t="s">
        <v>3289</v>
      </c>
      <c r="L184" s="60" t="s">
        <v>3377</v>
      </c>
      <c r="M184" s="60" t="s">
        <v>3378</v>
      </c>
      <c r="N184" s="1" t="b">
        <v>1</v>
      </c>
      <c r="O184" s="60" t="s">
        <v>3382</v>
      </c>
      <c r="P184" s="60" t="s">
        <v>3383</v>
      </c>
      <c r="Q184" s="60" t="s">
        <v>3384</v>
      </c>
      <c r="R184" s="60" t="s">
        <v>3316</v>
      </c>
      <c r="S184" s="60" t="s">
        <v>3385</v>
      </c>
      <c r="T184" s="1">
        <v>31561</v>
      </c>
      <c r="U184" s="1">
        <v>32041</v>
      </c>
      <c r="V184" s="1">
        <v>34041</v>
      </c>
      <c r="W184" s="1">
        <v>40281</v>
      </c>
      <c r="X184" s="1">
        <v>61961</v>
      </c>
      <c r="Y184" s="1">
        <v>871601</v>
      </c>
      <c r="Z184" s="60" t="s">
        <v>2595</v>
      </c>
      <c r="AA184" s="60" t="s">
        <v>2596</v>
      </c>
      <c r="AB184" s="60" t="s">
        <v>2597</v>
      </c>
      <c r="AC184" s="60" t="s">
        <v>2636</v>
      </c>
      <c r="AD184" s="60" t="s">
        <v>2637</v>
      </c>
      <c r="AE184" s="60" t="s">
        <v>2599</v>
      </c>
      <c r="AF184" s="60" t="s">
        <v>2600</v>
      </c>
      <c r="AG184" s="183">
        <v>44173.580555555556</v>
      </c>
      <c r="AH184" s="60" t="s">
        <v>2601</v>
      </c>
      <c r="AI184" s="60" t="s">
        <v>2602</v>
      </c>
      <c r="AJ184" s="61" t="s">
        <v>2595</v>
      </c>
      <c r="AK184" s="61" t="s">
        <v>2595</v>
      </c>
      <c r="AL184" s="60" t="s">
        <v>2603</v>
      </c>
      <c r="AM184" s="183">
        <v>44481.821527777778</v>
      </c>
      <c r="AN184" s="183" t="s">
        <v>2595</v>
      </c>
      <c r="AO184" s="1">
        <v>0</v>
      </c>
      <c r="AP184" s="60" t="s">
        <v>2595</v>
      </c>
      <c r="AQ184" s="1" t="s">
        <v>2595</v>
      </c>
    </row>
    <row r="185" spans="1:43" x14ac:dyDescent="0.25">
      <c r="A185" s="1">
        <v>0</v>
      </c>
      <c r="B185" s="1" t="b">
        <v>1</v>
      </c>
      <c r="C185" s="1">
        <v>31561</v>
      </c>
      <c r="D185" s="1">
        <v>15441</v>
      </c>
      <c r="E185" s="1" t="b">
        <v>0</v>
      </c>
      <c r="F185" s="1">
        <v>0</v>
      </c>
      <c r="G185" s="60" t="s">
        <v>2589</v>
      </c>
      <c r="H185" s="60" t="s">
        <v>2589</v>
      </c>
      <c r="I185" s="1">
        <v>31561</v>
      </c>
      <c r="J185" s="60" t="s">
        <v>2590</v>
      </c>
      <c r="K185" s="60" t="s">
        <v>3386</v>
      </c>
      <c r="L185" s="60" t="s">
        <v>3387</v>
      </c>
      <c r="M185" s="60" t="s">
        <v>3388</v>
      </c>
      <c r="N185" s="1" t="b">
        <v>1</v>
      </c>
      <c r="O185" s="60" t="s">
        <v>3389</v>
      </c>
      <c r="P185" s="60" t="s">
        <v>3390</v>
      </c>
      <c r="Q185" s="60" t="s">
        <v>3391</v>
      </c>
      <c r="R185" s="60" t="s">
        <v>864</v>
      </c>
      <c r="S185" s="60" t="s">
        <v>3392</v>
      </c>
      <c r="T185" s="1">
        <v>31561</v>
      </c>
      <c r="U185" s="1">
        <v>32081</v>
      </c>
      <c r="V185" s="1">
        <v>34281</v>
      </c>
      <c r="W185" s="1">
        <v>40841</v>
      </c>
      <c r="X185" s="1">
        <v>63161</v>
      </c>
      <c r="Y185" s="1">
        <v>206121</v>
      </c>
      <c r="Z185" s="60" t="s">
        <v>2595</v>
      </c>
      <c r="AA185" s="60" t="s">
        <v>2596</v>
      </c>
      <c r="AB185" s="60" t="s">
        <v>2597</v>
      </c>
      <c r="AC185" s="60" t="s">
        <v>1246</v>
      </c>
      <c r="AD185" s="60" t="s">
        <v>2737</v>
      </c>
      <c r="AE185" s="60" t="s">
        <v>2599</v>
      </c>
      <c r="AF185" s="60" t="s">
        <v>2600</v>
      </c>
      <c r="AG185" s="183">
        <v>44123.716666666667</v>
      </c>
      <c r="AH185" s="60" t="s">
        <v>2601</v>
      </c>
      <c r="AI185" s="60" t="s">
        <v>2602</v>
      </c>
      <c r="AJ185" s="61">
        <v>0</v>
      </c>
      <c r="AK185" s="61">
        <v>0</v>
      </c>
      <c r="AL185" s="60" t="s">
        <v>2655</v>
      </c>
      <c r="AM185" s="183">
        <v>44583.45208333333</v>
      </c>
      <c r="AN185" s="183">
        <v>44431</v>
      </c>
      <c r="AO185" s="1">
        <v>2</v>
      </c>
      <c r="AP185" s="60" t="s">
        <v>49</v>
      </c>
      <c r="AQ185" s="1" t="s">
        <v>2595</v>
      </c>
    </row>
    <row r="186" spans="1:43" x14ac:dyDescent="0.25">
      <c r="A186" s="1">
        <v>0</v>
      </c>
      <c r="B186" s="1" t="b">
        <v>1</v>
      </c>
      <c r="C186" s="1">
        <v>31561</v>
      </c>
      <c r="D186" s="1">
        <v>815481</v>
      </c>
      <c r="E186" s="1" t="b">
        <v>0</v>
      </c>
      <c r="F186" s="1">
        <v>0</v>
      </c>
      <c r="G186" s="60" t="s">
        <v>2589</v>
      </c>
      <c r="H186" s="60" t="s">
        <v>2589</v>
      </c>
      <c r="I186" s="1">
        <v>31561</v>
      </c>
      <c r="J186" s="60" t="s">
        <v>2590</v>
      </c>
      <c r="K186" s="60" t="s">
        <v>3393</v>
      </c>
      <c r="L186" s="60" t="s">
        <v>3394</v>
      </c>
      <c r="M186" s="60" t="s">
        <v>3395</v>
      </c>
      <c r="N186" s="1" t="b">
        <v>1</v>
      </c>
      <c r="O186" s="60" t="s">
        <v>3396</v>
      </c>
      <c r="P186" s="60" t="s">
        <v>2127</v>
      </c>
      <c r="Q186" s="60" t="s">
        <v>2129</v>
      </c>
      <c r="R186" s="60" t="s">
        <v>514</v>
      </c>
      <c r="S186" s="60" t="s">
        <v>2128</v>
      </c>
      <c r="T186" s="1">
        <v>31561</v>
      </c>
      <c r="U186" s="1">
        <v>32121</v>
      </c>
      <c r="V186" s="1">
        <v>34401</v>
      </c>
      <c r="W186" s="1">
        <v>41241</v>
      </c>
      <c r="X186" s="1">
        <v>63961</v>
      </c>
      <c r="Y186" s="1">
        <v>120201</v>
      </c>
      <c r="Z186" s="60" t="s">
        <v>2595</v>
      </c>
      <c r="AA186" s="60" t="s">
        <v>2596</v>
      </c>
      <c r="AB186" s="60" t="s">
        <v>2597</v>
      </c>
      <c r="AC186" s="60" t="s">
        <v>2118</v>
      </c>
      <c r="AD186" s="60" t="s">
        <v>3033</v>
      </c>
      <c r="AE186" s="60" t="s">
        <v>2599</v>
      </c>
      <c r="AF186" s="60" t="s">
        <v>2600</v>
      </c>
      <c r="AG186" s="183">
        <v>44123.69930555555</v>
      </c>
      <c r="AH186" s="60" t="s">
        <v>2601</v>
      </c>
      <c r="AI186" s="60" t="s">
        <v>2602</v>
      </c>
      <c r="AJ186" s="61">
        <v>5</v>
      </c>
      <c r="AK186" s="61">
        <v>1</v>
      </c>
      <c r="AL186" s="60" t="s">
        <v>2603</v>
      </c>
      <c r="AM186" s="183">
        <v>44166.683333333334</v>
      </c>
      <c r="AN186" s="183">
        <v>44614</v>
      </c>
      <c r="AO186" s="1">
        <v>2</v>
      </c>
      <c r="AP186" s="60" t="s">
        <v>130</v>
      </c>
      <c r="AQ186" s="1" t="s">
        <v>2595</v>
      </c>
    </row>
    <row r="187" spans="1:43" x14ac:dyDescent="0.25">
      <c r="A187" s="1">
        <v>0</v>
      </c>
      <c r="B187" s="1" t="b">
        <v>1</v>
      </c>
      <c r="C187" s="1">
        <v>31561</v>
      </c>
      <c r="D187" s="1">
        <v>14081</v>
      </c>
      <c r="E187" s="1" t="b">
        <v>0</v>
      </c>
      <c r="F187" s="1">
        <v>0</v>
      </c>
      <c r="G187" s="60" t="s">
        <v>2589</v>
      </c>
      <c r="H187" s="60" t="s">
        <v>2589</v>
      </c>
      <c r="I187" s="1">
        <v>31561</v>
      </c>
      <c r="J187" s="60" t="s">
        <v>2590</v>
      </c>
      <c r="K187" s="60" t="s">
        <v>3393</v>
      </c>
      <c r="L187" s="60" t="s">
        <v>3394</v>
      </c>
      <c r="M187" s="60" t="s">
        <v>3395</v>
      </c>
      <c r="N187" s="1" t="b">
        <v>1</v>
      </c>
      <c r="O187" s="60" t="s">
        <v>3396</v>
      </c>
      <c r="P187" s="60" t="s">
        <v>2009</v>
      </c>
      <c r="Q187" s="60" t="s">
        <v>2011</v>
      </c>
      <c r="R187" s="60" t="s">
        <v>514</v>
      </c>
      <c r="S187" s="60" t="s">
        <v>2010</v>
      </c>
      <c r="T187" s="1">
        <v>31561</v>
      </c>
      <c r="U187" s="1">
        <v>32121</v>
      </c>
      <c r="V187" s="1">
        <v>34401</v>
      </c>
      <c r="W187" s="1">
        <v>41241</v>
      </c>
      <c r="X187" s="1">
        <v>63961</v>
      </c>
      <c r="Y187" s="1">
        <v>209081</v>
      </c>
      <c r="Z187" s="60" t="s">
        <v>2595</v>
      </c>
      <c r="AA187" s="60" t="s">
        <v>2596</v>
      </c>
      <c r="AB187" s="60" t="s">
        <v>2597</v>
      </c>
      <c r="AC187" s="60" t="s">
        <v>2002</v>
      </c>
      <c r="AD187" s="60" t="s">
        <v>2883</v>
      </c>
      <c r="AE187" s="60" t="s">
        <v>2599</v>
      </c>
      <c r="AF187" s="60" t="s">
        <v>2600</v>
      </c>
      <c r="AG187" s="183">
        <v>44123.717361111107</v>
      </c>
      <c r="AH187" s="60" t="s">
        <v>2601</v>
      </c>
      <c r="AI187" s="60" t="s">
        <v>2602</v>
      </c>
      <c r="AJ187" s="61">
        <v>10</v>
      </c>
      <c r="AK187" s="61">
        <v>1</v>
      </c>
      <c r="AL187" s="60" t="s">
        <v>2603</v>
      </c>
      <c r="AM187" s="183">
        <v>44172.381249999999</v>
      </c>
      <c r="AN187" s="183">
        <v>44614</v>
      </c>
      <c r="AO187" s="1">
        <v>4</v>
      </c>
      <c r="AP187" s="60" t="s">
        <v>2595</v>
      </c>
      <c r="AQ187" s="1" t="s">
        <v>2595</v>
      </c>
    </row>
    <row r="188" spans="1:43" x14ac:dyDescent="0.25">
      <c r="A188" s="1">
        <v>0</v>
      </c>
      <c r="B188" s="1" t="b">
        <v>1</v>
      </c>
      <c r="C188" s="1">
        <v>31561</v>
      </c>
      <c r="D188" s="1">
        <v>521201</v>
      </c>
      <c r="E188" s="1" t="b">
        <v>0</v>
      </c>
      <c r="F188" s="1">
        <v>0</v>
      </c>
      <c r="G188" s="60" t="s">
        <v>2589</v>
      </c>
      <c r="H188" s="60" t="s">
        <v>2589</v>
      </c>
      <c r="I188" s="1">
        <v>31561</v>
      </c>
      <c r="J188" s="60" t="s">
        <v>2590</v>
      </c>
      <c r="K188" s="60" t="s">
        <v>3393</v>
      </c>
      <c r="L188" s="60" t="s">
        <v>3394</v>
      </c>
      <c r="M188" s="60" t="s">
        <v>3395</v>
      </c>
      <c r="N188" s="1" t="b">
        <v>1</v>
      </c>
      <c r="O188" s="60" t="s">
        <v>3396</v>
      </c>
      <c r="P188" s="60" t="s">
        <v>1606</v>
      </c>
      <c r="Q188" s="60" t="s">
        <v>1608</v>
      </c>
      <c r="R188" s="60" t="s">
        <v>514</v>
      </c>
      <c r="S188" s="60" t="s">
        <v>1607</v>
      </c>
      <c r="T188" s="1">
        <v>31561</v>
      </c>
      <c r="U188" s="1">
        <v>32121</v>
      </c>
      <c r="V188" s="1">
        <v>34401</v>
      </c>
      <c r="W188" s="1">
        <v>41241</v>
      </c>
      <c r="X188" s="1">
        <v>63961</v>
      </c>
      <c r="Y188" s="1">
        <v>236041</v>
      </c>
      <c r="Z188" s="60" t="s">
        <v>2595</v>
      </c>
      <c r="AA188" s="60" t="s">
        <v>2596</v>
      </c>
      <c r="AB188" s="60" t="s">
        <v>2597</v>
      </c>
      <c r="AC188" s="60" t="s">
        <v>1592</v>
      </c>
      <c r="AD188" s="60" t="s">
        <v>2743</v>
      </c>
      <c r="AE188" s="60" t="s">
        <v>2599</v>
      </c>
      <c r="AF188" s="60" t="s">
        <v>2600</v>
      </c>
      <c r="AG188" s="183">
        <v>44123.722222222219</v>
      </c>
      <c r="AH188" s="60" t="s">
        <v>2601</v>
      </c>
      <c r="AI188" s="60" t="s">
        <v>2602</v>
      </c>
      <c r="AJ188" s="61">
        <v>5</v>
      </c>
      <c r="AK188" s="61">
        <v>1</v>
      </c>
      <c r="AL188" s="60" t="s">
        <v>2603</v>
      </c>
      <c r="AM188" s="183">
        <v>44166.741666666661</v>
      </c>
      <c r="AN188" s="183">
        <v>44614</v>
      </c>
      <c r="AO188" s="1">
        <v>2</v>
      </c>
      <c r="AP188" s="60" t="s">
        <v>91</v>
      </c>
      <c r="AQ188" s="1" t="s">
        <v>2595</v>
      </c>
    </row>
    <row r="189" spans="1:43" x14ac:dyDescent="0.25">
      <c r="A189" s="1">
        <v>0</v>
      </c>
      <c r="B189" s="1" t="b">
        <v>1</v>
      </c>
      <c r="C189" s="1">
        <v>31561</v>
      </c>
      <c r="D189" s="1">
        <v>521201</v>
      </c>
      <c r="E189" s="1" t="b">
        <v>0</v>
      </c>
      <c r="F189" s="1">
        <v>0</v>
      </c>
      <c r="G189" s="60" t="s">
        <v>2589</v>
      </c>
      <c r="H189" s="60" t="s">
        <v>2589</v>
      </c>
      <c r="I189" s="1">
        <v>31561</v>
      </c>
      <c r="J189" s="60" t="s">
        <v>2590</v>
      </c>
      <c r="K189" s="60" t="s">
        <v>3393</v>
      </c>
      <c r="L189" s="60" t="s">
        <v>3394</v>
      </c>
      <c r="M189" s="60" t="s">
        <v>3395</v>
      </c>
      <c r="N189" s="1" t="b">
        <v>1</v>
      </c>
      <c r="O189" s="60" t="s">
        <v>3396</v>
      </c>
      <c r="P189" s="60" t="s">
        <v>1609</v>
      </c>
      <c r="Q189" s="60" t="s">
        <v>1611</v>
      </c>
      <c r="R189" s="60" t="s">
        <v>514</v>
      </c>
      <c r="S189" s="60" t="s">
        <v>1610</v>
      </c>
      <c r="T189" s="1">
        <v>31561</v>
      </c>
      <c r="U189" s="1">
        <v>32121</v>
      </c>
      <c r="V189" s="1">
        <v>34401</v>
      </c>
      <c r="W189" s="1">
        <v>41241</v>
      </c>
      <c r="X189" s="1">
        <v>63961</v>
      </c>
      <c r="Y189" s="1">
        <v>236081</v>
      </c>
      <c r="Z189" s="60" t="s">
        <v>2595</v>
      </c>
      <c r="AA189" s="60" t="s">
        <v>2596</v>
      </c>
      <c r="AB189" s="60" t="s">
        <v>2597</v>
      </c>
      <c r="AC189" s="60" t="s">
        <v>1592</v>
      </c>
      <c r="AD189" s="60" t="s">
        <v>2743</v>
      </c>
      <c r="AE189" s="60" t="s">
        <v>2599</v>
      </c>
      <c r="AF189" s="60" t="s">
        <v>2600</v>
      </c>
      <c r="AG189" s="183">
        <v>44123.722222222219</v>
      </c>
      <c r="AH189" s="60" t="s">
        <v>2601</v>
      </c>
      <c r="AI189" s="60" t="s">
        <v>2602</v>
      </c>
      <c r="AJ189" s="61">
        <v>5</v>
      </c>
      <c r="AK189" s="61">
        <v>1</v>
      </c>
      <c r="AL189" s="60" t="s">
        <v>2603</v>
      </c>
      <c r="AM189" s="183">
        <v>44166.742361111108</v>
      </c>
      <c r="AN189" s="183">
        <v>44614</v>
      </c>
      <c r="AO189" s="1">
        <v>2</v>
      </c>
      <c r="AP189" s="60" t="s">
        <v>91</v>
      </c>
      <c r="AQ189" s="1" t="s">
        <v>2595</v>
      </c>
    </row>
    <row r="190" spans="1:43" x14ac:dyDescent="0.25">
      <c r="A190" s="1">
        <v>0</v>
      </c>
      <c r="B190" s="1" t="b">
        <v>1</v>
      </c>
      <c r="C190" s="1">
        <v>31561</v>
      </c>
      <c r="D190" s="1">
        <v>521201</v>
      </c>
      <c r="E190" s="1" t="b">
        <v>0</v>
      </c>
      <c r="F190" s="1">
        <v>0</v>
      </c>
      <c r="G190" s="60" t="s">
        <v>2589</v>
      </c>
      <c r="H190" s="60" t="s">
        <v>2589</v>
      </c>
      <c r="I190" s="1">
        <v>31561</v>
      </c>
      <c r="J190" s="60" t="s">
        <v>2590</v>
      </c>
      <c r="K190" s="60" t="s">
        <v>3393</v>
      </c>
      <c r="L190" s="60" t="s">
        <v>3394</v>
      </c>
      <c r="M190" s="60" t="s">
        <v>3395</v>
      </c>
      <c r="N190" s="1" t="b">
        <v>1</v>
      </c>
      <c r="O190" s="60" t="s">
        <v>3396</v>
      </c>
      <c r="P190" s="60" t="s">
        <v>3397</v>
      </c>
      <c r="Q190" s="60" t="s">
        <v>3398</v>
      </c>
      <c r="R190" s="60" t="s">
        <v>768</v>
      </c>
      <c r="S190" s="60" t="s">
        <v>3399</v>
      </c>
      <c r="T190" s="1">
        <v>31561</v>
      </c>
      <c r="U190" s="1">
        <v>32121</v>
      </c>
      <c r="V190" s="1">
        <v>34401</v>
      </c>
      <c r="W190" s="1">
        <v>41241</v>
      </c>
      <c r="X190" s="1">
        <v>63961</v>
      </c>
      <c r="Y190" s="1">
        <v>236121</v>
      </c>
      <c r="Z190" s="60" t="s">
        <v>2595</v>
      </c>
      <c r="AA190" s="60" t="s">
        <v>2596</v>
      </c>
      <c r="AB190" s="60" t="s">
        <v>2597</v>
      </c>
      <c r="AC190" s="60" t="s">
        <v>1592</v>
      </c>
      <c r="AD190" s="60" t="s">
        <v>2743</v>
      </c>
      <c r="AE190" s="60" t="s">
        <v>2599</v>
      </c>
      <c r="AF190" s="60" t="s">
        <v>2600</v>
      </c>
      <c r="AG190" s="183">
        <v>44123.722222222219</v>
      </c>
      <c r="AH190" s="60" t="s">
        <v>2601</v>
      </c>
      <c r="AI190" s="60" t="s">
        <v>2602</v>
      </c>
      <c r="AJ190" s="61" t="s">
        <v>2595</v>
      </c>
      <c r="AK190" s="61" t="s">
        <v>2595</v>
      </c>
      <c r="AL190" s="60" t="s">
        <v>2614</v>
      </c>
      <c r="AM190" s="183">
        <v>44245.591666666667</v>
      </c>
      <c r="AN190" s="183" t="s">
        <v>2595</v>
      </c>
      <c r="AO190" s="1">
        <v>2</v>
      </c>
      <c r="AP190" s="60" t="s">
        <v>91</v>
      </c>
      <c r="AQ190" s="1" t="s">
        <v>2595</v>
      </c>
    </row>
    <row r="191" spans="1:43" x14ac:dyDescent="0.25">
      <c r="A191" s="1">
        <v>0</v>
      </c>
      <c r="B191" s="1" t="b">
        <v>1</v>
      </c>
      <c r="C191" s="1">
        <v>31561</v>
      </c>
      <c r="D191" s="1">
        <v>521201</v>
      </c>
      <c r="E191" s="1" t="b">
        <v>0</v>
      </c>
      <c r="F191" s="1">
        <v>0</v>
      </c>
      <c r="G191" s="60" t="s">
        <v>2589</v>
      </c>
      <c r="H191" s="60" t="s">
        <v>2589</v>
      </c>
      <c r="I191" s="1">
        <v>31561</v>
      </c>
      <c r="J191" s="60" t="s">
        <v>2590</v>
      </c>
      <c r="K191" s="60" t="s">
        <v>3393</v>
      </c>
      <c r="L191" s="60" t="s">
        <v>3394</v>
      </c>
      <c r="M191" s="60" t="s">
        <v>3395</v>
      </c>
      <c r="N191" s="1" t="b">
        <v>1</v>
      </c>
      <c r="O191" s="60" t="s">
        <v>3396</v>
      </c>
      <c r="P191" s="60" t="s">
        <v>1594</v>
      </c>
      <c r="Q191" s="60" t="s">
        <v>1596</v>
      </c>
      <c r="R191" s="60" t="s">
        <v>514</v>
      </c>
      <c r="S191" s="60" t="s">
        <v>1595</v>
      </c>
      <c r="T191" s="1">
        <v>31561</v>
      </c>
      <c r="U191" s="1">
        <v>32121</v>
      </c>
      <c r="V191" s="1">
        <v>34401</v>
      </c>
      <c r="W191" s="1">
        <v>41241</v>
      </c>
      <c r="X191" s="1">
        <v>63961</v>
      </c>
      <c r="Y191" s="1">
        <v>236161</v>
      </c>
      <c r="Z191" s="60" t="s">
        <v>2595</v>
      </c>
      <c r="AA191" s="60" t="s">
        <v>2596</v>
      </c>
      <c r="AB191" s="60" t="s">
        <v>2597</v>
      </c>
      <c r="AC191" s="60" t="s">
        <v>1592</v>
      </c>
      <c r="AD191" s="60" t="s">
        <v>2743</v>
      </c>
      <c r="AE191" s="60" t="s">
        <v>2599</v>
      </c>
      <c r="AF191" s="60" t="s">
        <v>2600</v>
      </c>
      <c r="AG191" s="183">
        <v>44123.722222222219</v>
      </c>
      <c r="AH191" s="60" t="s">
        <v>2601</v>
      </c>
      <c r="AI191" s="60" t="s">
        <v>2602</v>
      </c>
      <c r="AJ191" s="61">
        <v>5</v>
      </c>
      <c r="AK191" s="61">
        <v>1</v>
      </c>
      <c r="AL191" s="60" t="s">
        <v>2603</v>
      </c>
      <c r="AM191" s="183">
        <v>44166.742361111108</v>
      </c>
      <c r="AN191" s="183">
        <v>44613</v>
      </c>
      <c r="AO191" s="1">
        <v>2</v>
      </c>
      <c r="AP191" s="60" t="s">
        <v>91</v>
      </c>
      <c r="AQ191" s="1" t="s">
        <v>2595</v>
      </c>
    </row>
    <row r="192" spans="1:43" x14ac:dyDescent="0.25">
      <c r="A192" s="1">
        <v>0</v>
      </c>
      <c r="B192" s="1" t="b">
        <v>1</v>
      </c>
      <c r="C192" s="1">
        <v>31561</v>
      </c>
      <c r="D192" s="1">
        <v>815481</v>
      </c>
      <c r="E192" s="1" t="b">
        <v>0</v>
      </c>
      <c r="F192" s="1">
        <v>0</v>
      </c>
      <c r="G192" s="60" t="s">
        <v>2589</v>
      </c>
      <c r="H192" s="60" t="s">
        <v>2589</v>
      </c>
      <c r="I192" s="1">
        <v>31561</v>
      </c>
      <c r="J192" s="60" t="s">
        <v>2590</v>
      </c>
      <c r="K192" s="60" t="s">
        <v>3393</v>
      </c>
      <c r="L192" s="60" t="s">
        <v>3394</v>
      </c>
      <c r="M192" s="60" t="s">
        <v>3395</v>
      </c>
      <c r="N192" s="1" t="b">
        <v>1</v>
      </c>
      <c r="O192" s="60" t="s">
        <v>3396</v>
      </c>
      <c r="P192" s="60" t="s">
        <v>2124</v>
      </c>
      <c r="Q192" s="60" t="s">
        <v>2126</v>
      </c>
      <c r="R192" s="60" t="s">
        <v>514</v>
      </c>
      <c r="S192" s="60" t="s">
        <v>2125</v>
      </c>
      <c r="T192" s="1">
        <v>31561</v>
      </c>
      <c r="U192" s="1">
        <v>32121</v>
      </c>
      <c r="V192" s="1">
        <v>34401</v>
      </c>
      <c r="W192" s="1">
        <v>41241</v>
      </c>
      <c r="X192" s="1">
        <v>63961</v>
      </c>
      <c r="Y192" s="1">
        <v>244961</v>
      </c>
      <c r="Z192" s="60" t="s">
        <v>2595</v>
      </c>
      <c r="AA192" s="60" t="s">
        <v>2596</v>
      </c>
      <c r="AB192" s="60" t="s">
        <v>2597</v>
      </c>
      <c r="AC192" s="60" t="s">
        <v>2118</v>
      </c>
      <c r="AD192" s="60" t="s">
        <v>3033</v>
      </c>
      <c r="AE192" s="60" t="s">
        <v>2599</v>
      </c>
      <c r="AF192" s="60" t="s">
        <v>2600</v>
      </c>
      <c r="AG192" s="183">
        <v>44123.723611111112</v>
      </c>
      <c r="AH192" s="60" t="s">
        <v>2601</v>
      </c>
      <c r="AI192" s="60" t="s">
        <v>2602</v>
      </c>
      <c r="AJ192" s="61" t="s">
        <v>2595</v>
      </c>
      <c r="AK192" s="61" t="s">
        <v>2595</v>
      </c>
      <c r="AL192" s="60" t="s">
        <v>2614</v>
      </c>
      <c r="AM192" s="183">
        <v>44545.412499999999</v>
      </c>
      <c r="AN192" s="183">
        <v>44367</v>
      </c>
      <c r="AO192" s="1">
        <v>2</v>
      </c>
      <c r="AP192" s="60" t="s">
        <v>130</v>
      </c>
      <c r="AQ192" s="1" t="s">
        <v>2595</v>
      </c>
    </row>
    <row r="193" spans="1:43" x14ac:dyDescent="0.25">
      <c r="A193" s="1">
        <v>0</v>
      </c>
      <c r="B193" s="1" t="b">
        <v>1</v>
      </c>
      <c r="C193" s="1">
        <v>31561</v>
      </c>
      <c r="D193" s="1">
        <v>815481</v>
      </c>
      <c r="E193" s="1" t="b">
        <v>0</v>
      </c>
      <c r="F193" s="1">
        <v>0</v>
      </c>
      <c r="G193" s="60" t="s">
        <v>2589</v>
      </c>
      <c r="H193" s="60" t="s">
        <v>2589</v>
      </c>
      <c r="I193" s="1">
        <v>31561</v>
      </c>
      <c r="J193" s="60" t="s">
        <v>2590</v>
      </c>
      <c r="K193" s="60" t="s">
        <v>3393</v>
      </c>
      <c r="L193" s="60" t="s">
        <v>3394</v>
      </c>
      <c r="M193" s="60" t="s">
        <v>3395</v>
      </c>
      <c r="N193" s="1" t="b">
        <v>1</v>
      </c>
      <c r="O193" s="60" t="s">
        <v>3396</v>
      </c>
      <c r="P193" s="60" t="s">
        <v>2121</v>
      </c>
      <c r="Q193" s="60" t="s">
        <v>2123</v>
      </c>
      <c r="R193" s="60" t="s">
        <v>514</v>
      </c>
      <c r="S193" s="60" t="s">
        <v>2122</v>
      </c>
      <c r="T193" s="1">
        <v>31561</v>
      </c>
      <c r="U193" s="1">
        <v>32121</v>
      </c>
      <c r="V193" s="1">
        <v>34401</v>
      </c>
      <c r="W193" s="1">
        <v>41241</v>
      </c>
      <c r="X193" s="1">
        <v>63961</v>
      </c>
      <c r="Y193" s="1">
        <v>816001</v>
      </c>
      <c r="Z193" s="60" t="s">
        <v>2595</v>
      </c>
      <c r="AA193" s="60" t="s">
        <v>2596</v>
      </c>
      <c r="AB193" s="60" t="s">
        <v>2597</v>
      </c>
      <c r="AC193" s="60" t="s">
        <v>2118</v>
      </c>
      <c r="AD193" s="60" t="s">
        <v>3033</v>
      </c>
      <c r="AE193" s="60" t="s">
        <v>2599</v>
      </c>
      <c r="AF193" s="60" t="s">
        <v>2600</v>
      </c>
      <c r="AG193" s="183">
        <v>44166.6875</v>
      </c>
      <c r="AH193" s="60" t="s">
        <v>2601</v>
      </c>
      <c r="AI193" s="60" t="s">
        <v>2602</v>
      </c>
      <c r="AJ193" s="61">
        <v>5</v>
      </c>
      <c r="AK193" s="61">
        <v>1</v>
      </c>
      <c r="AL193" s="60" t="s">
        <v>2603</v>
      </c>
      <c r="AM193" s="183">
        <v>44175.460416666661</v>
      </c>
      <c r="AN193" s="183">
        <v>44614</v>
      </c>
      <c r="AO193" s="1">
        <v>2</v>
      </c>
      <c r="AP193" s="60" t="s">
        <v>130</v>
      </c>
      <c r="AQ193" s="1" t="s">
        <v>2595</v>
      </c>
    </row>
    <row r="194" spans="1:43" x14ac:dyDescent="0.25">
      <c r="A194" s="1">
        <v>0</v>
      </c>
      <c r="B194" s="1" t="b">
        <v>1</v>
      </c>
      <c r="C194" s="1">
        <v>31561</v>
      </c>
      <c r="D194" s="1">
        <v>521201</v>
      </c>
      <c r="E194" s="1" t="b">
        <v>0</v>
      </c>
      <c r="F194" s="1">
        <v>0</v>
      </c>
      <c r="G194" s="60" t="s">
        <v>2589</v>
      </c>
      <c r="H194" s="60" t="s">
        <v>2589</v>
      </c>
      <c r="I194" s="1">
        <v>31561</v>
      </c>
      <c r="J194" s="60" t="s">
        <v>2590</v>
      </c>
      <c r="K194" s="60" t="s">
        <v>3393</v>
      </c>
      <c r="L194" s="60" t="s">
        <v>3394</v>
      </c>
      <c r="M194" s="60" t="s">
        <v>3395</v>
      </c>
      <c r="N194" s="1" t="b">
        <v>1</v>
      </c>
      <c r="O194" s="60" t="s">
        <v>3396</v>
      </c>
      <c r="P194" s="60" t="s">
        <v>1598</v>
      </c>
      <c r="Q194" s="60" t="s">
        <v>1600</v>
      </c>
      <c r="R194" s="60" t="s">
        <v>514</v>
      </c>
      <c r="S194" s="60" t="s">
        <v>1599</v>
      </c>
      <c r="T194" s="1">
        <v>31561</v>
      </c>
      <c r="U194" s="1">
        <v>32121</v>
      </c>
      <c r="V194" s="1">
        <v>34401</v>
      </c>
      <c r="W194" s="1">
        <v>41241</v>
      </c>
      <c r="X194" s="1">
        <v>63961</v>
      </c>
      <c r="Y194" s="1">
        <v>943761</v>
      </c>
      <c r="Z194" s="60" t="s">
        <v>2595</v>
      </c>
      <c r="AA194" s="60" t="s">
        <v>2596</v>
      </c>
      <c r="AB194" s="60" t="s">
        <v>2597</v>
      </c>
      <c r="AC194" s="60" t="s">
        <v>1592</v>
      </c>
      <c r="AD194" s="60" t="s">
        <v>2743</v>
      </c>
      <c r="AE194" s="60" t="s">
        <v>2599</v>
      </c>
      <c r="AF194" s="60" t="s">
        <v>2600</v>
      </c>
      <c r="AG194" s="183">
        <v>44181.407638888886</v>
      </c>
      <c r="AH194" s="60" t="s">
        <v>2601</v>
      </c>
      <c r="AI194" s="60" t="s">
        <v>2602</v>
      </c>
      <c r="AJ194" s="61">
        <v>5</v>
      </c>
      <c r="AK194" s="61">
        <v>1</v>
      </c>
      <c r="AL194" s="60" t="s">
        <v>2603</v>
      </c>
      <c r="AM194" s="183">
        <v>44181.407638888886</v>
      </c>
      <c r="AN194" s="183">
        <v>44614</v>
      </c>
      <c r="AO194" s="1">
        <v>2</v>
      </c>
      <c r="AP194" s="60" t="s">
        <v>91</v>
      </c>
      <c r="AQ194" s="1" t="s">
        <v>2595</v>
      </c>
    </row>
    <row r="195" spans="1:43" x14ac:dyDescent="0.25">
      <c r="A195" s="1">
        <v>0</v>
      </c>
      <c r="B195" s="1" t="b">
        <v>1</v>
      </c>
      <c r="C195" s="1">
        <v>31561</v>
      </c>
      <c r="D195" s="1">
        <v>815481</v>
      </c>
      <c r="E195" s="1" t="b">
        <v>0</v>
      </c>
      <c r="F195" s="1">
        <v>0</v>
      </c>
      <c r="G195" s="60" t="s">
        <v>2589</v>
      </c>
      <c r="H195" s="60" t="s">
        <v>2589</v>
      </c>
      <c r="I195" s="1">
        <v>31561</v>
      </c>
      <c r="J195" s="60" t="s">
        <v>2590</v>
      </c>
      <c r="K195" s="60" t="s">
        <v>3393</v>
      </c>
      <c r="L195" s="60" t="s">
        <v>3394</v>
      </c>
      <c r="M195" s="60" t="s">
        <v>3395</v>
      </c>
      <c r="N195" s="1" t="b">
        <v>1</v>
      </c>
      <c r="O195" s="60" t="s">
        <v>3400</v>
      </c>
      <c r="P195" s="60" t="s">
        <v>2119</v>
      </c>
      <c r="Q195" s="60" t="s">
        <v>2120</v>
      </c>
      <c r="R195" s="60" t="s">
        <v>514</v>
      </c>
      <c r="S195" s="60" t="s">
        <v>3401</v>
      </c>
      <c r="T195" s="1">
        <v>31561</v>
      </c>
      <c r="U195" s="1">
        <v>32121</v>
      </c>
      <c r="V195" s="1">
        <v>34401</v>
      </c>
      <c r="W195" s="1">
        <v>41241</v>
      </c>
      <c r="X195" s="1">
        <v>64001</v>
      </c>
      <c r="Y195" s="1">
        <v>120241</v>
      </c>
      <c r="Z195" s="60" t="s">
        <v>2595</v>
      </c>
      <c r="AA195" s="60" t="s">
        <v>2596</v>
      </c>
      <c r="AB195" s="60" t="s">
        <v>2597</v>
      </c>
      <c r="AC195" s="60" t="s">
        <v>2118</v>
      </c>
      <c r="AD195" s="60" t="s">
        <v>3033</v>
      </c>
      <c r="AE195" s="60" t="s">
        <v>2599</v>
      </c>
      <c r="AF195" s="60" t="s">
        <v>2600</v>
      </c>
      <c r="AG195" s="183">
        <v>44123.69930555555</v>
      </c>
      <c r="AH195" s="60" t="s">
        <v>2601</v>
      </c>
      <c r="AI195" s="60" t="s">
        <v>2602</v>
      </c>
      <c r="AJ195" s="61">
        <v>5</v>
      </c>
      <c r="AK195" s="61">
        <v>1</v>
      </c>
      <c r="AL195" s="60" t="s">
        <v>2603</v>
      </c>
      <c r="AM195" s="183">
        <v>44166.700694444444</v>
      </c>
      <c r="AN195" s="183">
        <v>44612</v>
      </c>
      <c r="AO195" s="1">
        <v>2</v>
      </c>
      <c r="AP195" s="60" t="s">
        <v>130</v>
      </c>
      <c r="AQ195" s="1" t="s">
        <v>2595</v>
      </c>
    </row>
    <row r="196" spans="1:43" x14ac:dyDescent="0.25">
      <c r="A196" s="1">
        <v>0</v>
      </c>
      <c r="B196" s="1" t="b">
        <v>1</v>
      </c>
      <c r="C196" s="1">
        <v>31561</v>
      </c>
      <c r="D196" s="1">
        <v>521201</v>
      </c>
      <c r="E196" s="1" t="b">
        <v>0</v>
      </c>
      <c r="F196" s="1">
        <v>0</v>
      </c>
      <c r="G196" s="60" t="s">
        <v>2589</v>
      </c>
      <c r="H196" s="60" t="s">
        <v>2589</v>
      </c>
      <c r="I196" s="1">
        <v>31561</v>
      </c>
      <c r="J196" s="60" t="s">
        <v>2590</v>
      </c>
      <c r="K196" s="60" t="s">
        <v>3393</v>
      </c>
      <c r="L196" s="60" t="s">
        <v>3394</v>
      </c>
      <c r="M196" s="60" t="s">
        <v>3395</v>
      </c>
      <c r="N196" s="1" t="b">
        <v>1</v>
      </c>
      <c r="O196" s="60" t="s">
        <v>3400</v>
      </c>
      <c r="P196" s="60" t="s">
        <v>1619</v>
      </c>
      <c r="Q196" s="60" t="s">
        <v>1621</v>
      </c>
      <c r="R196" s="60" t="s">
        <v>514</v>
      </c>
      <c r="S196" s="60" t="s">
        <v>1620</v>
      </c>
      <c r="T196" s="1">
        <v>31561</v>
      </c>
      <c r="U196" s="1">
        <v>32121</v>
      </c>
      <c r="V196" s="1">
        <v>34401</v>
      </c>
      <c r="W196" s="1">
        <v>41241</v>
      </c>
      <c r="X196" s="1">
        <v>64001</v>
      </c>
      <c r="Y196" s="1">
        <v>236201</v>
      </c>
      <c r="Z196" s="60" t="s">
        <v>2595</v>
      </c>
      <c r="AA196" s="60" t="s">
        <v>2596</v>
      </c>
      <c r="AB196" s="60" t="s">
        <v>2597</v>
      </c>
      <c r="AC196" s="60" t="s">
        <v>1592</v>
      </c>
      <c r="AD196" s="60" t="s">
        <v>2743</v>
      </c>
      <c r="AE196" s="60" t="s">
        <v>2599</v>
      </c>
      <c r="AF196" s="60" t="s">
        <v>2600</v>
      </c>
      <c r="AG196" s="183">
        <v>44123.722222222219</v>
      </c>
      <c r="AH196" s="60" t="s">
        <v>2601</v>
      </c>
      <c r="AI196" s="60" t="s">
        <v>2602</v>
      </c>
      <c r="AJ196" s="61">
        <v>0</v>
      </c>
      <c r="AK196" s="61">
        <v>0</v>
      </c>
      <c r="AL196" s="60" t="s">
        <v>2614</v>
      </c>
      <c r="AM196" s="183">
        <v>44166.741666666661</v>
      </c>
      <c r="AN196" s="183">
        <v>44238</v>
      </c>
      <c r="AO196" s="1">
        <v>2</v>
      </c>
      <c r="AP196" s="60" t="s">
        <v>91</v>
      </c>
      <c r="AQ196" s="1" t="s">
        <v>2595</v>
      </c>
    </row>
    <row r="197" spans="1:43" x14ac:dyDescent="0.25">
      <c r="A197" s="1">
        <v>0</v>
      </c>
      <c r="B197" s="1" t="b">
        <v>1</v>
      </c>
      <c r="C197" s="1">
        <v>31561</v>
      </c>
      <c r="D197" s="1">
        <v>521201</v>
      </c>
      <c r="E197" s="1" t="b">
        <v>0</v>
      </c>
      <c r="F197" s="1">
        <v>0</v>
      </c>
      <c r="G197" s="60" t="s">
        <v>2589</v>
      </c>
      <c r="H197" s="60" t="s">
        <v>2589</v>
      </c>
      <c r="I197" s="1">
        <v>31561</v>
      </c>
      <c r="J197" s="60" t="s">
        <v>2590</v>
      </c>
      <c r="K197" s="60" t="s">
        <v>3393</v>
      </c>
      <c r="L197" s="60" t="s">
        <v>3394</v>
      </c>
      <c r="M197" s="60" t="s">
        <v>3395</v>
      </c>
      <c r="N197" s="1" t="b">
        <v>1</v>
      </c>
      <c r="O197" s="60" t="s">
        <v>3400</v>
      </c>
      <c r="P197" s="60" t="s">
        <v>1602</v>
      </c>
      <c r="Q197" s="60" t="s">
        <v>1604</v>
      </c>
      <c r="R197" s="60" t="s">
        <v>514</v>
      </c>
      <c r="S197" s="60" t="s">
        <v>1603</v>
      </c>
      <c r="T197" s="1">
        <v>31561</v>
      </c>
      <c r="U197" s="1">
        <v>32121</v>
      </c>
      <c r="V197" s="1">
        <v>34401</v>
      </c>
      <c r="W197" s="1">
        <v>41241</v>
      </c>
      <c r="X197" s="1">
        <v>64001</v>
      </c>
      <c r="Y197" s="1">
        <v>236321</v>
      </c>
      <c r="Z197" s="60" t="s">
        <v>2595</v>
      </c>
      <c r="AA197" s="60" t="s">
        <v>2596</v>
      </c>
      <c r="AB197" s="60" t="s">
        <v>2597</v>
      </c>
      <c r="AC197" s="60" t="s">
        <v>1592</v>
      </c>
      <c r="AD197" s="60" t="s">
        <v>2743</v>
      </c>
      <c r="AE197" s="60" t="s">
        <v>2599</v>
      </c>
      <c r="AF197" s="60" t="s">
        <v>2600</v>
      </c>
      <c r="AG197" s="183">
        <v>44123.722222222219</v>
      </c>
      <c r="AH197" s="60" t="s">
        <v>2601</v>
      </c>
      <c r="AI197" s="60" t="s">
        <v>2602</v>
      </c>
      <c r="AJ197" s="61">
        <v>5</v>
      </c>
      <c r="AK197" s="61">
        <v>1</v>
      </c>
      <c r="AL197" s="60" t="s">
        <v>2603</v>
      </c>
      <c r="AM197" s="183">
        <v>44245.43472222222</v>
      </c>
      <c r="AN197" s="183">
        <v>44614</v>
      </c>
      <c r="AO197" s="1">
        <v>2</v>
      </c>
      <c r="AP197" s="60" t="s">
        <v>91</v>
      </c>
      <c r="AQ197" s="1" t="s">
        <v>2595</v>
      </c>
    </row>
    <row r="198" spans="1:43" x14ac:dyDescent="0.25">
      <c r="A198" s="1">
        <v>0</v>
      </c>
      <c r="B198" s="1" t="b">
        <v>1</v>
      </c>
      <c r="C198" s="1">
        <v>31561</v>
      </c>
      <c r="D198" s="1">
        <v>815481</v>
      </c>
      <c r="E198" s="1" t="b">
        <v>0</v>
      </c>
      <c r="F198" s="1">
        <v>0</v>
      </c>
      <c r="G198" s="60" t="s">
        <v>2589</v>
      </c>
      <c r="H198" s="60" t="s">
        <v>2589</v>
      </c>
      <c r="I198" s="1">
        <v>31561</v>
      </c>
      <c r="J198" s="60" t="s">
        <v>2590</v>
      </c>
      <c r="K198" s="60" t="s">
        <v>3393</v>
      </c>
      <c r="L198" s="60" t="s">
        <v>3394</v>
      </c>
      <c r="M198" s="60" t="s">
        <v>3395</v>
      </c>
      <c r="N198" s="1" t="b">
        <v>1</v>
      </c>
      <c r="O198" s="60" t="s">
        <v>3400</v>
      </c>
      <c r="P198" s="60" t="s">
        <v>2133</v>
      </c>
      <c r="Q198" s="60" t="s">
        <v>2135</v>
      </c>
      <c r="R198" s="60" t="s">
        <v>514</v>
      </c>
      <c r="S198" s="60" t="s">
        <v>2134</v>
      </c>
      <c r="T198" s="1">
        <v>31561</v>
      </c>
      <c r="U198" s="1">
        <v>32121</v>
      </c>
      <c r="V198" s="1">
        <v>34401</v>
      </c>
      <c r="W198" s="1">
        <v>41241</v>
      </c>
      <c r="X198" s="1">
        <v>64001</v>
      </c>
      <c r="Y198" s="1">
        <v>244881</v>
      </c>
      <c r="Z198" s="60" t="s">
        <v>2595</v>
      </c>
      <c r="AA198" s="60" t="s">
        <v>2596</v>
      </c>
      <c r="AB198" s="60" t="s">
        <v>2597</v>
      </c>
      <c r="AC198" s="60" t="s">
        <v>2118</v>
      </c>
      <c r="AD198" s="60" t="s">
        <v>3033</v>
      </c>
      <c r="AE198" s="60" t="s">
        <v>2599</v>
      </c>
      <c r="AF198" s="60" t="s">
        <v>2600</v>
      </c>
      <c r="AG198" s="183">
        <v>44123.723611111112</v>
      </c>
      <c r="AH198" s="60" t="s">
        <v>2601</v>
      </c>
      <c r="AI198" s="60" t="s">
        <v>2602</v>
      </c>
      <c r="AJ198" s="61">
        <v>5</v>
      </c>
      <c r="AK198" s="61">
        <v>1</v>
      </c>
      <c r="AL198" s="60" t="s">
        <v>2603</v>
      </c>
      <c r="AM198" s="183">
        <v>44166.681944444441</v>
      </c>
      <c r="AN198" s="183">
        <v>44614</v>
      </c>
      <c r="AO198" s="1">
        <v>2</v>
      </c>
      <c r="AP198" s="60" t="s">
        <v>130</v>
      </c>
      <c r="AQ198" s="1" t="s">
        <v>2595</v>
      </c>
    </row>
    <row r="199" spans="1:43" x14ac:dyDescent="0.25">
      <c r="A199" s="1">
        <v>0</v>
      </c>
      <c r="B199" s="1" t="b">
        <v>1</v>
      </c>
      <c r="C199" s="1">
        <v>31561</v>
      </c>
      <c r="D199" s="1">
        <v>815481</v>
      </c>
      <c r="E199" s="1" t="b">
        <v>0</v>
      </c>
      <c r="F199" s="1">
        <v>0</v>
      </c>
      <c r="G199" s="60" t="s">
        <v>2589</v>
      </c>
      <c r="H199" s="60" t="s">
        <v>2589</v>
      </c>
      <c r="I199" s="1">
        <v>31561</v>
      </c>
      <c r="J199" s="60" t="s">
        <v>2590</v>
      </c>
      <c r="K199" s="60" t="s">
        <v>3393</v>
      </c>
      <c r="L199" s="60" t="s">
        <v>3394</v>
      </c>
      <c r="M199" s="60" t="s">
        <v>3395</v>
      </c>
      <c r="N199" s="1" t="b">
        <v>1</v>
      </c>
      <c r="O199" s="60" t="s">
        <v>3400</v>
      </c>
      <c r="P199" s="60" t="s">
        <v>2130</v>
      </c>
      <c r="Q199" s="60" t="s">
        <v>2132</v>
      </c>
      <c r="R199" s="60" t="s">
        <v>514</v>
      </c>
      <c r="S199" s="60" t="s">
        <v>2131</v>
      </c>
      <c r="T199" s="1">
        <v>31561</v>
      </c>
      <c r="U199" s="1">
        <v>32121</v>
      </c>
      <c r="V199" s="1">
        <v>34401</v>
      </c>
      <c r="W199" s="1">
        <v>41241</v>
      </c>
      <c r="X199" s="1">
        <v>64001</v>
      </c>
      <c r="Y199" s="1">
        <v>244921</v>
      </c>
      <c r="Z199" s="60" t="s">
        <v>2595</v>
      </c>
      <c r="AA199" s="60" t="s">
        <v>2596</v>
      </c>
      <c r="AB199" s="60" t="s">
        <v>2597</v>
      </c>
      <c r="AC199" s="60" t="s">
        <v>2118</v>
      </c>
      <c r="AD199" s="60" t="s">
        <v>3033</v>
      </c>
      <c r="AE199" s="60" t="s">
        <v>2599</v>
      </c>
      <c r="AF199" s="60" t="s">
        <v>2600</v>
      </c>
      <c r="AG199" s="183">
        <v>44123.723611111112</v>
      </c>
      <c r="AH199" s="60" t="s">
        <v>2601</v>
      </c>
      <c r="AI199" s="60" t="s">
        <v>2602</v>
      </c>
      <c r="AJ199" s="61">
        <v>10</v>
      </c>
      <c r="AK199" s="61">
        <v>1</v>
      </c>
      <c r="AL199" s="60" t="s">
        <v>2603</v>
      </c>
      <c r="AM199" s="183">
        <v>44166.70208333333</v>
      </c>
      <c r="AN199" s="183">
        <v>44613</v>
      </c>
      <c r="AO199" s="1">
        <v>2</v>
      </c>
      <c r="AP199" s="60" t="s">
        <v>130</v>
      </c>
      <c r="AQ199" s="1" t="s">
        <v>2595</v>
      </c>
    </row>
    <row r="200" spans="1:43" x14ac:dyDescent="0.25">
      <c r="A200" s="1">
        <v>0</v>
      </c>
      <c r="B200" s="1" t="b">
        <v>1</v>
      </c>
      <c r="C200" s="1">
        <v>31561</v>
      </c>
      <c r="D200" s="1">
        <v>16161</v>
      </c>
      <c r="E200" s="1" t="b">
        <v>0</v>
      </c>
      <c r="F200" s="1">
        <v>0</v>
      </c>
      <c r="G200" s="60" t="s">
        <v>2589</v>
      </c>
      <c r="H200" s="60" t="s">
        <v>2589</v>
      </c>
      <c r="I200" s="1">
        <v>31561</v>
      </c>
      <c r="J200" s="60" t="s">
        <v>2590</v>
      </c>
      <c r="K200" s="60" t="s">
        <v>3393</v>
      </c>
      <c r="L200" s="60" t="s">
        <v>3394</v>
      </c>
      <c r="M200" s="60" t="s">
        <v>3395</v>
      </c>
      <c r="N200" s="1" t="b">
        <v>1</v>
      </c>
      <c r="O200" s="60" t="s">
        <v>3400</v>
      </c>
      <c r="P200" s="60" t="s">
        <v>3402</v>
      </c>
      <c r="Q200" s="60" t="s">
        <v>3403</v>
      </c>
      <c r="R200" s="60" t="s">
        <v>514</v>
      </c>
      <c r="S200" s="60" t="s">
        <v>3404</v>
      </c>
      <c r="T200" s="1">
        <v>31561</v>
      </c>
      <c r="U200" s="1">
        <v>32121</v>
      </c>
      <c r="V200" s="1">
        <v>34401</v>
      </c>
      <c r="W200" s="1">
        <v>41241</v>
      </c>
      <c r="X200" s="1">
        <v>64001</v>
      </c>
      <c r="Y200" s="1">
        <v>267881</v>
      </c>
      <c r="Z200" s="60" t="s">
        <v>2595</v>
      </c>
      <c r="AA200" s="60" t="s">
        <v>2596</v>
      </c>
      <c r="AB200" s="60" t="s">
        <v>2597</v>
      </c>
      <c r="AC200" s="60" t="s">
        <v>1436</v>
      </c>
      <c r="AD200" s="60" t="s">
        <v>2674</v>
      </c>
      <c r="AE200" s="60" t="s">
        <v>2599</v>
      </c>
      <c r="AF200" s="60" t="s">
        <v>2600</v>
      </c>
      <c r="AG200" s="183">
        <v>44123.727083333331</v>
      </c>
      <c r="AH200" s="60" t="s">
        <v>2601</v>
      </c>
      <c r="AI200" s="60" t="s">
        <v>2602</v>
      </c>
      <c r="AJ200" s="61" t="s">
        <v>2595</v>
      </c>
      <c r="AK200" s="61" t="s">
        <v>2595</v>
      </c>
      <c r="AL200" s="60" t="s">
        <v>2614</v>
      </c>
      <c r="AM200" s="183">
        <v>44265.60833333333</v>
      </c>
      <c r="AN200" s="183" t="s">
        <v>2595</v>
      </c>
      <c r="AO200" s="1">
        <v>4</v>
      </c>
      <c r="AP200" s="60" t="s">
        <v>2595</v>
      </c>
      <c r="AQ200" s="1" t="s">
        <v>2595</v>
      </c>
    </row>
    <row r="201" spans="1:43" x14ac:dyDescent="0.25">
      <c r="A201" s="1">
        <v>0</v>
      </c>
      <c r="B201" s="1" t="b">
        <v>1</v>
      </c>
      <c r="C201" s="1">
        <v>31561</v>
      </c>
      <c r="D201" s="1">
        <v>14081</v>
      </c>
      <c r="E201" s="1" t="b">
        <v>0</v>
      </c>
      <c r="F201" s="1">
        <v>0</v>
      </c>
      <c r="G201" s="60" t="s">
        <v>2589</v>
      </c>
      <c r="H201" s="60" t="s">
        <v>2589</v>
      </c>
      <c r="I201" s="1">
        <v>31561</v>
      </c>
      <c r="J201" s="60" t="s">
        <v>2590</v>
      </c>
      <c r="K201" s="60" t="s">
        <v>3393</v>
      </c>
      <c r="L201" s="60" t="s">
        <v>3394</v>
      </c>
      <c r="M201" s="60" t="s">
        <v>3395</v>
      </c>
      <c r="N201" s="1" t="b">
        <v>1</v>
      </c>
      <c r="O201" s="60" t="s">
        <v>3400</v>
      </c>
      <c r="P201" s="60" t="s">
        <v>2044</v>
      </c>
      <c r="Q201" s="60" t="s">
        <v>2046</v>
      </c>
      <c r="R201" s="60" t="s">
        <v>514</v>
      </c>
      <c r="S201" s="60" t="s">
        <v>2045</v>
      </c>
      <c r="T201" s="1">
        <v>31561</v>
      </c>
      <c r="U201" s="1">
        <v>32121</v>
      </c>
      <c r="V201" s="1">
        <v>34401</v>
      </c>
      <c r="W201" s="1">
        <v>41241</v>
      </c>
      <c r="X201" s="1">
        <v>64001</v>
      </c>
      <c r="Y201" s="1">
        <v>382441</v>
      </c>
      <c r="Z201" s="60" t="s">
        <v>2595</v>
      </c>
      <c r="AA201" s="60" t="s">
        <v>2596</v>
      </c>
      <c r="AB201" s="60" t="s">
        <v>2597</v>
      </c>
      <c r="AC201" s="60" t="s">
        <v>2002</v>
      </c>
      <c r="AD201" s="60" t="s">
        <v>2883</v>
      </c>
      <c r="AE201" s="60" t="s">
        <v>2599</v>
      </c>
      <c r="AF201" s="60" t="s">
        <v>2600</v>
      </c>
      <c r="AG201" s="183">
        <v>44123.776388888888</v>
      </c>
      <c r="AH201" s="60" t="s">
        <v>2601</v>
      </c>
      <c r="AI201" s="60" t="s">
        <v>2602</v>
      </c>
      <c r="AJ201" s="61">
        <v>10</v>
      </c>
      <c r="AK201" s="61">
        <v>1</v>
      </c>
      <c r="AL201" s="60" t="s">
        <v>2603</v>
      </c>
      <c r="AM201" s="183">
        <v>44172.412499999999</v>
      </c>
      <c r="AN201" s="183">
        <v>44614</v>
      </c>
      <c r="AO201" s="1">
        <v>4</v>
      </c>
      <c r="AP201" s="60" t="s">
        <v>2595</v>
      </c>
      <c r="AQ201" s="1" t="s">
        <v>2595</v>
      </c>
    </row>
    <row r="202" spans="1:43" x14ac:dyDescent="0.25">
      <c r="A202" s="1">
        <v>0</v>
      </c>
      <c r="B202" s="1" t="b">
        <v>1</v>
      </c>
      <c r="C202" s="1">
        <v>31561</v>
      </c>
      <c r="D202" s="1">
        <v>825041</v>
      </c>
      <c r="E202" s="1" t="b">
        <v>0</v>
      </c>
      <c r="F202" s="1">
        <v>0</v>
      </c>
      <c r="G202" s="60" t="s">
        <v>2589</v>
      </c>
      <c r="H202" s="60" t="s">
        <v>2589</v>
      </c>
      <c r="I202" s="1">
        <v>31561</v>
      </c>
      <c r="J202" s="60" t="s">
        <v>2590</v>
      </c>
      <c r="K202" s="60" t="s">
        <v>3393</v>
      </c>
      <c r="L202" s="60" t="s">
        <v>3394</v>
      </c>
      <c r="M202" s="60" t="s">
        <v>3395</v>
      </c>
      <c r="N202" s="1" t="b">
        <v>1</v>
      </c>
      <c r="O202" s="60" t="s">
        <v>3400</v>
      </c>
      <c r="P202" s="60" t="s">
        <v>424</v>
      </c>
      <c r="Q202" s="60" t="s">
        <v>426</v>
      </c>
      <c r="R202" s="60" t="s">
        <v>514</v>
      </c>
      <c r="S202" s="60" t="s">
        <v>425</v>
      </c>
      <c r="T202" s="1">
        <v>31561</v>
      </c>
      <c r="U202" s="1">
        <v>32121</v>
      </c>
      <c r="V202" s="1">
        <v>34401</v>
      </c>
      <c r="W202" s="1">
        <v>41241</v>
      </c>
      <c r="X202" s="1">
        <v>64001</v>
      </c>
      <c r="Y202" s="1">
        <v>825641</v>
      </c>
      <c r="Z202" s="60" t="s">
        <v>2595</v>
      </c>
      <c r="AA202" s="60" t="s">
        <v>2596</v>
      </c>
      <c r="AB202" s="60" t="s">
        <v>2597</v>
      </c>
      <c r="AC202" s="60" t="s">
        <v>376</v>
      </c>
      <c r="AD202" s="60" t="s">
        <v>377</v>
      </c>
      <c r="AE202" s="60" t="s">
        <v>2599</v>
      </c>
      <c r="AF202" s="60" t="s">
        <v>2600</v>
      </c>
      <c r="AG202" s="183">
        <v>44167.722222222219</v>
      </c>
      <c r="AH202" s="60" t="s">
        <v>2601</v>
      </c>
      <c r="AI202" s="60" t="s">
        <v>2602</v>
      </c>
      <c r="AJ202" s="61">
        <v>5</v>
      </c>
      <c r="AK202" s="61">
        <v>1</v>
      </c>
      <c r="AL202" s="60" t="s">
        <v>2603</v>
      </c>
      <c r="AM202" s="183">
        <v>44167.722222222219</v>
      </c>
      <c r="AN202" s="183">
        <v>44614</v>
      </c>
      <c r="AO202" s="1">
        <v>3</v>
      </c>
      <c r="AP202" s="60" t="s">
        <v>2595</v>
      </c>
      <c r="AQ202" s="1" t="s">
        <v>2595</v>
      </c>
    </row>
    <row r="203" spans="1:43" x14ac:dyDescent="0.25">
      <c r="A203" s="1">
        <v>0</v>
      </c>
      <c r="B203" s="1" t="b">
        <v>1</v>
      </c>
      <c r="C203" s="1">
        <v>31561</v>
      </c>
      <c r="D203" s="1">
        <v>825041</v>
      </c>
      <c r="E203" s="1" t="b">
        <v>0</v>
      </c>
      <c r="F203" s="1">
        <v>0</v>
      </c>
      <c r="G203" s="60" t="s">
        <v>2589</v>
      </c>
      <c r="H203" s="60" t="s">
        <v>2589</v>
      </c>
      <c r="I203" s="1">
        <v>31561</v>
      </c>
      <c r="J203" s="60" t="s">
        <v>2590</v>
      </c>
      <c r="K203" s="60" t="s">
        <v>3393</v>
      </c>
      <c r="L203" s="60" t="s">
        <v>3394</v>
      </c>
      <c r="M203" s="60" t="s">
        <v>3395</v>
      </c>
      <c r="N203" s="1" t="b">
        <v>1</v>
      </c>
      <c r="O203" s="60" t="s">
        <v>3400</v>
      </c>
      <c r="P203" s="60" t="s">
        <v>427</v>
      </c>
      <c r="Q203" s="60" t="s">
        <v>429</v>
      </c>
      <c r="R203" s="60" t="s">
        <v>514</v>
      </c>
      <c r="S203" s="60" t="s">
        <v>428</v>
      </c>
      <c r="T203" s="1">
        <v>31561</v>
      </c>
      <c r="U203" s="1">
        <v>32121</v>
      </c>
      <c r="V203" s="1">
        <v>34401</v>
      </c>
      <c r="W203" s="1">
        <v>41241</v>
      </c>
      <c r="X203" s="1">
        <v>64001</v>
      </c>
      <c r="Y203" s="1">
        <v>825681</v>
      </c>
      <c r="Z203" s="60" t="s">
        <v>2595</v>
      </c>
      <c r="AA203" s="60" t="s">
        <v>2596</v>
      </c>
      <c r="AB203" s="60" t="s">
        <v>2597</v>
      </c>
      <c r="AC203" s="60" t="s">
        <v>376</v>
      </c>
      <c r="AD203" s="60" t="s">
        <v>377</v>
      </c>
      <c r="AE203" s="60" t="s">
        <v>2599</v>
      </c>
      <c r="AF203" s="60" t="s">
        <v>2600</v>
      </c>
      <c r="AG203" s="183">
        <v>44167.722222222219</v>
      </c>
      <c r="AH203" s="60" t="s">
        <v>2601</v>
      </c>
      <c r="AI203" s="60" t="s">
        <v>2602</v>
      </c>
      <c r="AJ203" s="61">
        <v>5</v>
      </c>
      <c r="AK203" s="61">
        <v>1</v>
      </c>
      <c r="AL203" s="60" t="s">
        <v>2603</v>
      </c>
      <c r="AM203" s="183">
        <v>44167.722222222219</v>
      </c>
      <c r="AN203" s="183">
        <v>44613</v>
      </c>
      <c r="AO203" s="1">
        <v>3</v>
      </c>
      <c r="AP203" s="60" t="s">
        <v>2595</v>
      </c>
      <c r="AQ203" s="1" t="s">
        <v>2595</v>
      </c>
    </row>
    <row r="204" spans="1:43" x14ac:dyDescent="0.25">
      <c r="A204" s="1">
        <v>0</v>
      </c>
      <c r="B204" s="1" t="b">
        <v>1</v>
      </c>
      <c r="C204" s="1">
        <v>31561</v>
      </c>
      <c r="D204" s="1">
        <v>14081</v>
      </c>
      <c r="E204" s="1" t="b">
        <v>0</v>
      </c>
      <c r="F204" s="1">
        <v>0</v>
      </c>
      <c r="G204" s="60" t="s">
        <v>2589</v>
      </c>
      <c r="H204" s="60" t="s">
        <v>2589</v>
      </c>
      <c r="I204" s="1">
        <v>31561</v>
      </c>
      <c r="J204" s="60" t="s">
        <v>2590</v>
      </c>
      <c r="K204" s="60" t="s">
        <v>3393</v>
      </c>
      <c r="L204" s="60" t="s">
        <v>3394</v>
      </c>
      <c r="M204" s="60" t="s">
        <v>3395</v>
      </c>
      <c r="N204" s="1" t="b">
        <v>1</v>
      </c>
      <c r="O204" s="60" t="s">
        <v>3400</v>
      </c>
      <c r="P204" s="60" t="s">
        <v>2059</v>
      </c>
      <c r="Q204" s="60" t="s">
        <v>2061</v>
      </c>
      <c r="R204" s="60" t="s">
        <v>514</v>
      </c>
      <c r="S204" s="60" t="s">
        <v>2060</v>
      </c>
      <c r="T204" s="1">
        <v>31561</v>
      </c>
      <c r="U204" s="1">
        <v>32121</v>
      </c>
      <c r="V204" s="1">
        <v>34401</v>
      </c>
      <c r="W204" s="1">
        <v>41241</v>
      </c>
      <c r="X204" s="1">
        <v>64001</v>
      </c>
      <c r="Y204" s="1">
        <v>1738121</v>
      </c>
      <c r="Z204" s="60" t="s">
        <v>2595</v>
      </c>
      <c r="AA204" s="60" t="s">
        <v>2596</v>
      </c>
      <c r="AB204" s="60" t="s">
        <v>2597</v>
      </c>
      <c r="AC204" s="60" t="s">
        <v>2002</v>
      </c>
      <c r="AD204" s="60" t="s">
        <v>2883</v>
      </c>
      <c r="AE204" s="60" t="s">
        <v>2599</v>
      </c>
      <c r="AF204" s="60" t="s">
        <v>2600</v>
      </c>
      <c r="AG204" s="183">
        <v>44530.743055555555</v>
      </c>
      <c r="AH204" s="60" t="s">
        <v>2601</v>
      </c>
      <c r="AI204" s="60" t="s">
        <v>2602</v>
      </c>
      <c r="AJ204" s="61">
        <v>5</v>
      </c>
      <c r="AK204" s="61">
        <v>1</v>
      </c>
      <c r="AL204" s="60" t="s">
        <v>2603</v>
      </c>
      <c r="AM204" s="183">
        <v>44530.743055555555</v>
      </c>
      <c r="AN204" s="183">
        <v>44613</v>
      </c>
      <c r="AO204" s="1">
        <v>4</v>
      </c>
      <c r="AP204" s="60" t="s">
        <v>2595</v>
      </c>
      <c r="AQ204" s="1" t="s">
        <v>2595</v>
      </c>
    </row>
    <row r="205" spans="1:43" x14ac:dyDescent="0.25">
      <c r="A205" s="1">
        <v>0</v>
      </c>
      <c r="B205" s="1" t="b">
        <v>1</v>
      </c>
      <c r="C205" s="1">
        <v>31561</v>
      </c>
      <c r="D205" s="1">
        <v>14081</v>
      </c>
      <c r="E205" s="1" t="b">
        <v>0</v>
      </c>
      <c r="F205" s="1">
        <v>0</v>
      </c>
      <c r="G205" s="60" t="s">
        <v>2589</v>
      </c>
      <c r="H205" s="60" t="s">
        <v>2589</v>
      </c>
      <c r="I205" s="1">
        <v>31561</v>
      </c>
      <c r="J205" s="60" t="s">
        <v>2590</v>
      </c>
      <c r="K205" s="60" t="s">
        <v>3393</v>
      </c>
      <c r="L205" s="60" t="s">
        <v>3405</v>
      </c>
      <c r="M205" s="60" t="s">
        <v>3406</v>
      </c>
      <c r="N205" s="1" t="b">
        <v>1</v>
      </c>
      <c r="O205" s="60" t="s">
        <v>3407</v>
      </c>
      <c r="P205" s="60" t="s">
        <v>2024</v>
      </c>
      <c r="Q205" s="60" t="s">
        <v>2026</v>
      </c>
      <c r="R205" s="60" t="s">
        <v>514</v>
      </c>
      <c r="S205" s="60" t="s">
        <v>2025</v>
      </c>
      <c r="T205" s="1">
        <v>31561</v>
      </c>
      <c r="U205" s="1">
        <v>32121</v>
      </c>
      <c r="V205" s="1">
        <v>34441</v>
      </c>
      <c r="W205" s="1">
        <v>41281</v>
      </c>
      <c r="X205" s="1">
        <v>64041</v>
      </c>
      <c r="Y205" s="1">
        <v>115521</v>
      </c>
      <c r="Z205" s="60" t="s">
        <v>2595</v>
      </c>
      <c r="AA205" s="60" t="s">
        <v>2596</v>
      </c>
      <c r="AB205" s="60" t="s">
        <v>2597</v>
      </c>
      <c r="AC205" s="60" t="s">
        <v>2002</v>
      </c>
      <c r="AD205" s="60" t="s">
        <v>2883</v>
      </c>
      <c r="AE205" s="60" t="s">
        <v>2599</v>
      </c>
      <c r="AF205" s="60" t="s">
        <v>2600</v>
      </c>
      <c r="AG205" s="183">
        <v>44123.698611111111</v>
      </c>
      <c r="AH205" s="60" t="s">
        <v>2601</v>
      </c>
      <c r="AI205" s="60" t="s">
        <v>2602</v>
      </c>
      <c r="AJ205" s="61">
        <v>10</v>
      </c>
      <c r="AK205" s="61">
        <v>1</v>
      </c>
      <c r="AL205" s="60" t="s">
        <v>2603</v>
      </c>
      <c r="AM205" s="183">
        <v>44172.413194444445</v>
      </c>
      <c r="AN205" s="183">
        <v>44614</v>
      </c>
      <c r="AO205" s="1">
        <v>4</v>
      </c>
      <c r="AP205" s="60" t="s">
        <v>2595</v>
      </c>
      <c r="AQ205" s="1" t="s">
        <v>2595</v>
      </c>
    </row>
    <row r="206" spans="1:43" x14ac:dyDescent="0.25">
      <c r="A206" s="1">
        <v>0</v>
      </c>
      <c r="B206" s="1" t="b">
        <v>1</v>
      </c>
      <c r="C206" s="1">
        <v>31561</v>
      </c>
      <c r="D206" s="1">
        <v>14081</v>
      </c>
      <c r="E206" s="1" t="b">
        <v>0</v>
      </c>
      <c r="F206" s="1">
        <v>0</v>
      </c>
      <c r="G206" s="60" t="s">
        <v>2589</v>
      </c>
      <c r="H206" s="60" t="s">
        <v>2589</v>
      </c>
      <c r="I206" s="1">
        <v>31561</v>
      </c>
      <c r="J206" s="60" t="s">
        <v>2590</v>
      </c>
      <c r="K206" s="60" t="s">
        <v>3393</v>
      </c>
      <c r="L206" s="60" t="s">
        <v>3405</v>
      </c>
      <c r="M206" s="60" t="s">
        <v>3406</v>
      </c>
      <c r="N206" s="1" t="b">
        <v>1</v>
      </c>
      <c r="O206" s="60" t="s">
        <v>3407</v>
      </c>
      <c r="P206" s="60" t="s">
        <v>2038</v>
      </c>
      <c r="Q206" s="60" t="s">
        <v>2040</v>
      </c>
      <c r="R206" s="60" t="s">
        <v>514</v>
      </c>
      <c r="S206" s="60" t="s">
        <v>2039</v>
      </c>
      <c r="T206" s="1">
        <v>31561</v>
      </c>
      <c r="U206" s="1">
        <v>32121</v>
      </c>
      <c r="V206" s="1">
        <v>34441</v>
      </c>
      <c r="W206" s="1">
        <v>41281</v>
      </c>
      <c r="X206" s="1">
        <v>64041</v>
      </c>
      <c r="Y206" s="1">
        <v>115761</v>
      </c>
      <c r="Z206" s="60" t="s">
        <v>2595</v>
      </c>
      <c r="AA206" s="60" t="s">
        <v>2596</v>
      </c>
      <c r="AB206" s="60" t="s">
        <v>2597</v>
      </c>
      <c r="AC206" s="60" t="s">
        <v>2002</v>
      </c>
      <c r="AD206" s="60" t="s">
        <v>2883</v>
      </c>
      <c r="AE206" s="60" t="s">
        <v>2599</v>
      </c>
      <c r="AF206" s="60" t="s">
        <v>2600</v>
      </c>
      <c r="AG206" s="183">
        <v>44123.698611111111</v>
      </c>
      <c r="AH206" s="60" t="s">
        <v>2601</v>
      </c>
      <c r="AI206" s="60" t="s">
        <v>2602</v>
      </c>
      <c r="AJ206" s="61">
        <v>10</v>
      </c>
      <c r="AK206" s="61">
        <v>1</v>
      </c>
      <c r="AL206" s="60" t="s">
        <v>2603</v>
      </c>
      <c r="AM206" s="183">
        <v>44172.412499999999</v>
      </c>
      <c r="AN206" s="183">
        <v>44611</v>
      </c>
      <c r="AO206" s="1">
        <v>4</v>
      </c>
      <c r="AP206" s="60" t="s">
        <v>2595</v>
      </c>
      <c r="AQ206" s="1" t="s">
        <v>2595</v>
      </c>
    </row>
    <row r="207" spans="1:43" x14ac:dyDescent="0.25">
      <c r="A207" s="1">
        <v>0</v>
      </c>
      <c r="B207" s="1" t="b">
        <v>1</v>
      </c>
      <c r="C207" s="1">
        <v>31561</v>
      </c>
      <c r="D207" s="1">
        <v>14081</v>
      </c>
      <c r="E207" s="1" t="b">
        <v>0</v>
      </c>
      <c r="F207" s="1">
        <v>0</v>
      </c>
      <c r="G207" s="60" t="s">
        <v>2589</v>
      </c>
      <c r="H207" s="60" t="s">
        <v>2589</v>
      </c>
      <c r="I207" s="1">
        <v>31561</v>
      </c>
      <c r="J207" s="60" t="s">
        <v>2590</v>
      </c>
      <c r="K207" s="60" t="s">
        <v>3393</v>
      </c>
      <c r="L207" s="60" t="s">
        <v>3405</v>
      </c>
      <c r="M207" s="60" t="s">
        <v>3406</v>
      </c>
      <c r="N207" s="1" t="b">
        <v>1</v>
      </c>
      <c r="O207" s="60" t="s">
        <v>3407</v>
      </c>
      <c r="P207" s="60" t="s">
        <v>2006</v>
      </c>
      <c r="Q207" s="60" t="s">
        <v>2008</v>
      </c>
      <c r="R207" s="60" t="s">
        <v>514</v>
      </c>
      <c r="S207" s="60" t="s">
        <v>2007</v>
      </c>
      <c r="T207" s="1">
        <v>31561</v>
      </c>
      <c r="U207" s="1">
        <v>32121</v>
      </c>
      <c r="V207" s="1">
        <v>34441</v>
      </c>
      <c r="W207" s="1">
        <v>41281</v>
      </c>
      <c r="X207" s="1">
        <v>64041</v>
      </c>
      <c r="Y207" s="1">
        <v>115801</v>
      </c>
      <c r="Z207" s="60" t="s">
        <v>2595</v>
      </c>
      <c r="AA207" s="60" t="s">
        <v>2596</v>
      </c>
      <c r="AB207" s="60" t="s">
        <v>2597</v>
      </c>
      <c r="AC207" s="60" t="s">
        <v>2002</v>
      </c>
      <c r="AD207" s="60" t="s">
        <v>2883</v>
      </c>
      <c r="AE207" s="60" t="s">
        <v>2599</v>
      </c>
      <c r="AF207" s="60" t="s">
        <v>2600</v>
      </c>
      <c r="AG207" s="183">
        <v>44123.698611111111</v>
      </c>
      <c r="AH207" s="60" t="s">
        <v>2601</v>
      </c>
      <c r="AI207" s="60" t="s">
        <v>2602</v>
      </c>
      <c r="AJ207" s="61">
        <v>10</v>
      </c>
      <c r="AK207" s="61">
        <v>1</v>
      </c>
      <c r="AL207" s="60" t="s">
        <v>2603</v>
      </c>
      <c r="AM207" s="183">
        <v>44172.413888888885</v>
      </c>
      <c r="AN207" s="183">
        <v>44614</v>
      </c>
      <c r="AO207" s="1">
        <v>4</v>
      </c>
      <c r="AP207" s="60" t="s">
        <v>2595</v>
      </c>
      <c r="AQ207" s="1" t="s">
        <v>2595</v>
      </c>
    </row>
    <row r="208" spans="1:43" x14ac:dyDescent="0.25">
      <c r="A208" s="1">
        <v>0</v>
      </c>
      <c r="B208" s="1" t="b">
        <v>1</v>
      </c>
      <c r="C208" s="1">
        <v>31561</v>
      </c>
      <c r="D208" s="1">
        <v>14081</v>
      </c>
      <c r="E208" s="1" t="b">
        <v>0</v>
      </c>
      <c r="F208" s="1">
        <v>0</v>
      </c>
      <c r="G208" s="60" t="s">
        <v>2589</v>
      </c>
      <c r="H208" s="60" t="s">
        <v>2589</v>
      </c>
      <c r="I208" s="1">
        <v>31561</v>
      </c>
      <c r="J208" s="60" t="s">
        <v>2590</v>
      </c>
      <c r="K208" s="60" t="s">
        <v>3393</v>
      </c>
      <c r="L208" s="60" t="s">
        <v>3405</v>
      </c>
      <c r="M208" s="60" t="s">
        <v>3406</v>
      </c>
      <c r="N208" s="1" t="b">
        <v>1</v>
      </c>
      <c r="O208" s="60" t="s">
        <v>3407</v>
      </c>
      <c r="P208" s="60" t="s">
        <v>2003</v>
      </c>
      <c r="Q208" s="60" t="s">
        <v>2005</v>
      </c>
      <c r="R208" s="60" t="s">
        <v>514</v>
      </c>
      <c r="S208" s="60" t="s">
        <v>2004</v>
      </c>
      <c r="T208" s="1">
        <v>31561</v>
      </c>
      <c r="U208" s="1">
        <v>32121</v>
      </c>
      <c r="V208" s="1">
        <v>34441</v>
      </c>
      <c r="W208" s="1">
        <v>41281</v>
      </c>
      <c r="X208" s="1">
        <v>64041</v>
      </c>
      <c r="Y208" s="1">
        <v>115841</v>
      </c>
      <c r="Z208" s="60" t="s">
        <v>2595</v>
      </c>
      <c r="AA208" s="60" t="s">
        <v>2596</v>
      </c>
      <c r="AB208" s="60" t="s">
        <v>2597</v>
      </c>
      <c r="AC208" s="60" t="s">
        <v>2002</v>
      </c>
      <c r="AD208" s="60" t="s">
        <v>2883</v>
      </c>
      <c r="AE208" s="60" t="s">
        <v>2599</v>
      </c>
      <c r="AF208" s="60" t="s">
        <v>2600</v>
      </c>
      <c r="AG208" s="183">
        <v>44123.698611111111</v>
      </c>
      <c r="AH208" s="60" t="s">
        <v>2601</v>
      </c>
      <c r="AI208" s="60" t="s">
        <v>2602</v>
      </c>
      <c r="AJ208" s="61">
        <v>10</v>
      </c>
      <c r="AK208" s="61">
        <v>1</v>
      </c>
      <c r="AL208" s="60" t="s">
        <v>2603</v>
      </c>
      <c r="AM208" s="183">
        <v>44172.413888888885</v>
      </c>
      <c r="AN208" s="183">
        <v>44614</v>
      </c>
      <c r="AO208" s="1">
        <v>4</v>
      </c>
      <c r="AP208" s="60" t="s">
        <v>2595</v>
      </c>
      <c r="AQ208" s="1" t="s">
        <v>2595</v>
      </c>
    </row>
    <row r="209" spans="1:43" x14ac:dyDescent="0.25">
      <c r="A209" s="1">
        <v>0</v>
      </c>
      <c r="B209" s="1" t="b">
        <v>1</v>
      </c>
      <c r="C209" s="1">
        <v>31561</v>
      </c>
      <c r="D209" s="1">
        <v>14081</v>
      </c>
      <c r="E209" s="1" t="b">
        <v>0</v>
      </c>
      <c r="F209" s="1">
        <v>0</v>
      </c>
      <c r="G209" s="60" t="s">
        <v>2589</v>
      </c>
      <c r="H209" s="60" t="s">
        <v>2589</v>
      </c>
      <c r="I209" s="1">
        <v>31561</v>
      </c>
      <c r="J209" s="60" t="s">
        <v>2590</v>
      </c>
      <c r="K209" s="60" t="s">
        <v>3393</v>
      </c>
      <c r="L209" s="60" t="s">
        <v>3405</v>
      </c>
      <c r="M209" s="60" t="s">
        <v>3406</v>
      </c>
      <c r="N209" s="1" t="b">
        <v>1</v>
      </c>
      <c r="O209" s="60" t="s">
        <v>3407</v>
      </c>
      <c r="P209" s="60" t="s">
        <v>2021</v>
      </c>
      <c r="Q209" s="60" t="s">
        <v>2023</v>
      </c>
      <c r="R209" s="60" t="s">
        <v>514</v>
      </c>
      <c r="S209" s="60" t="s">
        <v>2022</v>
      </c>
      <c r="T209" s="1">
        <v>31561</v>
      </c>
      <c r="U209" s="1">
        <v>32121</v>
      </c>
      <c r="V209" s="1">
        <v>34441</v>
      </c>
      <c r="W209" s="1">
        <v>41281</v>
      </c>
      <c r="X209" s="1">
        <v>64041</v>
      </c>
      <c r="Y209" s="1">
        <v>116161</v>
      </c>
      <c r="Z209" s="60" t="s">
        <v>2595</v>
      </c>
      <c r="AA209" s="60" t="s">
        <v>2596</v>
      </c>
      <c r="AB209" s="60" t="s">
        <v>2597</v>
      </c>
      <c r="AC209" s="60" t="s">
        <v>2002</v>
      </c>
      <c r="AD209" s="60" t="s">
        <v>2883</v>
      </c>
      <c r="AE209" s="60" t="s">
        <v>2599</v>
      </c>
      <c r="AF209" s="60" t="s">
        <v>2600</v>
      </c>
      <c r="AG209" s="183">
        <v>44123.69930555555</v>
      </c>
      <c r="AH209" s="60" t="s">
        <v>2601</v>
      </c>
      <c r="AI209" s="60" t="s">
        <v>2602</v>
      </c>
      <c r="AJ209" s="61">
        <v>10</v>
      </c>
      <c r="AK209" s="61">
        <v>1</v>
      </c>
      <c r="AL209" s="60" t="s">
        <v>2603</v>
      </c>
      <c r="AM209" s="183">
        <v>44172.413194444445</v>
      </c>
      <c r="AN209" s="183">
        <v>44614</v>
      </c>
      <c r="AO209" s="1">
        <v>4</v>
      </c>
      <c r="AP209" s="60" t="s">
        <v>2595</v>
      </c>
      <c r="AQ209" s="1" t="s">
        <v>2595</v>
      </c>
    </row>
    <row r="210" spans="1:43" x14ac:dyDescent="0.25">
      <c r="A210" s="1">
        <v>0</v>
      </c>
      <c r="B210" s="1" t="b">
        <v>1</v>
      </c>
      <c r="C210" s="1">
        <v>31561</v>
      </c>
      <c r="D210" s="1">
        <v>14081</v>
      </c>
      <c r="E210" s="1" t="b">
        <v>0</v>
      </c>
      <c r="F210" s="1">
        <v>0</v>
      </c>
      <c r="G210" s="60" t="s">
        <v>2589</v>
      </c>
      <c r="H210" s="60" t="s">
        <v>2589</v>
      </c>
      <c r="I210" s="1">
        <v>31561</v>
      </c>
      <c r="J210" s="60" t="s">
        <v>2590</v>
      </c>
      <c r="K210" s="60" t="s">
        <v>3393</v>
      </c>
      <c r="L210" s="60" t="s">
        <v>3405</v>
      </c>
      <c r="M210" s="60" t="s">
        <v>3406</v>
      </c>
      <c r="N210" s="1" t="b">
        <v>1</v>
      </c>
      <c r="O210" s="60" t="s">
        <v>3407</v>
      </c>
      <c r="P210" s="60" t="s">
        <v>2047</v>
      </c>
      <c r="Q210" s="60" t="s">
        <v>2049</v>
      </c>
      <c r="R210" s="60" t="s">
        <v>514</v>
      </c>
      <c r="S210" s="60" t="s">
        <v>2048</v>
      </c>
      <c r="T210" s="1">
        <v>31561</v>
      </c>
      <c r="U210" s="1">
        <v>32121</v>
      </c>
      <c r="V210" s="1">
        <v>34441</v>
      </c>
      <c r="W210" s="1">
        <v>41281</v>
      </c>
      <c r="X210" s="1">
        <v>64041</v>
      </c>
      <c r="Y210" s="1">
        <v>116201</v>
      </c>
      <c r="Z210" s="60" t="s">
        <v>2595</v>
      </c>
      <c r="AA210" s="60" t="s">
        <v>2596</v>
      </c>
      <c r="AB210" s="60" t="s">
        <v>2597</v>
      </c>
      <c r="AC210" s="60" t="s">
        <v>2002</v>
      </c>
      <c r="AD210" s="60" t="s">
        <v>2883</v>
      </c>
      <c r="AE210" s="60" t="s">
        <v>2599</v>
      </c>
      <c r="AF210" s="60" t="s">
        <v>2600</v>
      </c>
      <c r="AG210" s="183">
        <v>44123.69930555555</v>
      </c>
      <c r="AH210" s="60" t="s">
        <v>2601</v>
      </c>
      <c r="AI210" s="60" t="s">
        <v>2602</v>
      </c>
      <c r="AJ210" s="61">
        <v>10</v>
      </c>
      <c r="AK210" s="61">
        <v>1</v>
      </c>
      <c r="AL210" s="60" t="s">
        <v>2603</v>
      </c>
      <c r="AM210" s="183">
        <v>44172.413888888885</v>
      </c>
      <c r="AN210" s="183">
        <v>44614</v>
      </c>
      <c r="AO210" s="1">
        <v>4</v>
      </c>
      <c r="AP210" s="60" t="s">
        <v>2595</v>
      </c>
      <c r="AQ210" s="1" t="s">
        <v>2595</v>
      </c>
    </row>
    <row r="211" spans="1:43" x14ac:dyDescent="0.25">
      <c r="A211" s="1">
        <v>0</v>
      </c>
      <c r="B211" s="1" t="b">
        <v>1</v>
      </c>
      <c r="C211" s="1">
        <v>31561</v>
      </c>
      <c r="D211" s="1">
        <v>14081</v>
      </c>
      <c r="E211" s="1" t="b">
        <v>0</v>
      </c>
      <c r="F211" s="1">
        <v>0</v>
      </c>
      <c r="G211" s="60" t="s">
        <v>2589</v>
      </c>
      <c r="H211" s="60" t="s">
        <v>2589</v>
      </c>
      <c r="I211" s="1">
        <v>31561</v>
      </c>
      <c r="J211" s="60" t="s">
        <v>2590</v>
      </c>
      <c r="K211" s="60" t="s">
        <v>3393</v>
      </c>
      <c r="L211" s="60" t="s">
        <v>3405</v>
      </c>
      <c r="M211" s="60" t="s">
        <v>3406</v>
      </c>
      <c r="N211" s="1" t="b">
        <v>1</v>
      </c>
      <c r="O211" s="60" t="s">
        <v>3407</v>
      </c>
      <c r="P211" s="60" t="s">
        <v>2018</v>
      </c>
      <c r="Q211" s="60" t="s">
        <v>2020</v>
      </c>
      <c r="R211" s="60" t="s">
        <v>514</v>
      </c>
      <c r="S211" s="60" t="s">
        <v>2019</v>
      </c>
      <c r="T211" s="1">
        <v>31561</v>
      </c>
      <c r="U211" s="1">
        <v>32121</v>
      </c>
      <c r="V211" s="1">
        <v>34441</v>
      </c>
      <c r="W211" s="1">
        <v>41281</v>
      </c>
      <c r="X211" s="1">
        <v>64041</v>
      </c>
      <c r="Y211" s="1">
        <v>209161</v>
      </c>
      <c r="Z211" s="60" t="s">
        <v>2595</v>
      </c>
      <c r="AA211" s="60" t="s">
        <v>2596</v>
      </c>
      <c r="AB211" s="60" t="s">
        <v>2597</v>
      </c>
      <c r="AC211" s="60" t="s">
        <v>2002</v>
      </c>
      <c r="AD211" s="60" t="s">
        <v>2883</v>
      </c>
      <c r="AE211" s="60" t="s">
        <v>2599</v>
      </c>
      <c r="AF211" s="60" t="s">
        <v>2600</v>
      </c>
      <c r="AG211" s="183">
        <v>44123.718055555553</v>
      </c>
      <c r="AH211" s="60" t="s">
        <v>2601</v>
      </c>
      <c r="AI211" s="60" t="s">
        <v>2602</v>
      </c>
      <c r="AJ211" s="61">
        <v>10</v>
      </c>
      <c r="AK211" s="61">
        <v>1</v>
      </c>
      <c r="AL211" s="60" t="s">
        <v>2603</v>
      </c>
      <c r="AM211" s="183">
        <v>44172.384722222218</v>
      </c>
      <c r="AN211" s="183">
        <v>44614</v>
      </c>
      <c r="AO211" s="1">
        <v>4</v>
      </c>
      <c r="AP211" s="60" t="s">
        <v>2595</v>
      </c>
      <c r="AQ211" s="1" t="s">
        <v>2595</v>
      </c>
    </row>
    <row r="212" spans="1:43" x14ac:dyDescent="0.25">
      <c r="A212" s="1">
        <v>0</v>
      </c>
      <c r="B212" s="1" t="b">
        <v>1</v>
      </c>
      <c r="C212" s="1">
        <v>31561</v>
      </c>
      <c r="D212" s="1">
        <v>14081</v>
      </c>
      <c r="E212" s="1" t="b">
        <v>0</v>
      </c>
      <c r="F212" s="1">
        <v>0</v>
      </c>
      <c r="G212" s="60" t="s">
        <v>2589</v>
      </c>
      <c r="H212" s="60" t="s">
        <v>2589</v>
      </c>
      <c r="I212" s="1">
        <v>31561</v>
      </c>
      <c r="J212" s="60" t="s">
        <v>2590</v>
      </c>
      <c r="K212" s="60" t="s">
        <v>3393</v>
      </c>
      <c r="L212" s="60" t="s">
        <v>3405</v>
      </c>
      <c r="M212" s="60" t="s">
        <v>3406</v>
      </c>
      <c r="N212" s="1" t="b">
        <v>1</v>
      </c>
      <c r="O212" s="60" t="s">
        <v>3407</v>
      </c>
      <c r="P212" s="60" t="s">
        <v>2015</v>
      </c>
      <c r="Q212" s="60" t="s">
        <v>2017</v>
      </c>
      <c r="R212" s="60" t="s">
        <v>514</v>
      </c>
      <c r="S212" s="60" t="s">
        <v>2016</v>
      </c>
      <c r="T212" s="1">
        <v>31561</v>
      </c>
      <c r="U212" s="1">
        <v>32121</v>
      </c>
      <c r="V212" s="1">
        <v>34441</v>
      </c>
      <c r="W212" s="1">
        <v>41281</v>
      </c>
      <c r="X212" s="1">
        <v>64041</v>
      </c>
      <c r="Y212" s="1">
        <v>209201</v>
      </c>
      <c r="Z212" s="60" t="s">
        <v>2595</v>
      </c>
      <c r="AA212" s="60" t="s">
        <v>2596</v>
      </c>
      <c r="AB212" s="60" t="s">
        <v>2597</v>
      </c>
      <c r="AC212" s="60" t="s">
        <v>2002</v>
      </c>
      <c r="AD212" s="60" t="s">
        <v>2883</v>
      </c>
      <c r="AE212" s="60" t="s">
        <v>2599</v>
      </c>
      <c r="AF212" s="60" t="s">
        <v>2600</v>
      </c>
      <c r="AG212" s="183">
        <v>44123.718055555553</v>
      </c>
      <c r="AH212" s="60" t="s">
        <v>2601</v>
      </c>
      <c r="AI212" s="60" t="s">
        <v>2602</v>
      </c>
      <c r="AJ212" s="61">
        <v>10</v>
      </c>
      <c r="AK212" s="61">
        <v>1</v>
      </c>
      <c r="AL212" s="60" t="s">
        <v>2603</v>
      </c>
      <c r="AM212" s="183">
        <v>44172.382638888885</v>
      </c>
      <c r="AN212" s="183">
        <v>44614</v>
      </c>
      <c r="AO212" s="1">
        <v>4</v>
      </c>
      <c r="AP212" s="60" t="s">
        <v>2595</v>
      </c>
      <c r="AQ212" s="1" t="s">
        <v>2595</v>
      </c>
    </row>
    <row r="213" spans="1:43" x14ac:dyDescent="0.25">
      <c r="A213" s="1">
        <v>0</v>
      </c>
      <c r="B213" s="1" t="b">
        <v>1</v>
      </c>
      <c r="C213" s="1">
        <v>31561</v>
      </c>
      <c r="D213" s="1">
        <v>14081</v>
      </c>
      <c r="E213" s="1" t="b">
        <v>0</v>
      </c>
      <c r="F213" s="1">
        <v>0</v>
      </c>
      <c r="G213" s="60" t="s">
        <v>2589</v>
      </c>
      <c r="H213" s="60" t="s">
        <v>2589</v>
      </c>
      <c r="I213" s="1">
        <v>31561</v>
      </c>
      <c r="J213" s="60" t="s">
        <v>2590</v>
      </c>
      <c r="K213" s="60" t="s">
        <v>3393</v>
      </c>
      <c r="L213" s="60" t="s">
        <v>3405</v>
      </c>
      <c r="M213" s="60" t="s">
        <v>3406</v>
      </c>
      <c r="N213" s="1" t="b">
        <v>1</v>
      </c>
      <c r="O213" s="60" t="s">
        <v>3407</v>
      </c>
      <c r="P213" s="60" t="s">
        <v>2036</v>
      </c>
      <c r="Q213" s="60" t="s">
        <v>2037</v>
      </c>
      <c r="R213" s="60" t="s">
        <v>514</v>
      </c>
      <c r="S213" s="60" t="s">
        <v>3408</v>
      </c>
      <c r="T213" s="1">
        <v>31561</v>
      </c>
      <c r="U213" s="1">
        <v>32121</v>
      </c>
      <c r="V213" s="1">
        <v>34441</v>
      </c>
      <c r="W213" s="1">
        <v>41281</v>
      </c>
      <c r="X213" s="1">
        <v>64041</v>
      </c>
      <c r="Y213" s="1">
        <v>209241</v>
      </c>
      <c r="Z213" s="60" t="s">
        <v>2595</v>
      </c>
      <c r="AA213" s="60" t="s">
        <v>2596</v>
      </c>
      <c r="AB213" s="60" t="s">
        <v>2597</v>
      </c>
      <c r="AC213" s="60" t="s">
        <v>2002</v>
      </c>
      <c r="AD213" s="60" t="s">
        <v>2883</v>
      </c>
      <c r="AE213" s="60" t="s">
        <v>2599</v>
      </c>
      <c r="AF213" s="60" t="s">
        <v>2600</v>
      </c>
      <c r="AG213" s="183">
        <v>44123.718055555553</v>
      </c>
      <c r="AH213" s="60" t="s">
        <v>2601</v>
      </c>
      <c r="AI213" s="60" t="s">
        <v>2602</v>
      </c>
      <c r="AJ213" s="61" t="s">
        <v>2595</v>
      </c>
      <c r="AK213" s="61" t="s">
        <v>2595</v>
      </c>
      <c r="AL213" s="60" t="s">
        <v>2603</v>
      </c>
      <c r="AM213" s="183">
        <v>44463.73055555555</v>
      </c>
      <c r="AN213" s="183">
        <v>44590</v>
      </c>
      <c r="AO213" s="1">
        <v>4</v>
      </c>
      <c r="AP213" s="60" t="s">
        <v>2595</v>
      </c>
      <c r="AQ213" s="1" t="s">
        <v>2595</v>
      </c>
    </row>
    <row r="214" spans="1:43" x14ac:dyDescent="0.25">
      <c r="A214" s="1">
        <v>0</v>
      </c>
      <c r="B214" s="1" t="b">
        <v>1</v>
      </c>
      <c r="C214" s="1">
        <v>31561</v>
      </c>
      <c r="D214" s="1">
        <v>14081</v>
      </c>
      <c r="E214" s="1" t="b">
        <v>0</v>
      </c>
      <c r="F214" s="1">
        <v>0</v>
      </c>
      <c r="G214" s="60" t="s">
        <v>2589</v>
      </c>
      <c r="H214" s="60" t="s">
        <v>2589</v>
      </c>
      <c r="I214" s="1">
        <v>31561</v>
      </c>
      <c r="J214" s="60" t="s">
        <v>2590</v>
      </c>
      <c r="K214" s="60" t="s">
        <v>3393</v>
      </c>
      <c r="L214" s="60" t="s">
        <v>3405</v>
      </c>
      <c r="M214" s="60" t="s">
        <v>3406</v>
      </c>
      <c r="N214" s="1" t="b">
        <v>1</v>
      </c>
      <c r="O214" s="60" t="s">
        <v>3407</v>
      </c>
      <c r="P214" s="60" t="s">
        <v>2012</v>
      </c>
      <c r="Q214" s="60" t="s">
        <v>2014</v>
      </c>
      <c r="R214" s="60" t="s">
        <v>514</v>
      </c>
      <c r="S214" s="60" t="s">
        <v>2013</v>
      </c>
      <c r="T214" s="1">
        <v>31561</v>
      </c>
      <c r="U214" s="1">
        <v>32121</v>
      </c>
      <c r="V214" s="1">
        <v>34441</v>
      </c>
      <c r="W214" s="1">
        <v>41281</v>
      </c>
      <c r="X214" s="1">
        <v>64041</v>
      </c>
      <c r="Y214" s="1">
        <v>209281</v>
      </c>
      <c r="Z214" s="60" t="s">
        <v>2595</v>
      </c>
      <c r="AA214" s="60" t="s">
        <v>2596</v>
      </c>
      <c r="AB214" s="60" t="s">
        <v>2597</v>
      </c>
      <c r="AC214" s="60" t="s">
        <v>2002</v>
      </c>
      <c r="AD214" s="60" t="s">
        <v>2883</v>
      </c>
      <c r="AE214" s="60" t="s">
        <v>2599</v>
      </c>
      <c r="AF214" s="60" t="s">
        <v>2600</v>
      </c>
      <c r="AG214" s="183">
        <v>44123.718055555553</v>
      </c>
      <c r="AH214" s="60" t="s">
        <v>2601</v>
      </c>
      <c r="AI214" s="60" t="s">
        <v>2602</v>
      </c>
      <c r="AJ214" s="61">
        <v>10</v>
      </c>
      <c r="AK214" s="61">
        <v>1</v>
      </c>
      <c r="AL214" s="60" t="s">
        <v>2603</v>
      </c>
      <c r="AM214" s="183">
        <v>44172.385416666664</v>
      </c>
      <c r="AN214" s="183">
        <v>44614</v>
      </c>
      <c r="AO214" s="1">
        <v>4</v>
      </c>
      <c r="AP214" s="60" t="s">
        <v>2595</v>
      </c>
      <c r="AQ214" s="1" t="s">
        <v>2595</v>
      </c>
    </row>
    <row r="215" spans="1:43" x14ac:dyDescent="0.25">
      <c r="A215" s="1">
        <v>0</v>
      </c>
      <c r="B215" s="1" t="b">
        <v>1</v>
      </c>
      <c r="C215" s="1">
        <v>31561</v>
      </c>
      <c r="D215" s="1">
        <v>14081</v>
      </c>
      <c r="E215" s="1" t="b">
        <v>0</v>
      </c>
      <c r="F215" s="1">
        <v>0</v>
      </c>
      <c r="G215" s="60" t="s">
        <v>2589</v>
      </c>
      <c r="H215" s="60" t="s">
        <v>2589</v>
      </c>
      <c r="I215" s="1">
        <v>31561</v>
      </c>
      <c r="J215" s="60" t="s">
        <v>2590</v>
      </c>
      <c r="K215" s="60" t="s">
        <v>3393</v>
      </c>
      <c r="L215" s="60" t="s">
        <v>3405</v>
      </c>
      <c r="M215" s="60" t="s">
        <v>3406</v>
      </c>
      <c r="N215" s="1" t="b">
        <v>1</v>
      </c>
      <c r="O215" s="60" t="s">
        <v>3407</v>
      </c>
      <c r="P215" s="60" t="s">
        <v>2050</v>
      </c>
      <c r="Q215" s="60" t="s">
        <v>2052</v>
      </c>
      <c r="R215" s="60" t="s">
        <v>514</v>
      </c>
      <c r="S215" s="60" t="s">
        <v>2051</v>
      </c>
      <c r="T215" s="1">
        <v>31561</v>
      </c>
      <c r="U215" s="1">
        <v>32121</v>
      </c>
      <c r="V215" s="1">
        <v>34441</v>
      </c>
      <c r="W215" s="1">
        <v>41281</v>
      </c>
      <c r="X215" s="1">
        <v>64041</v>
      </c>
      <c r="Y215" s="1">
        <v>209321</v>
      </c>
      <c r="Z215" s="60" t="s">
        <v>2595</v>
      </c>
      <c r="AA215" s="60" t="s">
        <v>2596</v>
      </c>
      <c r="AB215" s="60" t="s">
        <v>2597</v>
      </c>
      <c r="AC215" s="60" t="s">
        <v>2002</v>
      </c>
      <c r="AD215" s="60" t="s">
        <v>2883</v>
      </c>
      <c r="AE215" s="60" t="s">
        <v>2599</v>
      </c>
      <c r="AF215" s="60" t="s">
        <v>2600</v>
      </c>
      <c r="AG215" s="183">
        <v>44123.718055555553</v>
      </c>
      <c r="AH215" s="60" t="s">
        <v>2601</v>
      </c>
      <c r="AI215" s="60" t="s">
        <v>2602</v>
      </c>
      <c r="AJ215" s="61">
        <v>10</v>
      </c>
      <c r="AK215" s="61">
        <v>1</v>
      </c>
      <c r="AL215" s="60" t="s">
        <v>2603</v>
      </c>
      <c r="AM215" s="183">
        <v>44172.381249999999</v>
      </c>
      <c r="AN215" s="183">
        <v>44613</v>
      </c>
      <c r="AO215" s="1">
        <v>4</v>
      </c>
      <c r="AP215" s="60" t="s">
        <v>2595</v>
      </c>
      <c r="AQ215" s="1" t="s">
        <v>2595</v>
      </c>
    </row>
    <row r="216" spans="1:43" x14ac:dyDescent="0.25">
      <c r="A216" s="1">
        <v>0</v>
      </c>
      <c r="B216" s="1" t="b">
        <v>1</v>
      </c>
      <c r="C216" s="1">
        <v>31561</v>
      </c>
      <c r="D216" s="1">
        <v>14081</v>
      </c>
      <c r="E216" s="1" t="b">
        <v>0</v>
      </c>
      <c r="F216" s="1">
        <v>0</v>
      </c>
      <c r="G216" s="60" t="s">
        <v>2589</v>
      </c>
      <c r="H216" s="60" t="s">
        <v>2589</v>
      </c>
      <c r="I216" s="1">
        <v>31561</v>
      </c>
      <c r="J216" s="60" t="s">
        <v>2590</v>
      </c>
      <c r="K216" s="60" t="s">
        <v>3393</v>
      </c>
      <c r="L216" s="60" t="s">
        <v>3405</v>
      </c>
      <c r="M216" s="60" t="s">
        <v>3406</v>
      </c>
      <c r="N216" s="1" t="b">
        <v>1</v>
      </c>
      <c r="O216" s="60" t="s">
        <v>3407</v>
      </c>
      <c r="P216" s="60" t="s">
        <v>2041</v>
      </c>
      <c r="Q216" s="60" t="s">
        <v>2043</v>
      </c>
      <c r="R216" s="60" t="s">
        <v>514</v>
      </c>
      <c r="S216" s="60" t="s">
        <v>2042</v>
      </c>
      <c r="T216" s="1">
        <v>31561</v>
      </c>
      <c r="U216" s="1">
        <v>32121</v>
      </c>
      <c r="V216" s="1">
        <v>34441</v>
      </c>
      <c r="W216" s="1">
        <v>41281</v>
      </c>
      <c r="X216" s="1">
        <v>64041</v>
      </c>
      <c r="Y216" s="1">
        <v>209361</v>
      </c>
      <c r="Z216" s="60" t="s">
        <v>2595</v>
      </c>
      <c r="AA216" s="60" t="s">
        <v>2596</v>
      </c>
      <c r="AB216" s="60" t="s">
        <v>2597</v>
      </c>
      <c r="AC216" s="60" t="s">
        <v>2002</v>
      </c>
      <c r="AD216" s="60" t="s">
        <v>2883</v>
      </c>
      <c r="AE216" s="60" t="s">
        <v>2599</v>
      </c>
      <c r="AF216" s="60" t="s">
        <v>2600</v>
      </c>
      <c r="AG216" s="183">
        <v>44123.718055555553</v>
      </c>
      <c r="AH216" s="60" t="s">
        <v>2601</v>
      </c>
      <c r="AI216" s="60" t="s">
        <v>2602</v>
      </c>
      <c r="AJ216" s="61">
        <v>10</v>
      </c>
      <c r="AK216" s="61">
        <v>1</v>
      </c>
      <c r="AL216" s="60" t="s">
        <v>2603</v>
      </c>
      <c r="AM216" s="183">
        <v>44172.381944444445</v>
      </c>
      <c r="AN216" s="183">
        <v>44614</v>
      </c>
      <c r="AO216" s="1">
        <v>4</v>
      </c>
      <c r="AP216" s="60" t="s">
        <v>2595</v>
      </c>
      <c r="AQ216" s="1" t="s">
        <v>2595</v>
      </c>
    </row>
    <row r="217" spans="1:43" x14ac:dyDescent="0.25">
      <c r="A217" s="1">
        <v>0</v>
      </c>
      <c r="B217" s="1" t="b">
        <v>1</v>
      </c>
      <c r="C217" s="1">
        <v>31561</v>
      </c>
      <c r="D217" s="1">
        <v>14081</v>
      </c>
      <c r="E217" s="1" t="b">
        <v>0</v>
      </c>
      <c r="F217" s="1">
        <v>0</v>
      </c>
      <c r="G217" s="60" t="s">
        <v>2589</v>
      </c>
      <c r="H217" s="60" t="s">
        <v>2589</v>
      </c>
      <c r="I217" s="1">
        <v>31561</v>
      </c>
      <c r="J217" s="60" t="s">
        <v>2590</v>
      </c>
      <c r="K217" s="60" t="s">
        <v>3393</v>
      </c>
      <c r="L217" s="60" t="s">
        <v>3405</v>
      </c>
      <c r="M217" s="60" t="s">
        <v>3406</v>
      </c>
      <c r="N217" s="1" t="b">
        <v>1</v>
      </c>
      <c r="O217" s="60" t="s">
        <v>3407</v>
      </c>
      <c r="P217" s="60" t="s">
        <v>2033</v>
      </c>
      <c r="Q217" s="60" t="s">
        <v>2035</v>
      </c>
      <c r="R217" s="60" t="s">
        <v>514</v>
      </c>
      <c r="S217" s="60" t="s">
        <v>2034</v>
      </c>
      <c r="T217" s="1">
        <v>31561</v>
      </c>
      <c r="U217" s="1">
        <v>32121</v>
      </c>
      <c r="V217" s="1">
        <v>34441</v>
      </c>
      <c r="W217" s="1">
        <v>41281</v>
      </c>
      <c r="X217" s="1">
        <v>64041</v>
      </c>
      <c r="Y217" s="1">
        <v>209441</v>
      </c>
      <c r="Z217" s="60" t="s">
        <v>2595</v>
      </c>
      <c r="AA217" s="60" t="s">
        <v>2596</v>
      </c>
      <c r="AB217" s="60" t="s">
        <v>2597</v>
      </c>
      <c r="AC217" s="60" t="s">
        <v>2002</v>
      </c>
      <c r="AD217" s="60" t="s">
        <v>2883</v>
      </c>
      <c r="AE217" s="60" t="s">
        <v>2599</v>
      </c>
      <c r="AF217" s="60" t="s">
        <v>2600</v>
      </c>
      <c r="AG217" s="183">
        <v>44123.718055555553</v>
      </c>
      <c r="AH217" s="60" t="s">
        <v>2601</v>
      </c>
      <c r="AI217" s="60" t="s">
        <v>2602</v>
      </c>
      <c r="AJ217" s="61">
        <v>10</v>
      </c>
      <c r="AK217" s="61">
        <v>1</v>
      </c>
      <c r="AL217" s="60" t="s">
        <v>2603</v>
      </c>
      <c r="AM217" s="183">
        <v>44172.381944444445</v>
      </c>
      <c r="AN217" s="183">
        <v>44614</v>
      </c>
      <c r="AO217" s="1">
        <v>4</v>
      </c>
      <c r="AP217" s="60" t="s">
        <v>2595</v>
      </c>
      <c r="AQ217" s="1" t="s">
        <v>2595</v>
      </c>
    </row>
    <row r="218" spans="1:43" x14ac:dyDescent="0.25">
      <c r="A218" s="1">
        <v>0</v>
      </c>
      <c r="B218" s="1" t="b">
        <v>1</v>
      </c>
      <c r="C218" s="1">
        <v>31561</v>
      </c>
      <c r="D218" s="1">
        <v>13561</v>
      </c>
      <c r="E218" s="1" t="b">
        <v>0</v>
      </c>
      <c r="F218" s="1">
        <v>0</v>
      </c>
      <c r="G218" s="60" t="s">
        <v>2589</v>
      </c>
      <c r="H218" s="60" t="s">
        <v>2589</v>
      </c>
      <c r="I218" s="1">
        <v>31561</v>
      </c>
      <c r="J218" s="60" t="s">
        <v>2590</v>
      </c>
      <c r="K218" s="60" t="s">
        <v>3393</v>
      </c>
      <c r="L218" s="60" t="s">
        <v>3405</v>
      </c>
      <c r="M218" s="60" t="s">
        <v>3406</v>
      </c>
      <c r="N218" s="1" t="b">
        <v>1</v>
      </c>
      <c r="O218" s="60" t="s">
        <v>3407</v>
      </c>
      <c r="P218" s="60" t="s">
        <v>521</v>
      </c>
      <c r="Q218" s="60" t="s">
        <v>523</v>
      </c>
      <c r="R218" s="60" t="s">
        <v>514</v>
      </c>
      <c r="S218" s="60" t="s">
        <v>522</v>
      </c>
      <c r="T218" s="1">
        <v>31561</v>
      </c>
      <c r="U218" s="1">
        <v>32121</v>
      </c>
      <c r="V218" s="1">
        <v>34441</v>
      </c>
      <c r="W218" s="1">
        <v>41281</v>
      </c>
      <c r="X218" s="1">
        <v>64041</v>
      </c>
      <c r="Y218" s="1">
        <v>259121</v>
      </c>
      <c r="Z218" s="60" t="s">
        <v>2595</v>
      </c>
      <c r="AA218" s="60" t="s">
        <v>2596</v>
      </c>
      <c r="AB218" s="60" t="s">
        <v>2597</v>
      </c>
      <c r="AC218" s="60" t="s">
        <v>509</v>
      </c>
      <c r="AD218" s="60" t="s">
        <v>2934</v>
      </c>
      <c r="AE218" s="60" t="s">
        <v>2599</v>
      </c>
      <c r="AF218" s="60" t="s">
        <v>2600</v>
      </c>
      <c r="AG218" s="183">
        <v>44123.725694444445</v>
      </c>
      <c r="AH218" s="60" t="s">
        <v>2601</v>
      </c>
      <c r="AI218" s="60" t="s">
        <v>2602</v>
      </c>
      <c r="AJ218" s="61">
        <v>10</v>
      </c>
      <c r="AK218" s="61">
        <v>1</v>
      </c>
      <c r="AL218" s="60" t="s">
        <v>2603</v>
      </c>
      <c r="AM218" s="183">
        <v>44123.725694444445</v>
      </c>
      <c r="AN218" s="183">
        <v>44610</v>
      </c>
      <c r="AO218" s="1">
        <v>2</v>
      </c>
      <c r="AP218" s="60" t="s">
        <v>2595</v>
      </c>
      <c r="AQ218" s="1" t="s">
        <v>2595</v>
      </c>
    </row>
    <row r="219" spans="1:43" x14ac:dyDescent="0.25">
      <c r="A219" s="1">
        <v>0</v>
      </c>
      <c r="B219" s="1" t="b">
        <v>1</v>
      </c>
      <c r="C219" s="1">
        <v>31561</v>
      </c>
      <c r="D219" s="1">
        <v>13561</v>
      </c>
      <c r="E219" s="1" t="b">
        <v>0</v>
      </c>
      <c r="F219" s="1">
        <v>0</v>
      </c>
      <c r="G219" s="60" t="s">
        <v>2589</v>
      </c>
      <c r="H219" s="60" t="s">
        <v>2589</v>
      </c>
      <c r="I219" s="1">
        <v>31561</v>
      </c>
      <c r="J219" s="60" t="s">
        <v>2590</v>
      </c>
      <c r="K219" s="60" t="s">
        <v>3393</v>
      </c>
      <c r="L219" s="60" t="s">
        <v>3405</v>
      </c>
      <c r="M219" s="60" t="s">
        <v>3406</v>
      </c>
      <c r="N219" s="1" t="b">
        <v>1</v>
      </c>
      <c r="O219" s="60" t="s">
        <v>3407</v>
      </c>
      <c r="P219" s="60" t="s">
        <v>3409</v>
      </c>
      <c r="Q219" s="60" t="s">
        <v>3410</v>
      </c>
      <c r="R219" s="60" t="s">
        <v>514</v>
      </c>
      <c r="S219" s="60" t="s">
        <v>3411</v>
      </c>
      <c r="T219" s="1">
        <v>31561</v>
      </c>
      <c r="U219" s="1">
        <v>32121</v>
      </c>
      <c r="V219" s="1">
        <v>34441</v>
      </c>
      <c r="W219" s="1">
        <v>41281</v>
      </c>
      <c r="X219" s="1">
        <v>64041</v>
      </c>
      <c r="Y219" s="1">
        <v>259161</v>
      </c>
      <c r="Z219" s="60" t="s">
        <v>2595</v>
      </c>
      <c r="AA219" s="60" t="s">
        <v>2596</v>
      </c>
      <c r="AB219" s="60" t="s">
        <v>2597</v>
      </c>
      <c r="AC219" s="60" t="s">
        <v>509</v>
      </c>
      <c r="AD219" s="60" t="s">
        <v>2934</v>
      </c>
      <c r="AE219" s="60" t="s">
        <v>2599</v>
      </c>
      <c r="AF219" s="60" t="s">
        <v>2600</v>
      </c>
      <c r="AG219" s="183">
        <v>44123.725694444445</v>
      </c>
      <c r="AH219" s="60" t="s">
        <v>2601</v>
      </c>
      <c r="AI219" s="60" t="s">
        <v>2602</v>
      </c>
      <c r="AJ219" s="61" t="s">
        <v>2595</v>
      </c>
      <c r="AK219" s="61" t="s">
        <v>2595</v>
      </c>
      <c r="AL219" s="60" t="s">
        <v>2614</v>
      </c>
      <c r="AM219" s="183">
        <v>44123.725694444445</v>
      </c>
      <c r="AN219" s="183" t="s">
        <v>2595</v>
      </c>
      <c r="AO219" s="1">
        <v>2</v>
      </c>
      <c r="AP219" s="60" t="s">
        <v>2595</v>
      </c>
      <c r="AQ219" s="1" t="s">
        <v>2595</v>
      </c>
    </row>
    <row r="220" spans="1:43" x14ac:dyDescent="0.25">
      <c r="A220" s="1">
        <v>0</v>
      </c>
      <c r="B220" s="1" t="b">
        <v>1</v>
      </c>
      <c r="C220" s="1">
        <v>31561</v>
      </c>
      <c r="D220" s="1">
        <v>13561</v>
      </c>
      <c r="E220" s="1" t="b">
        <v>0</v>
      </c>
      <c r="F220" s="1">
        <v>0</v>
      </c>
      <c r="G220" s="60" t="s">
        <v>2589</v>
      </c>
      <c r="H220" s="60" t="s">
        <v>2589</v>
      </c>
      <c r="I220" s="1">
        <v>31561</v>
      </c>
      <c r="J220" s="60" t="s">
        <v>2590</v>
      </c>
      <c r="K220" s="60" t="s">
        <v>3393</v>
      </c>
      <c r="L220" s="60" t="s">
        <v>3405</v>
      </c>
      <c r="M220" s="60" t="s">
        <v>3406</v>
      </c>
      <c r="N220" s="1" t="b">
        <v>1</v>
      </c>
      <c r="O220" s="60" t="s">
        <v>3407</v>
      </c>
      <c r="P220" s="60" t="s">
        <v>518</v>
      </c>
      <c r="Q220" s="60" t="s">
        <v>520</v>
      </c>
      <c r="R220" s="60" t="s">
        <v>514</v>
      </c>
      <c r="S220" s="60" t="s">
        <v>519</v>
      </c>
      <c r="T220" s="1">
        <v>31561</v>
      </c>
      <c r="U220" s="1">
        <v>32121</v>
      </c>
      <c r="V220" s="1">
        <v>34441</v>
      </c>
      <c r="W220" s="1">
        <v>41281</v>
      </c>
      <c r="X220" s="1">
        <v>64041</v>
      </c>
      <c r="Y220" s="1">
        <v>259201</v>
      </c>
      <c r="Z220" s="60" t="s">
        <v>2595</v>
      </c>
      <c r="AA220" s="60" t="s">
        <v>2596</v>
      </c>
      <c r="AB220" s="60" t="s">
        <v>2597</v>
      </c>
      <c r="AC220" s="60" t="s">
        <v>509</v>
      </c>
      <c r="AD220" s="60" t="s">
        <v>2934</v>
      </c>
      <c r="AE220" s="60" t="s">
        <v>2599</v>
      </c>
      <c r="AF220" s="60" t="s">
        <v>2600</v>
      </c>
      <c r="AG220" s="183">
        <v>44123.725694444445</v>
      </c>
      <c r="AH220" s="60" t="s">
        <v>2601</v>
      </c>
      <c r="AI220" s="60" t="s">
        <v>2602</v>
      </c>
      <c r="AJ220" s="61">
        <v>10</v>
      </c>
      <c r="AK220" s="61">
        <v>1</v>
      </c>
      <c r="AL220" s="60" t="s">
        <v>2603</v>
      </c>
      <c r="AM220" s="183">
        <v>44123.725694444445</v>
      </c>
      <c r="AN220" s="183">
        <v>44614</v>
      </c>
      <c r="AO220" s="1">
        <v>2</v>
      </c>
      <c r="AP220" s="60" t="s">
        <v>2595</v>
      </c>
      <c r="AQ220" s="1" t="s">
        <v>2595</v>
      </c>
    </row>
    <row r="221" spans="1:43" x14ac:dyDescent="0.25">
      <c r="A221" s="1">
        <v>0</v>
      </c>
      <c r="B221" s="1" t="b">
        <v>1</v>
      </c>
      <c r="C221" s="1">
        <v>31561</v>
      </c>
      <c r="D221" s="1">
        <v>13561</v>
      </c>
      <c r="E221" s="1" t="b">
        <v>0</v>
      </c>
      <c r="F221" s="1">
        <v>0</v>
      </c>
      <c r="G221" s="60" t="s">
        <v>2589</v>
      </c>
      <c r="H221" s="60" t="s">
        <v>2589</v>
      </c>
      <c r="I221" s="1">
        <v>31561</v>
      </c>
      <c r="J221" s="60" t="s">
        <v>2590</v>
      </c>
      <c r="K221" s="60" t="s">
        <v>3393</v>
      </c>
      <c r="L221" s="60" t="s">
        <v>3405</v>
      </c>
      <c r="M221" s="60" t="s">
        <v>3406</v>
      </c>
      <c r="N221" s="1" t="b">
        <v>1</v>
      </c>
      <c r="O221" s="60" t="s">
        <v>3407</v>
      </c>
      <c r="P221" s="60" t="s">
        <v>511</v>
      </c>
      <c r="Q221" s="60" t="s">
        <v>513</v>
      </c>
      <c r="R221" s="60" t="s">
        <v>514</v>
      </c>
      <c r="S221" s="60" t="s">
        <v>512</v>
      </c>
      <c r="T221" s="1">
        <v>31561</v>
      </c>
      <c r="U221" s="1">
        <v>32121</v>
      </c>
      <c r="V221" s="1">
        <v>34441</v>
      </c>
      <c r="W221" s="1">
        <v>41281</v>
      </c>
      <c r="X221" s="1">
        <v>64041</v>
      </c>
      <c r="Y221" s="1">
        <v>259241</v>
      </c>
      <c r="Z221" s="60" t="s">
        <v>2595</v>
      </c>
      <c r="AA221" s="60" t="s">
        <v>2596</v>
      </c>
      <c r="AB221" s="60" t="s">
        <v>2597</v>
      </c>
      <c r="AC221" s="60" t="s">
        <v>509</v>
      </c>
      <c r="AD221" s="60" t="s">
        <v>2934</v>
      </c>
      <c r="AE221" s="60" t="s">
        <v>2599</v>
      </c>
      <c r="AF221" s="60" t="s">
        <v>2600</v>
      </c>
      <c r="AG221" s="183">
        <v>44123.725694444445</v>
      </c>
      <c r="AH221" s="60" t="s">
        <v>2601</v>
      </c>
      <c r="AI221" s="60" t="s">
        <v>2602</v>
      </c>
      <c r="AJ221" s="61">
        <v>10</v>
      </c>
      <c r="AK221" s="61">
        <v>1</v>
      </c>
      <c r="AL221" s="60" t="s">
        <v>2603</v>
      </c>
      <c r="AM221" s="183">
        <v>44123.725694444445</v>
      </c>
      <c r="AN221" s="183">
        <v>44614</v>
      </c>
      <c r="AO221" s="1">
        <v>2</v>
      </c>
      <c r="AP221" s="60" t="s">
        <v>2595</v>
      </c>
      <c r="AQ221" s="1" t="s">
        <v>2595</v>
      </c>
    </row>
    <row r="222" spans="1:43" x14ac:dyDescent="0.25">
      <c r="A222" s="1">
        <v>0</v>
      </c>
      <c r="B222" s="1" t="b">
        <v>1</v>
      </c>
      <c r="C222" s="1">
        <v>31561</v>
      </c>
      <c r="D222" s="1">
        <v>16161</v>
      </c>
      <c r="E222" s="1" t="b">
        <v>0</v>
      </c>
      <c r="F222" s="1">
        <v>0</v>
      </c>
      <c r="G222" s="60" t="s">
        <v>2589</v>
      </c>
      <c r="H222" s="60" t="s">
        <v>2589</v>
      </c>
      <c r="I222" s="1">
        <v>31561</v>
      </c>
      <c r="J222" s="60" t="s">
        <v>2590</v>
      </c>
      <c r="K222" s="60" t="s">
        <v>3393</v>
      </c>
      <c r="L222" s="60" t="s">
        <v>3405</v>
      </c>
      <c r="M222" s="60" t="s">
        <v>3406</v>
      </c>
      <c r="N222" s="1" t="b">
        <v>1</v>
      </c>
      <c r="O222" s="60" t="s">
        <v>3407</v>
      </c>
      <c r="P222" s="60" t="s">
        <v>1458</v>
      </c>
      <c r="Q222" s="60" t="s">
        <v>1460</v>
      </c>
      <c r="R222" s="60" t="s">
        <v>514</v>
      </c>
      <c r="S222" s="60" t="s">
        <v>1459</v>
      </c>
      <c r="T222" s="1">
        <v>31561</v>
      </c>
      <c r="U222" s="1">
        <v>32121</v>
      </c>
      <c r="V222" s="1">
        <v>34441</v>
      </c>
      <c r="W222" s="1">
        <v>41281</v>
      </c>
      <c r="X222" s="1">
        <v>64041</v>
      </c>
      <c r="Y222" s="1">
        <v>267761</v>
      </c>
      <c r="Z222" s="60" t="s">
        <v>2595</v>
      </c>
      <c r="AA222" s="60" t="s">
        <v>2596</v>
      </c>
      <c r="AB222" s="60" t="s">
        <v>2597</v>
      </c>
      <c r="AC222" s="60" t="s">
        <v>1436</v>
      </c>
      <c r="AD222" s="60" t="s">
        <v>2674</v>
      </c>
      <c r="AE222" s="60" t="s">
        <v>2599</v>
      </c>
      <c r="AF222" s="60" t="s">
        <v>2600</v>
      </c>
      <c r="AG222" s="183">
        <v>44123.727083333331</v>
      </c>
      <c r="AH222" s="60" t="s">
        <v>2601</v>
      </c>
      <c r="AI222" s="60" t="s">
        <v>2602</v>
      </c>
      <c r="AJ222" s="61">
        <v>10</v>
      </c>
      <c r="AK222" s="61">
        <v>1</v>
      </c>
      <c r="AL222" s="60" t="s">
        <v>2603</v>
      </c>
      <c r="AM222" s="183">
        <v>44123.727083333331</v>
      </c>
      <c r="AN222" s="183">
        <v>44614</v>
      </c>
      <c r="AO222" s="1">
        <v>4</v>
      </c>
      <c r="AP222" s="60" t="s">
        <v>2595</v>
      </c>
      <c r="AQ222" s="1" t="s">
        <v>2595</v>
      </c>
    </row>
    <row r="223" spans="1:43" x14ac:dyDescent="0.25">
      <c r="A223" s="1">
        <v>0</v>
      </c>
      <c r="B223" s="1" t="b">
        <v>1</v>
      </c>
      <c r="C223" s="1">
        <v>31561</v>
      </c>
      <c r="D223" s="1">
        <v>16161</v>
      </c>
      <c r="E223" s="1" t="b">
        <v>0</v>
      </c>
      <c r="F223" s="1">
        <v>0</v>
      </c>
      <c r="G223" s="60" t="s">
        <v>2589</v>
      </c>
      <c r="H223" s="60" t="s">
        <v>2589</v>
      </c>
      <c r="I223" s="1">
        <v>31561</v>
      </c>
      <c r="J223" s="60" t="s">
        <v>2590</v>
      </c>
      <c r="K223" s="60" t="s">
        <v>3393</v>
      </c>
      <c r="L223" s="60" t="s">
        <v>3405</v>
      </c>
      <c r="M223" s="60" t="s">
        <v>3406</v>
      </c>
      <c r="N223" s="1" t="b">
        <v>1</v>
      </c>
      <c r="O223" s="60" t="s">
        <v>3407</v>
      </c>
      <c r="P223" s="60" t="s">
        <v>1440</v>
      </c>
      <c r="Q223" s="60" t="s">
        <v>1442</v>
      </c>
      <c r="R223" s="60" t="s">
        <v>514</v>
      </c>
      <c r="S223" s="60" t="s">
        <v>1441</v>
      </c>
      <c r="T223" s="1">
        <v>31561</v>
      </c>
      <c r="U223" s="1">
        <v>32121</v>
      </c>
      <c r="V223" s="1">
        <v>34441</v>
      </c>
      <c r="W223" s="1">
        <v>41281</v>
      </c>
      <c r="X223" s="1">
        <v>64041</v>
      </c>
      <c r="Y223" s="1">
        <v>268041</v>
      </c>
      <c r="Z223" s="60" t="s">
        <v>2595</v>
      </c>
      <c r="AA223" s="60" t="s">
        <v>2596</v>
      </c>
      <c r="AB223" s="60" t="s">
        <v>2597</v>
      </c>
      <c r="AC223" s="60" t="s">
        <v>1436</v>
      </c>
      <c r="AD223" s="60" t="s">
        <v>2674</v>
      </c>
      <c r="AE223" s="60" t="s">
        <v>2599</v>
      </c>
      <c r="AF223" s="60" t="s">
        <v>2600</v>
      </c>
      <c r="AG223" s="183">
        <v>44123.727083333331</v>
      </c>
      <c r="AH223" s="60" t="s">
        <v>2601</v>
      </c>
      <c r="AI223" s="60" t="s">
        <v>2602</v>
      </c>
      <c r="AJ223" s="61">
        <v>10</v>
      </c>
      <c r="AK223" s="61">
        <v>1</v>
      </c>
      <c r="AL223" s="60" t="s">
        <v>2603</v>
      </c>
      <c r="AM223" s="183">
        <v>44123.727083333331</v>
      </c>
      <c r="AN223" s="183">
        <v>44614</v>
      </c>
      <c r="AO223" s="1">
        <v>4</v>
      </c>
      <c r="AP223" s="60" t="s">
        <v>2595</v>
      </c>
      <c r="AQ223" s="1" t="s">
        <v>2595</v>
      </c>
    </row>
    <row r="224" spans="1:43" x14ac:dyDescent="0.25">
      <c r="A224" s="1">
        <v>0</v>
      </c>
      <c r="B224" s="1" t="b">
        <v>1</v>
      </c>
      <c r="C224" s="1">
        <v>31561</v>
      </c>
      <c r="D224" s="1">
        <v>16161</v>
      </c>
      <c r="E224" s="1" t="b">
        <v>0</v>
      </c>
      <c r="F224" s="1">
        <v>0</v>
      </c>
      <c r="G224" s="60" t="s">
        <v>2589</v>
      </c>
      <c r="H224" s="60" t="s">
        <v>2589</v>
      </c>
      <c r="I224" s="1">
        <v>31561</v>
      </c>
      <c r="J224" s="60" t="s">
        <v>2590</v>
      </c>
      <c r="K224" s="60" t="s">
        <v>3393</v>
      </c>
      <c r="L224" s="60" t="s">
        <v>3405</v>
      </c>
      <c r="M224" s="60" t="s">
        <v>3406</v>
      </c>
      <c r="N224" s="1" t="b">
        <v>1</v>
      </c>
      <c r="O224" s="60" t="s">
        <v>3407</v>
      </c>
      <c r="P224" s="60" t="s">
        <v>1452</v>
      </c>
      <c r="Q224" s="60" t="s">
        <v>1454</v>
      </c>
      <c r="R224" s="60" t="s">
        <v>514</v>
      </c>
      <c r="S224" s="60" t="s">
        <v>1453</v>
      </c>
      <c r="T224" s="1">
        <v>31561</v>
      </c>
      <c r="U224" s="1">
        <v>32121</v>
      </c>
      <c r="V224" s="1">
        <v>34441</v>
      </c>
      <c r="W224" s="1">
        <v>41281</v>
      </c>
      <c r="X224" s="1">
        <v>64041</v>
      </c>
      <c r="Y224" s="1">
        <v>268201</v>
      </c>
      <c r="Z224" s="60" t="s">
        <v>2595</v>
      </c>
      <c r="AA224" s="60" t="s">
        <v>2596</v>
      </c>
      <c r="AB224" s="60" t="s">
        <v>2597</v>
      </c>
      <c r="AC224" s="60" t="s">
        <v>1436</v>
      </c>
      <c r="AD224" s="60" t="s">
        <v>2674</v>
      </c>
      <c r="AE224" s="60" t="s">
        <v>2599</v>
      </c>
      <c r="AF224" s="60" t="s">
        <v>2600</v>
      </c>
      <c r="AG224" s="183">
        <v>44123.727083333331</v>
      </c>
      <c r="AH224" s="60" t="s">
        <v>2601</v>
      </c>
      <c r="AI224" s="60" t="s">
        <v>2602</v>
      </c>
      <c r="AJ224" s="61">
        <v>10</v>
      </c>
      <c r="AK224" s="61">
        <v>1</v>
      </c>
      <c r="AL224" s="60" t="s">
        <v>2603</v>
      </c>
      <c r="AM224" s="183">
        <v>44123.727083333331</v>
      </c>
      <c r="AN224" s="183">
        <v>44614</v>
      </c>
      <c r="AO224" s="1">
        <v>4</v>
      </c>
      <c r="AP224" s="60" t="s">
        <v>2595</v>
      </c>
      <c r="AQ224" s="1" t="s">
        <v>2595</v>
      </c>
    </row>
    <row r="225" spans="1:43" x14ac:dyDescent="0.25">
      <c r="A225" s="1">
        <v>0</v>
      </c>
      <c r="B225" s="1" t="b">
        <v>1</v>
      </c>
      <c r="C225" s="1">
        <v>31561</v>
      </c>
      <c r="D225" s="1">
        <v>13921</v>
      </c>
      <c r="E225" s="1" t="b">
        <v>0</v>
      </c>
      <c r="F225" s="1">
        <v>0</v>
      </c>
      <c r="G225" s="60" t="s">
        <v>2589</v>
      </c>
      <c r="H225" s="60" t="s">
        <v>2589</v>
      </c>
      <c r="I225" s="1">
        <v>31561</v>
      </c>
      <c r="J225" s="60" t="s">
        <v>2590</v>
      </c>
      <c r="K225" s="60" t="s">
        <v>3393</v>
      </c>
      <c r="L225" s="60" t="s">
        <v>3405</v>
      </c>
      <c r="M225" s="60" t="s">
        <v>3406</v>
      </c>
      <c r="N225" s="1" t="b">
        <v>1</v>
      </c>
      <c r="O225" s="60" t="s">
        <v>3407</v>
      </c>
      <c r="P225" s="60" t="s">
        <v>806</v>
      </c>
      <c r="Q225" s="60" t="s">
        <v>808</v>
      </c>
      <c r="R225" s="60" t="s">
        <v>514</v>
      </c>
      <c r="S225" s="60" t="s">
        <v>807</v>
      </c>
      <c r="T225" s="1">
        <v>31561</v>
      </c>
      <c r="U225" s="1">
        <v>32121</v>
      </c>
      <c r="V225" s="1">
        <v>34441</v>
      </c>
      <c r="W225" s="1">
        <v>41281</v>
      </c>
      <c r="X225" s="1">
        <v>64041</v>
      </c>
      <c r="Y225" s="1">
        <v>789481</v>
      </c>
      <c r="Z225" s="60" t="s">
        <v>2595</v>
      </c>
      <c r="AA225" s="60" t="s">
        <v>2596</v>
      </c>
      <c r="AB225" s="60" t="s">
        <v>2597</v>
      </c>
      <c r="AC225" s="60" t="s">
        <v>773</v>
      </c>
      <c r="AD225" s="60" t="s">
        <v>2679</v>
      </c>
      <c r="AE225" s="60" t="s">
        <v>2599</v>
      </c>
      <c r="AF225" s="60" t="s">
        <v>2600</v>
      </c>
      <c r="AG225" s="183">
        <v>44162.32430555555</v>
      </c>
      <c r="AH225" s="60" t="s">
        <v>2601</v>
      </c>
      <c r="AI225" s="60" t="s">
        <v>2602</v>
      </c>
      <c r="AJ225" s="61">
        <v>10</v>
      </c>
      <c r="AK225" s="61">
        <v>1</v>
      </c>
      <c r="AL225" s="60" t="s">
        <v>2603</v>
      </c>
      <c r="AM225" s="183">
        <v>44463.755555555552</v>
      </c>
      <c r="AN225" s="183">
        <v>44596</v>
      </c>
      <c r="AO225" s="1">
        <v>4</v>
      </c>
      <c r="AP225" s="60" t="s">
        <v>2595</v>
      </c>
      <c r="AQ225" s="1" t="s">
        <v>2595</v>
      </c>
    </row>
    <row r="226" spans="1:43" x14ac:dyDescent="0.25">
      <c r="A226" s="1">
        <v>0</v>
      </c>
      <c r="B226" s="1" t="b">
        <v>1</v>
      </c>
      <c r="C226" s="1">
        <v>31561</v>
      </c>
      <c r="D226" s="1">
        <v>521081</v>
      </c>
      <c r="E226" s="1" t="b">
        <v>0</v>
      </c>
      <c r="F226" s="1">
        <v>0</v>
      </c>
      <c r="G226" s="60" t="s">
        <v>2589</v>
      </c>
      <c r="H226" s="60" t="s">
        <v>2589</v>
      </c>
      <c r="I226" s="1">
        <v>31561</v>
      </c>
      <c r="J226" s="60" t="s">
        <v>2590</v>
      </c>
      <c r="K226" s="60" t="s">
        <v>3393</v>
      </c>
      <c r="L226" s="60" t="s">
        <v>3405</v>
      </c>
      <c r="M226" s="60" t="s">
        <v>3406</v>
      </c>
      <c r="N226" s="1" t="b">
        <v>1</v>
      </c>
      <c r="O226" s="60" t="s">
        <v>3407</v>
      </c>
      <c r="P226" s="60" t="s">
        <v>1506</v>
      </c>
      <c r="Q226" s="60" t="s">
        <v>1508</v>
      </c>
      <c r="R226" s="60" t="s">
        <v>514</v>
      </c>
      <c r="S226" s="60" t="s">
        <v>1507</v>
      </c>
      <c r="T226" s="1">
        <v>31561</v>
      </c>
      <c r="U226" s="1">
        <v>32121</v>
      </c>
      <c r="V226" s="1">
        <v>34441</v>
      </c>
      <c r="W226" s="1">
        <v>41281</v>
      </c>
      <c r="X226" s="1">
        <v>64041</v>
      </c>
      <c r="Y226" s="1">
        <v>857081</v>
      </c>
      <c r="Z226" s="60" t="s">
        <v>2595</v>
      </c>
      <c r="AA226" s="60" t="s">
        <v>2596</v>
      </c>
      <c r="AB226" s="60" t="s">
        <v>2597</v>
      </c>
      <c r="AC226" s="60" t="s">
        <v>1496</v>
      </c>
      <c r="AD226" s="60" t="s">
        <v>2680</v>
      </c>
      <c r="AE226" s="60" t="s">
        <v>2599</v>
      </c>
      <c r="AF226" s="60" t="s">
        <v>2600</v>
      </c>
      <c r="AG226" s="183">
        <v>44173.361111111109</v>
      </c>
      <c r="AH226" s="60" t="s">
        <v>2601</v>
      </c>
      <c r="AI226" s="60" t="s">
        <v>2602</v>
      </c>
      <c r="AJ226" s="61">
        <v>20</v>
      </c>
      <c r="AK226" s="61">
        <v>1</v>
      </c>
      <c r="AL226" s="60" t="s">
        <v>2603</v>
      </c>
      <c r="AM226" s="183">
        <v>44173.361111111109</v>
      </c>
      <c r="AN226" s="183">
        <v>44610</v>
      </c>
      <c r="AO226" s="1">
        <v>2</v>
      </c>
      <c r="AP226" s="60" t="s">
        <v>2595</v>
      </c>
      <c r="AQ226" s="1" t="s">
        <v>2595</v>
      </c>
    </row>
    <row r="227" spans="1:43" x14ac:dyDescent="0.25">
      <c r="A227" s="1">
        <v>0</v>
      </c>
      <c r="B227" s="1" t="b">
        <v>1</v>
      </c>
      <c r="C227" s="1">
        <v>31561</v>
      </c>
      <c r="D227" s="1">
        <v>23041</v>
      </c>
      <c r="E227" s="1" t="b">
        <v>0</v>
      </c>
      <c r="F227" s="1">
        <v>0</v>
      </c>
      <c r="G227" s="60" t="s">
        <v>2589</v>
      </c>
      <c r="H227" s="60" t="s">
        <v>2589</v>
      </c>
      <c r="I227" s="1">
        <v>31561</v>
      </c>
      <c r="J227" s="60" t="s">
        <v>2590</v>
      </c>
      <c r="K227" s="60" t="s">
        <v>3393</v>
      </c>
      <c r="L227" s="60" t="s">
        <v>3405</v>
      </c>
      <c r="M227" s="60" t="s">
        <v>3406</v>
      </c>
      <c r="N227" s="1" t="b">
        <v>1</v>
      </c>
      <c r="O227" s="60" t="s">
        <v>3407</v>
      </c>
      <c r="P227" s="60" t="s">
        <v>289</v>
      </c>
      <c r="Q227" s="60" t="s">
        <v>291</v>
      </c>
      <c r="R227" s="60" t="s">
        <v>514</v>
      </c>
      <c r="S227" s="60" t="s">
        <v>290</v>
      </c>
      <c r="T227" s="1">
        <v>31561</v>
      </c>
      <c r="U227" s="1">
        <v>32121</v>
      </c>
      <c r="V227" s="1">
        <v>34441</v>
      </c>
      <c r="W227" s="1">
        <v>41281</v>
      </c>
      <c r="X227" s="1">
        <v>64041</v>
      </c>
      <c r="Y227" s="1">
        <v>857521</v>
      </c>
      <c r="Z227" s="60" t="s">
        <v>2595</v>
      </c>
      <c r="AA227" s="60" t="s">
        <v>2596</v>
      </c>
      <c r="AB227" s="60" t="s">
        <v>2597</v>
      </c>
      <c r="AC227" s="60" t="s">
        <v>263</v>
      </c>
      <c r="AD227" s="60" t="s">
        <v>264</v>
      </c>
      <c r="AE227" s="60" t="s">
        <v>2599</v>
      </c>
      <c r="AF227" s="60" t="s">
        <v>2600</v>
      </c>
      <c r="AG227" s="183">
        <v>44173.361111111109</v>
      </c>
      <c r="AH227" s="60" t="s">
        <v>2601</v>
      </c>
      <c r="AI227" s="60" t="s">
        <v>2602</v>
      </c>
      <c r="AJ227" s="61">
        <v>10</v>
      </c>
      <c r="AK227" s="61">
        <v>1</v>
      </c>
      <c r="AL227" s="60" t="s">
        <v>2603</v>
      </c>
      <c r="AM227" s="183">
        <v>44173.361111111109</v>
      </c>
      <c r="AN227" s="183">
        <v>44614</v>
      </c>
      <c r="AO227" s="1">
        <v>3</v>
      </c>
      <c r="AP227" s="60" t="s">
        <v>2595</v>
      </c>
      <c r="AQ227" s="1" t="s">
        <v>2595</v>
      </c>
    </row>
    <row r="228" spans="1:43" x14ac:dyDescent="0.25">
      <c r="A228" s="1">
        <v>0</v>
      </c>
      <c r="B228" s="1" t="b">
        <v>1</v>
      </c>
      <c r="C228" s="1">
        <v>31561</v>
      </c>
      <c r="D228" s="1">
        <v>23041</v>
      </c>
      <c r="E228" s="1" t="b">
        <v>0</v>
      </c>
      <c r="F228" s="1">
        <v>0</v>
      </c>
      <c r="G228" s="60" t="s">
        <v>2589</v>
      </c>
      <c r="H228" s="60" t="s">
        <v>2589</v>
      </c>
      <c r="I228" s="1">
        <v>31561</v>
      </c>
      <c r="J228" s="60" t="s">
        <v>2590</v>
      </c>
      <c r="K228" s="60" t="s">
        <v>3393</v>
      </c>
      <c r="L228" s="60" t="s">
        <v>3405</v>
      </c>
      <c r="M228" s="60" t="s">
        <v>3406</v>
      </c>
      <c r="N228" s="1" t="b">
        <v>1</v>
      </c>
      <c r="O228" s="60" t="s">
        <v>3407</v>
      </c>
      <c r="P228" s="60" t="s">
        <v>292</v>
      </c>
      <c r="Q228" s="60" t="s">
        <v>294</v>
      </c>
      <c r="R228" s="60" t="s">
        <v>514</v>
      </c>
      <c r="S228" s="60" t="s">
        <v>293</v>
      </c>
      <c r="T228" s="1">
        <v>31561</v>
      </c>
      <c r="U228" s="1">
        <v>32121</v>
      </c>
      <c r="V228" s="1">
        <v>34441</v>
      </c>
      <c r="W228" s="1">
        <v>41281</v>
      </c>
      <c r="X228" s="1">
        <v>64041</v>
      </c>
      <c r="Y228" s="1">
        <v>857561</v>
      </c>
      <c r="Z228" s="60" t="s">
        <v>2595</v>
      </c>
      <c r="AA228" s="60" t="s">
        <v>2596</v>
      </c>
      <c r="AB228" s="60" t="s">
        <v>2597</v>
      </c>
      <c r="AC228" s="60" t="s">
        <v>263</v>
      </c>
      <c r="AD228" s="60" t="s">
        <v>264</v>
      </c>
      <c r="AE228" s="60" t="s">
        <v>2599</v>
      </c>
      <c r="AF228" s="60" t="s">
        <v>2600</v>
      </c>
      <c r="AG228" s="183">
        <v>44173.361111111109</v>
      </c>
      <c r="AH228" s="60" t="s">
        <v>2601</v>
      </c>
      <c r="AI228" s="60" t="s">
        <v>2602</v>
      </c>
      <c r="AJ228" s="61">
        <v>10</v>
      </c>
      <c r="AK228" s="61">
        <v>1</v>
      </c>
      <c r="AL228" s="60" t="s">
        <v>2603</v>
      </c>
      <c r="AM228" s="183">
        <v>44173.361111111109</v>
      </c>
      <c r="AN228" s="183">
        <v>44614</v>
      </c>
      <c r="AO228" s="1">
        <v>3</v>
      </c>
      <c r="AP228" s="60" t="s">
        <v>2595</v>
      </c>
      <c r="AQ228" s="1" t="s">
        <v>2595</v>
      </c>
    </row>
    <row r="229" spans="1:43" x14ac:dyDescent="0.25">
      <c r="A229" s="1">
        <v>0</v>
      </c>
      <c r="B229" s="1" t="b">
        <v>1</v>
      </c>
      <c r="C229" s="1">
        <v>31561</v>
      </c>
      <c r="D229" s="1">
        <v>23041</v>
      </c>
      <c r="E229" s="1" t="b">
        <v>0</v>
      </c>
      <c r="F229" s="1">
        <v>0</v>
      </c>
      <c r="G229" s="60" t="s">
        <v>2589</v>
      </c>
      <c r="H229" s="60" t="s">
        <v>2589</v>
      </c>
      <c r="I229" s="1">
        <v>31561</v>
      </c>
      <c r="J229" s="60" t="s">
        <v>2590</v>
      </c>
      <c r="K229" s="60" t="s">
        <v>3393</v>
      </c>
      <c r="L229" s="60" t="s">
        <v>3405</v>
      </c>
      <c r="M229" s="60" t="s">
        <v>3406</v>
      </c>
      <c r="N229" s="1" t="b">
        <v>1</v>
      </c>
      <c r="O229" s="60" t="s">
        <v>3407</v>
      </c>
      <c r="P229" s="60" t="s">
        <v>1993</v>
      </c>
      <c r="Q229" s="60" t="s">
        <v>1994</v>
      </c>
      <c r="R229" s="60" t="s">
        <v>514</v>
      </c>
      <c r="S229" s="60" t="s">
        <v>3412</v>
      </c>
      <c r="T229" s="1">
        <v>31561</v>
      </c>
      <c r="U229" s="1">
        <v>32121</v>
      </c>
      <c r="V229" s="1">
        <v>34441</v>
      </c>
      <c r="W229" s="1">
        <v>41281</v>
      </c>
      <c r="X229" s="1">
        <v>64041</v>
      </c>
      <c r="Y229" s="1">
        <v>857601</v>
      </c>
      <c r="Z229" s="60" t="s">
        <v>2595</v>
      </c>
      <c r="AA229" s="60" t="s">
        <v>2596</v>
      </c>
      <c r="AB229" s="60" t="s">
        <v>2597</v>
      </c>
      <c r="AC229" s="60" t="s">
        <v>263</v>
      </c>
      <c r="AD229" s="60" t="s">
        <v>264</v>
      </c>
      <c r="AE229" s="60" t="s">
        <v>2599</v>
      </c>
      <c r="AF229" s="60" t="s">
        <v>2600</v>
      </c>
      <c r="AG229" s="183">
        <v>44173.361111111109</v>
      </c>
      <c r="AH229" s="60" t="s">
        <v>2601</v>
      </c>
      <c r="AI229" s="60" t="s">
        <v>2602</v>
      </c>
      <c r="AJ229" s="61">
        <v>0</v>
      </c>
      <c r="AK229" s="61">
        <v>0</v>
      </c>
      <c r="AL229" s="60" t="s">
        <v>2603</v>
      </c>
      <c r="AM229" s="183">
        <v>44463.736111111109</v>
      </c>
      <c r="AN229" s="183">
        <v>44597</v>
      </c>
      <c r="AO229" s="1">
        <v>3</v>
      </c>
      <c r="AP229" s="60" t="s">
        <v>2595</v>
      </c>
      <c r="AQ229" s="1" t="s">
        <v>2595</v>
      </c>
    </row>
    <row r="230" spans="1:43" x14ac:dyDescent="0.25">
      <c r="A230" s="1">
        <v>0</v>
      </c>
      <c r="B230" s="1" t="b">
        <v>1</v>
      </c>
      <c r="C230" s="1">
        <v>31561</v>
      </c>
      <c r="D230" s="1">
        <v>23041</v>
      </c>
      <c r="E230" s="1" t="b">
        <v>0</v>
      </c>
      <c r="F230" s="1">
        <v>0</v>
      </c>
      <c r="G230" s="60" t="s">
        <v>2589</v>
      </c>
      <c r="H230" s="60" t="s">
        <v>2589</v>
      </c>
      <c r="I230" s="1">
        <v>31561</v>
      </c>
      <c r="J230" s="60" t="s">
        <v>2590</v>
      </c>
      <c r="K230" s="60" t="s">
        <v>3393</v>
      </c>
      <c r="L230" s="60" t="s">
        <v>3405</v>
      </c>
      <c r="M230" s="60" t="s">
        <v>3406</v>
      </c>
      <c r="N230" s="1" t="b">
        <v>1</v>
      </c>
      <c r="O230" s="60" t="s">
        <v>3407</v>
      </c>
      <c r="P230" s="60" t="s">
        <v>295</v>
      </c>
      <c r="Q230" s="60" t="s">
        <v>297</v>
      </c>
      <c r="R230" s="60" t="s">
        <v>514</v>
      </c>
      <c r="S230" s="60" t="s">
        <v>296</v>
      </c>
      <c r="T230" s="1">
        <v>31561</v>
      </c>
      <c r="U230" s="1">
        <v>32121</v>
      </c>
      <c r="V230" s="1">
        <v>34441</v>
      </c>
      <c r="W230" s="1">
        <v>41281</v>
      </c>
      <c r="X230" s="1">
        <v>64041</v>
      </c>
      <c r="Y230" s="1">
        <v>857641</v>
      </c>
      <c r="Z230" s="60" t="s">
        <v>2595</v>
      </c>
      <c r="AA230" s="60" t="s">
        <v>2596</v>
      </c>
      <c r="AB230" s="60" t="s">
        <v>2597</v>
      </c>
      <c r="AC230" s="60" t="s">
        <v>263</v>
      </c>
      <c r="AD230" s="60" t="s">
        <v>264</v>
      </c>
      <c r="AE230" s="60" t="s">
        <v>2599</v>
      </c>
      <c r="AF230" s="60" t="s">
        <v>2600</v>
      </c>
      <c r="AG230" s="183">
        <v>44173.361111111109</v>
      </c>
      <c r="AH230" s="60" t="s">
        <v>2601</v>
      </c>
      <c r="AI230" s="60" t="s">
        <v>2602</v>
      </c>
      <c r="AJ230" s="61">
        <v>10</v>
      </c>
      <c r="AK230" s="61">
        <v>1</v>
      </c>
      <c r="AL230" s="60" t="s">
        <v>2603</v>
      </c>
      <c r="AM230" s="183">
        <v>44175.726388888885</v>
      </c>
      <c r="AN230" s="183">
        <v>44614</v>
      </c>
      <c r="AO230" s="1">
        <v>3</v>
      </c>
      <c r="AP230" s="60" t="s">
        <v>2595</v>
      </c>
      <c r="AQ230" s="1" t="s">
        <v>2595</v>
      </c>
    </row>
    <row r="231" spans="1:43" x14ac:dyDescent="0.25">
      <c r="A231" s="1">
        <v>0</v>
      </c>
      <c r="B231" s="1" t="b">
        <v>1</v>
      </c>
      <c r="C231" s="1">
        <v>31561</v>
      </c>
      <c r="D231" s="1">
        <v>23041</v>
      </c>
      <c r="E231" s="1" t="b">
        <v>0</v>
      </c>
      <c r="F231" s="1">
        <v>0</v>
      </c>
      <c r="G231" s="60" t="s">
        <v>2589</v>
      </c>
      <c r="H231" s="60" t="s">
        <v>2589</v>
      </c>
      <c r="I231" s="1">
        <v>31561</v>
      </c>
      <c r="J231" s="60" t="s">
        <v>2590</v>
      </c>
      <c r="K231" s="60" t="s">
        <v>3393</v>
      </c>
      <c r="L231" s="60" t="s">
        <v>3405</v>
      </c>
      <c r="M231" s="60" t="s">
        <v>3406</v>
      </c>
      <c r="N231" s="1" t="b">
        <v>1</v>
      </c>
      <c r="O231" s="60" t="s">
        <v>3407</v>
      </c>
      <c r="P231" s="60" t="s">
        <v>298</v>
      </c>
      <c r="Q231" s="60" t="s">
        <v>300</v>
      </c>
      <c r="R231" s="60" t="s">
        <v>514</v>
      </c>
      <c r="S231" s="60" t="s">
        <v>299</v>
      </c>
      <c r="T231" s="1">
        <v>31561</v>
      </c>
      <c r="U231" s="1">
        <v>32121</v>
      </c>
      <c r="V231" s="1">
        <v>34441</v>
      </c>
      <c r="W231" s="1">
        <v>41281</v>
      </c>
      <c r="X231" s="1">
        <v>64041</v>
      </c>
      <c r="Y231" s="1">
        <v>857681</v>
      </c>
      <c r="Z231" s="60" t="s">
        <v>2595</v>
      </c>
      <c r="AA231" s="60" t="s">
        <v>2596</v>
      </c>
      <c r="AB231" s="60" t="s">
        <v>2597</v>
      </c>
      <c r="AC231" s="60" t="s">
        <v>263</v>
      </c>
      <c r="AD231" s="60" t="s">
        <v>264</v>
      </c>
      <c r="AE231" s="60" t="s">
        <v>2599</v>
      </c>
      <c r="AF231" s="60" t="s">
        <v>2600</v>
      </c>
      <c r="AG231" s="183">
        <v>44173.361111111109</v>
      </c>
      <c r="AH231" s="60" t="s">
        <v>2601</v>
      </c>
      <c r="AI231" s="60" t="s">
        <v>2602</v>
      </c>
      <c r="AJ231" s="61">
        <v>10</v>
      </c>
      <c r="AK231" s="61">
        <v>1</v>
      </c>
      <c r="AL231" s="60" t="s">
        <v>2603</v>
      </c>
      <c r="AM231" s="183">
        <v>44173.361111111109</v>
      </c>
      <c r="AN231" s="183">
        <v>44614</v>
      </c>
      <c r="AO231" s="1">
        <v>3</v>
      </c>
      <c r="AP231" s="60" t="s">
        <v>2595</v>
      </c>
      <c r="AQ231" s="1" t="s">
        <v>2595</v>
      </c>
    </row>
    <row r="232" spans="1:43" x14ac:dyDescent="0.25">
      <c r="A232" s="1">
        <v>0</v>
      </c>
      <c r="B232" s="1" t="b">
        <v>1</v>
      </c>
      <c r="C232" s="1">
        <v>31561</v>
      </c>
      <c r="D232" s="1">
        <v>23041</v>
      </c>
      <c r="E232" s="1" t="b">
        <v>0</v>
      </c>
      <c r="F232" s="1">
        <v>0</v>
      </c>
      <c r="G232" s="60" t="s">
        <v>2589</v>
      </c>
      <c r="H232" s="60" t="s">
        <v>2589</v>
      </c>
      <c r="I232" s="1">
        <v>31561</v>
      </c>
      <c r="J232" s="60" t="s">
        <v>2590</v>
      </c>
      <c r="K232" s="60" t="s">
        <v>3393</v>
      </c>
      <c r="L232" s="60" t="s">
        <v>3405</v>
      </c>
      <c r="M232" s="60" t="s">
        <v>3406</v>
      </c>
      <c r="N232" s="1" t="b">
        <v>1</v>
      </c>
      <c r="O232" s="60" t="s">
        <v>3407</v>
      </c>
      <c r="P232" s="60" t="s">
        <v>301</v>
      </c>
      <c r="Q232" s="60" t="s">
        <v>303</v>
      </c>
      <c r="R232" s="60" t="s">
        <v>514</v>
      </c>
      <c r="S232" s="60" t="s">
        <v>302</v>
      </c>
      <c r="T232" s="1">
        <v>31561</v>
      </c>
      <c r="U232" s="1">
        <v>32121</v>
      </c>
      <c r="V232" s="1">
        <v>34441</v>
      </c>
      <c r="W232" s="1">
        <v>41281</v>
      </c>
      <c r="X232" s="1">
        <v>64041</v>
      </c>
      <c r="Y232" s="1">
        <v>857721</v>
      </c>
      <c r="Z232" s="60" t="s">
        <v>2595</v>
      </c>
      <c r="AA232" s="60" t="s">
        <v>2596</v>
      </c>
      <c r="AB232" s="60" t="s">
        <v>2597</v>
      </c>
      <c r="AC232" s="60" t="s">
        <v>263</v>
      </c>
      <c r="AD232" s="60" t="s">
        <v>264</v>
      </c>
      <c r="AE232" s="60" t="s">
        <v>2599</v>
      </c>
      <c r="AF232" s="60" t="s">
        <v>2600</v>
      </c>
      <c r="AG232" s="183">
        <v>44173.361111111109</v>
      </c>
      <c r="AH232" s="60" t="s">
        <v>2601</v>
      </c>
      <c r="AI232" s="60" t="s">
        <v>2602</v>
      </c>
      <c r="AJ232" s="61">
        <v>10</v>
      </c>
      <c r="AK232" s="61">
        <v>1</v>
      </c>
      <c r="AL232" s="60" t="s">
        <v>2603</v>
      </c>
      <c r="AM232" s="183">
        <v>44173.361111111109</v>
      </c>
      <c r="AN232" s="183">
        <v>44614</v>
      </c>
      <c r="AO232" s="1">
        <v>3</v>
      </c>
      <c r="AP232" s="60" t="s">
        <v>2595</v>
      </c>
      <c r="AQ232" s="1" t="s">
        <v>2595</v>
      </c>
    </row>
    <row r="233" spans="1:43" x14ac:dyDescent="0.25">
      <c r="A233" s="1">
        <v>0</v>
      </c>
      <c r="B233" s="1" t="b">
        <v>1</v>
      </c>
      <c r="C233" s="1">
        <v>31561</v>
      </c>
      <c r="D233" s="1">
        <v>23041</v>
      </c>
      <c r="E233" s="1" t="b">
        <v>0</v>
      </c>
      <c r="F233" s="1">
        <v>0</v>
      </c>
      <c r="G233" s="60" t="s">
        <v>2589</v>
      </c>
      <c r="H233" s="60" t="s">
        <v>2589</v>
      </c>
      <c r="I233" s="1">
        <v>31561</v>
      </c>
      <c r="J233" s="60" t="s">
        <v>2590</v>
      </c>
      <c r="K233" s="60" t="s">
        <v>3393</v>
      </c>
      <c r="L233" s="60" t="s">
        <v>3405</v>
      </c>
      <c r="M233" s="60" t="s">
        <v>3406</v>
      </c>
      <c r="N233" s="1" t="b">
        <v>1</v>
      </c>
      <c r="O233" s="60" t="s">
        <v>3407</v>
      </c>
      <c r="P233" s="60" t="s">
        <v>304</v>
      </c>
      <c r="Q233" s="60" t="s">
        <v>306</v>
      </c>
      <c r="R233" s="60" t="s">
        <v>514</v>
      </c>
      <c r="S233" s="60" t="s">
        <v>305</v>
      </c>
      <c r="T233" s="1">
        <v>31561</v>
      </c>
      <c r="U233" s="1">
        <v>32121</v>
      </c>
      <c r="V233" s="1">
        <v>34441</v>
      </c>
      <c r="W233" s="1">
        <v>41281</v>
      </c>
      <c r="X233" s="1">
        <v>64041</v>
      </c>
      <c r="Y233" s="1">
        <v>857761</v>
      </c>
      <c r="Z233" s="60" t="s">
        <v>2595</v>
      </c>
      <c r="AA233" s="60" t="s">
        <v>2596</v>
      </c>
      <c r="AB233" s="60" t="s">
        <v>2597</v>
      </c>
      <c r="AC233" s="60" t="s">
        <v>263</v>
      </c>
      <c r="AD233" s="60" t="s">
        <v>264</v>
      </c>
      <c r="AE233" s="60" t="s">
        <v>2599</v>
      </c>
      <c r="AF233" s="60" t="s">
        <v>2600</v>
      </c>
      <c r="AG233" s="183">
        <v>44173.361111111109</v>
      </c>
      <c r="AH233" s="60" t="s">
        <v>2601</v>
      </c>
      <c r="AI233" s="60" t="s">
        <v>2602</v>
      </c>
      <c r="AJ233" s="61">
        <v>10</v>
      </c>
      <c r="AK233" s="61">
        <v>1</v>
      </c>
      <c r="AL233" s="60" t="s">
        <v>2603</v>
      </c>
      <c r="AM233" s="183">
        <v>44173.361111111109</v>
      </c>
      <c r="AN233" s="183">
        <v>44614</v>
      </c>
      <c r="AO233" s="1">
        <v>3</v>
      </c>
      <c r="AP233" s="60" t="s">
        <v>2595</v>
      </c>
      <c r="AQ233" s="1" t="s">
        <v>2595</v>
      </c>
    </row>
    <row r="234" spans="1:43" x14ac:dyDescent="0.25">
      <c r="A234" s="1">
        <v>0</v>
      </c>
      <c r="B234" s="1" t="b">
        <v>1</v>
      </c>
      <c r="C234" s="1">
        <v>31561</v>
      </c>
      <c r="D234" s="1">
        <v>23041</v>
      </c>
      <c r="E234" s="1" t="b">
        <v>0</v>
      </c>
      <c r="F234" s="1">
        <v>0</v>
      </c>
      <c r="G234" s="60" t="s">
        <v>2589</v>
      </c>
      <c r="H234" s="60" t="s">
        <v>2589</v>
      </c>
      <c r="I234" s="1">
        <v>31561</v>
      </c>
      <c r="J234" s="60" t="s">
        <v>2590</v>
      </c>
      <c r="K234" s="60" t="s">
        <v>3393</v>
      </c>
      <c r="L234" s="60" t="s">
        <v>3405</v>
      </c>
      <c r="M234" s="60" t="s">
        <v>3406</v>
      </c>
      <c r="N234" s="1" t="b">
        <v>1</v>
      </c>
      <c r="O234" s="60" t="s">
        <v>3407</v>
      </c>
      <c r="P234" s="60" t="s">
        <v>307</v>
      </c>
      <c r="Q234" s="60" t="s">
        <v>309</v>
      </c>
      <c r="R234" s="60" t="s">
        <v>514</v>
      </c>
      <c r="S234" s="60" t="s">
        <v>308</v>
      </c>
      <c r="T234" s="1">
        <v>31561</v>
      </c>
      <c r="U234" s="1">
        <v>32121</v>
      </c>
      <c r="V234" s="1">
        <v>34441</v>
      </c>
      <c r="W234" s="1">
        <v>41281</v>
      </c>
      <c r="X234" s="1">
        <v>64041</v>
      </c>
      <c r="Y234" s="1">
        <v>857801</v>
      </c>
      <c r="Z234" s="60" t="s">
        <v>2595</v>
      </c>
      <c r="AA234" s="60" t="s">
        <v>2596</v>
      </c>
      <c r="AB234" s="60" t="s">
        <v>2597</v>
      </c>
      <c r="AC234" s="60" t="s">
        <v>263</v>
      </c>
      <c r="AD234" s="60" t="s">
        <v>264</v>
      </c>
      <c r="AE234" s="60" t="s">
        <v>2599</v>
      </c>
      <c r="AF234" s="60" t="s">
        <v>2600</v>
      </c>
      <c r="AG234" s="183">
        <v>44173.361111111109</v>
      </c>
      <c r="AH234" s="60" t="s">
        <v>2601</v>
      </c>
      <c r="AI234" s="60" t="s">
        <v>2602</v>
      </c>
      <c r="AJ234" s="61">
        <v>10</v>
      </c>
      <c r="AK234" s="61">
        <v>1</v>
      </c>
      <c r="AL234" s="60" t="s">
        <v>2603</v>
      </c>
      <c r="AM234" s="183">
        <v>44173.361111111109</v>
      </c>
      <c r="AN234" s="183">
        <v>44614</v>
      </c>
      <c r="AO234" s="1">
        <v>3</v>
      </c>
      <c r="AP234" s="60" t="s">
        <v>2595</v>
      </c>
      <c r="AQ234" s="1" t="s">
        <v>2595</v>
      </c>
    </row>
    <row r="235" spans="1:43" x14ac:dyDescent="0.25">
      <c r="A235" s="1">
        <v>0</v>
      </c>
      <c r="B235" s="1" t="b">
        <v>1</v>
      </c>
      <c r="C235" s="1">
        <v>31561</v>
      </c>
      <c r="D235" s="1">
        <v>23041</v>
      </c>
      <c r="E235" s="1" t="b">
        <v>0</v>
      </c>
      <c r="F235" s="1">
        <v>0</v>
      </c>
      <c r="G235" s="60" t="s">
        <v>2589</v>
      </c>
      <c r="H235" s="60" t="s">
        <v>2589</v>
      </c>
      <c r="I235" s="1">
        <v>31561</v>
      </c>
      <c r="J235" s="60" t="s">
        <v>2590</v>
      </c>
      <c r="K235" s="60" t="s">
        <v>3393</v>
      </c>
      <c r="L235" s="60" t="s">
        <v>3405</v>
      </c>
      <c r="M235" s="60" t="s">
        <v>3406</v>
      </c>
      <c r="N235" s="1" t="b">
        <v>1</v>
      </c>
      <c r="O235" s="60" t="s">
        <v>3407</v>
      </c>
      <c r="P235" s="60" t="s">
        <v>310</v>
      </c>
      <c r="Q235" s="60" t="s">
        <v>312</v>
      </c>
      <c r="R235" s="60" t="s">
        <v>514</v>
      </c>
      <c r="S235" s="60" t="s">
        <v>311</v>
      </c>
      <c r="T235" s="1">
        <v>31561</v>
      </c>
      <c r="U235" s="1">
        <v>32121</v>
      </c>
      <c r="V235" s="1">
        <v>34441</v>
      </c>
      <c r="W235" s="1">
        <v>41281</v>
      </c>
      <c r="X235" s="1">
        <v>64041</v>
      </c>
      <c r="Y235" s="1">
        <v>857841</v>
      </c>
      <c r="Z235" s="60" t="s">
        <v>2595</v>
      </c>
      <c r="AA235" s="60" t="s">
        <v>2596</v>
      </c>
      <c r="AB235" s="60" t="s">
        <v>2597</v>
      </c>
      <c r="AC235" s="60" t="s">
        <v>263</v>
      </c>
      <c r="AD235" s="60" t="s">
        <v>264</v>
      </c>
      <c r="AE235" s="60" t="s">
        <v>2599</v>
      </c>
      <c r="AF235" s="60" t="s">
        <v>2600</v>
      </c>
      <c r="AG235" s="183">
        <v>44173.361111111109</v>
      </c>
      <c r="AH235" s="60" t="s">
        <v>2601</v>
      </c>
      <c r="AI235" s="60" t="s">
        <v>2602</v>
      </c>
      <c r="AJ235" s="61">
        <v>10</v>
      </c>
      <c r="AK235" s="61">
        <v>1</v>
      </c>
      <c r="AL235" s="60" t="s">
        <v>2603</v>
      </c>
      <c r="AM235" s="183">
        <v>44173.361111111109</v>
      </c>
      <c r="AN235" s="183">
        <v>44614</v>
      </c>
      <c r="AO235" s="1">
        <v>3</v>
      </c>
      <c r="AP235" s="60" t="s">
        <v>2595</v>
      </c>
      <c r="AQ235" s="1" t="s">
        <v>2595</v>
      </c>
    </row>
    <row r="236" spans="1:43" x14ac:dyDescent="0.25">
      <c r="A236" s="1">
        <v>0</v>
      </c>
      <c r="B236" s="1" t="b">
        <v>1</v>
      </c>
      <c r="C236" s="1">
        <v>31561</v>
      </c>
      <c r="D236" s="1">
        <v>23041</v>
      </c>
      <c r="E236" s="1" t="b">
        <v>0</v>
      </c>
      <c r="F236" s="1">
        <v>0</v>
      </c>
      <c r="G236" s="60" t="s">
        <v>2589</v>
      </c>
      <c r="H236" s="60" t="s">
        <v>2589</v>
      </c>
      <c r="I236" s="1">
        <v>31561</v>
      </c>
      <c r="J236" s="60" t="s">
        <v>2590</v>
      </c>
      <c r="K236" s="60" t="s">
        <v>3393</v>
      </c>
      <c r="L236" s="60" t="s">
        <v>3405</v>
      </c>
      <c r="M236" s="60" t="s">
        <v>3406</v>
      </c>
      <c r="N236" s="1" t="b">
        <v>1</v>
      </c>
      <c r="O236" s="60" t="s">
        <v>3407</v>
      </c>
      <c r="P236" s="60" t="s">
        <v>313</v>
      </c>
      <c r="Q236" s="60" t="s">
        <v>315</v>
      </c>
      <c r="R236" s="60" t="s">
        <v>514</v>
      </c>
      <c r="S236" s="60" t="s">
        <v>314</v>
      </c>
      <c r="T236" s="1">
        <v>31561</v>
      </c>
      <c r="U236" s="1">
        <v>32121</v>
      </c>
      <c r="V236" s="1">
        <v>34441</v>
      </c>
      <c r="W236" s="1">
        <v>41281</v>
      </c>
      <c r="X236" s="1">
        <v>64041</v>
      </c>
      <c r="Y236" s="1">
        <v>857881</v>
      </c>
      <c r="Z236" s="60" t="s">
        <v>2595</v>
      </c>
      <c r="AA236" s="60" t="s">
        <v>2596</v>
      </c>
      <c r="AB236" s="60" t="s">
        <v>2597</v>
      </c>
      <c r="AC236" s="60" t="s">
        <v>263</v>
      </c>
      <c r="AD236" s="60" t="s">
        <v>264</v>
      </c>
      <c r="AE236" s="60" t="s">
        <v>2599</v>
      </c>
      <c r="AF236" s="60" t="s">
        <v>2600</v>
      </c>
      <c r="AG236" s="183">
        <v>44173.361111111109</v>
      </c>
      <c r="AH236" s="60" t="s">
        <v>2601</v>
      </c>
      <c r="AI236" s="60" t="s">
        <v>2602</v>
      </c>
      <c r="AJ236" s="61">
        <v>10</v>
      </c>
      <c r="AK236" s="61">
        <v>1</v>
      </c>
      <c r="AL236" s="60" t="s">
        <v>2603</v>
      </c>
      <c r="AM236" s="183">
        <v>44173.361111111109</v>
      </c>
      <c r="AN236" s="183">
        <v>44614</v>
      </c>
      <c r="AO236" s="1">
        <v>3</v>
      </c>
      <c r="AP236" s="60" t="s">
        <v>2595</v>
      </c>
      <c r="AQ236" s="1" t="s">
        <v>2595</v>
      </c>
    </row>
    <row r="237" spans="1:43" x14ac:dyDescent="0.25">
      <c r="A237" s="1">
        <v>0</v>
      </c>
      <c r="B237" s="1" t="b">
        <v>1</v>
      </c>
      <c r="C237" s="1">
        <v>31561</v>
      </c>
      <c r="D237" s="1">
        <v>23041</v>
      </c>
      <c r="E237" s="1" t="b">
        <v>0</v>
      </c>
      <c r="F237" s="1">
        <v>0</v>
      </c>
      <c r="G237" s="60" t="s">
        <v>2589</v>
      </c>
      <c r="H237" s="60" t="s">
        <v>2589</v>
      </c>
      <c r="I237" s="1">
        <v>31561</v>
      </c>
      <c r="J237" s="60" t="s">
        <v>2590</v>
      </c>
      <c r="K237" s="60" t="s">
        <v>3393</v>
      </c>
      <c r="L237" s="60" t="s">
        <v>3405</v>
      </c>
      <c r="M237" s="60" t="s">
        <v>3406</v>
      </c>
      <c r="N237" s="1" t="b">
        <v>1</v>
      </c>
      <c r="O237" s="60" t="s">
        <v>3407</v>
      </c>
      <c r="P237" s="60" t="s">
        <v>316</v>
      </c>
      <c r="Q237" s="60" t="s">
        <v>318</v>
      </c>
      <c r="R237" s="60" t="s">
        <v>514</v>
      </c>
      <c r="S237" s="60" t="s">
        <v>317</v>
      </c>
      <c r="T237" s="1">
        <v>31561</v>
      </c>
      <c r="U237" s="1">
        <v>32121</v>
      </c>
      <c r="V237" s="1">
        <v>34441</v>
      </c>
      <c r="W237" s="1">
        <v>41281</v>
      </c>
      <c r="X237" s="1">
        <v>64041</v>
      </c>
      <c r="Y237" s="1">
        <v>857921</v>
      </c>
      <c r="Z237" s="60" t="s">
        <v>2595</v>
      </c>
      <c r="AA237" s="60" t="s">
        <v>2596</v>
      </c>
      <c r="AB237" s="60" t="s">
        <v>2597</v>
      </c>
      <c r="AC237" s="60" t="s">
        <v>263</v>
      </c>
      <c r="AD237" s="60" t="s">
        <v>264</v>
      </c>
      <c r="AE237" s="60" t="s">
        <v>2599</v>
      </c>
      <c r="AF237" s="60" t="s">
        <v>2600</v>
      </c>
      <c r="AG237" s="183">
        <v>44173.361111111109</v>
      </c>
      <c r="AH237" s="60" t="s">
        <v>2601</v>
      </c>
      <c r="AI237" s="60" t="s">
        <v>2602</v>
      </c>
      <c r="AJ237" s="61">
        <v>10</v>
      </c>
      <c r="AK237" s="61">
        <v>1</v>
      </c>
      <c r="AL237" s="60" t="s">
        <v>2603</v>
      </c>
      <c r="AM237" s="183">
        <v>44173.361111111109</v>
      </c>
      <c r="AN237" s="183">
        <v>44614</v>
      </c>
      <c r="AO237" s="1">
        <v>3</v>
      </c>
      <c r="AP237" s="60" t="s">
        <v>2595</v>
      </c>
      <c r="AQ237" s="1" t="s">
        <v>2595</v>
      </c>
    </row>
    <row r="238" spans="1:43" x14ac:dyDescent="0.25">
      <c r="A238" s="1">
        <v>0</v>
      </c>
      <c r="B238" s="1" t="b">
        <v>1</v>
      </c>
      <c r="C238" s="1">
        <v>31561</v>
      </c>
      <c r="D238" s="1">
        <v>23041</v>
      </c>
      <c r="E238" s="1" t="b">
        <v>0</v>
      </c>
      <c r="F238" s="1">
        <v>0</v>
      </c>
      <c r="G238" s="60" t="s">
        <v>2589</v>
      </c>
      <c r="H238" s="60" t="s">
        <v>2589</v>
      </c>
      <c r="I238" s="1">
        <v>31561</v>
      </c>
      <c r="J238" s="60" t="s">
        <v>2590</v>
      </c>
      <c r="K238" s="60" t="s">
        <v>3393</v>
      </c>
      <c r="L238" s="60" t="s">
        <v>3405</v>
      </c>
      <c r="M238" s="60" t="s">
        <v>3406</v>
      </c>
      <c r="N238" s="1" t="b">
        <v>1</v>
      </c>
      <c r="O238" s="60" t="s">
        <v>3407</v>
      </c>
      <c r="P238" s="60" t="s">
        <v>319</v>
      </c>
      <c r="Q238" s="60" t="s">
        <v>321</v>
      </c>
      <c r="R238" s="60" t="s">
        <v>514</v>
      </c>
      <c r="S238" s="60" t="s">
        <v>320</v>
      </c>
      <c r="T238" s="1">
        <v>31561</v>
      </c>
      <c r="U238" s="1">
        <v>32121</v>
      </c>
      <c r="V238" s="1">
        <v>34441</v>
      </c>
      <c r="W238" s="1">
        <v>41281</v>
      </c>
      <c r="X238" s="1">
        <v>64041</v>
      </c>
      <c r="Y238" s="1">
        <v>857961</v>
      </c>
      <c r="Z238" s="60" t="s">
        <v>2595</v>
      </c>
      <c r="AA238" s="60" t="s">
        <v>2596</v>
      </c>
      <c r="AB238" s="60" t="s">
        <v>2597</v>
      </c>
      <c r="AC238" s="60" t="s">
        <v>263</v>
      </c>
      <c r="AD238" s="60" t="s">
        <v>264</v>
      </c>
      <c r="AE238" s="60" t="s">
        <v>2599</v>
      </c>
      <c r="AF238" s="60" t="s">
        <v>2600</v>
      </c>
      <c r="AG238" s="183">
        <v>44173.361111111109</v>
      </c>
      <c r="AH238" s="60" t="s">
        <v>2601</v>
      </c>
      <c r="AI238" s="60" t="s">
        <v>2602</v>
      </c>
      <c r="AJ238" s="61">
        <v>10</v>
      </c>
      <c r="AK238" s="61">
        <v>1</v>
      </c>
      <c r="AL238" s="60" t="s">
        <v>2603</v>
      </c>
      <c r="AM238" s="183">
        <v>44175.727083333331</v>
      </c>
      <c r="AN238" s="183">
        <v>44614</v>
      </c>
      <c r="AO238" s="1">
        <v>3</v>
      </c>
      <c r="AP238" s="60" t="s">
        <v>2595</v>
      </c>
      <c r="AQ238" s="1" t="s">
        <v>2595</v>
      </c>
    </row>
    <row r="239" spans="1:43" x14ac:dyDescent="0.25">
      <c r="A239" s="1">
        <v>0</v>
      </c>
      <c r="B239" s="1" t="b">
        <v>1</v>
      </c>
      <c r="C239" s="1">
        <v>31561</v>
      </c>
      <c r="D239" s="1">
        <v>16081</v>
      </c>
      <c r="E239" s="1" t="b">
        <v>0</v>
      </c>
      <c r="F239" s="1">
        <v>0</v>
      </c>
      <c r="G239" s="60" t="s">
        <v>2589</v>
      </c>
      <c r="H239" s="60" t="s">
        <v>2589</v>
      </c>
      <c r="I239" s="1">
        <v>31561</v>
      </c>
      <c r="J239" s="60" t="s">
        <v>2590</v>
      </c>
      <c r="K239" s="60" t="s">
        <v>3393</v>
      </c>
      <c r="L239" s="60" t="s">
        <v>3405</v>
      </c>
      <c r="M239" s="60" t="s">
        <v>3406</v>
      </c>
      <c r="N239" s="1" t="b">
        <v>1</v>
      </c>
      <c r="O239" s="60" t="s">
        <v>3407</v>
      </c>
      <c r="P239" s="60" t="s">
        <v>1413</v>
      </c>
      <c r="Q239" s="60" t="s">
        <v>1415</v>
      </c>
      <c r="R239" s="60" t="s">
        <v>514</v>
      </c>
      <c r="S239" s="60" t="s">
        <v>1414</v>
      </c>
      <c r="T239" s="1">
        <v>31561</v>
      </c>
      <c r="U239" s="1">
        <v>32121</v>
      </c>
      <c r="V239" s="1">
        <v>34441</v>
      </c>
      <c r="W239" s="1">
        <v>41281</v>
      </c>
      <c r="X239" s="1">
        <v>64041</v>
      </c>
      <c r="Y239" s="1">
        <v>878441</v>
      </c>
      <c r="Z239" s="60" t="s">
        <v>2595</v>
      </c>
      <c r="AA239" s="60" t="s">
        <v>2596</v>
      </c>
      <c r="AB239" s="60" t="s">
        <v>2597</v>
      </c>
      <c r="AC239" s="60" t="s">
        <v>1405</v>
      </c>
      <c r="AD239" s="60" t="s">
        <v>2784</v>
      </c>
      <c r="AE239" s="60" t="s">
        <v>2599</v>
      </c>
      <c r="AF239" s="60" t="s">
        <v>2600</v>
      </c>
      <c r="AG239" s="183">
        <v>44174.427777777775</v>
      </c>
      <c r="AH239" s="60" t="s">
        <v>2601</v>
      </c>
      <c r="AI239" s="60" t="s">
        <v>2602</v>
      </c>
      <c r="AJ239" s="61">
        <v>10</v>
      </c>
      <c r="AK239" s="61">
        <v>1</v>
      </c>
      <c r="AL239" s="60" t="s">
        <v>2603</v>
      </c>
      <c r="AM239" s="183">
        <v>44174.427777777775</v>
      </c>
      <c r="AN239" s="183">
        <v>44614</v>
      </c>
      <c r="AO239" s="1">
        <v>2</v>
      </c>
      <c r="AP239" s="60" t="s">
        <v>2595</v>
      </c>
      <c r="AQ239" s="1" t="s">
        <v>2595</v>
      </c>
    </row>
    <row r="240" spans="1:43" x14ac:dyDescent="0.25">
      <c r="A240" s="1">
        <v>0</v>
      </c>
      <c r="B240" s="1" t="b">
        <v>1</v>
      </c>
      <c r="C240" s="1">
        <v>31561</v>
      </c>
      <c r="D240" s="1">
        <v>16081</v>
      </c>
      <c r="E240" s="1" t="b">
        <v>0</v>
      </c>
      <c r="F240" s="1">
        <v>0</v>
      </c>
      <c r="G240" s="60" t="s">
        <v>2589</v>
      </c>
      <c r="H240" s="60" t="s">
        <v>2589</v>
      </c>
      <c r="I240" s="1">
        <v>31561</v>
      </c>
      <c r="J240" s="60" t="s">
        <v>2590</v>
      </c>
      <c r="K240" s="60" t="s">
        <v>3393</v>
      </c>
      <c r="L240" s="60" t="s">
        <v>3405</v>
      </c>
      <c r="M240" s="60" t="s">
        <v>3406</v>
      </c>
      <c r="N240" s="1" t="b">
        <v>1</v>
      </c>
      <c r="O240" s="60" t="s">
        <v>3407</v>
      </c>
      <c r="P240" s="60" t="s">
        <v>1423</v>
      </c>
      <c r="Q240" s="60" t="s">
        <v>1425</v>
      </c>
      <c r="R240" s="60" t="s">
        <v>514</v>
      </c>
      <c r="S240" s="60" t="s">
        <v>1424</v>
      </c>
      <c r="T240" s="1">
        <v>31561</v>
      </c>
      <c r="U240" s="1">
        <v>32121</v>
      </c>
      <c r="V240" s="1">
        <v>34441</v>
      </c>
      <c r="W240" s="1">
        <v>41281</v>
      </c>
      <c r="X240" s="1">
        <v>64041</v>
      </c>
      <c r="Y240" s="1">
        <v>878481</v>
      </c>
      <c r="Z240" s="60" t="s">
        <v>2595</v>
      </c>
      <c r="AA240" s="60" t="s">
        <v>2596</v>
      </c>
      <c r="AB240" s="60" t="s">
        <v>2597</v>
      </c>
      <c r="AC240" s="60" t="s">
        <v>1405</v>
      </c>
      <c r="AD240" s="60" t="s">
        <v>2784</v>
      </c>
      <c r="AE240" s="60" t="s">
        <v>2599</v>
      </c>
      <c r="AF240" s="60" t="s">
        <v>2600</v>
      </c>
      <c r="AG240" s="183">
        <v>44174.428472222222</v>
      </c>
      <c r="AH240" s="60" t="s">
        <v>2601</v>
      </c>
      <c r="AI240" s="60" t="s">
        <v>2602</v>
      </c>
      <c r="AJ240" s="61">
        <v>10</v>
      </c>
      <c r="AK240" s="61">
        <v>1</v>
      </c>
      <c r="AL240" s="60" t="s">
        <v>2603</v>
      </c>
      <c r="AM240" s="183">
        <v>44174.429166666661</v>
      </c>
      <c r="AN240" s="183">
        <v>44614</v>
      </c>
      <c r="AO240" s="1">
        <v>2</v>
      </c>
      <c r="AP240" s="60" t="s">
        <v>2595</v>
      </c>
      <c r="AQ240" s="1" t="s">
        <v>2595</v>
      </c>
    </row>
    <row r="241" spans="1:43" x14ac:dyDescent="0.25">
      <c r="A241" s="1">
        <v>0</v>
      </c>
      <c r="B241" s="1" t="b">
        <v>1</v>
      </c>
      <c r="C241" s="1">
        <v>31561</v>
      </c>
      <c r="D241" s="1">
        <v>16081</v>
      </c>
      <c r="E241" s="1" t="b">
        <v>0</v>
      </c>
      <c r="F241" s="1">
        <v>0</v>
      </c>
      <c r="G241" s="60" t="s">
        <v>2589</v>
      </c>
      <c r="H241" s="60" t="s">
        <v>2589</v>
      </c>
      <c r="I241" s="1">
        <v>31561</v>
      </c>
      <c r="J241" s="60" t="s">
        <v>2590</v>
      </c>
      <c r="K241" s="60" t="s">
        <v>3393</v>
      </c>
      <c r="L241" s="60" t="s">
        <v>3405</v>
      </c>
      <c r="M241" s="60" t="s">
        <v>3406</v>
      </c>
      <c r="N241" s="1" t="b">
        <v>1</v>
      </c>
      <c r="O241" s="60" t="s">
        <v>3407</v>
      </c>
      <c r="P241" s="60" t="s">
        <v>1420</v>
      </c>
      <c r="Q241" s="60" t="s">
        <v>1422</v>
      </c>
      <c r="R241" s="60" t="s">
        <v>514</v>
      </c>
      <c r="S241" s="60" t="s">
        <v>1421</v>
      </c>
      <c r="T241" s="1">
        <v>31561</v>
      </c>
      <c r="U241" s="1">
        <v>32121</v>
      </c>
      <c r="V241" s="1">
        <v>34441</v>
      </c>
      <c r="W241" s="1">
        <v>41281</v>
      </c>
      <c r="X241" s="1">
        <v>64041</v>
      </c>
      <c r="Y241" s="1">
        <v>878521</v>
      </c>
      <c r="Z241" s="60" t="s">
        <v>2595</v>
      </c>
      <c r="AA241" s="60" t="s">
        <v>2596</v>
      </c>
      <c r="AB241" s="60" t="s">
        <v>2597</v>
      </c>
      <c r="AC241" s="60" t="s">
        <v>1405</v>
      </c>
      <c r="AD241" s="60" t="s">
        <v>2784</v>
      </c>
      <c r="AE241" s="60" t="s">
        <v>2599</v>
      </c>
      <c r="AF241" s="60" t="s">
        <v>2600</v>
      </c>
      <c r="AG241" s="183">
        <v>44174.429861111108</v>
      </c>
      <c r="AH241" s="60" t="s">
        <v>2601</v>
      </c>
      <c r="AI241" s="60" t="s">
        <v>2602</v>
      </c>
      <c r="AJ241" s="61">
        <v>10</v>
      </c>
      <c r="AK241" s="61">
        <v>1</v>
      </c>
      <c r="AL241" s="60" t="s">
        <v>2603</v>
      </c>
      <c r="AM241" s="183">
        <v>44174.429861111108</v>
      </c>
      <c r="AN241" s="183">
        <v>44614</v>
      </c>
      <c r="AO241" s="1">
        <v>2</v>
      </c>
      <c r="AP241" s="60" t="s">
        <v>2595</v>
      </c>
      <c r="AQ241" s="1" t="s">
        <v>2595</v>
      </c>
    </row>
    <row r="242" spans="1:43" x14ac:dyDescent="0.25">
      <c r="A242" s="1">
        <v>0</v>
      </c>
      <c r="B242" s="1" t="b">
        <v>1</v>
      </c>
      <c r="C242" s="1">
        <v>31561</v>
      </c>
      <c r="D242" s="1">
        <v>16081</v>
      </c>
      <c r="E242" s="1" t="b">
        <v>0</v>
      </c>
      <c r="F242" s="1">
        <v>0</v>
      </c>
      <c r="G242" s="60" t="s">
        <v>2589</v>
      </c>
      <c r="H242" s="60" t="s">
        <v>2589</v>
      </c>
      <c r="I242" s="1">
        <v>31561</v>
      </c>
      <c r="J242" s="60" t="s">
        <v>2590</v>
      </c>
      <c r="K242" s="60" t="s">
        <v>3393</v>
      </c>
      <c r="L242" s="60" t="s">
        <v>3405</v>
      </c>
      <c r="M242" s="60" t="s">
        <v>3406</v>
      </c>
      <c r="N242" s="1" t="b">
        <v>1</v>
      </c>
      <c r="O242" s="60" t="s">
        <v>3407</v>
      </c>
      <c r="P242" s="60" t="s">
        <v>1417</v>
      </c>
      <c r="Q242" s="60" t="s">
        <v>1419</v>
      </c>
      <c r="R242" s="60" t="s">
        <v>514</v>
      </c>
      <c r="S242" s="60" t="s">
        <v>1418</v>
      </c>
      <c r="T242" s="1">
        <v>31561</v>
      </c>
      <c r="U242" s="1">
        <v>32121</v>
      </c>
      <c r="V242" s="1">
        <v>34441</v>
      </c>
      <c r="W242" s="1">
        <v>41281</v>
      </c>
      <c r="X242" s="1">
        <v>64041</v>
      </c>
      <c r="Y242" s="1">
        <v>878561</v>
      </c>
      <c r="Z242" s="60" t="s">
        <v>2595</v>
      </c>
      <c r="AA242" s="60" t="s">
        <v>2596</v>
      </c>
      <c r="AB242" s="60" t="s">
        <v>2597</v>
      </c>
      <c r="AC242" s="60" t="s">
        <v>1405</v>
      </c>
      <c r="AD242" s="60" t="s">
        <v>2784</v>
      </c>
      <c r="AE242" s="60" t="s">
        <v>2599</v>
      </c>
      <c r="AF242" s="60" t="s">
        <v>2600</v>
      </c>
      <c r="AG242" s="183">
        <v>44174.450694444444</v>
      </c>
      <c r="AH242" s="60" t="s">
        <v>2601</v>
      </c>
      <c r="AI242" s="60" t="s">
        <v>2602</v>
      </c>
      <c r="AJ242" s="61">
        <v>10</v>
      </c>
      <c r="AK242" s="61">
        <v>1</v>
      </c>
      <c r="AL242" s="60" t="s">
        <v>2603</v>
      </c>
      <c r="AM242" s="183">
        <v>44174.450694444444</v>
      </c>
      <c r="AN242" s="183">
        <v>44613</v>
      </c>
      <c r="AO242" s="1">
        <v>2</v>
      </c>
      <c r="AP242" s="60" t="s">
        <v>2595</v>
      </c>
      <c r="AQ242" s="1" t="s">
        <v>2595</v>
      </c>
    </row>
    <row r="243" spans="1:43" x14ac:dyDescent="0.25">
      <c r="A243" s="1">
        <v>0</v>
      </c>
      <c r="B243" s="1" t="b">
        <v>1</v>
      </c>
      <c r="C243" s="1">
        <v>31561</v>
      </c>
      <c r="D243" s="1">
        <v>16161</v>
      </c>
      <c r="E243" s="1" t="b">
        <v>0</v>
      </c>
      <c r="F243" s="1">
        <v>0</v>
      </c>
      <c r="G243" s="60" t="s">
        <v>2589</v>
      </c>
      <c r="H243" s="60" t="s">
        <v>2589</v>
      </c>
      <c r="I243" s="1">
        <v>31561</v>
      </c>
      <c r="J243" s="60" t="s">
        <v>2590</v>
      </c>
      <c r="K243" s="60" t="s">
        <v>3393</v>
      </c>
      <c r="L243" s="60" t="s">
        <v>3405</v>
      </c>
      <c r="M243" s="60" t="s">
        <v>3406</v>
      </c>
      <c r="N243" s="1" t="b">
        <v>1</v>
      </c>
      <c r="O243" s="60" t="s">
        <v>3407</v>
      </c>
      <c r="P243" s="60" t="s">
        <v>1461</v>
      </c>
      <c r="Q243" s="60" t="s">
        <v>1463</v>
      </c>
      <c r="R243" s="60" t="s">
        <v>514</v>
      </c>
      <c r="S243" s="60" t="s">
        <v>3413</v>
      </c>
      <c r="T243" s="1">
        <v>31561</v>
      </c>
      <c r="U243" s="1">
        <v>32121</v>
      </c>
      <c r="V243" s="1">
        <v>34441</v>
      </c>
      <c r="W243" s="1">
        <v>41281</v>
      </c>
      <c r="X243" s="1">
        <v>64041</v>
      </c>
      <c r="Y243" s="1">
        <v>888441</v>
      </c>
      <c r="Z243" s="60" t="s">
        <v>2595</v>
      </c>
      <c r="AA243" s="60" t="s">
        <v>2596</v>
      </c>
      <c r="AB243" s="60" t="s">
        <v>2597</v>
      </c>
      <c r="AC243" s="60" t="s">
        <v>1436</v>
      </c>
      <c r="AD243" s="60" t="s">
        <v>2674</v>
      </c>
      <c r="AE243" s="60" t="s">
        <v>2599</v>
      </c>
      <c r="AF243" s="60" t="s">
        <v>2600</v>
      </c>
      <c r="AG243" s="183">
        <v>44174.59375</v>
      </c>
      <c r="AH243" s="60" t="s">
        <v>2601</v>
      </c>
      <c r="AI243" s="60" t="s">
        <v>2602</v>
      </c>
      <c r="AJ243" s="61" t="s">
        <v>2595</v>
      </c>
      <c r="AK243" s="61" t="s">
        <v>2595</v>
      </c>
      <c r="AL243" s="60" t="s">
        <v>2603</v>
      </c>
      <c r="AM243" s="183">
        <v>44463.727083333331</v>
      </c>
      <c r="AN243" s="183">
        <v>44598</v>
      </c>
      <c r="AO243" s="1">
        <v>4</v>
      </c>
      <c r="AP243" s="60" t="s">
        <v>2595</v>
      </c>
      <c r="AQ243" s="1" t="s">
        <v>2595</v>
      </c>
    </row>
    <row r="244" spans="1:43" x14ac:dyDescent="0.25">
      <c r="A244" s="1">
        <v>0</v>
      </c>
      <c r="B244" s="1" t="b">
        <v>1</v>
      </c>
      <c r="C244" s="1">
        <v>31561</v>
      </c>
      <c r="D244" s="1">
        <v>16081</v>
      </c>
      <c r="E244" s="1" t="b">
        <v>0</v>
      </c>
      <c r="F244" s="1">
        <v>0</v>
      </c>
      <c r="G244" s="60" t="s">
        <v>2589</v>
      </c>
      <c r="H244" s="60" t="s">
        <v>2589</v>
      </c>
      <c r="I244" s="1">
        <v>31561</v>
      </c>
      <c r="J244" s="60" t="s">
        <v>2590</v>
      </c>
      <c r="K244" s="60" t="s">
        <v>3393</v>
      </c>
      <c r="L244" s="60" t="s">
        <v>3405</v>
      </c>
      <c r="M244" s="60" t="s">
        <v>3406</v>
      </c>
      <c r="N244" s="1" t="b">
        <v>1</v>
      </c>
      <c r="O244" s="60" t="s">
        <v>3407</v>
      </c>
      <c r="P244" s="60" t="s">
        <v>1429</v>
      </c>
      <c r="Q244" s="60" t="s">
        <v>1431</v>
      </c>
      <c r="R244" s="60" t="s">
        <v>514</v>
      </c>
      <c r="S244" s="60" t="s">
        <v>1430</v>
      </c>
      <c r="T244" s="1">
        <v>31561</v>
      </c>
      <c r="U244" s="1">
        <v>32121</v>
      </c>
      <c r="V244" s="1">
        <v>34441</v>
      </c>
      <c r="W244" s="1">
        <v>41281</v>
      </c>
      <c r="X244" s="1">
        <v>64041</v>
      </c>
      <c r="Y244" s="1">
        <v>1474281</v>
      </c>
      <c r="Z244" s="60" t="s">
        <v>2595</v>
      </c>
      <c r="AA244" s="60" t="s">
        <v>2596</v>
      </c>
      <c r="AB244" s="60" t="s">
        <v>2597</v>
      </c>
      <c r="AC244" s="60" t="s">
        <v>1405</v>
      </c>
      <c r="AD244" s="60" t="s">
        <v>2784</v>
      </c>
      <c r="AE244" s="60" t="s">
        <v>2599</v>
      </c>
      <c r="AF244" s="60" t="s">
        <v>2600</v>
      </c>
      <c r="AG244" s="183">
        <v>44392.731249999997</v>
      </c>
      <c r="AH244" s="60" t="s">
        <v>2601</v>
      </c>
      <c r="AI244" s="60" t="s">
        <v>2602</v>
      </c>
      <c r="AJ244" s="61">
        <v>0</v>
      </c>
      <c r="AK244" s="61">
        <v>0</v>
      </c>
      <c r="AL244" s="60" t="s">
        <v>2614</v>
      </c>
      <c r="AM244" s="183">
        <v>44394.383333333331</v>
      </c>
      <c r="AN244" s="183" t="s">
        <v>2595</v>
      </c>
      <c r="AO244" s="1">
        <v>2</v>
      </c>
      <c r="AP244" s="60" t="s">
        <v>2595</v>
      </c>
      <c r="AQ244" s="1" t="s">
        <v>2595</v>
      </c>
    </row>
    <row r="245" spans="1:43" x14ac:dyDescent="0.25">
      <c r="A245" s="1">
        <v>0</v>
      </c>
      <c r="B245" s="1" t="b">
        <v>1</v>
      </c>
      <c r="C245" s="1">
        <v>31561</v>
      </c>
      <c r="D245" s="1">
        <v>16081</v>
      </c>
      <c r="E245" s="1" t="b">
        <v>0</v>
      </c>
      <c r="F245" s="1">
        <v>0</v>
      </c>
      <c r="G245" s="60" t="s">
        <v>2589</v>
      </c>
      <c r="H245" s="60" t="s">
        <v>2589</v>
      </c>
      <c r="I245" s="1">
        <v>31561</v>
      </c>
      <c r="J245" s="60" t="s">
        <v>2590</v>
      </c>
      <c r="K245" s="60" t="s">
        <v>3393</v>
      </c>
      <c r="L245" s="60" t="s">
        <v>3405</v>
      </c>
      <c r="M245" s="60" t="s">
        <v>3406</v>
      </c>
      <c r="N245" s="1" t="b">
        <v>1</v>
      </c>
      <c r="O245" s="60" t="s">
        <v>3407</v>
      </c>
      <c r="P245" s="60" t="s">
        <v>1432</v>
      </c>
      <c r="Q245" s="60" t="s">
        <v>1434</v>
      </c>
      <c r="R245" s="60" t="s">
        <v>514</v>
      </c>
      <c r="S245" s="60" t="s">
        <v>1433</v>
      </c>
      <c r="T245" s="1">
        <v>31561</v>
      </c>
      <c r="U245" s="1">
        <v>32121</v>
      </c>
      <c r="V245" s="1">
        <v>34441</v>
      </c>
      <c r="W245" s="1">
        <v>41281</v>
      </c>
      <c r="X245" s="1">
        <v>64041</v>
      </c>
      <c r="Y245" s="1">
        <v>1474321</v>
      </c>
      <c r="Z245" s="60" t="s">
        <v>2595</v>
      </c>
      <c r="AA245" s="60" t="s">
        <v>2596</v>
      </c>
      <c r="AB245" s="60" t="s">
        <v>2597</v>
      </c>
      <c r="AC245" s="60" t="s">
        <v>1405</v>
      </c>
      <c r="AD245" s="60" t="s">
        <v>2784</v>
      </c>
      <c r="AE245" s="60" t="s">
        <v>2599</v>
      </c>
      <c r="AF245" s="60" t="s">
        <v>2600</v>
      </c>
      <c r="AG245" s="183">
        <v>44392.731249999997</v>
      </c>
      <c r="AH245" s="60" t="s">
        <v>2601</v>
      </c>
      <c r="AI245" s="60" t="s">
        <v>2602</v>
      </c>
      <c r="AJ245" s="61">
        <v>0</v>
      </c>
      <c r="AK245" s="61">
        <v>0</v>
      </c>
      <c r="AL245" s="60" t="s">
        <v>2614</v>
      </c>
      <c r="AM245" s="183">
        <v>44394.383333333331</v>
      </c>
      <c r="AN245" s="183" t="s">
        <v>2595</v>
      </c>
      <c r="AO245" s="1">
        <v>2</v>
      </c>
      <c r="AP245" s="60" t="s">
        <v>2595</v>
      </c>
      <c r="AQ245" s="1" t="s">
        <v>2595</v>
      </c>
    </row>
    <row r="246" spans="1:43" x14ac:dyDescent="0.25">
      <c r="A246" s="1">
        <v>0</v>
      </c>
      <c r="B246" s="1" t="b">
        <v>1</v>
      </c>
      <c r="C246" s="1">
        <v>31561</v>
      </c>
      <c r="D246" s="1">
        <v>16161</v>
      </c>
      <c r="E246" s="1" t="b">
        <v>0</v>
      </c>
      <c r="F246" s="1">
        <v>0</v>
      </c>
      <c r="G246" s="60" t="s">
        <v>2589</v>
      </c>
      <c r="H246" s="60" t="s">
        <v>2589</v>
      </c>
      <c r="I246" s="1">
        <v>31561</v>
      </c>
      <c r="J246" s="60" t="s">
        <v>2590</v>
      </c>
      <c r="K246" s="60" t="s">
        <v>3393</v>
      </c>
      <c r="L246" s="60" t="s">
        <v>3405</v>
      </c>
      <c r="M246" s="60" t="s">
        <v>3406</v>
      </c>
      <c r="N246" s="1" t="b">
        <v>1</v>
      </c>
      <c r="O246" s="60" t="s">
        <v>3414</v>
      </c>
      <c r="P246" s="60" t="s">
        <v>1446</v>
      </c>
      <c r="Q246" s="60" t="s">
        <v>1448</v>
      </c>
      <c r="R246" s="60" t="s">
        <v>514</v>
      </c>
      <c r="S246" s="60" t="s">
        <v>1447</v>
      </c>
      <c r="T246" s="1">
        <v>31561</v>
      </c>
      <c r="U246" s="1">
        <v>32121</v>
      </c>
      <c r="V246" s="1">
        <v>34441</v>
      </c>
      <c r="W246" s="1">
        <v>41281</v>
      </c>
      <c r="X246" s="1">
        <v>64081</v>
      </c>
      <c r="Y246" s="1">
        <v>268601</v>
      </c>
      <c r="Z246" s="60" t="s">
        <v>2595</v>
      </c>
      <c r="AA246" s="60" t="s">
        <v>2596</v>
      </c>
      <c r="AB246" s="60" t="s">
        <v>2597</v>
      </c>
      <c r="AC246" s="60" t="s">
        <v>1436</v>
      </c>
      <c r="AD246" s="60" t="s">
        <v>2674</v>
      </c>
      <c r="AE246" s="60" t="s">
        <v>2599</v>
      </c>
      <c r="AF246" s="60" t="s">
        <v>2600</v>
      </c>
      <c r="AG246" s="183">
        <v>44123.727083333331</v>
      </c>
      <c r="AH246" s="60" t="s">
        <v>2601</v>
      </c>
      <c r="AI246" s="60" t="s">
        <v>2602</v>
      </c>
      <c r="AJ246" s="61">
        <v>10</v>
      </c>
      <c r="AK246" s="61">
        <v>1</v>
      </c>
      <c r="AL246" s="60" t="s">
        <v>2603</v>
      </c>
      <c r="AM246" s="183">
        <v>44123.727083333331</v>
      </c>
      <c r="AN246" s="183">
        <v>44613</v>
      </c>
      <c r="AO246" s="1">
        <v>4</v>
      </c>
      <c r="AP246" s="60" t="s">
        <v>2595</v>
      </c>
      <c r="AQ246" s="1" t="s">
        <v>2595</v>
      </c>
    </row>
    <row r="247" spans="1:43" x14ac:dyDescent="0.25">
      <c r="A247" s="1">
        <v>0</v>
      </c>
      <c r="B247" s="1" t="b">
        <v>1</v>
      </c>
      <c r="C247" s="1">
        <v>31561</v>
      </c>
      <c r="D247" s="1">
        <v>16081</v>
      </c>
      <c r="E247" s="1" t="b">
        <v>0</v>
      </c>
      <c r="F247" s="1">
        <v>0</v>
      </c>
      <c r="G247" s="60" t="s">
        <v>2589</v>
      </c>
      <c r="H247" s="60" t="s">
        <v>2589</v>
      </c>
      <c r="I247" s="1">
        <v>31561</v>
      </c>
      <c r="J247" s="60" t="s">
        <v>2590</v>
      </c>
      <c r="K247" s="60" t="s">
        <v>3393</v>
      </c>
      <c r="L247" s="60" t="s">
        <v>3405</v>
      </c>
      <c r="M247" s="60" t="s">
        <v>3406</v>
      </c>
      <c r="N247" s="1" t="b">
        <v>1</v>
      </c>
      <c r="O247" s="60" t="s">
        <v>3414</v>
      </c>
      <c r="P247" s="60" t="s">
        <v>1407</v>
      </c>
      <c r="Q247" s="60" t="s">
        <v>1409</v>
      </c>
      <c r="R247" s="60" t="s">
        <v>514</v>
      </c>
      <c r="S247" s="60" t="s">
        <v>1408</v>
      </c>
      <c r="T247" s="1">
        <v>31561</v>
      </c>
      <c r="U247" s="1">
        <v>32121</v>
      </c>
      <c r="V247" s="1">
        <v>34441</v>
      </c>
      <c r="W247" s="1">
        <v>41281</v>
      </c>
      <c r="X247" s="1">
        <v>64081</v>
      </c>
      <c r="Y247" s="1">
        <v>945121</v>
      </c>
      <c r="Z247" s="60" t="s">
        <v>2595</v>
      </c>
      <c r="AA247" s="60" t="s">
        <v>2596</v>
      </c>
      <c r="AB247" s="60" t="s">
        <v>2597</v>
      </c>
      <c r="AC247" s="60" t="s">
        <v>1405</v>
      </c>
      <c r="AD247" s="60" t="s">
        <v>2784</v>
      </c>
      <c r="AE247" s="60" t="s">
        <v>2599</v>
      </c>
      <c r="AF247" s="60" t="s">
        <v>2600</v>
      </c>
      <c r="AG247" s="183">
        <v>44181.499305555553</v>
      </c>
      <c r="AH247" s="60" t="s">
        <v>2601</v>
      </c>
      <c r="AI247" s="60" t="s">
        <v>2602</v>
      </c>
      <c r="AJ247" s="61">
        <v>10</v>
      </c>
      <c r="AK247" s="61">
        <v>1</v>
      </c>
      <c r="AL247" s="60" t="s">
        <v>2603</v>
      </c>
      <c r="AM247" s="183">
        <v>44181.499305555553</v>
      </c>
      <c r="AN247" s="183">
        <v>44614</v>
      </c>
      <c r="AO247" s="1">
        <v>2</v>
      </c>
      <c r="AP247" s="60" t="s">
        <v>2595</v>
      </c>
      <c r="AQ247" s="1" t="s">
        <v>2595</v>
      </c>
    </row>
    <row r="248" spans="1:43" x14ac:dyDescent="0.25">
      <c r="A248" s="1">
        <v>0</v>
      </c>
      <c r="B248" s="1" t="b">
        <v>1</v>
      </c>
      <c r="C248" s="1">
        <v>31561</v>
      </c>
      <c r="D248" s="1">
        <v>16081</v>
      </c>
      <c r="E248" s="1" t="b">
        <v>0</v>
      </c>
      <c r="F248" s="1">
        <v>0</v>
      </c>
      <c r="G248" s="60" t="s">
        <v>2589</v>
      </c>
      <c r="H248" s="60" t="s">
        <v>2589</v>
      </c>
      <c r="I248" s="1">
        <v>31561</v>
      </c>
      <c r="J248" s="60" t="s">
        <v>2590</v>
      </c>
      <c r="K248" s="60" t="s">
        <v>3393</v>
      </c>
      <c r="L248" s="60" t="s">
        <v>3405</v>
      </c>
      <c r="M248" s="60" t="s">
        <v>3406</v>
      </c>
      <c r="N248" s="1" t="b">
        <v>1</v>
      </c>
      <c r="O248" s="60" t="s">
        <v>3414</v>
      </c>
      <c r="P248" s="60" t="s">
        <v>1410</v>
      </c>
      <c r="Q248" s="60" t="s">
        <v>1412</v>
      </c>
      <c r="R248" s="60" t="s">
        <v>514</v>
      </c>
      <c r="S248" s="60" t="s">
        <v>1411</v>
      </c>
      <c r="T248" s="1">
        <v>31561</v>
      </c>
      <c r="U248" s="1">
        <v>32121</v>
      </c>
      <c r="V248" s="1">
        <v>34441</v>
      </c>
      <c r="W248" s="1">
        <v>41281</v>
      </c>
      <c r="X248" s="1">
        <v>64081</v>
      </c>
      <c r="Y248" s="1">
        <v>945161</v>
      </c>
      <c r="Z248" s="60" t="s">
        <v>2595</v>
      </c>
      <c r="AA248" s="60" t="s">
        <v>2596</v>
      </c>
      <c r="AB248" s="60" t="s">
        <v>2597</v>
      </c>
      <c r="AC248" s="60" t="s">
        <v>1405</v>
      </c>
      <c r="AD248" s="60" t="s">
        <v>2784</v>
      </c>
      <c r="AE248" s="60" t="s">
        <v>2599</v>
      </c>
      <c r="AF248" s="60" t="s">
        <v>2600</v>
      </c>
      <c r="AG248" s="183">
        <v>44181.499305555553</v>
      </c>
      <c r="AH248" s="60" t="s">
        <v>2601</v>
      </c>
      <c r="AI248" s="60" t="s">
        <v>2602</v>
      </c>
      <c r="AJ248" s="61">
        <v>10</v>
      </c>
      <c r="AK248" s="61">
        <v>1</v>
      </c>
      <c r="AL248" s="60" t="s">
        <v>2603</v>
      </c>
      <c r="AM248" s="183">
        <v>44181.499305555553</v>
      </c>
      <c r="AN248" s="183">
        <v>44598</v>
      </c>
      <c r="AO248" s="1">
        <v>2</v>
      </c>
      <c r="AP248" s="60" t="s">
        <v>2595</v>
      </c>
      <c r="AQ248" s="1" t="s">
        <v>2595</v>
      </c>
    </row>
    <row r="249" spans="1:43" x14ac:dyDescent="0.25">
      <c r="A249" s="1">
        <v>0</v>
      </c>
      <c r="B249" s="1" t="b">
        <v>1</v>
      </c>
      <c r="C249" s="1">
        <v>31561</v>
      </c>
      <c r="D249" s="1">
        <v>23041</v>
      </c>
      <c r="E249" s="1" t="b">
        <v>0</v>
      </c>
      <c r="F249" s="1">
        <v>0</v>
      </c>
      <c r="G249" s="60" t="s">
        <v>2589</v>
      </c>
      <c r="H249" s="60" t="s">
        <v>2589</v>
      </c>
      <c r="I249" s="1">
        <v>31561</v>
      </c>
      <c r="J249" s="60" t="s">
        <v>2590</v>
      </c>
      <c r="K249" s="60" t="s">
        <v>3393</v>
      </c>
      <c r="L249" s="60" t="s">
        <v>3405</v>
      </c>
      <c r="M249" s="60" t="s">
        <v>3406</v>
      </c>
      <c r="N249" s="1" t="b">
        <v>1</v>
      </c>
      <c r="O249" s="60" t="s">
        <v>3414</v>
      </c>
      <c r="P249" s="60" t="s">
        <v>337</v>
      </c>
      <c r="Q249" s="60" t="s">
        <v>339</v>
      </c>
      <c r="R249" s="60" t="s">
        <v>514</v>
      </c>
      <c r="S249" s="60" t="s">
        <v>338</v>
      </c>
      <c r="T249" s="1">
        <v>31561</v>
      </c>
      <c r="U249" s="1">
        <v>32121</v>
      </c>
      <c r="V249" s="1">
        <v>34441</v>
      </c>
      <c r="W249" s="1">
        <v>41281</v>
      </c>
      <c r="X249" s="1">
        <v>64081</v>
      </c>
      <c r="Y249" s="1">
        <v>1773361</v>
      </c>
      <c r="Z249" s="60" t="s">
        <v>2595</v>
      </c>
      <c r="AA249" s="60" t="s">
        <v>2596</v>
      </c>
      <c r="AB249" s="60" t="s">
        <v>2597</v>
      </c>
      <c r="AC249" s="60" t="s">
        <v>263</v>
      </c>
      <c r="AD249" s="60" t="s">
        <v>264</v>
      </c>
      <c r="AE249" s="60" t="s">
        <v>2599</v>
      </c>
      <c r="AF249" s="60" t="s">
        <v>2600</v>
      </c>
      <c r="AG249" s="183">
        <v>44553.345138888886</v>
      </c>
      <c r="AH249" s="60" t="s">
        <v>2601</v>
      </c>
      <c r="AI249" s="60" t="s">
        <v>2602</v>
      </c>
      <c r="AJ249" s="61">
        <v>5</v>
      </c>
      <c r="AK249" s="61">
        <v>1</v>
      </c>
      <c r="AL249" s="60" t="s">
        <v>2603</v>
      </c>
      <c r="AM249" s="183">
        <v>44553.345138888886</v>
      </c>
      <c r="AN249" s="183">
        <v>44614</v>
      </c>
      <c r="AO249" s="1">
        <v>3</v>
      </c>
      <c r="AP249" s="60" t="s">
        <v>2595</v>
      </c>
      <c r="AQ249" s="1" t="s">
        <v>2595</v>
      </c>
    </row>
    <row r="250" spans="1:43" x14ac:dyDescent="0.25">
      <c r="A250" s="1">
        <v>0</v>
      </c>
      <c r="B250" s="1" t="b">
        <v>1</v>
      </c>
      <c r="C250" s="1">
        <v>31561</v>
      </c>
      <c r="D250" s="1">
        <v>834361</v>
      </c>
      <c r="E250" s="1" t="b">
        <v>0</v>
      </c>
      <c r="F250" s="1">
        <v>0</v>
      </c>
      <c r="G250" s="60" t="s">
        <v>2589</v>
      </c>
      <c r="H250" s="60" t="s">
        <v>2589</v>
      </c>
      <c r="I250" s="1">
        <v>31561</v>
      </c>
      <c r="J250" s="60" t="s">
        <v>2590</v>
      </c>
      <c r="K250" s="60" t="s">
        <v>3393</v>
      </c>
      <c r="L250" s="60" t="s">
        <v>3415</v>
      </c>
      <c r="M250" s="60" t="s">
        <v>3416</v>
      </c>
      <c r="N250" s="1" t="b">
        <v>1</v>
      </c>
      <c r="O250" s="60" t="s">
        <v>3417</v>
      </c>
      <c r="P250" s="60" t="s">
        <v>2191</v>
      </c>
      <c r="Q250" s="60" t="s">
        <v>2193</v>
      </c>
      <c r="R250" s="60" t="s">
        <v>514</v>
      </c>
      <c r="S250" s="60" t="s">
        <v>2192</v>
      </c>
      <c r="T250" s="1">
        <v>31561</v>
      </c>
      <c r="U250" s="1">
        <v>32121</v>
      </c>
      <c r="V250" s="1">
        <v>34481</v>
      </c>
      <c r="W250" s="1">
        <v>41321</v>
      </c>
      <c r="X250" s="1">
        <v>64161</v>
      </c>
      <c r="Y250" s="1">
        <v>382481</v>
      </c>
      <c r="Z250" s="60" t="s">
        <v>2595</v>
      </c>
      <c r="AA250" s="60" t="s">
        <v>2596</v>
      </c>
      <c r="AB250" s="60" t="s">
        <v>2597</v>
      </c>
      <c r="AC250" s="60" t="s">
        <v>2180</v>
      </c>
      <c r="AD250" s="60" t="s">
        <v>2963</v>
      </c>
      <c r="AE250" s="60" t="s">
        <v>2599</v>
      </c>
      <c r="AF250" s="60" t="s">
        <v>2600</v>
      </c>
      <c r="AG250" s="183">
        <v>44123.776388888888</v>
      </c>
      <c r="AH250" s="60" t="s">
        <v>2601</v>
      </c>
      <c r="AI250" s="60" t="s">
        <v>2602</v>
      </c>
      <c r="AJ250" s="61">
        <v>0</v>
      </c>
      <c r="AK250" s="61">
        <v>0</v>
      </c>
      <c r="AL250" s="60" t="s">
        <v>2614</v>
      </c>
      <c r="AM250" s="183">
        <v>44490.739583333328</v>
      </c>
      <c r="AN250" s="183">
        <v>44418</v>
      </c>
      <c r="AO250" s="1">
        <v>4</v>
      </c>
      <c r="AP250" s="60" t="s">
        <v>2595</v>
      </c>
      <c r="AQ250" s="1" t="s">
        <v>2595</v>
      </c>
    </row>
    <row r="251" spans="1:43" x14ac:dyDescent="0.25">
      <c r="A251" s="1">
        <v>0</v>
      </c>
      <c r="B251" s="1" t="b">
        <v>1</v>
      </c>
      <c r="C251" s="1">
        <v>31561</v>
      </c>
      <c r="D251" s="1">
        <v>825041</v>
      </c>
      <c r="E251" s="1" t="b">
        <v>0</v>
      </c>
      <c r="F251" s="1">
        <v>0</v>
      </c>
      <c r="G251" s="60" t="s">
        <v>2589</v>
      </c>
      <c r="H251" s="60" t="s">
        <v>2589</v>
      </c>
      <c r="I251" s="1">
        <v>31561</v>
      </c>
      <c r="J251" s="60" t="s">
        <v>2590</v>
      </c>
      <c r="K251" s="60" t="s">
        <v>3393</v>
      </c>
      <c r="L251" s="60" t="s">
        <v>3415</v>
      </c>
      <c r="M251" s="60" t="s">
        <v>3416</v>
      </c>
      <c r="N251" s="1" t="b">
        <v>1</v>
      </c>
      <c r="O251" s="60" t="s">
        <v>3417</v>
      </c>
      <c r="P251" s="60" t="s">
        <v>409</v>
      </c>
      <c r="Q251" s="60" t="s">
        <v>411</v>
      </c>
      <c r="R251" s="60" t="s">
        <v>514</v>
      </c>
      <c r="S251" s="60" t="s">
        <v>410</v>
      </c>
      <c r="T251" s="1">
        <v>31561</v>
      </c>
      <c r="U251" s="1">
        <v>32121</v>
      </c>
      <c r="V251" s="1">
        <v>34481</v>
      </c>
      <c r="W251" s="1">
        <v>41321</v>
      </c>
      <c r="X251" s="1">
        <v>64161</v>
      </c>
      <c r="Y251" s="1">
        <v>825441</v>
      </c>
      <c r="Z251" s="60" t="s">
        <v>2595</v>
      </c>
      <c r="AA251" s="60" t="s">
        <v>2596</v>
      </c>
      <c r="AB251" s="60" t="s">
        <v>2597</v>
      </c>
      <c r="AC251" s="60" t="s">
        <v>376</v>
      </c>
      <c r="AD251" s="60" t="s">
        <v>377</v>
      </c>
      <c r="AE251" s="60" t="s">
        <v>2599</v>
      </c>
      <c r="AF251" s="60" t="s">
        <v>2600</v>
      </c>
      <c r="AG251" s="183">
        <v>44167.722222222219</v>
      </c>
      <c r="AH251" s="60" t="s">
        <v>2601</v>
      </c>
      <c r="AI251" s="60" t="s">
        <v>2602</v>
      </c>
      <c r="AJ251" s="61">
        <v>5</v>
      </c>
      <c r="AK251" s="61">
        <v>1</v>
      </c>
      <c r="AL251" s="60" t="s">
        <v>2603</v>
      </c>
      <c r="AM251" s="183">
        <v>44167.722222222219</v>
      </c>
      <c r="AN251" s="183">
        <v>44607</v>
      </c>
      <c r="AO251" s="1">
        <v>3</v>
      </c>
      <c r="AP251" s="60" t="s">
        <v>2595</v>
      </c>
      <c r="AQ251" s="1" t="s">
        <v>2595</v>
      </c>
    </row>
    <row r="252" spans="1:43" x14ac:dyDescent="0.25">
      <c r="A252" s="1">
        <v>0</v>
      </c>
      <c r="B252" s="1" t="b">
        <v>1</v>
      </c>
      <c r="C252" s="1">
        <v>31561</v>
      </c>
      <c r="D252" s="1">
        <v>825041</v>
      </c>
      <c r="E252" s="1" t="b">
        <v>0</v>
      </c>
      <c r="F252" s="1">
        <v>0</v>
      </c>
      <c r="G252" s="60" t="s">
        <v>2589</v>
      </c>
      <c r="H252" s="60" t="s">
        <v>2589</v>
      </c>
      <c r="I252" s="1">
        <v>31561</v>
      </c>
      <c r="J252" s="60" t="s">
        <v>2590</v>
      </c>
      <c r="K252" s="60" t="s">
        <v>3393</v>
      </c>
      <c r="L252" s="60" t="s">
        <v>3415</v>
      </c>
      <c r="M252" s="60" t="s">
        <v>3416</v>
      </c>
      <c r="N252" s="1" t="b">
        <v>1</v>
      </c>
      <c r="O252" s="60" t="s">
        <v>3417</v>
      </c>
      <c r="P252" s="60" t="s">
        <v>412</v>
      </c>
      <c r="Q252" s="60" t="s">
        <v>414</v>
      </c>
      <c r="R252" s="60" t="s">
        <v>514</v>
      </c>
      <c r="S252" s="60" t="s">
        <v>413</v>
      </c>
      <c r="T252" s="1">
        <v>31561</v>
      </c>
      <c r="U252" s="1">
        <v>32121</v>
      </c>
      <c r="V252" s="1">
        <v>34481</v>
      </c>
      <c r="W252" s="1">
        <v>41321</v>
      </c>
      <c r="X252" s="1">
        <v>64161</v>
      </c>
      <c r="Y252" s="1">
        <v>825481</v>
      </c>
      <c r="Z252" s="60" t="s">
        <v>2595</v>
      </c>
      <c r="AA252" s="60" t="s">
        <v>2596</v>
      </c>
      <c r="AB252" s="60" t="s">
        <v>2597</v>
      </c>
      <c r="AC252" s="60" t="s">
        <v>376</v>
      </c>
      <c r="AD252" s="60" t="s">
        <v>377</v>
      </c>
      <c r="AE252" s="60" t="s">
        <v>2599</v>
      </c>
      <c r="AF252" s="60" t="s">
        <v>2600</v>
      </c>
      <c r="AG252" s="183">
        <v>44167.722222222219</v>
      </c>
      <c r="AH252" s="60" t="s">
        <v>2601</v>
      </c>
      <c r="AI252" s="60" t="s">
        <v>2602</v>
      </c>
      <c r="AJ252" s="61">
        <v>5</v>
      </c>
      <c r="AK252" s="61">
        <v>1</v>
      </c>
      <c r="AL252" s="60" t="s">
        <v>2603</v>
      </c>
      <c r="AM252" s="183">
        <v>44167.722222222219</v>
      </c>
      <c r="AN252" s="183">
        <v>44613</v>
      </c>
      <c r="AO252" s="1">
        <v>3</v>
      </c>
      <c r="AP252" s="60" t="s">
        <v>2595</v>
      </c>
      <c r="AQ252" s="1" t="s">
        <v>2595</v>
      </c>
    </row>
    <row r="253" spans="1:43" x14ac:dyDescent="0.25">
      <c r="A253" s="1">
        <v>0</v>
      </c>
      <c r="B253" s="1" t="b">
        <v>1</v>
      </c>
      <c r="C253" s="1">
        <v>31561</v>
      </c>
      <c r="D253" s="1">
        <v>825041</v>
      </c>
      <c r="E253" s="1" t="b">
        <v>0</v>
      </c>
      <c r="F253" s="1">
        <v>0</v>
      </c>
      <c r="G253" s="60" t="s">
        <v>2589</v>
      </c>
      <c r="H253" s="60" t="s">
        <v>2589</v>
      </c>
      <c r="I253" s="1">
        <v>31561</v>
      </c>
      <c r="J253" s="60" t="s">
        <v>2590</v>
      </c>
      <c r="K253" s="60" t="s">
        <v>3393</v>
      </c>
      <c r="L253" s="60" t="s">
        <v>3415</v>
      </c>
      <c r="M253" s="60" t="s">
        <v>3416</v>
      </c>
      <c r="N253" s="1" t="b">
        <v>1</v>
      </c>
      <c r="O253" s="60" t="s">
        <v>3417</v>
      </c>
      <c r="P253" s="60" t="s">
        <v>415</v>
      </c>
      <c r="Q253" s="60" t="s">
        <v>417</v>
      </c>
      <c r="R253" s="60" t="s">
        <v>514</v>
      </c>
      <c r="S253" s="60" t="s">
        <v>416</v>
      </c>
      <c r="T253" s="1">
        <v>31561</v>
      </c>
      <c r="U253" s="1">
        <v>32121</v>
      </c>
      <c r="V253" s="1">
        <v>34481</v>
      </c>
      <c r="W253" s="1">
        <v>41321</v>
      </c>
      <c r="X253" s="1">
        <v>64161</v>
      </c>
      <c r="Y253" s="1">
        <v>825521</v>
      </c>
      <c r="Z253" s="60" t="s">
        <v>2595</v>
      </c>
      <c r="AA253" s="60" t="s">
        <v>2596</v>
      </c>
      <c r="AB253" s="60" t="s">
        <v>2597</v>
      </c>
      <c r="AC253" s="60" t="s">
        <v>376</v>
      </c>
      <c r="AD253" s="60" t="s">
        <v>377</v>
      </c>
      <c r="AE253" s="60" t="s">
        <v>2599</v>
      </c>
      <c r="AF253" s="60" t="s">
        <v>2600</v>
      </c>
      <c r="AG253" s="183">
        <v>44167.722222222219</v>
      </c>
      <c r="AH253" s="60" t="s">
        <v>2601</v>
      </c>
      <c r="AI253" s="60" t="s">
        <v>2602</v>
      </c>
      <c r="AJ253" s="61">
        <v>5</v>
      </c>
      <c r="AK253" s="61">
        <v>1</v>
      </c>
      <c r="AL253" s="60" t="s">
        <v>2603</v>
      </c>
      <c r="AM253" s="183">
        <v>44167.722222222219</v>
      </c>
      <c r="AN253" s="183">
        <v>44613</v>
      </c>
      <c r="AO253" s="1">
        <v>3</v>
      </c>
      <c r="AP253" s="60" t="s">
        <v>2595</v>
      </c>
      <c r="AQ253" s="1" t="s">
        <v>2595</v>
      </c>
    </row>
    <row r="254" spans="1:43" x14ac:dyDescent="0.25">
      <c r="A254" s="1">
        <v>0</v>
      </c>
      <c r="B254" s="1" t="b">
        <v>1</v>
      </c>
      <c r="C254" s="1">
        <v>31561</v>
      </c>
      <c r="D254" s="1">
        <v>23041</v>
      </c>
      <c r="E254" s="1" t="b">
        <v>0</v>
      </c>
      <c r="F254" s="1">
        <v>0</v>
      </c>
      <c r="G254" s="60" t="s">
        <v>2589</v>
      </c>
      <c r="H254" s="60" t="s">
        <v>2589</v>
      </c>
      <c r="I254" s="1">
        <v>31561</v>
      </c>
      <c r="J254" s="60" t="s">
        <v>2590</v>
      </c>
      <c r="K254" s="60" t="s">
        <v>3393</v>
      </c>
      <c r="L254" s="60" t="s">
        <v>3415</v>
      </c>
      <c r="M254" s="60" t="s">
        <v>3416</v>
      </c>
      <c r="N254" s="1" t="b">
        <v>1</v>
      </c>
      <c r="O254" s="60" t="s">
        <v>3417</v>
      </c>
      <c r="P254" s="60" t="s">
        <v>322</v>
      </c>
      <c r="Q254" s="60" t="s">
        <v>324</v>
      </c>
      <c r="R254" s="60" t="s">
        <v>514</v>
      </c>
      <c r="S254" s="60" t="s">
        <v>323</v>
      </c>
      <c r="T254" s="1">
        <v>31561</v>
      </c>
      <c r="U254" s="1">
        <v>32121</v>
      </c>
      <c r="V254" s="1">
        <v>34481</v>
      </c>
      <c r="W254" s="1">
        <v>41321</v>
      </c>
      <c r="X254" s="1">
        <v>64161</v>
      </c>
      <c r="Y254" s="1">
        <v>858001</v>
      </c>
      <c r="Z254" s="60" t="s">
        <v>2595</v>
      </c>
      <c r="AA254" s="60" t="s">
        <v>2596</v>
      </c>
      <c r="AB254" s="60" t="s">
        <v>2597</v>
      </c>
      <c r="AC254" s="60" t="s">
        <v>263</v>
      </c>
      <c r="AD254" s="60" t="s">
        <v>264</v>
      </c>
      <c r="AE254" s="60" t="s">
        <v>2599</v>
      </c>
      <c r="AF254" s="60" t="s">
        <v>2600</v>
      </c>
      <c r="AG254" s="183">
        <v>44173.361111111109</v>
      </c>
      <c r="AH254" s="60" t="s">
        <v>2601</v>
      </c>
      <c r="AI254" s="60" t="s">
        <v>2602</v>
      </c>
      <c r="AJ254" s="61">
        <v>5</v>
      </c>
      <c r="AK254" s="61">
        <v>1</v>
      </c>
      <c r="AL254" s="60" t="s">
        <v>2603</v>
      </c>
      <c r="AM254" s="183">
        <v>44173.361111111109</v>
      </c>
      <c r="AN254" s="183">
        <v>44614</v>
      </c>
      <c r="AO254" s="1">
        <v>3</v>
      </c>
      <c r="AP254" s="60" t="s">
        <v>2595</v>
      </c>
      <c r="AQ254" s="1" t="s">
        <v>2595</v>
      </c>
    </row>
    <row r="255" spans="1:43" x14ac:dyDescent="0.25">
      <c r="A255" s="1">
        <v>0</v>
      </c>
      <c r="B255" s="1" t="b">
        <v>1</v>
      </c>
      <c r="C255" s="1">
        <v>31561</v>
      </c>
      <c r="D255" s="1">
        <v>23041</v>
      </c>
      <c r="E255" s="1" t="b">
        <v>0</v>
      </c>
      <c r="F255" s="1">
        <v>0</v>
      </c>
      <c r="G255" s="60" t="s">
        <v>2589</v>
      </c>
      <c r="H255" s="60" t="s">
        <v>2589</v>
      </c>
      <c r="I255" s="1">
        <v>31561</v>
      </c>
      <c r="J255" s="60" t="s">
        <v>2590</v>
      </c>
      <c r="K255" s="60" t="s">
        <v>3393</v>
      </c>
      <c r="L255" s="60" t="s">
        <v>3415</v>
      </c>
      <c r="M255" s="60" t="s">
        <v>3416</v>
      </c>
      <c r="N255" s="1" t="b">
        <v>1</v>
      </c>
      <c r="O255" s="60" t="s">
        <v>3417</v>
      </c>
      <c r="P255" s="60" t="s">
        <v>325</v>
      </c>
      <c r="Q255" s="60" t="s">
        <v>327</v>
      </c>
      <c r="R255" s="60" t="s">
        <v>514</v>
      </c>
      <c r="S255" s="60" t="s">
        <v>326</v>
      </c>
      <c r="T255" s="1">
        <v>31561</v>
      </c>
      <c r="U255" s="1">
        <v>32121</v>
      </c>
      <c r="V255" s="1">
        <v>34481</v>
      </c>
      <c r="W255" s="1">
        <v>41321</v>
      </c>
      <c r="X255" s="1">
        <v>64161</v>
      </c>
      <c r="Y255" s="1">
        <v>858041</v>
      </c>
      <c r="Z255" s="60" t="s">
        <v>2595</v>
      </c>
      <c r="AA255" s="60" t="s">
        <v>2596</v>
      </c>
      <c r="AB255" s="60" t="s">
        <v>2597</v>
      </c>
      <c r="AC255" s="60" t="s">
        <v>263</v>
      </c>
      <c r="AD255" s="60" t="s">
        <v>264</v>
      </c>
      <c r="AE255" s="60" t="s">
        <v>2599</v>
      </c>
      <c r="AF255" s="60" t="s">
        <v>2600</v>
      </c>
      <c r="AG255" s="183">
        <v>44173.361111111109</v>
      </c>
      <c r="AH255" s="60" t="s">
        <v>2601</v>
      </c>
      <c r="AI255" s="60" t="s">
        <v>2602</v>
      </c>
      <c r="AJ255" s="61">
        <v>5</v>
      </c>
      <c r="AK255" s="61">
        <v>1</v>
      </c>
      <c r="AL255" s="60" t="s">
        <v>2603</v>
      </c>
      <c r="AM255" s="183">
        <v>44173.361111111109</v>
      </c>
      <c r="AN255" s="183">
        <v>44614</v>
      </c>
      <c r="AO255" s="1">
        <v>3</v>
      </c>
      <c r="AP255" s="60" t="s">
        <v>2595</v>
      </c>
      <c r="AQ255" s="1" t="s">
        <v>2595</v>
      </c>
    </row>
    <row r="256" spans="1:43" x14ac:dyDescent="0.25">
      <c r="A256" s="1">
        <v>0</v>
      </c>
      <c r="B256" s="1" t="b">
        <v>1</v>
      </c>
      <c r="C256" s="1">
        <v>31561</v>
      </c>
      <c r="D256" s="1">
        <v>23041</v>
      </c>
      <c r="E256" s="1" t="b">
        <v>0</v>
      </c>
      <c r="F256" s="1">
        <v>0</v>
      </c>
      <c r="G256" s="60" t="s">
        <v>2589</v>
      </c>
      <c r="H256" s="60" t="s">
        <v>2589</v>
      </c>
      <c r="I256" s="1">
        <v>31561</v>
      </c>
      <c r="J256" s="60" t="s">
        <v>2590</v>
      </c>
      <c r="K256" s="60" t="s">
        <v>3393</v>
      </c>
      <c r="L256" s="60" t="s">
        <v>3415</v>
      </c>
      <c r="M256" s="60" t="s">
        <v>3416</v>
      </c>
      <c r="N256" s="1" t="b">
        <v>1</v>
      </c>
      <c r="O256" s="60" t="s">
        <v>3417</v>
      </c>
      <c r="P256" s="60" t="s">
        <v>328</v>
      </c>
      <c r="Q256" s="60" t="s">
        <v>330</v>
      </c>
      <c r="R256" s="60" t="s">
        <v>514</v>
      </c>
      <c r="S256" s="60" t="s">
        <v>329</v>
      </c>
      <c r="T256" s="1">
        <v>31561</v>
      </c>
      <c r="U256" s="1">
        <v>32121</v>
      </c>
      <c r="V256" s="1">
        <v>34481</v>
      </c>
      <c r="W256" s="1">
        <v>41321</v>
      </c>
      <c r="X256" s="1">
        <v>64161</v>
      </c>
      <c r="Y256" s="1">
        <v>858081</v>
      </c>
      <c r="Z256" s="60" t="s">
        <v>2595</v>
      </c>
      <c r="AA256" s="60" t="s">
        <v>2596</v>
      </c>
      <c r="AB256" s="60" t="s">
        <v>2597</v>
      </c>
      <c r="AC256" s="60" t="s">
        <v>263</v>
      </c>
      <c r="AD256" s="60" t="s">
        <v>264</v>
      </c>
      <c r="AE256" s="60" t="s">
        <v>2599</v>
      </c>
      <c r="AF256" s="60" t="s">
        <v>2600</v>
      </c>
      <c r="AG256" s="183">
        <v>44173.361111111109</v>
      </c>
      <c r="AH256" s="60" t="s">
        <v>2601</v>
      </c>
      <c r="AI256" s="60" t="s">
        <v>2602</v>
      </c>
      <c r="AJ256" s="61">
        <v>5</v>
      </c>
      <c r="AK256" s="61">
        <v>1</v>
      </c>
      <c r="AL256" s="60" t="s">
        <v>2603</v>
      </c>
      <c r="AM256" s="183">
        <v>44173.361111111109</v>
      </c>
      <c r="AN256" s="183">
        <v>44613</v>
      </c>
      <c r="AO256" s="1">
        <v>3</v>
      </c>
      <c r="AP256" s="60" t="s">
        <v>2595</v>
      </c>
      <c r="AQ256" s="1" t="s">
        <v>2595</v>
      </c>
    </row>
    <row r="257" spans="1:43" x14ac:dyDescent="0.25">
      <c r="A257" s="1">
        <v>0</v>
      </c>
      <c r="B257" s="1" t="b">
        <v>1</v>
      </c>
      <c r="C257" s="1">
        <v>31561</v>
      </c>
      <c r="D257" s="1">
        <v>23041</v>
      </c>
      <c r="E257" s="1" t="b">
        <v>0</v>
      </c>
      <c r="F257" s="1">
        <v>0</v>
      </c>
      <c r="G257" s="60" t="s">
        <v>2589</v>
      </c>
      <c r="H257" s="60" t="s">
        <v>2589</v>
      </c>
      <c r="I257" s="1">
        <v>31561</v>
      </c>
      <c r="J257" s="60" t="s">
        <v>2590</v>
      </c>
      <c r="K257" s="60" t="s">
        <v>3393</v>
      </c>
      <c r="L257" s="60" t="s">
        <v>3415</v>
      </c>
      <c r="M257" s="60" t="s">
        <v>3416</v>
      </c>
      <c r="N257" s="1" t="b">
        <v>1</v>
      </c>
      <c r="O257" s="60" t="s">
        <v>3417</v>
      </c>
      <c r="P257" s="60" t="s">
        <v>331</v>
      </c>
      <c r="Q257" s="60" t="s">
        <v>333</v>
      </c>
      <c r="R257" s="60" t="s">
        <v>514</v>
      </c>
      <c r="S257" s="60" t="s">
        <v>332</v>
      </c>
      <c r="T257" s="1">
        <v>31561</v>
      </c>
      <c r="U257" s="1">
        <v>32121</v>
      </c>
      <c r="V257" s="1">
        <v>34481</v>
      </c>
      <c r="W257" s="1">
        <v>41321</v>
      </c>
      <c r="X257" s="1">
        <v>64161</v>
      </c>
      <c r="Y257" s="1">
        <v>858121</v>
      </c>
      <c r="Z257" s="60" t="s">
        <v>2595</v>
      </c>
      <c r="AA257" s="60" t="s">
        <v>2596</v>
      </c>
      <c r="AB257" s="60" t="s">
        <v>2597</v>
      </c>
      <c r="AC257" s="60" t="s">
        <v>263</v>
      </c>
      <c r="AD257" s="60" t="s">
        <v>264</v>
      </c>
      <c r="AE257" s="60" t="s">
        <v>2599</v>
      </c>
      <c r="AF257" s="60" t="s">
        <v>2600</v>
      </c>
      <c r="AG257" s="183">
        <v>44173.361111111109</v>
      </c>
      <c r="AH257" s="60" t="s">
        <v>2601</v>
      </c>
      <c r="AI257" s="60" t="s">
        <v>2602</v>
      </c>
      <c r="AJ257" s="61">
        <v>5</v>
      </c>
      <c r="AK257" s="61">
        <v>1</v>
      </c>
      <c r="AL257" s="60" t="s">
        <v>2603</v>
      </c>
      <c r="AM257" s="183">
        <v>44173.361111111109</v>
      </c>
      <c r="AN257" s="183">
        <v>44610</v>
      </c>
      <c r="AO257" s="1">
        <v>3</v>
      </c>
      <c r="AP257" s="60" t="s">
        <v>2595</v>
      </c>
      <c r="AQ257" s="1" t="s">
        <v>2595</v>
      </c>
    </row>
    <row r="258" spans="1:43" x14ac:dyDescent="0.25">
      <c r="A258" s="1">
        <v>0</v>
      </c>
      <c r="B258" s="1" t="b">
        <v>1</v>
      </c>
      <c r="C258" s="1">
        <v>31561</v>
      </c>
      <c r="D258" s="1">
        <v>825041</v>
      </c>
      <c r="E258" s="1" t="b">
        <v>0</v>
      </c>
      <c r="F258" s="1">
        <v>0</v>
      </c>
      <c r="G258" s="60" t="s">
        <v>2589</v>
      </c>
      <c r="H258" s="60" t="s">
        <v>2589</v>
      </c>
      <c r="I258" s="1">
        <v>31561</v>
      </c>
      <c r="J258" s="60" t="s">
        <v>2590</v>
      </c>
      <c r="K258" s="60" t="s">
        <v>3393</v>
      </c>
      <c r="L258" s="60" t="s">
        <v>3415</v>
      </c>
      <c r="M258" s="60" t="s">
        <v>3416</v>
      </c>
      <c r="N258" s="1" t="b">
        <v>1</v>
      </c>
      <c r="O258" s="60" t="s">
        <v>3417</v>
      </c>
      <c r="P258" s="60" t="s">
        <v>2170</v>
      </c>
      <c r="Q258" s="60" t="s">
        <v>2172</v>
      </c>
      <c r="R258" s="60" t="s">
        <v>768</v>
      </c>
      <c r="S258" s="60" t="s">
        <v>2171</v>
      </c>
      <c r="T258" s="1">
        <v>31561</v>
      </c>
      <c r="U258" s="1">
        <v>32121</v>
      </c>
      <c r="V258" s="1">
        <v>34481</v>
      </c>
      <c r="W258" s="1">
        <v>41321</v>
      </c>
      <c r="X258" s="1">
        <v>64161</v>
      </c>
      <c r="Y258" s="1">
        <v>1029361</v>
      </c>
      <c r="Z258" s="60" t="s">
        <v>2595</v>
      </c>
      <c r="AA258" s="60" t="s">
        <v>2596</v>
      </c>
      <c r="AB258" s="60" t="s">
        <v>2597</v>
      </c>
      <c r="AC258" s="60" t="s">
        <v>376</v>
      </c>
      <c r="AD258" s="60" t="s">
        <v>377</v>
      </c>
      <c r="AE258" s="60" t="s">
        <v>2599</v>
      </c>
      <c r="AF258" s="60" t="s">
        <v>2600</v>
      </c>
      <c r="AG258" s="183">
        <v>44208.462500000001</v>
      </c>
      <c r="AH258" s="60" t="s">
        <v>2601</v>
      </c>
      <c r="AI258" s="60" t="s">
        <v>2602</v>
      </c>
      <c r="AJ258" s="61">
        <v>0</v>
      </c>
      <c r="AK258" s="61">
        <v>0</v>
      </c>
      <c r="AL258" s="60" t="s">
        <v>2655</v>
      </c>
      <c r="AM258" s="183">
        <v>44613.322916666664</v>
      </c>
      <c r="AN258" s="183">
        <v>44606</v>
      </c>
      <c r="AO258" s="1">
        <v>3</v>
      </c>
      <c r="AP258" s="60" t="s">
        <v>2595</v>
      </c>
      <c r="AQ258" s="1" t="s">
        <v>2595</v>
      </c>
    </row>
    <row r="259" spans="1:43" x14ac:dyDescent="0.25">
      <c r="A259" s="1">
        <v>0</v>
      </c>
      <c r="B259" s="1" t="b">
        <v>1</v>
      </c>
      <c r="C259" s="1">
        <v>31561</v>
      </c>
      <c r="D259" s="1">
        <v>825041</v>
      </c>
      <c r="E259" s="1" t="b">
        <v>0</v>
      </c>
      <c r="F259" s="1">
        <v>0</v>
      </c>
      <c r="G259" s="60" t="s">
        <v>2589</v>
      </c>
      <c r="H259" s="60" t="s">
        <v>2589</v>
      </c>
      <c r="I259" s="1">
        <v>31561</v>
      </c>
      <c r="J259" s="60" t="s">
        <v>2590</v>
      </c>
      <c r="K259" s="60" t="s">
        <v>3393</v>
      </c>
      <c r="L259" s="60" t="s">
        <v>3415</v>
      </c>
      <c r="M259" s="60" t="s">
        <v>3416</v>
      </c>
      <c r="N259" s="1" t="b">
        <v>1</v>
      </c>
      <c r="O259" s="60" t="s">
        <v>3417</v>
      </c>
      <c r="P259" s="60" t="s">
        <v>2176</v>
      </c>
      <c r="Q259" s="60" t="s">
        <v>2178</v>
      </c>
      <c r="R259" s="60" t="s">
        <v>768</v>
      </c>
      <c r="S259" s="60" t="s">
        <v>2177</v>
      </c>
      <c r="T259" s="1">
        <v>31561</v>
      </c>
      <c r="U259" s="1">
        <v>32121</v>
      </c>
      <c r="V259" s="1">
        <v>34481</v>
      </c>
      <c r="W259" s="1">
        <v>41321</v>
      </c>
      <c r="X259" s="1">
        <v>64161</v>
      </c>
      <c r="Y259" s="1">
        <v>1029401</v>
      </c>
      <c r="Z259" s="60" t="s">
        <v>2595</v>
      </c>
      <c r="AA259" s="60" t="s">
        <v>2596</v>
      </c>
      <c r="AB259" s="60" t="s">
        <v>2597</v>
      </c>
      <c r="AC259" s="60" t="s">
        <v>376</v>
      </c>
      <c r="AD259" s="60" t="s">
        <v>377</v>
      </c>
      <c r="AE259" s="60" t="s">
        <v>2599</v>
      </c>
      <c r="AF259" s="60" t="s">
        <v>2600</v>
      </c>
      <c r="AG259" s="183">
        <v>44208.462500000001</v>
      </c>
      <c r="AH259" s="60" t="s">
        <v>2601</v>
      </c>
      <c r="AI259" s="60" t="s">
        <v>2602</v>
      </c>
      <c r="AJ259" s="61">
        <v>0</v>
      </c>
      <c r="AK259" s="61">
        <v>0</v>
      </c>
      <c r="AL259" s="60" t="s">
        <v>2655</v>
      </c>
      <c r="AM259" s="183">
        <v>44613.323611111111</v>
      </c>
      <c r="AN259" s="183">
        <v>44606</v>
      </c>
      <c r="AO259" s="1">
        <v>3</v>
      </c>
      <c r="AP259" s="60" t="s">
        <v>2595</v>
      </c>
      <c r="AQ259" s="1" t="s">
        <v>2595</v>
      </c>
    </row>
    <row r="260" spans="1:43" x14ac:dyDescent="0.25">
      <c r="A260" s="1">
        <v>0</v>
      </c>
      <c r="B260" s="1" t="b">
        <v>1</v>
      </c>
      <c r="C260" s="1">
        <v>31561</v>
      </c>
      <c r="D260" s="1">
        <v>825041</v>
      </c>
      <c r="E260" s="1" t="b">
        <v>0</v>
      </c>
      <c r="F260" s="1">
        <v>0</v>
      </c>
      <c r="G260" s="60" t="s">
        <v>2589</v>
      </c>
      <c r="H260" s="60" t="s">
        <v>2589</v>
      </c>
      <c r="I260" s="1">
        <v>31561</v>
      </c>
      <c r="J260" s="60" t="s">
        <v>2590</v>
      </c>
      <c r="K260" s="60" t="s">
        <v>3393</v>
      </c>
      <c r="L260" s="60" t="s">
        <v>3415</v>
      </c>
      <c r="M260" s="60" t="s">
        <v>3416</v>
      </c>
      <c r="N260" s="1" t="b">
        <v>1</v>
      </c>
      <c r="O260" s="60" t="s">
        <v>3417</v>
      </c>
      <c r="P260" s="60" t="s">
        <v>2173</v>
      </c>
      <c r="Q260" s="60" t="s">
        <v>2175</v>
      </c>
      <c r="R260" s="60" t="s">
        <v>768</v>
      </c>
      <c r="S260" s="60" t="s">
        <v>2174</v>
      </c>
      <c r="T260" s="1">
        <v>31561</v>
      </c>
      <c r="U260" s="1">
        <v>32121</v>
      </c>
      <c r="V260" s="1">
        <v>34481</v>
      </c>
      <c r="W260" s="1">
        <v>41321</v>
      </c>
      <c r="X260" s="1">
        <v>64161</v>
      </c>
      <c r="Y260" s="1">
        <v>1029481</v>
      </c>
      <c r="Z260" s="60" t="s">
        <v>2595</v>
      </c>
      <c r="AA260" s="60" t="s">
        <v>2596</v>
      </c>
      <c r="AB260" s="60" t="s">
        <v>2597</v>
      </c>
      <c r="AC260" s="60" t="s">
        <v>376</v>
      </c>
      <c r="AD260" s="60" t="s">
        <v>377</v>
      </c>
      <c r="AE260" s="60" t="s">
        <v>2599</v>
      </c>
      <c r="AF260" s="60" t="s">
        <v>2600</v>
      </c>
      <c r="AG260" s="183">
        <v>44208.462500000001</v>
      </c>
      <c r="AH260" s="60" t="s">
        <v>2601</v>
      </c>
      <c r="AI260" s="60" t="s">
        <v>2602</v>
      </c>
      <c r="AJ260" s="61">
        <v>0</v>
      </c>
      <c r="AK260" s="61">
        <v>0</v>
      </c>
      <c r="AL260" s="60" t="s">
        <v>2655</v>
      </c>
      <c r="AM260" s="183">
        <v>44613.323611111111</v>
      </c>
      <c r="AN260" s="183">
        <v>44600</v>
      </c>
      <c r="AO260" s="1">
        <v>3</v>
      </c>
      <c r="AP260" s="60" t="s">
        <v>2595</v>
      </c>
      <c r="AQ260" s="1" t="s">
        <v>2595</v>
      </c>
    </row>
    <row r="261" spans="1:43" x14ac:dyDescent="0.25">
      <c r="A261" s="1">
        <v>0</v>
      </c>
      <c r="B261" s="1" t="b">
        <v>1</v>
      </c>
      <c r="C261" s="1">
        <v>31561</v>
      </c>
      <c r="D261" s="1">
        <v>825041</v>
      </c>
      <c r="E261" s="1" t="b">
        <v>0</v>
      </c>
      <c r="F261" s="1">
        <v>0</v>
      </c>
      <c r="G261" s="60" t="s">
        <v>2589</v>
      </c>
      <c r="H261" s="60" t="s">
        <v>2589</v>
      </c>
      <c r="I261" s="1">
        <v>31561</v>
      </c>
      <c r="J261" s="60" t="s">
        <v>2590</v>
      </c>
      <c r="K261" s="60" t="s">
        <v>3393</v>
      </c>
      <c r="L261" s="60" t="s">
        <v>3415</v>
      </c>
      <c r="M261" s="60" t="s">
        <v>3416</v>
      </c>
      <c r="N261" s="1" t="b">
        <v>1</v>
      </c>
      <c r="O261" s="60" t="s">
        <v>3418</v>
      </c>
      <c r="P261" s="60" t="s">
        <v>406</v>
      </c>
      <c r="Q261" s="60" t="s">
        <v>408</v>
      </c>
      <c r="R261" s="60" t="s">
        <v>514</v>
      </c>
      <c r="S261" s="60" t="s">
        <v>407</v>
      </c>
      <c r="T261" s="1">
        <v>31561</v>
      </c>
      <c r="U261" s="1">
        <v>32121</v>
      </c>
      <c r="V261" s="1">
        <v>34481</v>
      </c>
      <c r="W261" s="1">
        <v>41321</v>
      </c>
      <c r="X261" s="1">
        <v>64201</v>
      </c>
      <c r="Y261" s="1">
        <v>825401</v>
      </c>
      <c r="Z261" s="60" t="s">
        <v>2595</v>
      </c>
      <c r="AA261" s="60" t="s">
        <v>2596</v>
      </c>
      <c r="AB261" s="60" t="s">
        <v>2597</v>
      </c>
      <c r="AC261" s="60" t="s">
        <v>376</v>
      </c>
      <c r="AD261" s="60" t="s">
        <v>377</v>
      </c>
      <c r="AE261" s="60" t="s">
        <v>2599</v>
      </c>
      <c r="AF261" s="60" t="s">
        <v>2600</v>
      </c>
      <c r="AG261" s="183">
        <v>44167.722222222219</v>
      </c>
      <c r="AH261" s="60" t="s">
        <v>2601</v>
      </c>
      <c r="AI261" s="60" t="s">
        <v>2602</v>
      </c>
      <c r="AJ261" s="61">
        <v>5</v>
      </c>
      <c r="AK261" s="61">
        <v>1</v>
      </c>
      <c r="AL261" s="60" t="s">
        <v>2603</v>
      </c>
      <c r="AM261" s="183">
        <v>44604.603472222218</v>
      </c>
      <c r="AN261" s="183">
        <v>44609</v>
      </c>
      <c r="AO261" s="1">
        <v>3</v>
      </c>
      <c r="AP261" s="60" t="s">
        <v>2595</v>
      </c>
      <c r="AQ261" s="1" t="s">
        <v>2595</v>
      </c>
    </row>
    <row r="262" spans="1:43" x14ac:dyDescent="0.25">
      <c r="A262" s="1">
        <v>0</v>
      </c>
      <c r="B262" s="1" t="b">
        <v>1</v>
      </c>
      <c r="C262" s="1">
        <v>31561</v>
      </c>
      <c r="D262" s="1">
        <v>825041</v>
      </c>
      <c r="E262" s="1" t="b">
        <v>0</v>
      </c>
      <c r="F262" s="1">
        <v>0</v>
      </c>
      <c r="G262" s="60" t="s">
        <v>2589</v>
      </c>
      <c r="H262" s="60" t="s">
        <v>2589</v>
      </c>
      <c r="I262" s="1">
        <v>31561</v>
      </c>
      <c r="J262" s="60" t="s">
        <v>2590</v>
      </c>
      <c r="K262" s="60" t="s">
        <v>3393</v>
      </c>
      <c r="L262" s="60" t="s">
        <v>3415</v>
      </c>
      <c r="M262" s="60" t="s">
        <v>3416</v>
      </c>
      <c r="N262" s="1" t="b">
        <v>1</v>
      </c>
      <c r="O262" s="60" t="s">
        <v>3418</v>
      </c>
      <c r="P262" s="60" t="s">
        <v>418</v>
      </c>
      <c r="Q262" s="60" t="s">
        <v>420</v>
      </c>
      <c r="R262" s="60" t="s">
        <v>514</v>
      </c>
      <c r="S262" s="60" t="s">
        <v>419</v>
      </c>
      <c r="T262" s="1">
        <v>31561</v>
      </c>
      <c r="U262" s="1">
        <v>32121</v>
      </c>
      <c r="V262" s="1">
        <v>34481</v>
      </c>
      <c r="W262" s="1">
        <v>41321</v>
      </c>
      <c r="X262" s="1">
        <v>64201</v>
      </c>
      <c r="Y262" s="1">
        <v>825561</v>
      </c>
      <c r="Z262" s="60" t="s">
        <v>2595</v>
      </c>
      <c r="AA262" s="60" t="s">
        <v>2596</v>
      </c>
      <c r="AB262" s="60" t="s">
        <v>2597</v>
      </c>
      <c r="AC262" s="60" t="s">
        <v>376</v>
      </c>
      <c r="AD262" s="60" t="s">
        <v>377</v>
      </c>
      <c r="AE262" s="60" t="s">
        <v>2599</v>
      </c>
      <c r="AF262" s="60" t="s">
        <v>2600</v>
      </c>
      <c r="AG262" s="183">
        <v>44167.722222222219</v>
      </c>
      <c r="AH262" s="60" t="s">
        <v>2601</v>
      </c>
      <c r="AI262" s="60" t="s">
        <v>2602</v>
      </c>
      <c r="AJ262" s="61">
        <v>5</v>
      </c>
      <c r="AK262" s="61">
        <v>1</v>
      </c>
      <c r="AL262" s="60" t="s">
        <v>2603</v>
      </c>
      <c r="AM262" s="183">
        <v>44167.722222222219</v>
      </c>
      <c r="AN262" s="183">
        <v>44614</v>
      </c>
      <c r="AO262" s="1">
        <v>3</v>
      </c>
      <c r="AP262" s="60" t="s">
        <v>2595</v>
      </c>
      <c r="AQ262" s="1" t="s">
        <v>2595</v>
      </c>
    </row>
    <row r="263" spans="1:43" x14ac:dyDescent="0.25">
      <c r="A263" s="1">
        <v>0</v>
      </c>
      <c r="B263" s="1" t="b">
        <v>1</v>
      </c>
      <c r="C263" s="1">
        <v>31561</v>
      </c>
      <c r="D263" s="1">
        <v>825041</v>
      </c>
      <c r="E263" s="1" t="b">
        <v>0</v>
      </c>
      <c r="F263" s="1">
        <v>0</v>
      </c>
      <c r="G263" s="60" t="s">
        <v>2589</v>
      </c>
      <c r="H263" s="60" t="s">
        <v>2589</v>
      </c>
      <c r="I263" s="1">
        <v>31561</v>
      </c>
      <c r="J263" s="60" t="s">
        <v>2590</v>
      </c>
      <c r="K263" s="60" t="s">
        <v>3393</v>
      </c>
      <c r="L263" s="60" t="s">
        <v>3415</v>
      </c>
      <c r="M263" s="60" t="s">
        <v>3416</v>
      </c>
      <c r="N263" s="1" t="b">
        <v>1</v>
      </c>
      <c r="O263" s="60" t="s">
        <v>3418</v>
      </c>
      <c r="P263" s="60" t="s">
        <v>421</v>
      </c>
      <c r="Q263" s="60" t="s">
        <v>423</v>
      </c>
      <c r="R263" s="60" t="s">
        <v>514</v>
      </c>
      <c r="S263" s="60" t="s">
        <v>422</v>
      </c>
      <c r="T263" s="1">
        <v>31561</v>
      </c>
      <c r="U263" s="1">
        <v>32121</v>
      </c>
      <c r="V263" s="1">
        <v>34481</v>
      </c>
      <c r="W263" s="1">
        <v>41321</v>
      </c>
      <c r="X263" s="1">
        <v>64201</v>
      </c>
      <c r="Y263" s="1">
        <v>825601</v>
      </c>
      <c r="Z263" s="60" t="s">
        <v>2595</v>
      </c>
      <c r="AA263" s="60" t="s">
        <v>2596</v>
      </c>
      <c r="AB263" s="60" t="s">
        <v>2597</v>
      </c>
      <c r="AC263" s="60" t="s">
        <v>376</v>
      </c>
      <c r="AD263" s="60" t="s">
        <v>377</v>
      </c>
      <c r="AE263" s="60" t="s">
        <v>2599</v>
      </c>
      <c r="AF263" s="60" t="s">
        <v>2600</v>
      </c>
      <c r="AG263" s="183">
        <v>44167.722222222219</v>
      </c>
      <c r="AH263" s="60" t="s">
        <v>2601</v>
      </c>
      <c r="AI263" s="60" t="s">
        <v>2602</v>
      </c>
      <c r="AJ263" s="61">
        <v>24</v>
      </c>
      <c r="AK263" s="61">
        <v>1</v>
      </c>
      <c r="AL263" s="60" t="s">
        <v>2603</v>
      </c>
      <c r="AM263" s="183">
        <v>44167.722222222219</v>
      </c>
      <c r="AN263" s="183">
        <v>44612</v>
      </c>
      <c r="AO263" s="1">
        <v>3</v>
      </c>
      <c r="AP263" s="60" t="s">
        <v>2595</v>
      </c>
      <c r="AQ263" s="1" t="s">
        <v>2595</v>
      </c>
    </row>
    <row r="264" spans="1:43" x14ac:dyDescent="0.25">
      <c r="A264" s="1">
        <v>0</v>
      </c>
      <c r="B264" s="1" t="b">
        <v>1</v>
      </c>
      <c r="C264" s="1">
        <v>31561</v>
      </c>
      <c r="D264" s="1">
        <v>834361</v>
      </c>
      <c r="E264" s="1" t="b">
        <v>0</v>
      </c>
      <c r="F264" s="1">
        <v>0</v>
      </c>
      <c r="G264" s="60" t="s">
        <v>2589</v>
      </c>
      <c r="H264" s="60" t="s">
        <v>2589</v>
      </c>
      <c r="I264" s="1">
        <v>31561</v>
      </c>
      <c r="J264" s="60" t="s">
        <v>2590</v>
      </c>
      <c r="K264" s="60" t="s">
        <v>3393</v>
      </c>
      <c r="L264" s="60" t="s">
        <v>3415</v>
      </c>
      <c r="M264" s="60" t="s">
        <v>3416</v>
      </c>
      <c r="N264" s="1" t="b">
        <v>1</v>
      </c>
      <c r="O264" s="60" t="s">
        <v>3418</v>
      </c>
      <c r="P264" s="60" t="s">
        <v>2188</v>
      </c>
      <c r="Q264" s="60" t="s">
        <v>2190</v>
      </c>
      <c r="R264" s="60" t="s">
        <v>514</v>
      </c>
      <c r="S264" s="60" t="s">
        <v>2189</v>
      </c>
      <c r="T264" s="1">
        <v>31561</v>
      </c>
      <c r="U264" s="1">
        <v>32121</v>
      </c>
      <c r="V264" s="1">
        <v>34481</v>
      </c>
      <c r="W264" s="1">
        <v>41321</v>
      </c>
      <c r="X264" s="1">
        <v>64201</v>
      </c>
      <c r="Y264" s="1">
        <v>835641</v>
      </c>
      <c r="Z264" s="60" t="s">
        <v>2595</v>
      </c>
      <c r="AA264" s="60" t="s">
        <v>2596</v>
      </c>
      <c r="AB264" s="60" t="s">
        <v>2597</v>
      </c>
      <c r="AC264" s="60" t="s">
        <v>2180</v>
      </c>
      <c r="AD264" s="60" t="s">
        <v>2963</v>
      </c>
      <c r="AE264" s="60" t="s">
        <v>2599</v>
      </c>
      <c r="AF264" s="60" t="s">
        <v>2600</v>
      </c>
      <c r="AG264" s="183">
        <v>44168.678472222222</v>
      </c>
      <c r="AH264" s="60" t="s">
        <v>2601</v>
      </c>
      <c r="AI264" s="60" t="s">
        <v>2602</v>
      </c>
      <c r="AJ264" s="61">
        <v>0</v>
      </c>
      <c r="AK264" s="61">
        <v>0</v>
      </c>
      <c r="AL264" s="60" t="s">
        <v>2614</v>
      </c>
      <c r="AM264" s="183">
        <v>44490.739583333328</v>
      </c>
      <c r="AN264" s="183">
        <v>44416</v>
      </c>
      <c r="AO264" s="1">
        <v>4</v>
      </c>
      <c r="AP264" s="60" t="s">
        <v>2595</v>
      </c>
      <c r="AQ264" s="1" t="s">
        <v>2595</v>
      </c>
    </row>
    <row r="265" spans="1:43" x14ac:dyDescent="0.25">
      <c r="A265" s="1">
        <v>0</v>
      </c>
      <c r="B265" s="1" t="b">
        <v>1</v>
      </c>
      <c r="C265" s="1">
        <v>31561</v>
      </c>
      <c r="D265" s="1">
        <v>825041</v>
      </c>
      <c r="E265" s="1" t="b">
        <v>0</v>
      </c>
      <c r="F265" s="1">
        <v>0</v>
      </c>
      <c r="G265" s="60" t="s">
        <v>2589</v>
      </c>
      <c r="H265" s="60" t="s">
        <v>2589</v>
      </c>
      <c r="I265" s="1">
        <v>31561</v>
      </c>
      <c r="J265" s="60" t="s">
        <v>2590</v>
      </c>
      <c r="K265" s="60" t="s">
        <v>3393</v>
      </c>
      <c r="L265" s="60" t="s">
        <v>3415</v>
      </c>
      <c r="M265" s="60" t="s">
        <v>3416</v>
      </c>
      <c r="N265" s="1" t="b">
        <v>1</v>
      </c>
      <c r="O265" s="60" t="s">
        <v>3418</v>
      </c>
      <c r="P265" s="60" t="s">
        <v>2167</v>
      </c>
      <c r="Q265" s="60" t="s">
        <v>2169</v>
      </c>
      <c r="R265" s="60" t="s">
        <v>768</v>
      </c>
      <c r="S265" s="60" t="s">
        <v>2168</v>
      </c>
      <c r="T265" s="1">
        <v>31561</v>
      </c>
      <c r="U265" s="1">
        <v>32121</v>
      </c>
      <c r="V265" s="1">
        <v>34481</v>
      </c>
      <c r="W265" s="1">
        <v>41321</v>
      </c>
      <c r="X265" s="1">
        <v>64201</v>
      </c>
      <c r="Y265" s="1">
        <v>1029441</v>
      </c>
      <c r="Z265" s="60" t="s">
        <v>2595</v>
      </c>
      <c r="AA265" s="60" t="s">
        <v>2596</v>
      </c>
      <c r="AB265" s="60" t="s">
        <v>2597</v>
      </c>
      <c r="AC265" s="60" t="s">
        <v>376</v>
      </c>
      <c r="AD265" s="60" t="s">
        <v>377</v>
      </c>
      <c r="AE265" s="60" t="s">
        <v>2599</v>
      </c>
      <c r="AF265" s="60" t="s">
        <v>2600</v>
      </c>
      <c r="AG265" s="183">
        <v>44208.462500000001</v>
      </c>
      <c r="AH265" s="60" t="s">
        <v>2601</v>
      </c>
      <c r="AI265" s="60" t="s">
        <v>2602</v>
      </c>
      <c r="AJ265" s="61">
        <v>0</v>
      </c>
      <c r="AK265" s="61">
        <v>0</v>
      </c>
      <c r="AL265" s="60" t="s">
        <v>2655</v>
      </c>
      <c r="AM265" s="183">
        <v>44613.322916666664</v>
      </c>
      <c r="AN265" s="183">
        <v>44612</v>
      </c>
      <c r="AO265" s="1">
        <v>3</v>
      </c>
      <c r="AP265" s="60" t="s">
        <v>2595</v>
      </c>
      <c r="AQ265" s="1" t="s">
        <v>2595</v>
      </c>
    </row>
    <row r="266" spans="1:43" x14ac:dyDescent="0.25">
      <c r="A266" s="1">
        <v>0</v>
      </c>
      <c r="B266" s="1" t="b">
        <v>1</v>
      </c>
      <c r="C266" s="1">
        <v>31561</v>
      </c>
      <c r="D266" s="1">
        <v>825041</v>
      </c>
      <c r="E266" s="1" t="b">
        <v>0</v>
      </c>
      <c r="F266" s="1">
        <v>0</v>
      </c>
      <c r="G266" s="60" t="s">
        <v>2589</v>
      </c>
      <c r="H266" s="60" t="s">
        <v>2589</v>
      </c>
      <c r="I266" s="1">
        <v>31561</v>
      </c>
      <c r="J266" s="60" t="s">
        <v>2590</v>
      </c>
      <c r="K266" s="60" t="s">
        <v>3393</v>
      </c>
      <c r="L266" s="60" t="s">
        <v>3415</v>
      </c>
      <c r="M266" s="60" t="s">
        <v>3416</v>
      </c>
      <c r="N266" s="1" t="b">
        <v>1</v>
      </c>
      <c r="O266" s="60" t="s">
        <v>3418</v>
      </c>
      <c r="P266" s="60" t="s">
        <v>385</v>
      </c>
      <c r="Q266" s="60" t="s">
        <v>387</v>
      </c>
      <c r="R266" s="60" t="s">
        <v>514</v>
      </c>
      <c r="S266" s="60" t="s">
        <v>386</v>
      </c>
      <c r="T266" s="1">
        <v>31561</v>
      </c>
      <c r="U266" s="1">
        <v>32121</v>
      </c>
      <c r="V266" s="1">
        <v>34481</v>
      </c>
      <c r="W266" s="1">
        <v>41321</v>
      </c>
      <c r="X266" s="1">
        <v>64201</v>
      </c>
      <c r="Y266" s="1">
        <v>1773321</v>
      </c>
      <c r="Z266" s="60" t="s">
        <v>2595</v>
      </c>
      <c r="AA266" s="60" t="s">
        <v>2596</v>
      </c>
      <c r="AB266" s="60" t="s">
        <v>2597</v>
      </c>
      <c r="AC266" s="60" t="s">
        <v>376</v>
      </c>
      <c r="AD266" s="60" t="s">
        <v>377</v>
      </c>
      <c r="AE266" s="60" t="s">
        <v>2599</v>
      </c>
      <c r="AF266" s="60" t="s">
        <v>2600</v>
      </c>
      <c r="AG266" s="183">
        <v>44553.345138888886</v>
      </c>
      <c r="AH266" s="60" t="s">
        <v>2601</v>
      </c>
      <c r="AI266" s="60" t="s">
        <v>2602</v>
      </c>
      <c r="AJ266" s="61">
        <v>5</v>
      </c>
      <c r="AK266" s="61">
        <v>1</v>
      </c>
      <c r="AL266" s="60" t="s">
        <v>2655</v>
      </c>
      <c r="AM266" s="183">
        <v>44613.32430555555</v>
      </c>
      <c r="AN266" s="183">
        <v>44612</v>
      </c>
      <c r="AO266" s="1">
        <v>3</v>
      </c>
      <c r="AP266" s="60" t="s">
        <v>2595</v>
      </c>
      <c r="AQ266" s="1" t="s">
        <v>2595</v>
      </c>
    </row>
    <row r="267" spans="1:43" x14ac:dyDescent="0.25">
      <c r="A267" s="1">
        <v>0</v>
      </c>
      <c r="B267" s="1" t="b">
        <v>1</v>
      </c>
      <c r="C267" s="1">
        <v>31561</v>
      </c>
      <c r="D267" s="1">
        <v>22801</v>
      </c>
      <c r="E267" s="1" t="b">
        <v>0</v>
      </c>
      <c r="F267" s="1">
        <v>0</v>
      </c>
      <c r="G267" s="60" t="s">
        <v>2589</v>
      </c>
      <c r="H267" s="60" t="s">
        <v>2589</v>
      </c>
      <c r="I267" s="1">
        <v>31561</v>
      </c>
      <c r="J267" s="60" t="s">
        <v>2590</v>
      </c>
      <c r="K267" s="60" t="s">
        <v>3393</v>
      </c>
      <c r="L267" s="60" t="s">
        <v>3419</v>
      </c>
      <c r="M267" s="60" t="s">
        <v>3420</v>
      </c>
      <c r="N267" s="1" t="b">
        <v>1</v>
      </c>
      <c r="O267" s="60" t="s">
        <v>3421</v>
      </c>
      <c r="P267" s="60" t="s">
        <v>691</v>
      </c>
      <c r="Q267" s="60" t="s">
        <v>693</v>
      </c>
      <c r="R267" s="60" t="s">
        <v>514</v>
      </c>
      <c r="S267" s="60" t="s">
        <v>692</v>
      </c>
      <c r="T267" s="1">
        <v>31561</v>
      </c>
      <c r="U267" s="1">
        <v>32121</v>
      </c>
      <c r="V267" s="1">
        <v>34521</v>
      </c>
      <c r="W267" s="1">
        <v>41361</v>
      </c>
      <c r="X267" s="1">
        <v>64241</v>
      </c>
      <c r="Y267" s="1">
        <v>762121</v>
      </c>
      <c r="Z267" s="60" t="s">
        <v>2595</v>
      </c>
      <c r="AA267" s="60" t="s">
        <v>2596</v>
      </c>
      <c r="AB267" s="60" t="s">
        <v>2597</v>
      </c>
      <c r="AC267" s="60" t="s">
        <v>564</v>
      </c>
      <c r="AD267" s="60" t="s">
        <v>2675</v>
      </c>
      <c r="AE267" s="60" t="s">
        <v>2599</v>
      </c>
      <c r="AF267" s="60" t="s">
        <v>2600</v>
      </c>
      <c r="AG267" s="183">
        <v>44159.353472222218</v>
      </c>
      <c r="AH267" s="60" t="s">
        <v>2601</v>
      </c>
      <c r="AI267" s="60" t="s">
        <v>2602</v>
      </c>
      <c r="AJ267" s="61">
        <v>16</v>
      </c>
      <c r="AK267" s="61">
        <v>1</v>
      </c>
      <c r="AL267" s="60" t="s">
        <v>2603</v>
      </c>
      <c r="AM267" s="183">
        <v>44166.337500000001</v>
      </c>
      <c r="AN267" s="183">
        <v>44614</v>
      </c>
      <c r="AO267" s="1">
        <v>6</v>
      </c>
      <c r="AP267" s="60" t="s">
        <v>2595</v>
      </c>
      <c r="AQ267" s="1" t="s">
        <v>2595</v>
      </c>
    </row>
    <row r="268" spans="1:43" x14ac:dyDescent="0.25">
      <c r="A268" s="1">
        <v>0</v>
      </c>
      <c r="B268" s="1" t="b">
        <v>1</v>
      </c>
      <c r="C268" s="1">
        <v>31561</v>
      </c>
      <c r="D268" s="1">
        <v>22801</v>
      </c>
      <c r="E268" s="1" t="b">
        <v>0</v>
      </c>
      <c r="F268" s="1">
        <v>0</v>
      </c>
      <c r="G268" s="60" t="s">
        <v>2589</v>
      </c>
      <c r="H268" s="60" t="s">
        <v>2589</v>
      </c>
      <c r="I268" s="1">
        <v>31561</v>
      </c>
      <c r="J268" s="60" t="s">
        <v>2590</v>
      </c>
      <c r="K268" s="60" t="s">
        <v>3393</v>
      </c>
      <c r="L268" s="60" t="s">
        <v>3419</v>
      </c>
      <c r="M268" s="60" t="s">
        <v>3420</v>
      </c>
      <c r="N268" s="1" t="b">
        <v>1</v>
      </c>
      <c r="O268" s="60" t="s">
        <v>3421</v>
      </c>
      <c r="P268" s="60" t="s">
        <v>573</v>
      </c>
      <c r="Q268" s="60" t="s">
        <v>575</v>
      </c>
      <c r="R268" s="60" t="s">
        <v>569</v>
      </c>
      <c r="S268" s="60" t="s">
        <v>574</v>
      </c>
      <c r="T268" s="1">
        <v>31561</v>
      </c>
      <c r="U268" s="1">
        <v>32121</v>
      </c>
      <c r="V268" s="1">
        <v>34521</v>
      </c>
      <c r="W268" s="1">
        <v>41361</v>
      </c>
      <c r="X268" s="1">
        <v>64241</v>
      </c>
      <c r="Y268" s="1">
        <v>764161</v>
      </c>
      <c r="Z268" s="60" t="s">
        <v>2595</v>
      </c>
      <c r="AA268" s="60" t="s">
        <v>2596</v>
      </c>
      <c r="AB268" s="60" t="s">
        <v>2597</v>
      </c>
      <c r="AC268" s="60" t="s">
        <v>564</v>
      </c>
      <c r="AD268" s="60" t="s">
        <v>2675</v>
      </c>
      <c r="AE268" s="60" t="s">
        <v>2599</v>
      </c>
      <c r="AF268" s="60" t="s">
        <v>2600</v>
      </c>
      <c r="AG268" s="183">
        <v>44159.372916666667</v>
      </c>
      <c r="AH268" s="60" t="s">
        <v>2601</v>
      </c>
      <c r="AI268" s="60" t="s">
        <v>2602</v>
      </c>
      <c r="AJ268" s="61">
        <v>8</v>
      </c>
      <c r="AK268" s="61">
        <v>1</v>
      </c>
      <c r="AL268" s="60" t="s">
        <v>2603</v>
      </c>
      <c r="AM268" s="183">
        <v>44278.426388888889</v>
      </c>
      <c r="AN268" s="183">
        <v>44614</v>
      </c>
      <c r="AO268" s="1">
        <v>6</v>
      </c>
      <c r="AP268" s="60" t="s">
        <v>2595</v>
      </c>
      <c r="AQ268" s="1" t="s">
        <v>2595</v>
      </c>
    </row>
    <row r="269" spans="1:43" x14ac:dyDescent="0.25">
      <c r="A269" s="1">
        <v>0</v>
      </c>
      <c r="B269" s="1" t="b">
        <v>1</v>
      </c>
      <c r="C269" s="1">
        <v>31561</v>
      </c>
      <c r="D269" s="1">
        <v>825041</v>
      </c>
      <c r="E269" s="1" t="b">
        <v>0</v>
      </c>
      <c r="F269" s="1">
        <v>0</v>
      </c>
      <c r="G269" s="60" t="s">
        <v>2589</v>
      </c>
      <c r="H269" s="60" t="s">
        <v>2589</v>
      </c>
      <c r="I269" s="1">
        <v>31561</v>
      </c>
      <c r="J269" s="60" t="s">
        <v>2590</v>
      </c>
      <c r="K269" s="60" t="s">
        <v>3393</v>
      </c>
      <c r="L269" s="60" t="s">
        <v>3419</v>
      </c>
      <c r="M269" s="60" t="s">
        <v>3420</v>
      </c>
      <c r="N269" s="1" t="b">
        <v>1</v>
      </c>
      <c r="O269" s="60" t="s">
        <v>3421</v>
      </c>
      <c r="P269" s="60" t="s">
        <v>430</v>
      </c>
      <c r="Q269" s="60" t="s">
        <v>432</v>
      </c>
      <c r="R269" s="60" t="s">
        <v>514</v>
      </c>
      <c r="S269" s="60" t="s">
        <v>431</v>
      </c>
      <c r="T269" s="1">
        <v>31561</v>
      </c>
      <c r="U269" s="1">
        <v>32121</v>
      </c>
      <c r="V269" s="1">
        <v>34521</v>
      </c>
      <c r="W269" s="1">
        <v>41361</v>
      </c>
      <c r="X269" s="1">
        <v>64241</v>
      </c>
      <c r="Y269" s="1">
        <v>825721</v>
      </c>
      <c r="Z269" s="60" t="s">
        <v>2595</v>
      </c>
      <c r="AA269" s="60" t="s">
        <v>2596</v>
      </c>
      <c r="AB269" s="60" t="s">
        <v>2597</v>
      </c>
      <c r="AC269" s="60" t="s">
        <v>376</v>
      </c>
      <c r="AD269" s="60" t="s">
        <v>377</v>
      </c>
      <c r="AE269" s="60" t="s">
        <v>2599</v>
      </c>
      <c r="AF269" s="60" t="s">
        <v>2600</v>
      </c>
      <c r="AG269" s="183">
        <v>44167.722222222219</v>
      </c>
      <c r="AH269" s="60" t="s">
        <v>2601</v>
      </c>
      <c r="AI269" s="60" t="s">
        <v>2602</v>
      </c>
      <c r="AJ269" s="61">
        <v>20</v>
      </c>
      <c r="AK269" s="61">
        <v>1</v>
      </c>
      <c r="AL269" s="60" t="s">
        <v>2603</v>
      </c>
      <c r="AM269" s="183">
        <v>44167.722222222219</v>
      </c>
      <c r="AN269" s="183">
        <v>44613</v>
      </c>
      <c r="AO269" s="1">
        <v>3</v>
      </c>
      <c r="AP269" s="60" t="s">
        <v>2595</v>
      </c>
      <c r="AQ269" s="1" t="s">
        <v>2595</v>
      </c>
    </row>
    <row r="270" spans="1:43" x14ac:dyDescent="0.25">
      <c r="A270" s="1">
        <v>0</v>
      </c>
      <c r="B270" s="1" t="b">
        <v>1</v>
      </c>
      <c r="C270" s="1">
        <v>31561</v>
      </c>
      <c r="D270" s="1">
        <v>834361</v>
      </c>
      <c r="E270" s="1" t="b">
        <v>0</v>
      </c>
      <c r="F270" s="1">
        <v>0</v>
      </c>
      <c r="G270" s="60" t="s">
        <v>2589</v>
      </c>
      <c r="H270" s="60" t="s">
        <v>2589</v>
      </c>
      <c r="I270" s="1">
        <v>31561</v>
      </c>
      <c r="J270" s="60" t="s">
        <v>2590</v>
      </c>
      <c r="K270" s="60" t="s">
        <v>3393</v>
      </c>
      <c r="L270" s="60" t="s">
        <v>3419</v>
      </c>
      <c r="M270" s="60" t="s">
        <v>3420</v>
      </c>
      <c r="N270" s="1" t="b">
        <v>1</v>
      </c>
      <c r="O270" s="60" t="s">
        <v>3421</v>
      </c>
      <c r="P270" s="60" t="s">
        <v>2181</v>
      </c>
      <c r="Q270" s="60" t="s">
        <v>2183</v>
      </c>
      <c r="R270" s="60" t="s">
        <v>514</v>
      </c>
      <c r="S270" s="60" t="s">
        <v>2182</v>
      </c>
      <c r="T270" s="1">
        <v>31561</v>
      </c>
      <c r="U270" s="1">
        <v>32121</v>
      </c>
      <c r="V270" s="1">
        <v>34521</v>
      </c>
      <c r="W270" s="1">
        <v>41361</v>
      </c>
      <c r="X270" s="1">
        <v>64241</v>
      </c>
      <c r="Y270" s="1">
        <v>835681</v>
      </c>
      <c r="Z270" s="60" t="s">
        <v>2595</v>
      </c>
      <c r="AA270" s="60" t="s">
        <v>2596</v>
      </c>
      <c r="AB270" s="60" t="s">
        <v>2597</v>
      </c>
      <c r="AC270" s="60" t="s">
        <v>2180</v>
      </c>
      <c r="AD270" s="60" t="s">
        <v>2963</v>
      </c>
      <c r="AE270" s="60" t="s">
        <v>2599</v>
      </c>
      <c r="AF270" s="60" t="s">
        <v>2600</v>
      </c>
      <c r="AG270" s="183">
        <v>44168.678472222222</v>
      </c>
      <c r="AH270" s="60" t="s">
        <v>2601</v>
      </c>
      <c r="AI270" s="60" t="s">
        <v>2602</v>
      </c>
      <c r="AJ270" s="61">
        <v>0</v>
      </c>
      <c r="AK270" s="61">
        <v>0</v>
      </c>
      <c r="AL270" s="60" t="s">
        <v>2614</v>
      </c>
      <c r="AM270" s="183">
        <v>44604.604861111111</v>
      </c>
      <c r="AN270" s="183">
        <v>44412</v>
      </c>
      <c r="AO270" s="1">
        <v>4</v>
      </c>
      <c r="AP270" s="60" t="s">
        <v>2595</v>
      </c>
      <c r="AQ270" s="1" t="s">
        <v>2595</v>
      </c>
    </row>
    <row r="271" spans="1:43" x14ac:dyDescent="0.25">
      <c r="A271" s="1">
        <v>0</v>
      </c>
      <c r="B271" s="1" t="b">
        <v>1</v>
      </c>
      <c r="C271" s="1">
        <v>31561</v>
      </c>
      <c r="D271" s="1">
        <v>834361</v>
      </c>
      <c r="E271" s="1" t="b">
        <v>0</v>
      </c>
      <c r="F271" s="1">
        <v>0</v>
      </c>
      <c r="G271" s="60" t="s">
        <v>2589</v>
      </c>
      <c r="H271" s="60" t="s">
        <v>2589</v>
      </c>
      <c r="I271" s="1">
        <v>31561</v>
      </c>
      <c r="J271" s="60" t="s">
        <v>2590</v>
      </c>
      <c r="K271" s="60" t="s">
        <v>3393</v>
      </c>
      <c r="L271" s="60" t="s">
        <v>3419</v>
      </c>
      <c r="M271" s="60" t="s">
        <v>3420</v>
      </c>
      <c r="N271" s="1" t="b">
        <v>1</v>
      </c>
      <c r="O271" s="60" t="s">
        <v>3421</v>
      </c>
      <c r="P271" s="60" t="s">
        <v>2185</v>
      </c>
      <c r="Q271" s="60" t="s">
        <v>2187</v>
      </c>
      <c r="R271" s="60" t="s">
        <v>514</v>
      </c>
      <c r="S271" s="60" t="s">
        <v>2186</v>
      </c>
      <c r="T271" s="1">
        <v>31561</v>
      </c>
      <c r="U271" s="1">
        <v>32121</v>
      </c>
      <c r="V271" s="1">
        <v>34521</v>
      </c>
      <c r="W271" s="1">
        <v>41361</v>
      </c>
      <c r="X271" s="1">
        <v>64241</v>
      </c>
      <c r="Y271" s="1">
        <v>835721</v>
      </c>
      <c r="Z271" s="60" t="s">
        <v>2595</v>
      </c>
      <c r="AA271" s="60" t="s">
        <v>2596</v>
      </c>
      <c r="AB271" s="60" t="s">
        <v>2597</v>
      </c>
      <c r="AC271" s="60" t="s">
        <v>2180</v>
      </c>
      <c r="AD271" s="60" t="s">
        <v>2963</v>
      </c>
      <c r="AE271" s="60" t="s">
        <v>2599</v>
      </c>
      <c r="AF271" s="60" t="s">
        <v>2600</v>
      </c>
      <c r="AG271" s="183">
        <v>44168.678472222222</v>
      </c>
      <c r="AH271" s="60" t="s">
        <v>2601</v>
      </c>
      <c r="AI271" s="60" t="s">
        <v>2602</v>
      </c>
      <c r="AJ271" s="61">
        <v>0</v>
      </c>
      <c r="AK271" s="61">
        <v>0</v>
      </c>
      <c r="AL271" s="60" t="s">
        <v>2614</v>
      </c>
      <c r="AM271" s="183">
        <v>44604.606249999997</v>
      </c>
      <c r="AN271" s="183">
        <v>44413</v>
      </c>
      <c r="AO271" s="1">
        <v>4</v>
      </c>
      <c r="AP271" s="60" t="s">
        <v>2595</v>
      </c>
      <c r="AQ271" s="1" t="s">
        <v>2595</v>
      </c>
    </row>
    <row r="272" spans="1:43" x14ac:dyDescent="0.25">
      <c r="A272" s="1">
        <v>0</v>
      </c>
      <c r="B272" s="1" t="b">
        <v>1</v>
      </c>
      <c r="C272" s="1">
        <v>31561</v>
      </c>
      <c r="D272" s="1">
        <v>23041</v>
      </c>
      <c r="E272" s="1" t="b">
        <v>0</v>
      </c>
      <c r="F272" s="1">
        <v>0</v>
      </c>
      <c r="G272" s="60" t="s">
        <v>2589</v>
      </c>
      <c r="H272" s="60" t="s">
        <v>2589</v>
      </c>
      <c r="I272" s="1">
        <v>31561</v>
      </c>
      <c r="J272" s="60" t="s">
        <v>2590</v>
      </c>
      <c r="K272" s="60" t="s">
        <v>3393</v>
      </c>
      <c r="L272" s="60" t="s">
        <v>3419</v>
      </c>
      <c r="M272" s="60" t="s">
        <v>3420</v>
      </c>
      <c r="N272" s="1" t="b">
        <v>1</v>
      </c>
      <c r="O272" s="60" t="s">
        <v>3421</v>
      </c>
      <c r="P272" s="60" t="s">
        <v>334</v>
      </c>
      <c r="Q272" s="60" t="s">
        <v>336</v>
      </c>
      <c r="R272" s="60" t="s">
        <v>514</v>
      </c>
      <c r="S272" s="60" t="s">
        <v>335</v>
      </c>
      <c r="T272" s="1">
        <v>31561</v>
      </c>
      <c r="U272" s="1">
        <v>32121</v>
      </c>
      <c r="V272" s="1">
        <v>34521</v>
      </c>
      <c r="W272" s="1">
        <v>41361</v>
      </c>
      <c r="X272" s="1">
        <v>64241</v>
      </c>
      <c r="Y272" s="1">
        <v>858161</v>
      </c>
      <c r="Z272" s="60" t="s">
        <v>2595</v>
      </c>
      <c r="AA272" s="60" t="s">
        <v>2596</v>
      </c>
      <c r="AB272" s="60" t="s">
        <v>2597</v>
      </c>
      <c r="AC272" s="60" t="s">
        <v>263</v>
      </c>
      <c r="AD272" s="60" t="s">
        <v>264</v>
      </c>
      <c r="AE272" s="60" t="s">
        <v>2599</v>
      </c>
      <c r="AF272" s="60" t="s">
        <v>2600</v>
      </c>
      <c r="AG272" s="183">
        <v>44173.361111111109</v>
      </c>
      <c r="AH272" s="60" t="s">
        <v>2601</v>
      </c>
      <c r="AI272" s="60" t="s">
        <v>2602</v>
      </c>
      <c r="AJ272" s="61">
        <v>10</v>
      </c>
      <c r="AK272" s="61">
        <v>1</v>
      </c>
      <c r="AL272" s="60" t="s">
        <v>2603</v>
      </c>
      <c r="AM272" s="183">
        <v>44175.727083333331</v>
      </c>
      <c r="AN272" s="183">
        <v>44614</v>
      </c>
      <c r="AO272" s="1">
        <v>3</v>
      </c>
      <c r="AP272" s="60" t="s">
        <v>2595</v>
      </c>
      <c r="AQ272" s="1" t="s">
        <v>2595</v>
      </c>
    </row>
    <row r="273" spans="1:43" x14ac:dyDescent="0.25">
      <c r="A273" s="1">
        <v>0</v>
      </c>
      <c r="B273" s="1" t="b">
        <v>1</v>
      </c>
      <c r="C273" s="1">
        <v>31561</v>
      </c>
      <c r="D273" s="1">
        <v>1007921</v>
      </c>
      <c r="E273" s="1" t="b">
        <v>0</v>
      </c>
      <c r="F273" s="1">
        <v>0</v>
      </c>
      <c r="G273" s="60" t="s">
        <v>2589</v>
      </c>
      <c r="H273" s="60" t="s">
        <v>2589</v>
      </c>
      <c r="I273" s="1">
        <v>31561</v>
      </c>
      <c r="J273" s="60" t="s">
        <v>2590</v>
      </c>
      <c r="K273" s="60" t="s">
        <v>2591</v>
      </c>
      <c r="L273" s="60" t="s">
        <v>2592</v>
      </c>
      <c r="M273" s="60" t="s">
        <v>2593</v>
      </c>
      <c r="N273" s="1" t="b">
        <v>1</v>
      </c>
      <c r="O273" s="60" t="s">
        <v>2594</v>
      </c>
      <c r="P273" s="60" t="s">
        <v>2430</v>
      </c>
      <c r="Q273" s="60" t="s">
        <v>2432</v>
      </c>
      <c r="R273" s="60" t="s">
        <v>768</v>
      </c>
      <c r="S273" s="60" t="s">
        <v>2431</v>
      </c>
      <c r="T273" s="1">
        <v>31561</v>
      </c>
      <c r="U273" s="1">
        <v>32161</v>
      </c>
      <c r="V273" s="1">
        <v>34561</v>
      </c>
      <c r="W273" s="1">
        <v>41401</v>
      </c>
      <c r="X273" s="1">
        <v>64321</v>
      </c>
      <c r="Y273" s="1">
        <v>840001</v>
      </c>
      <c r="Z273" s="60" t="s">
        <v>2595</v>
      </c>
      <c r="AA273" s="60" t="s">
        <v>2596</v>
      </c>
      <c r="AB273" s="60" t="s">
        <v>2597</v>
      </c>
      <c r="AC273" s="60" t="s">
        <v>2383</v>
      </c>
      <c r="AD273" s="60" t="s">
        <v>2598</v>
      </c>
      <c r="AE273" s="60" t="s">
        <v>2599</v>
      </c>
      <c r="AF273" s="60" t="s">
        <v>2600</v>
      </c>
      <c r="AG273" s="183">
        <v>44169.640972222223</v>
      </c>
      <c r="AH273" s="60" t="s">
        <v>2601</v>
      </c>
      <c r="AI273" s="60" t="s">
        <v>2602</v>
      </c>
      <c r="AJ273" s="61">
        <v>40</v>
      </c>
      <c r="AK273" s="61">
        <v>1</v>
      </c>
      <c r="AL273" s="60" t="s">
        <v>2655</v>
      </c>
      <c r="AM273" s="183">
        <v>44613.32430555555</v>
      </c>
      <c r="AN273" s="183">
        <v>44486</v>
      </c>
      <c r="AO273" s="1">
        <v>6</v>
      </c>
      <c r="AP273" s="60" t="s">
        <v>2595</v>
      </c>
      <c r="AQ273" s="1" t="s">
        <v>2595</v>
      </c>
    </row>
    <row r="274" spans="1:43" x14ac:dyDescent="0.25">
      <c r="A274" s="1">
        <v>0</v>
      </c>
      <c r="B274" s="1" t="b">
        <v>1</v>
      </c>
      <c r="C274" s="1">
        <v>31561</v>
      </c>
      <c r="D274" s="1">
        <v>834441</v>
      </c>
      <c r="E274" s="1" t="b">
        <v>0</v>
      </c>
      <c r="F274" s="1">
        <v>0</v>
      </c>
      <c r="G274" s="60" t="s">
        <v>2589</v>
      </c>
      <c r="H274" s="60" t="s">
        <v>2589</v>
      </c>
      <c r="I274" s="1">
        <v>31561</v>
      </c>
      <c r="J274" s="60" t="s">
        <v>2590</v>
      </c>
      <c r="K274" s="60" t="s">
        <v>2591</v>
      </c>
      <c r="L274" s="60" t="s">
        <v>2592</v>
      </c>
      <c r="M274" s="60" t="s">
        <v>2593</v>
      </c>
      <c r="N274" s="1" t="b">
        <v>1</v>
      </c>
      <c r="O274" s="60" t="s">
        <v>2604</v>
      </c>
      <c r="P274" s="60" t="s">
        <v>2262</v>
      </c>
      <c r="Q274" s="60" t="s">
        <v>2264</v>
      </c>
      <c r="R274" s="60" t="s">
        <v>768</v>
      </c>
      <c r="S274" s="60" t="s">
        <v>2263</v>
      </c>
      <c r="T274" s="1">
        <v>31561</v>
      </c>
      <c r="U274" s="1">
        <v>32161</v>
      </c>
      <c r="V274" s="1">
        <v>34561</v>
      </c>
      <c r="W274" s="1">
        <v>41401</v>
      </c>
      <c r="X274" s="1">
        <v>64361</v>
      </c>
      <c r="Y274" s="1">
        <v>834761</v>
      </c>
      <c r="Z274" s="60" t="s">
        <v>2595</v>
      </c>
      <c r="AA274" s="60" t="s">
        <v>2596</v>
      </c>
      <c r="AB274" s="60" t="s">
        <v>2597</v>
      </c>
      <c r="AC274" s="60" t="s">
        <v>2195</v>
      </c>
      <c r="AD274" s="60" t="s">
        <v>2605</v>
      </c>
      <c r="AE274" s="60" t="s">
        <v>2599</v>
      </c>
      <c r="AF274" s="60" t="s">
        <v>2600</v>
      </c>
      <c r="AG274" s="183">
        <v>44168.673611111109</v>
      </c>
      <c r="AH274" s="60" t="s">
        <v>2601</v>
      </c>
      <c r="AI274" s="60" t="s">
        <v>2602</v>
      </c>
      <c r="AJ274" s="61">
        <v>35</v>
      </c>
      <c r="AK274" s="61">
        <v>1</v>
      </c>
      <c r="AL274" s="60" t="s">
        <v>2603</v>
      </c>
      <c r="AM274" s="183">
        <v>44168.673611111109</v>
      </c>
      <c r="AN274" s="183">
        <v>44603</v>
      </c>
      <c r="AO274" s="1">
        <v>3</v>
      </c>
      <c r="AP274" s="60" t="s">
        <v>2595</v>
      </c>
      <c r="AQ274" s="1" t="s">
        <v>2595</v>
      </c>
    </row>
    <row r="275" spans="1:43" x14ac:dyDescent="0.25">
      <c r="A275" s="1">
        <v>0</v>
      </c>
      <c r="B275" s="1" t="b">
        <v>1</v>
      </c>
      <c r="C275" s="1">
        <v>31561</v>
      </c>
      <c r="D275" s="1">
        <v>834441</v>
      </c>
      <c r="E275" s="1" t="b">
        <v>0</v>
      </c>
      <c r="F275" s="1">
        <v>0</v>
      </c>
      <c r="G275" s="60" t="s">
        <v>2589</v>
      </c>
      <c r="H275" s="60" t="s">
        <v>2589</v>
      </c>
      <c r="I275" s="1">
        <v>31561</v>
      </c>
      <c r="J275" s="60" t="s">
        <v>2590</v>
      </c>
      <c r="K275" s="60" t="s">
        <v>2591</v>
      </c>
      <c r="L275" s="60" t="s">
        <v>2592</v>
      </c>
      <c r="M275" s="60" t="s">
        <v>2593</v>
      </c>
      <c r="N275" s="1" t="b">
        <v>1</v>
      </c>
      <c r="O275" s="60" t="s">
        <v>2604</v>
      </c>
      <c r="P275" s="60" t="s">
        <v>2223</v>
      </c>
      <c r="Q275" s="60" t="s">
        <v>2225</v>
      </c>
      <c r="R275" s="60" t="s">
        <v>768</v>
      </c>
      <c r="S275" s="60" t="s">
        <v>2224</v>
      </c>
      <c r="T275" s="1">
        <v>31561</v>
      </c>
      <c r="U275" s="1">
        <v>32161</v>
      </c>
      <c r="V275" s="1">
        <v>34561</v>
      </c>
      <c r="W275" s="1">
        <v>41401</v>
      </c>
      <c r="X275" s="1">
        <v>64361</v>
      </c>
      <c r="Y275" s="1">
        <v>834801</v>
      </c>
      <c r="Z275" s="60" t="s">
        <v>2595</v>
      </c>
      <c r="AA275" s="60" t="s">
        <v>2596</v>
      </c>
      <c r="AB275" s="60" t="s">
        <v>2597</v>
      </c>
      <c r="AC275" s="60" t="s">
        <v>2195</v>
      </c>
      <c r="AD275" s="60" t="s">
        <v>2605</v>
      </c>
      <c r="AE275" s="60" t="s">
        <v>2599</v>
      </c>
      <c r="AF275" s="60" t="s">
        <v>2600</v>
      </c>
      <c r="AG275" s="183">
        <v>44168.673611111109</v>
      </c>
      <c r="AH275" s="60" t="s">
        <v>2601</v>
      </c>
      <c r="AI275" s="60" t="s">
        <v>2602</v>
      </c>
      <c r="AJ275" s="61">
        <v>40</v>
      </c>
      <c r="AK275" s="61">
        <v>1</v>
      </c>
      <c r="AL275" s="60" t="s">
        <v>2603</v>
      </c>
      <c r="AM275" s="183">
        <v>44168.673611111109</v>
      </c>
      <c r="AN275" s="183">
        <v>44609</v>
      </c>
      <c r="AO275" s="1">
        <v>3</v>
      </c>
      <c r="AP275" s="60" t="s">
        <v>2595</v>
      </c>
      <c r="AQ275" s="1" t="s">
        <v>2595</v>
      </c>
    </row>
    <row r="276" spans="1:43" x14ac:dyDescent="0.25">
      <c r="A276" s="1">
        <v>0</v>
      </c>
      <c r="B276" s="1" t="b">
        <v>1</v>
      </c>
      <c r="C276" s="1">
        <v>31561</v>
      </c>
      <c r="D276" s="1">
        <v>834441</v>
      </c>
      <c r="E276" s="1" t="b">
        <v>0</v>
      </c>
      <c r="F276" s="1">
        <v>0</v>
      </c>
      <c r="G276" s="60" t="s">
        <v>2589</v>
      </c>
      <c r="H276" s="60" t="s">
        <v>2589</v>
      </c>
      <c r="I276" s="1">
        <v>31561</v>
      </c>
      <c r="J276" s="60" t="s">
        <v>2590</v>
      </c>
      <c r="K276" s="60" t="s">
        <v>2591</v>
      </c>
      <c r="L276" s="60" t="s">
        <v>2592</v>
      </c>
      <c r="M276" s="60" t="s">
        <v>2593</v>
      </c>
      <c r="N276" s="1" t="b">
        <v>1</v>
      </c>
      <c r="O276" s="60" t="s">
        <v>2604</v>
      </c>
      <c r="P276" s="60" t="s">
        <v>2235</v>
      </c>
      <c r="Q276" s="60" t="s">
        <v>2237</v>
      </c>
      <c r="R276" s="60" t="s">
        <v>768</v>
      </c>
      <c r="S276" s="60" t="s">
        <v>2236</v>
      </c>
      <c r="T276" s="1">
        <v>31561</v>
      </c>
      <c r="U276" s="1">
        <v>32161</v>
      </c>
      <c r="V276" s="1">
        <v>34561</v>
      </c>
      <c r="W276" s="1">
        <v>41401</v>
      </c>
      <c r="X276" s="1">
        <v>64361</v>
      </c>
      <c r="Y276" s="1">
        <v>834921</v>
      </c>
      <c r="Z276" s="60" t="s">
        <v>2595</v>
      </c>
      <c r="AA276" s="60" t="s">
        <v>2596</v>
      </c>
      <c r="AB276" s="60" t="s">
        <v>2597</v>
      </c>
      <c r="AC276" s="60" t="s">
        <v>2195</v>
      </c>
      <c r="AD276" s="60" t="s">
        <v>2605</v>
      </c>
      <c r="AE276" s="60" t="s">
        <v>2599</v>
      </c>
      <c r="AF276" s="60" t="s">
        <v>2600</v>
      </c>
      <c r="AG276" s="183">
        <v>44168.673611111109</v>
      </c>
      <c r="AH276" s="60" t="s">
        <v>2601</v>
      </c>
      <c r="AI276" s="60" t="s">
        <v>2602</v>
      </c>
      <c r="AJ276" s="61">
        <v>40</v>
      </c>
      <c r="AK276" s="61">
        <v>1</v>
      </c>
      <c r="AL276" s="60" t="s">
        <v>2603</v>
      </c>
      <c r="AM276" s="183">
        <v>44168.673611111109</v>
      </c>
      <c r="AN276" s="183">
        <v>44608</v>
      </c>
      <c r="AO276" s="1">
        <v>3</v>
      </c>
      <c r="AP276" s="60" t="s">
        <v>2595</v>
      </c>
      <c r="AQ276" s="1" t="s">
        <v>2595</v>
      </c>
    </row>
    <row r="277" spans="1:43" x14ac:dyDescent="0.25">
      <c r="A277" s="1">
        <v>0</v>
      </c>
      <c r="B277" s="1" t="b">
        <v>1</v>
      </c>
      <c r="C277" s="1">
        <v>31561</v>
      </c>
      <c r="D277" s="1">
        <v>834441</v>
      </c>
      <c r="E277" s="1" t="b">
        <v>0</v>
      </c>
      <c r="F277" s="1">
        <v>0</v>
      </c>
      <c r="G277" s="60" t="s">
        <v>2589</v>
      </c>
      <c r="H277" s="60" t="s">
        <v>2589</v>
      </c>
      <c r="I277" s="1">
        <v>31561</v>
      </c>
      <c r="J277" s="60" t="s">
        <v>2590</v>
      </c>
      <c r="K277" s="60" t="s">
        <v>2591</v>
      </c>
      <c r="L277" s="60" t="s">
        <v>2592</v>
      </c>
      <c r="M277" s="60" t="s">
        <v>2593</v>
      </c>
      <c r="N277" s="1" t="b">
        <v>1</v>
      </c>
      <c r="O277" s="60" t="s">
        <v>2606</v>
      </c>
      <c r="P277" s="60" t="s">
        <v>2284</v>
      </c>
      <c r="Q277" s="60" t="s">
        <v>2286</v>
      </c>
      <c r="R277" s="60" t="s">
        <v>768</v>
      </c>
      <c r="S277" s="60" t="s">
        <v>2285</v>
      </c>
      <c r="T277" s="1">
        <v>31561</v>
      </c>
      <c r="U277" s="1">
        <v>32161</v>
      </c>
      <c r="V277" s="1">
        <v>34561</v>
      </c>
      <c r="W277" s="1">
        <v>41401</v>
      </c>
      <c r="X277" s="1">
        <v>64401</v>
      </c>
      <c r="Y277" s="1">
        <v>835041</v>
      </c>
      <c r="Z277" s="60" t="s">
        <v>2595</v>
      </c>
      <c r="AA277" s="60" t="s">
        <v>2596</v>
      </c>
      <c r="AB277" s="60" t="s">
        <v>2597</v>
      </c>
      <c r="AC277" s="60" t="s">
        <v>2195</v>
      </c>
      <c r="AD277" s="60" t="s">
        <v>2605</v>
      </c>
      <c r="AE277" s="60" t="s">
        <v>2599</v>
      </c>
      <c r="AF277" s="60" t="s">
        <v>2600</v>
      </c>
      <c r="AG277" s="183">
        <v>44168.673611111109</v>
      </c>
      <c r="AH277" s="60" t="s">
        <v>2601</v>
      </c>
      <c r="AI277" s="60" t="s">
        <v>2602</v>
      </c>
      <c r="AJ277" s="61">
        <v>24</v>
      </c>
      <c r="AK277" s="61">
        <v>1</v>
      </c>
      <c r="AL277" s="60" t="s">
        <v>2603</v>
      </c>
      <c r="AM277" s="183">
        <v>44168.673611111109</v>
      </c>
      <c r="AN277" s="183">
        <v>44610</v>
      </c>
      <c r="AO277" s="1">
        <v>3</v>
      </c>
      <c r="AP277" s="60" t="s">
        <v>2595</v>
      </c>
      <c r="AQ277" s="1" t="s">
        <v>2595</v>
      </c>
    </row>
    <row r="278" spans="1:43" x14ac:dyDescent="0.25">
      <c r="A278" s="1">
        <v>0</v>
      </c>
      <c r="B278" s="1" t="b">
        <v>1</v>
      </c>
      <c r="C278" s="1">
        <v>31561</v>
      </c>
      <c r="D278" s="1">
        <v>1007921</v>
      </c>
      <c r="E278" s="1" t="b">
        <v>0</v>
      </c>
      <c r="F278" s="1">
        <v>0</v>
      </c>
      <c r="G278" s="60" t="s">
        <v>2589</v>
      </c>
      <c r="H278" s="60" t="s">
        <v>2589</v>
      </c>
      <c r="I278" s="1">
        <v>31561</v>
      </c>
      <c r="J278" s="60" t="s">
        <v>2590</v>
      </c>
      <c r="K278" s="60" t="s">
        <v>2591</v>
      </c>
      <c r="L278" s="60" t="s">
        <v>2592</v>
      </c>
      <c r="M278" s="60" t="s">
        <v>2593</v>
      </c>
      <c r="N278" s="1" t="b">
        <v>1</v>
      </c>
      <c r="O278" s="60" t="s">
        <v>2606</v>
      </c>
      <c r="P278" s="60" t="s">
        <v>2405</v>
      </c>
      <c r="Q278" s="60" t="s">
        <v>2407</v>
      </c>
      <c r="R278" s="60" t="s">
        <v>768</v>
      </c>
      <c r="S278" s="60" t="s">
        <v>2406</v>
      </c>
      <c r="T278" s="1">
        <v>31561</v>
      </c>
      <c r="U278" s="1">
        <v>32161</v>
      </c>
      <c r="V278" s="1">
        <v>34561</v>
      </c>
      <c r="W278" s="1">
        <v>41401</v>
      </c>
      <c r="X278" s="1">
        <v>64401</v>
      </c>
      <c r="Y278" s="1">
        <v>840041</v>
      </c>
      <c r="Z278" s="60" t="s">
        <v>2595</v>
      </c>
      <c r="AA278" s="60" t="s">
        <v>2596</v>
      </c>
      <c r="AB278" s="60" t="s">
        <v>2597</v>
      </c>
      <c r="AC278" s="60" t="s">
        <v>2383</v>
      </c>
      <c r="AD278" s="60" t="s">
        <v>2598</v>
      </c>
      <c r="AE278" s="60" t="s">
        <v>2599</v>
      </c>
      <c r="AF278" s="60" t="s">
        <v>2600</v>
      </c>
      <c r="AG278" s="183">
        <v>44169.640972222223</v>
      </c>
      <c r="AH278" s="60" t="s">
        <v>2601</v>
      </c>
      <c r="AI278" s="60" t="s">
        <v>2602</v>
      </c>
      <c r="AJ278" s="61">
        <v>30</v>
      </c>
      <c r="AK278" s="61">
        <v>1</v>
      </c>
      <c r="AL278" s="60" t="s">
        <v>2603</v>
      </c>
      <c r="AM278" s="183">
        <v>44204.631944444445</v>
      </c>
      <c r="AN278" s="183">
        <v>44612</v>
      </c>
      <c r="AO278" s="1">
        <v>6</v>
      </c>
      <c r="AP278" s="60" t="s">
        <v>2595</v>
      </c>
      <c r="AQ278" s="1" t="s">
        <v>2595</v>
      </c>
    </row>
    <row r="279" spans="1:43" x14ac:dyDescent="0.25">
      <c r="A279" s="1">
        <v>0</v>
      </c>
      <c r="B279" s="1" t="b">
        <v>1</v>
      </c>
      <c r="C279" s="1">
        <v>31561</v>
      </c>
      <c r="D279" s="1">
        <v>14681</v>
      </c>
      <c r="E279" s="1" t="b">
        <v>0</v>
      </c>
      <c r="F279" s="1">
        <v>0</v>
      </c>
      <c r="G279" s="60" t="s">
        <v>2589</v>
      </c>
      <c r="H279" s="60" t="s">
        <v>2589</v>
      </c>
      <c r="I279" s="1">
        <v>31561</v>
      </c>
      <c r="J279" s="60" t="s">
        <v>2590</v>
      </c>
      <c r="K279" s="60" t="s">
        <v>2591</v>
      </c>
      <c r="L279" s="60" t="s">
        <v>2592</v>
      </c>
      <c r="M279" s="60" t="s">
        <v>2593</v>
      </c>
      <c r="N279" s="1" t="b">
        <v>1</v>
      </c>
      <c r="O279" s="60" t="s">
        <v>2606</v>
      </c>
      <c r="P279" s="60" t="s">
        <v>2607</v>
      </c>
      <c r="Q279" s="60" t="s">
        <v>2608</v>
      </c>
      <c r="R279" s="60" t="s">
        <v>768</v>
      </c>
      <c r="S279" s="60" t="s">
        <v>2609</v>
      </c>
      <c r="T279" s="1">
        <v>31561</v>
      </c>
      <c r="U279" s="1">
        <v>32161</v>
      </c>
      <c r="V279" s="1">
        <v>34561</v>
      </c>
      <c r="W279" s="1">
        <v>41401</v>
      </c>
      <c r="X279" s="1">
        <v>64401</v>
      </c>
      <c r="Y279" s="1">
        <v>1277881</v>
      </c>
      <c r="Z279" s="60" t="s">
        <v>2595</v>
      </c>
      <c r="AA279" s="60" t="s">
        <v>2596</v>
      </c>
      <c r="AB279" s="60" t="s">
        <v>2597</v>
      </c>
      <c r="AC279" s="60" t="s">
        <v>1734</v>
      </c>
      <c r="AD279" s="60" t="s">
        <v>2610</v>
      </c>
      <c r="AE279" s="60" t="s">
        <v>2599</v>
      </c>
      <c r="AF279" s="60" t="s">
        <v>2600</v>
      </c>
      <c r="AG279" s="183">
        <v>44321.407638888886</v>
      </c>
      <c r="AH279" s="60" t="s">
        <v>2601</v>
      </c>
      <c r="AI279" s="60" t="s">
        <v>2602</v>
      </c>
      <c r="AJ279" s="61" t="s">
        <v>2595</v>
      </c>
      <c r="AK279" s="61" t="s">
        <v>2595</v>
      </c>
      <c r="AL279" s="60" t="s">
        <v>2603</v>
      </c>
      <c r="AM279" s="183">
        <v>44321.408333333333</v>
      </c>
      <c r="AN279" s="183">
        <v>44516</v>
      </c>
      <c r="AO279" s="1">
        <v>2</v>
      </c>
      <c r="AP279" s="60" t="s">
        <v>2595</v>
      </c>
      <c r="AQ279" s="1" t="s">
        <v>2595</v>
      </c>
    </row>
    <row r="280" spans="1:43" x14ac:dyDescent="0.25">
      <c r="A280" s="1">
        <v>0</v>
      </c>
      <c r="B280" s="1" t="b">
        <v>1</v>
      </c>
      <c r="C280" s="1">
        <v>31561</v>
      </c>
      <c r="D280" s="1">
        <v>14681</v>
      </c>
      <c r="E280" s="1" t="b">
        <v>0</v>
      </c>
      <c r="F280" s="1">
        <v>0</v>
      </c>
      <c r="G280" s="60" t="s">
        <v>2589</v>
      </c>
      <c r="H280" s="60" t="s">
        <v>2589</v>
      </c>
      <c r="I280" s="1">
        <v>31561</v>
      </c>
      <c r="J280" s="60" t="s">
        <v>2590</v>
      </c>
      <c r="K280" s="60" t="s">
        <v>2591</v>
      </c>
      <c r="L280" s="60" t="s">
        <v>2592</v>
      </c>
      <c r="M280" s="60" t="s">
        <v>2593</v>
      </c>
      <c r="N280" s="1" t="b">
        <v>1</v>
      </c>
      <c r="O280" s="60" t="s">
        <v>2606</v>
      </c>
      <c r="P280" s="60" t="s">
        <v>2611</v>
      </c>
      <c r="Q280" s="60" t="s">
        <v>2612</v>
      </c>
      <c r="R280" s="60" t="s">
        <v>768</v>
      </c>
      <c r="S280" s="60" t="s">
        <v>2613</v>
      </c>
      <c r="T280" s="1">
        <v>31561</v>
      </c>
      <c r="U280" s="1">
        <v>32161</v>
      </c>
      <c r="V280" s="1">
        <v>34561</v>
      </c>
      <c r="W280" s="1">
        <v>41401</v>
      </c>
      <c r="X280" s="1">
        <v>64401</v>
      </c>
      <c r="Y280" s="1">
        <v>1277961</v>
      </c>
      <c r="Z280" s="60" t="s">
        <v>2595</v>
      </c>
      <c r="AA280" s="60" t="s">
        <v>2596</v>
      </c>
      <c r="AB280" s="60" t="s">
        <v>2597</v>
      </c>
      <c r="AC280" s="60" t="s">
        <v>1734</v>
      </c>
      <c r="AD280" s="60" t="s">
        <v>2610</v>
      </c>
      <c r="AE280" s="60" t="s">
        <v>2599</v>
      </c>
      <c r="AF280" s="60" t="s">
        <v>2600</v>
      </c>
      <c r="AG280" s="183">
        <v>44321.407638888886</v>
      </c>
      <c r="AH280" s="60" t="s">
        <v>2601</v>
      </c>
      <c r="AI280" s="60" t="s">
        <v>2602</v>
      </c>
      <c r="AJ280" s="61" t="s">
        <v>2595</v>
      </c>
      <c r="AK280" s="61" t="s">
        <v>2595</v>
      </c>
      <c r="AL280" s="60" t="s">
        <v>2614</v>
      </c>
      <c r="AM280" s="183">
        <v>44321.409722222219</v>
      </c>
      <c r="AN280" s="183" t="s">
        <v>2595</v>
      </c>
      <c r="AO280" s="1">
        <v>2</v>
      </c>
      <c r="AP280" s="60" t="s">
        <v>2595</v>
      </c>
      <c r="AQ280" s="1" t="s">
        <v>2595</v>
      </c>
    </row>
    <row r="281" spans="1:43" x14ac:dyDescent="0.25">
      <c r="A281" s="1">
        <v>0</v>
      </c>
      <c r="B281" s="1" t="b">
        <v>1</v>
      </c>
      <c r="C281" s="1">
        <v>31561</v>
      </c>
      <c r="D281" s="1">
        <v>834441</v>
      </c>
      <c r="E281" s="1" t="b">
        <v>0</v>
      </c>
      <c r="F281" s="1">
        <v>0</v>
      </c>
      <c r="G281" s="60" t="s">
        <v>2589</v>
      </c>
      <c r="H281" s="60" t="s">
        <v>2589</v>
      </c>
      <c r="I281" s="1">
        <v>31561</v>
      </c>
      <c r="J281" s="60" t="s">
        <v>2590</v>
      </c>
      <c r="K281" s="60" t="s">
        <v>2591</v>
      </c>
      <c r="L281" s="60" t="s">
        <v>2592</v>
      </c>
      <c r="M281" s="60" t="s">
        <v>2593</v>
      </c>
      <c r="N281" s="1" t="b">
        <v>1</v>
      </c>
      <c r="O281" s="60" t="s">
        <v>2615</v>
      </c>
      <c r="P281" s="60" t="s">
        <v>2210</v>
      </c>
      <c r="Q281" s="60" t="s">
        <v>2212</v>
      </c>
      <c r="R281" s="60" t="s">
        <v>768</v>
      </c>
      <c r="S281" s="60" t="s">
        <v>2211</v>
      </c>
      <c r="T281" s="1">
        <v>31561</v>
      </c>
      <c r="U281" s="1">
        <v>32161</v>
      </c>
      <c r="V281" s="1">
        <v>34561</v>
      </c>
      <c r="W281" s="1">
        <v>41401</v>
      </c>
      <c r="X281" s="1">
        <v>64441</v>
      </c>
      <c r="Y281" s="1">
        <v>834841</v>
      </c>
      <c r="Z281" s="60" t="s">
        <v>2595</v>
      </c>
      <c r="AA281" s="60" t="s">
        <v>2596</v>
      </c>
      <c r="AB281" s="60" t="s">
        <v>2597</v>
      </c>
      <c r="AC281" s="60" t="s">
        <v>2195</v>
      </c>
      <c r="AD281" s="60" t="s">
        <v>2605</v>
      </c>
      <c r="AE281" s="60" t="s">
        <v>2599</v>
      </c>
      <c r="AF281" s="60" t="s">
        <v>2600</v>
      </c>
      <c r="AG281" s="183">
        <v>44168.673611111109</v>
      </c>
      <c r="AH281" s="60" t="s">
        <v>2601</v>
      </c>
      <c r="AI281" s="60" t="s">
        <v>2602</v>
      </c>
      <c r="AJ281" s="61">
        <v>40</v>
      </c>
      <c r="AK281" s="61">
        <v>1</v>
      </c>
      <c r="AL281" s="60" t="s">
        <v>2603</v>
      </c>
      <c r="AM281" s="183">
        <v>44326.453472222223</v>
      </c>
      <c r="AN281" s="183">
        <v>44599</v>
      </c>
      <c r="AO281" s="1">
        <v>3</v>
      </c>
      <c r="AP281" s="60" t="s">
        <v>2595</v>
      </c>
      <c r="AQ281" s="1" t="s">
        <v>2595</v>
      </c>
    </row>
    <row r="282" spans="1:43" x14ac:dyDescent="0.25">
      <c r="A282" s="1">
        <v>0</v>
      </c>
      <c r="B282" s="1" t="b">
        <v>1</v>
      </c>
      <c r="C282" s="1">
        <v>31561</v>
      </c>
      <c r="D282" s="1">
        <v>834441</v>
      </c>
      <c r="E282" s="1" t="b">
        <v>0</v>
      </c>
      <c r="F282" s="1">
        <v>0</v>
      </c>
      <c r="G282" s="60" t="s">
        <v>2589</v>
      </c>
      <c r="H282" s="60" t="s">
        <v>2589</v>
      </c>
      <c r="I282" s="1">
        <v>31561</v>
      </c>
      <c r="J282" s="60" t="s">
        <v>2590</v>
      </c>
      <c r="K282" s="60" t="s">
        <v>2591</v>
      </c>
      <c r="L282" s="60" t="s">
        <v>2592</v>
      </c>
      <c r="M282" s="60" t="s">
        <v>2593</v>
      </c>
      <c r="N282" s="1" t="b">
        <v>1</v>
      </c>
      <c r="O282" s="60" t="s">
        <v>2615</v>
      </c>
      <c r="P282" s="60" t="s">
        <v>2271</v>
      </c>
      <c r="Q282" s="60" t="s">
        <v>2273</v>
      </c>
      <c r="R282" s="60" t="s">
        <v>768</v>
      </c>
      <c r="S282" s="60" t="s">
        <v>2272</v>
      </c>
      <c r="T282" s="1">
        <v>31561</v>
      </c>
      <c r="U282" s="1">
        <v>32161</v>
      </c>
      <c r="V282" s="1">
        <v>34561</v>
      </c>
      <c r="W282" s="1">
        <v>41401</v>
      </c>
      <c r="X282" s="1">
        <v>64441</v>
      </c>
      <c r="Y282" s="1">
        <v>834881</v>
      </c>
      <c r="Z282" s="60" t="s">
        <v>2595</v>
      </c>
      <c r="AA282" s="60" t="s">
        <v>2596</v>
      </c>
      <c r="AB282" s="60" t="s">
        <v>2597</v>
      </c>
      <c r="AC282" s="60" t="s">
        <v>2195</v>
      </c>
      <c r="AD282" s="60" t="s">
        <v>2605</v>
      </c>
      <c r="AE282" s="60" t="s">
        <v>2599</v>
      </c>
      <c r="AF282" s="60" t="s">
        <v>2600</v>
      </c>
      <c r="AG282" s="183">
        <v>44168.673611111109</v>
      </c>
      <c r="AH282" s="60" t="s">
        <v>2601</v>
      </c>
      <c r="AI282" s="60" t="s">
        <v>2602</v>
      </c>
      <c r="AJ282" s="61">
        <v>40</v>
      </c>
      <c r="AK282" s="61">
        <v>1</v>
      </c>
      <c r="AL282" s="60" t="s">
        <v>2603</v>
      </c>
      <c r="AM282" s="183">
        <v>44547.663888888885</v>
      </c>
      <c r="AN282" s="183">
        <v>44602</v>
      </c>
      <c r="AO282" s="1">
        <v>3</v>
      </c>
      <c r="AP282" s="60" t="s">
        <v>2595</v>
      </c>
      <c r="AQ282" s="1" t="s">
        <v>2595</v>
      </c>
    </row>
    <row r="283" spans="1:43" x14ac:dyDescent="0.25">
      <c r="A283" s="1">
        <v>0</v>
      </c>
      <c r="B283" s="1" t="b">
        <v>1</v>
      </c>
      <c r="C283" s="1">
        <v>31561</v>
      </c>
      <c r="D283" s="1">
        <v>834441</v>
      </c>
      <c r="E283" s="1" t="b">
        <v>0</v>
      </c>
      <c r="F283" s="1">
        <v>0</v>
      </c>
      <c r="G283" s="60" t="s">
        <v>2589</v>
      </c>
      <c r="H283" s="60" t="s">
        <v>2589</v>
      </c>
      <c r="I283" s="1">
        <v>31561</v>
      </c>
      <c r="J283" s="60" t="s">
        <v>2590</v>
      </c>
      <c r="K283" s="60" t="s">
        <v>2591</v>
      </c>
      <c r="L283" s="60" t="s">
        <v>2592</v>
      </c>
      <c r="M283" s="60" t="s">
        <v>2593</v>
      </c>
      <c r="N283" s="1" t="b">
        <v>1</v>
      </c>
      <c r="O283" s="60" t="s">
        <v>2615</v>
      </c>
      <c r="P283" s="60" t="s">
        <v>2268</v>
      </c>
      <c r="Q283" s="60" t="s">
        <v>2270</v>
      </c>
      <c r="R283" s="60" t="s">
        <v>768</v>
      </c>
      <c r="S283" s="60" t="s">
        <v>2269</v>
      </c>
      <c r="T283" s="1">
        <v>31561</v>
      </c>
      <c r="U283" s="1">
        <v>32161</v>
      </c>
      <c r="V283" s="1">
        <v>34561</v>
      </c>
      <c r="W283" s="1">
        <v>41401</v>
      </c>
      <c r="X283" s="1">
        <v>64441</v>
      </c>
      <c r="Y283" s="1">
        <v>834961</v>
      </c>
      <c r="Z283" s="60" t="s">
        <v>2595</v>
      </c>
      <c r="AA283" s="60" t="s">
        <v>2596</v>
      </c>
      <c r="AB283" s="60" t="s">
        <v>2597</v>
      </c>
      <c r="AC283" s="60" t="s">
        <v>2195</v>
      </c>
      <c r="AD283" s="60" t="s">
        <v>2605</v>
      </c>
      <c r="AE283" s="60" t="s">
        <v>2599</v>
      </c>
      <c r="AF283" s="60" t="s">
        <v>2600</v>
      </c>
      <c r="AG283" s="183">
        <v>44168.673611111109</v>
      </c>
      <c r="AH283" s="60" t="s">
        <v>2601</v>
      </c>
      <c r="AI283" s="60" t="s">
        <v>2602</v>
      </c>
      <c r="AJ283" s="61">
        <v>40</v>
      </c>
      <c r="AK283" s="61">
        <v>1</v>
      </c>
      <c r="AL283" s="60" t="s">
        <v>2603</v>
      </c>
      <c r="AM283" s="183">
        <v>44168.673611111109</v>
      </c>
      <c r="AN283" s="183">
        <v>44612</v>
      </c>
      <c r="AO283" s="1">
        <v>3</v>
      </c>
      <c r="AP283" s="60" t="s">
        <v>2595</v>
      </c>
      <c r="AQ283" s="1" t="s">
        <v>2595</v>
      </c>
    </row>
    <row r="284" spans="1:43" x14ac:dyDescent="0.25">
      <c r="A284" s="1">
        <v>0</v>
      </c>
      <c r="B284" s="1" t="b">
        <v>1</v>
      </c>
      <c r="C284" s="1">
        <v>31561</v>
      </c>
      <c r="D284" s="1">
        <v>834441</v>
      </c>
      <c r="E284" s="1" t="b">
        <v>0</v>
      </c>
      <c r="F284" s="1">
        <v>0</v>
      </c>
      <c r="G284" s="60" t="s">
        <v>2589</v>
      </c>
      <c r="H284" s="60" t="s">
        <v>2589</v>
      </c>
      <c r="I284" s="1">
        <v>31561</v>
      </c>
      <c r="J284" s="60" t="s">
        <v>2590</v>
      </c>
      <c r="K284" s="60" t="s">
        <v>2591</v>
      </c>
      <c r="L284" s="60" t="s">
        <v>2592</v>
      </c>
      <c r="M284" s="60" t="s">
        <v>2593</v>
      </c>
      <c r="N284" s="1" t="b">
        <v>1</v>
      </c>
      <c r="O284" s="60" t="s">
        <v>2615</v>
      </c>
      <c r="P284" s="60" t="s">
        <v>2238</v>
      </c>
      <c r="Q284" s="60" t="s">
        <v>2240</v>
      </c>
      <c r="R284" s="60" t="s">
        <v>768</v>
      </c>
      <c r="S284" s="60" t="s">
        <v>2239</v>
      </c>
      <c r="T284" s="1">
        <v>31561</v>
      </c>
      <c r="U284" s="1">
        <v>32161</v>
      </c>
      <c r="V284" s="1">
        <v>34561</v>
      </c>
      <c r="W284" s="1">
        <v>41401</v>
      </c>
      <c r="X284" s="1">
        <v>64441</v>
      </c>
      <c r="Y284" s="1">
        <v>835081</v>
      </c>
      <c r="Z284" s="60" t="s">
        <v>2595</v>
      </c>
      <c r="AA284" s="60" t="s">
        <v>2596</v>
      </c>
      <c r="AB284" s="60" t="s">
        <v>2597</v>
      </c>
      <c r="AC284" s="60" t="s">
        <v>2195</v>
      </c>
      <c r="AD284" s="60" t="s">
        <v>2605</v>
      </c>
      <c r="AE284" s="60" t="s">
        <v>2599</v>
      </c>
      <c r="AF284" s="60" t="s">
        <v>2600</v>
      </c>
      <c r="AG284" s="183">
        <v>44168.673611111109</v>
      </c>
      <c r="AH284" s="60" t="s">
        <v>2601</v>
      </c>
      <c r="AI284" s="60" t="s">
        <v>2602</v>
      </c>
      <c r="AJ284" s="61">
        <v>35</v>
      </c>
      <c r="AK284" s="61">
        <v>1</v>
      </c>
      <c r="AL284" s="60" t="s">
        <v>2603</v>
      </c>
      <c r="AM284" s="183">
        <v>44168.673611111109</v>
      </c>
      <c r="AN284" s="183">
        <v>44608</v>
      </c>
      <c r="AO284" s="1">
        <v>3</v>
      </c>
      <c r="AP284" s="60" t="s">
        <v>2595</v>
      </c>
      <c r="AQ284" s="1" t="s">
        <v>2595</v>
      </c>
    </row>
    <row r="285" spans="1:43" x14ac:dyDescent="0.25">
      <c r="A285" s="1">
        <v>0</v>
      </c>
      <c r="B285" s="1" t="b">
        <v>1</v>
      </c>
      <c r="C285" s="1">
        <v>31561</v>
      </c>
      <c r="D285" s="1">
        <v>834441</v>
      </c>
      <c r="E285" s="1" t="b">
        <v>0</v>
      </c>
      <c r="F285" s="1">
        <v>0</v>
      </c>
      <c r="G285" s="60" t="s">
        <v>2589</v>
      </c>
      <c r="H285" s="60" t="s">
        <v>2589</v>
      </c>
      <c r="I285" s="1">
        <v>31561</v>
      </c>
      <c r="J285" s="60" t="s">
        <v>2590</v>
      </c>
      <c r="K285" s="60" t="s">
        <v>2591</v>
      </c>
      <c r="L285" s="60" t="s">
        <v>2592</v>
      </c>
      <c r="M285" s="60" t="s">
        <v>2593</v>
      </c>
      <c r="N285" s="1" t="b">
        <v>1</v>
      </c>
      <c r="O285" s="60" t="s">
        <v>2615</v>
      </c>
      <c r="P285" s="60" t="s">
        <v>2207</v>
      </c>
      <c r="Q285" s="60" t="s">
        <v>2209</v>
      </c>
      <c r="R285" s="60" t="s">
        <v>768</v>
      </c>
      <c r="S285" s="60" t="s">
        <v>2208</v>
      </c>
      <c r="T285" s="1">
        <v>31561</v>
      </c>
      <c r="U285" s="1">
        <v>32161</v>
      </c>
      <c r="V285" s="1">
        <v>34561</v>
      </c>
      <c r="W285" s="1">
        <v>41401</v>
      </c>
      <c r="X285" s="1">
        <v>64441</v>
      </c>
      <c r="Y285" s="1">
        <v>835121</v>
      </c>
      <c r="Z285" s="60" t="s">
        <v>2595</v>
      </c>
      <c r="AA285" s="60" t="s">
        <v>2596</v>
      </c>
      <c r="AB285" s="60" t="s">
        <v>2597</v>
      </c>
      <c r="AC285" s="60" t="s">
        <v>2195</v>
      </c>
      <c r="AD285" s="60" t="s">
        <v>2605</v>
      </c>
      <c r="AE285" s="60" t="s">
        <v>2599</v>
      </c>
      <c r="AF285" s="60" t="s">
        <v>2600</v>
      </c>
      <c r="AG285" s="183">
        <v>44168.673611111109</v>
      </c>
      <c r="AH285" s="60" t="s">
        <v>2601</v>
      </c>
      <c r="AI285" s="60" t="s">
        <v>2602</v>
      </c>
      <c r="AJ285" s="61">
        <v>40</v>
      </c>
      <c r="AK285" s="61">
        <v>1</v>
      </c>
      <c r="AL285" s="60" t="s">
        <v>2603</v>
      </c>
      <c r="AM285" s="183">
        <v>44169.599999999999</v>
      </c>
      <c r="AN285" s="183">
        <v>44613</v>
      </c>
      <c r="AO285" s="1">
        <v>3</v>
      </c>
      <c r="AP285" s="60" t="s">
        <v>2595</v>
      </c>
      <c r="AQ285" s="1" t="s">
        <v>2595</v>
      </c>
    </row>
    <row r="286" spans="1:43" x14ac:dyDescent="0.25">
      <c r="A286" s="1">
        <v>0</v>
      </c>
      <c r="B286" s="1" t="b">
        <v>1</v>
      </c>
      <c r="C286" s="1">
        <v>31561</v>
      </c>
      <c r="D286" s="1">
        <v>834441</v>
      </c>
      <c r="E286" s="1" t="b">
        <v>0</v>
      </c>
      <c r="F286" s="1">
        <v>0</v>
      </c>
      <c r="G286" s="60" t="s">
        <v>2589</v>
      </c>
      <c r="H286" s="60" t="s">
        <v>2589</v>
      </c>
      <c r="I286" s="1">
        <v>31561</v>
      </c>
      <c r="J286" s="60" t="s">
        <v>2590</v>
      </c>
      <c r="K286" s="60" t="s">
        <v>2591</v>
      </c>
      <c r="L286" s="60" t="s">
        <v>2592</v>
      </c>
      <c r="M286" s="60" t="s">
        <v>2593</v>
      </c>
      <c r="N286" s="1" t="b">
        <v>1</v>
      </c>
      <c r="O286" s="60" t="s">
        <v>2615</v>
      </c>
      <c r="P286" s="60" t="s">
        <v>2287</v>
      </c>
      <c r="Q286" s="60" t="s">
        <v>2289</v>
      </c>
      <c r="R286" s="60" t="s">
        <v>768</v>
      </c>
      <c r="S286" s="60" t="s">
        <v>2288</v>
      </c>
      <c r="T286" s="1">
        <v>31561</v>
      </c>
      <c r="U286" s="1">
        <v>32161</v>
      </c>
      <c r="V286" s="1">
        <v>34561</v>
      </c>
      <c r="W286" s="1">
        <v>41401</v>
      </c>
      <c r="X286" s="1">
        <v>64441</v>
      </c>
      <c r="Y286" s="1">
        <v>835161</v>
      </c>
      <c r="Z286" s="60" t="s">
        <v>2595</v>
      </c>
      <c r="AA286" s="60" t="s">
        <v>2596</v>
      </c>
      <c r="AB286" s="60" t="s">
        <v>2597</v>
      </c>
      <c r="AC286" s="60" t="s">
        <v>2195</v>
      </c>
      <c r="AD286" s="60" t="s">
        <v>2605</v>
      </c>
      <c r="AE286" s="60" t="s">
        <v>2599</v>
      </c>
      <c r="AF286" s="60" t="s">
        <v>2600</v>
      </c>
      <c r="AG286" s="183">
        <v>44168.673611111109</v>
      </c>
      <c r="AH286" s="60" t="s">
        <v>2601</v>
      </c>
      <c r="AI286" s="60" t="s">
        <v>2602</v>
      </c>
      <c r="AJ286" s="61">
        <v>40</v>
      </c>
      <c r="AK286" s="61">
        <v>1</v>
      </c>
      <c r="AL286" s="60" t="s">
        <v>2603</v>
      </c>
      <c r="AM286" s="183">
        <v>44168.673611111109</v>
      </c>
      <c r="AN286" s="183">
        <v>44599</v>
      </c>
      <c r="AO286" s="1">
        <v>3</v>
      </c>
      <c r="AP286" s="60" t="s">
        <v>2595</v>
      </c>
      <c r="AQ286" s="1" t="s">
        <v>2595</v>
      </c>
    </row>
    <row r="287" spans="1:43" x14ac:dyDescent="0.25">
      <c r="A287" s="1">
        <v>0</v>
      </c>
      <c r="B287" s="1" t="b">
        <v>1</v>
      </c>
      <c r="C287" s="1">
        <v>31561</v>
      </c>
      <c r="D287" s="1">
        <v>834441</v>
      </c>
      <c r="E287" s="1" t="b">
        <v>0</v>
      </c>
      <c r="F287" s="1">
        <v>0</v>
      </c>
      <c r="G287" s="60" t="s">
        <v>2589</v>
      </c>
      <c r="H287" s="60" t="s">
        <v>2589</v>
      </c>
      <c r="I287" s="1">
        <v>31561</v>
      </c>
      <c r="J287" s="60" t="s">
        <v>2590</v>
      </c>
      <c r="K287" s="60" t="s">
        <v>2591</v>
      </c>
      <c r="L287" s="60" t="s">
        <v>2592</v>
      </c>
      <c r="M287" s="60" t="s">
        <v>2593</v>
      </c>
      <c r="N287" s="1" t="b">
        <v>1</v>
      </c>
      <c r="O287" s="60" t="s">
        <v>2615</v>
      </c>
      <c r="P287" s="60" t="s">
        <v>2216</v>
      </c>
      <c r="Q287" s="60" t="s">
        <v>2218</v>
      </c>
      <c r="R287" s="60" t="s">
        <v>768</v>
      </c>
      <c r="S287" s="60" t="s">
        <v>2217</v>
      </c>
      <c r="T287" s="1">
        <v>31561</v>
      </c>
      <c r="U287" s="1">
        <v>32161</v>
      </c>
      <c r="V287" s="1">
        <v>34561</v>
      </c>
      <c r="W287" s="1">
        <v>41401</v>
      </c>
      <c r="X287" s="1">
        <v>64441</v>
      </c>
      <c r="Y287" s="1">
        <v>835201</v>
      </c>
      <c r="Z287" s="60" t="s">
        <v>2595</v>
      </c>
      <c r="AA287" s="60" t="s">
        <v>2596</v>
      </c>
      <c r="AB287" s="60" t="s">
        <v>2597</v>
      </c>
      <c r="AC287" s="60" t="s">
        <v>2195</v>
      </c>
      <c r="AD287" s="60" t="s">
        <v>2605</v>
      </c>
      <c r="AE287" s="60" t="s">
        <v>2599</v>
      </c>
      <c r="AF287" s="60" t="s">
        <v>2600</v>
      </c>
      <c r="AG287" s="183">
        <v>44168.673611111109</v>
      </c>
      <c r="AH287" s="60" t="s">
        <v>2601</v>
      </c>
      <c r="AI287" s="60" t="s">
        <v>2602</v>
      </c>
      <c r="AJ287" s="61">
        <v>40</v>
      </c>
      <c r="AK287" s="61">
        <v>1</v>
      </c>
      <c r="AL287" s="60" t="s">
        <v>2603</v>
      </c>
      <c r="AM287" s="183">
        <v>44168.673611111109</v>
      </c>
      <c r="AN287" s="183">
        <v>44610</v>
      </c>
      <c r="AO287" s="1">
        <v>3</v>
      </c>
      <c r="AP287" s="60" t="s">
        <v>2595</v>
      </c>
      <c r="AQ287" s="1" t="s">
        <v>2595</v>
      </c>
    </row>
    <row r="288" spans="1:43" x14ac:dyDescent="0.25">
      <c r="A288" s="1">
        <v>0</v>
      </c>
      <c r="B288" s="1" t="b">
        <v>1</v>
      </c>
      <c r="C288" s="1">
        <v>31561</v>
      </c>
      <c r="D288" s="1">
        <v>834441</v>
      </c>
      <c r="E288" s="1" t="b">
        <v>0</v>
      </c>
      <c r="F288" s="1">
        <v>0</v>
      </c>
      <c r="G288" s="60" t="s">
        <v>2589</v>
      </c>
      <c r="H288" s="60" t="s">
        <v>2589</v>
      </c>
      <c r="I288" s="1">
        <v>31561</v>
      </c>
      <c r="J288" s="60" t="s">
        <v>2590</v>
      </c>
      <c r="K288" s="60" t="s">
        <v>2591</v>
      </c>
      <c r="L288" s="60" t="s">
        <v>2592</v>
      </c>
      <c r="M288" s="60" t="s">
        <v>2593</v>
      </c>
      <c r="N288" s="1" t="b">
        <v>1</v>
      </c>
      <c r="O288" s="60" t="s">
        <v>2615</v>
      </c>
      <c r="P288" s="60" t="s">
        <v>2232</v>
      </c>
      <c r="Q288" s="60" t="s">
        <v>2234</v>
      </c>
      <c r="R288" s="60" t="s">
        <v>768</v>
      </c>
      <c r="S288" s="60" t="s">
        <v>2233</v>
      </c>
      <c r="T288" s="1">
        <v>31561</v>
      </c>
      <c r="U288" s="1">
        <v>32161</v>
      </c>
      <c r="V288" s="1">
        <v>34561</v>
      </c>
      <c r="W288" s="1">
        <v>41401</v>
      </c>
      <c r="X288" s="1">
        <v>64441</v>
      </c>
      <c r="Y288" s="1">
        <v>835241</v>
      </c>
      <c r="Z288" s="60" t="s">
        <v>2595</v>
      </c>
      <c r="AA288" s="60" t="s">
        <v>2596</v>
      </c>
      <c r="AB288" s="60" t="s">
        <v>2597</v>
      </c>
      <c r="AC288" s="60" t="s">
        <v>2195</v>
      </c>
      <c r="AD288" s="60" t="s">
        <v>2605</v>
      </c>
      <c r="AE288" s="60" t="s">
        <v>2599</v>
      </c>
      <c r="AF288" s="60" t="s">
        <v>2600</v>
      </c>
      <c r="AG288" s="183">
        <v>44168.673611111109</v>
      </c>
      <c r="AH288" s="60" t="s">
        <v>2601</v>
      </c>
      <c r="AI288" s="60" t="s">
        <v>2602</v>
      </c>
      <c r="AJ288" s="61">
        <v>40</v>
      </c>
      <c r="AK288" s="61">
        <v>1</v>
      </c>
      <c r="AL288" s="60" t="s">
        <v>2603</v>
      </c>
      <c r="AM288" s="183">
        <v>44168.673611111109</v>
      </c>
      <c r="AN288" s="183">
        <v>44607</v>
      </c>
      <c r="AO288" s="1">
        <v>3</v>
      </c>
      <c r="AP288" s="60" t="s">
        <v>2595</v>
      </c>
      <c r="AQ288" s="1" t="s">
        <v>2595</v>
      </c>
    </row>
    <row r="289" spans="1:43" x14ac:dyDescent="0.25">
      <c r="A289" s="1">
        <v>0</v>
      </c>
      <c r="B289" s="1" t="b">
        <v>1</v>
      </c>
      <c r="C289" s="1">
        <v>31561</v>
      </c>
      <c r="D289" s="1">
        <v>1007921</v>
      </c>
      <c r="E289" s="1" t="b">
        <v>0</v>
      </c>
      <c r="F289" s="1">
        <v>0</v>
      </c>
      <c r="G289" s="60" t="s">
        <v>2589</v>
      </c>
      <c r="H289" s="60" t="s">
        <v>2589</v>
      </c>
      <c r="I289" s="1">
        <v>31561</v>
      </c>
      <c r="J289" s="60" t="s">
        <v>2590</v>
      </c>
      <c r="K289" s="60" t="s">
        <v>2591</v>
      </c>
      <c r="L289" s="60" t="s">
        <v>2592</v>
      </c>
      <c r="M289" s="60" t="s">
        <v>2593</v>
      </c>
      <c r="N289" s="1" t="b">
        <v>1</v>
      </c>
      <c r="O289" s="60" t="s">
        <v>2615</v>
      </c>
      <c r="P289" s="60" t="s">
        <v>2426</v>
      </c>
      <c r="Q289" s="60" t="s">
        <v>2428</v>
      </c>
      <c r="R289" s="60" t="s">
        <v>768</v>
      </c>
      <c r="S289" s="60" t="s">
        <v>2427</v>
      </c>
      <c r="T289" s="1">
        <v>31561</v>
      </c>
      <c r="U289" s="1">
        <v>32161</v>
      </c>
      <c r="V289" s="1">
        <v>34561</v>
      </c>
      <c r="W289" s="1">
        <v>41401</v>
      </c>
      <c r="X289" s="1">
        <v>64441</v>
      </c>
      <c r="Y289" s="1">
        <v>840081</v>
      </c>
      <c r="Z289" s="60" t="s">
        <v>2595</v>
      </c>
      <c r="AA289" s="60" t="s">
        <v>2596</v>
      </c>
      <c r="AB289" s="60" t="s">
        <v>2597</v>
      </c>
      <c r="AC289" s="60" t="s">
        <v>2383</v>
      </c>
      <c r="AD289" s="60" t="s">
        <v>2598</v>
      </c>
      <c r="AE289" s="60" t="s">
        <v>2599</v>
      </c>
      <c r="AF289" s="60" t="s">
        <v>2600</v>
      </c>
      <c r="AG289" s="183">
        <v>44169.640972222223</v>
      </c>
      <c r="AH289" s="60" t="s">
        <v>2601</v>
      </c>
      <c r="AI289" s="60" t="s">
        <v>2602</v>
      </c>
      <c r="AJ289" s="61">
        <v>30</v>
      </c>
      <c r="AK289" s="61">
        <v>1</v>
      </c>
      <c r="AL289" s="60" t="s">
        <v>2603</v>
      </c>
      <c r="AM289" s="183">
        <v>44204.629861111112</v>
      </c>
      <c r="AN289" s="183">
        <v>44614</v>
      </c>
      <c r="AO289" s="1">
        <v>6</v>
      </c>
      <c r="AP289" s="60" t="s">
        <v>2595</v>
      </c>
      <c r="AQ289" s="1" t="s">
        <v>2595</v>
      </c>
    </row>
    <row r="290" spans="1:43" x14ac:dyDescent="0.25">
      <c r="A290" s="1">
        <v>0</v>
      </c>
      <c r="B290" s="1" t="b">
        <v>1</v>
      </c>
      <c r="C290" s="1">
        <v>31561</v>
      </c>
      <c r="D290" s="1">
        <v>1007921</v>
      </c>
      <c r="E290" s="1" t="b">
        <v>0</v>
      </c>
      <c r="F290" s="1">
        <v>0</v>
      </c>
      <c r="G290" s="60" t="s">
        <v>2589</v>
      </c>
      <c r="H290" s="60" t="s">
        <v>2589</v>
      </c>
      <c r="I290" s="1">
        <v>31561</v>
      </c>
      <c r="J290" s="60" t="s">
        <v>2590</v>
      </c>
      <c r="K290" s="60" t="s">
        <v>2591</v>
      </c>
      <c r="L290" s="60" t="s">
        <v>2592</v>
      </c>
      <c r="M290" s="60" t="s">
        <v>2593</v>
      </c>
      <c r="N290" s="1" t="b">
        <v>1</v>
      </c>
      <c r="O290" s="60" t="s">
        <v>2615</v>
      </c>
      <c r="P290" s="60" t="s">
        <v>2454</v>
      </c>
      <c r="Q290" s="60" t="s">
        <v>2456</v>
      </c>
      <c r="R290" s="60" t="s">
        <v>768</v>
      </c>
      <c r="S290" s="60" t="s">
        <v>2455</v>
      </c>
      <c r="T290" s="1">
        <v>31561</v>
      </c>
      <c r="U290" s="1">
        <v>32161</v>
      </c>
      <c r="V290" s="1">
        <v>34561</v>
      </c>
      <c r="W290" s="1">
        <v>41401</v>
      </c>
      <c r="X290" s="1">
        <v>64441</v>
      </c>
      <c r="Y290" s="1">
        <v>840121</v>
      </c>
      <c r="Z290" s="60" t="s">
        <v>2595</v>
      </c>
      <c r="AA290" s="60" t="s">
        <v>2596</v>
      </c>
      <c r="AB290" s="60" t="s">
        <v>2597</v>
      </c>
      <c r="AC290" s="60" t="s">
        <v>2383</v>
      </c>
      <c r="AD290" s="60" t="s">
        <v>2598</v>
      </c>
      <c r="AE290" s="60" t="s">
        <v>2599</v>
      </c>
      <c r="AF290" s="60" t="s">
        <v>2600</v>
      </c>
      <c r="AG290" s="183">
        <v>44169.640972222223</v>
      </c>
      <c r="AH290" s="60" t="s">
        <v>2601</v>
      </c>
      <c r="AI290" s="60" t="s">
        <v>2602</v>
      </c>
      <c r="AJ290" s="61">
        <v>30</v>
      </c>
      <c r="AK290" s="61">
        <v>1</v>
      </c>
      <c r="AL290" s="60" t="s">
        <v>2603</v>
      </c>
      <c r="AM290" s="183">
        <v>44204.629861111112</v>
      </c>
      <c r="AN290" s="183">
        <v>44613</v>
      </c>
      <c r="AO290" s="1">
        <v>6</v>
      </c>
      <c r="AP290" s="60" t="s">
        <v>2595</v>
      </c>
      <c r="AQ290" s="1" t="s">
        <v>2595</v>
      </c>
    </row>
    <row r="291" spans="1:43" x14ac:dyDescent="0.25">
      <c r="A291" s="1">
        <v>0</v>
      </c>
      <c r="B291" s="1" t="b">
        <v>1</v>
      </c>
      <c r="C291" s="1">
        <v>31561</v>
      </c>
      <c r="D291" s="1">
        <v>1007921</v>
      </c>
      <c r="E291" s="1" t="b">
        <v>0</v>
      </c>
      <c r="F291" s="1">
        <v>0</v>
      </c>
      <c r="G291" s="60" t="s">
        <v>2589</v>
      </c>
      <c r="H291" s="60" t="s">
        <v>2589</v>
      </c>
      <c r="I291" s="1">
        <v>31561</v>
      </c>
      <c r="J291" s="60" t="s">
        <v>2590</v>
      </c>
      <c r="K291" s="60" t="s">
        <v>2591</v>
      </c>
      <c r="L291" s="60" t="s">
        <v>2592</v>
      </c>
      <c r="M291" s="60" t="s">
        <v>2593</v>
      </c>
      <c r="N291" s="1" t="b">
        <v>1</v>
      </c>
      <c r="O291" s="60" t="s">
        <v>2615</v>
      </c>
      <c r="P291" s="60" t="s">
        <v>2442</v>
      </c>
      <c r="Q291" s="60" t="s">
        <v>2444</v>
      </c>
      <c r="R291" s="60" t="s">
        <v>768</v>
      </c>
      <c r="S291" s="60" t="s">
        <v>2443</v>
      </c>
      <c r="T291" s="1">
        <v>31561</v>
      </c>
      <c r="U291" s="1">
        <v>32161</v>
      </c>
      <c r="V291" s="1">
        <v>34561</v>
      </c>
      <c r="W291" s="1">
        <v>41401</v>
      </c>
      <c r="X291" s="1">
        <v>64441</v>
      </c>
      <c r="Y291" s="1">
        <v>840161</v>
      </c>
      <c r="Z291" s="60" t="s">
        <v>2595</v>
      </c>
      <c r="AA291" s="60" t="s">
        <v>2596</v>
      </c>
      <c r="AB291" s="60" t="s">
        <v>2597</v>
      </c>
      <c r="AC291" s="60" t="s">
        <v>2383</v>
      </c>
      <c r="AD291" s="60" t="s">
        <v>2598</v>
      </c>
      <c r="AE291" s="60" t="s">
        <v>2599</v>
      </c>
      <c r="AF291" s="60" t="s">
        <v>2600</v>
      </c>
      <c r="AG291" s="183">
        <v>44169.640972222223</v>
      </c>
      <c r="AH291" s="60" t="s">
        <v>2601</v>
      </c>
      <c r="AI291" s="60" t="s">
        <v>2602</v>
      </c>
      <c r="AJ291" s="61">
        <v>40</v>
      </c>
      <c r="AK291" s="61">
        <v>1</v>
      </c>
      <c r="AL291" s="60" t="s">
        <v>2603</v>
      </c>
      <c r="AM291" s="183">
        <v>44204.631249999999</v>
      </c>
      <c r="AN291" s="183">
        <v>44605</v>
      </c>
      <c r="AO291" s="1">
        <v>6</v>
      </c>
      <c r="AP291" s="60" t="s">
        <v>2595</v>
      </c>
      <c r="AQ291" s="1" t="s">
        <v>2595</v>
      </c>
    </row>
    <row r="292" spans="1:43" x14ac:dyDescent="0.25">
      <c r="A292" s="1">
        <v>0</v>
      </c>
      <c r="B292" s="1" t="b">
        <v>1</v>
      </c>
      <c r="C292" s="1">
        <v>31561</v>
      </c>
      <c r="D292" s="1">
        <v>14321</v>
      </c>
      <c r="E292" s="1" t="b">
        <v>0</v>
      </c>
      <c r="F292" s="1">
        <v>0</v>
      </c>
      <c r="G292" s="60" t="s">
        <v>2589</v>
      </c>
      <c r="H292" s="60" t="s">
        <v>2589</v>
      </c>
      <c r="I292" s="1">
        <v>31561</v>
      </c>
      <c r="J292" s="60" t="s">
        <v>2590</v>
      </c>
      <c r="K292" s="60" t="s">
        <v>2591</v>
      </c>
      <c r="L292" s="60" t="s">
        <v>2592</v>
      </c>
      <c r="M292" s="60" t="s">
        <v>2593</v>
      </c>
      <c r="N292" s="1" t="b">
        <v>1</v>
      </c>
      <c r="O292" s="60" t="s">
        <v>2615</v>
      </c>
      <c r="P292" s="60" t="s">
        <v>901</v>
      </c>
      <c r="Q292" s="60" t="s">
        <v>903</v>
      </c>
      <c r="R292" s="60" t="s">
        <v>768</v>
      </c>
      <c r="S292" s="60" t="s">
        <v>902</v>
      </c>
      <c r="T292" s="1">
        <v>31561</v>
      </c>
      <c r="U292" s="1">
        <v>32161</v>
      </c>
      <c r="V292" s="1">
        <v>34561</v>
      </c>
      <c r="W292" s="1">
        <v>41401</v>
      </c>
      <c r="X292" s="1">
        <v>64441</v>
      </c>
      <c r="Y292" s="1">
        <v>903241</v>
      </c>
      <c r="Z292" s="60" t="s">
        <v>2595</v>
      </c>
      <c r="AA292" s="60" t="s">
        <v>2596</v>
      </c>
      <c r="AB292" s="60" t="s">
        <v>2597</v>
      </c>
      <c r="AC292" s="60" t="s">
        <v>887</v>
      </c>
      <c r="AD292" s="60" t="s">
        <v>2616</v>
      </c>
      <c r="AE292" s="60" t="s">
        <v>2599</v>
      </c>
      <c r="AF292" s="60" t="s">
        <v>2600</v>
      </c>
      <c r="AG292" s="183">
        <v>44175.317361111112</v>
      </c>
      <c r="AH292" s="60" t="s">
        <v>2601</v>
      </c>
      <c r="AI292" s="60" t="s">
        <v>2602</v>
      </c>
      <c r="AJ292" s="61">
        <v>36</v>
      </c>
      <c r="AK292" s="61">
        <v>1</v>
      </c>
      <c r="AL292" s="60" t="s">
        <v>2603</v>
      </c>
      <c r="AM292" s="183">
        <v>44265.684027777774</v>
      </c>
      <c r="AN292" s="183">
        <v>44610</v>
      </c>
      <c r="AO292" s="1">
        <v>4</v>
      </c>
      <c r="AP292" s="60" t="s">
        <v>2595</v>
      </c>
      <c r="AQ292" s="1" t="s">
        <v>2595</v>
      </c>
    </row>
    <row r="293" spans="1:43" x14ac:dyDescent="0.25">
      <c r="A293" s="1">
        <v>0</v>
      </c>
      <c r="B293" s="1" t="b">
        <v>1</v>
      </c>
      <c r="C293" s="1">
        <v>31561</v>
      </c>
      <c r="D293" s="1">
        <v>14321</v>
      </c>
      <c r="E293" s="1" t="b">
        <v>0</v>
      </c>
      <c r="F293" s="1">
        <v>0</v>
      </c>
      <c r="G293" s="60" t="s">
        <v>2589</v>
      </c>
      <c r="H293" s="60" t="s">
        <v>2589</v>
      </c>
      <c r="I293" s="1">
        <v>31561</v>
      </c>
      <c r="J293" s="60" t="s">
        <v>2590</v>
      </c>
      <c r="K293" s="60" t="s">
        <v>2591</v>
      </c>
      <c r="L293" s="60" t="s">
        <v>2592</v>
      </c>
      <c r="M293" s="60" t="s">
        <v>2593</v>
      </c>
      <c r="N293" s="1" t="b">
        <v>1</v>
      </c>
      <c r="O293" s="60" t="s">
        <v>2615</v>
      </c>
      <c r="P293" s="60" t="s">
        <v>904</v>
      </c>
      <c r="Q293" s="60" t="s">
        <v>906</v>
      </c>
      <c r="R293" s="60" t="s">
        <v>768</v>
      </c>
      <c r="S293" s="60" t="s">
        <v>905</v>
      </c>
      <c r="T293" s="1">
        <v>31561</v>
      </c>
      <c r="U293" s="1">
        <v>32161</v>
      </c>
      <c r="V293" s="1">
        <v>34561</v>
      </c>
      <c r="W293" s="1">
        <v>41401</v>
      </c>
      <c r="X293" s="1">
        <v>64441</v>
      </c>
      <c r="Y293" s="1">
        <v>903281</v>
      </c>
      <c r="Z293" s="60" t="s">
        <v>2595</v>
      </c>
      <c r="AA293" s="60" t="s">
        <v>2596</v>
      </c>
      <c r="AB293" s="60" t="s">
        <v>2597</v>
      </c>
      <c r="AC293" s="60" t="s">
        <v>887</v>
      </c>
      <c r="AD293" s="60" t="s">
        <v>2616</v>
      </c>
      <c r="AE293" s="60" t="s">
        <v>2599</v>
      </c>
      <c r="AF293" s="60" t="s">
        <v>2600</v>
      </c>
      <c r="AG293" s="183">
        <v>44175.317361111112</v>
      </c>
      <c r="AH293" s="60" t="s">
        <v>2601</v>
      </c>
      <c r="AI293" s="60" t="s">
        <v>2602</v>
      </c>
      <c r="AJ293" s="61">
        <v>32</v>
      </c>
      <c r="AK293" s="61">
        <v>1</v>
      </c>
      <c r="AL293" s="60" t="s">
        <v>2603</v>
      </c>
      <c r="AM293" s="183">
        <v>44265.68472222222</v>
      </c>
      <c r="AN293" s="183">
        <v>44608</v>
      </c>
      <c r="AO293" s="1">
        <v>4</v>
      </c>
      <c r="AP293" s="60" t="s">
        <v>2595</v>
      </c>
      <c r="AQ293" s="1" t="s">
        <v>2595</v>
      </c>
    </row>
    <row r="294" spans="1:43" x14ac:dyDescent="0.25">
      <c r="A294" s="1">
        <v>0</v>
      </c>
      <c r="B294" s="1" t="b">
        <v>1</v>
      </c>
      <c r="C294" s="1">
        <v>31561</v>
      </c>
      <c r="D294" s="1">
        <v>14321</v>
      </c>
      <c r="E294" s="1" t="b">
        <v>0</v>
      </c>
      <c r="F294" s="1">
        <v>0</v>
      </c>
      <c r="G294" s="60" t="s">
        <v>2589</v>
      </c>
      <c r="H294" s="60" t="s">
        <v>2589</v>
      </c>
      <c r="I294" s="1">
        <v>31561</v>
      </c>
      <c r="J294" s="60" t="s">
        <v>2590</v>
      </c>
      <c r="K294" s="60" t="s">
        <v>2591</v>
      </c>
      <c r="L294" s="60" t="s">
        <v>2592</v>
      </c>
      <c r="M294" s="60" t="s">
        <v>2593</v>
      </c>
      <c r="N294" s="1" t="b">
        <v>1</v>
      </c>
      <c r="O294" s="60" t="s">
        <v>2615</v>
      </c>
      <c r="P294" s="60" t="s">
        <v>931</v>
      </c>
      <c r="Q294" s="60" t="s">
        <v>933</v>
      </c>
      <c r="R294" s="60" t="s">
        <v>768</v>
      </c>
      <c r="S294" s="60" t="s">
        <v>932</v>
      </c>
      <c r="T294" s="1">
        <v>31561</v>
      </c>
      <c r="U294" s="1">
        <v>32161</v>
      </c>
      <c r="V294" s="1">
        <v>34561</v>
      </c>
      <c r="W294" s="1">
        <v>41401</v>
      </c>
      <c r="X294" s="1">
        <v>64441</v>
      </c>
      <c r="Y294" s="1">
        <v>903321</v>
      </c>
      <c r="Z294" s="60" t="s">
        <v>2595</v>
      </c>
      <c r="AA294" s="60" t="s">
        <v>2596</v>
      </c>
      <c r="AB294" s="60" t="s">
        <v>2597</v>
      </c>
      <c r="AC294" s="60" t="s">
        <v>887</v>
      </c>
      <c r="AD294" s="60" t="s">
        <v>2616</v>
      </c>
      <c r="AE294" s="60" t="s">
        <v>2599</v>
      </c>
      <c r="AF294" s="60" t="s">
        <v>2600</v>
      </c>
      <c r="AG294" s="183">
        <v>44175.317361111112</v>
      </c>
      <c r="AH294" s="60" t="s">
        <v>2601</v>
      </c>
      <c r="AI294" s="60" t="s">
        <v>2602</v>
      </c>
      <c r="AJ294" s="61">
        <v>60</v>
      </c>
      <c r="AK294" s="61">
        <v>1</v>
      </c>
      <c r="AL294" s="60" t="s">
        <v>2603</v>
      </c>
      <c r="AM294" s="183">
        <v>44265.68472222222</v>
      </c>
      <c r="AN294" s="183">
        <v>44613</v>
      </c>
      <c r="AO294" s="1">
        <v>4</v>
      </c>
      <c r="AP294" s="60" t="s">
        <v>2595</v>
      </c>
      <c r="AQ294" s="1" t="s">
        <v>2595</v>
      </c>
    </row>
    <row r="295" spans="1:43" x14ac:dyDescent="0.25">
      <c r="A295" s="1">
        <v>0</v>
      </c>
      <c r="B295" s="1" t="b">
        <v>1</v>
      </c>
      <c r="C295" s="1">
        <v>31561</v>
      </c>
      <c r="D295" s="1">
        <v>14321</v>
      </c>
      <c r="E295" s="1" t="b">
        <v>0</v>
      </c>
      <c r="F295" s="1">
        <v>0</v>
      </c>
      <c r="G295" s="60" t="s">
        <v>2589</v>
      </c>
      <c r="H295" s="60" t="s">
        <v>2589</v>
      </c>
      <c r="I295" s="1">
        <v>31561</v>
      </c>
      <c r="J295" s="60" t="s">
        <v>2590</v>
      </c>
      <c r="K295" s="60" t="s">
        <v>2591</v>
      </c>
      <c r="L295" s="60" t="s">
        <v>2592</v>
      </c>
      <c r="M295" s="60" t="s">
        <v>2593</v>
      </c>
      <c r="N295" s="1" t="b">
        <v>1</v>
      </c>
      <c r="O295" s="60" t="s">
        <v>2615</v>
      </c>
      <c r="P295" s="60" t="s">
        <v>934</v>
      </c>
      <c r="Q295" s="60" t="s">
        <v>936</v>
      </c>
      <c r="R295" s="60" t="s">
        <v>768</v>
      </c>
      <c r="S295" s="60" t="s">
        <v>935</v>
      </c>
      <c r="T295" s="1">
        <v>31561</v>
      </c>
      <c r="U295" s="1">
        <v>32161</v>
      </c>
      <c r="V295" s="1">
        <v>34561</v>
      </c>
      <c r="W295" s="1">
        <v>41401</v>
      </c>
      <c r="X295" s="1">
        <v>64441</v>
      </c>
      <c r="Y295" s="1">
        <v>903641</v>
      </c>
      <c r="Z295" s="60" t="s">
        <v>2595</v>
      </c>
      <c r="AA295" s="60" t="s">
        <v>2596</v>
      </c>
      <c r="AB295" s="60" t="s">
        <v>2597</v>
      </c>
      <c r="AC295" s="60" t="s">
        <v>887</v>
      </c>
      <c r="AD295" s="60" t="s">
        <v>2616</v>
      </c>
      <c r="AE295" s="60" t="s">
        <v>2599</v>
      </c>
      <c r="AF295" s="60" t="s">
        <v>2600</v>
      </c>
      <c r="AG295" s="183">
        <v>44175.317361111112</v>
      </c>
      <c r="AH295" s="60" t="s">
        <v>2601</v>
      </c>
      <c r="AI295" s="60" t="s">
        <v>2602</v>
      </c>
      <c r="AJ295" s="61">
        <v>30</v>
      </c>
      <c r="AK295" s="61">
        <v>1</v>
      </c>
      <c r="AL295" s="60" t="s">
        <v>2603</v>
      </c>
      <c r="AM295" s="183">
        <v>44265.6875</v>
      </c>
      <c r="AN295" s="183">
        <v>44614</v>
      </c>
      <c r="AO295" s="1">
        <v>4</v>
      </c>
      <c r="AP295" s="60" t="s">
        <v>2595</v>
      </c>
      <c r="AQ295" s="1" t="s">
        <v>2595</v>
      </c>
    </row>
    <row r="296" spans="1:43" x14ac:dyDescent="0.25">
      <c r="A296" s="1">
        <v>0</v>
      </c>
      <c r="B296" s="1" t="b">
        <v>1</v>
      </c>
      <c r="C296" s="1">
        <v>31561</v>
      </c>
      <c r="D296" s="1">
        <v>14321</v>
      </c>
      <c r="E296" s="1" t="b">
        <v>0</v>
      </c>
      <c r="F296" s="1">
        <v>0</v>
      </c>
      <c r="G296" s="60" t="s">
        <v>2589</v>
      </c>
      <c r="H296" s="60" t="s">
        <v>2589</v>
      </c>
      <c r="I296" s="1">
        <v>31561</v>
      </c>
      <c r="J296" s="60" t="s">
        <v>2590</v>
      </c>
      <c r="K296" s="60" t="s">
        <v>2591</v>
      </c>
      <c r="L296" s="60" t="s">
        <v>2592</v>
      </c>
      <c r="M296" s="60" t="s">
        <v>2593</v>
      </c>
      <c r="N296" s="1" t="b">
        <v>1</v>
      </c>
      <c r="O296" s="60" t="s">
        <v>2615</v>
      </c>
      <c r="P296" s="60" t="s">
        <v>2617</v>
      </c>
      <c r="Q296" s="60" t="s">
        <v>2618</v>
      </c>
      <c r="R296" s="60" t="s">
        <v>768</v>
      </c>
      <c r="S296" s="60" t="s">
        <v>2619</v>
      </c>
      <c r="T296" s="1">
        <v>31561</v>
      </c>
      <c r="U296" s="1">
        <v>32161</v>
      </c>
      <c r="V296" s="1">
        <v>34561</v>
      </c>
      <c r="W296" s="1">
        <v>41401</v>
      </c>
      <c r="X296" s="1">
        <v>64441</v>
      </c>
      <c r="Y296" s="1">
        <v>1107321</v>
      </c>
      <c r="Z296" s="60" t="s">
        <v>2595</v>
      </c>
      <c r="AA296" s="60" t="s">
        <v>2596</v>
      </c>
      <c r="AB296" s="60" t="s">
        <v>2597</v>
      </c>
      <c r="AC296" s="60" t="s">
        <v>887</v>
      </c>
      <c r="AD296" s="60" t="s">
        <v>2616</v>
      </c>
      <c r="AE296" s="60" t="s">
        <v>2599</v>
      </c>
      <c r="AF296" s="60" t="s">
        <v>2600</v>
      </c>
      <c r="AG296" s="183">
        <v>44265.680555555555</v>
      </c>
      <c r="AH296" s="60" t="s">
        <v>2601</v>
      </c>
      <c r="AI296" s="60" t="s">
        <v>2602</v>
      </c>
      <c r="AJ296" s="61" t="s">
        <v>2595</v>
      </c>
      <c r="AK296" s="61" t="s">
        <v>2595</v>
      </c>
      <c r="AL296" s="60" t="s">
        <v>2603</v>
      </c>
      <c r="AM296" s="183">
        <v>44270.386111111111</v>
      </c>
      <c r="AN296" s="183">
        <v>44605</v>
      </c>
      <c r="AO296" s="1">
        <v>4</v>
      </c>
      <c r="AP296" s="60" t="s">
        <v>2595</v>
      </c>
      <c r="AQ296" s="1" t="s">
        <v>2595</v>
      </c>
    </row>
    <row r="297" spans="1:43" x14ac:dyDescent="0.25">
      <c r="A297" s="1">
        <v>0</v>
      </c>
      <c r="B297" s="1" t="b">
        <v>1</v>
      </c>
      <c r="C297" s="1">
        <v>31561</v>
      </c>
      <c r="D297" s="1">
        <v>834441</v>
      </c>
      <c r="E297" s="1" t="b">
        <v>0</v>
      </c>
      <c r="F297" s="1">
        <v>0</v>
      </c>
      <c r="G297" s="60" t="s">
        <v>2589</v>
      </c>
      <c r="H297" s="60" t="s">
        <v>2589</v>
      </c>
      <c r="I297" s="1">
        <v>31561</v>
      </c>
      <c r="J297" s="60" t="s">
        <v>2590</v>
      </c>
      <c r="K297" s="60" t="s">
        <v>2591</v>
      </c>
      <c r="L297" s="60" t="s">
        <v>2592</v>
      </c>
      <c r="M297" s="60" t="s">
        <v>2593</v>
      </c>
      <c r="N297" s="1" t="b">
        <v>1</v>
      </c>
      <c r="O297" s="60" t="s">
        <v>2615</v>
      </c>
      <c r="P297" s="60" t="s">
        <v>2229</v>
      </c>
      <c r="Q297" s="60" t="s">
        <v>2231</v>
      </c>
      <c r="R297" s="60" t="s">
        <v>768</v>
      </c>
      <c r="S297" s="60" t="s">
        <v>2230</v>
      </c>
      <c r="T297" s="1">
        <v>31561</v>
      </c>
      <c r="U297" s="1">
        <v>32161</v>
      </c>
      <c r="V297" s="1">
        <v>34561</v>
      </c>
      <c r="W297" s="1">
        <v>41401</v>
      </c>
      <c r="X297" s="1">
        <v>64441</v>
      </c>
      <c r="Y297" s="1">
        <v>1244561</v>
      </c>
      <c r="Z297" s="60" t="s">
        <v>2595</v>
      </c>
      <c r="AA297" s="60" t="s">
        <v>2596</v>
      </c>
      <c r="AB297" s="60" t="s">
        <v>2597</v>
      </c>
      <c r="AC297" s="60" t="s">
        <v>2195</v>
      </c>
      <c r="AD297" s="60" t="s">
        <v>2605</v>
      </c>
      <c r="AE297" s="60" t="s">
        <v>2599</v>
      </c>
      <c r="AF297" s="60" t="s">
        <v>2600</v>
      </c>
      <c r="AG297" s="183">
        <v>44307.629166666666</v>
      </c>
      <c r="AH297" s="60" t="s">
        <v>2601</v>
      </c>
      <c r="AI297" s="60" t="s">
        <v>2602</v>
      </c>
      <c r="AJ297" s="61">
        <v>35</v>
      </c>
      <c r="AK297" s="61">
        <v>1</v>
      </c>
      <c r="AL297" s="60" t="s">
        <v>2603</v>
      </c>
      <c r="AM297" s="183">
        <v>44307.629166666666</v>
      </c>
      <c r="AN297" s="183">
        <v>44607</v>
      </c>
      <c r="AO297" s="1">
        <v>3</v>
      </c>
      <c r="AP297" s="60" t="s">
        <v>2595</v>
      </c>
      <c r="AQ297" s="1" t="s">
        <v>2595</v>
      </c>
    </row>
    <row r="298" spans="1:43" x14ac:dyDescent="0.25">
      <c r="A298" s="1">
        <v>0</v>
      </c>
      <c r="B298" s="1" t="b">
        <v>1</v>
      </c>
      <c r="C298" s="1">
        <v>31561</v>
      </c>
      <c r="D298" s="1">
        <v>834441</v>
      </c>
      <c r="E298" s="1" t="b">
        <v>0</v>
      </c>
      <c r="F298" s="1">
        <v>0</v>
      </c>
      <c r="G298" s="60" t="s">
        <v>2589</v>
      </c>
      <c r="H298" s="60" t="s">
        <v>2589</v>
      </c>
      <c r="I298" s="1">
        <v>31561</v>
      </c>
      <c r="J298" s="60" t="s">
        <v>2590</v>
      </c>
      <c r="K298" s="60" t="s">
        <v>2591</v>
      </c>
      <c r="L298" s="60" t="s">
        <v>2592</v>
      </c>
      <c r="M298" s="60" t="s">
        <v>2593</v>
      </c>
      <c r="N298" s="1" t="b">
        <v>1</v>
      </c>
      <c r="O298" s="60" t="s">
        <v>2615</v>
      </c>
      <c r="P298" s="60" t="s">
        <v>2226</v>
      </c>
      <c r="Q298" s="60" t="s">
        <v>2228</v>
      </c>
      <c r="R298" s="60" t="s">
        <v>768</v>
      </c>
      <c r="S298" s="60" t="s">
        <v>2227</v>
      </c>
      <c r="T298" s="1">
        <v>31561</v>
      </c>
      <c r="U298" s="1">
        <v>32161</v>
      </c>
      <c r="V298" s="1">
        <v>34561</v>
      </c>
      <c r="W298" s="1">
        <v>41401</v>
      </c>
      <c r="X298" s="1">
        <v>64441</v>
      </c>
      <c r="Y298" s="1">
        <v>1244601</v>
      </c>
      <c r="Z298" s="60" t="s">
        <v>2595</v>
      </c>
      <c r="AA298" s="60" t="s">
        <v>2596</v>
      </c>
      <c r="AB298" s="60" t="s">
        <v>2597</v>
      </c>
      <c r="AC298" s="60" t="s">
        <v>2195</v>
      </c>
      <c r="AD298" s="60" t="s">
        <v>2605</v>
      </c>
      <c r="AE298" s="60" t="s">
        <v>2599</v>
      </c>
      <c r="AF298" s="60" t="s">
        <v>2600</v>
      </c>
      <c r="AG298" s="183">
        <v>44307.629861111112</v>
      </c>
      <c r="AH298" s="60" t="s">
        <v>2601</v>
      </c>
      <c r="AI298" s="60" t="s">
        <v>2602</v>
      </c>
      <c r="AJ298" s="61">
        <v>35</v>
      </c>
      <c r="AK298" s="61">
        <v>1</v>
      </c>
      <c r="AL298" s="60" t="s">
        <v>2603</v>
      </c>
      <c r="AM298" s="183">
        <v>44307.629861111112</v>
      </c>
      <c r="AN298" s="183">
        <v>44610</v>
      </c>
      <c r="AO298" s="1">
        <v>3</v>
      </c>
      <c r="AP298" s="60" t="s">
        <v>2595</v>
      </c>
      <c r="AQ298" s="1" t="s">
        <v>2595</v>
      </c>
    </row>
    <row r="299" spans="1:43" x14ac:dyDescent="0.25">
      <c r="A299" s="1">
        <v>0</v>
      </c>
      <c r="B299" s="1" t="b">
        <v>1</v>
      </c>
      <c r="C299" s="1">
        <v>31561</v>
      </c>
      <c r="D299" s="1">
        <v>14681</v>
      </c>
      <c r="E299" s="1" t="b">
        <v>0</v>
      </c>
      <c r="F299" s="1">
        <v>0</v>
      </c>
      <c r="G299" s="60" t="s">
        <v>2589</v>
      </c>
      <c r="H299" s="60" t="s">
        <v>2589</v>
      </c>
      <c r="I299" s="1">
        <v>31561</v>
      </c>
      <c r="J299" s="60" t="s">
        <v>2590</v>
      </c>
      <c r="K299" s="60" t="s">
        <v>2591</v>
      </c>
      <c r="L299" s="60" t="s">
        <v>2592</v>
      </c>
      <c r="M299" s="60" t="s">
        <v>2593</v>
      </c>
      <c r="N299" s="1" t="b">
        <v>1</v>
      </c>
      <c r="O299" s="60" t="s">
        <v>2615</v>
      </c>
      <c r="P299" s="60" t="s">
        <v>2620</v>
      </c>
      <c r="Q299" s="60" t="s">
        <v>2621</v>
      </c>
      <c r="R299" s="60" t="s">
        <v>768</v>
      </c>
      <c r="S299" s="60" t="s">
        <v>2622</v>
      </c>
      <c r="T299" s="1">
        <v>31561</v>
      </c>
      <c r="U299" s="1">
        <v>32161</v>
      </c>
      <c r="V299" s="1">
        <v>34561</v>
      </c>
      <c r="W299" s="1">
        <v>41401</v>
      </c>
      <c r="X299" s="1">
        <v>64441</v>
      </c>
      <c r="Y299" s="1">
        <v>1277921</v>
      </c>
      <c r="Z299" s="60" t="s">
        <v>2595</v>
      </c>
      <c r="AA299" s="60" t="s">
        <v>2596</v>
      </c>
      <c r="AB299" s="60" t="s">
        <v>2597</v>
      </c>
      <c r="AC299" s="60" t="s">
        <v>1734</v>
      </c>
      <c r="AD299" s="60" t="s">
        <v>2610</v>
      </c>
      <c r="AE299" s="60" t="s">
        <v>2599</v>
      </c>
      <c r="AF299" s="60" t="s">
        <v>2600</v>
      </c>
      <c r="AG299" s="183">
        <v>44321.407638888886</v>
      </c>
      <c r="AH299" s="60" t="s">
        <v>2601</v>
      </c>
      <c r="AI299" s="60" t="s">
        <v>2602</v>
      </c>
      <c r="AJ299" s="61" t="s">
        <v>2595</v>
      </c>
      <c r="AK299" s="61" t="s">
        <v>2595</v>
      </c>
      <c r="AL299" s="60" t="s">
        <v>2614</v>
      </c>
      <c r="AM299" s="183">
        <v>44321.408333333333</v>
      </c>
      <c r="AN299" s="183" t="s">
        <v>2595</v>
      </c>
      <c r="AO299" s="1">
        <v>2</v>
      </c>
      <c r="AP299" s="60" t="s">
        <v>2595</v>
      </c>
      <c r="AQ299" s="1" t="s">
        <v>2595</v>
      </c>
    </row>
    <row r="300" spans="1:43" x14ac:dyDescent="0.25">
      <c r="A300" s="1">
        <v>0</v>
      </c>
      <c r="B300" s="1" t="b">
        <v>1</v>
      </c>
      <c r="C300" s="1">
        <v>31561</v>
      </c>
      <c r="D300" s="1">
        <v>14681</v>
      </c>
      <c r="E300" s="1" t="b">
        <v>0</v>
      </c>
      <c r="F300" s="1">
        <v>0</v>
      </c>
      <c r="G300" s="60" t="s">
        <v>2589</v>
      </c>
      <c r="H300" s="60" t="s">
        <v>2589</v>
      </c>
      <c r="I300" s="1">
        <v>31561</v>
      </c>
      <c r="J300" s="60" t="s">
        <v>2590</v>
      </c>
      <c r="K300" s="60" t="s">
        <v>2591</v>
      </c>
      <c r="L300" s="60" t="s">
        <v>2592</v>
      </c>
      <c r="M300" s="60" t="s">
        <v>2593</v>
      </c>
      <c r="N300" s="1" t="b">
        <v>1</v>
      </c>
      <c r="O300" s="60" t="s">
        <v>2615</v>
      </c>
      <c r="P300" s="60" t="s">
        <v>2623</v>
      </c>
      <c r="Q300" s="60" t="s">
        <v>2624</v>
      </c>
      <c r="R300" s="60" t="s">
        <v>768</v>
      </c>
      <c r="S300" s="60" t="s">
        <v>2625</v>
      </c>
      <c r="T300" s="1">
        <v>31561</v>
      </c>
      <c r="U300" s="1">
        <v>32161</v>
      </c>
      <c r="V300" s="1">
        <v>34561</v>
      </c>
      <c r="W300" s="1">
        <v>41401</v>
      </c>
      <c r="X300" s="1">
        <v>64441</v>
      </c>
      <c r="Y300" s="1">
        <v>1278001</v>
      </c>
      <c r="Z300" s="60" t="s">
        <v>2595</v>
      </c>
      <c r="AA300" s="60" t="s">
        <v>2596</v>
      </c>
      <c r="AB300" s="60" t="s">
        <v>2597</v>
      </c>
      <c r="AC300" s="60" t="s">
        <v>1734</v>
      </c>
      <c r="AD300" s="60" t="s">
        <v>2610</v>
      </c>
      <c r="AE300" s="60" t="s">
        <v>2599</v>
      </c>
      <c r="AF300" s="60" t="s">
        <v>2600</v>
      </c>
      <c r="AG300" s="183">
        <v>44321.407638888886</v>
      </c>
      <c r="AH300" s="60" t="s">
        <v>2601</v>
      </c>
      <c r="AI300" s="60" t="s">
        <v>2602</v>
      </c>
      <c r="AJ300" s="61" t="s">
        <v>2595</v>
      </c>
      <c r="AK300" s="61" t="s">
        <v>2595</v>
      </c>
      <c r="AL300" s="60" t="s">
        <v>2603</v>
      </c>
      <c r="AM300" s="183">
        <v>44321.409722222219</v>
      </c>
      <c r="AN300" s="183">
        <v>44456</v>
      </c>
      <c r="AO300" s="1">
        <v>2</v>
      </c>
      <c r="AP300" s="60" t="s">
        <v>2595</v>
      </c>
      <c r="AQ300" s="1" t="s">
        <v>2595</v>
      </c>
    </row>
    <row r="301" spans="1:43" x14ac:dyDescent="0.25">
      <c r="A301" s="1">
        <v>0</v>
      </c>
      <c r="B301" s="1" t="b">
        <v>1</v>
      </c>
      <c r="C301" s="1">
        <v>31561</v>
      </c>
      <c r="D301" s="1">
        <v>834441</v>
      </c>
      <c r="E301" s="1" t="b">
        <v>0</v>
      </c>
      <c r="F301" s="1">
        <v>0</v>
      </c>
      <c r="G301" s="60" t="s">
        <v>2589</v>
      </c>
      <c r="H301" s="60" t="s">
        <v>2589</v>
      </c>
      <c r="I301" s="1">
        <v>31561</v>
      </c>
      <c r="J301" s="60" t="s">
        <v>2590</v>
      </c>
      <c r="K301" s="60" t="s">
        <v>2591</v>
      </c>
      <c r="L301" s="60" t="s">
        <v>2592</v>
      </c>
      <c r="M301" s="60" t="s">
        <v>2593</v>
      </c>
      <c r="N301" s="1" t="b">
        <v>1</v>
      </c>
      <c r="O301" s="60" t="s">
        <v>2615</v>
      </c>
      <c r="P301" s="60" t="s">
        <v>2296</v>
      </c>
      <c r="Q301" s="60" t="s">
        <v>2298</v>
      </c>
      <c r="R301" s="60" t="s">
        <v>768</v>
      </c>
      <c r="S301" s="60" t="s">
        <v>2297</v>
      </c>
      <c r="T301" s="1">
        <v>31561</v>
      </c>
      <c r="U301" s="1">
        <v>32161</v>
      </c>
      <c r="V301" s="1">
        <v>34561</v>
      </c>
      <c r="W301" s="1">
        <v>41401</v>
      </c>
      <c r="X301" s="1">
        <v>64441</v>
      </c>
      <c r="Y301" s="1">
        <v>1351641</v>
      </c>
      <c r="Z301" s="60" t="s">
        <v>2595</v>
      </c>
      <c r="AA301" s="60" t="s">
        <v>2596</v>
      </c>
      <c r="AB301" s="60" t="s">
        <v>2597</v>
      </c>
      <c r="AC301" s="60" t="s">
        <v>2195</v>
      </c>
      <c r="AD301" s="60" t="s">
        <v>2605</v>
      </c>
      <c r="AE301" s="60" t="s">
        <v>2599</v>
      </c>
      <c r="AF301" s="60" t="s">
        <v>2600</v>
      </c>
      <c r="AG301" s="183">
        <v>44371.495833333334</v>
      </c>
      <c r="AH301" s="60" t="s">
        <v>2601</v>
      </c>
      <c r="AI301" s="60" t="s">
        <v>2602</v>
      </c>
      <c r="AJ301" s="61">
        <v>30</v>
      </c>
      <c r="AK301" s="61">
        <v>1</v>
      </c>
      <c r="AL301" s="60" t="s">
        <v>2603</v>
      </c>
      <c r="AM301" s="183">
        <v>44371.495833333334</v>
      </c>
      <c r="AN301" s="183">
        <v>44614</v>
      </c>
      <c r="AO301" s="1">
        <v>3</v>
      </c>
      <c r="AP301" s="60" t="s">
        <v>2595</v>
      </c>
      <c r="AQ301" s="1" t="s">
        <v>2595</v>
      </c>
    </row>
    <row r="302" spans="1:43" x14ac:dyDescent="0.25">
      <c r="A302" s="1">
        <v>0</v>
      </c>
      <c r="B302" s="1" t="b">
        <v>1</v>
      </c>
      <c r="C302" s="1">
        <v>31561</v>
      </c>
      <c r="D302" s="1">
        <v>834441</v>
      </c>
      <c r="E302" s="1" t="b">
        <v>0</v>
      </c>
      <c r="F302" s="1">
        <v>0</v>
      </c>
      <c r="G302" s="60" t="s">
        <v>2589</v>
      </c>
      <c r="H302" s="60" t="s">
        <v>2589</v>
      </c>
      <c r="I302" s="1">
        <v>31561</v>
      </c>
      <c r="J302" s="60" t="s">
        <v>2590</v>
      </c>
      <c r="K302" s="60" t="s">
        <v>2591</v>
      </c>
      <c r="L302" s="60" t="s">
        <v>2592</v>
      </c>
      <c r="M302" s="60" t="s">
        <v>2593</v>
      </c>
      <c r="N302" s="1" t="b">
        <v>1</v>
      </c>
      <c r="O302" s="60" t="s">
        <v>2615</v>
      </c>
      <c r="P302" s="60" t="s">
        <v>2299</v>
      </c>
      <c r="Q302" s="60" t="s">
        <v>2301</v>
      </c>
      <c r="R302" s="60" t="s">
        <v>768</v>
      </c>
      <c r="S302" s="60" t="s">
        <v>2300</v>
      </c>
      <c r="T302" s="1">
        <v>31561</v>
      </c>
      <c r="U302" s="1">
        <v>32161</v>
      </c>
      <c r="V302" s="1">
        <v>34561</v>
      </c>
      <c r="W302" s="1">
        <v>41401</v>
      </c>
      <c r="X302" s="1">
        <v>64441</v>
      </c>
      <c r="Y302" s="1">
        <v>1351681</v>
      </c>
      <c r="Z302" s="60" t="s">
        <v>2595</v>
      </c>
      <c r="AA302" s="60" t="s">
        <v>2596</v>
      </c>
      <c r="AB302" s="60" t="s">
        <v>2597</v>
      </c>
      <c r="AC302" s="60" t="s">
        <v>2195</v>
      </c>
      <c r="AD302" s="60" t="s">
        <v>2605</v>
      </c>
      <c r="AE302" s="60" t="s">
        <v>2599</v>
      </c>
      <c r="AF302" s="60" t="s">
        <v>2600</v>
      </c>
      <c r="AG302" s="183">
        <v>44371.495833333334</v>
      </c>
      <c r="AH302" s="60" t="s">
        <v>2601</v>
      </c>
      <c r="AI302" s="60" t="s">
        <v>2602</v>
      </c>
      <c r="AJ302" s="61">
        <v>24</v>
      </c>
      <c r="AK302" s="61">
        <v>1</v>
      </c>
      <c r="AL302" s="60" t="s">
        <v>2603</v>
      </c>
      <c r="AM302" s="183">
        <v>44371.495833333334</v>
      </c>
      <c r="AN302" s="183">
        <v>44611</v>
      </c>
      <c r="AO302" s="1">
        <v>3</v>
      </c>
      <c r="AP302" s="60" t="s">
        <v>2595</v>
      </c>
      <c r="AQ302" s="1" t="s">
        <v>2595</v>
      </c>
    </row>
    <row r="303" spans="1:43" x14ac:dyDescent="0.25">
      <c r="A303" s="1">
        <v>0</v>
      </c>
      <c r="B303" s="1" t="b">
        <v>1</v>
      </c>
      <c r="C303" s="1">
        <v>31561</v>
      </c>
      <c r="D303" s="1">
        <v>834441</v>
      </c>
      <c r="E303" s="1" t="b">
        <v>0</v>
      </c>
      <c r="F303" s="1">
        <v>0</v>
      </c>
      <c r="G303" s="60" t="s">
        <v>2589</v>
      </c>
      <c r="H303" s="60" t="s">
        <v>2589</v>
      </c>
      <c r="I303" s="1">
        <v>31561</v>
      </c>
      <c r="J303" s="60" t="s">
        <v>2590</v>
      </c>
      <c r="K303" s="60" t="s">
        <v>2591</v>
      </c>
      <c r="L303" s="60" t="s">
        <v>2592</v>
      </c>
      <c r="M303" s="60" t="s">
        <v>2593</v>
      </c>
      <c r="N303" s="1" t="b">
        <v>1</v>
      </c>
      <c r="O303" s="60" t="s">
        <v>2615</v>
      </c>
      <c r="P303" s="60" t="s">
        <v>2302</v>
      </c>
      <c r="Q303" s="60" t="s">
        <v>2304</v>
      </c>
      <c r="R303" s="60" t="s">
        <v>768</v>
      </c>
      <c r="S303" s="60" t="s">
        <v>2303</v>
      </c>
      <c r="T303" s="1">
        <v>31561</v>
      </c>
      <c r="U303" s="1">
        <v>32161</v>
      </c>
      <c r="V303" s="1">
        <v>34561</v>
      </c>
      <c r="W303" s="1">
        <v>41401</v>
      </c>
      <c r="X303" s="1">
        <v>64441</v>
      </c>
      <c r="Y303" s="1">
        <v>1351721</v>
      </c>
      <c r="Z303" s="60" t="s">
        <v>2595</v>
      </c>
      <c r="AA303" s="60" t="s">
        <v>2596</v>
      </c>
      <c r="AB303" s="60" t="s">
        <v>2597</v>
      </c>
      <c r="AC303" s="60" t="s">
        <v>2195</v>
      </c>
      <c r="AD303" s="60" t="s">
        <v>2605</v>
      </c>
      <c r="AE303" s="60" t="s">
        <v>2599</v>
      </c>
      <c r="AF303" s="60" t="s">
        <v>2600</v>
      </c>
      <c r="AG303" s="183">
        <v>44371.495833333334</v>
      </c>
      <c r="AH303" s="60" t="s">
        <v>2601</v>
      </c>
      <c r="AI303" s="60" t="s">
        <v>2602</v>
      </c>
      <c r="AJ303" s="61">
        <v>24</v>
      </c>
      <c r="AK303" s="61">
        <v>1</v>
      </c>
      <c r="AL303" s="60" t="s">
        <v>2603</v>
      </c>
      <c r="AM303" s="183">
        <v>44547.664583333331</v>
      </c>
      <c r="AN303" s="183">
        <v>44609</v>
      </c>
      <c r="AO303" s="1">
        <v>3</v>
      </c>
      <c r="AP303" s="60" t="s">
        <v>2595</v>
      </c>
      <c r="AQ303" s="1" t="s">
        <v>2595</v>
      </c>
    </row>
    <row r="304" spans="1:43" x14ac:dyDescent="0.25">
      <c r="A304" s="1">
        <v>0</v>
      </c>
      <c r="B304" s="1" t="b">
        <v>1</v>
      </c>
      <c r="C304" s="1">
        <v>31561</v>
      </c>
      <c r="D304" s="1">
        <v>834441</v>
      </c>
      <c r="E304" s="1" t="b">
        <v>0</v>
      </c>
      <c r="F304" s="1">
        <v>0</v>
      </c>
      <c r="G304" s="60" t="s">
        <v>2589</v>
      </c>
      <c r="H304" s="60" t="s">
        <v>2589</v>
      </c>
      <c r="I304" s="1">
        <v>31561</v>
      </c>
      <c r="J304" s="60" t="s">
        <v>2590</v>
      </c>
      <c r="K304" s="60" t="s">
        <v>2591</v>
      </c>
      <c r="L304" s="60" t="s">
        <v>2592</v>
      </c>
      <c r="M304" s="60" t="s">
        <v>2593</v>
      </c>
      <c r="N304" s="1" t="b">
        <v>1</v>
      </c>
      <c r="O304" s="60" t="s">
        <v>2615</v>
      </c>
      <c r="P304" s="60" t="s">
        <v>2305</v>
      </c>
      <c r="Q304" s="60" t="s">
        <v>2307</v>
      </c>
      <c r="R304" s="60" t="s">
        <v>768</v>
      </c>
      <c r="S304" s="60" t="s">
        <v>2306</v>
      </c>
      <c r="T304" s="1">
        <v>31561</v>
      </c>
      <c r="U304" s="1">
        <v>32161</v>
      </c>
      <c r="V304" s="1">
        <v>34561</v>
      </c>
      <c r="W304" s="1">
        <v>41401</v>
      </c>
      <c r="X304" s="1">
        <v>64441</v>
      </c>
      <c r="Y304" s="1">
        <v>1351761</v>
      </c>
      <c r="Z304" s="60" t="s">
        <v>2595</v>
      </c>
      <c r="AA304" s="60" t="s">
        <v>2596</v>
      </c>
      <c r="AB304" s="60" t="s">
        <v>2597</v>
      </c>
      <c r="AC304" s="60" t="s">
        <v>2195</v>
      </c>
      <c r="AD304" s="60" t="s">
        <v>2605</v>
      </c>
      <c r="AE304" s="60" t="s">
        <v>2599</v>
      </c>
      <c r="AF304" s="60" t="s">
        <v>2600</v>
      </c>
      <c r="AG304" s="183">
        <v>44371.496527777774</v>
      </c>
      <c r="AH304" s="60" t="s">
        <v>2601</v>
      </c>
      <c r="AI304" s="60" t="s">
        <v>2602</v>
      </c>
      <c r="AJ304" s="61">
        <v>24</v>
      </c>
      <c r="AK304" s="61">
        <v>1</v>
      </c>
      <c r="AL304" s="60" t="s">
        <v>2603</v>
      </c>
      <c r="AM304" s="183">
        <v>44371.496527777774</v>
      </c>
      <c r="AN304" s="183">
        <v>44610</v>
      </c>
      <c r="AO304" s="1">
        <v>3</v>
      </c>
      <c r="AP304" s="60" t="s">
        <v>2595</v>
      </c>
      <c r="AQ304" s="1" t="s">
        <v>2595</v>
      </c>
    </row>
    <row r="305" spans="1:43" x14ac:dyDescent="0.25">
      <c r="A305" s="1">
        <v>0</v>
      </c>
      <c r="B305" s="1" t="b">
        <v>1</v>
      </c>
      <c r="C305" s="1">
        <v>31561</v>
      </c>
      <c r="D305" s="1">
        <v>14321</v>
      </c>
      <c r="E305" s="1" t="b">
        <v>0</v>
      </c>
      <c r="F305" s="1">
        <v>0</v>
      </c>
      <c r="G305" s="60" t="s">
        <v>2589</v>
      </c>
      <c r="H305" s="60" t="s">
        <v>2589</v>
      </c>
      <c r="I305" s="1">
        <v>31561</v>
      </c>
      <c r="J305" s="60" t="s">
        <v>2590</v>
      </c>
      <c r="K305" s="60" t="s">
        <v>2591</v>
      </c>
      <c r="L305" s="60" t="s">
        <v>2592</v>
      </c>
      <c r="M305" s="60" t="s">
        <v>2593</v>
      </c>
      <c r="N305" s="1" t="b">
        <v>1</v>
      </c>
      <c r="O305" s="60" t="s">
        <v>2615</v>
      </c>
      <c r="P305" s="60" t="s">
        <v>946</v>
      </c>
      <c r="Q305" s="60" t="s">
        <v>948</v>
      </c>
      <c r="R305" s="60" t="s">
        <v>768</v>
      </c>
      <c r="S305" s="60" t="s">
        <v>947</v>
      </c>
      <c r="T305" s="1">
        <v>31561</v>
      </c>
      <c r="U305" s="1">
        <v>32161</v>
      </c>
      <c r="V305" s="1">
        <v>34561</v>
      </c>
      <c r="W305" s="1">
        <v>41401</v>
      </c>
      <c r="X305" s="1">
        <v>64441</v>
      </c>
      <c r="Y305" s="1">
        <v>1351801</v>
      </c>
      <c r="Z305" s="60" t="s">
        <v>2595</v>
      </c>
      <c r="AA305" s="60" t="s">
        <v>2596</v>
      </c>
      <c r="AB305" s="60" t="s">
        <v>2597</v>
      </c>
      <c r="AC305" s="60" t="s">
        <v>887</v>
      </c>
      <c r="AD305" s="60" t="s">
        <v>2616</v>
      </c>
      <c r="AE305" s="60" t="s">
        <v>2599</v>
      </c>
      <c r="AF305" s="60" t="s">
        <v>2600</v>
      </c>
      <c r="AG305" s="183">
        <v>44371.496527777774</v>
      </c>
      <c r="AH305" s="60" t="s">
        <v>2601</v>
      </c>
      <c r="AI305" s="60" t="s">
        <v>2602</v>
      </c>
      <c r="AJ305" s="61">
        <v>30</v>
      </c>
      <c r="AK305" s="61">
        <v>1</v>
      </c>
      <c r="AL305" s="60" t="s">
        <v>2603</v>
      </c>
      <c r="AM305" s="183">
        <v>44371.496527777774</v>
      </c>
      <c r="AN305" s="183">
        <v>44614</v>
      </c>
      <c r="AO305" s="1">
        <v>4</v>
      </c>
      <c r="AP305" s="60" t="s">
        <v>2595</v>
      </c>
      <c r="AQ305" s="1" t="s">
        <v>2595</v>
      </c>
    </row>
    <row r="306" spans="1:43" x14ac:dyDescent="0.25">
      <c r="A306" s="1">
        <v>0</v>
      </c>
      <c r="B306" s="1" t="b">
        <v>1</v>
      </c>
      <c r="C306" s="1">
        <v>31561</v>
      </c>
      <c r="D306" s="1">
        <v>14321</v>
      </c>
      <c r="E306" s="1" t="b">
        <v>0</v>
      </c>
      <c r="F306" s="1">
        <v>0</v>
      </c>
      <c r="G306" s="60" t="s">
        <v>2589</v>
      </c>
      <c r="H306" s="60" t="s">
        <v>2589</v>
      </c>
      <c r="I306" s="1">
        <v>31561</v>
      </c>
      <c r="J306" s="60" t="s">
        <v>2590</v>
      </c>
      <c r="K306" s="60" t="s">
        <v>2591</v>
      </c>
      <c r="L306" s="60" t="s">
        <v>2592</v>
      </c>
      <c r="M306" s="60" t="s">
        <v>2593</v>
      </c>
      <c r="N306" s="1" t="b">
        <v>1</v>
      </c>
      <c r="O306" s="60" t="s">
        <v>2615</v>
      </c>
      <c r="P306" s="60" t="s">
        <v>952</v>
      </c>
      <c r="Q306" s="60" t="s">
        <v>954</v>
      </c>
      <c r="R306" s="60" t="s">
        <v>768</v>
      </c>
      <c r="S306" s="60" t="s">
        <v>953</v>
      </c>
      <c r="T306" s="1">
        <v>31561</v>
      </c>
      <c r="U306" s="1">
        <v>32161</v>
      </c>
      <c r="V306" s="1">
        <v>34561</v>
      </c>
      <c r="W306" s="1">
        <v>41401</v>
      </c>
      <c r="X306" s="1">
        <v>64441</v>
      </c>
      <c r="Y306" s="1">
        <v>1351881</v>
      </c>
      <c r="Z306" s="60" t="s">
        <v>2595</v>
      </c>
      <c r="AA306" s="60" t="s">
        <v>2596</v>
      </c>
      <c r="AB306" s="60" t="s">
        <v>2597</v>
      </c>
      <c r="AC306" s="60" t="s">
        <v>887</v>
      </c>
      <c r="AD306" s="60" t="s">
        <v>2616</v>
      </c>
      <c r="AE306" s="60" t="s">
        <v>2599</v>
      </c>
      <c r="AF306" s="60" t="s">
        <v>2600</v>
      </c>
      <c r="AG306" s="183">
        <v>44371.496527777774</v>
      </c>
      <c r="AH306" s="60" t="s">
        <v>2601</v>
      </c>
      <c r="AI306" s="60" t="s">
        <v>2602</v>
      </c>
      <c r="AJ306" s="61">
        <v>30</v>
      </c>
      <c r="AK306" s="61">
        <v>1</v>
      </c>
      <c r="AL306" s="60" t="s">
        <v>2603</v>
      </c>
      <c r="AM306" s="183">
        <v>44371.496527777774</v>
      </c>
      <c r="AN306" s="183">
        <v>44610</v>
      </c>
      <c r="AO306" s="1">
        <v>4</v>
      </c>
      <c r="AP306" s="60" t="s">
        <v>2595</v>
      </c>
      <c r="AQ306" s="1" t="s">
        <v>2595</v>
      </c>
    </row>
    <row r="307" spans="1:43" x14ac:dyDescent="0.25">
      <c r="A307" s="1">
        <v>0</v>
      </c>
      <c r="B307" s="1" t="b">
        <v>1</v>
      </c>
      <c r="C307" s="1">
        <v>31561</v>
      </c>
      <c r="D307" s="1">
        <v>14321</v>
      </c>
      <c r="E307" s="1" t="b">
        <v>0</v>
      </c>
      <c r="F307" s="1">
        <v>0</v>
      </c>
      <c r="G307" s="60" t="s">
        <v>2589</v>
      </c>
      <c r="H307" s="60" t="s">
        <v>2589</v>
      </c>
      <c r="I307" s="1">
        <v>31561</v>
      </c>
      <c r="J307" s="60" t="s">
        <v>2590</v>
      </c>
      <c r="K307" s="60" t="s">
        <v>2591</v>
      </c>
      <c r="L307" s="60" t="s">
        <v>2592</v>
      </c>
      <c r="M307" s="60" t="s">
        <v>2593</v>
      </c>
      <c r="N307" s="1" t="b">
        <v>1</v>
      </c>
      <c r="O307" s="60" t="s">
        <v>2615</v>
      </c>
      <c r="P307" s="60" t="s">
        <v>2626</v>
      </c>
      <c r="Q307" s="60" t="s">
        <v>2627</v>
      </c>
      <c r="R307" s="60" t="s">
        <v>768</v>
      </c>
      <c r="S307" s="60" t="s">
        <v>2628</v>
      </c>
      <c r="T307" s="1">
        <v>31561</v>
      </c>
      <c r="U307" s="1">
        <v>32161</v>
      </c>
      <c r="V307" s="1">
        <v>34561</v>
      </c>
      <c r="W307" s="1">
        <v>41401</v>
      </c>
      <c r="X307" s="1">
        <v>64441</v>
      </c>
      <c r="Y307" s="1">
        <v>1687681</v>
      </c>
      <c r="Z307" s="60" t="s">
        <v>2595</v>
      </c>
      <c r="AA307" s="60" t="s">
        <v>2596</v>
      </c>
      <c r="AB307" s="60" t="s">
        <v>2597</v>
      </c>
      <c r="AC307" s="60" t="s">
        <v>887</v>
      </c>
      <c r="AD307" s="60" t="s">
        <v>2616</v>
      </c>
      <c r="AE307" s="60" t="s">
        <v>2599</v>
      </c>
      <c r="AF307" s="60" t="s">
        <v>2600</v>
      </c>
      <c r="AG307" s="183">
        <v>44505.712500000001</v>
      </c>
      <c r="AH307" s="60" t="s">
        <v>2601</v>
      </c>
      <c r="AI307" s="60" t="s">
        <v>2602</v>
      </c>
      <c r="AJ307" s="61" t="s">
        <v>2595</v>
      </c>
      <c r="AK307" s="61" t="s">
        <v>2595</v>
      </c>
      <c r="AL307" s="60" t="s">
        <v>2603</v>
      </c>
      <c r="AM307" s="183">
        <v>44506.32430555555</v>
      </c>
      <c r="AN307" s="183">
        <v>44599</v>
      </c>
      <c r="AO307" s="1">
        <v>4</v>
      </c>
      <c r="AP307" s="60" t="s">
        <v>2595</v>
      </c>
      <c r="AQ307" s="1" t="s">
        <v>2595</v>
      </c>
    </row>
    <row r="308" spans="1:43" x14ac:dyDescent="0.25">
      <c r="A308" s="1">
        <v>0</v>
      </c>
      <c r="B308" s="1" t="b">
        <v>1</v>
      </c>
      <c r="C308" s="1">
        <v>31561</v>
      </c>
      <c r="D308" s="1">
        <v>14681</v>
      </c>
      <c r="E308" s="1" t="b">
        <v>0</v>
      </c>
      <c r="F308" s="1">
        <v>0</v>
      </c>
      <c r="G308" s="60" t="s">
        <v>2589</v>
      </c>
      <c r="H308" s="60" t="s">
        <v>2589</v>
      </c>
      <c r="I308" s="1">
        <v>31561</v>
      </c>
      <c r="J308" s="60" t="s">
        <v>2590</v>
      </c>
      <c r="K308" s="60" t="s">
        <v>2591</v>
      </c>
      <c r="L308" s="60" t="s">
        <v>2592</v>
      </c>
      <c r="M308" s="60" t="s">
        <v>2629</v>
      </c>
      <c r="N308" s="1" t="b">
        <v>1</v>
      </c>
      <c r="O308" s="60" t="s">
        <v>2630</v>
      </c>
      <c r="P308" s="60" t="s">
        <v>1746</v>
      </c>
      <c r="Q308" s="60" t="s">
        <v>1748</v>
      </c>
      <c r="R308" s="60" t="s">
        <v>768</v>
      </c>
      <c r="S308" s="60" t="s">
        <v>1747</v>
      </c>
      <c r="T308" s="1">
        <v>31561</v>
      </c>
      <c r="U308" s="1">
        <v>32161</v>
      </c>
      <c r="V308" s="1">
        <v>34561</v>
      </c>
      <c r="W308" s="1">
        <v>41441</v>
      </c>
      <c r="X308" s="1">
        <v>64481</v>
      </c>
      <c r="Y308" s="1">
        <v>993761</v>
      </c>
      <c r="Z308" s="60" t="s">
        <v>2595</v>
      </c>
      <c r="AA308" s="60" t="s">
        <v>2596</v>
      </c>
      <c r="AB308" s="60" t="s">
        <v>2597</v>
      </c>
      <c r="AC308" s="60" t="s">
        <v>1734</v>
      </c>
      <c r="AD308" s="60" t="s">
        <v>2610</v>
      </c>
      <c r="AE308" s="60" t="s">
        <v>2599</v>
      </c>
      <c r="AF308" s="60" t="s">
        <v>2600</v>
      </c>
      <c r="AG308" s="183">
        <v>44195.727083333331</v>
      </c>
      <c r="AH308" s="60" t="s">
        <v>2601</v>
      </c>
      <c r="AI308" s="60" t="s">
        <v>2602</v>
      </c>
      <c r="AJ308" s="61">
        <v>10</v>
      </c>
      <c r="AK308" s="61">
        <v>1</v>
      </c>
      <c r="AL308" s="60" t="s">
        <v>2603</v>
      </c>
      <c r="AM308" s="183">
        <v>44604.597916666666</v>
      </c>
      <c r="AN308" s="183">
        <v>44614</v>
      </c>
      <c r="AO308" s="1">
        <v>2</v>
      </c>
      <c r="AP308" s="60" t="s">
        <v>2595</v>
      </c>
      <c r="AQ308" s="1" t="s">
        <v>2595</v>
      </c>
    </row>
    <row r="309" spans="1:43" x14ac:dyDescent="0.25">
      <c r="A309" s="1">
        <v>0</v>
      </c>
      <c r="B309" s="1" t="b">
        <v>1</v>
      </c>
      <c r="C309" s="1">
        <v>31561</v>
      </c>
      <c r="D309" s="1">
        <v>1007921</v>
      </c>
      <c r="E309" s="1" t="b">
        <v>0</v>
      </c>
      <c r="F309" s="1">
        <v>0</v>
      </c>
      <c r="G309" s="60" t="s">
        <v>2589</v>
      </c>
      <c r="H309" s="60" t="s">
        <v>2589</v>
      </c>
      <c r="I309" s="1">
        <v>31561</v>
      </c>
      <c r="J309" s="60" t="s">
        <v>2590</v>
      </c>
      <c r="K309" s="60" t="s">
        <v>2591</v>
      </c>
      <c r="L309" s="60" t="s">
        <v>2592</v>
      </c>
      <c r="M309" s="60" t="s">
        <v>2629</v>
      </c>
      <c r="N309" s="1" t="b">
        <v>1</v>
      </c>
      <c r="O309" s="60" t="s">
        <v>2631</v>
      </c>
      <c r="P309" s="60" t="s">
        <v>2457</v>
      </c>
      <c r="Q309" s="60" t="s">
        <v>2459</v>
      </c>
      <c r="R309" s="60" t="s">
        <v>768</v>
      </c>
      <c r="S309" s="60" t="s">
        <v>2458</v>
      </c>
      <c r="T309" s="1">
        <v>31561</v>
      </c>
      <c r="U309" s="1">
        <v>32161</v>
      </c>
      <c r="V309" s="1">
        <v>34561</v>
      </c>
      <c r="W309" s="1">
        <v>41441</v>
      </c>
      <c r="X309" s="1">
        <v>64521</v>
      </c>
      <c r="Y309" s="1">
        <v>840481</v>
      </c>
      <c r="Z309" s="60" t="s">
        <v>2595</v>
      </c>
      <c r="AA309" s="60" t="s">
        <v>2596</v>
      </c>
      <c r="AB309" s="60" t="s">
        <v>2597</v>
      </c>
      <c r="AC309" s="60" t="s">
        <v>2383</v>
      </c>
      <c r="AD309" s="60" t="s">
        <v>2598</v>
      </c>
      <c r="AE309" s="60" t="s">
        <v>2599</v>
      </c>
      <c r="AF309" s="60" t="s">
        <v>2600</v>
      </c>
      <c r="AG309" s="183">
        <v>44169.640972222223</v>
      </c>
      <c r="AH309" s="60" t="s">
        <v>2601</v>
      </c>
      <c r="AI309" s="60" t="s">
        <v>2602</v>
      </c>
      <c r="AJ309" s="61">
        <v>25</v>
      </c>
      <c r="AK309" s="61">
        <v>1</v>
      </c>
      <c r="AL309" s="60" t="s">
        <v>2603</v>
      </c>
      <c r="AM309" s="183">
        <v>44204.635416666664</v>
      </c>
      <c r="AN309" s="183">
        <v>44614</v>
      </c>
      <c r="AO309" s="1">
        <v>6</v>
      </c>
      <c r="AP309" s="60" t="s">
        <v>2595</v>
      </c>
      <c r="AQ309" s="1" t="s">
        <v>2595</v>
      </c>
    </row>
    <row r="310" spans="1:43" x14ac:dyDescent="0.25">
      <c r="A310" s="1">
        <v>0</v>
      </c>
      <c r="B310" s="1" t="b">
        <v>1</v>
      </c>
      <c r="C310" s="1">
        <v>31561</v>
      </c>
      <c r="D310" s="1">
        <v>14681</v>
      </c>
      <c r="E310" s="1" t="b">
        <v>0</v>
      </c>
      <c r="F310" s="1">
        <v>0</v>
      </c>
      <c r="G310" s="60" t="s">
        <v>2589</v>
      </c>
      <c r="H310" s="60" t="s">
        <v>2589</v>
      </c>
      <c r="I310" s="1">
        <v>31561</v>
      </c>
      <c r="J310" s="60" t="s">
        <v>2590</v>
      </c>
      <c r="K310" s="60" t="s">
        <v>2591</v>
      </c>
      <c r="L310" s="60" t="s">
        <v>2592</v>
      </c>
      <c r="M310" s="60" t="s">
        <v>2629</v>
      </c>
      <c r="N310" s="1" t="b">
        <v>1</v>
      </c>
      <c r="O310" s="60" t="s">
        <v>2631</v>
      </c>
      <c r="P310" s="60" t="s">
        <v>1750</v>
      </c>
      <c r="Q310" s="60" t="s">
        <v>1752</v>
      </c>
      <c r="R310" s="60" t="s">
        <v>768</v>
      </c>
      <c r="S310" s="60" t="s">
        <v>1751</v>
      </c>
      <c r="T310" s="1">
        <v>31561</v>
      </c>
      <c r="U310" s="1">
        <v>32161</v>
      </c>
      <c r="V310" s="1">
        <v>34561</v>
      </c>
      <c r="W310" s="1">
        <v>41441</v>
      </c>
      <c r="X310" s="1">
        <v>64521</v>
      </c>
      <c r="Y310" s="1">
        <v>993641</v>
      </c>
      <c r="Z310" s="60" t="s">
        <v>2595</v>
      </c>
      <c r="AA310" s="60" t="s">
        <v>2596</v>
      </c>
      <c r="AB310" s="60" t="s">
        <v>2597</v>
      </c>
      <c r="AC310" s="60" t="s">
        <v>1734</v>
      </c>
      <c r="AD310" s="60" t="s">
        <v>2610</v>
      </c>
      <c r="AE310" s="60" t="s">
        <v>2599</v>
      </c>
      <c r="AF310" s="60" t="s">
        <v>2600</v>
      </c>
      <c r="AG310" s="183">
        <v>44195.727083333331</v>
      </c>
      <c r="AH310" s="60" t="s">
        <v>2601</v>
      </c>
      <c r="AI310" s="60" t="s">
        <v>2602</v>
      </c>
      <c r="AJ310" s="61">
        <v>10</v>
      </c>
      <c r="AK310" s="61">
        <v>1</v>
      </c>
      <c r="AL310" s="60" t="s">
        <v>2603</v>
      </c>
      <c r="AM310" s="183">
        <v>44195.727083333331</v>
      </c>
      <c r="AN310" s="183">
        <v>44605</v>
      </c>
      <c r="AO310" s="1">
        <v>2</v>
      </c>
      <c r="AP310" s="60" t="s">
        <v>2595</v>
      </c>
      <c r="AQ310" s="1" t="s">
        <v>2595</v>
      </c>
    </row>
    <row r="311" spans="1:43" x14ac:dyDescent="0.25">
      <c r="A311" s="1">
        <v>0</v>
      </c>
      <c r="B311" s="1" t="b">
        <v>1</v>
      </c>
      <c r="C311" s="1">
        <v>31561</v>
      </c>
      <c r="D311" s="1">
        <v>15521</v>
      </c>
      <c r="E311" s="1" t="b">
        <v>0</v>
      </c>
      <c r="F311" s="1">
        <v>0</v>
      </c>
      <c r="G311" s="60" t="s">
        <v>2589</v>
      </c>
      <c r="H311" s="60" t="s">
        <v>2589</v>
      </c>
      <c r="I311" s="1">
        <v>31561</v>
      </c>
      <c r="J311" s="60" t="s">
        <v>2590</v>
      </c>
      <c r="K311" s="60" t="s">
        <v>2591</v>
      </c>
      <c r="L311" s="60" t="s">
        <v>2592</v>
      </c>
      <c r="M311" s="60" t="s">
        <v>2629</v>
      </c>
      <c r="N311" s="1" t="b">
        <v>1</v>
      </c>
      <c r="O311" s="60" t="s">
        <v>2632</v>
      </c>
      <c r="P311" s="60" t="s">
        <v>2633</v>
      </c>
      <c r="Q311" s="60" t="s">
        <v>2634</v>
      </c>
      <c r="R311" s="60" t="s">
        <v>768</v>
      </c>
      <c r="S311" s="60" t="s">
        <v>2635</v>
      </c>
      <c r="T311" s="1">
        <v>31561</v>
      </c>
      <c r="U311" s="1">
        <v>32161</v>
      </c>
      <c r="V311" s="1">
        <v>34561</v>
      </c>
      <c r="W311" s="1">
        <v>41441</v>
      </c>
      <c r="X311" s="1">
        <v>64561</v>
      </c>
      <c r="Y311" s="1">
        <v>840521</v>
      </c>
      <c r="Z311" s="60" t="s">
        <v>2595</v>
      </c>
      <c r="AA311" s="60" t="s">
        <v>2596</v>
      </c>
      <c r="AB311" s="60" t="s">
        <v>2597</v>
      </c>
      <c r="AC311" s="60" t="s">
        <v>2636</v>
      </c>
      <c r="AD311" s="60" t="s">
        <v>2637</v>
      </c>
      <c r="AE311" s="60" t="s">
        <v>2599</v>
      </c>
      <c r="AF311" s="60" t="s">
        <v>2600</v>
      </c>
      <c r="AG311" s="183">
        <v>44169.640972222223</v>
      </c>
      <c r="AH311" s="60" t="s">
        <v>2601</v>
      </c>
      <c r="AI311" s="60" t="s">
        <v>2602</v>
      </c>
      <c r="AJ311" s="61">
        <v>16</v>
      </c>
      <c r="AK311" s="61">
        <v>2</v>
      </c>
      <c r="AL311" s="60" t="s">
        <v>2614</v>
      </c>
      <c r="AM311" s="183">
        <v>44169.640972222223</v>
      </c>
      <c r="AN311" s="183" t="s">
        <v>2595</v>
      </c>
      <c r="AO311" s="1">
        <v>0</v>
      </c>
      <c r="AP311" s="60" t="s">
        <v>2595</v>
      </c>
      <c r="AQ311" s="1" t="s">
        <v>2595</v>
      </c>
    </row>
    <row r="312" spans="1:43" x14ac:dyDescent="0.25">
      <c r="A312" s="1">
        <v>0</v>
      </c>
      <c r="B312" s="1" t="b">
        <v>1</v>
      </c>
      <c r="C312" s="1">
        <v>31561</v>
      </c>
      <c r="D312" s="1">
        <v>1007921</v>
      </c>
      <c r="E312" s="1" t="b">
        <v>0</v>
      </c>
      <c r="F312" s="1">
        <v>0</v>
      </c>
      <c r="G312" s="60" t="s">
        <v>2589</v>
      </c>
      <c r="H312" s="60" t="s">
        <v>2589</v>
      </c>
      <c r="I312" s="1">
        <v>31561</v>
      </c>
      <c r="J312" s="60" t="s">
        <v>2590</v>
      </c>
      <c r="K312" s="60" t="s">
        <v>2591</v>
      </c>
      <c r="L312" s="60" t="s">
        <v>2592</v>
      </c>
      <c r="M312" s="60" t="s">
        <v>2629</v>
      </c>
      <c r="N312" s="1" t="b">
        <v>1</v>
      </c>
      <c r="O312" s="60" t="s">
        <v>2632</v>
      </c>
      <c r="P312" s="60" t="s">
        <v>2484</v>
      </c>
      <c r="Q312" s="60" t="s">
        <v>2486</v>
      </c>
      <c r="R312" s="60" t="s">
        <v>768</v>
      </c>
      <c r="S312" s="60" t="s">
        <v>2485</v>
      </c>
      <c r="T312" s="1">
        <v>31561</v>
      </c>
      <c r="U312" s="1">
        <v>32161</v>
      </c>
      <c r="V312" s="1">
        <v>34561</v>
      </c>
      <c r="W312" s="1">
        <v>41441</v>
      </c>
      <c r="X312" s="1">
        <v>64561</v>
      </c>
      <c r="Y312" s="1">
        <v>840561</v>
      </c>
      <c r="Z312" s="60" t="s">
        <v>2595</v>
      </c>
      <c r="AA312" s="60" t="s">
        <v>2596</v>
      </c>
      <c r="AB312" s="60" t="s">
        <v>2597</v>
      </c>
      <c r="AC312" s="60" t="s">
        <v>2383</v>
      </c>
      <c r="AD312" s="60" t="s">
        <v>2598</v>
      </c>
      <c r="AE312" s="60" t="s">
        <v>2599</v>
      </c>
      <c r="AF312" s="60" t="s">
        <v>2600</v>
      </c>
      <c r="AG312" s="183">
        <v>44169.640972222223</v>
      </c>
      <c r="AH312" s="60" t="s">
        <v>2601</v>
      </c>
      <c r="AI312" s="60" t="s">
        <v>2602</v>
      </c>
      <c r="AJ312" s="61">
        <v>12</v>
      </c>
      <c r="AK312" s="61">
        <v>1</v>
      </c>
      <c r="AL312" s="60" t="s">
        <v>2603</v>
      </c>
      <c r="AM312" s="183">
        <v>44204.634722222218</v>
      </c>
      <c r="AN312" s="183">
        <v>44609</v>
      </c>
      <c r="AO312" s="1">
        <v>6</v>
      </c>
      <c r="AP312" s="60" t="s">
        <v>2595</v>
      </c>
      <c r="AQ312" s="1" t="s">
        <v>2595</v>
      </c>
    </row>
    <row r="313" spans="1:43" x14ac:dyDescent="0.25">
      <c r="A313" s="1">
        <v>0</v>
      </c>
      <c r="B313" s="1" t="b">
        <v>1</v>
      </c>
      <c r="C313" s="1">
        <v>31561</v>
      </c>
      <c r="D313" s="1">
        <v>1007921</v>
      </c>
      <c r="E313" s="1" t="b">
        <v>0</v>
      </c>
      <c r="F313" s="1">
        <v>0</v>
      </c>
      <c r="G313" s="60" t="s">
        <v>2589</v>
      </c>
      <c r="H313" s="60" t="s">
        <v>2589</v>
      </c>
      <c r="I313" s="1">
        <v>31561</v>
      </c>
      <c r="J313" s="60" t="s">
        <v>2590</v>
      </c>
      <c r="K313" s="60" t="s">
        <v>2591</v>
      </c>
      <c r="L313" s="60" t="s">
        <v>2592</v>
      </c>
      <c r="M313" s="60" t="s">
        <v>2629</v>
      </c>
      <c r="N313" s="1" t="b">
        <v>1</v>
      </c>
      <c r="O313" s="60" t="s">
        <v>2632</v>
      </c>
      <c r="P313" s="60" t="s">
        <v>2439</v>
      </c>
      <c r="Q313" s="60" t="s">
        <v>2441</v>
      </c>
      <c r="R313" s="60" t="s">
        <v>768</v>
      </c>
      <c r="S313" s="60" t="s">
        <v>2440</v>
      </c>
      <c r="T313" s="1">
        <v>31561</v>
      </c>
      <c r="U313" s="1">
        <v>32161</v>
      </c>
      <c r="V313" s="1">
        <v>34561</v>
      </c>
      <c r="W313" s="1">
        <v>41441</v>
      </c>
      <c r="X313" s="1">
        <v>64561</v>
      </c>
      <c r="Y313" s="1">
        <v>840601</v>
      </c>
      <c r="Z313" s="60" t="s">
        <v>2595</v>
      </c>
      <c r="AA313" s="60" t="s">
        <v>2596</v>
      </c>
      <c r="AB313" s="60" t="s">
        <v>2597</v>
      </c>
      <c r="AC313" s="60" t="s">
        <v>2383</v>
      </c>
      <c r="AD313" s="60" t="s">
        <v>2598</v>
      </c>
      <c r="AE313" s="60" t="s">
        <v>2599</v>
      </c>
      <c r="AF313" s="60" t="s">
        <v>2600</v>
      </c>
      <c r="AG313" s="183">
        <v>44169.640972222223</v>
      </c>
      <c r="AH313" s="60" t="s">
        <v>2601</v>
      </c>
      <c r="AI313" s="60" t="s">
        <v>2602</v>
      </c>
      <c r="AJ313" s="61">
        <v>24</v>
      </c>
      <c r="AK313" s="61">
        <v>1</v>
      </c>
      <c r="AL313" s="60" t="s">
        <v>2603</v>
      </c>
      <c r="AM313" s="183">
        <v>44204.635416666664</v>
      </c>
      <c r="AN313" s="183">
        <v>44614</v>
      </c>
      <c r="AO313" s="1">
        <v>6</v>
      </c>
      <c r="AP313" s="60" t="s">
        <v>2595</v>
      </c>
      <c r="AQ313" s="1" t="s">
        <v>2595</v>
      </c>
    </row>
    <row r="314" spans="1:43" x14ac:dyDescent="0.25">
      <c r="A314" s="1">
        <v>0</v>
      </c>
      <c r="B314" s="1" t="b">
        <v>1</v>
      </c>
      <c r="C314" s="1">
        <v>31561</v>
      </c>
      <c r="D314" s="1">
        <v>1007921</v>
      </c>
      <c r="E314" s="1" t="b">
        <v>0</v>
      </c>
      <c r="F314" s="1">
        <v>0</v>
      </c>
      <c r="G314" s="60" t="s">
        <v>2589</v>
      </c>
      <c r="H314" s="60" t="s">
        <v>2589</v>
      </c>
      <c r="I314" s="1">
        <v>31561</v>
      </c>
      <c r="J314" s="60" t="s">
        <v>2590</v>
      </c>
      <c r="K314" s="60" t="s">
        <v>2591</v>
      </c>
      <c r="L314" s="60" t="s">
        <v>2592</v>
      </c>
      <c r="M314" s="60" t="s">
        <v>2629</v>
      </c>
      <c r="N314" s="1" t="b">
        <v>1</v>
      </c>
      <c r="O314" s="60" t="s">
        <v>2632</v>
      </c>
      <c r="P314" s="60" t="s">
        <v>2478</v>
      </c>
      <c r="Q314" s="60" t="s">
        <v>2480</v>
      </c>
      <c r="R314" s="60" t="s">
        <v>768</v>
      </c>
      <c r="S314" s="60" t="s">
        <v>2479</v>
      </c>
      <c r="T314" s="1">
        <v>31561</v>
      </c>
      <c r="U314" s="1">
        <v>32161</v>
      </c>
      <c r="V314" s="1">
        <v>34561</v>
      </c>
      <c r="W314" s="1">
        <v>41441</v>
      </c>
      <c r="X314" s="1">
        <v>64561</v>
      </c>
      <c r="Y314" s="1">
        <v>840641</v>
      </c>
      <c r="Z314" s="60" t="s">
        <v>2595</v>
      </c>
      <c r="AA314" s="60" t="s">
        <v>2596</v>
      </c>
      <c r="AB314" s="60" t="s">
        <v>2597</v>
      </c>
      <c r="AC314" s="60" t="s">
        <v>2383</v>
      </c>
      <c r="AD314" s="60" t="s">
        <v>2598</v>
      </c>
      <c r="AE314" s="60" t="s">
        <v>2599</v>
      </c>
      <c r="AF314" s="60" t="s">
        <v>2600</v>
      </c>
      <c r="AG314" s="183">
        <v>44169.640972222223</v>
      </c>
      <c r="AH314" s="60" t="s">
        <v>2601</v>
      </c>
      <c r="AI314" s="60" t="s">
        <v>2602</v>
      </c>
      <c r="AJ314" s="61">
        <v>20</v>
      </c>
      <c r="AK314" s="61">
        <v>1</v>
      </c>
      <c r="AL314" s="60" t="s">
        <v>2603</v>
      </c>
      <c r="AM314" s="183">
        <v>44204.629166666666</v>
      </c>
      <c r="AN314" s="183">
        <v>44613</v>
      </c>
      <c r="AO314" s="1">
        <v>6</v>
      </c>
      <c r="AP314" s="60" t="s">
        <v>2595</v>
      </c>
      <c r="AQ314" s="1" t="s">
        <v>2595</v>
      </c>
    </row>
    <row r="315" spans="1:43" x14ac:dyDescent="0.25">
      <c r="A315" s="1">
        <v>0</v>
      </c>
      <c r="B315" s="1" t="b">
        <v>1</v>
      </c>
      <c r="C315" s="1">
        <v>31561</v>
      </c>
      <c r="D315" s="1">
        <v>14321</v>
      </c>
      <c r="E315" s="1" t="b">
        <v>0</v>
      </c>
      <c r="F315" s="1">
        <v>0</v>
      </c>
      <c r="G315" s="60" t="s">
        <v>2589</v>
      </c>
      <c r="H315" s="60" t="s">
        <v>2589</v>
      </c>
      <c r="I315" s="1">
        <v>31561</v>
      </c>
      <c r="J315" s="60" t="s">
        <v>2590</v>
      </c>
      <c r="K315" s="60" t="s">
        <v>2591</v>
      </c>
      <c r="L315" s="60" t="s">
        <v>2592</v>
      </c>
      <c r="M315" s="60" t="s">
        <v>2629</v>
      </c>
      <c r="N315" s="1" t="b">
        <v>1</v>
      </c>
      <c r="O315" s="60" t="s">
        <v>2632</v>
      </c>
      <c r="P315" s="60" t="s">
        <v>922</v>
      </c>
      <c r="Q315" s="60" t="s">
        <v>924</v>
      </c>
      <c r="R315" s="60" t="s">
        <v>768</v>
      </c>
      <c r="S315" s="60" t="s">
        <v>923</v>
      </c>
      <c r="T315" s="1">
        <v>31561</v>
      </c>
      <c r="U315" s="1">
        <v>32161</v>
      </c>
      <c r="V315" s="1">
        <v>34561</v>
      </c>
      <c r="W315" s="1">
        <v>41441</v>
      </c>
      <c r="X315" s="1">
        <v>64561</v>
      </c>
      <c r="Y315" s="1">
        <v>903361</v>
      </c>
      <c r="Z315" s="60" t="s">
        <v>2595</v>
      </c>
      <c r="AA315" s="60" t="s">
        <v>2596</v>
      </c>
      <c r="AB315" s="60" t="s">
        <v>2597</v>
      </c>
      <c r="AC315" s="60" t="s">
        <v>887</v>
      </c>
      <c r="AD315" s="60" t="s">
        <v>2616</v>
      </c>
      <c r="AE315" s="60" t="s">
        <v>2599</v>
      </c>
      <c r="AF315" s="60" t="s">
        <v>2600</v>
      </c>
      <c r="AG315" s="183">
        <v>44175.317361111112</v>
      </c>
      <c r="AH315" s="60" t="s">
        <v>2601</v>
      </c>
      <c r="AI315" s="60" t="s">
        <v>2602</v>
      </c>
      <c r="AJ315" s="61">
        <v>40</v>
      </c>
      <c r="AK315" s="61">
        <v>1</v>
      </c>
      <c r="AL315" s="60" t="s">
        <v>2603</v>
      </c>
      <c r="AM315" s="183">
        <v>44265.685416666667</v>
      </c>
      <c r="AN315" s="183">
        <v>44598</v>
      </c>
      <c r="AO315" s="1">
        <v>4</v>
      </c>
      <c r="AP315" s="60" t="s">
        <v>2595</v>
      </c>
      <c r="AQ315" s="1" t="s">
        <v>2595</v>
      </c>
    </row>
    <row r="316" spans="1:43" x14ac:dyDescent="0.25">
      <c r="A316" s="1">
        <v>0</v>
      </c>
      <c r="B316" s="1" t="b">
        <v>1</v>
      </c>
      <c r="C316" s="1">
        <v>31561</v>
      </c>
      <c r="D316" s="1">
        <v>834441</v>
      </c>
      <c r="E316" s="1" t="b">
        <v>0</v>
      </c>
      <c r="F316" s="1">
        <v>0</v>
      </c>
      <c r="G316" s="60" t="s">
        <v>2589</v>
      </c>
      <c r="H316" s="60" t="s">
        <v>2589</v>
      </c>
      <c r="I316" s="1">
        <v>31561</v>
      </c>
      <c r="J316" s="60" t="s">
        <v>2590</v>
      </c>
      <c r="K316" s="60" t="s">
        <v>2591</v>
      </c>
      <c r="L316" s="60" t="s">
        <v>2592</v>
      </c>
      <c r="M316" s="60" t="s">
        <v>2629</v>
      </c>
      <c r="N316" s="1" t="b">
        <v>1</v>
      </c>
      <c r="O316" s="60" t="s">
        <v>2632</v>
      </c>
      <c r="P316" s="60" t="s">
        <v>2256</v>
      </c>
      <c r="Q316" s="60" t="s">
        <v>2258</v>
      </c>
      <c r="R316" s="60" t="s">
        <v>768</v>
      </c>
      <c r="S316" s="60" t="s">
        <v>2257</v>
      </c>
      <c r="T316" s="1">
        <v>31561</v>
      </c>
      <c r="U316" s="1">
        <v>32161</v>
      </c>
      <c r="V316" s="1">
        <v>34561</v>
      </c>
      <c r="W316" s="1">
        <v>41441</v>
      </c>
      <c r="X316" s="1">
        <v>64561</v>
      </c>
      <c r="Y316" s="1">
        <v>991361</v>
      </c>
      <c r="Z316" s="60" t="s">
        <v>2595</v>
      </c>
      <c r="AA316" s="60" t="s">
        <v>2596</v>
      </c>
      <c r="AB316" s="60" t="s">
        <v>2597</v>
      </c>
      <c r="AC316" s="60" t="s">
        <v>2195</v>
      </c>
      <c r="AD316" s="60" t="s">
        <v>2605</v>
      </c>
      <c r="AE316" s="60" t="s">
        <v>2599</v>
      </c>
      <c r="AF316" s="60" t="s">
        <v>2600</v>
      </c>
      <c r="AG316" s="183">
        <v>44195.351388888885</v>
      </c>
      <c r="AH316" s="60" t="s">
        <v>2601</v>
      </c>
      <c r="AI316" s="60" t="s">
        <v>2602</v>
      </c>
      <c r="AJ316" s="61">
        <v>15</v>
      </c>
      <c r="AK316" s="61">
        <v>1</v>
      </c>
      <c r="AL316" s="60" t="s">
        <v>2603</v>
      </c>
      <c r="AM316" s="183">
        <v>44604.606249999997</v>
      </c>
      <c r="AN316" s="183">
        <v>44603</v>
      </c>
      <c r="AO316" s="1">
        <v>3</v>
      </c>
      <c r="AP316" s="60" t="s">
        <v>2595</v>
      </c>
      <c r="AQ316" s="1" t="s">
        <v>2595</v>
      </c>
    </row>
    <row r="317" spans="1:43" x14ac:dyDescent="0.25">
      <c r="A317" s="1">
        <v>0</v>
      </c>
      <c r="B317" s="1" t="b">
        <v>1</v>
      </c>
      <c r="C317" s="1">
        <v>31561</v>
      </c>
      <c r="D317" s="1">
        <v>14681</v>
      </c>
      <c r="E317" s="1" t="b">
        <v>0</v>
      </c>
      <c r="F317" s="1">
        <v>0</v>
      </c>
      <c r="G317" s="60" t="s">
        <v>2589</v>
      </c>
      <c r="H317" s="60" t="s">
        <v>2589</v>
      </c>
      <c r="I317" s="1">
        <v>31561</v>
      </c>
      <c r="J317" s="60" t="s">
        <v>2590</v>
      </c>
      <c r="K317" s="60" t="s">
        <v>2591</v>
      </c>
      <c r="L317" s="60" t="s">
        <v>2592</v>
      </c>
      <c r="M317" s="60" t="s">
        <v>2629</v>
      </c>
      <c r="N317" s="1" t="b">
        <v>1</v>
      </c>
      <c r="O317" s="60" t="s">
        <v>2632</v>
      </c>
      <c r="P317" s="60" t="s">
        <v>1899</v>
      </c>
      <c r="Q317" s="60" t="s">
        <v>1901</v>
      </c>
      <c r="R317" s="60" t="s">
        <v>768</v>
      </c>
      <c r="S317" s="60" t="s">
        <v>1900</v>
      </c>
      <c r="T317" s="1">
        <v>31561</v>
      </c>
      <c r="U317" s="1">
        <v>32161</v>
      </c>
      <c r="V317" s="1">
        <v>34561</v>
      </c>
      <c r="W317" s="1">
        <v>41441</v>
      </c>
      <c r="X317" s="1">
        <v>64561</v>
      </c>
      <c r="Y317" s="1">
        <v>995201</v>
      </c>
      <c r="Z317" s="60" t="s">
        <v>2595</v>
      </c>
      <c r="AA317" s="60" t="s">
        <v>2596</v>
      </c>
      <c r="AB317" s="60" t="s">
        <v>2597</v>
      </c>
      <c r="AC317" s="60" t="s">
        <v>1734</v>
      </c>
      <c r="AD317" s="60" t="s">
        <v>2610</v>
      </c>
      <c r="AE317" s="60" t="s">
        <v>2599</v>
      </c>
      <c r="AF317" s="60" t="s">
        <v>2600</v>
      </c>
      <c r="AG317" s="183">
        <v>44195.74722222222</v>
      </c>
      <c r="AH317" s="60" t="s">
        <v>2601</v>
      </c>
      <c r="AI317" s="60" t="s">
        <v>2602</v>
      </c>
      <c r="AJ317" s="61">
        <v>12</v>
      </c>
      <c r="AK317" s="61">
        <v>1</v>
      </c>
      <c r="AL317" s="60" t="s">
        <v>2603</v>
      </c>
      <c r="AM317" s="183">
        <v>44195.74722222222</v>
      </c>
      <c r="AN317" s="183">
        <v>44614</v>
      </c>
      <c r="AO317" s="1">
        <v>2</v>
      </c>
      <c r="AP317" s="60" t="s">
        <v>2595</v>
      </c>
      <c r="AQ317" s="1" t="s">
        <v>2595</v>
      </c>
    </row>
    <row r="318" spans="1:43" x14ac:dyDescent="0.25">
      <c r="A318" s="1">
        <v>0</v>
      </c>
      <c r="B318" s="1" t="b">
        <v>1</v>
      </c>
      <c r="C318" s="1">
        <v>31561</v>
      </c>
      <c r="D318" s="1">
        <v>834441</v>
      </c>
      <c r="E318" s="1" t="b">
        <v>0</v>
      </c>
      <c r="F318" s="1">
        <v>0</v>
      </c>
      <c r="G318" s="60" t="s">
        <v>2589</v>
      </c>
      <c r="H318" s="60" t="s">
        <v>2589</v>
      </c>
      <c r="I318" s="1">
        <v>31561</v>
      </c>
      <c r="J318" s="60" t="s">
        <v>2590</v>
      </c>
      <c r="K318" s="60" t="s">
        <v>2591</v>
      </c>
      <c r="L318" s="60" t="s">
        <v>2592</v>
      </c>
      <c r="M318" s="60" t="s">
        <v>2629</v>
      </c>
      <c r="N318" s="1" t="b">
        <v>1</v>
      </c>
      <c r="O318" s="60" t="s">
        <v>2638</v>
      </c>
      <c r="P318" s="60" t="s">
        <v>2274</v>
      </c>
      <c r="Q318" s="60" t="s">
        <v>2276</v>
      </c>
      <c r="R318" s="60" t="s">
        <v>768</v>
      </c>
      <c r="S318" s="60" t="s">
        <v>2275</v>
      </c>
      <c r="T318" s="1">
        <v>31561</v>
      </c>
      <c r="U318" s="1">
        <v>32161</v>
      </c>
      <c r="V318" s="1">
        <v>34561</v>
      </c>
      <c r="W318" s="1">
        <v>41441</v>
      </c>
      <c r="X318" s="1">
        <v>64601</v>
      </c>
      <c r="Y318" s="1">
        <v>835401</v>
      </c>
      <c r="Z318" s="60" t="s">
        <v>2595</v>
      </c>
      <c r="AA318" s="60" t="s">
        <v>2596</v>
      </c>
      <c r="AB318" s="60" t="s">
        <v>2597</v>
      </c>
      <c r="AC318" s="60" t="s">
        <v>2195</v>
      </c>
      <c r="AD318" s="60" t="s">
        <v>2605</v>
      </c>
      <c r="AE318" s="60" t="s">
        <v>2599</v>
      </c>
      <c r="AF318" s="60" t="s">
        <v>2600</v>
      </c>
      <c r="AG318" s="183">
        <v>44168.673611111109</v>
      </c>
      <c r="AH318" s="60" t="s">
        <v>2601</v>
      </c>
      <c r="AI318" s="60" t="s">
        <v>2602</v>
      </c>
      <c r="AJ318" s="61">
        <v>12</v>
      </c>
      <c r="AK318" s="61">
        <v>1</v>
      </c>
      <c r="AL318" s="60" t="s">
        <v>2603</v>
      </c>
      <c r="AM318" s="183">
        <v>44168.673611111109</v>
      </c>
      <c r="AN318" s="183">
        <v>44582</v>
      </c>
      <c r="AO318" s="1">
        <v>3</v>
      </c>
      <c r="AP318" s="60" t="s">
        <v>2595</v>
      </c>
      <c r="AQ318" s="1" t="s">
        <v>2595</v>
      </c>
    </row>
    <row r="319" spans="1:43" x14ac:dyDescent="0.25">
      <c r="A319" s="1">
        <v>0</v>
      </c>
      <c r="B319" s="1" t="b">
        <v>1</v>
      </c>
      <c r="C319" s="1">
        <v>31561</v>
      </c>
      <c r="D319" s="1">
        <v>1007921</v>
      </c>
      <c r="E319" s="1" t="b">
        <v>0</v>
      </c>
      <c r="F319" s="1">
        <v>0</v>
      </c>
      <c r="G319" s="60" t="s">
        <v>2589</v>
      </c>
      <c r="H319" s="60" t="s">
        <v>2589</v>
      </c>
      <c r="I319" s="1">
        <v>31561</v>
      </c>
      <c r="J319" s="60" t="s">
        <v>2590</v>
      </c>
      <c r="K319" s="60" t="s">
        <v>2591</v>
      </c>
      <c r="L319" s="60" t="s">
        <v>2592</v>
      </c>
      <c r="M319" s="60" t="s">
        <v>2629</v>
      </c>
      <c r="N319" s="1" t="b">
        <v>1</v>
      </c>
      <c r="O319" s="60" t="s">
        <v>2638</v>
      </c>
      <c r="P319" s="60" t="s">
        <v>2523</v>
      </c>
      <c r="Q319" s="60" t="s">
        <v>2525</v>
      </c>
      <c r="R319" s="60" t="s">
        <v>768</v>
      </c>
      <c r="S319" s="60" t="s">
        <v>2524</v>
      </c>
      <c r="T319" s="1">
        <v>31561</v>
      </c>
      <c r="U319" s="1">
        <v>32161</v>
      </c>
      <c r="V319" s="1">
        <v>34561</v>
      </c>
      <c r="W319" s="1">
        <v>41441</v>
      </c>
      <c r="X319" s="1">
        <v>64601</v>
      </c>
      <c r="Y319" s="1">
        <v>840681</v>
      </c>
      <c r="Z319" s="60" t="s">
        <v>2595</v>
      </c>
      <c r="AA319" s="60" t="s">
        <v>2596</v>
      </c>
      <c r="AB319" s="60" t="s">
        <v>2597</v>
      </c>
      <c r="AC319" s="60" t="s">
        <v>2383</v>
      </c>
      <c r="AD319" s="60" t="s">
        <v>2598</v>
      </c>
      <c r="AE319" s="60" t="s">
        <v>2599</v>
      </c>
      <c r="AF319" s="60" t="s">
        <v>2600</v>
      </c>
      <c r="AG319" s="183">
        <v>44169.640972222223</v>
      </c>
      <c r="AH319" s="60" t="s">
        <v>2601</v>
      </c>
      <c r="AI319" s="60" t="s">
        <v>2602</v>
      </c>
      <c r="AJ319" s="61">
        <v>16</v>
      </c>
      <c r="AK319" s="61">
        <v>1</v>
      </c>
      <c r="AL319" s="60" t="s">
        <v>2603</v>
      </c>
      <c r="AM319" s="183">
        <v>44204.635416666664</v>
      </c>
      <c r="AN319" s="183">
        <v>44612</v>
      </c>
      <c r="AO319" s="1">
        <v>6</v>
      </c>
      <c r="AP319" s="60" t="s">
        <v>2595</v>
      </c>
      <c r="AQ319" s="1" t="s">
        <v>2595</v>
      </c>
    </row>
    <row r="320" spans="1:43" x14ac:dyDescent="0.25">
      <c r="A320" s="1">
        <v>0</v>
      </c>
      <c r="B320" s="1" t="b">
        <v>1</v>
      </c>
      <c r="C320" s="1">
        <v>31561</v>
      </c>
      <c r="D320" s="1">
        <v>1007921</v>
      </c>
      <c r="E320" s="1" t="b">
        <v>0</v>
      </c>
      <c r="F320" s="1">
        <v>0</v>
      </c>
      <c r="G320" s="60" t="s">
        <v>2589</v>
      </c>
      <c r="H320" s="60" t="s">
        <v>2589</v>
      </c>
      <c r="I320" s="1">
        <v>31561</v>
      </c>
      <c r="J320" s="60" t="s">
        <v>2590</v>
      </c>
      <c r="K320" s="60" t="s">
        <v>2591</v>
      </c>
      <c r="L320" s="60" t="s">
        <v>2592</v>
      </c>
      <c r="M320" s="60" t="s">
        <v>2629</v>
      </c>
      <c r="N320" s="1" t="b">
        <v>1</v>
      </c>
      <c r="O320" s="60" t="s">
        <v>2638</v>
      </c>
      <c r="P320" s="60" t="s">
        <v>2460</v>
      </c>
      <c r="Q320" s="60" t="s">
        <v>2462</v>
      </c>
      <c r="R320" s="60" t="s">
        <v>768</v>
      </c>
      <c r="S320" s="60" t="s">
        <v>2461</v>
      </c>
      <c r="T320" s="1">
        <v>31561</v>
      </c>
      <c r="U320" s="1">
        <v>32161</v>
      </c>
      <c r="V320" s="1">
        <v>34561</v>
      </c>
      <c r="W320" s="1">
        <v>41441</v>
      </c>
      <c r="X320" s="1">
        <v>64601</v>
      </c>
      <c r="Y320" s="1">
        <v>840721</v>
      </c>
      <c r="Z320" s="60" t="s">
        <v>2595</v>
      </c>
      <c r="AA320" s="60" t="s">
        <v>2596</v>
      </c>
      <c r="AB320" s="60" t="s">
        <v>2597</v>
      </c>
      <c r="AC320" s="60" t="s">
        <v>2383</v>
      </c>
      <c r="AD320" s="60" t="s">
        <v>2598</v>
      </c>
      <c r="AE320" s="60" t="s">
        <v>2599</v>
      </c>
      <c r="AF320" s="60" t="s">
        <v>2600</v>
      </c>
      <c r="AG320" s="183">
        <v>44169.640972222223</v>
      </c>
      <c r="AH320" s="60" t="s">
        <v>2601</v>
      </c>
      <c r="AI320" s="60" t="s">
        <v>2602</v>
      </c>
      <c r="AJ320" s="61">
        <v>12</v>
      </c>
      <c r="AK320" s="61">
        <v>1</v>
      </c>
      <c r="AL320" s="60" t="s">
        <v>2603</v>
      </c>
      <c r="AM320" s="183">
        <v>44204.634722222218</v>
      </c>
      <c r="AN320" s="183">
        <v>44605</v>
      </c>
      <c r="AO320" s="1">
        <v>6</v>
      </c>
      <c r="AP320" s="60" t="s">
        <v>2595</v>
      </c>
      <c r="AQ320" s="1" t="s">
        <v>2595</v>
      </c>
    </row>
    <row r="321" spans="1:43" x14ac:dyDescent="0.25">
      <c r="A321" s="1">
        <v>0</v>
      </c>
      <c r="B321" s="1" t="b">
        <v>1</v>
      </c>
      <c r="C321" s="1">
        <v>31561</v>
      </c>
      <c r="D321" s="1">
        <v>1007921</v>
      </c>
      <c r="E321" s="1" t="b">
        <v>0</v>
      </c>
      <c r="F321" s="1">
        <v>0</v>
      </c>
      <c r="G321" s="60" t="s">
        <v>2589</v>
      </c>
      <c r="H321" s="60" t="s">
        <v>2589</v>
      </c>
      <c r="I321" s="1">
        <v>31561</v>
      </c>
      <c r="J321" s="60" t="s">
        <v>2590</v>
      </c>
      <c r="K321" s="60" t="s">
        <v>2591</v>
      </c>
      <c r="L321" s="60" t="s">
        <v>2592</v>
      </c>
      <c r="M321" s="60" t="s">
        <v>2629</v>
      </c>
      <c r="N321" s="1" t="b">
        <v>1</v>
      </c>
      <c r="O321" s="60" t="s">
        <v>2638</v>
      </c>
      <c r="P321" s="60" t="s">
        <v>2417</v>
      </c>
      <c r="Q321" s="60" t="s">
        <v>2419</v>
      </c>
      <c r="R321" s="60" t="s">
        <v>768</v>
      </c>
      <c r="S321" s="60" t="s">
        <v>2418</v>
      </c>
      <c r="T321" s="1">
        <v>31561</v>
      </c>
      <c r="U321" s="1">
        <v>32161</v>
      </c>
      <c r="V321" s="1">
        <v>34561</v>
      </c>
      <c r="W321" s="1">
        <v>41441</v>
      </c>
      <c r="X321" s="1">
        <v>64601</v>
      </c>
      <c r="Y321" s="1">
        <v>840761</v>
      </c>
      <c r="Z321" s="60" t="s">
        <v>2595</v>
      </c>
      <c r="AA321" s="60" t="s">
        <v>2596</v>
      </c>
      <c r="AB321" s="60" t="s">
        <v>2597</v>
      </c>
      <c r="AC321" s="60" t="s">
        <v>2383</v>
      </c>
      <c r="AD321" s="60" t="s">
        <v>2598</v>
      </c>
      <c r="AE321" s="60" t="s">
        <v>2599</v>
      </c>
      <c r="AF321" s="60" t="s">
        <v>2600</v>
      </c>
      <c r="AG321" s="183">
        <v>44169.640972222223</v>
      </c>
      <c r="AH321" s="60" t="s">
        <v>2601</v>
      </c>
      <c r="AI321" s="60" t="s">
        <v>2602</v>
      </c>
      <c r="AJ321" s="61">
        <v>20</v>
      </c>
      <c r="AK321" s="61">
        <v>1</v>
      </c>
      <c r="AL321" s="60" t="s">
        <v>2603</v>
      </c>
      <c r="AM321" s="183">
        <v>44204.629166666666</v>
      </c>
      <c r="AN321" s="183">
        <v>44613</v>
      </c>
      <c r="AO321" s="1">
        <v>6</v>
      </c>
      <c r="AP321" s="60" t="s">
        <v>2595</v>
      </c>
      <c r="AQ321" s="1" t="s">
        <v>2595</v>
      </c>
    </row>
    <row r="322" spans="1:43" x14ac:dyDescent="0.25">
      <c r="A322" s="1">
        <v>0</v>
      </c>
      <c r="B322" s="1" t="b">
        <v>1</v>
      </c>
      <c r="C322" s="1">
        <v>31561</v>
      </c>
      <c r="D322" s="1">
        <v>1007921</v>
      </c>
      <c r="E322" s="1" t="b">
        <v>0</v>
      </c>
      <c r="F322" s="1">
        <v>0</v>
      </c>
      <c r="G322" s="60" t="s">
        <v>2589</v>
      </c>
      <c r="H322" s="60" t="s">
        <v>2589</v>
      </c>
      <c r="I322" s="1">
        <v>31561</v>
      </c>
      <c r="J322" s="60" t="s">
        <v>2590</v>
      </c>
      <c r="K322" s="60" t="s">
        <v>2591</v>
      </c>
      <c r="L322" s="60" t="s">
        <v>2592</v>
      </c>
      <c r="M322" s="60" t="s">
        <v>2629</v>
      </c>
      <c r="N322" s="1" t="b">
        <v>1</v>
      </c>
      <c r="O322" s="60" t="s">
        <v>2638</v>
      </c>
      <c r="P322" s="60" t="s">
        <v>2451</v>
      </c>
      <c r="Q322" s="60" t="s">
        <v>2453</v>
      </c>
      <c r="R322" s="60" t="s">
        <v>768</v>
      </c>
      <c r="S322" s="60" t="s">
        <v>2452</v>
      </c>
      <c r="T322" s="1">
        <v>31561</v>
      </c>
      <c r="U322" s="1">
        <v>32161</v>
      </c>
      <c r="V322" s="1">
        <v>34561</v>
      </c>
      <c r="W322" s="1">
        <v>41441</v>
      </c>
      <c r="X322" s="1">
        <v>64601</v>
      </c>
      <c r="Y322" s="1">
        <v>840801</v>
      </c>
      <c r="Z322" s="60" t="s">
        <v>2595</v>
      </c>
      <c r="AA322" s="60" t="s">
        <v>2596</v>
      </c>
      <c r="AB322" s="60" t="s">
        <v>2597</v>
      </c>
      <c r="AC322" s="60" t="s">
        <v>2383</v>
      </c>
      <c r="AD322" s="60" t="s">
        <v>2598</v>
      </c>
      <c r="AE322" s="60" t="s">
        <v>2599</v>
      </c>
      <c r="AF322" s="60" t="s">
        <v>2600</v>
      </c>
      <c r="AG322" s="183">
        <v>44169.640972222223</v>
      </c>
      <c r="AH322" s="60" t="s">
        <v>2601</v>
      </c>
      <c r="AI322" s="60" t="s">
        <v>2602</v>
      </c>
      <c r="AJ322" s="61">
        <v>25</v>
      </c>
      <c r="AK322" s="61">
        <v>1</v>
      </c>
      <c r="AL322" s="60" t="s">
        <v>2603</v>
      </c>
      <c r="AM322" s="183">
        <v>44204.636111111111</v>
      </c>
      <c r="AN322" s="183">
        <v>44612</v>
      </c>
      <c r="AO322" s="1">
        <v>6</v>
      </c>
      <c r="AP322" s="60" t="s">
        <v>2595</v>
      </c>
      <c r="AQ322" s="1" t="s">
        <v>2595</v>
      </c>
    </row>
    <row r="323" spans="1:43" x14ac:dyDescent="0.25">
      <c r="A323" s="1">
        <v>0</v>
      </c>
      <c r="B323" s="1" t="b">
        <v>1</v>
      </c>
      <c r="C323" s="1">
        <v>31561</v>
      </c>
      <c r="D323" s="1">
        <v>1007921</v>
      </c>
      <c r="E323" s="1" t="b">
        <v>0</v>
      </c>
      <c r="F323" s="1">
        <v>0</v>
      </c>
      <c r="G323" s="60" t="s">
        <v>2589</v>
      </c>
      <c r="H323" s="60" t="s">
        <v>2589</v>
      </c>
      <c r="I323" s="1">
        <v>31561</v>
      </c>
      <c r="J323" s="60" t="s">
        <v>2590</v>
      </c>
      <c r="K323" s="60" t="s">
        <v>2591</v>
      </c>
      <c r="L323" s="60" t="s">
        <v>2592</v>
      </c>
      <c r="M323" s="60" t="s">
        <v>2629</v>
      </c>
      <c r="N323" s="1" t="b">
        <v>1</v>
      </c>
      <c r="O323" s="60" t="s">
        <v>2638</v>
      </c>
      <c r="P323" s="60" t="s">
        <v>2475</v>
      </c>
      <c r="Q323" s="60" t="s">
        <v>2477</v>
      </c>
      <c r="R323" s="60" t="s">
        <v>768</v>
      </c>
      <c r="S323" s="60" t="s">
        <v>2476</v>
      </c>
      <c r="T323" s="1">
        <v>31561</v>
      </c>
      <c r="U323" s="1">
        <v>32161</v>
      </c>
      <c r="V323" s="1">
        <v>34561</v>
      </c>
      <c r="W323" s="1">
        <v>41441</v>
      </c>
      <c r="X323" s="1">
        <v>64601</v>
      </c>
      <c r="Y323" s="1">
        <v>840841</v>
      </c>
      <c r="Z323" s="60" t="s">
        <v>2595</v>
      </c>
      <c r="AA323" s="60" t="s">
        <v>2596</v>
      </c>
      <c r="AB323" s="60" t="s">
        <v>2597</v>
      </c>
      <c r="AC323" s="60" t="s">
        <v>2383</v>
      </c>
      <c r="AD323" s="60" t="s">
        <v>2598</v>
      </c>
      <c r="AE323" s="60" t="s">
        <v>2599</v>
      </c>
      <c r="AF323" s="60" t="s">
        <v>2600</v>
      </c>
      <c r="AG323" s="183">
        <v>44169.640972222223</v>
      </c>
      <c r="AH323" s="60" t="s">
        <v>2601</v>
      </c>
      <c r="AI323" s="60" t="s">
        <v>2602</v>
      </c>
      <c r="AJ323" s="61">
        <v>25</v>
      </c>
      <c r="AK323" s="61">
        <v>1</v>
      </c>
      <c r="AL323" s="60" t="s">
        <v>2603</v>
      </c>
      <c r="AM323" s="183">
        <v>44204.636111111111</v>
      </c>
      <c r="AN323" s="183">
        <v>44609</v>
      </c>
      <c r="AO323" s="1">
        <v>6</v>
      </c>
      <c r="AP323" s="60" t="s">
        <v>2595</v>
      </c>
      <c r="AQ323" s="1" t="s">
        <v>2595</v>
      </c>
    </row>
    <row r="324" spans="1:43" x14ac:dyDescent="0.25">
      <c r="A324" s="1">
        <v>0</v>
      </c>
      <c r="B324" s="1" t="b">
        <v>1</v>
      </c>
      <c r="C324" s="1">
        <v>31561</v>
      </c>
      <c r="D324" s="1">
        <v>14321</v>
      </c>
      <c r="E324" s="1" t="b">
        <v>0</v>
      </c>
      <c r="F324" s="1">
        <v>0</v>
      </c>
      <c r="G324" s="60" t="s">
        <v>2589</v>
      </c>
      <c r="H324" s="60" t="s">
        <v>2589</v>
      </c>
      <c r="I324" s="1">
        <v>31561</v>
      </c>
      <c r="J324" s="60" t="s">
        <v>2590</v>
      </c>
      <c r="K324" s="60" t="s">
        <v>2591</v>
      </c>
      <c r="L324" s="60" t="s">
        <v>2592</v>
      </c>
      <c r="M324" s="60" t="s">
        <v>2629</v>
      </c>
      <c r="N324" s="1" t="b">
        <v>1</v>
      </c>
      <c r="O324" s="60" t="s">
        <v>2638</v>
      </c>
      <c r="P324" s="60" t="s">
        <v>928</v>
      </c>
      <c r="Q324" s="60" t="s">
        <v>930</v>
      </c>
      <c r="R324" s="60" t="s">
        <v>768</v>
      </c>
      <c r="S324" s="60" t="s">
        <v>929</v>
      </c>
      <c r="T324" s="1">
        <v>31561</v>
      </c>
      <c r="U324" s="1">
        <v>32161</v>
      </c>
      <c r="V324" s="1">
        <v>34561</v>
      </c>
      <c r="W324" s="1">
        <v>41441</v>
      </c>
      <c r="X324" s="1">
        <v>64601</v>
      </c>
      <c r="Y324" s="1">
        <v>903401</v>
      </c>
      <c r="Z324" s="60" t="s">
        <v>2595</v>
      </c>
      <c r="AA324" s="60" t="s">
        <v>2596</v>
      </c>
      <c r="AB324" s="60" t="s">
        <v>2597</v>
      </c>
      <c r="AC324" s="60" t="s">
        <v>887</v>
      </c>
      <c r="AD324" s="60" t="s">
        <v>2616</v>
      </c>
      <c r="AE324" s="60" t="s">
        <v>2599</v>
      </c>
      <c r="AF324" s="60" t="s">
        <v>2600</v>
      </c>
      <c r="AG324" s="183">
        <v>44175.317361111112</v>
      </c>
      <c r="AH324" s="60" t="s">
        <v>2601</v>
      </c>
      <c r="AI324" s="60" t="s">
        <v>2602</v>
      </c>
      <c r="AJ324" s="61">
        <v>24</v>
      </c>
      <c r="AK324" s="61">
        <v>1</v>
      </c>
      <c r="AL324" s="60" t="s">
        <v>2603</v>
      </c>
      <c r="AM324" s="183">
        <v>44265.685416666667</v>
      </c>
      <c r="AN324" s="183">
        <v>44614</v>
      </c>
      <c r="AO324" s="1">
        <v>4</v>
      </c>
      <c r="AP324" s="60" t="s">
        <v>2595</v>
      </c>
      <c r="AQ324" s="1" t="s">
        <v>2595</v>
      </c>
    </row>
    <row r="325" spans="1:43" x14ac:dyDescent="0.25">
      <c r="A325" s="1">
        <v>0</v>
      </c>
      <c r="B325" s="1" t="b">
        <v>1</v>
      </c>
      <c r="C325" s="1">
        <v>31561</v>
      </c>
      <c r="D325" s="1">
        <v>14321</v>
      </c>
      <c r="E325" s="1" t="b">
        <v>0</v>
      </c>
      <c r="F325" s="1">
        <v>0</v>
      </c>
      <c r="G325" s="60" t="s">
        <v>2589</v>
      </c>
      <c r="H325" s="60" t="s">
        <v>2589</v>
      </c>
      <c r="I325" s="1">
        <v>31561</v>
      </c>
      <c r="J325" s="60" t="s">
        <v>2590</v>
      </c>
      <c r="K325" s="60" t="s">
        <v>2591</v>
      </c>
      <c r="L325" s="60" t="s">
        <v>2592</v>
      </c>
      <c r="M325" s="60" t="s">
        <v>2629</v>
      </c>
      <c r="N325" s="1" t="b">
        <v>1</v>
      </c>
      <c r="O325" s="60" t="s">
        <v>2638</v>
      </c>
      <c r="P325" s="60" t="s">
        <v>937</v>
      </c>
      <c r="Q325" s="60" t="s">
        <v>939</v>
      </c>
      <c r="R325" s="60" t="s">
        <v>768</v>
      </c>
      <c r="S325" s="60" t="s">
        <v>938</v>
      </c>
      <c r="T325" s="1">
        <v>31561</v>
      </c>
      <c r="U325" s="1">
        <v>32161</v>
      </c>
      <c r="V325" s="1">
        <v>34561</v>
      </c>
      <c r="W325" s="1">
        <v>41441</v>
      </c>
      <c r="X325" s="1">
        <v>64601</v>
      </c>
      <c r="Y325" s="1">
        <v>903481</v>
      </c>
      <c r="Z325" s="60" t="s">
        <v>2595</v>
      </c>
      <c r="AA325" s="60" t="s">
        <v>2596</v>
      </c>
      <c r="AB325" s="60" t="s">
        <v>2597</v>
      </c>
      <c r="AC325" s="60" t="s">
        <v>887</v>
      </c>
      <c r="AD325" s="60" t="s">
        <v>2616</v>
      </c>
      <c r="AE325" s="60" t="s">
        <v>2599</v>
      </c>
      <c r="AF325" s="60" t="s">
        <v>2600</v>
      </c>
      <c r="AG325" s="183">
        <v>44175.317361111112</v>
      </c>
      <c r="AH325" s="60" t="s">
        <v>2601</v>
      </c>
      <c r="AI325" s="60" t="s">
        <v>2602</v>
      </c>
      <c r="AJ325" s="61">
        <v>6</v>
      </c>
      <c r="AK325" s="61">
        <v>1</v>
      </c>
      <c r="AL325" s="60" t="s">
        <v>2603</v>
      </c>
      <c r="AM325" s="183">
        <v>44175.317361111112</v>
      </c>
      <c r="AN325" s="183">
        <v>44598</v>
      </c>
      <c r="AO325" s="1">
        <v>4</v>
      </c>
      <c r="AP325" s="60" t="s">
        <v>2595</v>
      </c>
      <c r="AQ325" s="1" t="s">
        <v>2595</v>
      </c>
    </row>
    <row r="326" spans="1:43" x14ac:dyDescent="0.25">
      <c r="A326" s="1">
        <v>0</v>
      </c>
      <c r="B326" s="1" t="b">
        <v>1</v>
      </c>
      <c r="C326" s="1">
        <v>31561</v>
      </c>
      <c r="D326" s="1">
        <v>14321</v>
      </c>
      <c r="E326" s="1" t="b">
        <v>0</v>
      </c>
      <c r="F326" s="1">
        <v>0</v>
      </c>
      <c r="G326" s="60" t="s">
        <v>2589</v>
      </c>
      <c r="H326" s="60" t="s">
        <v>2589</v>
      </c>
      <c r="I326" s="1">
        <v>31561</v>
      </c>
      <c r="J326" s="60" t="s">
        <v>2590</v>
      </c>
      <c r="K326" s="60" t="s">
        <v>2591</v>
      </c>
      <c r="L326" s="60" t="s">
        <v>2592</v>
      </c>
      <c r="M326" s="60" t="s">
        <v>2629</v>
      </c>
      <c r="N326" s="1" t="b">
        <v>1</v>
      </c>
      <c r="O326" s="60" t="s">
        <v>2638</v>
      </c>
      <c r="P326" s="60" t="s">
        <v>908</v>
      </c>
      <c r="Q326" s="60" t="s">
        <v>910</v>
      </c>
      <c r="R326" s="60" t="s">
        <v>768</v>
      </c>
      <c r="S326" s="60" t="s">
        <v>909</v>
      </c>
      <c r="T326" s="1">
        <v>31561</v>
      </c>
      <c r="U326" s="1">
        <v>32161</v>
      </c>
      <c r="V326" s="1">
        <v>34561</v>
      </c>
      <c r="W326" s="1">
        <v>41441</v>
      </c>
      <c r="X326" s="1">
        <v>64601</v>
      </c>
      <c r="Y326" s="1">
        <v>903521</v>
      </c>
      <c r="Z326" s="60" t="s">
        <v>2595</v>
      </c>
      <c r="AA326" s="60" t="s">
        <v>2596</v>
      </c>
      <c r="AB326" s="60" t="s">
        <v>2597</v>
      </c>
      <c r="AC326" s="60" t="s">
        <v>887</v>
      </c>
      <c r="AD326" s="60" t="s">
        <v>2616</v>
      </c>
      <c r="AE326" s="60" t="s">
        <v>2599</v>
      </c>
      <c r="AF326" s="60" t="s">
        <v>2600</v>
      </c>
      <c r="AG326" s="183">
        <v>44175.317361111112</v>
      </c>
      <c r="AH326" s="60" t="s">
        <v>2601</v>
      </c>
      <c r="AI326" s="60" t="s">
        <v>2602</v>
      </c>
      <c r="AJ326" s="61">
        <v>24</v>
      </c>
      <c r="AK326" s="61">
        <v>1</v>
      </c>
      <c r="AL326" s="60" t="s">
        <v>2603</v>
      </c>
      <c r="AM326" s="183">
        <v>44175.317361111112</v>
      </c>
      <c r="AN326" s="183">
        <v>44604</v>
      </c>
      <c r="AO326" s="1">
        <v>4</v>
      </c>
      <c r="AP326" s="60" t="s">
        <v>2595</v>
      </c>
      <c r="AQ326" s="1" t="s">
        <v>2595</v>
      </c>
    </row>
    <row r="327" spans="1:43" x14ac:dyDescent="0.25">
      <c r="A327" s="1">
        <v>0</v>
      </c>
      <c r="B327" s="1" t="b">
        <v>1</v>
      </c>
      <c r="C327" s="1">
        <v>31561</v>
      </c>
      <c r="D327" s="1">
        <v>14321</v>
      </c>
      <c r="E327" s="1" t="b">
        <v>0</v>
      </c>
      <c r="F327" s="1">
        <v>0</v>
      </c>
      <c r="G327" s="60" t="s">
        <v>2589</v>
      </c>
      <c r="H327" s="60" t="s">
        <v>2589</v>
      </c>
      <c r="I327" s="1">
        <v>31561</v>
      </c>
      <c r="J327" s="60" t="s">
        <v>2590</v>
      </c>
      <c r="K327" s="60" t="s">
        <v>2591</v>
      </c>
      <c r="L327" s="60" t="s">
        <v>2592</v>
      </c>
      <c r="M327" s="60" t="s">
        <v>2629</v>
      </c>
      <c r="N327" s="1" t="b">
        <v>1</v>
      </c>
      <c r="O327" s="60" t="s">
        <v>2638</v>
      </c>
      <c r="P327" s="60" t="s">
        <v>915</v>
      </c>
      <c r="Q327" s="60" t="s">
        <v>917</v>
      </c>
      <c r="R327" s="60" t="s">
        <v>768</v>
      </c>
      <c r="S327" s="60" t="s">
        <v>916</v>
      </c>
      <c r="T327" s="1">
        <v>31561</v>
      </c>
      <c r="U327" s="1">
        <v>32161</v>
      </c>
      <c r="V327" s="1">
        <v>34561</v>
      </c>
      <c r="W327" s="1">
        <v>41441</v>
      </c>
      <c r="X327" s="1">
        <v>64601</v>
      </c>
      <c r="Y327" s="1">
        <v>903561</v>
      </c>
      <c r="Z327" s="60" t="s">
        <v>2595</v>
      </c>
      <c r="AA327" s="60" t="s">
        <v>2596</v>
      </c>
      <c r="AB327" s="60" t="s">
        <v>2597</v>
      </c>
      <c r="AC327" s="60" t="s">
        <v>887</v>
      </c>
      <c r="AD327" s="60" t="s">
        <v>2616</v>
      </c>
      <c r="AE327" s="60" t="s">
        <v>2599</v>
      </c>
      <c r="AF327" s="60" t="s">
        <v>2600</v>
      </c>
      <c r="AG327" s="183">
        <v>44175.317361111112</v>
      </c>
      <c r="AH327" s="60" t="s">
        <v>2601</v>
      </c>
      <c r="AI327" s="60" t="s">
        <v>2602</v>
      </c>
      <c r="AJ327" s="61">
        <v>24</v>
      </c>
      <c r="AK327" s="61">
        <v>1</v>
      </c>
      <c r="AL327" s="60" t="s">
        <v>2603</v>
      </c>
      <c r="AM327" s="183">
        <v>44175.317361111112</v>
      </c>
      <c r="AN327" s="183">
        <v>44607</v>
      </c>
      <c r="AO327" s="1">
        <v>4</v>
      </c>
      <c r="AP327" s="60" t="s">
        <v>2595</v>
      </c>
      <c r="AQ327" s="1" t="s">
        <v>2595</v>
      </c>
    </row>
    <row r="328" spans="1:43" x14ac:dyDescent="0.25">
      <c r="A328" s="1">
        <v>0</v>
      </c>
      <c r="B328" s="1" t="b">
        <v>1</v>
      </c>
      <c r="C328" s="1">
        <v>31561</v>
      </c>
      <c r="D328" s="1">
        <v>14681</v>
      </c>
      <c r="E328" s="1" t="b">
        <v>0</v>
      </c>
      <c r="F328" s="1">
        <v>0</v>
      </c>
      <c r="G328" s="60" t="s">
        <v>2589</v>
      </c>
      <c r="H328" s="60" t="s">
        <v>2589</v>
      </c>
      <c r="I328" s="1">
        <v>31561</v>
      </c>
      <c r="J328" s="60" t="s">
        <v>2590</v>
      </c>
      <c r="K328" s="60" t="s">
        <v>2591</v>
      </c>
      <c r="L328" s="60" t="s">
        <v>2592</v>
      </c>
      <c r="M328" s="60" t="s">
        <v>2629</v>
      </c>
      <c r="N328" s="1" t="b">
        <v>1</v>
      </c>
      <c r="O328" s="60" t="s">
        <v>2638</v>
      </c>
      <c r="P328" s="60" t="s">
        <v>1753</v>
      </c>
      <c r="Q328" s="60" t="s">
        <v>1755</v>
      </c>
      <c r="R328" s="60" t="s">
        <v>768</v>
      </c>
      <c r="S328" s="60" t="s">
        <v>1754</v>
      </c>
      <c r="T328" s="1">
        <v>31561</v>
      </c>
      <c r="U328" s="1">
        <v>32161</v>
      </c>
      <c r="V328" s="1">
        <v>34561</v>
      </c>
      <c r="W328" s="1">
        <v>41441</v>
      </c>
      <c r="X328" s="1">
        <v>64601</v>
      </c>
      <c r="Y328" s="1">
        <v>993721</v>
      </c>
      <c r="Z328" s="60" t="s">
        <v>2595</v>
      </c>
      <c r="AA328" s="60" t="s">
        <v>2596</v>
      </c>
      <c r="AB328" s="60" t="s">
        <v>2597</v>
      </c>
      <c r="AC328" s="60" t="s">
        <v>1734</v>
      </c>
      <c r="AD328" s="60" t="s">
        <v>2610</v>
      </c>
      <c r="AE328" s="60" t="s">
        <v>2599</v>
      </c>
      <c r="AF328" s="60" t="s">
        <v>2600</v>
      </c>
      <c r="AG328" s="183">
        <v>44195.727083333331</v>
      </c>
      <c r="AH328" s="60" t="s">
        <v>2601</v>
      </c>
      <c r="AI328" s="60" t="s">
        <v>2602</v>
      </c>
      <c r="AJ328" s="61">
        <v>10</v>
      </c>
      <c r="AK328" s="61">
        <v>1</v>
      </c>
      <c r="AL328" s="60" t="s">
        <v>2603</v>
      </c>
      <c r="AM328" s="183">
        <v>44195.727083333331</v>
      </c>
      <c r="AN328" s="183">
        <v>44614</v>
      </c>
      <c r="AO328" s="1">
        <v>2</v>
      </c>
      <c r="AP328" s="60" t="s">
        <v>2595</v>
      </c>
      <c r="AQ328" s="1" t="s">
        <v>2595</v>
      </c>
    </row>
    <row r="329" spans="1:43" x14ac:dyDescent="0.25">
      <c r="A329" s="1">
        <v>0</v>
      </c>
      <c r="B329" s="1" t="b">
        <v>1</v>
      </c>
      <c r="C329" s="1">
        <v>31561</v>
      </c>
      <c r="D329" s="1">
        <v>14681</v>
      </c>
      <c r="E329" s="1" t="b">
        <v>0</v>
      </c>
      <c r="F329" s="1">
        <v>0</v>
      </c>
      <c r="G329" s="60" t="s">
        <v>2589</v>
      </c>
      <c r="H329" s="60" t="s">
        <v>2589</v>
      </c>
      <c r="I329" s="1">
        <v>31561</v>
      </c>
      <c r="J329" s="60" t="s">
        <v>2590</v>
      </c>
      <c r="K329" s="60" t="s">
        <v>2591</v>
      </c>
      <c r="L329" s="60" t="s">
        <v>2592</v>
      </c>
      <c r="M329" s="60" t="s">
        <v>2629</v>
      </c>
      <c r="N329" s="1" t="b">
        <v>1</v>
      </c>
      <c r="O329" s="60" t="s">
        <v>2638</v>
      </c>
      <c r="P329" s="60" t="s">
        <v>1906</v>
      </c>
      <c r="Q329" s="60" t="s">
        <v>1908</v>
      </c>
      <c r="R329" s="60" t="s">
        <v>768</v>
      </c>
      <c r="S329" s="60" t="s">
        <v>1907</v>
      </c>
      <c r="T329" s="1">
        <v>31561</v>
      </c>
      <c r="U329" s="1">
        <v>32161</v>
      </c>
      <c r="V329" s="1">
        <v>34561</v>
      </c>
      <c r="W329" s="1">
        <v>41441</v>
      </c>
      <c r="X329" s="1">
        <v>64601</v>
      </c>
      <c r="Y329" s="1">
        <v>995241</v>
      </c>
      <c r="Z329" s="60" t="s">
        <v>2595</v>
      </c>
      <c r="AA329" s="60" t="s">
        <v>2596</v>
      </c>
      <c r="AB329" s="60" t="s">
        <v>2597</v>
      </c>
      <c r="AC329" s="60" t="s">
        <v>1734</v>
      </c>
      <c r="AD329" s="60" t="s">
        <v>2610</v>
      </c>
      <c r="AE329" s="60" t="s">
        <v>2599</v>
      </c>
      <c r="AF329" s="60" t="s">
        <v>2600</v>
      </c>
      <c r="AG329" s="183">
        <v>44195.74722222222</v>
      </c>
      <c r="AH329" s="60" t="s">
        <v>2601</v>
      </c>
      <c r="AI329" s="60" t="s">
        <v>2602</v>
      </c>
      <c r="AJ329" s="61">
        <v>12</v>
      </c>
      <c r="AK329" s="61">
        <v>1</v>
      </c>
      <c r="AL329" s="60" t="s">
        <v>2603</v>
      </c>
      <c r="AM329" s="183">
        <v>44195.74722222222</v>
      </c>
      <c r="AN329" s="183">
        <v>44610</v>
      </c>
      <c r="AO329" s="1">
        <v>2</v>
      </c>
      <c r="AP329" s="60" t="s">
        <v>2595</v>
      </c>
      <c r="AQ329" s="1" t="s">
        <v>2595</v>
      </c>
    </row>
    <row r="330" spans="1:43" x14ac:dyDescent="0.25">
      <c r="A330" s="1">
        <v>0</v>
      </c>
      <c r="B330" s="1" t="b">
        <v>1</v>
      </c>
      <c r="C330" s="1">
        <v>31561</v>
      </c>
      <c r="D330" s="1">
        <v>14321</v>
      </c>
      <c r="E330" s="1" t="b">
        <v>0</v>
      </c>
      <c r="F330" s="1">
        <v>0</v>
      </c>
      <c r="G330" s="60" t="s">
        <v>2589</v>
      </c>
      <c r="H330" s="60" t="s">
        <v>2589</v>
      </c>
      <c r="I330" s="1">
        <v>31561</v>
      </c>
      <c r="J330" s="60" t="s">
        <v>2590</v>
      </c>
      <c r="K330" s="60" t="s">
        <v>2591</v>
      </c>
      <c r="L330" s="60" t="s">
        <v>2592</v>
      </c>
      <c r="M330" s="60" t="s">
        <v>2629</v>
      </c>
      <c r="N330" s="1" t="b">
        <v>1</v>
      </c>
      <c r="O330" s="60" t="s">
        <v>2638</v>
      </c>
      <c r="P330" s="60" t="s">
        <v>2639</v>
      </c>
      <c r="Q330" s="60" t="s">
        <v>2640</v>
      </c>
      <c r="R330" s="60" t="s">
        <v>768</v>
      </c>
      <c r="S330" s="60" t="s">
        <v>2641</v>
      </c>
      <c r="T330" s="1">
        <v>31561</v>
      </c>
      <c r="U330" s="1">
        <v>32161</v>
      </c>
      <c r="V330" s="1">
        <v>34561</v>
      </c>
      <c r="W330" s="1">
        <v>41441</v>
      </c>
      <c r="X330" s="1">
        <v>64601</v>
      </c>
      <c r="Y330" s="1">
        <v>1687761</v>
      </c>
      <c r="Z330" s="60" t="s">
        <v>2595</v>
      </c>
      <c r="AA330" s="60" t="s">
        <v>2596</v>
      </c>
      <c r="AB330" s="60" t="s">
        <v>2597</v>
      </c>
      <c r="AC330" s="60" t="s">
        <v>887</v>
      </c>
      <c r="AD330" s="60" t="s">
        <v>2616</v>
      </c>
      <c r="AE330" s="60" t="s">
        <v>2599</v>
      </c>
      <c r="AF330" s="60" t="s">
        <v>2600</v>
      </c>
      <c r="AG330" s="183">
        <v>44505.712500000001</v>
      </c>
      <c r="AH330" s="60" t="s">
        <v>2601</v>
      </c>
      <c r="AI330" s="60" t="s">
        <v>2602</v>
      </c>
      <c r="AJ330" s="61" t="s">
        <v>2595</v>
      </c>
      <c r="AK330" s="61" t="s">
        <v>2595</v>
      </c>
      <c r="AL330" s="60" t="s">
        <v>2603</v>
      </c>
      <c r="AM330" s="183">
        <v>44506.324999999997</v>
      </c>
      <c r="AN330" s="183">
        <v>44562</v>
      </c>
      <c r="AO330" s="1">
        <v>4</v>
      </c>
      <c r="AP330" s="60" t="s">
        <v>2595</v>
      </c>
      <c r="AQ330" s="1" t="s">
        <v>2595</v>
      </c>
    </row>
    <row r="331" spans="1:43" x14ac:dyDescent="0.25">
      <c r="A331" s="1">
        <v>0</v>
      </c>
      <c r="B331" s="1" t="b">
        <v>1</v>
      </c>
      <c r="C331" s="1">
        <v>31561</v>
      </c>
      <c r="D331" s="1">
        <v>834441</v>
      </c>
      <c r="E331" s="1" t="b">
        <v>0</v>
      </c>
      <c r="F331" s="1">
        <v>0</v>
      </c>
      <c r="G331" s="60" t="s">
        <v>2589</v>
      </c>
      <c r="H331" s="60" t="s">
        <v>2589</v>
      </c>
      <c r="I331" s="1">
        <v>31561</v>
      </c>
      <c r="J331" s="60" t="s">
        <v>2590</v>
      </c>
      <c r="K331" s="60" t="s">
        <v>2591</v>
      </c>
      <c r="L331" s="60" t="s">
        <v>2592</v>
      </c>
      <c r="M331" s="60" t="s">
        <v>2629</v>
      </c>
      <c r="N331" s="1" t="b">
        <v>1</v>
      </c>
      <c r="O331" s="60" t="s">
        <v>2642</v>
      </c>
      <c r="P331" s="60" t="s">
        <v>2219</v>
      </c>
      <c r="Q331" s="60" t="s">
        <v>2221</v>
      </c>
      <c r="R331" s="60" t="s">
        <v>768</v>
      </c>
      <c r="S331" s="60" t="s">
        <v>2220</v>
      </c>
      <c r="T331" s="1">
        <v>31561</v>
      </c>
      <c r="U331" s="1">
        <v>32161</v>
      </c>
      <c r="V331" s="1">
        <v>34561</v>
      </c>
      <c r="W331" s="1">
        <v>41441</v>
      </c>
      <c r="X331" s="1">
        <v>64641</v>
      </c>
      <c r="Y331" s="1">
        <v>834561</v>
      </c>
      <c r="Z331" s="60" t="s">
        <v>2595</v>
      </c>
      <c r="AA331" s="60" t="s">
        <v>2596</v>
      </c>
      <c r="AB331" s="60" t="s">
        <v>2597</v>
      </c>
      <c r="AC331" s="60" t="s">
        <v>2195</v>
      </c>
      <c r="AD331" s="60" t="s">
        <v>2605</v>
      </c>
      <c r="AE331" s="60" t="s">
        <v>2599</v>
      </c>
      <c r="AF331" s="60" t="s">
        <v>2600</v>
      </c>
      <c r="AG331" s="183">
        <v>44168.673611111109</v>
      </c>
      <c r="AH331" s="60" t="s">
        <v>2601</v>
      </c>
      <c r="AI331" s="60" t="s">
        <v>2602</v>
      </c>
      <c r="AJ331" s="61">
        <v>24</v>
      </c>
      <c r="AK331" s="61">
        <v>1</v>
      </c>
      <c r="AL331" s="60" t="s">
        <v>2603</v>
      </c>
      <c r="AM331" s="183">
        <v>44168.673611111109</v>
      </c>
      <c r="AN331" s="183">
        <v>44600</v>
      </c>
      <c r="AO331" s="1">
        <v>3</v>
      </c>
      <c r="AP331" s="60" t="s">
        <v>2595</v>
      </c>
      <c r="AQ331" s="1" t="s">
        <v>2595</v>
      </c>
    </row>
    <row r="332" spans="1:43" x14ac:dyDescent="0.25">
      <c r="A332" s="1">
        <v>0</v>
      </c>
      <c r="B332" s="1" t="b">
        <v>1</v>
      </c>
      <c r="C332" s="1">
        <v>31561</v>
      </c>
      <c r="D332" s="1">
        <v>834441</v>
      </c>
      <c r="E332" s="1" t="b">
        <v>0</v>
      </c>
      <c r="F332" s="1">
        <v>0</v>
      </c>
      <c r="G332" s="60" t="s">
        <v>2589</v>
      </c>
      <c r="H332" s="60" t="s">
        <v>2589</v>
      </c>
      <c r="I332" s="1">
        <v>31561</v>
      </c>
      <c r="J332" s="60" t="s">
        <v>2590</v>
      </c>
      <c r="K332" s="60" t="s">
        <v>2591</v>
      </c>
      <c r="L332" s="60" t="s">
        <v>2592</v>
      </c>
      <c r="M332" s="60" t="s">
        <v>2629</v>
      </c>
      <c r="N332" s="1" t="b">
        <v>1</v>
      </c>
      <c r="O332" s="60" t="s">
        <v>2642</v>
      </c>
      <c r="P332" s="60" t="s">
        <v>2213</v>
      </c>
      <c r="Q332" s="60" t="s">
        <v>2215</v>
      </c>
      <c r="R332" s="60" t="s">
        <v>768</v>
      </c>
      <c r="S332" s="60" t="s">
        <v>2214</v>
      </c>
      <c r="T332" s="1">
        <v>31561</v>
      </c>
      <c r="U332" s="1">
        <v>32161</v>
      </c>
      <c r="V332" s="1">
        <v>34561</v>
      </c>
      <c r="W332" s="1">
        <v>41441</v>
      </c>
      <c r="X332" s="1">
        <v>64641</v>
      </c>
      <c r="Y332" s="1">
        <v>835281</v>
      </c>
      <c r="Z332" s="60" t="s">
        <v>2595</v>
      </c>
      <c r="AA332" s="60" t="s">
        <v>2596</v>
      </c>
      <c r="AB332" s="60" t="s">
        <v>2597</v>
      </c>
      <c r="AC332" s="60" t="s">
        <v>2195</v>
      </c>
      <c r="AD332" s="60" t="s">
        <v>2605</v>
      </c>
      <c r="AE332" s="60" t="s">
        <v>2599</v>
      </c>
      <c r="AF332" s="60" t="s">
        <v>2600</v>
      </c>
      <c r="AG332" s="183">
        <v>44168.673611111109</v>
      </c>
      <c r="AH332" s="60" t="s">
        <v>2601</v>
      </c>
      <c r="AI332" s="60" t="s">
        <v>2602</v>
      </c>
      <c r="AJ332" s="61">
        <v>40</v>
      </c>
      <c r="AK332" s="61">
        <v>1</v>
      </c>
      <c r="AL332" s="60" t="s">
        <v>2603</v>
      </c>
      <c r="AM332" s="183">
        <v>44168.673611111109</v>
      </c>
      <c r="AN332" s="183">
        <v>44604</v>
      </c>
      <c r="AO332" s="1">
        <v>3</v>
      </c>
      <c r="AP332" s="60" t="s">
        <v>2595</v>
      </c>
      <c r="AQ332" s="1" t="s">
        <v>2595</v>
      </c>
    </row>
    <row r="333" spans="1:43" x14ac:dyDescent="0.25">
      <c r="A333" s="1">
        <v>0</v>
      </c>
      <c r="B333" s="1" t="b">
        <v>1</v>
      </c>
      <c r="C333" s="1">
        <v>31561</v>
      </c>
      <c r="D333" s="1">
        <v>834441</v>
      </c>
      <c r="E333" s="1" t="b">
        <v>0</v>
      </c>
      <c r="F333" s="1">
        <v>0</v>
      </c>
      <c r="G333" s="60" t="s">
        <v>2589</v>
      </c>
      <c r="H333" s="60" t="s">
        <v>2589</v>
      </c>
      <c r="I333" s="1">
        <v>31561</v>
      </c>
      <c r="J333" s="60" t="s">
        <v>2590</v>
      </c>
      <c r="K333" s="60" t="s">
        <v>2591</v>
      </c>
      <c r="L333" s="60" t="s">
        <v>2592</v>
      </c>
      <c r="M333" s="60" t="s">
        <v>2629</v>
      </c>
      <c r="N333" s="1" t="b">
        <v>1</v>
      </c>
      <c r="O333" s="60" t="s">
        <v>2642</v>
      </c>
      <c r="P333" s="60" t="s">
        <v>2250</v>
      </c>
      <c r="Q333" s="60" t="s">
        <v>2252</v>
      </c>
      <c r="R333" s="60" t="s">
        <v>768</v>
      </c>
      <c r="S333" s="60" t="s">
        <v>2251</v>
      </c>
      <c r="T333" s="1">
        <v>31561</v>
      </c>
      <c r="U333" s="1">
        <v>32161</v>
      </c>
      <c r="V333" s="1">
        <v>34561</v>
      </c>
      <c r="W333" s="1">
        <v>41441</v>
      </c>
      <c r="X333" s="1">
        <v>64641</v>
      </c>
      <c r="Y333" s="1">
        <v>835321</v>
      </c>
      <c r="Z333" s="60" t="s">
        <v>2595</v>
      </c>
      <c r="AA333" s="60" t="s">
        <v>2596</v>
      </c>
      <c r="AB333" s="60" t="s">
        <v>2597</v>
      </c>
      <c r="AC333" s="60" t="s">
        <v>2195</v>
      </c>
      <c r="AD333" s="60" t="s">
        <v>2605</v>
      </c>
      <c r="AE333" s="60" t="s">
        <v>2599</v>
      </c>
      <c r="AF333" s="60" t="s">
        <v>2600</v>
      </c>
      <c r="AG333" s="183">
        <v>44168.673611111109</v>
      </c>
      <c r="AH333" s="60" t="s">
        <v>2601</v>
      </c>
      <c r="AI333" s="60" t="s">
        <v>2602</v>
      </c>
      <c r="AJ333" s="61">
        <v>24</v>
      </c>
      <c r="AK333" s="61">
        <v>1</v>
      </c>
      <c r="AL333" s="60" t="s">
        <v>2603</v>
      </c>
      <c r="AM333" s="183">
        <v>44168.673611111109</v>
      </c>
      <c r="AN333" s="183">
        <v>44607</v>
      </c>
      <c r="AO333" s="1">
        <v>3</v>
      </c>
      <c r="AP333" s="60" t="s">
        <v>2595</v>
      </c>
      <c r="AQ333" s="1" t="s">
        <v>2595</v>
      </c>
    </row>
    <row r="334" spans="1:43" x14ac:dyDescent="0.25">
      <c r="A334" s="1">
        <v>0</v>
      </c>
      <c r="B334" s="1" t="b">
        <v>1</v>
      </c>
      <c r="C334" s="1">
        <v>31561</v>
      </c>
      <c r="D334" s="1">
        <v>834441</v>
      </c>
      <c r="E334" s="1" t="b">
        <v>0</v>
      </c>
      <c r="F334" s="1">
        <v>0</v>
      </c>
      <c r="G334" s="60" t="s">
        <v>2589</v>
      </c>
      <c r="H334" s="60" t="s">
        <v>2589</v>
      </c>
      <c r="I334" s="1">
        <v>31561</v>
      </c>
      <c r="J334" s="60" t="s">
        <v>2590</v>
      </c>
      <c r="K334" s="60" t="s">
        <v>2591</v>
      </c>
      <c r="L334" s="60" t="s">
        <v>2592</v>
      </c>
      <c r="M334" s="60" t="s">
        <v>2629</v>
      </c>
      <c r="N334" s="1" t="b">
        <v>1</v>
      </c>
      <c r="O334" s="60" t="s">
        <v>2642</v>
      </c>
      <c r="P334" s="60" t="s">
        <v>2241</v>
      </c>
      <c r="Q334" s="60" t="s">
        <v>2243</v>
      </c>
      <c r="R334" s="60" t="s">
        <v>768</v>
      </c>
      <c r="S334" s="60" t="s">
        <v>2242</v>
      </c>
      <c r="T334" s="1">
        <v>31561</v>
      </c>
      <c r="U334" s="1">
        <v>32161</v>
      </c>
      <c r="V334" s="1">
        <v>34561</v>
      </c>
      <c r="W334" s="1">
        <v>41441</v>
      </c>
      <c r="X334" s="1">
        <v>64641</v>
      </c>
      <c r="Y334" s="1">
        <v>835361</v>
      </c>
      <c r="Z334" s="60" t="s">
        <v>2595</v>
      </c>
      <c r="AA334" s="60" t="s">
        <v>2596</v>
      </c>
      <c r="AB334" s="60" t="s">
        <v>2597</v>
      </c>
      <c r="AC334" s="60" t="s">
        <v>2195</v>
      </c>
      <c r="AD334" s="60" t="s">
        <v>2605</v>
      </c>
      <c r="AE334" s="60" t="s">
        <v>2599</v>
      </c>
      <c r="AF334" s="60" t="s">
        <v>2600</v>
      </c>
      <c r="AG334" s="183">
        <v>44168.673611111109</v>
      </c>
      <c r="AH334" s="60" t="s">
        <v>2601</v>
      </c>
      <c r="AI334" s="60" t="s">
        <v>2602</v>
      </c>
      <c r="AJ334" s="61">
        <v>24</v>
      </c>
      <c r="AK334" s="61">
        <v>1</v>
      </c>
      <c r="AL334" s="60" t="s">
        <v>2603</v>
      </c>
      <c r="AM334" s="183">
        <v>44168.673611111109</v>
      </c>
      <c r="AN334" s="183">
        <v>44610</v>
      </c>
      <c r="AO334" s="1">
        <v>3</v>
      </c>
      <c r="AP334" s="60" t="s">
        <v>2595</v>
      </c>
      <c r="AQ334" s="1" t="s">
        <v>2595</v>
      </c>
    </row>
    <row r="335" spans="1:43" x14ac:dyDescent="0.25">
      <c r="A335" s="1">
        <v>0</v>
      </c>
      <c r="B335" s="1" t="b">
        <v>1</v>
      </c>
      <c r="C335" s="1">
        <v>31561</v>
      </c>
      <c r="D335" s="1">
        <v>834441</v>
      </c>
      <c r="E335" s="1" t="b">
        <v>0</v>
      </c>
      <c r="F335" s="1">
        <v>0</v>
      </c>
      <c r="G335" s="60" t="s">
        <v>2589</v>
      </c>
      <c r="H335" s="60" t="s">
        <v>2589</v>
      </c>
      <c r="I335" s="1">
        <v>31561</v>
      </c>
      <c r="J335" s="60" t="s">
        <v>2590</v>
      </c>
      <c r="K335" s="60" t="s">
        <v>2591</v>
      </c>
      <c r="L335" s="60" t="s">
        <v>2592</v>
      </c>
      <c r="M335" s="60" t="s">
        <v>2629</v>
      </c>
      <c r="N335" s="1" t="b">
        <v>1</v>
      </c>
      <c r="O335" s="60" t="s">
        <v>2642</v>
      </c>
      <c r="P335" s="60" t="s">
        <v>2253</v>
      </c>
      <c r="Q335" s="60" t="s">
        <v>2255</v>
      </c>
      <c r="R335" s="60" t="s">
        <v>768</v>
      </c>
      <c r="S335" s="60" t="s">
        <v>2254</v>
      </c>
      <c r="T335" s="1">
        <v>31561</v>
      </c>
      <c r="U335" s="1">
        <v>32161</v>
      </c>
      <c r="V335" s="1">
        <v>34561</v>
      </c>
      <c r="W335" s="1">
        <v>41441</v>
      </c>
      <c r="X335" s="1">
        <v>64641</v>
      </c>
      <c r="Y335" s="1">
        <v>835441</v>
      </c>
      <c r="Z335" s="60" t="s">
        <v>2595</v>
      </c>
      <c r="AA335" s="60" t="s">
        <v>2596</v>
      </c>
      <c r="AB335" s="60" t="s">
        <v>2597</v>
      </c>
      <c r="AC335" s="60" t="s">
        <v>2195</v>
      </c>
      <c r="AD335" s="60" t="s">
        <v>2605</v>
      </c>
      <c r="AE335" s="60" t="s">
        <v>2599</v>
      </c>
      <c r="AF335" s="60" t="s">
        <v>2600</v>
      </c>
      <c r="AG335" s="183">
        <v>44168.673611111109</v>
      </c>
      <c r="AH335" s="60" t="s">
        <v>2601</v>
      </c>
      <c r="AI335" s="60" t="s">
        <v>2602</v>
      </c>
      <c r="AJ335" s="61">
        <v>30</v>
      </c>
      <c r="AK335" s="61">
        <v>1</v>
      </c>
      <c r="AL335" s="60" t="s">
        <v>2603</v>
      </c>
      <c r="AM335" s="183">
        <v>44168.673611111109</v>
      </c>
      <c r="AN335" s="183">
        <v>44599</v>
      </c>
      <c r="AO335" s="1">
        <v>3</v>
      </c>
      <c r="AP335" s="60" t="s">
        <v>2595</v>
      </c>
      <c r="AQ335" s="1" t="s">
        <v>2595</v>
      </c>
    </row>
    <row r="336" spans="1:43" x14ac:dyDescent="0.25">
      <c r="A336" s="1">
        <v>0</v>
      </c>
      <c r="B336" s="1" t="b">
        <v>1</v>
      </c>
      <c r="C336" s="1">
        <v>31561</v>
      </c>
      <c r="D336" s="1">
        <v>834441</v>
      </c>
      <c r="E336" s="1" t="b">
        <v>0</v>
      </c>
      <c r="F336" s="1">
        <v>0</v>
      </c>
      <c r="G336" s="60" t="s">
        <v>2589</v>
      </c>
      <c r="H336" s="60" t="s">
        <v>2589</v>
      </c>
      <c r="I336" s="1">
        <v>31561</v>
      </c>
      <c r="J336" s="60" t="s">
        <v>2590</v>
      </c>
      <c r="K336" s="60" t="s">
        <v>2591</v>
      </c>
      <c r="L336" s="60" t="s">
        <v>2592</v>
      </c>
      <c r="M336" s="60" t="s">
        <v>2629</v>
      </c>
      <c r="N336" s="1" t="b">
        <v>1</v>
      </c>
      <c r="O336" s="60" t="s">
        <v>2642</v>
      </c>
      <c r="P336" s="60" t="s">
        <v>2265</v>
      </c>
      <c r="Q336" s="60" t="s">
        <v>2267</v>
      </c>
      <c r="R336" s="60" t="s">
        <v>768</v>
      </c>
      <c r="S336" s="60" t="s">
        <v>2266</v>
      </c>
      <c r="T336" s="1">
        <v>31561</v>
      </c>
      <c r="U336" s="1">
        <v>32161</v>
      </c>
      <c r="V336" s="1">
        <v>34561</v>
      </c>
      <c r="W336" s="1">
        <v>41441</v>
      </c>
      <c r="X336" s="1">
        <v>64641</v>
      </c>
      <c r="Y336" s="1">
        <v>835481</v>
      </c>
      <c r="Z336" s="60" t="s">
        <v>2595</v>
      </c>
      <c r="AA336" s="60" t="s">
        <v>2596</v>
      </c>
      <c r="AB336" s="60" t="s">
        <v>2597</v>
      </c>
      <c r="AC336" s="60" t="s">
        <v>2195</v>
      </c>
      <c r="AD336" s="60" t="s">
        <v>2605</v>
      </c>
      <c r="AE336" s="60" t="s">
        <v>2599</v>
      </c>
      <c r="AF336" s="60" t="s">
        <v>2600</v>
      </c>
      <c r="AG336" s="183">
        <v>44168.673611111109</v>
      </c>
      <c r="AH336" s="60" t="s">
        <v>2601</v>
      </c>
      <c r="AI336" s="60" t="s">
        <v>2602</v>
      </c>
      <c r="AJ336" s="61">
        <v>30</v>
      </c>
      <c r="AK336" s="61">
        <v>1</v>
      </c>
      <c r="AL336" s="60" t="s">
        <v>2603</v>
      </c>
      <c r="AM336" s="183">
        <v>44168.673611111109</v>
      </c>
      <c r="AN336" s="183">
        <v>44607</v>
      </c>
      <c r="AO336" s="1">
        <v>3</v>
      </c>
      <c r="AP336" s="60" t="s">
        <v>2595</v>
      </c>
      <c r="AQ336" s="1" t="s">
        <v>2595</v>
      </c>
    </row>
    <row r="337" spans="1:43" x14ac:dyDescent="0.25">
      <c r="A337" s="1">
        <v>0</v>
      </c>
      <c r="B337" s="1" t="b">
        <v>1</v>
      </c>
      <c r="C337" s="1">
        <v>31561</v>
      </c>
      <c r="D337" s="1">
        <v>1007921</v>
      </c>
      <c r="E337" s="1" t="b">
        <v>0</v>
      </c>
      <c r="F337" s="1">
        <v>0</v>
      </c>
      <c r="G337" s="60" t="s">
        <v>2589</v>
      </c>
      <c r="H337" s="60" t="s">
        <v>2589</v>
      </c>
      <c r="I337" s="1">
        <v>31561</v>
      </c>
      <c r="J337" s="60" t="s">
        <v>2590</v>
      </c>
      <c r="K337" s="60" t="s">
        <v>2591</v>
      </c>
      <c r="L337" s="60" t="s">
        <v>2592</v>
      </c>
      <c r="M337" s="60" t="s">
        <v>2629</v>
      </c>
      <c r="N337" s="1" t="b">
        <v>1</v>
      </c>
      <c r="O337" s="60" t="s">
        <v>2642</v>
      </c>
      <c r="P337" s="60" t="s">
        <v>2481</v>
      </c>
      <c r="Q337" s="60" t="s">
        <v>2483</v>
      </c>
      <c r="R337" s="60" t="s">
        <v>768</v>
      </c>
      <c r="S337" s="60" t="s">
        <v>2482</v>
      </c>
      <c r="T337" s="1">
        <v>31561</v>
      </c>
      <c r="U337" s="1">
        <v>32161</v>
      </c>
      <c r="V337" s="1">
        <v>34561</v>
      </c>
      <c r="W337" s="1">
        <v>41441</v>
      </c>
      <c r="X337" s="1">
        <v>64641</v>
      </c>
      <c r="Y337" s="1">
        <v>840201</v>
      </c>
      <c r="Z337" s="60" t="s">
        <v>2595</v>
      </c>
      <c r="AA337" s="60" t="s">
        <v>2596</v>
      </c>
      <c r="AB337" s="60" t="s">
        <v>2597</v>
      </c>
      <c r="AC337" s="60" t="s">
        <v>2383</v>
      </c>
      <c r="AD337" s="60" t="s">
        <v>2598</v>
      </c>
      <c r="AE337" s="60" t="s">
        <v>2599</v>
      </c>
      <c r="AF337" s="60" t="s">
        <v>2600</v>
      </c>
      <c r="AG337" s="183">
        <v>44169.640972222223</v>
      </c>
      <c r="AH337" s="60" t="s">
        <v>2601</v>
      </c>
      <c r="AI337" s="60" t="s">
        <v>2602</v>
      </c>
      <c r="AJ337" s="61">
        <v>30</v>
      </c>
      <c r="AK337" s="61">
        <v>1</v>
      </c>
      <c r="AL337" s="60" t="s">
        <v>2603</v>
      </c>
      <c r="AM337" s="183">
        <v>44204.631249999999</v>
      </c>
      <c r="AN337" s="183">
        <v>44614</v>
      </c>
      <c r="AO337" s="1">
        <v>6</v>
      </c>
      <c r="AP337" s="60" t="s">
        <v>2595</v>
      </c>
      <c r="AQ337" s="1" t="s">
        <v>2595</v>
      </c>
    </row>
    <row r="338" spans="1:43" x14ac:dyDescent="0.25">
      <c r="A338" s="1">
        <v>0</v>
      </c>
      <c r="B338" s="1" t="b">
        <v>1</v>
      </c>
      <c r="C338" s="1">
        <v>31561</v>
      </c>
      <c r="D338" s="1">
        <v>1007921</v>
      </c>
      <c r="E338" s="1" t="b">
        <v>0</v>
      </c>
      <c r="F338" s="1">
        <v>0</v>
      </c>
      <c r="G338" s="60" t="s">
        <v>2589</v>
      </c>
      <c r="H338" s="60" t="s">
        <v>2589</v>
      </c>
      <c r="I338" s="1">
        <v>31561</v>
      </c>
      <c r="J338" s="60" t="s">
        <v>2590</v>
      </c>
      <c r="K338" s="60" t="s">
        <v>2591</v>
      </c>
      <c r="L338" s="60" t="s">
        <v>2592</v>
      </c>
      <c r="M338" s="60" t="s">
        <v>2629</v>
      </c>
      <c r="N338" s="1" t="b">
        <v>1</v>
      </c>
      <c r="O338" s="60" t="s">
        <v>2642</v>
      </c>
      <c r="P338" s="60" t="s">
        <v>2472</v>
      </c>
      <c r="Q338" s="60" t="s">
        <v>2474</v>
      </c>
      <c r="R338" s="60" t="s">
        <v>768</v>
      </c>
      <c r="S338" s="60" t="s">
        <v>2473</v>
      </c>
      <c r="T338" s="1">
        <v>31561</v>
      </c>
      <c r="U338" s="1">
        <v>32161</v>
      </c>
      <c r="V338" s="1">
        <v>34561</v>
      </c>
      <c r="W338" s="1">
        <v>41441</v>
      </c>
      <c r="X338" s="1">
        <v>64641</v>
      </c>
      <c r="Y338" s="1">
        <v>840241</v>
      </c>
      <c r="Z338" s="60" t="s">
        <v>2595</v>
      </c>
      <c r="AA338" s="60" t="s">
        <v>2596</v>
      </c>
      <c r="AB338" s="60" t="s">
        <v>2597</v>
      </c>
      <c r="AC338" s="60" t="s">
        <v>2383</v>
      </c>
      <c r="AD338" s="60" t="s">
        <v>2598</v>
      </c>
      <c r="AE338" s="60" t="s">
        <v>2599</v>
      </c>
      <c r="AF338" s="60" t="s">
        <v>2600</v>
      </c>
      <c r="AG338" s="183">
        <v>44169.640972222223</v>
      </c>
      <c r="AH338" s="60" t="s">
        <v>2601</v>
      </c>
      <c r="AI338" s="60" t="s">
        <v>2602</v>
      </c>
      <c r="AJ338" s="61">
        <v>30</v>
      </c>
      <c r="AK338" s="61">
        <v>1</v>
      </c>
      <c r="AL338" s="60" t="s">
        <v>2603</v>
      </c>
      <c r="AM338" s="183">
        <v>44204.630555555552</v>
      </c>
      <c r="AN338" s="183">
        <v>44614</v>
      </c>
      <c r="AO338" s="1">
        <v>6</v>
      </c>
      <c r="AP338" s="60" t="s">
        <v>2595</v>
      </c>
      <c r="AQ338" s="1" t="s">
        <v>2595</v>
      </c>
    </row>
    <row r="339" spans="1:43" x14ac:dyDescent="0.25">
      <c r="A339" s="1">
        <v>0</v>
      </c>
      <c r="B339" s="1" t="b">
        <v>1</v>
      </c>
      <c r="C339" s="1">
        <v>31561</v>
      </c>
      <c r="D339" s="1">
        <v>1007921</v>
      </c>
      <c r="E339" s="1" t="b">
        <v>0</v>
      </c>
      <c r="F339" s="1">
        <v>0</v>
      </c>
      <c r="G339" s="60" t="s">
        <v>2589</v>
      </c>
      <c r="H339" s="60" t="s">
        <v>2589</v>
      </c>
      <c r="I339" s="1">
        <v>31561</v>
      </c>
      <c r="J339" s="60" t="s">
        <v>2590</v>
      </c>
      <c r="K339" s="60" t="s">
        <v>2591</v>
      </c>
      <c r="L339" s="60" t="s">
        <v>2592</v>
      </c>
      <c r="M339" s="60" t="s">
        <v>2629</v>
      </c>
      <c r="N339" s="1" t="b">
        <v>1</v>
      </c>
      <c r="O339" s="60" t="s">
        <v>2642</v>
      </c>
      <c r="P339" s="60" t="s">
        <v>2414</v>
      </c>
      <c r="Q339" s="60" t="s">
        <v>2416</v>
      </c>
      <c r="R339" s="60" t="s">
        <v>768</v>
      </c>
      <c r="S339" s="60" t="s">
        <v>2415</v>
      </c>
      <c r="T339" s="1">
        <v>31561</v>
      </c>
      <c r="U339" s="1">
        <v>32161</v>
      </c>
      <c r="V339" s="1">
        <v>34561</v>
      </c>
      <c r="W339" s="1">
        <v>41441</v>
      </c>
      <c r="X339" s="1">
        <v>64641</v>
      </c>
      <c r="Y339" s="1">
        <v>840281</v>
      </c>
      <c r="Z339" s="60" t="s">
        <v>2595</v>
      </c>
      <c r="AA339" s="60" t="s">
        <v>2596</v>
      </c>
      <c r="AB339" s="60" t="s">
        <v>2597</v>
      </c>
      <c r="AC339" s="60" t="s">
        <v>2383</v>
      </c>
      <c r="AD339" s="60" t="s">
        <v>2598</v>
      </c>
      <c r="AE339" s="60" t="s">
        <v>2599</v>
      </c>
      <c r="AF339" s="60" t="s">
        <v>2600</v>
      </c>
      <c r="AG339" s="183">
        <v>44169.640972222223</v>
      </c>
      <c r="AH339" s="60" t="s">
        <v>2601</v>
      </c>
      <c r="AI339" s="60" t="s">
        <v>2602</v>
      </c>
      <c r="AJ339" s="61">
        <v>30</v>
      </c>
      <c r="AK339" s="61">
        <v>1</v>
      </c>
      <c r="AL339" s="60" t="s">
        <v>2603</v>
      </c>
      <c r="AM339" s="183">
        <v>44204.630555555552</v>
      </c>
      <c r="AN339" s="183">
        <v>44614</v>
      </c>
      <c r="AO339" s="1">
        <v>6</v>
      </c>
      <c r="AP339" s="60" t="s">
        <v>2595</v>
      </c>
      <c r="AQ339" s="1" t="s">
        <v>2595</v>
      </c>
    </row>
    <row r="340" spans="1:43" x14ac:dyDescent="0.25">
      <c r="A340" s="1">
        <v>0</v>
      </c>
      <c r="B340" s="1" t="b">
        <v>1</v>
      </c>
      <c r="C340" s="1">
        <v>31561</v>
      </c>
      <c r="D340" s="1">
        <v>1007921</v>
      </c>
      <c r="E340" s="1" t="b">
        <v>0</v>
      </c>
      <c r="F340" s="1">
        <v>0</v>
      </c>
      <c r="G340" s="60" t="s">
        <v>2589</v>
      </c>
      <c r="H340" s="60" t="s">
        <v>2589</v>
      </c>
      <c r="I340" s="1">
        <v>31561</v>
      </c>
      <c r="J340" s="60" t="s">
        <v>2590</v>
      </c>
      <c r="K340" s="60" t="s">
        <v>2591</v>
      </c>
      <c r="L340" s="60" t="s">
        <v>2592</v>
      </c>
      <c r="M340" s="60" t="s">
        <v>2629</v>
      </c>
      <c r="N340" s="1" t="b">
        <v>1</v>
      </c>
      <c r="O340" s="60" t="s">
        <v>2642</v>
      </c>
      <c r="P340" s="60" t="s">
        <v>2423</v>
      </c>
      <c r="Q340" s="60" t="s">
        <v>2425</v>
      </c>
      <c r="R340" s="60" t="s">
        <v>768</v>
      </c>
      <c r="S340" s="60" t="s">
        <v>2424</v>
      </c>
      <c r="T340" s="1">
        <v>31561</v>
      </c>
      <c r="U340" s="1">
        <v>32161</v>
      </c>
      <c r="V340" s="1">
        <v>34561</v>
      </c>
      <c r="W340" s="1">
        <v>41441</v>
      </c>
      <c r="X340" s="1">
        <v>64641</v>
      </c>
      <c r="Y340" s="1">
        <v>840321</v>
      </c>
      <c r="Z340" s="60" t="s">
        <v>2595</v>
      </c>
      <c r="AA340" s="60" t="s">
        <v>2596</v>
      </c>
      <c r="AB340" s="60" t="s">
        <v>2597</v>
      </c>
      <c r="AC340" s="60" t="s">
        <v>2383</v>
      </c>
      <c r="AD340" s="60" t="s">
        <v>2598</v>
      </c>
      <c r="AE340" s="60" t="s">
        <v>2599</v>
      </c>
      <c r="AF340" s="60" t="s">
        <v>2600</v>
      </c>
      <c r="AG340" s="183">
        <v>44169.640972222223</v>
      </c>
      <c r="AH340" s="60" t="s">
        <v>2601</v>
      </c>
      <c r="AI340" s="60" t="s">
        <v>2602</v>
      </c>
      <c r="AJ340" s="61">
        <v>30</v>
      </c>
      <c r="AK340" s="61">
        <v>1</v>
      </c>
      <c r="AL340" s="60" t="s">
        <v>2603</v>
      </c>
      <c r="AM340" s="183">
        <v>44204.630555555552</v>
      </c>
      <c r="AN340" s="183">
        <v>44614</v>
      </c>
      <c r="AO340" s="1">
        <v>6</v>
      </c>
      <c r="AP340" s="60" t="s">
        <v>2595</v>
      </c>
      <c r="AQ340" s="1" t="s">
        <v>2595</v>
      </c>
    </row>
    <row r="341" spans="1:43" x14ac:dyDescent="0.25">
      <c r="A341" s="1">
        <v>0</v>
      </c>
      <c r="B341" s="1" t="b">
        <v>1</v>
      </c>
      <c r="C341" s="1">
        <v>31561</v>
      </c>
      <c r="D341" s="1">
        <v>1007921</v>
      </c>
      <c r="E341" s="1" t="b">
        <v>0</v>
      </c>
      <c r="F341" s="1">
        <v>0</v>
      </c>
      <c r="G341" s="60" t="s">
        <v>2589</v>
      </c>
      <c r="H341" s="60" t="s">
        <v>2589</v>
      </c>
      <c r="I341" s="1">
        <v>31561</v>
      </c>
      <c r="J341" s="60" t="s">
        <v>2590</v>
      </c>
      <c r="K341" s="60" t="s">
        <v>2591</v>
      </c>
      <c r="L341" s="60" t="s">
        <v>2592</v>
      </c>
      <c r="M341" s="60" t="s">
        <v>2629</v>
      </c>
      <c r="N341" s="1" t="b">
        <v>1</v>
      </c>
      <c r="O341" s="60" t="s">
        <v>2642</v>
      </c>
      <c r="P341" s="60" t="s">
        <v>2490</v>
      </c>
      <c r="Q341" s="60" t="s">
        <v>2492</v>
      </c>
      <c r="R341" s="60" t="s">
        <v>768</v>
      </c>
      <c r="S341" s="60" t="s">
        <v>2491</v>
      </c>
      <c r="T341" s="1">
        <v>31561</v>
      </c>
      <c r="U341" s="1">
        <v>32161</v>
      </c>
      <c r="V341" s="1">
        <v>34561</v>
      </c>
      <c r="W341" s="1">
        <v>41441</v>
      </c>
      <c r="X341" s="1">
        <v>64641</v>
      </c>
      <c r="Y341" s="1">
        <v>840361</v>
      </c>
      <c r="Z341" s="60" t="s">
        <v>2595</v>
      </c>
      <c r="AA341" s="60" t="s">
        <v>2596</v>
      </c>
      <c r="AB341" s="60" t="s">
        <v>2597</v>
      </c>
      <c r="AC341" s="60" t="s">
        <v>2383</v>
      </c>
      <c r="AD341" s="60" t="s">
        <v>2598</v>
      </c>
      <c r="AE341" s="60" t="s">
        <v>2599</v>
      </c>
      <c r="AF341" s="60" t="s">
        <v>2600</v>
      </c>
      <c r="AG341" s="183">
        <v>44169.640972222223</v>
      </c>
      <c r="AH341" s="60" t="s">
        <v>2601</v>
      </c>
      <c r="AI341" s="60" t="s">
        <v>2602</v>
      </c>
      <c r="AJ341" s="61">
        <v>30</v>
      </c>
      <c r="AK341" s="61">
        <v>1</v>
      </c>
      <c r="AL341" s="60" t="s">
        <v>2603</v>
      </c>
      <c r="AM341" s="183">
        <v>44204.631249999999</v>
      </c>
      <c r="AN341" s="183">
        <v>44614</v>
      </c>
      <c r="AO341" s="1">
        <v>6</v>
      </c>
      <c r="AP341" s="60" t="s">
        <v>2595</v>
      </c>
      <c r="AQ341" s="1" t="s">
        <v>2595</v>
      </c>
    </row>
    <row r="342" spans="1:43" x14ac:dyDescent="0.25">
      <c r="A342" s="1">
        <v>0</v>
      </c>
      <c r="B342" s="1" t="b">
        <v>1</v>
      </c>
      <c r="C342" s="1">
        <v>31561</v>
      </c>
      <c r="D342" s="1">
        <v>1007921</v>
      </c>
      <c r="E342" s="1" t="b">
        <v>0</v>
      </c>
      <c r="F342" s="1">
        <v>0</v>
      </c>
      <c r="G342" s="60" t="s">
        <v>2589</v>
      </c>
      <c r="H342" s="60" t="s">
        <v>2589</v>
      </c>
      <c r="I342" s="1">
        <v>31561</v>
      </c>
      <c r="J342" s="60" t="s">
        <v>2590</v>
      </c>
      <c r="K342" s="60" t="s">
        <v>2591</v>
      </c>
      <c r="L342" s="60" t="s">
        <v>2592</v>
      </c>
      <c r="M342" s="60" t="s">
        <v>2629</v>
      </c>
      <c r="N342" s="1" t="b">
        <v>1</v>
      </c>
      <c r="O342" s="60" t="s">
        <v>2642</v>
      </c>
      <c r="P342" s="60" t="s">
        <v>2408</v>
      </c>
      <c r="Q342" s="60" t="s">
        <v>2410</v>
      </c>
      <c r="R342" s="60" t="s">
        <v>768</v>
      </c>
      <c r="S342" s="60" t="s">
        <v>2409</v>
      </c>
      <c r="T342" s="1">
        <v>31561</v>
      </c>
      <c r="U342" s="1">
        <v>32161</v>
      </c>
      <c r="V342" s="1">
        <v>34561</v>
      </c>
      <c r="W342" s="1">
        <v>41441</v>
      </c>
      <c r="X342" s="1">
        <v>64641</v>
      </c>
      <c r="Y342" s="1">
        <v>840401</v>
      </c>
      <c r="Z342" s="60" t="s">
        <v>2595</v>
      </c>
      <c r="AA342" s="60" t="s">
        <v>2596</v>
      </c>
      <c r="AB342" s="60" t="s">
        <v>2597</v>
      </c>
      <c r="AC342" s="60" t="s">
        <v>2383</v>
      </c>
      <c r="AD342" s="60" t="s">
        <v>2598</v>
      </c>
      <c r="AE342" s="60" t="s">
        <v>2599</v>
      </c>
      <c r="AF342" s="60" t="s">
        <v>2600</v>
      </c>
      <c r="AG342" s="183">
        <v>44169.640972222223</v>
      </c>
      <c r="AH342" s="60" t="s">
        <v>2601</v>
      </c>
      <c r="AI342" s="60" t="s">
        <v>2602</v>
      </c>
      <c r="AJ342" s="61">
        <v>40</v>
      </c>
      <c r="AK342" s="61">
        <v>1</v>
      </c>
      <c r="AL342" s="60" t="s">
        <v>2603</v>
      </c>
      <c r="AM342" s="183">
        <v>44606.415277777778</v>
      </c>
      <c r="AN342" s="183">
        <v>44609</v>
      </c>
      <c r="AO342" s="1">
        <v>6</v>
      </c>
      <c r="AP342" s="60" t="s">
        <v>2595</v>
      </c>
      <c r="AQ342" s="1" t="s">
        <v>2595</v>
      </c>
    </row>
    <row r="343" spans="1:43" x14ac:dyDescent="0.25">
      <c r="A343" s="1">
        <v>0</v>
      </c>
      <c r="B343" s="1" t="b">
        <v>1</v>
      </c>
      <c r="C343" s="1">
        <v>31561</v>
      </c>
      <c r="D343" s="1">
        <v>1007921</v>
      </c>
      <c r="E343" s="1" t="b">
        <v>0</v>
      </c>
      <c r="F343" s="1">
        <v>0</v>
      </c>
      <c r="G343" s="60" t="s">
        <v>2589</v>
      </c>
      <c r="H343" s="60" t="s">
        <v>2589</v>
      </c>
      <c r="I343" s="1">
        <v>31561</v>
      </c>
      <c r="J343" s="60" t="s">
        <v>2590</v>
      </c>
      <c r="K343" s="60" t="s">
        <v>2591</v>
      </c>
      <c r="L343" s="60" t="s">
        <v>2592</v>
      </c>
      <c r="M343" s="60" t="s">
        <v>2629</v>
      </c>
      <c r="N343" s="1" t="b">
        <v>1</v>
      </c>
      <c r="O343" s="60" t="s">
        <v>2642</v>
      </c>
      <c r="P343" s="60" t="s">
        <v>2448</v>
      </c>
      <c r="Q343" s="60" t="s">
        <v>2450</v>
      </c>
      <c r="R343" s="60" t="s">
        <v>768</v>
      </c>
      <c r="S343" s="60" t="s">
        <v>2449</v>
      </c>
      <c r="T343" s="1">
        <v>31561</v>
      </c>
      <c r="U343" s="1">
        <v>32161</v>
      </c>
      <c r="V343" s="1">
        <v>34561</v>
      </c>
      <c r="W343" s="1">
        <v>41441</v>
      </c>
      <c r="X343" s="1">
        <v>64641</v>
      </c>
      <c r="Y343" s="1">
        <v>840441</v>
      </c>
      <c r="Z343" s="60" t="s">
        <v>2595</v>
      </c>
      <c r="AA343" s="60" t="s">
        <v>2596</v>
      </c>
      <c r="AB343" s="60" t="s">
        <v>2597</v>
      </c>
      <c r="AC343" s="60" t="s">
        <v>2383</v>
      </c>
      <c r="AD343" s="60" t="s">
        <v>2598</v>
      </c>
      <c r="AE343" s="60" t="s">
        <v>2599</v>
      </c>
      <c r="AF343" s="60" t="s">
        <v>2600</v>
      </c>
      <c r="AG343" s="183">
        <v>44169.640972222223</v>
      </c>
      <c r="AH343" s="60" t="s">
        <v>2601</v>
      </c>
      <c r="AI343" s="60" t="s">
        <v>2602</v>
      </c>
      <c r="AJ343" s="61">
        <v>18</v>
      </c>
      <c r="AK343" s="61">
        <v>1</v>
      </c>
      <c r="AL343" s="60" t="s">
        <v>2603</v>
      </c>
      <c r="AM343" s="183">
        <v>44204.629861111112</v>
      </c>
      <c r="AN343" s="183">
        <v>44612</v>
      </c>
      <c r="AO343" s="1">
        <v>6</v>
      </c>
      <c r="AP343" s="60" t="s">
        <v>2595</v>
      </c>
      <c r="AQ343" s="1" t="s">
        <v>2595</v>
      </c>
    </row>
    <row r="344" spans="1:43" x14ac:dyDescent="0.25">
      <c r="A344" s="1">
        <v>0</v>
      </c>
      <c r="B344" s="1" t="b">
        <v>1</v>
      </c>
      <c r="C344" s="1">
        <v>31561</v>
      </c>
      <c r="D344" s="1">
        <v>1007921</v>
      </c>
      <c r="E344" s="1" t="b">
        <v>0</v>
      </c>
      <c r="F344" s="1">
        <v>0</v>
      </c>
      <c r="G344" s="60" t="s">
        <v>2589</v>
      </c>
      <c r="H344" s="60" t="s">
        <v>2589</v>
      </c>
      <c r="I344" s="1">
        <v>31561</v>
      </c>
      <c r="J344" s="60" t="s">
        <v>2590</v>
      </c>
      <c r="K344" s="60" t="s">
        <v>2591</v>
      </c>
      <c r="L344" s="60" t="s">
        <v>2592</v>
      </c>
      <c r="M344" s="60" t="s">
        <v>2629</v>
      </c>
      <c r="N344" s="1" t="b">
        <v>1</v>
      </c>
      <c r="O344" s="60" t="s">
        <v>2642</v>
      </c>
      <c r="P344" s="60" t="s">
        <v>2420</v>
      </c>
      <c r="Q344" s="60" t="s">
        <v>2422</v>
      </c>
      <c r="R344" s="60" t="s">
        <v>768</v>
      </c>
      <c r="S344" s="60" t="s">
        <v>2421</v>
      </c>
      <c r="T344" s="1">
        <v>31561</v>
      </c>
      <c r="U344" s="1">
        <v>32161</v>
      </c>
      <c r="V344" s="1">
        <v>34561</v>
      </c>
      <c r="W344" s="1">
        <v>41441</v>
      </c>
      <c r="X344" s="1">
        <v>64641</v>
      </c>
      <c r="Y344" s="1">
        <v>840881</v>
      </c>
      <c r="Z344" s="60" t="s">
        <v>2595</v>
      </c>
      <c r="AA344" s="60" t="s">
        <v>2596</v>
      </c>
      <c r="AB344" s="60" t="s">
        <v>2597</v>
      </c>
      <c r="AC344" s="60" t="s">
        <v>2383</v>
      </c>
      <c r="AD344" s="60" t="s">
        <v>2598</v>
      </c>
      <c r="AE344" s="60" t="s">
        <v>2599</v>
      </c>
      <c r="AF344" s="60" t="s">
        <v>2600</v>
      </c>
      <c r="AG344" s="183">
        <v>44169.640972222223</v>
      </c>
      <c r="AH344" s="60" t="s">
        <v>2601</v>
      </c>
      <c r="AI344" s="60" t="s">
        <v>2602</v>
      </c>
      <c r="AJ344" s="61">
        <v>20</v>
      </c>
      <c r="AK344" s="61">
        <v>1</v>
      </c>
      <c r="AL344" s="60" t="s">
        <v>2603</v>
      </c>
      <c r="AM344" s="183">
        <v>44204.629166666666</v>
      </c>
      <c r="AN344" s="183">
        <v>44611</v>
      </c>
      <c r="AO344" s="1">
        <v>6</v>
      </c>
      <c r="AP344" s="60" t="s">
        <v>2595</v>
      </c>
      <c r="AQ344" s="1" t="s">
        <v>2595</v>
      </c>
    </row>
    <row r="345" spans="1:43" x14ac:dyDescent="0.25">
      <c r="A345" s="1">
        <v>0</v>
      </c>
      <c r="B345" s="1" t="b">
        <v>1</v>
      </c>
      <c r="C345" s="1">
        <v>31561</v>
      </c>
      <c r="D345" s="1">
        <v>1007921</v>
      </c>
      <c r="E345" s="1" t="b">
        <v>0</v>
      </c>
      <c r="F345" s="1">
        <v>0</v>
      </c>
      <c r="G345" s="60" t="s">
        <v>2589</v>
      </c>
      <c r="H345" s="60" t="s">
        <v>2589</v>
      </c>
      <c r="I345" s="1">
        <v>31561</v>
      </c>
      <c r="J345" s="60" t="s">
        <v>2590</v>
      </c>
      <c r="K345" s="60" t="s">
        <v>2591</v>
      </c>
      <c r="L345" s="60" t="s">
        <v>2592</v>
      </c>
      <c r="M345" s="60" t="s">
        <v>2629</v>
      </c>
      <c r="N345" s="1" t="b">
        <v>1</v>
      </c>
      <c r="O345" s="60" t="s">
        <v>2642</v>
      </c>
      <c r="P345" s="60" t="s">
        <v>2463</v>
      </c>
      <c r="Q345" s="60" t="s">
        <v>2465</v>
      </c>
      <c r="R345" s="60" t="s">
        <v>768</v>
      </c>
      <c r="S345" s="60" t="s">
        <v>2464</v>
      </c>
      <c r="T345" s="1">
        <v>31561</v>
      </c>
      <c r="U345" s="1">
        <v>32161</v>
      </c>
      <c r="V345" s="1">
        <v>34561</v>
      </c>
      <c r="W345" s="1">
        <v>41441</v>
      </c>
      <c r="X345" s="1">
        <v>64641</v>
      </c>
      <c r="Y345" s="1">
        <v>840921</v>
      </c>
      <c r="Z345" s="60" t="s">
        <v>2595</v>
      </c>
      <c r="AA345" s="60" t="s">
        <v>2596</v>
      </c>
      <c r="AB345" s="60" t="s">
        <v>2597</v>
      </c>
      <c r="AC345" s="60" t="s">
        <v>2383</v>
      </c>
      <c r="AD345" s="60" t="s">
        <v>2598</v>
      </c>
      <c r="AE345" s="60" t="s">
        <v>2599</v>
      </c>
      <c r="AF345" s="60" t="s">
        <v>2600</v>
      </c>
      <c r="AG345" s="183">
        <v>44169.640972222223</v>
      </c>
      <c r="AH345" s="60" t="s">
        <v>2601</v>
      </c>
      <c r="AI345" s="60" t="s">
        <v>2602</v>
      </c>
      <c r="AJ345" s="61">
        <v>20</v>
      </c>
      <c r="AK345" s="61">
        <v>1</v>
      </c>
      <c r="AL345" s="60" t="s">
        <v>2603</v>
      </c>
      <c r="AM345" s="183">
        <v>44204.629166666666</v>
      </c>
      <c r="AN345" s="183">
        <v>44611</v>
      </c>
      <c r="AO345" s="1">
        <v>6</v>
      </c>
      <c r="AP345" s="60" t="s">
        <v>2595</v>
      </c>
      <c r="AQ345" s="1" t="s">
        <v>2595</v>
      </c>
    </row>
    <row r="346" spans="1:43" x14ac:dyDescent="0.25">
      <c r="A346" s="1">
        <v>0</v>
      </c>
      <c r="B346" s="1" t="b">
        <v>1</v>
      </c>
      <c r="C346" s="1">
        <v>31561</v>
      </c>
      <c r="D346" s="1">
        <v>1007921</v>
      </c>
      <c r="E346" s="1" t="b">
        <v>0</v>
      </c>
      <c r="F346" s="1">
        <v>0</v>
      </c>
      <c r="G346" s="60" t="s">
        <v>2589</v>
      </c>
      <c r="H346" s="60" t="s">
        <v>2589</v>
      </c>
      <c r="I346" s="1">
        <v>31561</v>
      </c>
      <c r="J346" s="60" t="s">
        <v>2590</v>
      </c>
      <c r="K346" s="60" t="s">
        <v>2591</v>
      </c>
      <c r="L346" s="60" t="s">
        <v>2592</v>
      </c>
      <c r="M346" s="60" t="s">
        <v>2629</v>
      </c>
      <c r="N346" s="1" t="b">
        <v>1</v>
      </c>
      <c r="O346" s="60" t="s">
        <v>2642</v>
      </c>
      <c r="P346" s="60" t="s">
        <v>2433</v>
      </c>
      <c r="Q346" s="60" t="s">
        <v>2435</v>
      </c>
      <c r="R346" s="60" t="s">
        <v>768</v>
      </c>
      <c r="S346" s="60" t="s">
        <v>2434</v>
      </c>
      <c r="T346" s="1">
        <v>31561</v>
      </c>
      <c r="U346" s="1">
        <v>32161</v>
      </c>
      <c r="V346" s="1">
        <v>34561</v>
      </c>
      <c r="W346" s="1">
        <v>41441</v>
      </c>
      <c r="X346" s="1">
        <v>64641</v>
      </c>
      <c r="Y346" s="1">
        <v>840961</v>
      </c>
      <c r="Z346" s="60" t="s">
        <v>2595</v>
      </c>
      <c r="AA346" s="60" t="s">
        <v>2596</v>
      </c>
      <c r="AB346" s="60" t="s">
        <v>2597</v>
      </c>
      <c r="AC346" s="60" t="s">
        <v>2383</v>
      </c>
      <c r="AD346" s="60" t="s">
        <v>2598</v>
      </c>
      <c r="AE346" s="60" t="s">
        <v>2599</v>
      </c>
      <c r="AF346" s="60" t="s">
        <v>2600</v>
      </c>
      <c r="AG346" s="183">
        <v>44169.640972222223</v>
      </c>
      <c r="AH346" s="60" t="s">
        <v>2601</v>
      </c>
      <c r="AI346" s="60" t="s">
        <v>2602</v>
      </c>
      <c r="AJ346" s="61">
        <v>24</v>
      </c>
      <c r="AK346" s="61">
        <v>1</v>
      </c>
      <c r="AL346" s="60" t="s">
        <v>2603</v>
      </c>
      <c r="AM346" s="183">
        <v>44204.634722222218</v>
      </c>
      <c r="AN346" s="183">
        <v>44610</v>
      </c>
      <c r="AO346" s="1">
        <v>6</v>
      </c>
      <c r="AP346" s="60" t="s">
        <v>2595</v>
      </c>
      <c r="AQ346" s="1" t="s">
        <v>2595</v>
      </c>
    </row>
    <row r="347" spans="1:43" x14ac:dyDescent="0.25">
      <c r="A347" s="1">
        <v>0</v>
      </c>
      <c r="B347" s="1" t="b">
        <v>1</v>
      </c>
      <c r="C347" s="1">
        <v>31561</v>
      </c>
      <c r="D347" s="1">
        <v>1007921</v>
      </c>
      <c r="E347" s="1" t="b">
        <v>0</v>
      </c>
      <c r="F347" s="1">
        <v>0</v>
      </c>
      <c r="G347" s="60" t="s">
        <v>2589</v>
      </c>
      <c r="H347" s="60" t="s">
        <v>2589</v>
      </c>
      <c r="I347" s="1">
        <v>31561</v>
      </c>
      <c r="J347" s="60" t="s">
        <v>2590</v>
      </c>
      <c r="K347" s="60" t="s">
        <v>2591</v>
      </c>
      <c r="L347" s="60" t="s">
        <v>2592</v>
      </c>
      <c r="M347" s="60" t="s">
        <v>2629</v>
      </c>
      <c r="N347" s="1" t="b">
        <v>1</v>
      </c>
      <c r="O347" s="60" t="s">
        <v>2642</v>
      </c>
      <c r="P347" s="60" t="s">
        <v>2493</v>
      </c>
      <c r="Q347" s="60" t="s">
        <v>2495</v>
      </c>
      <c r="R347" s="60" t="s">
        <v>768</v>
      </c>
      <c r="S347" s="60" t="s">
        <v>2494</v>
      </c>
      <c r="T347" s="1">
        <v>31561</v>
      </c>
      <c r="U347" s="1">
        <v>32161</v>
      </c>
      <c r="V347" s="1">
        <v>34561</v>
      </c>
      <c r="W347" s="1">
        <v>41441</v>
      </c>
      <c r="X347" s="1">
        <v>64641</v>
      </c>
      <c r="Y347" s="1">
        <v>841001</v>
      </c>
      <c r="Z347" s="60" t="s">
        <v>2595</v>
      </c>
      <c r="AA347" s="60" t="s">
        <v>2596</v>
      </c>
      <c r="AB347" s="60" t="s">
        <v>2597</v>
      </c>
      <c r="AC347" s="60" t="s">
        <v>2383</v>
      </c>
      <c r="AD347" s="60" t="s">
        <v>2598</v>
      </c>
      <c r="AE347" s="60" t="s">
        <v>2599</v>
      </c>
      <c r="AF347" s="60" t="s">
        <v>2600</v>
      </c>
      <c r="AG347" s="183">
        <v>44169.640972222223</v>
      </c>
      <c r="AH347" s="60" t="s">
        <v>2601</v>
      </c>
      <c r="AI347" s="60" t="s">
        <v>2602</v>
      </c>
      <c r="AJ347" s="61">
        <v>12</v>
      </c>
      <c r="AK347" s="61">
        <v>1</v>
      </c>
      <c r="AL347" s="60" t="s">
        <v>2603</v>
      </c>
      <c r="AM347" s="183">
        <v>44204.636111111111</v>
      </c>
      <c r="AN347" s="183">
        <v>44609</v>
      </c>
      <c r="AO347" s="1">
        <v>6</v>
      </c>
      <c r="AP347" s="60" t="s">
        <v>2595</v>
      </c>
      <c r="AQ347" s="1" t="s">
        <v>2595</v>
      </c>
    </row>
    <row r="348" spans="1:43" x14ac:dyDescent="0.25">
      <c r="A348" s="1">
        <v>0</v>
      </c>
      <c r="B348" s="1" t="b">
        <v>1</v>
      </c>
      <c r="C348" s="1">
        <v>31561</v>
      </c>
      <c r="D348" s="1">
        <v>1007921</v>
      </c>
      <c r="E348" s="1" t="b">
        <v>0</v>
      </c>
      <c r="F348" s="1">
        <v>0</v>
      </c>
      <c r="G348" s="60" t="s">
        <v>2589</v>
      </c>
      <c r="H348" s="60" t="s">
        <v>2589</v>
      </c>
      <c r="I348" s="1">
        <v>31561</v>
      </c>
      <c r="J348" s="60" t="s">
        <v>2590</v>
      </c>
      <c r="K348" s="60" t="s">
        <v>2591</v>
      </c>
      <c r="L348" s="60" t="s">
        <v>2592</v>
      </c>
      <c r="M348" s="60" t="s">
        <v>2629</v>
      </c>
      <c r="N348" s="1" t="b">
        <v>1</v>
      </c>
      <c r="O348" s="60" t="s">
        <v>2642</v>
      </c>
      <c r="P348" s="60" t="s">
        <v>2505</v>
      </c>
      <c r="Q348" s="60" t="s">
        <v>2507</v>
      </c>
      <c r="R348" s="60" t="s">
        <v>768</v>
      </c>
      <c r="S348" s="60" t="s">
        <v>2506</v>
      </c>
      <c r="T348" s="1">
        <v>31561</v>
      </c>
      <c r="U348" s="1">
        <v>32161</v>
      </c>
      <c r="V348" s="1">
        <v>34561</v>
      </c>
      <c r="W348" s="1">
        <v>41441</v>
      </c>
      <c r="X348" s="1">
        <v>64641</v>
      </c>
      <c r="Y348" s="1">
        <v>841041</v>
      </c>
      <c r="Z348" s="60" t="s">
        <v>2595</v>
      </c>
      <c r="AA348" s="60" t="s">
        <v>2596</v>
      </c>
      <c r="AB348" s="60" t="s">
        <v>2597</v>
      </c>
      <c r="AC348" s="60" t="s">
        <v>2383</v>
      </c>
      <c r="AD348" s="60" t="s">
        <v>2598</v>
      </c>
      <c r="AE348" s="60" t="s">
        <v>2599</v>
      </c>
      <c r="AF348" s="60" t="s">
        <v>2600</v>
      </c>
      <c r="AG348" s="183">
        <v>44169.640972222223</v>
      </c>
      <c r="AH348" s="60" t="s">
        <v>2601</v>
      </c>
      <c r="AI348" s="60" t="s">
        <v>2602</v>
      </c>
      <c r="AJ348" s="61">
        <v>12</v>
      </c>
      <c r="AK348" s="61">
        <v>1</v>
      </c>
      <c r="AL348" s="60" t="s">
        <v>2603</v>
      </c>
      <c r="AM348" s="183">
        <v>44204.634722222218</v>
      </c>
      <c r="AN348" s="183">
        <v>44611</v>
      </c>
      <c r="AO348" s="1">
        <v>6</v>
      </c>
      <c r="AP348" s="60" t="s">
        <v>2595</v>
      </c>
      <c r="AQ348" s="1" t="s">
        <v>2595</v>
      </c>
    </row>
    <row r="349" spans="1:43" x14ac:dyDescent="0.25">
      <c r="A349" s="1">
        <v>0</v>
      </c>
      <c r="B349" s="1" t="b">
        <v>1</v>
      </c>
      <c r="C349" s="1">
        <v>31561</v>
      </c>
      <c r="D349" s="1">
        <v>1007921</v>
      </c>
      <c r="E349" s="1" t="b">
        <v>0</v>
      </c>
      <c r="F349" s="1">
        <v>0</v>
      </c>
      <c r="G349" s="60" t="s">
        <v>2589</v>
      </c>
      <c r="H349" s="60" t="s">
        <v>2589</v>
      </c>
      <c r="I349" s="1">
        <v>31561</v>
      </c>
      <c r="J349" s="60" t="s">
        <v>2590</v>
      </c>
      <c r="K349" s="60" t="s">
        <v>2591</v>
      </c>
      <c r="L349" s="60" t="s">
        <v>2592</v>
      </c>
      <c r="M349" s="60" t="s">
        <v>2629</v>
      </c>
      <c r="N349" s="1" t="b">
        <v>1</v>
      </c>
      <c r="O349" s="60" t="s">
        <v>2642</v>
      </c>
      <c r="P349" s="60" t="s">
        <v>2487</v>
      </c>
      <c r="Q349" s="60" t="s">
        <v>2489</v>
      </c>
      <c r="R349" s="60" t="s">
        <v>768</v>
      </c>
      <c r="S349" s="60" t="s">
        <v>2488</v>
      </c>
      <c r="T349" s="1">
        <v>31561</v>
      </c>
      <c r="U349" s="1">
        <v>32161</v>
      </c>
      <c r="V349" s="1">
        <v>34561</v>
      </c>
      <c r="W349" s="1">
        <v>41441</v>
      </c>
      <c r="X349" s="1">
        <v>64641</v>
      </c>
      <c r="Y349" s="1">
        <v>841201</v>
      </c>
      <c r="Z349" s="60" t="s">
        <v>2595</v>
      </c>
      <c r="AA349" s="60" t="s">
        <v>2596</v>
      </c>
      <c r="AB349" s="60" t="s">
        <v>2597</v>
      </c>
      <c r="AC349" s="60" t="s">
        <v>2383</v>
      </c>
      <c r="AD349" s="60" t="s">
        <v>2598</v>
      </c>
      <c r="AE349" s="60" t="s">
        <v>2599</v>
      </c>
      <c r="AF349" s="60" t="s">
        <v>2600</v>
      </c>
      <c r="AG349" s="183">
        <v>44169.685416666667</v>
      </c>
      <c r="AH349" s="60" t="s">
        <v>2601</v>
      </c>
      <c r="AI349" s="60" t="s">
        <v>2602</v>
      </c>
      <c r="AJ349" s="61">
        <v>12</v>
      </c>
      <c r="AK349" s="61">
        <v>1</v>
      </c>
      <c r="AL349" s="60" t="s">
        <v>2603</v>
      </c>
      <c r="AM349" s="183">
        <v>44204.63680555555</v>
      </c>
      <c r="AN349" s="183">
        <v>44611</v>
      </c>
      <c r="AO349" s="1">
        <v>6</v>
      </c>
      <c r="AP349" s="60" t="s">
        <v>2595</v>
      </c>
      <c r="AQ349" s="1" t="s">
        <v>2595</v>
      </c>
    </row>
    <row r="350" spans="1:43" x14ac:dyDescent="0.25">
      <c r="A350" s="1">
        <v>0</v>
      </c>
      <c r="B350" s="1" t="b">
        <v>1</v>
      </c>
      <c r="C350" s="1">
        <v>31561</v>
      </c>
      <c r="D350" s="1">
        <v>14321</v>
      </c>
      <c r="E350" s="1" t="b">
        <v>0</v>
      </c>
      <c r="F350" s="1">
        <v>0</v>
      </c>
      <c r="G350" s="60" t="s">
        <v>2589</v>
      </c>
      <c r="H350" s="60" t="s">
        <v>2589</v>
      </c>
      <c r="I350" s="1">
        <v>31561</v>
      </c>
      <c r="J350" s="60" t="s">
        <v>2590</v>
      </c>
      <c r="K350" s="60" t="s">
        <v>2591</v>
      </c>
      <c r="L350" s="60" t="s">
        <v>2592</v>
      </c>
      <c r="M350" s="60" t="s">
        <v>2629</v>
      </c>
      <c r="N350" s="1" t="b">
        <v>1</v>
      </c>
      <c r="O350" s="60" t="s">
        <v>2642</v>
      </c>
      <c r="P350" s="60" t="s">
        <v>2643</v>
      </c>
      <c r="Q350" s="60" t="s">
        <v>2644</v>
      </c>
      <c r="R350" s="60" t="s">
        <v>768</v>
      </c>
      <c r="S350" s="60" t="s">
        <v>2645</v>
      </c>
      <c r="T350" s="1">
        <v>31561</v>
      </c>
      <c r="U350" s="1">
        <v>32161</v>
      </c>
      <c r="V350" s="1">
        <v>34561</v>
      </c>
      <c r="W350" s="1">
        <v>41441</v>
      </c>
      <c r="X350" s="1">
        <v>64641</v>
      </c>
      <c r="Y350" s="1">
        <v>903121</v>
      </c>
      <c r="Z350" s="60" t="s">
        <v>2595</v>
      </c>
      <c r="AA350" s="60" t="s">
        <v>2596</v>
      </c>
      <c r="AB350" s="60" t="s">
        <v>2597</v>
      </c>
      <c r="AC350" s="60" t="s">
        <v>887</v>
      </c>
      <c r="AD350" s="60" t="s">
        <v>2616</v>
      </c>
      <c r="AE350" s="60" t="s">
        <v>2599</v>
      </c>
      <c r="AF350" s="60" t="s">
        <v>2600</v>
      </c>
      <c r="AG350" s="183">
        <v>44175.317361111112</v>
      </c>
      <c r="AH350" s="60" t="s">
        <v>2601</v>
      </c>
      <c r="AI350" s="60" t="s">
        <v>2602</v>
      </c>
      <c r="AJ350" s="61" t="s">
        <v>2595</v>
      </c>
      <c r="AK350" s="61" t="s">
        <v>2595</v>
      </c>
      <c r="AL350" s="60" t="s">
        <v>2614</v>
      </c>
      <c r="AM350" s="183">
        <v>44175.317361111112</v>
      </c>
      <c r="AN350" s="183" t="s">
        <v>2595</v>
      </c>
      <c r="AO350" s="1">
        <v>4</v>
      </c>
      <c r="AP350" s="60" t="s">
        <v>2595</v>
      </c>
      <c r="AQ350" s="1" t="s">
        <v>2595</v>
      </c>
    </row>
    <row r="351" spans="1:43" x14ac:dyDescent="0.25">
      <c r="A351" s="1">
        <v>0</v>
      </c>
      <c r="B351" s="1" t="b">
        <v>1</v>
      </c>
      <c r="C351" s="1">
        <v>31561</v>
      </c>
      <c r="D351" s="1">
        <v>14321</v>
      </c>
      <c r="E351" s="1" t="b">
        <v>0</v>
      </c>
      <c r="F351" s="1">
        <v>0</v>
      </c>
      <c r="G351" s="60" t="s">
        <v>2589</v>
      </c>
      <c r="H351" s="60" t="s">
        <v>2589</v>
      </c>
      <c r="I351" s="1">
        <v>31561</v>
      </c>
      <c r="J351" s="60" t="s">
        <v>2590</v>
      </c>
      <c r="K351" s="60" t="s">
        <v>2591</v>
      </c>
      <c r="L351" s="60" t="s">
        <v>2592</v>
      </c>
      <c r="M351" s="60" t="s">
        <v>2629</v>
      </c>
      <c r="N351" s="1" t="b">
        <v>1</v>
      </c>
      <c r="O351" s="60" t="s">
        <v>2642</v>
      </c>
      <c r="P351" s="60" t="s">
        <v>918</v>
      </c>
      <c r="Q351" s="60" t="s">
        <v>920</v>
      </c>
      <c r="R351" s="60" t="s">
        <v>768</v>
      </c>
      <c r="S351" s="60" t="s">
        <v>919</v>
      </c>
      <c r="T351" s="1">
        <v>31561</v>
      </c>
      <c r="U351" s="1">
        <v>32161</v>
      </c>
      <c r="V351" s="1">
        <v>34561</v>
      </c>
      <c r="W351" s="1">
        <v>41441</v>
      </c>
      <c r="X351" s="1">
        <v>64641</v>
      </c>
      <c r="Y351" s="1">
        <v>903441</v>
      </c>
      <c r="Z351" s="60" t="s">
        <v>2595</v>
      </c>
      <c r="AA351" s="60" t="s">
        <v>2596</v>
      </c>
      <c r="AB351" s="60" t="s">
        <v>2597</v>
      </c>
      <c r="AC351" s="60" t="s">
        <v>887</v>
      </c>
      <c r="AD351" s="60" t="s">
        <v>2616</v>
      </c>
      <c r="AE351" s="60" t="s">
        <v>2599</v>
      </c>
      <c r="AF351" s="60" t="s">
        <v>2600</v>
      </c>
      <c r="AG351" s="183">
        <v>44175.317361111112</v>
      </c>
      <c r="AH351" s="60" t="s">
        <v>2601</v>
      </c>
      <c r="AI351" s="60" t="s">
        <v>2602</v>
      </c>
      <c r="AJ351" s="61">
        <v>24</v>
      </c>
      <c r="AK351" s="61">
        <v>1</v>
      </c>
      <c r="AL351" s="60" t="s">
        <v>2603</v>
      </c>
      <c r="AM351" s="183">
        <v>44175.317361111112</v>
      </c>
      <c r="AN351" s="183">
        <v>44614</v>
      </c>
      <c r="AO351" s="1">
        <v>4</v>
      </c>
      <c r="AP351" s="60" t="s">
        <v>2595</v>
      </c>
      <c r="AQ351" s="1" t="s">
        <v>2595</v>
      </c>
    </row>
    <row r="352" spans="1:43" x14ac:dyDescent="0.25">
      <c r="A352" s="1">
        <v>0</v>
      </c>
      <c r="B352" s="1" t="b">
        <v>1</v>
      </c>
      <c r="C352" s="1">
        <v>31561</v>
      </c>
      <c r="D352" s="1">
        <v>14321</v>
      </c>
      <c r="E352" s="1" t="b">
        <v>0</v>
      </c>
      <c r="F352" s="1">
        <v>0</v>
      </c>
      <c r="G352" s="60" t="s">
        <v>2589</v>
      </c>
      <c r="H352" s="60" t="s">
        <v>2589</v>
      </c>
      <c r="I352" s="1">
        <v>31561</v>
      </c>
      <c r="J352" s="60" t="s">
        <v>2590</v>
      </c>
      <c r="K352" s="60" t="s">
        <v>2591</v>
      </c>
      <c r="L352" s="60" t="s">
        <v>2592</v>
      </c>
      <c r="M352" s="60" t="s">
        <v>2629</v>
      </c>
      <c r="N352" s="1" t="b">
        <v>1</v>
      </c>
      <c r="O352" s="60" t="s">
        <v>2642</v>
      </c>
      <c r="P352" s="60" t="s">
        <v>912</v>
      </c>
      <c r="Q352" s="60" t="s">
        <v>914</v>
      </c>
      <c r="R352" s="60" t="s">
        <v>768</v>
      </c>
      <c r="S352" s="60" t="s">
        <v>913</v>
      </c>
      <c r="T352" s="1">
        <v>31561</v>
      </c>
      <c r="U352" s="1">
        <v>32161</v>
      </c>
      <c r="V352" s="1">
        <v>34561</v>
      </c>
      <c r="W352" s="1">
        <v>41441</v>
      </c>
      <c r="X352" s="1">
        <v>64641</v>
      </c>
      <c r="Y352" s="1">
        <v>903601</v>
      </c>
      <c r="Z352" s="60" t="s">
        <v>2595</v>
      </c>
      <c r="AA352" s="60" t="s">
        <v>2596</v>
      </c>
      <c r="AB352" s="60" t="s">
        <v>2597</v>
      </c>
      <c r="AC352" s="60" t="s">
        <v>887</v>
      </c>
      <c r="AD352" s="60" t="s">
        <v>2616</v>
      </c>
      <c r="AE352" s="60" t="s">
        <v>2599</v>
      </c>
      <c r="AF352" s="60" t="s">
        <v>2600</v>
      </c>
      <c r="AG352" s="183">
        <v>44175.317361111112</v>
      </c>
      <c r="AH352" s="60" t="s">
        <v>2601</v>
      </c>
      <c r="AI352" s="60" t="s">
        <v>2602</v>
      </c>
      <c r="AJ352" s="61">
        <v>24</v>
      </c>
      <c r="AK352" s="61">
        <v>1</v>
      </c>
      <c r="AL352" s="60" t="s">
        <v>2603</v>
      </c>
      <c r="AM352" s="183">
        <v>44265.686111111107</v>
      </c>
      <c r="AN352" s="183">
        <v>44613</v>
      </c>
      <c r="AO352" s="1">
        <v>4</v>
      </c>
      <c r="AP352" s="60" t="s">
        <v>2595</v>
      </c>
      <c r="AQ352" s="1" t="s">
        <v>2595</v>
      </c>
    </row>
    <row r="353" spans="1:43" x14ac:dyDescent="0.25">
      <c r="A353" s="1">
        <v>0</v>
      </c>
      <c r="B353" s="1" t="b">
        <v>1</v>
      </c>
      <c r="C353" s="1">
        <v>31561</v>
      </c>
      <c r="D353" s="1">
        <v>14321</v>
      </c>
      <c r="E353" s="1" t="b">
        <v>0</v>
      </c>
      <c r="F353" s="1">
        <v>0</v>
      </c>
      <c r="G353" s="60" t="s">
        <v>2589</v>
      </c>
      <c r="H353" s="60" t="s">
        <v>2589</v>
      </c>
      <c r="I353" s="1">
        <v>31561</v>
      </c>
      <c r="J353" s="60" t="s">
        <v>2590</v>
      </c>
      <c r="K353" s="60" t="s">
        <v>2591</v>
      </c>
      <c r="L353" s="60" t="s">
        <v>2592</v>
      </c>
      <c r="M353" s="60" t="s">
        <v>2629</v>
      </c>
      <c r="N353" s="1" t="b">
        <v>1</v>
      </c>
      <c r="O353" s="60" t="s">
        <v>2642</v>
      </c>
      <c r="P353" s="60" t="s">
        <v>940</v>
      </c>
      <c r="Q353" s="60" t="s">
        <v>942</v>
      </c>
      <c r="R353" s="60" t="s">
        <v>768</v>
      </c>
      <c r="S353" s="60" t="s">
        <v>941</v>
      </c>
      <c r="T353" s="1">
        <v>31561</v>
      </c>
      <c r="U353" s="1">
        <v>32161</v>
      </c>
      <c r="V353" s="1">
        <v>34561</v>
      </c>
      <c r="W353" s="1">
        <v>41441</v>
      </c>
      <c r="X353" s="1">
        <v>64641</v>
      </c>
      <c r="Y353" s="1">
        <v>903761</v>
      </c>
      <c r="Z353" s="60" t="s">
        <v>2595</v>
      </c>
      <c r="AA353" s="60" t="s">
        <v>2596</v>
      </c>
      <c r="AB353" s="60" t="s">
        <v>2597</v>
      </c>
      <c r="AC353" s="60" t="s">
        <v>887</v>
      </c>
      <c r="AD353" s="60" t="s">
        <v>2616</v>
      </c>
      <c r="AE353" s="60" t="s">
        <v>2599</v>
      </c>
      <c r="AF353" s="60" t="s">
        <v>2600</v>
      </c>
      <c r="AG353" s="183">
        <v>44175.317361111112</v>
      </c>
      <c r="AH353" s="60" t="s">
        <v>2601</v>
      </c>
      <c r="AI353" s="60" t="s">
        <v>2602</v>
      </c>
      <c r="AJ353" s="61">
        <v>6</v>
      </c>
      <c r="AK353" s="61">
        <v>1</v>
      </c>
      <c r="AL353" s="60" t="s">
        <v>2603</v>
      </c>
      <c r="AM353" s="183">
        <v>44175.317361111112</v>
      </c>
      <c r="AN353" s="183">
        <v>44567</v>
      </c>
      <c r="AO353" s="1">
        <v>4</v>
      </c>
      <c r="AP353" s="60" t="s">
        <v>2595</v>
      </c>
      <c r="AQ353" s="1" t="s">
        <v>2595</v>
      </c>
    </row>
    <row r="354" spans="1:43" x14ac:dyDescent="0.25">
      <c r="A354" s="1">
        <v>0</v>
      </c>
      <c r="B354" s="1" t="b">
        <v>1</v>
      </c>
      <c r="C354" s="1">
        <v>31561</v>
      </c>
      <c r="D354" s="1">
        <v>14321</v>
      </c>
      <c r="E354" s="1" t="b">
        <v>0</v>
      </c>
      <c r="F354" s="1">
        <v>0</v>
      </c>
      <c r="G354" s="60" t="s">
        <v>2589</v>
      </c>
      <c r="H354" s="60" t="s">
        <v>2589</v>
      </c>
      <c r="I354" s="1">
        <v>31561</v>
      </c>
      <c r="J354" s="60" t="s">
        <v>2590</v>
      </c>
      <c r="K354" s="60" t="s">
        <v>2591</v>
      </c>
      <c r="L354" s="60" t="s">
        <v>2592</v>
      </c>
      <c r="M354" s="60" t="s">
        <v>2629</v>
      </c>
      <c r="N354" s="1" t="b">
        <v>1</v>
      </c>
      <c r="O354" s="60" t="s">
        <v>2642</v>
      </c>
      <c r="P354" s="60" t="s">
        <v>943</v>
      </c>
      <c r="Q354" s="60" t="s">
        <v>945</v>
      </c>
      <c r="R354" s="60" t="s">
        <v>768</v>
      </c>
      <c r="S354" s="60" t="s">
        <v>944</v>
      </c>
      <c r="T354" s="1">
        <v>31561</v>
      </c>
      <c r="U354" s="1">
        <v>32161</v>
      </c>
      <c r="V354" s="1">
        <v>34561</v>
      </c>
      <c r="W354" s="1">
        <v>41441</v>
      </c>
      <c r="X354" s="1">
        <v>64641</v>
      </c>
      <c r="Y354" s="1">
        <v>903801</v>
      </c>
      <c r="Z354" s="60" t="s">
        <v>2595</v>
      </c>
      <c r="AA354" s="60" t="s">
        <v>2596</v>
      </c>
      <c r="AB354" s="60" t="s">
        <v>2597</v>
      </c>
      <c r="AC354" s="60" t="s">
        <v>887</v>
      </c>
      <c r="AD354" s="60" t="s">
        <v>2616</v>
      </c>
      <c r="AE354" s="60" t="s">
        <v>2599</v>
      </c>
      <c r="AF354" s="60" t="s">
        <v>2600</v>
      </c>
      <c r="AG354" s="183">
        <v>44175.317361111112</v>
      </c>
      <c r="AH354" s="60" t="s">
        <v>2601</v>
      </c>
      <c r="AI354" s="60" t="s">
        <v>2602</v>
      </c>
      <c r="AJ354" s="61">
        <v>6</v>
      </c>
      <c r="AK354" s="61">
        <v>1</v>
      </c>
      <c r="AL354" s="60" t="s">
        <v>2603</v>
      </c>
      <c r="AM354" s="183">
        <v>44175.317361111112</v>
      </c>
      <c r="AN354" s="183">
        <v>44606</v>
      </c>
      <c r="AO354" s="1">
        <v>4</v>
      </c>
      <c r="AP354" s="60" t="s">
        <v>2595</v>
      </c>
      <c r="AQ354" s="1" t="s">
        <v>2595</v>
      </c>
    </row>
    <row r="355" spans="1:43" x14ac:dyDescent="0.25">
      <c r="A355" s="1">
        <v>0</v>
      </c>
      <c r="B355" s="1" t="b">
        <v>1</v>
      </c>
      <c r="C355" s="1">
        <v>31561</v>
      </c>
      <c r="D355" s="1">
        <v>15521</v>
      </c>
      <c r="E355" s="1" t="b">
        <v>0</v>
      </c>
      <c r="F355" s="1">
        <v>0</v>
      </c>
      <c r="G355" s="60" t="s">
        <v>2589</v>
      </c>
      <c r="H355" s="60" t="s">
        <v>2589</v>
      </c>
      <c r="I355" s="1">
        <v>31561</v>
      </c>
      <c r="J355" s="60" t="s">
        <v>2590</v>
      </c>
      <c r="K355" s="60" t="s">
        <v>2591</v>
      </c>
      <c r="L355" s="60" t="s">
        <v>2592</v>
      </c>
      <c r="M355" s="60" t="s">
        <v>2629</v>
      </c>
      <c r="N355" s="1" t="b">
        <v>1</v>
      </c>
      <c r="O355" s="60" t="s">
        <v>2642</v>
      </c>
      <c r="P355" s="60" t="s">
        <v>2646</v>
      </c>
      <c r="Q355" s="60" t="s">
        <v>2647</v>
      </c>
      <c r="R355" s="60" t="s">
        <v>768</v>
      </c>
      <c r="S355" s="60" t="s">
        <v>2648</v>
      </c>
      <c r="T355" s="1">
        <v>31561</v>
      </c>
      <c r="U355" s="1">
        <v>32161</v>
      </c>
      <c r="V355" s="1">
        <v>34561</v>
      </c>
      <c r="W355" s="1">
        <v>41441</v>
      </c>
      <c r="X355" s="1">
        <v>64641</v>
      </c>
      <c r="Y355" s="1">
        <v>973961</v>
      </c>
      <c r="Z355" s="60" t="s">
        <v>2595</v>
      </c>
      <c r="AA355" s="60" t="s">
        <v>2596</v>
      </c>
      <c r="AB355" s="60" t="s">
        <v>2597</v>
      </c>
      <c r="AC355" s="60" t="s">
        <v>2636</v>
      </c>
      <c r="AD355" s="60" t="s">
        <v>2637</v>
      </c>
      <c r="AE355" s="60" t="s">
        <v>2599</v>
      </c>
      <c r="AF355" s="60" t="s">
        <v>2600</v>
      </c>
      <c r="AG355" s="183">
        <v>44189.463888888888</v>
      </c>
      <c r="AH355" s="60" t="s">
        <v>2601</v>
      </c>
      <c r="AI355" s="60" t="s">
        <v>2602</v>
      </c>
      <c r="AJ355" s="61" t="s">
        <v>2595</v>
      </c>
      <c r="AK355" s="61" t="s">
        <v>2595</v>
      </c>
      <c r="AL355" s="60" t="s">
        <v>2614</v>
      </c>
      <c r="AM355" s="183">
        <v>44189.463888888888</v>
      </c>
      <c r="AN355" s="183" t="s">
        <v>2595</v>
      </c>
      <c r="AO355" s="1">
        <v>0</v>
      </c>
      <c r="AP355" s="60" t="s">
        <v>2595</v>
      </c>
      <c r="AQ355" s="1" t="s">
        <v>2595</v>
      </c>
    </row>
    <row r="356" spans="1:43" x14ac:dyDescent="0.25">
      <c r="A356" s="1">
        <v>0</v>
      </c>
      <c r="B356" s="1" t="b">
        <v>1</v>
      </c>
      <c r="C356" s="1">
        <v>31561</v>
      </c>
      <c r="D356" s="1">
        <v>14681</v>
      </c>
      <c r="E356" s="1" t="b">
        <v>0</v>
      </c>
      <c r="F356" s="1">
        <v>0</v>
      </c>
      <c r="G356" s="60" t="s">
        <v>2589</v>
      </c>
      <c r="H356" s="60" t="s">
        <v>2589</v>
      </c>
      <c r="I356" s="1">
        <v>31561</v>
      </c>
      <c r="J356" s="60" t="s">
        <v>2590</v>
      </c>
      <c r="K356" s="60" t="s">
        <v>2591</v>
      </c>
      <c r="L356" s="60" t="s">
        <v>2592</v>
      </c>
      <c r="M356" s="60" t="s">
        <v>2629</v>
      </c>
      <c r="N356" s="1" t="b">
        <v>1</v>
      </c>
      <c r="O356" s="60" t="s">
        <v>2642</v>
      </c>
      <c r="P356" s="60" t="s">
        <v>1735</v>
      </c>
      <c r="Q356" s="60" t="s">
        <v>1737</v>
      </c>
      <c r="R356" s="60" t="s">
        <v>768</v>
      </c>
      <c r="S356" s="60" t="s">
        <v>1736</v>
      </c>
      <c r="T356" s="1">
        <v>31561</v>
      </c>
      <c r="U356" s="1">
        <v>32161</v>
      </c>
      <c r="V356" s="1">
        <v>34561</v>
      </c>
      <c r="W356" s="1">
        <v>41441</v>
      </c>
      <c r="X356" s="1">
        <v>64641</v>
      </c>
      <c r="Y356" s="1">
        <v>993561</v>
      </c>
      <c r="Z356" s="60" t="s">
        <v>2595</v>
      </c>
      <c r="AA356" s="60" t="s">
        <v>2596</v>
      </c>
      <c r="AB356" s="60" t="s">
        <v>2597</v>
      </c>
      <c r="AC356" s="60" t="s">
        <v>1734</v>
      </c>
      <c r="AD356" s="60" t="s">
        <v>2610</v>
      </c>
      <c r="AE356" s="60" t="s">
        <v>2599</v>
      </c>
      <c r="AF356" s="60" t="s">
        <v>2600</v>
      </c>
      <c r="AG356" s="183">
        <v>44195.727083333331</v>
      </c>
      <c r="AH356" s="60" t="s">
        <v>2601</v>
      </c>
      <c r="AI356" s="60" t="s">
        <v>2602</v>
      </c>
      <c r="AJ356" s="61">
        <v>10</v>
      </c>
      <c r="AK356" s="61">
        <v>1</v>
      </c>
      <c r="AL356" s="60" t="s">
        <v>2603</v>
      </c>
      <c r="AM356" s="183">
        <v>44195.727083333331</v>
      </c>
      <c r="AN356" s="183">
        <v>44612</v>
      </c>
      <c r="AO356" s="1">
        <v>2</v>
      </c>
      <c r="AP356" s="60" t="s">
        <v>2595</v>
      </c>
      <c r="AQ356" s="1" t="s">
        <v>2595</v>
      </c>
    </row>
    <row r="357" spans="1:43" x14ac:dyDescent="0.25">
      <c r="A357" s="1">
        <v>0</v>
      </c>
      <c r="B357" s="1" t="b">
        <v>1</v>
      </c>
      <c r="C357" s="1">
        <v>31561</v>
      </c>
      <c r="D357" s="1">
        <v>14681</v>
      </c>
      <c r="E357" s="1" t="b">
        <v>0</v>
      </c>
      <c r="F357" s="1">
        <v>0</v>
      </c>
      <c r="G357" s="60" t="s">
        <v>2589</v>
      </c>
      <c r="H357" s="60" t="s">
        <v>2589</v>
      </c>
      <c r="I357" s="1">
        <v>31561</v>
      </c>
      <c r="J357" s="60" t="s">
        <v>2590</v>
      </c>
      <c r="K357" s="60" t="s">
        <v>2591</v>
      </c>
      <c r="L357" s="60" t="s">
        <v>2592</v>
      </c>
      <c r="M357" s="60" t="s">
        <v>2629</v>
      </c>
      <c r="N357" s="1" t="b">
        <v>1</v>
      </c>
      <c r="O357" s="60" t="s">
        <v>2642</v>
      </c>
      <c r="P357" s="60" t="s">
        <v>1743</v>
      </c>
      <c r="Q357" s="60" t="s">
        <v>1745</v>
      </c>
      <c r="R357" s="60" t="s">
        <v>768</v>
      </c>
      <c r="S357" s="60" t="s">
        <v>1744</v>
      </c>
      <c r="T357" s="1">
        <v>31561</v>
      </c>
      <c r="U357" s="1">
        <v>32161</v>
      </c>
      <c r="V357" s="1">
        <v>34561</v>
      </c>
      <c r="W357" s="1">
        <v>41441</v>
      </c>
      <c r="X357" s="1">
        <v>64641</v>
      </c>
      <c r="Y357" s="1">
        <v>993601</v>
      </c>
      <c r="Z357" s="60" t="s">
        <v>2595</v>
      </c>
      <c r="AA357" s="60" t="s">
        <v>2596</v>
      </c>
      <c r="AB357" s="60" t="s">
        <v>2597</v>
      </c>
      <c r="AC357" s="60" t="s">
        <v>1734</v>
      </c>
      <c r="AD357" s="60" t="s">
        <v>2610</v>
      </c>
      <c r="AE357" s="60" t="s">
        <v>2599</v>
      </c>
      <c r="AF357" s="60" t="s">
        <v>2600</v>
      </c>
      <c r="AG357" s="183">
        <v>44195.727083333331</v>
      </c>
      <c r="AH357" s="60" t="s">
        <v>2601</v>
      </c>
      <c r="AI357" s="60" t="s">
        <v>2602</v>
      </c>
      <c r="AJ357" s="61">
        <v>10</v>
      </c>
      <c r="AK357" s="61">
        <v>1</v>
      </c>
      <c r="AL357" s="60" t="s">
        <v>2603</v>
      </c>
      <c r="AM357" s="183">
        <v>44604.597222222219</v>
      </c>
      <c r="AN357" s="183">
        <v>44612</v>
      </c>
      <c r="AO357" s="1">
        <v>2</v>
      </c>
      <c r="AP357" s="60" t="s">
        <v>2595</v>
      </c>
      <c r="AQ357" s="1" t="s">
        <v>2595</v>
      </c>
    </row>
    <row r="358" spans="1:43" x14ac:dyDescent="0.25">
      <c r="A358" s="1">
        <v>0</v>
      </c>
      <c r="B358" s="1" t="b">
        <v>1</v>
      </c>
      <c r="C358" s="1">
        <v>31561</v>
      </c>
      <c r="D358" s="1">
        <v>14681</v>
      </c>
      <c r="E358" s="1" t="b">
        <v>0</v>
      </c>
      <c r="F358" s="1">
        <v>0</v>
      </c>
      <c r="G358" s="60" t="s">
        <v>2589</v>
      </c>
      <c r="H358" s="60" t="s">
        <v>2589</v>
      </c>
      <c r="I358" s="1">
        <v>31561</v>
      </c>
      <c r="J358" s="60" t="s">
        <v>2590</v>
      </c>
      <c r="K358" s="60" t="s">
        <v>2591</v>
      </c>
      <c r="L358" s="60" t="s">
        <v>2592</v>
      </c>
      <c r="M358" s="60" t="s">
        <v>2629</v>
      </c>
      <c r="N358" s="1" t="b">
        <v>1</v>
      </c>
      <c r="O358" s="60" t="s">
        <v>2642</v>
      </c>
      <c r="P358" s="60" t="s">
        <v>1740</v>
      </c>
      <c r="Q358" s="60" t="s">
        <v>1742</v>
      </c>
      <c r="R358" s="60" t="s">
        <v>768</v>
      </c>
      <c r="S358" s="60" t="s">
        <v>1741</v>
      </c>
      <c r="T358" s="1">
        <v>31561</v>
      </c>
      <c r="U358" s="1">
        <v>32161</v>
      </c>
      <c r="V358" s="1">
        <v>34561</v>
      </c>
      <c r="W358" s="1">
        <v>41441</v>
      </c>
      <c r="X358" s="1">
        <v>64641</v>
      </c>
      <c r="Y358" s="1">
        <v>993681</v>
      </c>
      <c r="Z358" s="60" t="s">
        <v>2595</v>
      </c>
      <c r="AA358" s="60" t="s">
        <v>2596</v>
      </c>
      <c r="AB358" s="60" t="s">
        <v>2597</v>
      </c>
      <c r="AC358" s="60" t="s">
        <v>1734</v>
      </c>
      <c r="AD358" s="60" t="s">
        <v>2610</v>
      </c>
      <c r="AE358" s="60" t="s">
        <v>2599</v>
      </c>
      <c r="AF358" s="60" t="s">
        <v>2600</v>
      </c>
      <c r="AG358" s="183">
        <v>44195.727083333331</v>
      </c>
      <c r="AH358" s="60" t="s">
        <v>2601</v>
      </c>
      <c r="AI358" s="60" t="s">
        <v>2602</v>
      </c>
      <c r="AJ358" s="61">
        <v>10</v>
      </c>
      <c r="AK358" s="61">
        <v>1</v>
      </c>
      <c r="AL358" s="60" t="s">
        <v>2603</v>
      </c>
      <c r="AM358" s="183">
        <v>44195.727083333331</v>
      </c>
      <c r="AN358" s="183">
        <v>44610</v>
      </c>
      <c r="AO358" s="1">
        <v>2</v>
      </c>
      <c r="AP358" s="60" t="s">
        <v>2595</v>
      </c>
      <c r="AQ358" s="1" t="s">
        <v>2595</v>
      </c>
    </row>
    <row r="359" spans="1:43" x14ac:dyDescent="0.25">
      <c r="A359" s="1">
        <v>0</v>
      </c>
      <c r="B359" s="1" t="b">
        <v>1</v>
      </c>
      <c r="C359" s="1">
        <v>31561</v>
      </c>
      <c r="D359" s="1">
        <v>14681</v>
      </c>
      <c r="E359" s="1" t="b">
        <v>0</v>
      </c>
      <c r="F359" s="1">
        <v>0</v>
      </c>
      <c r="G359" s="60" t="s">
        <v>2589</v>
      </c>
      <c r="H359" s="60" t="s">
        <v>2589</v>
      </c>
      <c r="I359" s="1">
        <v>31561</v>
      </c>
      <c r="J359" s="60" t="s">
        <v>2590</v>
      </c>
      <c r="K359" s="60" t="s">
        <v>2591</v>
      </c>
      <c r="L359" s="60" t="s">
        <v>2592</v>
      </c>
      <c r="M359" s="60" t="s">
        <v>2629</v>
      </c>
      <c r="N359" s="1" t="b">
        <v>1</v>
      </c>
      <c r="O359" s="60" t="s">
        <v>2642</v>
      </c>
      <c r="P359" s="60" t="s">
        <v>1903</v>
      </c>
      <c r="Q359" s="60" t="s">
        <v>1905</v>
      </c>
      <c r="R359" s="60" t="s">
        <v>768</v>
      </c>
      <c r="S359" s="60" t="s">
        <v>1904</v>
      </c>
      <c r="T359" s="1">
        <v>31561</v>
      </c>
      <c r="U359" s="1">
        <v>32161</v>
      </c>
      <c r="V359" s="1">
        <v>34561</v>
      </c>
      <c r="W359" s="1">
        <v>41441</v>
      </c>
      <c r="X359" s="1">
        <v>64641</v>
      </c>
      <c r="Y359" s="1">
        <v>995281</v>
      </c>
      <c r="Z359" s="60" t="s">
        <v>2595</v>
      </c>
      <c r="AA359" s="60" t="s">
        <v>2596</v>
      </c>
      <c r="AB359" s="60" t="s">
        <v>2597</v>
      </c>
      <c r="AC359" s="60" t="s">
        <v>1734</v>
      </c>
      <c r="AD359" s="60" t="s">
        <v>2610</v>
      </c>
      <c r="AE359" s="60" t="s">
        <v>2599</v>
      </c>
      <c r="AF359" s="60" t="s">
        <v>2600</v>
      </c>
      <c r="AG359" s="183">
        <v>44195.74722222222</v>
      </c>
      <c r="AH359" s="60" t="s">
        <v>2601</v>
      </c>
      <c r="AI359" s="60" t="s">
        <v>2602</v>
      </c>
      <c r="AJ359" s="61">
        <v>6</v>
      </c>
      <c r="AK359" s="61">
        <v>1</v>
      </c>
      <c r="AL359" s="60" t="s">
        <v>2603</v>
      </c>
      <c r="AM359" s="183">
        <v>44195.74722222222</v>
      </c>
      <c r="AN359" s="183">
        <v>44614</v>
      </c>
      <c r="AO359" s="1">
        <v>2</v>
      </c>
      <c r="AP359" s="60" t="s">
        <v>2595</v>
      </c>
      <c r="AQ359" s="1" t="s">
        <v>2595</v>
      </c>
    </row>
    <row r="360" spans="1:43" x14ac:dyDescent="0.25">
      <c r="A360" s="1">
        <v>0</v>
      </c>
      <c r="B360" s="1" t="b">
        <v>1</v>
      </c>
      <c r="C360" s="1">
        <v>31561</v>
      </c>
      <c r="D360" s="1">
        <v>14321</v>
      </c>
      <c r="E360" s="1" t="b">
        <v>0</v>
      </c>
      <c r="F360" s="1">
        <v>0</v>
      </c>
      <c r="G360" s="60" t="s">
        <v>2589</v>
      </c>
      <c r="H360" s="60" t="s">
        <v>2589</v>
      </c>
      <c r="I360" s="1">
        <v>31561</v>
      </c>
      <c r="J360" s="60" t="s">
        <v>2590</v>
      </c>
      <c r="K360" s="60" t="s">
        <v>2591</v>
      </c>
      <c r="L360" s="60" t="s">
        <v>2592</v>
      </c>
      <c r="M360" s="60" t="s">
        <v>2629</v>
      </c>
      <c r="N360" s="1" t="b">
        <v>1</v>
      </c>
      <c r="O360" s="60" t="s">
        <v>2642</v>
      </c>
      <c r="P360" s="60" t="s">
        <v>949</v>
      </c>
      <c r="Q360" s="60" t="s">
        <v>951</v>
      </c>
      <c r="R360" s="60" t="s">
        <v>768</v>
      </c>
      <c r="S360" s="60" t="s">
        <v>950</v>
      </c>
      <c r="T360" s="1">
        <v>31561</v>
      </c>
      <c r="U360" s="1">
        <v>32161</v>
      </c>
      <c r="V360" s="1">
        <v>34561</v>
      </c>
      <c r="W360" s="1">
        <v>41441</v>
      </c>
      <c r="X360" s="1">
        <v>64641</v>
      </c>
      <c r="Y360" s="1">
        <v>1351841</v>
      </c>
      <c r="Z360" s="60" t="s">
        <v>2595</v>
      </c>
      <c r="AA360" s="60" t="s">
        <v>2596</v>
      </c>
      <c r="AB360" s="60" t="s">
        <v>2597</v>
      </c>
      <c r="AC360" s="60" t="s">
        <v>887</v>
      </c>
      <c r="AD360" s="60" t="s">
        <v>2616</v>
      </c>
      <c r="AE360" s="60" t="s">
        <v>2599</v>
      </c>
      <c r="AF360" s="60" t="s">
        <v>2600</v>
      </c>
      <c r="AG360" s="183">
        <v>44371.496527777774</v>
      </c>
      <c r="AH360" s="60" t="s">
        <v>2601</v>
      </c>
      <c r="AI360" s="60" t="s">
        <v>2602</v>
      </c>
      <c r="AJ360" s="61">
        <v>24</v>
      </c>
      <c r="AK360" s="61">
        <v>1</v>
      </c>
      <c r="AL360" s="60" t="s">
        <v>2603</v>
      </c>
      <c r="AM360" s="183">
        <v>44371.496527777774</v>
      </c>
      <c r="AN360" s="183">
        <v>44613</v>
      </c>
      <c r="AO360" s="1">
        <v>4</v>
      </c>
      <c r="AP360" s="60" t="s">
        <v>2595</v>
      </c>
      <c r="AQ360" s="1" t="s">
        <v>2595</v>
      </c>
    </row>
    <row r="361" spans="1:43" x14ac:dyDescent="0.25">
      <c r="A361" s="1">
        <v>0</v>
      </c>
      <c r="B361" s="1" t="b">
        <v>1</v>
      </c>
      <c r="C361" s="1">
        <v>31561</v>
      </c>
      <c r="D361" s="1">
        <v>14321</v>
      </c>
      <c r="E361" s="1" t="b">
        <v>0</v>
      </c>
      <c r="F361" s="1">
        <v>0</v>
      </c>
      <c r="G361" s="60" t="s">
        <v>2589</v>
      </c>
      <c r="H361" s="60" t="s">
        <v>2589</v>
      </c>
      <c r="I361" s="1">
        <v>31561</v>
      </c>
      <c r="J361" s="60" t="s">
        <v>2590</v>
      </c>
      <c r="K361" s="60" t="s">
        <v>2591</v>
      </c>
      <c r="L361" s="60" t="s">
        <v>2592</v>
      </c>
      <c r="M361" s="60" t="s">
        <v>2629</v>
      </c>
      <c r="N361" s="1" t="b">
        <v>1</v>
      </c>
      <c r="O361" s="60" t="s">
        <v>2642</v>
      </c>
      <c r="P361" s="60" t="s">
        <v>2649</v>
      </c>
      <c r="Q361" s="60" t="s">
        <v>2650</v>
      </c>
      <c r="R361" s="60" t="s">
        <v>768</v>
      </c>
      <c r="S361" s="60" t="s">
        <v>2651</v>
      </c>
      <c r="T361" s="1">
        <v>31561</v>
      </c>
      <c r="U361" s="1">
        <v>32161</v>
      </c>
      <c r="V361" s="1">
        <v>34561</v>
      </c>
      <c r="W361" s="1">
        <v>41441</v>
      </c>
      <c r="X361" s="1">
        <v>64641</v>
      </c>
      <c r="Y361" s="1">
        <v>1687721</v>
      </c>
      <c r="Z361" s="60" t="s">
        <v>2595</v>
      </c>
      <c r="AA361" s="60" t="s">
        <v>2596</v>
      </c>
      <c r="AB361" s="60" t="s">
        <v>2597</v>
      </c>
      <c r="AC361" s="60" t="s">
        <v>887</v>
      </c>
      <c r="AD361" s="60" t="s">
        <v>2616</v>
      </c>
      <c r="AE361" s="60" t="s">
        <v>2599</v>
      </c>
      <c r="AF361" s="60" t="s">
        <v>2600</v>
      </c>
      <c r="AG361" s="183">
        <v>44505.712500000001</v>
      </c>
      <c r="AH361" s="60" t="s">
        <v>2601</v>
      </c>
      <c r="AI361" s="60" t="s">
        <v>2602</v>
      </c>
      <c r="AJ361" s="61" t="s">
        <v>2595</v>
      </c>
      <c r="AK361" s="61" t="s">
        <v>2595</v>
      </c>
      <c r="AL361" s="60" t="s">
        <v>2603</v>
      </c>
      <c r="AM361" s="183">
        <v>44506.67083333333</v>
      </c>
      <c r="AN361" s="183">
        <v>44603</v>
      </c>
      <c r="AO361" s="1">
        <v>4</v>
      </c>
      <c r="AP361" s="60" t="s">
        <v>2595</v>
      </c>
      <c r="AQ361" s="1" t="s">
        <v>2595</v>
      </c>
    </row>
    <row r="362" spans="1:43" x14ac:dyDescent="0.25">
      <c r="A362" s="1">
        <v>0</v>
      </c>
      <c r="B362" s="1" t="b">
        <v>1</v>
      </c>
      <c r="C362" s="1">
        <v>31561</v>
      </c>
      <c r="D362" s="1">
        <v>1007921</v>
      </c>
      <c r="E362" s="1" t="b">
        <v>0</v>
      </c>
      <c r="F362" s="1">
        <v>0</v>
      </c>
      <c r="G362" s="60" t="s">
        <v>2589</v>
      </c>
      <c r="H362" s="60" t="s">
        <v>2589</v>
      </c>
      <c r="I362" s="1">
        <v>31561</v>
      </c>
      <c r="J362" s="60" t="s">
        <v>2590</v>
      </c>
      <c r="K362" s="60" t="s">
        <v>2591</v>
      </c>
      <c r="L362" s="60" t="s">
        <v>2592</v>
      </c>
      <c r="M362" s="60" t="s">
        <v>2652</v>
      </c>
      <c r="N362" s="1" t="b">
        <v>1</v>
      </c>
      <c r="O362" s="60" t="s">
        <v>2653</v>
      </c>
      <c r="P362" s="60" t="s">
        <v>2502</v>
      </c>
      <c r="Q362" s="60" t="s">
        <v>2504</v>
      </c>
      <c r="R362" s="60" t="s">
        <v>768</v>
      </c>
      <c r="S362" s="60" t="s">
        <v>2503</v>
      </c>
      <c r="T362" s="1">
        <v>31561</v>
      </c>
      <c r="U362" s="1">
        <v>32161</v>
      </c>
      <c r="V362" s="1">
        <v>34561</v>
      </c>
      <c r="W362" s="1">
        <v>41481</v>
      </c>
      <c r="X362" s="1">
        <v>64681</v>
      </c>
      <c r="Y362" s="1">
        <v>841241</v>
      </c>
      <c r="Z362" s="60" t="s">
        <v>2595</v>
      </c>
      <c r="AA362" s="60" t="s">
        <v>2596</v>
      </c>
      <c r="AB362" s="60" t="s">
        <v>2597</v>
      </c>
      <c r="AC362" s="60" t="s">
        <v>2383</v>
      </c>
      <c r="AD362" s="60" t="s">
        <v>2598</v>
      </c>
      <c r="AE362" s="60" t="s">
        <v>2599</v>
      </c>
      <c r="AF362" s="60" t="s">
        <v>2600</v>
      </c>
      <c r="AG362" s="183">
        <v>44169.685416666667</v>
      </c>
      <c r="AH362" s="60" t="s">
        <v>2601</v>
      </c>
      <c r="AI362" s="60" t="s">
        <v>2602</v>
      </c>
      <c r="AJ362" s="61">
        <v>6</v>
      </c>
      <c r="AK362" s="61">
        <v>1</v>
      </c>
      <c r="AL362" s="60" t="s">
        <v>2603</v>
      </c>
      <c r="AM362" s="183">
        <v>44204.631944444445</v>
      </c>
      <c r="AN362" s="183">
        <v>44611</v>
      </c>
      <c r="AO362" s="1">
        <v>6</v>
      </c>
      <c r="AP362" s="60" t="s">
        <v>2595</v>
      </c>
      <c r="AQ362" s="1" t="s">
        <v>2595</v>
      </c>
    </row>
    <row r="363" spans="1:43" x14ac:dyDescent="0.25">
      <c r="A363" s="1">
        <v>0</v>
      </c>
      <c r="B363" s="1" t="b">
        <v>1</v>
      </c>
      <c r="C363" s="1">
        <v>31561</v>
      </c>
      <c r="D363" s="1">
        <v>14681</v>
      </c>
      <c r="E363" s="1" t="b">
        <v>0</v>
      </c>
      <c r="F363" s="1">
        <v>0</v>
      </c>
      <c r="G363" s="60" t="s">
        <v>2589</v>
      </c>
      <c r="H363" s="60" t="s">
        <v>2589</v>
      </c>
      <c r="I363" s="1">
        <v>31561</v>
      </c>
      <c r="J363" s="60" t="s">
        <v>2590</v>
      </c>
      <c r="K363" s="60" t="s">
        <v>2591</v>
      </c>
      <c r="L363" s="60" t="s">
        <v>2592</v>
      </c>
      <c r="M363" s="60" t="s">
        <v>2652</v>
      </c>
      <c r="N363" s="1" t="b">
        <v>1</v>
      </c>
      <c r="O363" s="60" t="s">
        <v>2653</v>
      </c>
      <c r="P363" s="60" t="s">
        <v>1838</v>
      </c>
      <c r="Q363" s="60" t="s">
        <v>1840</v>
      </c>
      <c r="R363" s="60" t="s">
        <v>768</v>
      </c>
      <c r="S363" s="60" t="s">
        <v>1839</v>
      </c>
      <c r="T363" s="1">
        <v>31561</v>
      </c>
      <c r="U363" s="1">
        <v>32161</v>
      </c>
      <c r="V363" s="1">
        <v>34561</v>
      </c>
      <c r="W363" s="1">
        <v>41481</v>
      </c>
      <c r="X363" s="1">
        <v>64681</v>
      </c>
      <c r="Y363" s="1">
        <v>993961</v>
      </c>
      <c r="Z363" s="60" t="s">
        <v>2595</v>
      </c>
      <c r="AA363" s="60" t="s">
        <v>2596</v>
      </c>
      <c r="AB363" s="60" t="s">
        <v>2597</v>
      </c>
      <c r="AC363" s="60" t="s">
        <v>1734</v>
      </c>
      <c r="AD363" s="60" t="s">
        <v>2610</v>
      </c>
      <c r="AE363" s="60" t="s">
        <v>2599</v>
      </c>
      <c r="AF363" s="60" t="s">
        <v>2600</v>
      </c>
      <c r="AG363" s="183">
        <v>44195.727083333331</v>
      </c>
      <c r="AH363" s="60" t="s">
        <v>2601</v>
      </c>
      <c r="AI363" s="60" t="s">
        <v>2602</v>
      </c>
      <c r="AJ363" s="61">
        <v>6</v>
      </c>
      <c r="AK363" s="61">
        <v>1</v>
      </c>
      <c r="AL363" s="60" t="s">
        <v>2603</v>
      </c>
      <c r="AM363" s="183">
        <v>44475.627083333333</v>
      </c>
      <c r="AN363" s="183">
        <v>44610</v>
      </c>
      <c r="AO363" s="1">
        <v>2</v>
      </c>
      <c r="AP363" s="60" t="s">
        <v>2595</v>
      </c>
      <c r="AQ363" s="1" t="s">
        <v>2595</v>
      </c>
    </row>
    <row r="364" spans="1:43" x14ac:dyDescent="0.25">
      <c r="A364" s="1">
        <v>0</v>
      </c>
      <c r="B364" s="1" t="b">
        <v>1</v>
      </c>
      <c r="C364" s="1">
        <v>31561</v>
      </c>
      <c r="D364" s="1">
        <v>14681</v>
      </c>
      <c r="E364" s="1" t="b">
        <v>0</v>
      </c>
      <c r="F364" s="1">
        <v>0</v>
      </c>
      <c r="G364" s="60" t="s">
        <v>2589</v>
      </c>
      <c r="H364" s="60" t="s">
        <v>2589</v>
      </c>
      <c r="I364" s="1">
        <v>31561</v>
      </c>
      <c r="J364" s="60" t="s">
        <v>2590</v>
      </c>
      <c r="K364" s="60" t="s">
        <v>2591</v>
      </c>
      <c r="L364" s="60" t="s">
        <v>2592</v>
      </c>
      <c r="M364" s="60" t="s">
        <v>2652</v>
      </c>
      <c r="N364" s="1" t="b">
        <v>1</v>
      </c>
      <c r="O364" s="60" t="s">
        <v>2653</v>
      </c>
      <c r="P364" s="60" t="s">
        <v>1797</v>
      </c>
      <c r="Q364" s="60" t="s">
        <v>1799</v>
      </c>
      <c r="R364" s="60" t="s">
        <v>768</v>
      </c>
      <c r="S364" s="60" t="s">
        <v>1798</v>
      </c>
      <c r="T364" s="1">
        <v>31561</v>
      </c>
      <c r="U364" s="1">
        <v>32161</v>
      </c>
      <c r="V364" s="1">
        <v>34561</v>
      </c>
      <c r="W364" s="1">
        <v>41481</v>
      </c>
      <c r="X364" s="1">
        <v>64681</v>
      </c>
      <c r="Y364" s="1">
        <v>994001</v>
      </c>
      <c r="Z364" s="60" t="s">
        <v>2595</v>
      </c>
      <c r="AA364" s="60" t="s">
        <v>2596</v>
      </c>
      <c r="AB364" s="60" t="s">
        <v>2597</v>
      </c>
      <c r="AC364" s="60" t="s">
        <v>1734</v>
      </c>
      <c r="AD364" s="60" t="s">
        <v>2610</v>
      </c>
      <c r="AE364" s="60" t="s">
        <v>2599</v>
      </c>
      <c r="AF364" s="60" t="s">
        <v>2600</v>
      </c>
      <c r="AG364" s="183">
        <v>44195.727083333331</v>
      </c>
      <c r="AH364" s="60" t="s">
        <v>2601</v>
      </c>
      <c r="AI364" s="60" t="s">
        <v>2602</v>
      </c>
      <c r="AJ364" s="61">
        <v>6</v>
      </c>
      <c r="AK364" s="61">
        <v>1</v>
      </c>
      <c r="AL364" s="60" t="s">
        <v>2603</v>
      </c>
      <c r="AM364" s="183">
        <v>44305.361805555556</v>
      </c>
      <c r="AN364" s="183">
        <v>44614</v>
      </c>
      <c r="AO364" s="1">
        <v>2</v>
      </c>
      <c r="AP364" s="60" t="s">
        <v>2595</v>
      </c>
      <c r="AQ364" s="1" t="s">
        <v>2595</v>
      </c>
    </row>
    <row r="365" spans="1:43" x14ac:dyDescent="0.25">
      <c r="A365" s="1">
        <v>0</v>
      </c>
      <c r="B365" s="1" t="b">
        <v>1</v>
      </c>
      <c r="C365" s="1">
        <v>31561</v>
      </c>
      <c r="D365" s="1">
        <v>14681</v>
      </c>
      <c r="E365" s="1" t="b">
        <v>0</v>
      </c>
      <c r="F365" s="1">
        <v>0</v>
      </c>
      <c r="G365" s="60" t="s">
        <v>2589</v>
      </c>
      <c r="H365" s="60" t="s">
        <v>2589</v>
      </c>
      <c r="I365" s="1">
        <v>31561</v>
      </c>
      <c r="J365" s="60" t="s">
        <v>2590</v>
      </c>
      <c r="K365" s="60" t="s">
        <v>2591</v>
      </c>
      <c r="L365" s="60" t="s">
        <v>2592</v>
      </c>
      <c r="M365" s="60" t="s">
        <v>2652</v>
      </c>
      <c r="N365" s="1" t="b">
        <v>1</v>
      </c>
      <c r="O365" s="60" t="s">
        <v>2653</v>
      </c>
      <c r="P365" s="60" t="s">
        <v>1816</v>
      </c>
      <c r="Q365" s="60" t="s">
        <v>1818</v>
      </c>
      <c r="R365" s="60" t="s">
        <v>768</v>
      </c>
      <c r="S365" s="60" t="s">
        <v>1817</v>
      </c>
      <c r="T365" s="1">
        <v>31561</v>
      </c>
      <c r="U365" s="1">
        <v>32161</v>
      </c>
      <c r="V365" s="1">
        <v>34561</v>
      </c>
      <c r="W365" s="1">
        <v>41481</v>
      </c>
      <c r="X365" s="1">
        <v>64681</v>
      </c>
      <c r="Y365" s="1">
        <v>994081</v>
      </c>
      <c r="Z365" s="60" t="s">
        <v>2595</v>
      </c>
      <c r="AA365" s="60" t="s">
        <v>2596</v>
      </c>
      <c r="AB365" s="60" t="s">
        <v>2597</v>
      </c>
      <c r="AC365" s="60" t="s">
        <v>1734</v>
      </c>
      <c r="AD365" s="60" t="s">
        <v>2610</v>
      </c>
      <c r="AE365" s="60" t="s">
        <v>2599</v>
      </c>
      <c r="AF365" s="60" t="s">
        <v>2600</v>
      </c>
      <c r="AG365" s="183">
        <v>44195.727083333331</v>
      </c>
      <c r="AH365" s="60" t="s">
        <v>2601</v>
      </c>
      <c r="AI365" s="60" t="s">
        <v>2602</v>
      </c>
      <c r="AJ365" s="61">
        <v>6</v>
      </c>
      <c r="AK365" s="61">
        <v>1</v>
      </c>
      <c r="AL365" s="60" t="s">
        <v>2603</v>
      </c>
      <c r="AM365" s="183">
        <v>44604.601388888885</v>
      </c>
      <c r="AN365" s="183">
        <v>44606</v>
      </c>
      <c r="AO365" s="1">
        <v>2</v>
      </c>
      <c r="AP365" s="60" t="s">
        <v>2595</v>
      </c>
      <c r="AQ365" s="1" t="s">
        <v>2595</v>
      </c>
    </row>
    <row r="366" spans="1:43" x14ac:dyDescent="0.25">
      <c r="A366" s="1">
        <v>0</v>
      </c>
      <c r="B366" s="1" t="b">
        <v>1</v>
      </c>
      <c r="C366" s="1">
        <v>31561</v>
      </c>
      <c r="D366" s="1">
        <v>1007921</v>
      </c>
      <c r="E366" s="1" t="b">
        <v>0</v>
      </c>
      <c r="F366" s="1">
        <v>0</v>
      </c>
      <c r="G366" s="60" t="s">
        <v>2589</v>
      </c>
      <c r="H366" s="60" t="s">
        <v>2589</v>
      </c>
      <c r="I366" s="1">
        <v>31561</v>
      </c>
      <c r="J366" s="60" t="s">
        <v>2590</v>
      </c>
      <c r="K366" s="60" t="s">
        <v>2591</v>
      </c>
      <c r="L366" s="60" t="s">
        <v>2592</v>
      </c>
      <c r="M366" s="60" t="s">
        <v>2652</v>
      </c>
      <c r="N366" s="1" t="b">
        <v>1</v>
      </c>
      <c r="O366" s="60" t="s">
        <v>2654</v>
      </c>
      <c r="P366" s="60" t="s">
        <v>2496</v>
      </c>
      <c r="Q366" s="60" t="s">
        <v>2498</v>
      </c>
      <c r="R366" s="60" t="s">
        <v>768</v>
      </c>
      <c r="S366" s="60" t="s">
        <v>2497</v>
      </c>
      <c r="T366" s="1">
        <v>31561</v>
      </c>
      <c r="U366" s="1">
        <v>32161</v>
      </c>
      <c r="V366" s="1">
        <v>34561</v>
      </c>
      <c r="W366" s="1">
        <v>41481</v>
      </c>
      <c r="X366" s="1">
        <v>64721</v>
      </c>
      <c r="Y366" s="1">
        <v>841321</v>
      </c>
      <c r="Z366" s="60" t="s">
        <v>2595</v>
      </c>
      <c r="AA366" s="60" t="s">
        <v>2596</v>
      </c>
      <c r="AB366" s="60" t="s">
        <v>2597</v>
      </c>
      <c r="AC366" s="60" t="s">
        <v>2383</v>
      </c>
      <c r="AD366" s="60" t="s">
        <v>2598</v>
      </c>
      <c r="AE366" s="60" t="s">
        <v>2599</v>
      </c>
      <c r="AF366" s="60" t="s">
        <v>2600</v>
      </c>
      <c r="AG366" s="183">
        <v>44169.685416666667</v>
      </c>
      <c r="AH366" s="60" t="s">
        <v>2601</v>
      </c>
      <c r="AI366" s="60" t="s">
        <v>2602</v>
      </c>
      <c r="AJ366" s="61">
        <v>0</v>
      </c>
      <c r="AK366" s="61">
        <v>0</v>
      </c>
      <c r="AL366" s="60" t="s">
        <v>2655</v>
      </c>
      <c r="AM366" s="183">
        <v>44490.740277777775</v>
      </c>
      <c r="AN366" s="183">
        <v>44447</v>
      </c>
      <c r="AO366" s="1">
        <v>6</v>
      </c>
      <c r="AP366" s="60" t="s">
        <v>2595</v>
      </c>
      <c r="AQ366" s="1" t="s">
        <v>2595</v>
      </c>
    </row>
    <row r="367" spans="1:43" x14ac:dyDescent="0.25">
      <c r="A367" s="1">
        <v>0</v>
      </c>
      <c r="B367" s="1" t="b">
        <v>1</v>
      </c>
      <c r="C367" s="1">
        <v>31561</v>
      </c>
      <c r="D367" s="1">
        <v>1007921</v>
      </c>
      <c r="E367" s="1" t="b">
        <v>0</v>
      </c>
      <c r="F367" s="1">
        <v>0</v>
      </c>
      <c r="G367" s="60" t="s">
        <v>2589</v>
      </c>
      <c r="H367" s="60" t="s">
        <v>2589</v>
      </c>
      <c r="I367" s="1">
        <v>31561</v>
      </c>
      <c r="J367" s="60" t="s">
        <v>2590</v>
      </c>
      <c r="K367" s="60" t="s">
        <v>2591</v>
      </c>
      <c r="L367" s="60" t="s">
        <v>2592</v>
      </c>
      <c r="M367" s="60" t="s">
        <v>2652</v>
      </c>
      <c r="N367" s="1" t="b">
        <v>1</v>
      </c>
      <c r="O367" s="60" t="s">
        <v>2654</v>
      </c>
      <c r="P367" s="60" t="s">
        <v>2517</v>
      </c>
      <c r="Q367" s="60" t="s">
        <v>2519</v>
      </c>
      <c r="R367" s="60" t="s">
        <v>768</v>
      </c>
      <c r="S367" s="60" t="s">
        <v>2518</v>
      </c>
      <c r="T367" s="1">
        <v>31561</v>
      </c>
      <c r="U367" s="1">
        <v>32161</v>
      </c>
      <c r="V367" s="1">
        <v>34561</v>
      </c>
      <c r="W367" s="1">
        <v>41481</v>
      </c>
      <c r="X367" s="1">
        <v>64721</v>
      </c>
      <c r="Y367" s="1">
        <v>841361</v>
      </c>
      <c r="Z367" s="60" t="s">
        <v>2595</v>
      </c>
      <c r="AA367" s="60" t="s">
        <v>2596</v>
      </c>
      <c r="AB367" s="60" t="s">
        <v>2597</v>
      </c>
      <c r="AC367" s="60" t="s">
        <v>2383</v>
      </c>
      <c r="AD367" s="60" t="s">
        <v>2598</v>
      </c>
      <c r="AE367" s="60" t="s">
        <v>2599</v>
      </c>
      <c r="AF367" s="60" t="s">
        <v>2600</v>
      </c>
      <c r="AG367" s="183">
        <v>44169.685416666667</v>
      </c>
      <c r="AH367" s="60" t="s">
        <v>2601</v>
      </c>
      <c r="AI367" s="60" t="s">
        <v>2602</v>
      </c>
      <c r="AJ367" s="61">
        <v>6</v>
      </c>
      <c r="AK367" s="61">
        <v>1</v>
      </c>
      <c r="AL367" s="60" t="s">
        <v>2603</v>
      </c>
      <c r="AM367" s="183">
        <v>44204.632638888885</v>
      </c>
      <c r="AN367" s="183">
        <v>44614</v>
      </c>
      <c r="AO367" s="1">
        <v>6</v>
      </c>
      <c r="AP367" s="60" t="s">
        <v>2595</v>
      </c>
      <c r="AQ367" s="1" t="s">
        <v>2595</v>
      </c>
    </row>
    <row r="368" spans="1:43" x14ac:dyDescent="0.25">
      <c r="A368" s="1">
        <v>0</v>
      </c>
      <c r="B368" s="1" t="b">
        <v>1</v>
      </c>
      <c r="C368" s="1">
        <v>31561</v>
      </c>
      <c r="D368" s="1">
        <v>1007921</v>
      </c>
      <c r="E368" s="1" t="b">
        <v>0</v>
      </c>
      <c r="F368" s="1">
        <v>0</v>
      </c>
      <c r="G368" s="60" t="s">
        <v>2589</v>
      </c>
      <c r="H368" s="60" t="s">
        <v>2589</v>
      </c>
      <c r="I368" s="1">
        <v>31561</v>
      </c>
      <c r="J368" s="60" t="s">
        <v>2590</v>
      </c>
      <c r="K368" s="60" t="s">
        <v>2591</v>
      </c>
      <c r="L368" s="60" t="s">
        <v>2592</v>
      </c>
      <c r="M368" s="60" t="s">
        <v>2652</v>
      </c>
      <c r="N368" s="1" t="b">
        <v>1</v>
      </c>
      <c r="O368" s="60" t="s">
        <v>2654</v>
      </c>
      <c r="P368" s="60" t="s">
        <v>2520</v>
      </c>
      <c r="Q368" s="60" t="s">
        <v>2522</v>
      </c>
      <c r="R368" s="60" t="s">
        <v>768</v>
      </c>
      <c r="S368" s="60" t="s">
        <v>2521</v>
      </c>
      <c r="T368" s="1">
        <v>31561</v>
      </c>
      <c r="U368" s="1">
        <v>32161</v>
      </c>
      <c r="V368" s="1">
        <v>34561</v>
      </c>
      <c r="W368" s="1">
        <v>41481</v>
      </c>
      <c r="X368" s="1">
        <v>64721</v>
      </c>
      <c r="Y368" s="1">
        <v>841401</v>
      </c>
      <c r="Z368" s="60" t="s">
        <v>2595</v>
      </c>
      <c r="AA368" s="60" t="s">
        <v>2596</v>
      </c>
      <c r="AB368" s="60" t="s">
        <v>2597</v>
      </c>
      <c r="AC368" s="60" t="s">
        <v>2383</v>
      </c>
      <c r="AD368" s="60" t="s">
        <v>2598</v>
      </c>
      <c r="AE368" s="60" t="s">
        <v>2599</v>
      </c>
      <c r="AF368" s="60" t="s">
        <v>2600</v>
      </c>
      <c r="AG368" s="183">
        <v>44169.685416666667</v>
      </c>
      <c r="AH368" s="60" t="s">
        <v>2601</v>
      </c>
      <c r="AI368" s="60" t="s">
        <v>2602</v>
      </c>
      <c r="AJ368" s="61">
        <v>6</v>
      </c>
      <c r="AK368" s="61">
        <v>1</v>
      </c>
      <c r="AL368" s="60" t="s">
        <v>2603</v>
      </c>
      <c r="AM368" s="183">
        <v>44204.634027777778</v>
      </c>
      <c r="AN368" s="183">
        <v>44613</v>
      </c>
      <c r="AO368" s="1">
        <v>6</v>
      </c>
      <c r="AP368" s="60" t="s">
        <v>2595</v>
      </c>
      <c r="AQ368" s="1" t="s">
        <v>2595</v>
      </c>
    </row>
    <row r="369" spans="1:43" x14ac:dyDescent="0.25">
      <c r="A369" s="1">
        <v>0</v>
      </c>
      <c r="B369" s="1" t="b">
        <v>1</v>
      </c>
      <c r="C369" s="1">
        <v>31561</v>
      </c>
      <c r="D369" s="1">
        <v>1007921</v>
      </c>
      <c r="E369" s="1" t="b">
        <v>0</v>
      </c>
      <c r="F369" s="1">
        <v>0</v>
      </c>
      <c r="G369" s="60" t="s">
        <v>2589</v>
      </c>
      <c r="H369" s="60" t="s">
        <v>2589</v>
      </c>
      <c r="I369" s="1">
        <v>31561</v>
      </c>
      <c r="J369" s="60" t="s">
        <v>2590</v>
      </c>
      <c r="K369" s="60" t="s">
        <v>2591</v>
      </c>
      <c r="L369" s="60" t="s">
        <v>2592</v>
      </c>
      <c r="M369" s="60" t="s">
        <v>2652</v>
      </c>
      <c r="N369" s="1" t="b">
        <v>1</v>
      </c>
      <c r="O369" s="60" t="s">
        <v>2654</v>
      </c>
      <c r="P369" s="60" t="s">
        <v>2514</v>
      </c>
      <c r="Q369" s="60" t="s">
        <v>2516</v>
      </c>
      <c r="R369" s="60" t="s">
        <v>768</v>
      </c>
      <c r="S369" s="60" t="s">
        <v>2515</v>
      </c>
      <c r="T369" s="1">
        <v>31561</v>
      </c>
      <c r="U369" s="1">
        <v>32161</v>
      </c>
      <c r="V369" s="1">
        <v>34561</v>
      </c>
      <c r="W369" s="1">
        <v>41481</v>
      </c>
      <c r="X369" s="1">
        <v>64721</v>
      </c>
      <c r="Y369" s="1">
        <v>841441</v>
      </c>
      <c r="Z369" s="60" t="s">
        <v>2595</v>
      </c>
      <c r="AA369" s="60" t="s">
        <v>2596</v>
      </c>
      <c r="AB369" s="60" t="s">
        <v>2597</v>
      </c>
      <c r="AC369" s="60" t="s">
        <v>2383</v>
      </c>
      <c r="AD369" s="60" t="s">
        <v>2598</v>
      </c>
      <c r="AE369" s="60" t="s">
        <v>2599</v>
      </c>
      <c r="AF369" s="60" t="s">
        <v>2600</v>
      </c>
      <c r="AG369" s="183">
        <v>44169.685416666667</v>
      </c>
      <c r="AH369" s="60" t="s">
        <v>2601</v>
      </c>
      <c r="AI369" s="60" t="s">
        <v>2602</v>
      </c>
      <c r="AJ369" s="61">
        <v>6</v>
      </c>
      <c r="AK369" s="61">
        <v>1</v>
      </c>
      <c r="AL369" s="60" t="s">
        <v>2603</v>
      </c>
      <c r="AM369" s="183">
        <v>44204.633333333331</v>
      </c>
      <c r="AN369" s="183">
        <v>44601</v>
      </c>
      <c r="AO369" s="1">
        <v>6</v>
      </c>
      <c r="AP369" s="60" t="s">
        <v>2595</v>
      </c>
      <c r="AQ369" s="1" t="s">
        <v>2595</v>
      </c>
    </row>
    <row r="370" spans="1:43" x14ac:dyDescent="0.25">
      <c r="A370" s="1">
        <v>0</v>
      </c>
      <c r="B370" s="1" t="b">
        <v>1</v>
      </c>
      <c r="C370" s="1">
        <v>31561</v>
      </c>
      <c r="D370" s="1">
        <v>14681</v>
      </c>
      <c r="E370" s="1" t="b">
        <v>0</v>
      </c>
      <c r="F370" s="1">
        <v>0</v>
      </c>
      <c r="G370" s="60" t="s">
        <v>2589</v>
      </c>
      <c r="H370" s="60" t="s">
        <v>2589</v>
      </c>
      <c r="I370" s="1">
        <v>31561</v>
      </c>
      <c r="J370" s="60" t="s">
        <v>2590</v>
      </c>
      <c r="K370" s="60" t="s">
        <v>2591</v>
      </c>
      <c r="L370" s="60" t="s">
        <v>2592</v>
      </c>
      <c r="M370" s="60" t="s">
        <v>2652</v>
      </c>
      <c r="N370" s="1" t="b">
        <v>1</v>
      </c>
      <c r="O370" s="60" t="s">
        <v>2654</v>
      </c>
      <c r="P370" s="60" t="s">
        <v>1820</v>
      </c>
      <c r="Q370" s="60" t="s">
        <v>1822</v>
      </c>
      <c r="R370" s="60" t="s">
        <v>768</v>
      </c>
      <c r="S370" s="60" t="s">
        <v>1821</v>
      </c>
      <c r="T370" s="1">
        <v>31561</v>
      </c>
      <c r="U370" s="1">
        <v>32161</v>
      </c>
      <c r="V370" s="1">
        <v>34561</v>
      </c>
      <c r="W370" s="1">
        <v>41481</v>
      </c>
      <c r="X370" s="1">
        <v>64721</v>
      </c>
      <c r="Y370" s="1">
        <v>993921</v>
      </c>
      <c r="Z370" s="60" t="s">
        <v>2595</v>
      </c>
      <c r="AA370" s="60" t="s">
        <v>2596</v>
      </c>
      <c r="AB370" s="60" t="s">
        <v>2597</v>
      </c>
      <c r="AC370" s="60" t="s">
        <v>1734</v>
      </c>
      <c r="AD370" s="60" t="s">
        <v>2610</v>
      </c>
      <c r="AE370" s="60" t="s">
        <v>2599</v>
      </c>
      <c r="AF370" s="60" t="s">
        <v>2600</v>
      </c>
      <c r="AG370" s="183">
        <v>44195.727083333331</v>
      </c>
      <c r="AH370" s="60" t="s">
        <v>2601</v>
      </c>
      <c r="AI370" s="60" t="s">
        <v>2602</v>
      </c>
      <c r="AJ370" s="61">
        <v>6</v>
      </c>
      <c r="AK370" s="61">
        <v>1</v>
      </c>
      <c r="AL370" s="60" t="s">
        <v>2603</v>
      </c>
      <c r="AM370" s="183">
        <v>44604.601388888885</v>
      </c>
      <c r="AN370" s="183">
        <v>44614</v>
      </c>
      <c r="AO370" s="1">
        <v>2</v>
      </c>
      <c r="AP370" s="60" t="s">
        <v>2595</v>
      </c>
      <c r="AQ370" s="1" t="s">
        <v>2595</v>
      </c>
    </row>
    <row r="371" spans="1:43" x14ac:dyDescent="0.25">
      <c r="A371" s="1">
        <v>0</v>
      </c>
      <c r="B371" s="1" t="b">
        <v>1</v>
      </c>
      <c r="C371" s="1">
        <v>31561</v>
      </c>
      <c r="D371" s="1">
        <v>14681</v>
      </c>
      <c r="E371" s="1" t="b">
        <v>0</v>
      </c>
      <c r="F371" s="1">
        <v>0</v>
      </c>
      <c r="G371" s="60" t="s">
        <v>2589</v>
      </c>
      <c r="H371" s="60" t="s">
        <v>2589</v>
      </c>
      <c r="I371" s="1">
        <v>31561</v>
      </c>
      <c r="J371" s="60" t="s">
        <v>2590</v>
      </c>
      <c r="K371" s="60" t="s">
        <v>2591</v>
      </c>
      <c r="L371" s="60" t="s">
        <v>2592</v>
      </c>
      <c r="M371" s="60" t="s">
        <v>2652</v>
      </c>
      <c r="N371" s="1" t="b">
        <v>1</v>
      </c>
      <c r="O371" s="60" t="s">
        <v>2654</v>
      </c>
      <c r="P371" s="60" t="s">
        <v>1842</v>
      </c>
      <c r="Q371" s="60" t="s">
        <v>1844</v>
      </c>
      <c r="R371" s="60" t="s">
        <v>768</v>
      </c>
      <c r="S371" s="60" t="s">
        <v>1843</v>
      </c>
      <c r="T371" s="1">
        <v>31561</v>
      </c>
      <c r="U371" s="1">
        <v>32161</v>
      </c>
      <c r="V371" s="1">
        <v>34561</v>
      </c>
      <c r="W371" s="1">
        <v>41481</v>
      </c>
      <c r="X371" s="1">
        <v>64721</v>
      </c>
      <c r="Y371" s="1">
        <v>994041</v>
      </c>
      <c r="Z371" s="60" t="s">
        <v>2595</v>
      </c>
      <c r="AA371" s="60" t="s">
        <v>2596</v>
      </c>
      <c r="AB371" s="60" t="s">
        <v>2597</v>
      </c>
      <c r="AC371" s="60" t="s">
        <v>1734</v>
      </c>
      <c r="AD371" s="60" t="s">
        <v>2610</v>
      </c>
      <c r="AE371" s="60" t="s">
        <v>2599</v>
      </c>
      <c r="AF371" s="60" t="s">
        <v>2600</v>
      </c>
      <c r="AG371" s="183">
        <v>44195.727083333331</v>
      </c>
      <c r="AH371" s="60" t="s">
        <v>2601</v>
      </c>
      <c r="AI371" s="60" t="s">
        <v>2602</v>
      </c>
      <c r="AJ371" s="61">
        <v>6</v>
      </c>
      <c r="AK371" s="61">
        <v>1</v>
      </c>
      <c r="AL371" s="60" t="s">
        <v>2603</v>
      </c>
      <c r="AM371" s="183">
        <v>44305.362499999996</v>
      </c>
      <c r="AN371" s="183">
        <v>44613</v>
      </c>
      <c r="AO371" s="1">
        <v>2</v>
      </c>
      <c r="AP371" s="60" t="s">
        <v>2595</v>
      </c>
      <c r="AQ371" s="1" t="s">
        <v>2595</v>
      </c>
    </row>
    <row r="372" spans="1:43" x14ac:dyDescent="0.25">
      <c r="A372" s="1">
        <v>0</v>
      </c>
      <c r="B372" s="1" t="b">
        <v>1</v>
      </c>
      <c r="C372" s="1">
        <v>31561</v>
      </c>
      <c r="D372" s="1">
        <v>1007921</v>
      </c>
      <c r="E372" s="1" t="b">
        <v>0</v>
      </c>
      <c r="F372" s="1">
        <v>0</v>
      </c>
      <c r="G372" s="60" t="s">
        <v>2589</v>
      </c>
      <c r="H372" s="60" t="s">
        <v>2589</v>
      </c>
      <c r="I372" s="1">
        <v>31561</v>
      </c>
      <c r="J372" s="60" t="s">
        <v>2590</v>
      </c>
      <c r="K372" s="60" t="s">
        <v>2591</v>
      </c>
      <c r="L372" s="60" t="s">
        <v>2592</v>
      </c>
      <c r="M372" s="60" t="s">
        <v>2652</v>
      </c>
      <c r="N372" s="1" t="b">
        <v>1</v>
      </c>
      <c r="O372" s="60" t="s">
        <v>2654</v>
      </c>
      <c r="P372" s="60" t="s">
        <v>2656</v>
      </c>
      <c r="Q372" s="60" t="s">
        <v>2657</v>
      </c>
      <c r="R372" s="60" t="s">
        <v>768</v>
      </c>
      <c r="S372" s="60" t="s">
        <v>2658</v>
      </c>
      <c r="T372" s="1">
        <v>31561</v>
      </c>
      <c r="U372" s="1">
        <v>32161</v>
      </c>
      <c r="V372" s="1">
        <v>34561</v>
      </c>
      <c r="W372" s="1">
        <v>41481</v>
      </c>
      <c r="X372" s="1">
        <v>64721</v>
      </c>
      <c r="Y372" s="1">
        <v>1245081</v>
      </c>
      <c r="Z372" s="60" t="s">
        <v>2595</v>
      </c>
      <c r="AA372" s="60" t="s">
        <v>2596</v>
      </c>
      <c r="AB372" s="60" t="s">
        <v>2597</v>
      </c>
      <c r="AC372" s="60" t="s">
        <v>2383</v>
      </c>
      <c r="AD372" s="60" t="s">
        <v>2598</v>
      </c>
      <c r="AE372" s="60" t="s">
        <v>2599</v>
      </c>
      <c r="AF372" s="60" t="s">
        <v>2600</v>
      </c>
      <c r="AG372" s="183">
        <v>44308.393749999996</v>
      </c>
      <c r="AH372" s="60" t="s">
        <v>2601</v>
      </c>
      <c r="AI372" s="60" t="s">
        <v>2602</v>
      </c>
      <c r="AJ372" s="61">
        <v>0</v>
      </c>
      <c r="AK372" s="61">
        <v>0</v>
      </c>
      <c r="AL372" s="60" t="s">
        <v>2655</v>
      </c>
      <c r="AM372" s="183">
        <v>44490.740277777775</v>
      </c>
      <c r="AN372" s="183">
        <v>44597</v>
      </c>
      <c r="AO372" s="1">
        <v>6</v>
      </c>
      <c r="AP372" s="60" t="s">
        <v>2595</v>
      </c>
      <c r="AQ372" s="1" t="s">
        <v>2595</v>
      </c>
    </row>
    <row r="373" spans="1:43" x14ac:dyDescent="0.25">
      <c r="A373" s="1">
        <v>0</v>
      </c>
      <c r="B373" s="1" t="b">
        <v>1</v>
      </c>
      <c r="C373" s="1">
        <v>31561</v>
      </c>
      <c r="D373" s="1">
        <v>1007921</v>
      </c>
      <c r="E373" s="1" t="b">
        <v>0</v>
      </c>
      <c r="F373" s="1">
        <v>0</v>
      </c>
      <c r="G373" s="60" t="s">
        <v>2589</v>
      </c>
      <c r="H373" s="60" t="s">
        <v>2589</v>
      </c>
      <c r="I373" s="1">
        <v>31561</v>
      </c>
      <c r="J373" s="60" t="s">
        <v>2590</v>
      </c>
      <c r="K373" s="60" t="s">
        <v>2591</v>
      </c>
      <c r="L373" s="60" t="s">
        <v>2592</v>
      </c>
      <c r="M373" s="60" t="s">
        <v>2652</v>
      </c>
      <c r="N373" s="1" t="b">
        <v>1</v>
      </c>
      <c r="O373" s="60" t="s">
        <v>2659</v>
      </c>
      <c r="P373" s="60" t="s">
        <v>2526</v>
      </c>
      <c r="Q373" s="60" t="s">
        <v>2528</v>
      </c>
      <c r="R373" s="60" t="s">
        <v>768</v>
      </c>
      <c r="S373" s="60" t="s">
        <v>2527</v>
      </c>
      <c r="T373" s="1">
        <v>31561</v>
      </c>
      <c r="U373" s="1">
        <v>32161</v>
      </c>
      <c r="V373" s="1">
        <v>34561</v>
      </c>
      <c r="W373" s="1">
        <v>41481</v>
      </c>
      <c r="X373" s="1">
        <v>64761</v>
      </c>
      <c r="Y373" s="1">
        <v>841481</v>
      </c>
      <c r="Z373" s="60" t="s">
        <v>2595</v>
      </c>
      <c r="AA373" s="60" t="s">
        <v>2596</v>
      </c>
      <c r="AB373" s="60" t="s">
        <v>2597</v>
      </c>
      <c r="AC373" s="60" t="s">
        <v>2383</v>
      </c>
      <c r="AD373" s="60" t="s">
        <v>2598</v>
      </c>
      <c r="AE373" s="60" t="s">
        <v>2599</v>
      </c>
      <c r="AF373" s="60" t="s">
        <v>2600</v>
      </c>
      <c r="AG373" s="183">
        <v>44169.685416666667</v>
      </c>
      <c r="AH373" s="60" t="s">
        <v>2601</v>
      </c>
      <c r="AI373" s="60" t="s">
        <v>2602</v>
      </c>
      <c r="AJ373" s="61">
        <v>6</v>
      </c>
      <c r="AK373" s="61">
        <v>1</v>
      </c>
      <c r="AL373" s="60" t="s">
        <v>2603</v>
      </c>
      <c r="AM373" s="183">
        <v>44204.634027777778</v>
      </c>
      <c r="AN373" s="183">
        <v>44613</v>
      </c>
      <c r="AO373" s="1">
        <v>6</v>
      </c>
      <c r="AP373" s="60" t="s">
        <v>2595</v>
      </c>
      <c r="AQ373" s="1" t="s">
        <v>2595</v>
      </c>
    </row>
    <row r="374" spans="1:43" x14ac:dyDescent="0.25">
      <c r="A374" s="1">
        <v>0</v>
      </c>
      <c r="B374" s="1" t="b">
        <v>1</v>
      </c>
      <c r="C374" s="1">
        <v>31561</v>
      </c>
      <c r="D374" s="1">
        <v>15521</v>
      </c>
      <c r="E374" s="1" t="b">
        <v>0</v>
      </c>
      <c r="F374" s="1">
        <v>0</v>
      </c>
      <c r="G374" s="60" t="s">
        <v>2589</v>
      </c>
      <c r="H374" s="60" t="s">
        <v>2589</v>
      </c>
      <c r="I374" s="1">
        <v>31561</v>
      </c>
      <c r="J374" s="60" t="s">
        <v>2590</v>
      </c>
      <c r="K374" s="60" t="s">
        <v>2591</v>
      </c>
      <c r="L374" s="60" t="s">
        <v>2592</v>
      </c>
      <c r="M374" s="60" t="s">
        <v>2652</v>
      </c>
      <c r="N374" s="1" t="b">
        <v>1</v>
      </c>
      <c r="O374" s="60" t="s">
        <v>2659</v>
      </c>
      <c r="P374" s="60" t="s">
        <v>2660</v>
      </c>
      <c r="Q374" s="60" t="s">
        <v>2661</v>
      </c>
      <c r="R374" s="60" t="s">
        <v>768</v>
      </c>
      <c r="S374" s="60" t="s">
        <v>2662</v>
      </c>
      <c r="T374" s="1">
        <v>31561</v>
      </c>
      <c r="U374" s="1">
        <v>32161</v>
      </c>
      <c r="V374" s="1">
        <v>34561</v>
      </c>
      <c r="W374" s="1">
        <v>41481</v>
      </c>
      <c r="X374" s="1">
        <v>64761</v>
      </c>
      <c r="Y374" s="1">
        <v>841521</v>
      </c>
      <c r="Z374" s="60" t="s">
        <v>2595</v>
      </c>
      <c r="AA374" s="60" t="s">
        <v>2596</v>
      </c>
      <c r="AB374" s="60" t="s">
        <v>2597</v>
      </c>
      <c r="AC374" s="60" t="s">
        <v>2636</v>
      </c>
      <c r="AD374" s="60" t="s">
        <v>2637</v>
      </c>
      <c r="AE374" s="60" t="s">
        <v>2599</v>
      </c>
      <c r="AF374" s="60" t="s">
        <v>2600</v>
      </c>
      <c r="AG374" s="183">
        <v>44169.685416666667</v>
      </c>
      <c r="AH374" s="60" t="s">
        <v>2601</v>
      </c>
      <c r="AI374" s="60" t="s">
        <v>2602</v>
      </c>
      <c r="AJ374" s="61">
        <v>6</v>
      </c>
      <c r="AK374" s="61">
        <v>2</v>
      </c>
      <c r="AL374" s="60" t="s">
        <v>2614</v>
      </c>
      <c r="AM374" s="183">
        <v>44169.685416666667</v>
      </c>
      <c r="AN374" s="183" t="s">
        <v>2595</v>
      </c>
      <c r="AO374" s="1">
        <v>0</v>
      </c>
      <c r="AP374" s="60" t="s">
        <v>2595</v>
      </c>
      <c r="AQ374" s="1" t="s">
        <v>2595</v>
      </c>
    </row>
    <row r="375" spans="1:43" x14ac:dyDescent="0.25">
      <c r="A375" s="1">
        <v>0</v>
      </c>
      <c r="B375" s="1" t="b">
        <v>1</v>
      </c>
      <c r="C375" s="1">
        <v>31561</v>
      </c>
      <c r="D375" s="1">
        <v>1007921</v>
      </c>
      <c r="E375" s="1" t="b">
        <v>0</v>
      </c>
      <c r="F375" s="1">
        <v>0</v>
      </c>
      <c r="G375" s="60" t="s">
        <v>2589</v>
      </c>
      <c r="H375" s="60" t="s">
        <v>2589</v>
      </c>
      <c r="I375" s="1">
        <v>31561</v>
      </c>
      <c r="J375" s="60" t="s">
        <v>2590</v>
      </c>
      <c r="K375" s="60" t="s">
        <v>2591</v>
      </c>
      <c r="L375" s="60" t="s">
        <v>2592</v>
      </c>
      <c r="M375" s="60" t="s">
        <v>2652</v>
      </c>
      <c r="N375" s="1" t="b">
        <v>1</v>
      </c>
      <c r="O375" s="60" t="s">
        <v>2659</v>
      </c>
      <c r="P375" s="60" t="s">
        <v>2508</v>
      </c>
      <c r="Q375" s="60" t="s">
        <v>2510</v>
      </c>
      <c r="R375" s="60" t="s">
        <v>768</v>
      </c>
      <c r="S375" s="60" t="s">
        <v>2509</v>
      </c>
      <c r="T375" s="1">
        <v>31561</v>
      </c>
      <c r="U375" s="1">
        <v>32161</v>
      </c>
      <c r="V375" s="1">
        <v>34561</v>
      </c>
      <c r="W375" s="1">
        <v>41481</v>
      </c>
      <c r="X375" s="1">
        <v>64761</v>
      </c>
      <c r="Y375" s="1">
        <v>841561</v>
      </c>
      <c r="Z375" s="60" t="s">
        <v>2595</v>
      </c>
      <c r="AA375" s="60" t="s">
        <v>2596</v>
      </c>
      <c r="AB375" s="60" t="s">
        <v>2597</v>
      </c>
      <c r="AC375" s="60" t="s">
        <v>2383</v>
      </c>
      <c r="AD375" s="60" t="s">
        <v>2598</v>
      </c>
      <c r="AE375" s="60" t="s">
        <v>2599</v>
      </c>
      <c r="AF375" s="60" t="s">
        <v>2600</v>
      </c>
      <c r="AG375" s="183">
        <v>44169.685416666667</v>
      </c>
      <c r="AH375" s="60" t="s">
        <v>2601</v>
      </c>
      <c r="AI375" s="60" t="s">
        <v>2602</v>
      </c>
      <c r="AJ375" s="61">
        <v>6</v>
      </c>
      <c r="AK375" s="61">
        <v>1</v>
      </c>
      <c r="AL375" s="60" t="s">
        <v>2603</v>
      </c>
      <c r="AM375" s="183">
        <v>44204.632638888885</v>
      </c>
      <c r="AN375" s="183">
        <v>44610</v>
      </c>
      <c r="AO375" s="1">
        <v>6</v>
      </c>
      <c r="AP375" s="60" t="s">
        <v>2595</v>
      </c>
      <c r="AQ375" s="1" t="s">
        <v>2595</v>
      </c>
    </row>
    <row r="376" spans="1:43" x14ac:dyDescent="0.25">
      <c r="A376" s="1">
        <v>0</v>
      </c>
      <c r="B376" s="1" t="b">
        <v>1</v>
      </c>
      <c r="C376" s="1">
        <v>31561</v>
      </c>
      <c r="D376" s="1">
        <v>14681</v>
      </c>
      <c r="E376" s="1" t="b">
        <v>0</v>
      </c>
      <c r="F376" s="1">
        <v>0</v>
      </c>
      <c r="G376" s="60" t="s">
        <v>2589</v>
      </c>
      <c r="H376" s="60" t="s">
        <v>2589</v>
      </c>
      <c r="I376" s="1">
        <v>31561</v>
      </c>
      <c r="J376" s="60" t="s">
        <v>2590</v>
      </c>
      <c r="K376" s="60" t="s">
        <v>2591</v>
      </c>
      <c r="L376" s="60" t="s">
        <v>2592</v>
      </c>
      <c r="M376" s="60" t="s">
        <v>2652</v>
      </c>
      <c r="N376" s="1" t="b">
        <v>1</v>
      </c>
      <c r="O376" s="60" t="s">
        <v>2659</v>
      </c>
      <c r="P376" s="60" t="s">
        <v>1807</v>
      </c>
      <c r="Q376" s="60" t="s">
        <v>1809</v>
      </c>
      <c r="R376" s="60" t="s">
        <v>768</v>
      </c>
      <c r="S376" s="60" t="s">
        <v>1808</v>
      </c>
      <c r="T376" s="1">
        <v>31561</v>
      </c>
      <c r="U376" s="1">
        <v>32161</v>
      </c>
      <c r="V376" s="1">
        <v>34561</v>
      </c>
      <c r="W376" s="1">
        <v>41481</v>
      </c>
      <c r="X376" s="1">
        <v>64761</v>
      </c>
      <c r="Y376" s="1">
        <v>993841</v>
      </c>
      <c r="Z376" s="60" t="s">
        <v>2595</v>
      </c>
      <c r="AA376" s="60" t="s">
        <v>2596</v>
      </c>
      <c r="AB376" s="60" t="s">
        <v>2597</v>
      </c>
      <c r="AC376" s="60" t="s">
        <v>1734</v>
      </c>
      <c r="AD376" s="60" t="s">
        <v>2610</v>
      </c>
      <c r="AE376" s="60" t="s">
        <v>2599</v>
      </c>
      <c r="AF376" s="60" t="s">
        <v>2600</v>
      </c>
      <c r="AG376" s="183">
        <v>44195.727083333331</v>
      </c>
      <c r="AH376" s="60" t="s">
        <v>2601</v>
      </c>
      <c r="AI376" s="60" t="s">
        <v>2602</v>
      </c>
      <c r="AJ376" s="61">
        <v>6</v>
      </c>
      <c r="AK376" s="61">
        <v>1</v>
      </c>
      <c r="AL376" s="60" t="s">
        <v>2603</v>
      </c>
      <c r="AM376" s="183">
        <v>44604.600694444445</v>
      </c>
      <c r="AN376" s="183">
        <v>44614</v>
      </c>
      <c r="AO376" s="1">
        <v>2</v>
      </c>
      <c r="AP376" s="60" t="s">
        <v>2595</v>
      </c>
      <c r="AQ376" s="1" t="s">
        <v>2595</v>
      </c>
    </row>
    <row r="377" spans="1:43" x14ac:dyDescent="0.25">
      <c r="A377" s="1">
        <v>0</v>
      </c>
      <c r="B377" s="1" t="b">
        <v>1</v>
      </c>
      <c r="C377" s="1">
        <v>31561</v>
      </c>
      <c r="D377" s="1">
        <v>14681</v>
      </c>
      <c r="E377" s="1" t="b">
        <v>0</v>
      </c>
      <c r="F377" s="1">
        <v>0</v>
      </c>
      <c r="G377" s="60" t="s">
        <v>2589</v>
      </c>
      <c r="H377" s="60" t="s">
        <v>2589</v>
      </c>
      <c r="I377" s="1">
        <v>31561</v>
      </c>
      <c r="J377" s="60" t="s">
        <v>2590</v>
      </c>
      <c r="K377" s="60" t="s">
        <v>2591</v>
      </c>
      <c r="L377" s="60" t="s">
        <v>2592</v>
      </c>
      <c r="M377" s="60" t="s">
        <v>2652</v>
      </c>
      <c r="N377" s="1" t="b">
        <v>1</v>
      </c>
      <c r="O377" s="60" t="s">
        <v>2659</v>
      </c>
      <c r="P377" s="60" t="s">
        <v>1829</v>
      </c>
      <c r="Q377" s="60" t="s">
        <v>1831</v>
      </c>
      <c r="R377" s="60" t="s">
        <v>768</v>
      </c>
      <c r="S377" s="60" t="s">
        <v>1830</v>
      </c>
      <c r="T377" s="1">
        <v>31561</v>
      </c>
      <c r="U377" s="1">
        <v>32161</v>
      </c>
      <c r="V377" s="1">
        <v>34561</v>
      </c>
      <c r="W377" s="1">
        <v>41481</v>
      </c>
      <c r="X377" s="1">
        <v>64761</v>
      </c>
      <c r="Y377" s="1">
        <v>993881</v>
      </c>
      <c r="Z377" s="60" t="s">
        <v>2595</v>
      </c>
      <c r="AA377" s="60" t="s">
        <v>2596</v>
      </c>
      <c r="AB377" s="60" t="s">
        <v>2597</v>
      </c>
      <c r="AC377" s="60" t="s">
        <v>1734</v>
      </c>
      <c r="AD377" s="60" t="s">
        <v>2610</v>
      </c>
      <c r="AE377" s="60" t="s">
        <v>2599</v>
      </c>
      <c r="AF377" s="60" t="s">
        <v>2600</v>
      </c>
      <c r="AG377" s="183">
        <v>44195.727083333331</v>
      </c>
      <c r="AH377" s="60" t="s">
        <v>2601</v>
      </c>
      <c r="AI377" s="60" t="s">
        <v>2602</v>
      </c>
      <c r="AJ377" s="61">
        <v>6</v>
      </c>
      <c r="AK377" s="61">
        <v>1</v>
      </c>
      <c r="AL377" s="60" t="s">
        <v>2603</v>
      </c>
      <c r="AM377" s="183">
        <v>44305.359722222223</v>
      </c>
      <c r="AN377" s="183">
        <v>44613</v>
      </c>
      <c r="AO377" s="1">
        <v>2</v>
      </c>
      <c r="AP377" s="60" t="s">
        <v>2595</v>
      </c>
      <c r="AQ377" s="1" t="s">
        <v>2595</v>
      </c>
    </row>
    <row r="378" spans="1:43" x14ac:dyDescent="0.25">
      <c r="A378" s="1">
        <v>0</v>
      </c>
      <c r="B378" s="1" t="b">
        <v>1</v>
      </c>
      <c r="C378" s="1">
        <v>31561</v>
      </c>
      <c r="D378" s="1">
        <v>1007921</v>
      </c>
      <c r="E378" s="1" t="b">
        <v>0</v>
      </c>
      <c r="F378" s="1">
        <v>0</v>
      </c>
      <c r="G378" s="60" t="s">
        <v>2589</v>
      </c>
      <c r="H378" s="60" t="s">
        <v>2589</v>
      </c>
      <c r="I378" s="1">
        <v>31561</v>
      </c>
      <c r="J378" s="60" t="s">
        <v>2590</v>
      </c>
      <c r="K378" s="60" t="s">
        <v>2591</v>
      </c>
      <c r="L378" s="60" t="s">
        <v>2592</v>
      </c>
      <c r="M378" s="60" t="s">
        <v>2652</v>
      </c>
      <c r="N378" s="1" t="b">
        <v>1</v>
      </c>
      <c r="O378" s="60" t="s">
        <v>2663</v>
      </c>
      <c r="P378" s="60" t="s">
        <v>2499</v>
      </c>
      <c r="Q378" s="60" t="s">
        <v>2501</v>
      </c>
      <c r="R378" s="60" t="s">
        <v>768</v>
      </c>
      <c r="S378" s="60" t="s">
        <v>2500</v>
      </c>
      <c r="T378" s="1">
        <v>31561</v>
      </c>
      <c r="U378" s="1">
        <v>32161</v>
      </c>
      <c r="V378" s="1">
        <v>34561</v>
      </c>
      <c r="W378" s="1">
        <v>41481</v>
      </c>
      <c r="X378" s="1">
        <v>64801</v>
      </c>
      <c r="Y378" s="1">
        <v>841601</v>
      </c>
      <c r="Z378" s="60" t="s">
        <v>2595</v>
      </c>
      <c r="AA378" s="60" t="s">
        <v>2596</v>
      </c>
      <c r="AB378" s="60" t="s">
        <v>2597</v>
      </c>
      <c r="AC378" s="60" t="s">
        <v>2383</v>
      </c>
      <c r="AD378" s="60" t="s">
        <v>2598</v>
      </c>
      <c r="AE378" s="60" t="s">
        <v>2599</v>
      </c>
      <c r="AF378" s="60" t="s">
        <v>2600</v>
      </c>
      <c r="AG378" s="183">
        <v>44169.685416666667</v>
      </c>
      <c r="AH378" s="60" t="s">
        <v>2601</v>
      </c>
      <c r="AI378" s="60" t="s">
        <v>2602</v>
      </c>
      <c r="AJ378" s="61">
        <v>6</v>
      </c>
      <c r="AK378" s="61">
        <v>1</v>
      </c>
      <c r="AL378" s="60" t="s">
        <v>2603</v>
      </c>
      <c r="AM378" s="183">
        <v>44204.633333333331</v>
      </c>
      <c r="AN378" s="183">
        <v>44613</v>
      </c>
      <c r="AO378" s="1">
        <v>6</v>
      </c>
      <c r="AP378" s="60" t="s">
        <v>2595</v>
      </c>
      <c r="AQ378" s="1" t="s">
        <v>2595</v>
      </c>
    </row>
    <row r="379" spans="1:43" x14ac:dyDescent="0.25">
      <c r="A379" s="1">
        <v>0</v>
      </c>
      <c r="B379" s="1" t="b">
        <v>1</v>
      </c>
      <c r="C379" s="1">
        <v>31561</v>
      </c>
      <c r="D379" s="1">
        <v>14321</v>
      </c>
      <c r="E379" s="1" t="b">
        <v>0</v>
      </c>
      <c r="F379" s="1">
        <v>0</v>
      </c>
      <c r="G379" s="60" t="s">
        <v>2589</v>
      </c>
      <c r="H379" s="60" t="s">
        <v>2589</v>
      </c>
      <c r="I379" s="1">
        <v>31561</v>
      </c>
      <c r="J379" s="60" t="s">
        <v>2590</v>
      </c>
      <c r="K379" s="60" t="s">
        <v>2591</v>
      </c>
      <c r="L379" s="60" t="s">
        <v>2592</v>
      </c>
      <c r="M379" s="60" t="s">
        <v>2652</v>
      </c>
      <c r="N379" s="1" t="b">
        <v>1</v>
      </c>
      <c r="O379" s="60" t="s">
        <v>2663</v>
      </c>
      <c r="P379" s="60" t="s">
        <v>889</v>
      </c>
      <c r="Q379" s="60" t="s">
        <v>891</v>
      </c>
      <c r="R379" s="60" t="s">
        <v>549</v>
      </c>
      <c r="S379" s="60" t="s">
        <v>890</v>
      </c>
      <c r="T379" s="1">
        <v>31561</v>
      </c>
      <c r="U379" s="1">
        <v>32161</v>
      </c>
      <c r="V379" s="1">
        <v>34561</v>
      </c>
      <c r="W379" s="1">
        <v>41481</v>
      </c>
      <c r="X379" s="1">
        <v>64801</v>
      </c>
      <c r="Y379" s="1">
        <v>903681</v>
      </c>
      <c r="Z379" s="60" t="s">
        <v>2595</v>
      </c>
      <c r="AA379" s="60" t="s">
        <v>2596</v>
      </c>
      <c r="AB379" s="60" t="s">
        <v>2597</v>
      </c>
      <c r="AC379" s="60" t="s">
        <v>887</v>
      </c>
      <c r="AD379" s="60" t="s">
        <v>2616</v>
      </c>
      <c r="AE379" s="60" t="s">
        <v>2599</v>
      </c>
      <c r="AF379" s="60" t="s">
        <v>2600</v>
      </c>
      <c r="AG379" s="183">
        <v>44175.317361111112</v>
      </c>
      <c r="AH379" s="60" t="s">
        <v>2601</v>
      </c>
      <c r="AI379" s="60" t="s">
        <v>2602</v>
      </c>
      <c r="AJ379" s="61">
        <v>8</v>
      </c>
      <c r="AK379" s="61">
        <v>1</v>
      </c>
      <c r="AL379" s="60" t="s">
        <v>2603</v>
      </c>
      <c r="AM379" s="183">
        <v>44265.688194444439</v>
      </c>
      <c r="AN379" s="183">
        <v>44596</v>
      </c>
      <c r="AO379" s="1">
        <v>4</v>
      </c>
      <c r="AP379" s="60" t="s">
        <v>2595</v>
      </c>
      <c r="AQ379" s="1" t="s">
        <v>2595</v>
      </c>
    </row>
    <row r="380" spans="1:43" x14ac:dyDescent="0.25">
      <c r="A380" s="1">
        <v>0</v>
      </c>
      <c r="B380" s="1" t="b">
        <v>1</v>
      </c>
      <c r="C380" s="1">
        <v>31561</v>
      </c>
      <c r="D380" s="1">
        <v>14321</v>
      </c>
      <c r="E380" s="1" t="b">
        <v>0</v>
      </c>
      <c r="F380" s="1">
        <v>0</v>
      </c>
      <c r="G380" s="60" t="s">
        <v>2589</v>
      </c>
      <c r="H380" s="60" t="s">
        <v>2589</v>
      </c>
      <c r="I380" s="1">
        <v>31561</v>
      </c>
      <c r="J380" s="60" t="s">
        <v>2590</v>
      </c>
      <c r="K380" s="60" t="s">
        <v>2591</v>
      </c>
      <c r="L380" s="60" t="s">
        <v>2592</v>
      </c>
      <c r="M380" s="60" t="s">
        <v>2652</v>
      </c>
      <c r="N380" s="1" t="b">
        <v>1</v>
      </c>
      <c r="O380" s="60" t="s">
        <v>2663</v>
      </c>
      <c r="P380" s="60" t="s">
        <v>893</v>
      </c>
      <c r="Q380" s="60" t="s">
        <v>895</v>
      </c>
      <c r="R380" s="60" t="s">
        <v>549</v>
      </c>
      <c r="S380" s="60" t="s">
        <v>894</v>
      </c>
      <c r="T380" s="1">
        <v>31561</v>
      </c>
      <c r="U380" s="1">
        <v>32161</v>
      </c>
      <c r="V380" s="1">
        <v>34561</v>
      </c>
      <c r="W380" s="1">
        <v>41481</v>
      </c>
      <c r="X380" s="1">
        <v>64801</v>
      </c>
      <c r="Y380" s="1">
        <v>903721</v>
      </c>
      <c r="Z380" s="60" t="s">
        <v>2595</v>
      </c>
      <c r="AA380" s="60" t="s">
        <v>2596</v>
      </c>
      <c r="AB380" s="60" t="s">
        <v>2597</v>
      </c>
      <c r="AC380" s="60" t="s">
        <v>887</v>
      </c>
      <c r="AD380" s="60" t="s">
        <v>2616</v>
      </c>
      <c r="AE380" s="60" t="s">
        <v>2599</v>
      </c>
      <c r="AF380" s="60" t="s">
        <v>2600</v>
      </c>
      <c r="AG380" s="183">
        <v>44175.317361111112</v>
      </c>
      <c r="AH380" s="60" t="s">
        <v>2601</v>
      </c>
      <c r="AI380" s="60" t="s">
        <v>2602</v>
      </c>
      <c r="AJ380" s="61">
        <v>6</v>
      </c>
      <c r="AK380" s="61">
        <v>1</v>
      </c>
      <c r="AL380" s="60" t="s">
        <v>2603</v>
      </c>
      <c r="AM380" s="183">
        <v>44265.688194444439</v>
      </c>
      <c r="AN380" s="183">
        <v>44598</v>
      </c>
      <c r="AO380" s="1">
        <v>4</v>
      </c>
      <c r="AP380" s="60" t="s">
        <v>2595</v>
      </c>
      <c r="AQ380" s="1" t="s">
        <v>2595</v>
      </c>
    </row>
    <row r="381" spans="1:43" x14ac:dyDescent="0.25">
      <c r="A381" s="1">
        <v>0</v>
      </c>
      <c r="B381" s="1" t="b">
        <v>1</v>
      </c>
      <c r="C381" s="1">
        <v>31561</v>
      </c>
      <c r="D381" s="1">
        <v>14681</v>
      </c>
      <c r="E381" s="1" t="b">
        <v>0</v>
      </c>
      <c r="F381" s="1">
        <v>0</v>
      </c>
      <c r="G381" s="60" t="s">
        <v>2589</v>
      </c>
      <c r="H381" s="60" t="s">
        <v>2589</v>
      </c>
      <c r="I381" s="1">
        <v>31561</v>
      </c>
      <c r="J381" s="60" t="s">
        <v>2590</v>
      </c>
      <c r="K381" s="60" t="s">
        <v>2591</v>
      </c>
      <c r="L381" s="60" t="s">
        <v>2592</v>
      </c>
      <c r="M381" s="60" t="s">
        <v>2652</v>
      </c>
      <c r="N381" s="1" t="b">
        <v>1</v>
      </c>
      <c r="O381" s="60" t="s">
        <v>2663</v>
      </c>
      <c r="P381" s="60" t="s">
        <v>1845</v>
      </c>
      <c r="Q381" s="60" t="s">
        <v>1847</v>
      </c>
      <c r="R381" s="60" t="s">
        <v>768</v>
      </c>
      <c r="S381" s="60" t="s">
        <v>1846</v>
      </c>
      <c r="T381" s="1">
        <v>31561</v>
      </c>
      <c r="U381" s="1">
        <v>32161</v>
      </c>
      <c r="V381" s="1">
        <v>34561</v>
      </c>
      <c r="W381" s="1">
        <v>41481</v>
      </c>
      <c r="X381" s="1">
        <v>64801</v>
      </c>
      <c r="Y381" s="1">
        <v>993801</v>
      </c>
      <c r="Z381" s="60" t="s">
        <v>2595</v>
      </c>
      <c r="AA381" s="60" t="s">
        <v>2596</v>
      </c>
      <c r="AB381" s="60" t="s">
        <v>2597</v>
      </c>
      <c r="AC381" s="60" t="s">
        <v>1734</v>
      </c>
      <c r="AD381" s="60" t="s">
        <v>2610</v>
      </c>
      <c r="AE381" s="60" t="s">
        <v>2599</v>
      </c>
      <c r="AF381" s="60" t="s">
        <v>2600</v>
      </c>
      <c r="AG381" s="183">
        <v>44195.727083333331</v>
      </c>
      <c r="AH381" s="60" t="s">
        <v>2601</v>
      </c>
      <c r="AI381" s="60" t="s">
        <v>2602</v>
      </c>
      <c r="AJ381" s="61">
        <v>6</v>
      </c>
      <c r="AK381" s="61">
        <v>1</v>
      </c>
      <c r="AL381" s="60" t="s">
        <v>2603</v>
      </c>
      <c r="AM381" s="183">
        <v>44604.602083333331</v>
      </c>
      <c r="AN381" s="183">
        <v>44614</v>
      </c>
      <c r="AO381" s="1">
        <v>2</v>
      </c>
      <c r="AP381" s="60" t="s">
        <v>2595</v>
      </c>
      <c r="AQ381" s="1" t="s">
        <v>2595</v>
      </c>
    </row>
    <row r="382" spans="1:43" x14ac:dyDescent="0.25">
      <c r="A382" s="1">
        <v>0</v>
      </c>
      <c r="B382" s="1" t="b">
        <v>1</v>
      </c>
      <c r="C382" s="1">
        <v>31561</v>
      </c>
      <c r="D382" s="1">
        <v>1007921</v>
      </c>
      <c r="E382" s="1" t="b">
        <v>0</v>
      </c>
      <c r="F382" s="1">
        <v>0</v>
      </c>
      <c r="G382" s="60" t="s">
        <v>2589</v>
      </c>
      <c r="H382" s="60" t="s">
        <v>2589</v>
      </c>
      <c r="I382" s="1">
        <v>31561</v>
      </c>
      <c r="J382" s="60" t="s">
        <v>2590</v>
      </c>
      <c r="K382" s="60" t="s">
        <v>2591</v>
      </c>
      <c r="L382" s="60" t="s">
        <v>2592</v>
      </c>
      <c r="M382" s="60" t="s">
        <v>2652</v>
      </c>
      <c r="N382" s="1" t="b">
        <v>1</v>
      </c>
      <c r="O382" s="60" t="s">
        <v>2664</v>
      </c>
      <c r="P382" s="60" t="s">
        <v>2436</v>
      </c>
      <c r="Q382" s="60" t="s">
        <v>2438</v>
      </c>
      <c r="R382" s="60" t="s">
        <v>768</v>
      </c>
      <c r="S382" s="60" t="s">
        <v>2437</v>
      </c>
      <c r="T382" s="1">
        <v>31561</v>
      </c>
      <c r="U382" s="1">
        <v>32161</v>
      </c>
      <c r="V382" s="1">
        <v>34561</v>
      </c>
      <c r="W382" s="1">
        <v>41481</v>
      </c>
      <c r="X382" s="1">
        <v>64841</v>
      </c>
      <c r="Y382" s="1">
        <v>841281</v>
      </c>
      <c r="Z382" s="60" t="s">
        <v>2595</v>
      </c>
      <c r="AA382" s="60" t="s">
        <v>2596</v>
      </c>
      <c r="AB382" s="60" t="s">
        <v>2597</v>
      </c>
      <c r="AC382" s="60" t="s">
        <v>2383</v>
      </c>
      <c r="AD382" s="60" t="s">
        <v>2598</v>
      </c>
      <c r="AE382" s="60" t="s">
        <v>2599</v>
      </c>
      <c r="AF382" s="60" t="s">
        <v>2600</v>
      </c>
      <c r="AG382" s="183">
        <v>44169.685416666667</v>
      </c>
      <c r="AH382" s="60" t="s">
        <v>2601</v>
      </c>
      <c r="AI382" s="60" t="s">
        <v>2602</v>
      </c>
      <c r="AJ382" s="61">
        <v>6</v>
      </c>
      <c r="AK382" s="61">
        <v>1</v>
      </c>
      <c r="AL382" s="60" t="s">
        <v>2603</v>
      </c>
      <c r="AM382" s="183">
        <v>44604.607638888891</v>
      </c>
      <c r="AN382" s="183">
        <v>44613</v>
      </c>
      <c r="AO382" s="1">
        <v>6</v>
      </c>
      <c r="AP382" s="60" t="s">
        <v>2595</v>
      </c>
      <c r="AQ382" s="1" t="s">
        <v>2595</v>
      </c>
    </row>
    <row r="383" spans="1:43" x14ac:dyDescent="0.25">
      <c r="A383" s="1">
        <v>0</v>
      </c>
      <c r="B383" s="1" t="b">
        <v>1</v>
      </c>
      <c r="C383" s="1">
        <v>31561</v>
      </c>
      <c r="D383" s="1">
        <v>1007921</v>
      </c>
      <c r="E383" s="1" t="b">
        <v>0</v>
      </c>
      <c r="F383" s="1">
        <v>0</v>
      </c>
      <c r="G383" s="60" t="s">
        <v>2589</v>
      </c>
      <c r="H383" s="60" t="s">
        <v>2589</v>
      </c>
      <c r="I383" s="1">
        <v>31561</v>
      </c>
      <c r="J383" s="60" t="s">
        <v>2590</v>
      </c>
      <c r="K383" s="60" t="s">
        <v>2591</v>
      </c>
      <c r="L383" s="60" t="s">
        <v>2592</v>
      </c>
      <c r="M383" s="60" t="s">
        <v>2652</v>
      </c>
      <c r="N383" s="1" t="b">
        <v>1</v>
      </c>
      <c r="O383" s="60" t="s">
        <v>2664</v>
      </c>
      <c r="P383" s="60" t="s">
        <v>2511</v>
      </c>
      <c r="Q383" s="60" t="s">
        <v>2513</v>
      </c>
      <c r="R383" s="60" t="s">
        <v>768</v>
      </c>
      <c r="S383" s="60" t="s">
        <v>2512</v>
      </c>
      <c r="T383" s="1">
        <v>31561</v>
      </c>
      <c r="U383" s="1">
        <v>32161</v>
      </c>
      <c r="V383" s="1">
        <v>34561</v>
      </c>
      <c r="W383" s="1">
        <v>41481</v>
      </c>
      <c r="X383" s="1">
        <v>64841</v>
      </c>
      <c r="Y383" s="1">
        <v>841641</v>
      </c>
      <c r="Z383" s="60" t="s">
        <v>2595</v>
      </c>
      <c r="AA383" s="60" t="s">
        <v>2596</v>
      </c>
      <c r="AB383" s="60" t="s">
        <v>2597</v>
      </c>
      <c r="AC383" s="60" t="s">
        <v>2383</v>
      </c>
      <c r="AD383" s="60" t="s">
        <v>2598</v>
      </c>
      <c r="AE383" s="60" t="s">
        <v>2599</v>
      </c>
      <c r="AF383" s="60" t="s">
        <v>2600</v>
      </c>
      <c r="AG383" s="183">
        <v>44169.685416666667</v>
      </c>
      <c r="AH383" s="60" t="s">
        <v>2601</v>
      </c>
      <c r="AI383" s="60" t="s">
        <v>2602</v>
      </c>
      <c r="AJ383" s="61">
        <v>6</v>
      </c>
      <c r="AK383" s="61">
        <v>1</v>
      </c>
      <c r="AL383" s="60" t="s">
        <v>2603</v>
      </c>
      <c r="AM383" s="183">
        <v>44204.632638888885</v>
      </c>
      <c r="AN383" s="183">
        <v>44606</v>
      </c>
      <c r="AO383" s="1">
        <v>6</v>
      </c>
      <c r="AP383" s="60" t="s">
        <v>2595</v>
      </c>
      <c r="AQ383" s="1" t="s">
        <v>2595</v>
      </c>
    </row>
    <row r="384" spans="1:43" x14ac:dyDescent="0.25">
      <c r="A384" s="1">
        <v>0</v>
      </c>
      <c r="B384" s="1" t="b">
        <v>1</v>
      </c>
      <c r="C384" s="1">
        <v>31561</v>
      </c>
      <c r="D384" s="1">
        <v>1007921</v>
      </c>
      <c r="E384" s="1" t="b">
        <v>0</v>
      </c>
      <c r="F384" s="1">
        <v>0</v>
      </c>
      <c r="G384" s="60" t="s">
        <v>2589</v>
      </c>
      <c r="H384" s="60" t="s">
        <v>2589</v>
      </c>
      <c r="I384" s="1">
        <v>31561</v>
      </c>
      <c r="J384" s="60" t="s">
        <v>2590</v>
      </c>
      <c r="K384" s="60" t="s">
        <v>2591</v>
      </c>
      <c r="L384" s="60" t="s">
        <v>2592</v>
      </c>
      <c r="M384" s="60" t="s">
        <v>2652</v>
      </c>
      <c r="N384" s="1" t="b">
        <v>1</v>
      </c>
      <c r="O384" s="60" t="s">
        <v>2664</v>
      </c>
      <c r="P384" s="60" t="s">
        <v>2469</v>
      </c>
      <c r="Q384" s="60" t="s">
        <v>2471</v>
      </c>
      <c r="R384" s="60" t="s">
        <v>768</v>
      </c>
      <c r="S384" s="60" t="s">
        <v>2470</v>
      </c>
      <c r="T384" s="1">
        <v>31561</v>
      </c>
      <c r="U384" s="1">
        <v>32161</v>
      </c>
      <c r="V384" s="1">
        <v>34561</v>
      </c>
      <c r="W384" s="1">
        <v>41481</v>
      </c>
      <c r="X384" s="1">
        <v>64841</v>
      </c>
      <c r="Y384" s="1">
        <v>841681</v>
      </c>
      <c r="Z384" s="60" t="s">
        <v>2595</v>
      </c>
      <c r="AA384" s="60" t="s">
        <v>2596</v>
      </c>
      <c r="AB384" s="60" t="s">
        <v>2597</v>
      </c>
      <c r="AC384" s="60" t="s">
        <v>2383</v>
      </c>
      <c r="AD384" s="60" t="s">
        <v>2598</v>
      </c>
      <c r="AE384" s="60" t="s">
        <v>2599</v>
      </c>
      <c r="AF384" s="60" t="s">
        <v>2600</v>
      </c>
      <c r="AG384" s="183">
        <v>44169.685416666667</v>
      </c>
      <c r="AH384" s="60" t="s">
        <v>2601</v>
      </c>
      <c r="AI384" s="60" t="s">
        <v>2602</v>
      </c>
      <c r="AJ384" s="61">
        <v>6</v>
      </c>
      <c r="AK384" s="61">
        <v>1</v>
      </c>
      <c r="AL384" s="60" t="s">
        <v>2603</v>
      </c>
      <c r="AM384" s="183">
        <v>44204.631944444445</v>
      </c>
      <c r="AN384" s="183">
        <v>44614</v>
      </c>
      <c r="AO384" s="1">
        <v>6</v>
      </c>
      <c r="AP384" s="60" t="s">
        <v>2595</v>
      </c>
      <c r="AQ384" s="1" t="s">
        <v>2595</v>
      </c>
    </row>
    <row r="385" spans="1:43" x14ac:dyDescent="0.25">
      <c r="A385" s="1">
        <v>0</v>
      </c>
      <c r="B385" s="1" t="b">
        <v>1</v>
      </c>
      <c r="C385" s="1">
        <v>31561</v>
      </c>
      <c r="D385" s="1">
        <v>1007921</v>
      </c>
      <c r="E385" s="1" t="b">
        <v>0</v>
      </c>
      <c r="F385" s="1">
        <v>0</v>
      </c>
      <c r="G385" s="60" t="s">
        <v>2589</v>
      </c>
      <c r="H385" s="60" t="s">
        <v>2589</v>
      </c>
      <c r="I385" s="1">
        <v>31561</v>
      </c>
      <c r="J385" s="60" t="s">
        <v>2590</v>
      </c>
      <c r="K385" s="60" t="s">
        <v>2591</v>
      </c>
      <c r="L385" s="60" t="s">
        <v>2592</v>
      </c>
      <c r="M385" s="60" t="s">
        <v>2652</v>
      </c>
      <c r="N385" s="1" t="b">
        <v>1</v>
      </c>
      <c r="O385" s="60" t="s">
        <v>2664</v>
      </c>
      <c r="P385" s="60" t="s">
        <v>2466</v>
      </c>
      <c r="Q385" s="60" t="s">
        <v>2468</v>
      </c>
      <c r="R385" s="60" t="s">
        <v>768</v>
      </c>
      <c r="S385" s="60" t="s">
        <v>2467</v>
      </c>
      <c r="T385" s="1">
        <v>31561</v>
      </c>
      <c r="U385" s="1">
        <v>32161</v>
      </c>
      <c r="V385" s="1">
        <v>34561</v>
      </c>
      <c r="W385" s="1">
        <v>41481</v>
      </c>
      <c r="X385" s="1">
        <v>64841</v>
      </c>
      <c r="Y385" s="1">
        <v>841721</v>
      </c>
      <c r="Z385" s="60" t="s">
        <v>2595</v>
      </c>
      <c r="AA385" s="60" t="s">
        <v>2596</v>
      </c>
      <c r="AB385" s="60" t="s">
        <v>2597</v>
      </c>
      <c r="AC385" s="60" t="s">
        <v>2383</v>
      </c>
      <c r="AD385" s="60" t="s">
        <v>2598</v>
      </c>
      <c r="AE385" s="60" t="s">
        <v>2599</v>
      </c>
      <c r="AF385" s="60" t="s">
        <v>2600</v>
      </c>
      <c r="AG385" s="183">
        <v>44169.685416666667</v>
      </c>
      <c r="AH385" s="60" t="s">
        <v>2601</v>
      </c>
      <c r="AI385" s="60" t="s">
        <v>2602</v>
      </c>
      <c r="AJ385" s="61">
        <v>6</v>
      </c>
      <c r="AK385" s="61">
        <v>1</v>
      </c>
      <c r="AL385" s="60" t="s">
        <v>2603</v>
      </c>
      <c r="AM385" s="183">
        <v>44204.632638888885</v>
      </c>
      <c r="AN385" s="183">
        <v>44612</v>
      </c>
      <c r="AO385" s="1">
        <v>6</v>
      </c>
      <c r="AP385" s="60" t="s">
        <v>2595</v>
      </c>
      <c r="AQ385" s="1" t="s">
        <v>2595</v>
      </c>
    </row>
    <row r="386" spans="1:43" x14ac:dyDescent="0.25">
      <c r="A386" s="1">
        <v>0</v>
      </c>
      <c r="B386" s="1" t="b">
        <v>1</v>
      </c>
      <c r="C386" s="1">
        <v>31561</v>
      </c>
      <c r="D386" s="1">
        <v>14681</v>
      </c>
      <c r="E386" s="1" t="b">
        <v>0</v>
      </c>
      <c r="F386" s="1">
        <v>0</v>
      </c>
      <c r="G386" s="60" t="s">
        <v>2589</v>
      </c>
      <c r="H386" s="60" t="s">
        <v>2589</v>
      </c>
      <c r="I386" s="1">
        <v>31561</v>
      </c>
      <c r="J386" s="60" t="s">
        <v>2590</v>
      </c>
      <c r="K386" s="60" t="s">
        <v>2591</v>
      </c>
      <c r="L386" s="60" t="s">
        <v>2592</v>
      </c>
      <c r="M386" s="60" t="s">
        <v>2652</v>
      </c>
      <c r="N386" s="1" t="b">
        <v>1</v>
      </c>
      <c r="O386" s="60" t="s">
        <v>2664</v>
      </c>
      <c r="P386" s="60" t="s">
        <v>1835</v>
      </c>
      <c r="Q386" s="60" t="s">
        <v>1837</v>
      </c>
      <c r="R386" s="60" t="s">
        <v>768</v>
      </c>
      <c r="S386" s="60" t="s">
        <v>1836</v>
      </c>
      <c r="T386" s="1">
        <v>31561</v>
      </c>
      <c r="U386" s="1">
        <v>32161</v>
      </c>
      <c r="V386" s="1">
        <v>34561</v>
      </c>
      <c r="W386" s="1">
        <v>41481</v>
      </c>
      <c r="X386" s="1">
        <v>64841</v>
      </c>
      <c r="Y386" s="1">
        <v>994121</v>
      </c>
      <c r="Z386" s="60" t="s">
        <v>2595</v>
      </c>
      <c r="AA386" s="60" t="s">
        <v>2596</v>
      </c>
      <c r="AB386" s="60" t="s">
        <v>2597</v>
      </c>
      <c r="AC386" s="60" t="s">
        <v>1734</v>
      </c>
      <c r="AD386" s="60" t="s">
        <v>2610</v>
      </c>
      <c r="AE386" s="60" t="s">
        <v>2599</v>
      </c>
      <c r="AF386" s="60" t="s">
        <v>2600</v>
      </c>
      <c r="AG386" s="183">
        <v>44195.727083333331</v>
      </c>
      <c r="AH386" s="60" t="s">
        <v>2601</v>
      </c>
      <c r="AI386" s="60" t="s">
        <v>2602</v>
      </c>
      <c r="AJ386" s="61">
        <v>6</v>
      </c>
      <c r="AK386" s="61">
        <v>1</v>
      </c>
      <c r="AL386" s="60" t="s">
        <v>2603</v>
      </c>
      <c r="AM386" s="183">
        <v>44305.361805555556</v>
      </c>
      <c r="AN386" s="183">
        <v>44608</v>
      </c>
      <c r="AO386" s="1">
        <v>2</v>
      </c>
      <c r="AP386" s="60" t="s">
        <v>2595</v>
      </c>
      <c r="AQ386" s="1" t="s">
        <v>2595</v>
      </c>
    </row>
    <row r="387" spans="1:43" x14ac:dyDescent="0.25">
      <c r="A387" s="1">
        <v>0</v>
      </c>
      <c r="B387" s="1" t="b">
        <v>1</v>
      </c>
      <c r="C387" s="1">
        <v>31561</v>
      </c>
      <c r="D387" s="1">
        <v>14681</v>
      </c>
      <c r="E387" s="1" t="b">
        <v>0</v>
      </c>
      <c r="F387" s="1">
        <v>0</v>
      </c>
      <c r="G387" s="60" t="s">
        <v>2589</v>
      </c>
      <c r="H387" s="60" t="s">
        <v>2589</v>
      </c>
      <c r="I387" s="1">
        <v>31561</v>
      </c>
      <c r="J387" s="60" t="s">
        <v>2590</v>
      </c>
      <c r="K387" s="60" t="s">
        <v>2591</v>
      </c>
      <c r="L387" s="60" t="s">
        <v>2592</v>
      </c>
      <c r="M387" s="60" t="s">
        <v>2652</v>
      </c>
      <c r="N387" s="1" t="b">
        <v>1</v>
      </c>
      <c r="O387" s="60" t="s">
        <v>2664</v>
      </c>
      <c r="P387" s="60" t="s">
        <v>1810</v>
      </c>
      <c r="Q387" s="60" t="s">
        <v>1812</v>
      </c>
      <c r="R387" s="60" t="s">
        <v>768</v>
      </c>
      <c r="S387" s="60" t="s">
        <v>1811</v>
      </c>
      <c r="T387" s="1">
        <v>31561</v>
      </c>
      <c r="U387" s="1">
        <v>32161</v>
      </c>
      <c r="V387" s="1">
        <v>34561</v>
      </c>
      <c r="W387" s="1">
        <v>41481</v>
      </c>
      <c r="X387" s="1">
        <v>64841</v>
      </c>
      <c r="Y387" s="1">
        <v>994161</v>
      </c>
      <c r="Z387" s="60" t="s">
        <v>2595</v>
      </c>
      <c r="AA387" s="60" t="s">
        <v>2596</v>
      </c>
      <c r="AB387" s="60" t="s">
        <v>2597</v>
      </c>
      <c r="AC387" s="60" t="s">
        <v>1734</v>
      </c>
      <c r="AD387" s="60" t="s">
        <v>2610</v>
      </c>
      <c r="AE387" s="60" t="s">
        <v>2599</v>
      </c>
      <c r="AF387" s="60" t="s">
        <v>2600</v>
      </c>
      <c r="AG387" s="183">
        <v>44195.727083333331</v>
      </c>
      <c r="AH387" s="60" t="s">
        <v>2601</v>
      </c>
      <c r="AI387" s="60" t="s">
        <v>2602</v>
      </c>
      <c r="AJ387" s="61">
        <v>6</v>
      </c>
      <c r="AK387" s="61">
        <v>1</v>
      </c>
      <c r="AL387" s="60" t="s">
        <v>2603</v>
      </c>
      <c r="AM387" s="183">
        <v>44305.359722222223</v>
      </c>
      <c r="AN387" s="183">
        <v>44609</v>
      </c>
      <c r="AO387" s="1">
        <v>2</v>
      </c>
      <c r="AP387" s="60" t="s">
        <v>2595</v>
      </c>
      <c r="AQ387" s="1" t="s">
        <v>2595</v>
      </c>
    </row>
    <row r="388" spans="1:43" x14ac:dyDescent="0.25">
      <c r="A388" s="1">
        <v>0</v>
      </c>
      <c r="B388" s="1" t="b">
        <v>1</v>
      </c>
      <c r="C388" s="1">
        <v>31561</v>
      </c>
      <c r="D388" s="1">
        <v>14681</v>
      </c>
      <c r="E388" s="1" t="b">
        <v>0</v>
      </c>
      <c r="F388" s="1">
        <v>0</v>
      </c>
      <c r="G388" s="60" t="s">
        <v>2589</v>
      </c>
      <c r="H388" s="60" t="s">
        <v>2589</v>
      </c>
      <c r="I388" s="1">
        <v>31561</v>
      </c>
      <c r="J388" s="60" t="s">
        <v>2590</v>
      </c>
      <c r="K388" s="60" t="s">
        <v>2591</v>
      </c>
      <c r="L388" s="60" t="s">
        <v>2592</v>
      </c>
      <c r="M388" s="60" t="s">
        <v>2652</v>
      </c>
      <c r="N388" s="1" t="b">
        <v>1</v>
      </c>
      <c r="O388" s="60" t="s">
        <v>2664</v>
      </c>
      <c r="P388" s="60" t="s">
        <v>1813</v>
      </c>
      <c r="Q388" s="60" t="s">
        <v>1815</v>
      </c>
      <c r="R388" s="60" t="s">
        <v>768</v>
      </c>
      <c r="S388" s="60" t="s">
        <v>1814</v>
      </c>
      <c r="T388" s="1">
        <v>31561</v>
      </c>
      <c r="U388" s="1">
        <v>32161</v>
      </c>
      <c r="V388" s="1">
        <v>34561</v>
      </c>
      <c r="W388" s="1">
        <v>41481</v>
      </c>
      <c r="X388" s="1">
        <v>64841</v>
      </c>
      <c r="Y388" s="1">
        <v>994201</v>
      </c>
      <c r="Z388" s="60" t="s">
        <v>2595</v>
      </c>
      <c r="AA388" s="60" t="s">
        <v>2596</v>
      </c>
      <c r="AB388" s="60" t="s">
        <v>2597</v>
      </c>
      <c r="AC388" s="60" t="s">
        <v>1734</v>
      </c>
      <c r="AD388" s="60" t="s">
        <v>2610</v>
      </c>
      <c r="AE388" s="60" t="s">
        <v>2599</v>
      </c>
      <c r="AF388" s="60" t="s">
        <v>2600</v>
      </c>
      <c r="AG388" s="183">
        <v>44195.727083333331</v>
      </c>
      <c r="AH388" s="60" t="s">
        <v>2601</v>
      </c>
      <c r="AI388" s="60" t="s">
        <v>2602</v>
      </c>
      <c r="AJ388" s="61">
        <v>6</v>
      </c>
      <c r="AK388" s="61">
        <v>1</v>
      </c>
      <c r="AL388" s="60" t="s">
        <v>2603</v>
      </c>
      <c r="AM388" s="183">
        <v>44305.361111111109</v>
      </c>
      <c r="AN388" s="183">
        <v>44611</v>
      </c>
      <c r="AO388" s="1">
        <v>2</v>
      </c>
      <c r="AP388" s="60" t="s">
        <v>2595</v>
      </c>
      <c r="AQ388" s="1" t="s">
        <v>2595</v>
      </c>
    </row>
    <row r="389" spans="1:43" x14ac:dyDescent="0.25">
      <c r="A389" s="1">
        <v>0</v>
      </c>
      <c r="B389" s="1" t="b">
        <v>1</v>
      </c>
      <c r="C389" s="1">
        <v>31561</v>
      </c>
      <c r="D389" s="1">
        <v>14681</v>
      </c>
      <c r="E389" s="1" t="b">
        <v>0</v>
      </c>
      <c r="F389" s="1">
        <v>0</v>
      </c>
      <c r="G389" s="60" t="s">
        <v>2589</v>
      </c>
      <c r="H389" s="60" t="s">
        <v>2589</v>
      </c>
      <c r="I389" s="1">
        <v>31561</v>
      </c>
      <c r="J389" s="60" t="s">
        <v>2590</v>
      </c>
      <c r="K389" s="60" t="s">
        <v>2591</v>
      </c>
      <c r="L389" s="60" t="s">
        <v>2592</v>
      </c>
      <c r="M389" s="60" t="s">
        <v>2652</v>
      </c>
      <c r="N389" s="1" t="b">
        <v>1</v>
      </c>
      <c r="O389" s="60" t="s">
        <v>2664</v>
      </c>
      <c r="P389" s="60" t="s">
        <v>1832</v>
      </c>
      <c r="Q389" s="60" t="s">
        <v>1834</v>
      </c>
      <c r="R389" s="60" t="s">
        <v>768</v>
      </c>
      <c r="S389" s="60" t="s">
        <v>1833</v>
      </c>
      <c r="T389" s="1">
        <v>31561</v>
      </c>
      <c r="U389" s="1">
        <v>32161</v>
      </c>
      <c r="V389" s="1">
        <v>34561</v>
      </c>
      <c r="W389" s="1">
        <v>41481</v>
      </c>
      <c r="X389" s="1">
        <v>64841</v>
      </c>
      <c r="Y389" s="1">
        <v>994241</v>
      </c>
      <c r="Z389" s="60" t="s">
        <v>2595</v>
      </c>
      <c r="AA389" s="60" t="s">
        <v>2596</v>
      </c>
      <c r="AB389" s="60" t="s">
        <v>2597</v>
      </c>
      <c r="AC389" s="60" t="s">
        <v>1734</v>
      </c>
      <c r="AD389" s="60" t="s">
        <v>2610</v>
      </c>
      <c r="AE389" s="60" t="s">
        <v>2599</v>
      </c>
      <c r="AF389" s="60" t="s">
        <v>2600</v>
      </c>
      <c r="AG389" s="183">
        <v>44195.727083333331</v>
      </c>
      <c r="AH389" s="60" t="s">
        <v>2601</v>
      </c>
      <c r="AI389" s="60" t="s">
        <v>2602</v>
      </c>
      <c r="AJ389" s="61">
        <v>6</v>
      </c>
      <c r="AK389" s="61">
        <v>1</v>
      </c>
      <c r="AL389" s="60" t="s">
        <v>2603</v>
      </c>
      <c r="AM389" s="183">
        <v>44305.360416666663</v>
      </c>
      <c r="AN389" s="183">
        <v>44614</v>
      </c>
      <c r="AO389" s="1">
        <v>2</v>
      </c>
      <c r="AP389" s="60" t="s">
        <v>2595</v>
      </c>
      <c r="AQ389" s="1" t="s">
        <v>2595</v>
      </c>
    </row>
    <row r="390" spans="1:43" x14ac:dyDescent="0.25">
      <c r="A390" s="1">
        <v>0</v>
      </c>
      <c r="B390" s="1" t="b">
        <v>1</v>
      </c>
      <c r="C390" s="1">
        <v>31561</v>
      </c>
      <c r="D390" s="1">
        <v>14681</v>
      </c>
      <c r="E390" s="1" t="b">
        <v>0</v>
      </c>
      <c r="F390" s="1">
        <v>0</v>
      </c>
      <c r="G390" s="60" t="s">
        <v>2589</v>
      </c>
      <c r="H390" s="60" t="s">
        <v>2589</v>
      </c>
      <c r="I390" s="1">
        <v>31561</v>
      </c>
      <c r="J390" s="60" t="s">
        <v>2590</v>
      </c>
      <c r="K390" s="60" t="s">
        <v>2591</v>
      </c>
      <c r="L390" s="60" t="s">
        <v>2592</v>
      </c>
      <c r="M390" s="60" t="s">
        <v>2652</v>
      </c>
      <c r="N390" s="1" t="b">
        <v>1</v>
      </c>
      <c r="O390" s="60" t="s">
        <v>2664</v>
      </c>
      <c r="P390" s="60" t="s">
        <v>1801</v>
      </c>
      <c r="Q390" s="60" t="s">
        <v>1803</v>
      </c>
      <c r="R390" s="60" t="s">
        <v>768</v>
      </c>
      <c r="S390" s="60" t="s">
        <v>1802</v>
      </c>
      <c r="T390" s="1">
        <v>31561</v>
      </c>
      <c r="U390" s="1">
        <v>32161</v>
      </c>
      <c r="V390" s="1">
        <v>34561</v>
      </c>
      <c r="W390" s="1">
        <v>41481</v>
      </c>
      <c r="X390" s="1">
        <v>64841</v>
      </c>
      <c r="Y390" s="1">
        <v>995321</v>
      </c>
      <c r="Z390" s="60" t="s">
        <v>2595</v>
      </c>
      <c r="AA390" s="60" t="s">
        <v>2596</v>
      </c>
      <c r="AB390" s="60" t="s">
        <v>2597</v>
      </c>
      <c r="AC390" s="60" t="s">
        <v>1734</v>
      </c>
      <c r="AD390" s="60" t="s">
        <v>2610</v>
      </c>
      <c r="AE390" s="60" t="s">
        <v>2599</v>
      </c>
      <c r="AF390" s="60" t="s">
        <v>2600</v>
      </c>
      <c r="AG390" s="183">
        <v>44195.74722222222</v>
      </c>
      <c r="AH390" s="60" t="s">
        <v>2601</v>
      </c>
      <c r="AI390" s="60" t="s">
        <v>2602</v>
      </c>
      <c r="AJ390" s="61">
        <v>6</v>
      </c>
      <c r="AK390" s="61">
        <v>1</v>
      </c>
      <c r="AL390" s="60" t="s">
        <v>2603</v>
      </c>
      <c r="AM390" s="183">
        <v>44305.360416666663</v>
      </c>
      <c r="AN390" s="183">
        <v>44614</v>
      </c>
      <c r="AO390" s="1">
        <v>2</v>
      </c>
      <c r="AP390" s="60" t="s">
        <v>2595</v>
      </c>
      <c r="AQ390" s="1" t="s">
        <v>2595</v>
      </c>
    </row>
    <row r="391" spans="1:43" x14ac:dyDescent="0.25">
      <c r="A391" s="1">
        <v>0</v>
      </c>
      <c r="B391" s="1" t="b">
        <v>1</v>
      </c>
      <c r="C391" s="1">
        <v>31561</v>
      </c>
      <c r="D391" s="1">
        <v>14681</v>
      </c>
      <c r="E391" s="1" t="b">
        <v>0</v>
      </c>
      <c r="F391" s="1">
        <v>0</v>
      </c>
      <c r="G391" s="60" t="s">
        <v>2589</v>
      </c>
      <c r="H391" s="60" t="s">
        <v>2589</v>
      </c>
      <c r="I391" s="1">
        <v>31561</v>
      </c>
      <c r="J391" s="60" t="s">
        <v>2590</v>
      </c>
      <c r="K391" s="60" t="s">
        <v>2591</v>
      </c>
      <c r="L391" s="60" t="s">
        <v>2592</v>
      </c>
      <c r="M391" s="60" t="s">
        <v>2652</v>
      </c>
      <c r="N391" s="1" t="b">
        <v>1</v>
      </c>
      <c r="O391" s="60" t="s">
        <v>2664</v>
      </c>
      <c r="P391" s="60" t="s">
        <v>1823</v>
      </c>
      <c r="Q391" s="60" t="s">
        <v>1825</v>
      </c>
      <c r="R391" s="60" t="s">
        <v>768</v>
      </c>
      <c r="S391" s="60" t="s">
        <v>1824</v>
      </c>
      <c r="T391" s="1">
        <v>31561</v>
      </c>
      <c r="U391" s="1">
        <v>32161</v>
      </c>
      <c r="V391" s="1">
        <v>34561</v>
      </c>
      <c r="W391" s="1">
        <v>41481</v>
      </c>
      <c r="X391" s="1">
        <v>64841</v>
      </c>
      <c r="Y391" s="1">
        <v>995561</v>
      </c>
      <c r="Z391" s="60" t="s">
        <v>2595</v>
      </c>
      <c r="AA391" s="60" t="s">
        <v>2596</v>
      </c>
      <c r="AB391" s="60" t="s">
        <v>2597</v>
      </c>
      <c r="AC391" s="60" t="s">
        <v>1734</v>
      </c>
      <c r="AD391" s="60" t="s">
        <v>2610</v>
      </c>
      <c r="AE391" s="60" t="s">
        <v>2599</v>
      </c>
      <c r="AF391" s="60" t="s">
        <v>2600</v>
      </c>
      <c r="AG391" s="183">
        <v>44196.370138888888</v>
      </c>
      <c r="AH391" s="60" t="s">
        <v>2601</v>
      </c>
      <c r="AI391" s="60" t="s">
        <v>2602</v>
      </c>
      <c r="AJ391" s="61">
        <v>6</v>
      </c>
      <c r="AK391" s="61">
        <v>1</v>
      </c>
      <c r="AL391" s="60" t="s">
        <v>2603</v>
      </c>
      <c r="AM391" s="183">
        <v>44305.361111111109</v>
      </c>
      <c r="AN391" s="183">
        <v>44610</v>
      </c>
      <c r="AO391" s="1">
        <v>2</v>
      </c>
      <c r="AP391" s="60" t="s">
        <v>2595</v>
      </c>
      <c r="AQ391" s="1" t="s">
        <v>2595</v>
      </c>
    </row>
    <row r="392" spans="1:43" x14ac:dyDescent="0.25">
      <c r="A392" s="1">
        <v>0</v>
      </c>
      <c r="B392" s="1" t="b">
        <v>1</v>
      </c>
      <c r="C392" s="1">
        <v>31561</v>
      </c>
      <c r="D392" s="1">
        <v>14681</v>
      </c>
      <c r="E392" s="1" t="b">
        <v>0</v>
      </c>
      <c r="F392" s="1">
        <v>0</v>
      </c>
      <c r="G392" s="60" t="s">
        <v>2589</v>
      </c>
      <c r="H392" s="60" t="s">
        <v>2589</v>
      </c>
      <c r="I392" s="1">
        <v>31561</v>
      </c>
      <c r="J392" s="60" t="s">
        <v>2590</v>
      </c>
      <c r="K392" s="60" t="s">
        <v>2591</v>
      </c>
      <c r="L392" s="60" t="s">
        <v>2592</v>
      </c>
      <c r="M392" s="60" t="s">
        <v>2652</v>
      </c>
      <c r="N392" s="1" t="b">
        <v>1</v>
      </c>
      <c r="O392" s="60" t="s">
        <v>2664</v>
      </c>
      <c r="P392" s="60" t="s">
        <v>1826</v>
      </c>
      <c r="Q392" s="60" t="s">
        <v>1828</v>
      </c>
      <c r="R392" s="60" t="s">
        <v>549</v>
      </c>
      <c r="S392" s="60" t="s">
        <v>1827</v>
      </c>
      <c r="T392" s="1">
        <v>31561</v>
      </c>
      <c r="U392" s="1">
        <v>32161</v>
      </c>
      <c r="V392" s="1">
        <v>34561</v>
      </c>
      <c r="W392" s="1">
        <v>41481</v>
      </c>
      <c r="X392" s="1">
        <v>64841</v>
      </c>
      <c r="Y392" s="1">
        <v>1337841</v>
      </c>
      <c r="Z392" s="60" t="s">
        <v>2595</v>
      </c>
      <c r="AA392" s="60" t="s">
        <v>2596</v>
      </c>
      <c r="AB392" s="60" t="s">
        <v>2597</v>
      </c>
      <c r="AC392" s="60" t="s">
        <v>1734</v>
      </c>
      <c r="AD392" s="60" t="s">
        <v>2610</v>
      </c>
      <c r="AE392" s="60" t="s">
        <v>2599</v>
      </c>
      <c r="AF392" s="60" t="s">
        <v>2600</v>
      </c>
      <c r="AG392" s="183">
        <v>44347.613888888889</v>
      </c>
      <c r="AH392" s="60" t="s">
        <v>2601</v>
      </c>
      <c r="AI392" s="60" t="s">
        <v>2602</v>
      </c>
      <c r="AJ392" s="61">
        <v>4</v>
      </c>
      <c r="AK392" s="61">
        <v>1</v>
      </c>
      <c r="AL392" s="60" t="s">
        <v>2603</v>
      </c>
      <c r="AM392" s="183">
        <v>44347.613888888889</v>
      </c>
      <c r="AN392" s="183">
        <v>44602</v>
      </c>
      <c r="AO392" s="1">
        <v>2</v>
      </c>
      <c r="AP392" s="60" t="s">
        <v>2595</v>
      </c>
      <c r="AQ392" s="1" t="s">
        <v>2595</v>
      </c>
    </row>
    <row r="393" spans="1:43" x14ac:dyDescent="0.25">
      <c r="A393" s="1">
        <v>0</v>
      </c>
      <c r="B393" s="1" t="b">
        <v>1</v>
      </c>
      <c r="C393" s="1">
        <v>31561</v>
      </c>
      <c r="D393" s="1">
        <v>14681</v>
      </c>
      <c r="E393" s="1" t="b">
        <v>0</v>
      </c>
      <c r="F393" s="1">
        <v>0</v>
      </c>
      <c r="G393" s="60" t="s">
        <v>2589</v>
      </c>
      <c r="H393" s="60" t="s">
        <v>2589</v>
      </c>
      <c r="I393" s="1">
        <v>31561</v>
      </c>
      <c r="J393" s="60" t="s">
        <v>2590</v>
      </c>
      <c r="K393" s="60" t="s">
        <v>2591</v>
      </c>
      <c r="L393" s="60" t="s">
        <v>2592</v>
      </c>
      <c r="M393" s="60" t="s">
        <v>2652</v>
      </c>
      <c r="N393" s="1" t="b">
        <v>1</v>
      </c>
      <c r="O393" s="60" t="s">
        <v>2664</v>
      </c>
      <c r="P393" s="60" t="s">
        <v>1804</v>
      </c>
      <c r="Q393" s="60" t="s">
        <v>1806</v>
      </c>
      <c r="R393" s="60" t="s">
        <v>549</v>
      </c>
      <c r="S393" s="60" t="s">
        <v>1805</v>
      </c>
      <c r="T393" s="1">
        <v>31561</v>
      </c>
      <c r="U393" s="1">
        <v>32161</v>
      </c>
      <c r="V393" s="1">
        <v>34561</v>
      </c>
      <c r="W393" s="1">
        <v>41481</v>
      </c>
      <c r="X393" s="1">
        <v>64841</v>
      </c>
      <c r="Y393" s="1">
        <v>1337881</v>
      </c>
      <c r="Z393" s="60" t="s">
        <v>2595</v>
      </c>
      <c r="AA393" s="60" t="s">
        <v>2596</v>
      </c>
      <c r="AB393" s="60" t="s">
        <v>2597</v>
      </c>
      <c r="AC393" s="60" t="s">
        <v>1734</v>
      </c>
      <c r="AD393" s="60" t="s">
        <v>2610</v>
      </c>
      <c r="AE393" s="60" t="s">
        <v>2599</v>
      </c>
      <c r="AF393" s="60" t="s">
        <v>2600</v>
      </c>
      <c r="AG393" s="183">
        <v>44347.613888888889</v>
      </c>
      <c r="AH393" s="60" t="s">
        <v>2601</v>
      </c>
      <c r="AI393" s="60" t="s">
        <v>2602</v>
      </c>
      <c r="AJ393" s="61">
        <v>4</v>
      </c>
      <c r="AK393" s="61">
        <v>1</v>
      </c>
      <c r="AL393" s="60" t="s">
        <v>2603</v>
      </c>
      <c r="AM393" s="183">
        <v>44347.613888888889</v>
      </c>
      <c r="AN393" s="183">
        <v>44614</v>
      </c>
      <c r="AO393" s="1">
        <v>2</v>
      </c>
      <c r="AP393" s="60" t="s">
        <v>2595</v>
      </c>
      <c r="AQ393" s="1" t="s">
        <v>2595</v>
      </c>
    </row>
    <row r="394" spans="1:43" x14ac:dyDescent="0.25">
      <c r="A394" s="1">
        <v>0</v>
      </c>
      <c r="B394" s="1" t="b">
        <v>1</v>
      </c>
      <c r="C394" s="1">
        <v>31561</v>
      </c>
      <c r="D394" s="1">
        <v>834441</v>
      </c>
      <c r="E394" s="1" t="b">
        <v>0</v>
      </c>
      <c r="F394" s="1">
        <v>0</v>
      </c>
      <c r="G394" s="60" t="s">
        <v>2589</v>
      </c>
      <c r="H394" s="60" t="s">
        <v>2589</v>
      </c>
      <c r="I394" s="1">
        <v>31561</v>
      </c>
      <c r="J394" s="60" t="s">
        <v>2590</v>
      </c>
      <c r="K394" s="60" t="s">
        <v>2591</v>
      </c>
      <c r="L394" s="60" t="s">
        <v>2592</v>
      </c>
      <c r="M394" s="60" t="s">
        <v>2665</v>
      </c>
      <c r="N394" s="1" t="b">
        <v>1</v>
      </c>
      <c r="O394" s="60" t="s">
        <v>2666</v>
      </c>
      <c r="P394" s="60" t="s">
        <v>2201</v>
      </c>
      <c r="Q394" s="60" t="s">
        <v>2203</v>
      </c>
      <c r="R394" s="60" t="s">
        <v>768</v>
      </c>
      <c r="S394" s="60" t="s">
        <v>2202</v>
      </c>
      <c r="T394" s="1">
        <v>31561</v>
      </c>
      <c r="U394" s="1">
        <v>32161</v>
      </c>
      <c r="V394" s="1">
        <v>34561</v>
      </c>
      <c r="W394" s="1">
        <v>41521</v>
      </c>
      <c r="X394" s="1">
        <v>64881</v>
      </c>
      <c r="Y394" s="1">
        <v>834521</v>
      </c>
      <c r="Z394" s="60" t="s">
        <v>2595</v>
      </c>
      <c r="AA394" s="60" t="s">
        <v>2596</v>
      </c>
      <c r="AB394" s="60" t="s">
        <v>2597</v>
      </c>
      <c r="AC394" s="60" t="s">
        <v>2195</v>
      </c>
      <c r="AD394" s="60" t="s">
        <v>2605</v>
      </c>
      <c r="AE394" s="60" t="s">
        <v>2599</v>
      </c>
      <c r="AF394" s="60" t="s">
        <v>2600</v>
      </c>
      <c r="AG394" s="183">
        <v>44168.673611111109</v>
      </c>
      <c r="AH394" s="60" t="s">
        <v>2601</v>
      </c>
      <c r="AI394" s="60" t="s">
        <v>2602</v>
      </c>
      <c r="AJ394" s="61">
        <v>40</v>
      </c>
      <c r="AK394" s="61">
        <v>1</v>
      </c>
      <c r="AL394" s="60" t="s">
        <v>2603</v>
      </c>
      <c r="AM394" s="183">
        <v>44168.673611111109</v>
      </c>
      <c r="AN394" s="183">
        <v>44614</v>
      </c>
      <c r="AO394" s="1">
        <v>3</v>
      </c>
      <c r="AP394" s="60" t="s">
        <v>2595</v>
      </c>
      <c r="AQ394" s="1" t="s">
        <v>2595</v>
      </c>
    </row>
    <row r="395" spans="1:43" x14ac:dyDescent="0.25">
      <c r="A395" s="1">
        <v>0</v>
      </c>
      <c r="B395" s="1" t="b">
        <v>1</v>
      </c>
      <c r="C395" s="1">
        <v>31561</v>
      </c>
      <c r="D395" s="1">
        <v>834441</v>
      </c>
      <c r="E395" s="1" t="b">
        <v>0</v>
      </c>
      <c r="F395" s="1">
        <v>0</v>
      </c>
      <c r="G395" s="60" t="s">
        <v>2589</v>
      </c>
      <c r="H395" s="60" t="s">
        <v>2589</v>
      </c>
      <c r="I395" s="1">
        <v>31561</v>
      </c>
      <c r="J395" s="60" t="s">
        <v>2590</v>
      </c>
      <c r="K395" s="60" t="s">
        <v>2591</v>
      </c>
      <c r="L395" s="60" t="s">
        <v>2592</v>
      </c>
      <c r="M395" s="60" t="s">
        <v>2665</v>
      </c>
      <c r="N395" s="1" t="b">
        <v>1</v>
      </c>
      <c r="O395" s="60" t="s">
        <v>2666</v>
      </c>
      <c r="P395" s="60" t="s">
        <v>2247</v>
      </c>
      <c r="Q395" s="60" t="s">
        <v>2249</v>
      </c>
      <c r="R395" s="60" t="s">
        <v>768</v>
      </c>
      <c r="S395" s="60" t="s">
        <v>2248</v>
      </c>
      <c r="T395" s="1">
        <v>31561</v>
      </c>
      <c r="U395" s="1">
        <v>32161</v>
      </c>
      <c r="V395" s="1">
        <v>34561</v>
      </c>
      <c r="W395" s="1">
        <v>41521</v>
      </c>
      <c r="X395" s="1">
        <v>64881</v>
      </c>
      <c r="Y395" s="1">
        <v>834601</v>
      </c>
      <c r="Z395" s="60" t="s">
        <v>2595</v>
      </c>
      <c r="AA395" s="60" t="s">
        <v>2596</v>
      </c>
      <c r="AB395" s="60" t="s">
        <v>2597</v>
      </c>
      <c r="AC395" s="60" t="s">
        <v>2195</v>
      </c>
      <c r="AD395" s="60" t="s">
        <v>2605</v>
      </c>
      <c r="AE395" s="60" t="s">
        <v>2599</v>
      </c>
      <c r="AF395" s="60" t="s">
        <v>2600</v>
      </c>
      <c r="AG395" s="183">
        <v>44168.673611111109</v>
      </c>
      <c r="AH395" s="60" t="s">
        <v>2601</v>
      </c>
      <c r="AI395" s="60" t="s">
        <v>2602</v>
      </c>
      <c r="AJ395" s="61">
        <v>30</v>
      </c>
      <c r="AK395" s="61">
        <v>1</v>
      </c>
      <c r="AL395" s="60" t="s">
        <v>2603</v>
      </c>
      <c r="AM395" s="183">
        <v>44168.673611111109</v>
      </c>
      <c r="AN395" s="183">
        <v>44614</v>
      </c>
      <c r="AO395" s="1">
        <v>3</v>
      </c>
      <c r="AP395" s="60" t="s">
        <v>2595</v>
      </c>
      <c r="AQ395" s="1" t="s">
        <v>2595</v>
      </c>
    </row>
    <row r="396" spans="1:43" x14ac:dyDescent="0.25">
      <c r="A396" s="1">
        <v>0</v>
      </c>
      <c r="B396" s="1" t="b">
        <v>1</v>
      </c>
      <c r="C396" s="1">
        <v>31561</v>
      </c>
      <c r="D396" s="1">
        <v>834441</v>
      </c>
      <c r="E396" s="1" t="b">
        <v>0</v>
      </c>
      <c r="F396" s="1">
        <v>0</v>
      </c>
      <c r="G396" s="60" t="s">
        <v>2589</v>
      </c>
      <c r="H396" s="60" t="s">
        <v>2589</v>
      </c>
      <c r="I396" s="1">
        <v>31561</v>
      </c>
      <c r="J396" s="60" t="s">
        <v>2590</v>
      </c>
      <c r="K396" s="60" t="s">
        <v>2591</v>
      </c>
      <c r="L396" s="60" t="s">
        <v>2592</v>
      </c>
      <c r="M396" s="60" t="s">
        <v>2665</v>
      </c>
      <c r="N396" s="1" t="b">
        <v>1</v>
      </c>
      <c r="O396" s="60" t="s">
        <v>2666</v>
      </c>
      <c r="P396" s="60" t="s">
        <v>2277</v>
      </c>
      <c r="Q396" s="60" t="s">
        <v>2279</v>
      </c>
      <c r="R396" s="60" t="s">
        <v>768</v>
      </c>
      <c r="S396" s="60" t="s">
        <v>2278</v>
      </c>
      <c r="T396" s="1">
        <v>31561</v>
      </c>
      <c r="U396" s="1">
        <v>32161</v>
      </c>
      <c r="V396" s="1">
        <v>34561</v>
      </c>
      <c r="W396" s="1">
        <v>41521</v>
      </c>
      <c r="X396" s="1">
        <v>64881</v>
      </c>
      <c r="Y396" s="1">
        <v>834641</v>
      </c>
      <c r="Z396" s="60" t="s">
        <v>2595</v>
      </c>
      <c r="AA396" s="60" t="s">
        <v>2596</v>
      </c>
      <c r="AB396" s="60" t="s">
        <v>2597</v>
      </c>
      <c r="AC396" s="60" t="s">
        <v>2195</v>
      </c>
      <c r="AD396" s="60" t="s">
        <v>2605</v>
      </c>
      <c r="AE396" s="60" t="s">
        <v>2599</v>
      </c>
      <c r="AF396" s="60" t="s">
        <v>2600</v>
      </c>
      <c r="AG396" s="183">
        <v>44168.673611111109</v>
      </c>
      <c r="AH396" s="60" t="s">
        <v>2601</v>
      </c>
      <c r="AI396" s="60" t="s">
        <v>2602</v>
      </c>
      <c r="AJ396" s="61">
        <v>30</v>
      </c>
      <c r="AK396" s="61">
        <v>1</v>
      </c>
      <c r="AL396" s="60" t="s">
        <v>2603</v>
      </c>
      <c r="AM396" s="183">
        <v>44169.603472222218</v>
      </c>
      <c r="AN396" s="183">
        <v>44614</v>
      </c>
      <c r="AO396" s="1">
        <v>3</v>
      </c>
      <c r="AP396" s="60" t="s">
        <v>2595</v>
      </c>
      <c r="AQ396" s="1" t="s">
        <v>2595</v>
      </c>
    </row>
    <row r="397" spans="1:43" x14ac:dyDescent="0.25">
      <c r="A397" s="1">
        <v>0</v>
      </c>
      <c r="B397" s="1" t="b">
        <v>1</v>
      </c>
      <c r="C397" s="1">
        <v>31561</v>
      </c>
      <c r="D397" s="1">
        <v>834441</v>
      </c>
      <c r="E397" s="1" t="b">
        <v>0</v>
      </c>
      <c r="F397" s="1">
        <v>0</v>
      </c>
      <c r="G397" s="60" t="s">
        <v>2589</v>
      </c>
      <c r="H397" s="60" t="s">
        <v>2589</v>
      </c>
      <c r="I397" s="1">
        <v>31561</v>
      </c>
      <c r="J397" s="60" t="s">
        <v>2590</v>
      </c>
      <c r="K397" s="60" t="s">
        <v>2591</v>
      </c>
      <c r="L397" s="60" t="s">
        <v>2592</v>
      </c>
      <c r="M397" s="60" t="s">
        <v>2665</v>
      </c>
      <c r="N397" s="1" t="b">
        <v>1</v>
      </c>
      <c r="O397" s="60" t="s">
        <v>2666</v>
      </c>
      <c r="P397" s="60" t="s">
        <v>2244</v>
      </c>
      <c r="Q397" s="60" t="s">
        <v>2246</v>
      </c>
      <c r="R397" s="60" t="s">
        <v>768</v>
      </c>
      <c r="S397" s="60" t="s">
        <v>2245</v>
      </c>
      <c r="T397" s="1">
        <v>31561</v>
      </c>
      <c r="U397" s="1">
        <v>32161</v>
      </c>
      <c r="V397" s="1">
        <v>34561</v>
      </c>
      <c r="W397" s="1">
        <v>41521</v>
      </c>
      <c r="X397" s="1">
        <v>64881</v>
      </c>
      <c r="Y397" s="1">
        <v>834681</v>
      </c>
      <c r="Z397" s="60" t="s">
        <v>2595</v>
      </c>
      <c r="AA397" s="60" t="s">
        <v>2596</v>
      </c>
      <c r="AB397" s="60" t="s">
        <v>2597</v>
      </c>
      <c r="AC397" s="60" t="s">
        <v>2195</v>
      </c>
      <c r="AD397" s="60" t="s">
        <v>2605</v>
      </c>
      <c r="AE397" s="60" t="s">
        <v>2599</v>
      </c>
      <c r="AF397" s="60" t="s">
        <v>2600</v>
      </c>
      <c r="AG397" s="183">
        <v>44168.673611111109</v>
      </c>
      <c r="AH397" s="60" t="s">
        <v>2601</v>
      </c>
      <c r="AI397" s="60" t="s">
        <v>2602</v>
      </c>
      <c r="AJ397" s="61">
        <v>30</v>
      </c>
      <c r="AK397" s="61">
        <v>1</v>
      </c>
      <c r="AL397" s="60" t="s">
        <v>2603</v>
      </c>
      <c r="AM397" s="183">
        <v>44168.673611111109</v>
      </c>
      <c r="AN397" s="183">
        <v>44449</v>
      </c>
      <c r="AO397" s="1">
        <v>3</v>
      </c>
      <c r="AP397" s="60" t="s">
        <v>2595</v>
      </c>
      <c r="AQ397" s="1" t="s">
        <v>2595</v>
      </c>
    </row>
    <row r="398" spans="1:43" x14ac:dyDescent="0.25">
      <c r="A398" s="1">
        <v>0</v>
      </c>
      <c r="B398" s="1" t="b">
        <v>1</v>
      </c>
      <c r="C398" s="1">
        <v>31561</v>
      </c>
      <c r="D398" s="1">
        <v>834441</v>
      </c>
      <c r="E398" s="1" t="b">
        <v>0</v>
      </c>
      <c r="F398" s="1">
        <v>0</v>
      </c>
      <c r="G398" s="60" t="s">
        <v>2589</v>
      </c>
      <c r="H398" s="60" t="s">
        <v>2589</v>
      </c>
      <c r="I398" s="1">
        <v>31561</v>
      </c>
      <c r="J398" s="60" t="s">
        <v>2590</v>
      </c>
      <c r="K398" s="60" t="s">
        <v>2591</v>
      </c>
      <c r="L398" s="60" t="s">
        <v>2592</v>
      </c>
      <c r="M398" s="60" t="s">
        <v>2665</v>
      </c>
      <c r="N398" s="1" t="b">
        <v>1</v>
      </c>
      <c r="O398" s="60" t="s">
        <v>2666</v>
      </c>
      <c r="P398" s="60" t="s">
        <v>2204</v>
      </c>
      <c r="Q398" s="60" t="s">
        <v>2206</v>
      </c>
      <c r="R398" s="60" t="s">
        <v>768</v>
      </c>
      <c r="S398" s="60" t="s">
        <v>2205</v>
      </c>
      <c r="T398" s="1">
        <v>31561</v>
      </c>
      <c r="U398" s="1">
        <v>32161</v>
      </c>
      <c r="V398" s="1">
        <v>34561</v>
      </c>
      <c r="W398" s="1">
        <v>41521</v>
      </c>
      <c r="X398" s="1">
        <v>64881</v>
      </c>
      <c r="Y398" s="1">
        <v>834721</v>
      </c>
      <c r="Z398" s="60" t="s">
        <v>2595</v>
      </c>
      <c r="AA398" s="60" t="s">
        <v>2596</v>
      </c>
      <c r="AB398" s="60" t="s">
        <v>2597</v>
      </c>
      <c r="AC398" s="60" t="s">
        <v>2195</v>
      </c>
      <c r="AD398" s="60" t="s">
        <v>2605</v>
      </c>
      <c r="AE398" s="60" t="s">
        <v>2599</v>
      </c>
      <c r="AF398" s="60" t="s">
        <v>2600</v>
      </c>
      <c r="AG398" s="183">
        <v>44168.673611111109</v>
      </c>
      <c r="AH398" s="60" t="s">
        <v>2601</v>
      </c>
      <c r="AI398" s="60" t="s">
        <v>2602</v>
      </c>
      <c r="AJ398" s="61">
        <v>30</v>
      </c>
      <c r="AK398" s="61">
        <v>1</v>
      </c>
      <c r="AL398" s="60" t="s">
        <v>2603</v>
      </c>
      <c r="AM398" s="183">
        <v>44310.647222222222</v>
      </c>
      <c r="AN398" s="183">
        <v>44613</v>
      </c>
      <c r="AO398" s="1">
        <v>3</v>
      </c>
      <c r="AP398" s="60" t="s">
        <v>2595</v>
      </c>
      <c r="AQ398" s="1" t="s">
        <v>2595</v>
      </c>
    </row>
    <row r="399" spans="1:43" x14ac:dyDescent="0.25">
      <c r="A399" s="1">
        <v>0</v>
      </c>
      <c r="B399" s="1" t="b">
        <v>1</v>
      </c>
      <c r="C399" s="1">
        <v>31561</v>
      </c>
      <c r="D399" s="1">
        <v>834441</v>
      </c>
      <c r="E399" s="1" t="b">
        <v>0</v>
      </c>
      <c r="F399" s="1">
        <v>0</v>
      </c>
      <c r="G399" s="60" t="s">
        <v>2589</v>
      </c>
      <c r="H399" s="60" t="s">
        <v>2589</v>
      </c>
      <c r="I399" s="1">
        <v>31561</v>
      </c>
      <c r="J399" s="60" t="s">
        <v>2590</v>
      </c>
      <c r="K399" s="60" t="s">
        <v>2591</v>
      </c>
      <c r="L399" s="60" t="s">
        <v>2592</v>
      </c>
      <c r="M399" s="60" t="s">
        <v>2665</v>
      </c>
      <c r="N399" s="1" t="b">
        <v>1</v>
      </c>
      <c r="O399" s="60" t="s">
        <v>2666</v>
      </c>
      <c r="P399" s="60" t="s">
        <v>2259</v>
      </c>
      <c r="Q399" s="60" t="s">
        <v>2261</v>
      </c>
      <c r="R399" s="60" t="s">
        <v>768</v>
      </c>
      <c r="S399" s="60" t="s">
        <v>2260</v>
      </c>
      <c r="T399" s="1">
        <v>31561</v>
      </c>
      <c r="U399" s="1">
        <v>32161</v>
      </c>
      <c r="V399" s="1">
        <v>34561</v>
      </c>
      <c r="W399" s="1">
        <v>41521</v>
      </c>
      <c r="X399" s="1">
        <v>64881</v>
      </c>
      <c r="Y399" s="1">
        <v>835521</v>
      </c>
      <c r="Z399" s="60" t="s">
        <v>2595</v>
      </c>
      <c r="AA399" s="60" t="s">
        <v>2596</v>
      </c>
      <c r="AB399" s="60" t="s">
        <v>2597</v>
      </c>
      <c r="AC399" s="60" t="s">
        <v>2195</v>
      </c>
      <c r="AD399" s="60" t="s">
        <v>2605</v>
      </c>
      <c r="AE399" s="60" t="s">
        <v>2599</v>
      </c>
      <c r="AF399" s="60" t="s">
        <v>2600</v>
      </c>
      <c r="AG399" s="183">
        <v>44168.673611111109</v>
      </c>
      <c r="AH399" s="60" t="s">
        <v>2601</v>
      </c>
      <c r="AI399" s="60" t="s">
        <v>2602</v>
      </c>
      <c r="AJ399" s="61">
        <v>24</v>
      </c>
      <c r="AK399" s="61">
        <v>1</v>
      </c>
      <c r="AL399" s="60" t="s">
        <v>2603</v>
      </c>
      <c r="AM399" s="183">
        <v>44168.673611111109</v>
      </c>
      <c r="AN399" s="183">
        <v>44612</v>
      </c>
      <c r="AO399" s="1">
        <v>3</v>
      </c>
      <c r="AP399" s="60" t="s">
        <v>2595</v>
      </c>
      <c r="AQ399" s="1" t="s">
        <v>2595</v>
      </c>
    </row>
    <row r="400" spans="1:43" x14ac:dyDescent="0.25">
      <c r="A400" s="1">
        <v>0</v>
      </c>
      <c r="B400" s="1" t="b">
        <v>1</v>
      </c>
      <c r="C400" s="1">
        <v>31561</v>
      </c>
      <c r="D400" s="1">
        <v>834441</v>
      </c>
      <c r="E400" s="1" t="b">
        <v>0</v>
      </c>
      <c r="F400" s="1">
        <v>0</v>
      </c>
      <c r="G400" s="60" t="s">
        <v>2589</v>
      </c>
      <c r="H400" s="60" t="s">
        <v>2589</v>
      </c>
      <c r="I400" s="1">
        <v>31561</v>
      </c>
      <c r="J400" s="60" t="s">
        <v>2590</v>
      </c>
      <c r="K400" s="60" t="s">
        <v>2591</v>
      </c>
      <c r="L400" s="60" t="s">
        <v>2592</v>
      </c>
      <c r="M400" s="60" t="s">
        <v>2665</v>
      </c>
      <c r="N400" s="1" t="b">
        <v>1</v>
      </c>
      <c r="O400" s="60" t="s">
        <v>2666</v>
      </c>
      <c r="P400" s="60" t="s">
        <v>2290</v>
      </c>
      <c r="Q400" s="60" t="s">
        <v>2292</v>
      </c>
      <c r="R400" s="60" t="s">
        <v>768</v>
      </c>
      <c r="S400" s="60" t="s">
        <v>2291</v>
      </c>
      <c r="T400" s="1">
        <v>31561</v>
      </c>
      <c r="U400" s="1">
        <v>32161</v>
      </c>
      <c r="V400" s="1">
        <v>34561</v>
      </c>
      <c r="W400" s="1">
        <v>41521</v>
      </c>
      <c r="X400" s="1">
        <v>64881</v>
      </c>
      <c r="Y400" s="1">
        <v>835561</v>
      </c>
      <c r="Z400" s="60" t="s">
        <v>2595</v>
      </c>
      <c r="AA400" s="60" t="s">
        <v>2596</v>
      </c>
      <c r="AB400" s="60" t="s">
        <v>2597</v>
      </c>
      <c r="AC400" s="60" t="s">
        <v>2195</v>
      </c>
      <c r="AD400" s="60" t="s">
        <v>2605</v>
      </c>
      <c r="AE400" s="60" t="s">
        <v>2599</v>
      </c>
      <c r="AF400" s="60" t="s">
        <v>2600</v>
      </c>
      <c r="AG400" s="183">
        <v>44168.673611111109</v>
      </c>
      <c r="AH400" s="60" t="s">
        <v>2601</v>
      </c>
      <c r="AI400" s="60" t="s">
        <v>2602</v>
      </c>
      <c r="AJ400" s="61">
        <v>30</v>
      </c>
      <c r="AK400" s="61">
        <v>0</v>
      </c>
      <c r="AL400" s="60" t="s">
        <v>2603</v>
      </c>
      <c r="AM400" s="183">
        <v>44310.647916666661</v>
      </c>
      <c r="AN400" s="183">
        <v>44613</v>
      </c>
      <c r="AO400" s="1">
        <v>3</v>
      </c>
      <c r="AP400" s="60" t="s">
        <v>2595</v>
      </c>
      <c r="AQ400" s="1" t="s">
        <v>2595</v>
      </c>
    </row>
    <row r="401" spans="1:43" x14ac:dyDescent="0.25">
      <c r="A401" s="1">
        <v>0</v>
      </c>
      <c r="B401" s="1" t="b">
        <v>1</v>
      </c>
      <c r="C401" s="1">
        <v>31561</v>
      </c>
      <c r="D401" s="1">
        <v>1007921</v>
      </c>
      <c r="E401" s="1" t="b">
        <v>0</v>
      </c>
      <c r="F401" s="1">
        <v>0</v>
      </c>
      <c r="G401" s="60" t="s">
        <v>2589</v>
      </c>
      <c r="H401" s="60" t="s">
        <v>2589</v>
      </c>
      <c r="I401" s="1">
        <v>31561</v>
      </c>
      <c r="J401" s="60" t="s">
        <v>2590</v>
      </c>
      <c r="K401" s="60" t="s">
        <v>2591</v>
      </c>
      <c r="L401" s="60" t="s">
        <v>2592</v>
      </c>
      <c r="M401" s="60" t="s">
        <v>2665</v>
      </c>
      <c r="N401" s="1" t="b">
        <v>1</v>
      </c>
      <c r="O401" s="60" t="s">
        <v>2666</v>
      </c>
      <c r="P401" s="60" t="s">
        <v>2411</v>
      </c>
      <c r="Q401" s="60" t="s">
        <v>2413</v>
      </c>
      <c r="R401" s="60" t="s">
        <v>768</v>
      </c>
      <c r="S401" s="60" t="s">
        <v>2412</v>
      </c>
      <c r="T401" s="1">
        <v>31561</v>
      </c>
      <c r="U401" s="1">
        <v>32161</v>
      </c>
      <c r="V401" s="1">
        <v>34561</v>
      </c>
      <c r="W401" s="1">
        <v>41521</v>
      </c>
      <c r="X401" s="1">
        <v>64881</v>
      </c>
      <c r="Y401" s="1">
        <v>841761</v>
      </c>
      <c r="Z401" s="60" t="s">
        <v>2595</v>
      </c>
      <c r="AA401" s="60" t="s">
        <v>2596</v>
      </c>
      <c r="AB401" s="60" t="s">
        <v>2597</v>
      </c>
      <c r="AC401" s="60" t="s">
        <v>2383</v>
      </c>
      <c r="AD401" s="60" t="s">
        <v>2598</v>
      </c>
      <c r="AE401" s="60" t="s">
        <v>2599</v>
      </c>
      <c r="AF401" s="60" t="s">
        <v>2600</v>
      </c>
      <c r="AG401" s="183">
        <v>44169.685416666667</v>
      </c>
      <c r="AH401" s="60" t="s">
        <v>2601</v>
      </c>
      <c r="AI401" s="60" t="s">
        <v>2602</v>
      </c>
      <c r="AJ401" s="61">
        <v>18</v>
      </c>
      <c r="AK401" s="61">
        <v>1</v>
      </c>
      <c r="AL401" s="60" t="s">
        <v>2603</v>
      </c>
      <c r="AM401" s="183">
        <v>44204.628472222219</v>
      </c>
      <c r="AN401" s="183">
        <v>44614</v>
      </c>
      <c r="AO401" s="1">
        <v>6</v>
      </c>
      <c r="AP401" s="60" t="s">
        <v>2595</v>
      </c>
      <c r="AQ401" s="1" t="s">
        <v>2595</v>
      </c>
    </row>
    <row r="402" spans="1:43" x14ac:dyDescent="0.25">
      <c r="A402" s="1">
        <v>0</v>
      </c>
      <c r="B402" s="1" t="b">
        <v>1</v>
      </c>
      <c r="C402" s="1">
        <v>31561</v>
      </c>
      <c r="D402" s="1">
        <v>1007921</v>
      </c>
      <c r="E402" s="1" t="b">
        <v>0</v>
      </c>
      <c r="F402" s="1">
        <v>0</v>
      </c>
      <c r="G402" s="60" t="s">
        <v>2589</v>
      </c>
      <c r="H402" s="60" t="s">
        <v>2589</v>
      </c>
      <c r="I402" s="1">
        <v>31561</v>
      </c>
      <c r="J402" s="60" t="s">
        <v>2590</v>
      </c>
      <c r="K402" s="60" t="s">
        <v>2591</v>
      </c>
      <c r="L402" s="60" t="s">
        <v>2592</v>
      </c>
      <c r="M402" s="60" t="s">
        <v>2665</v>
      </c>
      <c r="N402" s="1" t="b">
        <v>1</v>
      </c>
      <c r="O402" s="60" t="s">
        <v>2666</v>
      </c>
      <c r="P402" s="60" t="s">
        <v>2402</v>
      </c>
      <c r="Q402" s="60" t="s">
        <v>2404</v>
      </c>
      <c r="R402" s="60" t="s">
        <v>768</v>
      </c>
      <c r="S402" s="60" t="s">
        <v>2403</v>
      </c>
      <c r="T402" s="1">
        <v>31561</v>
      </c>
      <c r="U402" s="1">
        <v>32161</v>
      </c>
      <c r="V402" s="1">
        <v>34561</v>
      </c>
      <c r="W402" s="1">
        <v>41521</v>
      </c>
      <c r="X402" s="1">
        <v>64881</v>
      </c>
      <c r="Y402" s="1">
        <v>841801</v>
      </c>
      <c r="Z402" s="60" t="s">
        <v>2595</v>
      </c>
      <c r="AA402" s="60" t="s">
        <v>2596</v>
      </c>
      <c r="AB402" s="60" t="s">
        <v>2597</v>
      </c>
      <c r="AC402" s="60" t="s">
        <v>2383</v>
      </c>
      <c r="AD402" s="60" t="s">
        <v>2598</v>
      </c>
      <c r="AE402" s="60" t="s">
        <v>2599</v>
      </c>
      <c r="AF402" s="60" t="s">
        <v>2600</v>
      </c>
      <c r="AG402" s="183">
        <v>44169.685416666667</v>
      </c>
      <c r="AH402" s="60" t="s">
        <v>2601</v>
      </c>
      <c r="AI402" s="60" t="s">
        <v>2602</v>
      </c>
      <c r="AJ402" s="61">
        <v>18</v>
      </c>
      <c r="AK402" s="61">
        <v>1</v>
      </c>
      <c r="AL402" s="60" t="s">
        <v>2603</v>
      </c>
      <c r="AM402" s="183">
        <v>44204.628472222219</v>
      </c>
      <c r="AN402" s="183">
        <v>44614</v>
      </c>
      <c r="AO402" s="1">
        <v>6</v>
      </c>
      <c r="AP402" s="60" t="s">
        <v>2595</v>
      </c>
      <c r="AQ402" s="1" t="s">
        <v>2595</v>
      </c>
    </row>
    <row r="403" spans="1:43" x14ac:dyDescent="0.25">
      <c r="A403" s="1">
        <v>0</v>
      </c>
      <c r="B403" s="1" t="b">
        <v>1</v>
      </c>
      <c r="C403" s="1">
        <v>31561</v>
      </c>
      <c r="D403" s="1">
        <v>1007921</v>
      </c>
      <c r="E403" s="1" t="b">
        <v>0</v>
      </c>
      <c r="F403" s="1">
        <v>0</v>
      </c>
      <c r="G403" s="60" t="s">
        <v>2589</v>
      </c>
      <c r="H403" s="60" t="s">
        <v>2589</v>
      </c>
      <c r="I403" s="1">
        <v>31561</v>
      </c>
      <c r="J403" s="60" t="s">
        <v>2590</v>
      </c>
      <c r="K403" s="60" t="s">
        <v>2591</v>
      </c>
      <c r="L403" s="60" t="s">
        <v>2592</v>
      </c>
      <c r="M403" s="60" t="s">
        <v>2665</v>
      </c>
      <c r="N403" s="1" t="b">
        <v>1</v>
      </c>
      <c r="O403" s="60" t="s">
        <v>2666</v>
      </c>
      <c r="P403" s="60" t="s">
        <v>2445</v>
      </c>
      <c r="Q403" s="60" t="s">
        <v>2447</v>
      </c>
      <c r="R403" s="60" t="s">
        <v>768</v>
      </c>
      <c r="S403" s="60" t="s">
        <v>2446</v>
      </c>
      <c r="T403" s="1">
        <v>31561</v>
      </c>
      <c r="U403" s="1">
        <v>32161</v>
      </c>
      <c r="V403" s="1">
        <v>34561</v>
      </c>
      <c r="W403" s="1">
        <v>41521</v>
      </c>
      <c r="X403" s="1">
        <v>64881</v>
      </c>
      <c r="Y403" s="1">
        <v>841841</v>
      </c>
      <c r="Z403" s="60" t="s">
        <v>2595</v>
      </c>
      <c r="AA403" s="60" t="s">
        <v>2596</v>
      </c>
      <c r="AB403" s="60" t="s">
        <v>2597</v>
      </c>
      <c r="AC403" s="60" t="s">
        <v>2383</v>
      </c>
      <c r="AD403" s="60" t="s">
        <v>2598</v>
      </c>
      <c r="AE403" s="60" t="s">
        <v>2599</v>
      </c>
      <c r="AF403" s="60" t="s">
        <v>2600</v>
      </c>
      <c r="AG403" s="183">
        <v>44169.685416666667</v>
      </c>
      <c r="AH403" s="60" t="s">
        <v>2601</v>
      </c>
      <c r="AI403" s="60" t="s">
        <v>2602</v>
      </c>
      <c r="AJ403" s="61">
        <v>55</v>
      </c>
      <c r="AK403" s="61">
        <v>1</v>
      </c>
      <c r="AL403" s="60" t="s">
        <v>2603</v>
      </c>
      <c r="AM403" s="183">
        <v>44204.63680555555</v>
      </c>
      <c r="AN403" s="183">
        <v>44614</v>
      </c>
      <c r="AO403" s="1">
        <v>6</v>
      </c>
      <c r="AP403" s="60" t="s">
        <v>2595</v>
      </c>
      <c r="AQ403" s="1" t="s">
        <v>2595</v>
      </c>
    </row>
    <row r="404" spans="1:43" x14ac:dyDescent="0.25">
      <c r="A404" s="1">
        <v>0</v>
      </c>
      <c r="B404" s="1" t="b">
        <v>1</v>
      </c>
      <c r="C404" s="1">
        <v>31561</v>
      </c>
      <c r="D404" s="1">
        <v>1007921</v>
      </c>
      <c r="E404" s="1" t="b">
        <v>0</v>
      </c>
      <c r="F404" s="1">
        <v>0</v>
      </c>
      <c r="G404" s="60" t="s">
        <v>2589</v>
      </c>
      <c r="H404" s="60" t="s">
        <v>2589</v>
      </c>
      <c r="I404" s="1">
        <v>31561</v>
      </c>
      <c r="J404" s="60" t="s">
        <v>2590</v>
      </c>
      <c r="K404" s="60" t="s">
        <v>2591</v>
      </c>
      <c r="L404" s="60" t="s">
        <v>2592</v>
      </c>
      <c r="M404" s="60" t="s">
        <v>2665</v>
      </c>
      <c r="N404" s="1" t="b">
        <v>1</v>
      </c>
      <c r="O404" s="60" t="s">
        <v>2666</v>
      </c>
      <c r="P404" s="60" t="s">
        <v>2393</v>
      </c>
      <c r="Q404" s="60" t="s">
        <v>2395</v>
      </c>
      <c r="R404" s="60" t="s">
        <v>768</v>
      </c>
      <c r="S404" s="60" t="s">
        <v>2394</v>
      </c>
      <c r="T404" s="1">
        <v>31561</v>
      </c>
      <c r="U404" s="1">
        <v>32161</v>
      </c>
      <c r="V404" s="1">
        <v>34561</v>
      </c>
      <c r="W404" s="1">
        <v>41521</v>
      </c>
      <c r="X404" s="1">
        <v>64881</v>
      </c>
      <c r="Y404" s="1">
        <v>841881</v>
      </c>
      <c r="Z404" s="60" t="s">
        <v>2595</v>
      </c>
      <c r="AA404" s="60" t="s">
        <v>2596</v>
      </c>
      <c r="AB404" s="60" t="s">
        <v>2597</v>
      </c>
      <c r="AC404" s="60" t="s">
        <v>2383</v>
      </c>
      <c r="AD404" s="60" t="s">
        <v>2598</v>
      </c>
      <c r="AE404" s="60" t="s">
        <v>2599</v>
      </c>
      <c r="AF404" s="60" t="s">
        <v>2600</v>
      </c>
      <c r="AG404" s="183">
        <v>44169.685416666667</v>
      </c>
      <c r="AH404" s="60" t="s">
        <v>2601</v>
      </c>
      <c r="AI404" s="60" t="s">
        <v>2602</v>
      </c>
      <c r="AJ404" s="61">
        <v>18</v>
      </c>
      <c r="AK404" s="61">
        <v>1</v>
      </c>
      <c r="AL404" s="60" t="s">
        <v>2603</v>
      </c>
      <c r="AM404" s="183">
        <v>44204.62777777778</v>
      </c>
      <c r="AN404" s="183">
        <v>44614</v>
      </c>
      <c r="AO404" s="1">
        <v>6</v>
      </c>
      <c r="AP404" s="60" t="s">
        <v>2595</v>
      </c>
      <c r="AQ404" s="1" t="s">
        <v>2595</v>
      </c>
    </row>
    <row r="405" spans="1:43" x14ac:dyDescent="0.25">
      <c r="A405" s="1">
        <v>0</v>
      </c>
      <c r="B405" s="1" t="b">
        <v>1</v>
      </c>
      <c r="C405" s="1">
        <v>31561</v>
      </c>
      <c r="D405" s="1">
        <v>1007921</v>
      </c>
      <c r="E405" s="1" t="b">
        <v>0</v>
      </c>
      <c r="F405" s="1">
        <v>0</v>
      </c>
      <c r="G405" s="60" t="s">
        <v>2589</v>
      </c>
      <c r="H405" s="60" t="s">
        <v>2589</v>
      </c>
      <c r="I405" s="1">
        <v>31561</v>
      </c>
      <c r="J405" s="60" t="s">
        <v>2590</v>
      </c>
      <c r="K405" s="60" t="s">
        <v>2591</v>
      </c>
      <c r="L405" s="60" t="s">
        <v>2592</v>
      </c>
      <c r="M405" s="60" t="s">
        <v>2665</v>
      </c>
      <c r="N405" s="1" t="b">
        <v>1</v>
      </c>
      <c r="O405" s="60" t="s">
        <v>2666</v>
      </c>
      <c r="P405" s="60" t="s">
        <v>2399</v>
      </c>
      <c r="Q405" s="60" t="s">
        <v>2401</v>
      </c>
      <c r="R405" s="60" t="s">
        <v>768</v>
      </c>
      <c r="S405" s="60" t="s">
        <v>2400</v>
      </c>
      <c r="T405" s="1">
        <v>31561</v>
      </c>
      <c r="U405" s="1">
        <v>32161</v>
      </c>
      <c r="V405" s="1">
        <v>34561</v>
      </c>
      <c r="W405" s="1">
        <v>41521</v>
      </c>
      <c r="X405" s="1">
        <v>64881</v>
      </c>
      <c r="Y405" s="1">
        <v>841921</v>
      </c>
      <c r="Z405" s="60" t="s">
        <v>2595</v>
      </c>
      <c r="AA405" s="60" t="s">
        <v>2596</v>
      </c>
      <c r="AB405" s="60" t="s">
        <v>2597</v>
      </c>
      <c r="AC405" s="60" t="s">
        <v>2383</v>
      </c>
      <c r="AD405" s="60" t="s">
        <v>2598</v>
      </c>
      <c r="AE405" s="60" t="s">
        <v>2599</v>
      </c>
      <c r="AF405" s="60" t="s">
        <v>2600</v>
      </c>
      <c r="AG405" s="183">
        <v>44169.685416666667</v>
      </c>
      <c r="AH405" s="60" t="s">
        <v>2601</v>
      </c>
      <c r="AI405" s="60" t="s">
        <v>2602</v>
      </c>
      <c r="AJ405" s="61">
        <v>18</v>
      </c>
      <c r="AK405" s="61">
        <v>1</v>
      </c>
      <c r="AL405" s="60" t="s">
        <v>2603</v>
      </c>
      <c r="AM405" s="183">
        <v>44204.636111111111</v>
      </c>
      <c r="AN405" s="183">
        <v>44614</v>
      </c>
      <c r="AO405" s="1">
        <v>6</v>
      </c>
      <c r="AP405" s="60" t="s">
        <v>2595</v>
      </c>
      <c r="AQ405" s="1" t="s">
        <v>2595</v>
      </c>
    </row>
    <row r="406" spans="1:43" x14ac:dyDescent="0.25">
      <c r="A406" s="1">
        <v>0</v>
      </c>
      <c r="B406" s="1" t="b">
        <v>1</v>
      </c>
      <c r="C406" s="1">
        <v>31561</v>
      </c>
      <c r="D406" s="1">
        <v>15521</v>
      </c>
      <c r="E406" s="1" t="b">
        <v>0</v>
      </c>
      <c r="F406" s="1">
        <v>0</v>
      </c>
      <c r="G406" s="60" t="s">
        <v>2589</v>
      </c>
      <c r="H406" s="60" t="s">
        <v>2589</v>
      </c>
      <c r="I406" s="1">
        <v>31561</v>
      </c>
      <c r="J406" s="60" t="s">
        <v>2590</v>
      </c>
      <c r="K406" s="60" t="s">
        <v>2591</v>
      </c>
      <c r="L406" s="60" t="s">
        <v>2592</v>
      </c>
      <c r="M406" s="60" t="s">
        <v>2665</v>
      </c>
      <c r="N406" s="1" t="b">
        <v>1</v>
      </c>
      <c r="O406" s="60" t="s">
        <v>2666</v>
      </c>
      <c r="P406" s="60" t="s">
        <v>2668</v>
      </c>
      <c r="Q406" s="60" t="s">
        <v>2669</v>
      </c>
      <c r="R406" s="60" t="s">
        <v>768</v>
      </c>
      <c r="S406" s="60" t="s">
        <v>2670</v>
      </c>
      <c r="T406" s="1">
        <v>31561</v>
      </c>
      <c r="U406" s="1">
        <v>32161</v>
      </c>
      <c r="V406" s="1">
        <v>34561</v>
      </c>
      <c r="W406" s="1">
        <v>41521</v>
      </c>
      <c r="X406" s="1">
        <v>64881</v>
      </c>
      <c r="Y406" s="1">
        <v>841961</v>
      </c>
      <c r="Z406" s="60" t="s">
        <v>2595</v>
      </c>
      <c r="AA406" s="60" t="s">
        <v>2596</v>
      </c>
      <c r="AB406" s="60" t="s">
        <v>2597</v>
      </c>
      <c r="AC406" s="60" t="s">
        <v>2636</v>
      </c>
      <c r="AD406" s="60" t="s">
        <v>2637</v>
      </c>
      <c r="AE406" s="60" t="s">
        <v>2599</v>
      </c>
      <c r="AF406" s="60" t="s">
        <v>2600</v>
      </c>
      <c r="AG406" s="183">
        <v>44169.685416666667</v>
      </c>
      <c r="AH406" s="60" t="s">
        <v>2601</v>
      </c>
      <c r="AI406" s="60" t="s">
        <v>2602</v>
      </c>
      <c r="AJ406" s="61">
        <v>60</v>
      </c>
      <c r="AK406" s="61">
        <v>10</v>
      </c>
      <c r="AL406" s="60" t="s">
        <v>2614</v>
      </c>
      <c r="AM406" s="183">
        <v>44169.685416666667</v>
      </c>
      <c r="AN406" s="183" t="s">
        <v>2595</v>
      </c>
      <c r="AO406" s="1">
        <v>0</v>
      </c>
      <c r="AP406" s="60" t="s">
        <v>2595</v>
      </c>
      <c r="AQ406" s="1" t="s">
        <v>2595</v>
      </c>
    </row>
    <row r="407" spans="1:43" x14ac:dyDescent="0.25">
      <c r="A407" s="1">
        <v>0</v>
      </c>
      <c r="B407" s="1" t="b">
        <v>1</v>
      </c>
      <c r="C407" s="1">
        <v>31561</v>
      </c>
      <c r="D407" s="1">
        <v>1007921</v>
      </c>
      <c r="E407" s="1" t="b">
        <v>0</v>
      </c>
      <c r="F407" s="1">
        <v>0</v>
      </c>
      <c r="G407" s="60" t="s">
        <v>2589</v>
      </c>
      <c r="H407" s="60" t="s">
        <v>2589</v>
      </c>
      <c r="I407" s="1">
        <v>31561</v>
      </c>
      <c r="J407" s="60" t="s">
        <v>2590</v>
      </c>
      <c r="K407" s="60" t="s">
        <v>2591</v>
      </c>
      <c r="L407" s="60" t="s">
        <v>2592</v>
      </c>
      <c r="M407" s="60" t="s">
        <v>2665</v>
      </c>
      <c r="N407" s="1" t="b">
        <v>1</v>
      </c>
      <c r="O407" s="60" t="s">
        <v>2666</v>
      </c>
      <c r="P407" s="60" t="s">
        <v>2384</v>
      </c>
      <c r="Q407" s="60" t="s">
        <v>2386</v>
      </c>
      <c r="R407" s="60" t="s">
        <v>768</v>
      </c>
      <c r="S407" s="60" t="s">
        <v>2385</v>
      </c>
      <c r="T407" s="1">
        <v>31561</v>
      </c>
      <c r="U407" s="1">
        <v>32161</v>
      </c>
      <c r="V407" s="1">
        <v>34561</v>
      </c>
      <c r="W407" s="1">
        <v>41521</v>
      </c>
      <c r="X407" s="1">
        <v>64881</v>
      </c>
      <c r="Y407" s="1">
        <v>842001</v>
      </c>
      <c r="Z407" s="60" t="s">
        <v>2595</v>
      </c>
      <c r="AA407" s="60" t="s">
        <v>2596</v>
      </c>
      <c r="AB407" s="60" t="s">
        <v>2597</v>
      </c>
      <c r="AC407" s="60" t="s">
        <v>2383</v>
      </c>
      <c r="AD407" s="60" t="s">
        <v>2598</v>
      </c>
      <c r="AE407" s="60" t="s">
        <v>2599</v>
      </c>
      <c r="AF407" s="60" t="s">
        <v>2600</v>
      </c>
      <c r="AG407" s="183">
        <v>44169.685416666667</v>
      </c>
      <c r="AH407" s="60" t="s">
        <v>2601</v>
      </c>
      <c r="AI407" s="60" t="s">
        <v>2602</v>
      </c>
      <c r="AJ407" s="61">
        <v>0</v>
      </c>
      <c r="AK407" s="61">
        <v>0</v>
      </c>
      <c r="AL407" s="60" t="s">
        <v>2655</v>
      </c>
      <c r="AM407" s="183">
        <v>44490.740277777775</v>
      </c>
      <c r="AN407" s="183">
        <v>44394</v>
      </c>
      <c r="AO407" s="1">
        <v>6</v>
      </c>
      <c r="AP407" s="60" t="s">
        <v>2595</v>
      </c>
      <c r="AQ407" s="1" t="s">
        <v>2595</v>
      </c>
    </row>
    <row r="408" spans="1:43" x14ac:dyDescent="0.25">
      <c r="A408" s="1">
        <v>0</v>
      </c>
      <c r="B408" s="1" t="b">
        <v>1</v>
      </c>
      <c r="C408" s="1">
        <v>31561</v>
      </c>
      <c r="D408" s="1">
        <v>1007921</v>
      </c>
      <c r="E408" s="1" t="b">
        <v>0</v>
      </c>
      <c r="F408" s="1">
        <v>0</v>
      </c>
      <c r="G408" s="60" t="s">
        <v>2589</v>
      </c>
      <c r="H408" s="60" t="s">
        <v>2589</v>
      </c>
      <c r="I408" s="1">
        <v>31561</v>
      </c>
      <c r="J408" s="60" t="s">
        <v>2590</v>
      </c>
      <c r="K408" s="60" t="s">
        <v>2591</v>
      </c>
      <c r="L408" s="60" t="s">
        <v>2592</v>
      </c>
      <c r="M408" s="60" t="s">
        <v>2665</v>
      </c>
      <c r="N408" s="1" t="b">
        <v>1</v>
      </c>
      <c r="O408" s="60" t="s">
        <v>2666</v>
      </c>
      <c r="P408" s="60" t="s">
        <v>2387</v>
      </c>
      <c r="Q408" s="60" t="s">
        <v>2389</v>
      </c>
      <c r="R408" s="60" t="s">
        <v>768</v>
      </c>
      <c r="S408" s="60" t="s">
        <v>2388</v>
      </c>
      <c r="T408" s="1">
        <v>31561</v>
      </c>
      <c r="U408" s="1">
        <v>32161</v>
      </c>
      <c r="V408" s="1">
        <v>34561</v>
      </c>
      <c r="W408" s="1">
        <v>41521</v>
      </c>
      <c r="X408" s="1">
        <v>64881</v>
      </c>
      <c r="Y408" s="1">
        <v>842041</v>
      </c>
      <c r="Z408" s="60" t="s">
        <v>2595</v>
      </c>
      <c r="AA408" s="60" t="s">
        <v>2596</v>
      </c>
      <c r="AB408" s="60" t="s">
        <v>2597</v>
      </c>
      <c r="AC408" s="60" t="s">
        <v>2383</v>
      </c>
      <c r="AD408" s="60" t="s">
        <v>2598</v>
      </c>
      <c r="AE408" s="60" t="s">
        <v>2599</v>
      </c>
      <c r="AF408" s="60" t="s">
        <v>2600</v>
      </c>
      <c r="AG408" s="183">
        <v>44169.685416666667</v>
      </c>
      <c r="AH408" s="60" t="s">
        <v>2601</v>
      </c>
      <c r="AI408" s="60" t="s">
        <v>2602</v>
      </c>
      <c r="AJ408" s="61">
        <v>60</v>
      </c>
      <c r="AK408" s="61">
        <v>1</v>
      </c>
      <c r="AL408" s="60" t="s">
        <v>2603</v>
      </c>
      <c r="AM408" s="183">
        <v>44302.448611111111</v>
      </c>
      <c r="AN408" s="183">
        <v>44610</v>
      </c>
      <c r="AO408" s="1">
        <v>6</v>
      </c>
      <c r="AP408" s="60" t="s">
        <v>2595</v>
      </c>
      <c r="AQ408" s="1" t="s">
        <v>2595</v>
      </c>
    </row>
    <row r="409" spans="1:43" x14ac:dyDescent="0.25">
      <c r="A409" s="1">
        <v>0</v>
      </c>
      <c r="B409" s="1" t="b">
        <v>1</v>
      </c>
      <c r="C409" s="1">
        <v>31561</v>
      </c>
      <c r="D409" s="1">
        <v>14321</v>
      </c>
      <c r="E409" s="1" t="b">
        <v>0</v>
      </c>
      <c r="F409" s="1">
        <v>0</v>
      </c>
      <c r="G409" s="60" t="s">
        <v>2589</v>
      </c>
      <c r="H409" s="60" t="s">
        <v>2589</v>
      </c>
      <c r="I409" s="1">
        <v>31561</v>
      </c>
      <c r="J409" s="60" t="s">
        <v>2590</v>
      </c>
      <c r="K409" s="60" t="s">
        <v>2591</v>
      </c>
      <c r="L409" s="60" t="s">
        <v>2592</v>
      </c>
      <c r="M409" s="60" t="s">
        <v>2665</v>
      </c>
      <c r="N409" s="1" t="b">
        <v>1</v>
      </c>
      <c r="O409" s="60" t="s">
        <v>2666</v>
      </c>
      <c r="P409" s="60" t="s">
        <v>925</v>
      </c>
      <c r="Q409" s="60" t="s">
        <v>927</v>
      </c>
      <c r="R409" s="60" t="s">
        <v>768</v>
      </c>
      <c r="S409" s="60" t="s">
        <v>926</v>
      </c>
      <c r="T409" s="1">
        <v>31561</v>
      </c>
      <c r="U409" s="1">
        <v>32161</v>
      </c>
      <c r="V409" s="1">
        <v>34561</v>
      </c>
      <c r="W409" s="1">
        <v>41521</v>
      </c>
      <c r="X409" s="1">
        <v>64881</v>
      </c>
      <c r="Y409" s="1">
        <v>903161</v>
      </c>
      <c r="Z409" s="60" t="s">
        <v>2595</v>
      </c>
      <c r="AA409" s="60" t="s">
        <v>2596</v>
      </c>
      <c r="AB409" s="60" t="s">
        <v>2597</v>
      </c>
      <c r="AC409" s="60" t="s">
        <v>887</v>
      </c>
      <c r="AD409" s="60" t="s">
        <v>2616</v>
      </c>
      <c r="AE409" s="60" t="s">
        <v>2599</v>
      </c>
      <c r="AF409" s="60" t="s">
        <v>2600</v>
      </c>
      <c r="AG409" s="183">
        <v>44175.317361111112</v>
      </c>
      <c r="AH409" s="60" t="s">
        <v>2601</v>
      </c>
      <c r="AI409" s="60" t="s">
        <v>2602</v>
      </c>
      <c r="AJ409" s="61" t="s">
        <v>2595</v>
      </c>
      <c r="AK409" s="61" t="s">
        <v>2595</v>
      </c>
      <c r="AL409" s="60" t="s">
        <v>2603</v>
      </c>
      <c r="AM409" s="183">
        <v>44501.693055555552</v>
      </c>
      <c r="AN409" s="183">
        <v>44612</v>
      </c>
      <c r="AO409" s="1">
        <v>4</v>
      </c>
      <c r="AP409" s="60" t="s">
        <v>2595</v>
      </c>
      <c r="AQ409" s="1" t="s">
        <v>2595</v>
      </c>
    </row>
    <row r="410" spans="1:43" x14ac:dyDescent="0.25">
      <c r="A410" s="1">
        <v>0</v>
      </c>
      <c r="B410" s="1" t="b">
        <v>1</v>
      </c>
      <c r="C410" s="1">
        <v>31561</v>
      </c>
      <c r="D410" s="1">
        <v>14321</v>
      </c>
      <c r="E410" s="1" t="b">
        <v>0</v>
      </c>
      <c r="F410" s="1">
        <v>0</v>
      </c>
      <c r="G410" s="60" t="s">
        <v>2589</v>
      </c>
      <c r="H410" s="60" t="s">
        <v>2589</v>
      </c>
      <c r="I410" s="1">
        <v>31561</v>
      </c>
      <c r="J410" s="60" t="s">
        <v>2590</v>
      </c>
      <c r="K410" s="60" t="s">
        <v>2591</v>
      </c>
      <c r="L410" s="60" t="s">
        <v>2592</v>
      </c>
      <c r="M410" s="60" t="s">
        <v>2665</v>
      </c>
      <c r="N410" s="1" t="b">
        <v>1</v>
      </c>
      <c r="O410" s="60" t="s">
        <v>2666</v>
      </c>
      <c r="P410" s="60" t="s">
        <v>897</v>
      </c>
      <c r="Q410" s="60" t="s">
        <v>899</v>
      </c>
      <c r="R410" s="60" t="s">
        <v>768</v>
      </c>
      <c r="S410" s="60" t="s">
        <v>898</v>
      </c>
      <c r="T410" s="1">
        <v>31561</v>
      </c>
      <c r="U410" s="1">
        <v>32161</v>
      </c>
      <c r="V410" s="1">
        <v>34561</v>
      </c>
      <c r="W410" s="1">
        <v>41521</v>
      </c>
      <c r="X410" s="1">
        <v>64881</v>
      </c>
      <c r="Y410" s="1">
        <v>903201</v>
      </c>
      <c r="Z410" s="60" t="s">
        <v>2595</v>
      </c>
      <c r="AA410" s="60" t="s">
        <v>2596</v>
      </c>
      <c r="AB410" s="60" t="s">
        <v>2597</v>
      </c>
      <c r="AC410" s="60" t="s">
        <v>887</v>
      </c>
      <c r="AD410" s="60" t="s">
        <v>2616</v>
      </c>
      <c r="AE410" s="60" t="s">
        <v>2599</v>
      </c>
      <c r="AF410" s="60" t="s">
        <v>2600</v>
      </c>
      <c r="AG410" s="183">
        <v>44175.317361111112</v>
      </c>
      <c r="AH410" s="60" t="s">
        <v>2601</v>
      </c>
      <c r="AI410" s="60" t="s">
        <v>2602</v>
      </c>
      <c r="AJ410" s="61">
        <v>25</v>
      </c>
      <c r="AK410" s="61">
        <v>1</v>
      </c>
      <c r="AL410" s="60" t="s">
        <v>2603</v>
      </c>
      <c r="AM410" s="183">
        <v>44501.693055555552</v>
      </c>
      <c r="AN410" s="183">
        <v>44609</v>
      </c>
      <c r="AO410" s="1">
        <v>4</v>
      </c>
      <c r="AP410" s="60" t="s">
        <v>2595</v>
      </c>
      <c r="AQ410" s="1" t="s">
        <v>2595</v>
      </c>
    </row>
    <row r="411" spans="1:43" x14ac:dyDescent="0.25">
      <c r="A411" s="1">
        <v>0</v>
      </c>
      <c r="B411" s="1" t="b">
        <v>1</v>
      </c>
      <c r="C411" s="1">
        <v>31561</v>
      </c>
      <c r="D411" s="1">
        <v>14681</v>
      </c>
      <c r="E411" s="1" t="b">
        <v>0</v>
      </c>
      <c r="F411" s="1">
        <v>0</v>
      </c>
      <c r="G411" s="60" t="s">
        <v>2589</v>
      </c>
      <c r="H411" s="60" t="s">
        <v>2589</v>
      </c>
      <c r="I411" s="1">
        <v>31561</v>
      </c>
      <c r="J411" s="60" t="s">
        <v>2590</v>
      </c>
      <c r="K411" s="60" t="s">
        <v>2591</v>
      </c>
      <c r="L411" s="60" t="s">
        <v>2592</v>
      </c>
      <c r="M411" s="60" t="s">
        <v>2665</v>
      </c>
      <c r="N411" s="1" t="b">
        <v>1</v>
      </c>
      <c r="O411" s="60" t="s">
        <v>2666</v>
      </c>
      <c r="P411" s="60" t="s">
        <v>1922</v>
      </c>
      <c r="Q411" s="60" t="s">
        <v>1924</v>
      </c>
      <c r="R411" s="60" t="s">
        <v>768</v>
      </c>
      <c r="S411" s="60" t="s">
        <v>1923</v>
      </c>
      <c r="T411" s="1">
        <v>31561</v>
      </c>
      <c r="U411" s="1">
        <v>32161</v>
      </c>
      <c r="V411" s="1">
        <v>34561</v>
      </c>
      <c r="W411" s="1">
        <v>41521</v>
      </c>
      <c r="X411" s="1">
        <v>64881</v>
      </c>
      <c r="Y411" s="1">
        <v>995041</v>
      </c>
      <c r="Z411" s="60" t="s">
        <v>2595</v>
      </c>
      <c r="AA411" s="60" t="s">
        <v>2596</v>
      </c>
      <c r="AB411" s="60" t="s">
        <v>2597</v>
      </c>
      <c r="AC411" s="60" t="s">
        <v>1734</v>
      </c>
      <c r="AD411" s="60" t="s">
        <v>2610</v>
      </c>
      <c r="AE411" s="60" t="s">
        <v>2599</v>
      </c>
      <c r="AF411" s="60" t="s">
        <v>2600</v>
      </c>
      <c r="AG411" s="183">
        <v>44195.74722222222</v>
      </c>
      <c r="AH411" s="60" t="s">
        <v>2601</v>
      </c>
      <c r="AI411" s="60" t="s">
        <v>2602</v>
      </c>
      <c r="AJ411" s="61">
        <v>20</v>
      </c>
      <c r="AK411" s="61">
        <v>1</v>
      </c>
      <c r="AL411" s="60" t="s">
        <v>2603</v>
      </c>
      <c r="AM411" s="183">
        <v>44195.74722222222</v>
      </c>
      <c r="AN411" s="183">
        <v>44611</v>
      </c>
      <c r="AO411" s="1">
        <v>2</v>
      </c>
      <c r="AP411" s="60" t="s">
        <v>2595</v>
      </c>
      <c r="AQ411" s="1" t="s">
        <v>2595</v>
      </c>
    </row>
    <row r="412" spans="1:43" x14ac:dyDescent="0.25">
      <c r="A412" s="1">
        <v>0</v>
      </c>
      <c r="B412" s="1" t="b">
        <v>1</v>
      </c>
      <c r="C412" s="1">
        <v>31561</v>
      </c>
      <c r="D412" s="1">
        <v>14681</v>
      </c>
      <c r="E412" s="1" t="b">
        <v>0</v>
      </c>
      <c r="F412" s="1">
        <v>0</v>
      </c>
      <c r="G412" s="60" t="s">
        <v>2589</v>
      </c>
      <c r="H412" s="60" t="s">
        <v>2589</v>
      </c>
      <c r="I412" s="1">
        <v>31561</v>
      </c>
      <c r="J412" s="60" t="s">
        <v>2590</v>
      </c>
      <c r="K412" s="60" t="s">
        <v>2591</v>
      </c>
      <c r="L412" s="60" t="s">
        <v>2592</v>
      </c>
      <c r="M412" s="60" t="s">
        <v>2665</v>
      </c>
      <c r="N412" s="1" t="b">
        <v>1</v>
      </c>
      <c r="O412" s="60" t="s">
        <v>2666</v>
      </c>
      <c r="P412" s="60" t="s">
        <v>1913</v>
      </c>
      <c r="Q412" s="60" t="s">
        <v>1915</v>
      </c>
      <c r="R412" s="60" t="s">
        <v>768</v>
      </c>
      <c r="S412" s="60" t="s">
        <v>1914</v>
      </c>
      <c r="T412" s="1">
        <v>31561</v>
      </c>
      <c r="U412" s="1">
        <v>32161</v>
      </c>
      <c r="V412" s="1">
        <v>34561</v>
      </c>
      <c r="W412" s="1">
        <v>41521</v>
      </c>
      <c r="X412" s="1">
        <v>64881</v>
      </c>
      <c r="Y412" s="1">
        <v>995081</v>
      </c>
      <c r="Z412" s="60" t="s">
        <v>2595</v>
      </c>
      <c r="AA412" s="60" t="s">
        <v>2596</v>
      </c>
      <c r="AB412" s="60" t="s">
        <v>2597</v>
      </c>
      <c r="AC412" s="60" t="s">
        <v>1734</v>
      </c>
      <c r="AD412" s="60" t="s">
        <v>2610</v>
      </c>
      <c r="AE412" s="60" t="s">
        <v>2599</v>
      </c>
      <c r="AF412" s="60" t="s">
        <v>2600</v>
      </c>
      <c r="AG412" s="183">
        <v>44195.74722222222</v>
      </c>
      <c r="AH412" s="60" t="s">
        <v>2601</v>
      </c>
      <c r="AI412" s="60" t="s">
        <v>2602</v>
      </c>
      <c r="AJ412" s="61">
        <v>20</v>
      </c>
      <c r="AK412" s="61">
        <v>1</v>
      </c>
      <c r="AL412" s="60" t="s">
        <v>2603</v>
      </c>
      <c r="AM412" s="183">
        <v>44195.74722222222</v>
      </c>
      <c r="AN412" s="183">
        <v>44613</v>
      </c>
      <c r="AO412" s="1">
        <v>2</v>
      </c>
      <c r="AP412" s="60" t="s">
        <v>2595</v>
      </c>
      <c r="AQ412" s="1" t="s">
        <v>2595</v>
      </c>
    </row>
    <row r="413" spans="1:43" x14ac:dyDescent="0.25">
      <c r="A413" s="1">
        <v>0</v>
      </c>
      <c r="B413" s="1" t="b">
        <v>1</v>
      </c>
      <c r="C413" s="1">
        <v>31561</v>
      </c>
      <c r="D413" s="1">
        <v>14681</v>
      </c>
      <c r="E413" s="1" t="b">
        <v>0</v>
      </c>
      <c r="F413" s="1">
        <v>0</v>
      </c>
      <c r="G413" s="60" t="s">
        <v>2589</v>
      </c>
      <c r="H413" s="60" t="s">
        <v>2589</v>
      </c>
      <c r="I413" s="1">
        <v>31561</v>
      </c>
      <c r="J413" s="60" t="s">
        <v>2590</v>
      </c>
      <c r="K413" s="60" t="s">
        <v>2591</v>
      </c>
      <c r="L413" s="60" t="s">
        <v>2592</v>
      </c>
      <c r="M413" s="60" t="s">
        <v>2665</v>
      </c>
      <c r="N413" s="1" t="b">
        <v>1</v>
      </c>
      <c r="O413" s="60" t="s">
        <v>2666</v>
      </c>
      <c r="P413" s="60" t="s">
        <v>1909</v>
      </c>
      <c r="Q413" s="60" t="s">
        <v>1911</v>
      </c>
      <c r="R413" s="60" t="s">
        <v>768</v>
      </c>
      <c r="S413" s="60" t="s">
        <v>1910</v>
      </c>
      <c r="T413" s="1">
        <v>31561</v>
      </c>
      <c r="U413" s="1">
        <v>32161</v>
      </c>
      <c r="V413" s="1">
        <v>34561</v>
      </c>
      <c r="W413" s="1">
        <v>41521</v>
      </c>
      <c r="X413" s="1">
        <v>64881</v>
      </c>
      <c r="Y413" s="1">
        <v>995121</v>
      </c>
      <c r="Z413" s="60" t="s">
        <v>2595</v>
      </c>
      <c r="AA413" s="60" t="s">
        <v>2596</v>
      </c>
      <c r="AB413" s="60" t="s">
        <v>2597</v>
      </c>
      <c r="AC413" s="60" t="s">
        <v>1734</v>
      </c>
      <c r="AD413" s="60" t="s">
        <v>2610</v>
      </c>
      <c r="AE413" s="60" t="s">
        <v>2599</v>
      </c>
      <c r="AF413" s="60" t="s">
        <v>2600</v>
      </c>
      <c r="AG413" s="183">
        <v>44195.74722222222</v>
      </c>
      <c r="AH413" s="60" t="s">
        <v>2601</v>
      </c>
      <c r="AI413" s="60" t="s">
        <v>2602</v>
      </c>
      <c r="AJ413" s="61">
        <v>20</v>
      </c>
      <c r="AK413" s="61">
        <v>1</v>
      </c>
      <c r="AL413" s="60" t="s">
        <v>2603</v>
      </c>
      <c r="AM413" s="183">
        <v>44195.74722222222</v>
      </c>
      <c r="AN413" s="183">
        <v>44614</v>
      </c>
      <c r="AO413" s="1">
        <v>2</v>
      </c>
      <c r="AP413" s="60" t="s">
        <v>2595</v>
      </c>
      <c r="AQ413" s="1" t="s">
        <v>2595</v>
      </c>
    </row>
    <row r="414" spans="1:43" x14ac:dyDescent="0.25">
      <c r="A414" s="1">
        <v>0</v>
      </c>
      <c r="B414" s="1" t="b">
        <v>1</v>
      </c>
      <c r="C414" s="1">
        <v>31561</v>
      </c>
      <c r="D414" s="1">
        <v>14681</v>
      </c>
      <c r="E414" s="1" t="b">
        <v>0</v>
      </c>
      <c r="F414" s="1">
        <v>0</v>
      </c>
      <c r="G414" s="60" t="s">
        <v>2589</v>
      </c>
      <c r="H414" s="60" t="s">
        <v>2589</v>
      </c>
      <c r="I414" s="1">
        <v>31561</v>
      </c>
      <c r="J414" s="60" t="s">
        <v>2590</v>
      </c>
      <c r="K414" s="60" t="s">
        <v>2591</v>
      </c>
      <c r="L414" s="60" t="s">
        <v>2592</v>
      </c>
      <c r="M414" s="60" t="s">
        <v>2665</v>
      </c>
      <c r="N414" s="1" t="b">
        <v>1</v>
      </c>
      <c r="O414" s="60" t="s">
        <v>2666</v>
      </c>
      <c r="P414" s="60" t="s">
        <v>1916</v>
      </c>
      <c r="Q414" s="60" t="s">
        <v>1918</v>
      </c>
      <c r="R414" s="60" t="s">
        <v>768</v>
      </c>
      <c r="S414" s="60" t="s">
        <v>1917</v>
      </c>
      <c r="T414" s="1">
        <v>31561</v>
      </c>
      <c r="U414" s="1">
        <v>32161</v>
      </c>
      <c r="V414" s="1">
        <v>34561</v>
      </c>
      <c r="W414" s="1">
        <v>41521</v>
      </c>
      <c r="X414" s="1">
        <v>64881</v>
      </c>
      <c r="Y414" s="1">
        <v>995161</v>
      </c>
      <c r="Z414" s="60" t="s">
        <v>2595</v>
      </c>
      <c r="AA414" s="60" t="s">
        <v>2596</v>
      </c>
      <c r="AB414" s="60" t="s">
        <v>2597</v>
      </c>
      <c r="AC414" s="60" t="s">
        <v>1734</v>
      </c>
      <c r="AD414" s="60" t="s">
        <v>2610</v>
      </c>
      <c r="AE414" s="60" t="s">
        <v>2599</v>
      </c>
      <c r="AF414" s="60" t="s">
        <v>2600</v>
      </c>
      <c r="AG414" s="183">
        <v>44195.74722222222</v>
      </c>
      <c r="AH414" s="60" t="s">
        <v>2601</v>
      </c>
      <c r="AI414" s="60" t="s">
        <v>2602</v>
      </c>
      <c r="AJ414" s="61">
        <v>10</v>
      </c>
      <c r="AK414" s="61">
        <v>1</v>
      </c>
      <c r="AL414" s="60" t="s">
        <v>2603</v>
      </c>
      <c r="AM414" s="183">
        <v>44195.74722222222</v>
      </c>
      <c r="AN414" s="183">
        <v>44607</v>
      </c>
      <c r="AO414" s="1">
        <v>2</v>
      </c>
      <c r="AP414" s="60" t="s">
        <v>2595</v>
      </c>
      <c r="AQ414" s="1" t="s">
        <v>2595</v>
      </c>
    </row>
    <row r="415" spans="1:43" x14ac:dyDescent="0.25">
      <c r="A415" s="1">
        <v>0</v>
      </c>
      <c r="B415" s="1" t="b">
        <v>1</v>
      </c>
      <c r="C415" s="1">
        <v>31561</v>
      </c>
      <c r="D415" s="1">
        <v>1007921</v>
      </c>
      <c r="E415" s="1" t="b">
        <v>0</v>
      </c>
      <c r="F415" s="1">
        <v>0</v>
      </c>
      <c r="G415" s="60" t="s">
        <v>2589</v>
      </c>
      <c r="H415" s="60" t="s">
        <v>2589</v>
      </c>
      <c r="I415" s="1">
        <v>31561</v>
      </c>
      <c r="J415" s="60" t="s">
        <v>2590</v>
      </c>
      <c r="K415" s="60" t="s">
        <v>2591</v>
      </c>
      <c r="L415" s="60" t="s">
        <v>2592</v>
      </c>
      <c r="M415" s="60" t="s">
        <v>2665</v>
      </c>
      <c r="N415" s="1" t="b">
        <v>1</v>
      </c>
      <c r="O415" s="60" t="s">
        <v>2666</v>
      </c>
      <c r="P415" s="60" t="s">
        <v>2390</v>
      </c>
      <c r="Q415" s="60" t="s">
        <v>2392</v>
      </c>
      <c r="R415" s="60" t="s">
        <v>768</v>
      </c>
      <c r="S415" s="60" t="s">
        <v>2391</v>
      </c>
      <c r="T415" s="1">
        <v>31561</v>
      </c>
      <c r="U415" s="1">
        <v>32161</v>
      </c>
      <c r="V415" s="1">
        <v>34561</v>
      </c>
      <c r="W415" s="1">
        <v>41521</v>
      </c>
      <c r="X415" s="1">
        <v>64881</v>
      </c>
      <c r="Y415" s="1">
        <v>1175161</v>
      </c>
      <c r="Z415" s="60" t="s">
        <v>2595</v>
      </c>
      <c r="AA415" s="60" t="s">
        <v>2596</v>
      </c>
      <c r="AB415" s="60" t="s">
        <v>2597</v>
      </c>
      <c r="AC415" s="60" t="s">
        <v>2383</v>
      </c>
      <c r="AD415" s="60" t="s">
        <v>2598</v>
      </c>
      <c r="AE415" s="60" t="s">
        <v>2599</v>
      </c>
      <c r="AF415" s="60" t="s">
        <v>2600</v>
      </c>
      <c r="AG415" s="183">
        <v>44287.614583333328</v>
      </c>
      <c r="AH415" s="60" t="s">
        <v>2601</v>
      </c>
      <c r="AI415" s="60" t="s">
        <v>2602</v>
      </c>
      <c r="AJ415" s="61">
        <v>55</v>
      </c>
      <c r="AK415" s="61">
        <v>1</v>
      </c>
      <c r="AL415" s="60" t="s">
        <v>2603</v>
      </c>
      <c r="AM415" s="183">
        <v>44287.614583333328</v>
      </c>
      <c r="AN415" s="183">
        <v>44614</v>
      </c>
      <c r="AO415" s="1">
        <v>6</v>
      </c>
      <c r="AP415" s="60" t="s">
        <v>2595</v>
      </c>
      <c r="AQ415" s="1" t="s">
        <v>2595</v>
      </c>
    </row>
    <row r="416" spans="1:43" x14ac:dyDescent="0.25">
      <c r="A416" s="1">
        <v>0</v>
      </c>
      <c r="B416" s="1" t="b">
        <v>1</v>
      </c>
      <c r="C416" s="1">
        <v>31561</v>
      </c>
      <c r="D416" s="1">
        <v>1007921</v>
      </c>
      <c r="E416" s="1" t="b">
        <v>0</v>
      </c>
      <c r="F416" s="1">
        <v>0</v>
      </c>
      <c r="G416" s="60" t="s">
        <v>2589</v>
      </c>
      <c r="H416" s="60" t="s">
        <v>2589</v>
      </c>
      <c r="I416" s="1">
        <v>31561</v>
      </c>
      <c r="J416" s="60" t="s">
        <v>2590</v>
      </c>
      <c r="K416" s="60" t="s">
        <v>2591</v>
      </c>
      <c r="L416" s="60" t="s">
        <v>2592</v>
      </c>
      <c r="M416" s="60" t="s">
        <v>2665</v>
      </c>
      <c r="N416" s="1" t="b">
        <v>1</v>
      </c>
      <c r="O416" s="60" t="s">
        <v>2666</v>
      </c>
      <c r="P416" s="60" t="s">
        <v>2396</v>
      </c>
      <c r="Q416" s="60" t="s">
        <v>2398</v>
      </c>
      <c r="R416" s="60" t="s">
        <v>768</v>
      </c>
      <c r="S416" s="60" t="s">
        <v>2397</v>
      </c>
      <c r="T416" s="1">
        <v>31561</v>
      </c>
      <c r="U416" s="1">
        <v>32161</v>
      </c>
      <c r="V416" s="1">
        <v>34561</v>
      </c>
      <c r="W416" s="1">
        <v>41521</v>
      </c>
      <c r="X416" s="1">
        <v>64881</v>
      </c>
      <c r="Y416" s="1">
        <v>1175201</v>
      </c>
      <c r="Z416" s="60" t="s">
        <v>2595</v>
      </c>
      <c r="AA416" s="60" t="s">
        <v>2596</v>
      </c>
      <c r="AB416" s="60" t="s">
        <v>2597</v>
      </c>
      <c r="AC416" s="60" t="s">
        <v>2383</v>
      </c>
      <c r="AD416" s="60" t="s">
        <v>2598</v>
      </c>
      <c r="AE416" s="60" t="s">
        <v>2599</v>
      </c>
      <c r="AF416" s="60" t="s">
        <v>2600</v>
      </c>
      <c r="AG416" s="183">
        <v>44287.614583333328</v>
      </c>
      <c r="AH416" s="60" t="s">
        <v>2601</v>
      </c>
      <c r="AI416" s="60" t="s">
        <v>2602</v>
      </c>
      <c r="AJ416" s="61">
        <v>55</v>
      </c>
      <c r="AK416" s="61">
        <v>1</v>
      </c>
      <c r="AL416" s="60" t="s">
        <v>2603</v>
      </c>
      <c r="AM416" s="183">
        <v>44287.614583333328</v>
      </c>
      <c r="AN416" s="183">
        <v>44614</v>
      </c>
      <c r="AO416" s="1">
        <v>6</v>
      </c>
      <c r="AP416" s="60" t="s">
        <v>2595</v>
      </c>
      <c r="AQ416" s="1" t="s">
        <v>2595</v>
      </c>
    </row>
    <row r="417" spans="1:43" x14ac:dyDescent="0.25">
      <c r="A417" s="1">
        <v>0</v>
      </c>
      <c r="B417" s="1" t="b">
        <v>1</v>
      </c>
      <c r="C417" s="1">
        <v>31561</v>
      </c>
      <c r="D417" s="1">
        <v>834441</v>
      </c>
      <c r="E417" s="1" t="b">
        <v>0</v>
      </c>
      <c r="F417" s="1">
        <v>0</v>
      </c>
      <c r="G417" s="60" t="s">
        <v>2589</v>
      </c>
      <c r="H417" s="60" t="s">
        <v>2589</v>
      </c>
      <c r="I417" s="1">
        <v>31561</v>
      </c>
      <c r="J417" s="60" t="s">
        <v>2590</v>
      </c>
      <c r="K417" s="60" t="s">
        <v>2591</v>
      </c>
      <c r="L417" s="60" t="s">
        <v>2592</v>
      </c>
      <c r="M417" s="60" t="s">
        <v>2665</v>
      </c>
      <c r="N417" s="1" t="b">
        <v>1</v>
      </c>
      <c r="O417" s="60" t="s">
        <v>2666</v>
      </c>
      <c r="P417" s="60" t="s">
        <v>2293</v>
      </c>
      <c r="Q417" s="60" t="s">
        <v>2295</v>
      </c>
      <c r="R417" s="60" t="s">
        <v>768</v>
      </c>
      <c r="S417" s="60" t="s">
        <v>2294</v>
      </c>
      <c r="T417" s="1">
        <v>31561</v>
      </c>
      <c r="U417" s="1">
        <v>32161</v>
      </c>
      <c r="V417" s="1">
        <v>34561</v>
      </c>
      <c r="W417" s="1">
        <v>41521</v>
      </c>
      <c r="X417" s="1">
        <v>64881</v>
      </c>
      <c r="Y417" s="1">
        <v>1237881</v>
      </c>
      <c r="Z417" s="60" t="s">
        <v>2595</v>
      </c>
      <c r="AA417" s="60" t="s">
        <v>2596</v>
      </c>
      <c r="AB417" s="60" t="s">
        <v>2597</v>
      </c>
      <c r="AC417" s="60" t="s">
        <v>2195</v>
      </c>
      <c r="AD417" s="60" t="s">
        <v>2605</v>
      </c>
      <c r="AE417" s="60" t="s">
        <v>2599</v>
      </c>
      <c r="AF417" s="60" t="s">
        <v>2600</v>
      </c>
      <c r="AG417" s="183">
        <v>44305.671527777777</v>
      </c>
      <c r="AH417" s="60" t="s">
        <v>2601</v>
      </c>
      <c r="AI417" s="60" t="s">
        <v>2602</v>
      </c>
      <c r="AJ417" s="61">
        <v>30</v>
      </c>
      <c r="AK417" s="61">
        <v>1</v>
      </c>
      <c r="AL417" s="60" t="s">
        <v>2603</v>
      </c>
      <c r="AM417" s="183">
        <v>44310.648611111108</v>
      </c>
      <c r="AN417" s="183">
        <v>44614</v>
      </c>
      <c r="AO417" s="1">
        <v>3</v>
      </c>
      <c r="AP417" s="60" t="s">
        <v>2595</v>
      </c>
      <c r="AQ417" s="1" t="s">
        <v>2595</v>
      </c>
    </row>
    <row r="418" spans="1:43" x14ac:dyDescent="0.25">
      <c r="A418" s="1">
        <v>0</v>
      </c>
      <c r="B418" s="1" t="b">
        <v>1</v>
      </c>
      <c r="C418" s="1">
        <v>31561</v>
      </c>
      <c r="D418" s="1">
        <v>14681</v>
      </c>
      <c r="E418" s="1" t="b">
        <v>0</v>
      </c>
      <c r="F418" s="1">
        <v>0</v>
      </c>
      <c r="G418" s="60" t="s">
        <v>2589</v>
      </c>
      <c r="H418" s="60" t="s">
        <v>2589</v>
      </c>
      <c r="I418" s="1">
        <v>31561</v>
      </c>
      <c r="J418" s="60" t="s">
        <v>2590</v>
      </c>
      <c r="K418" s="60" t="s">
        <v>2591</v>
      </c>
      <c r="L418" s="60" t="s">
        <v>2592</v>
      </c>
      <c r="M418" s="60" t="s">
        <v>2665</v>
      </c>
      <c r="N418" s="1" t="b">
        <v>1</v>
      </c>
      <c r="O418" s="60" t="s">
        <v>2666</v>
      </c>
      <c r="P418" s="60" t="s">
        <v>1919</v>
      </c>
      <c r="Q418" s="60" t="s">
        <v>1921</v>
      </c>
      <c r="R418" s="60" t="s">
        <v>768</v>
      </c>
      <c r="S418" s="60" t="s">
        <v>1920</v>
      </c>
      <c r="T418" s="1">
        <v>31561</v>
      </c>
      <c r="U418" s="1">
        <v>32161</v>
      </c>
      <c r="V418" s="1">
        <v>34561</v>
      </c>
      <c r="W418" s="1">
        <v>41521</v>
      </c>
      <c r="X418" s="1">
        <v>64881</v>
      </c>
      <c r="Y418" s="1">
        <v>1337921</v>
      </c>
      <c r="Z418" s="60" t="s">
        <v>2595</v>
      </c>
      <c r="AA418" s="60" t="s">
        <v>2596</v>
      </c>
      <c r="AB418" s="60" t="s">
        <v>2597</v>
      </c>
      <c r="AC418" s="60" t="s">
        <v>1734</v>
      </c>
      <c r="AD418" s="60" t="s">
        <v>2610</v>
      </c>
      <c r="AE418" s="60" t="s">
        <v>2599</v>
      </c>
      <c r="AF418" s="60" t="s">
        <v>2600</v>
      </c>
      <c r="AG418" s="183">
        <v>44347.613888888889</v>
      </c>
      <c r="AH418" s="60" t="s">
        <v>2601</v>
      </c>
      <c r="AI418" s="60" t="s">
        <v>2602</v>
      </c>
      <c r="AJ418" s="61">
        <v>60</v>
      </c>
      <c r="AK418" s="61">
        <v>1</v>
      </c>
      <c r="AL418" s="60" t="s">
        <v>2603</v>
      </c>
      <c r="AM418" s="183">
        <v>44347.613888888889</v>
      </c>
      <c r="AN418" s="183">
        <v>44610</v>
      </c>
      <c r="AO418" s="1">
        <v>2</v>
      </c>
      <c r="AP418" s="60" t="s">
        <v>2595</v>
      </c>
      <c r="AQ418" s="1" t="s">
        <v>2595</v>
      </c>
    </row>
    <row r="419" spans="1:43" x14ac:dyDescent="0.25">
      <c r="A419" s="1">
        <v>0</v>
      </c>
      <c r="B419" s="1" t="b">
        <v>1</v>
      </c>
      <c r="C419" s="1">
        <v>31561</v>
      </c>
      <c r="D419" s="1">
        <v>16161</v>
      </c>
      <c r="E419" s="1" t="b">
        <v>0</v>
      </c>
      <c r="F419" s="1">
        <v>0</v>
      </c>
      <c r="G419" s="60" t="s">
        <v>2589</v>
      </c>
      <c r="H419" s="60" t="s">
        <v>2589</v>
      </c>
      <c r="I419" s="1">
        <v>31561</v>
      </c>
      <c r="J419" s="60" t="s">
        <v>2590</v>
      </c>
      <c r="K419" s="60" t="s">
        <v>2591</v>
      </c>
      <c r="L419" s="60" t="s">
        <v>2671</v>
      </c>
      <c r="M419" s="60" t="s">
        <v>2672</v>
      </c>
      <c r="N419" s="1" t="b">
        <v>1</v>
      </c>
      <c r="O419" s="60" t="s">
        <v>2673</v>
      </c>
      <c r="P419" s="60" t="s">
        <v>1455</v>
      </c>
      <c r="Q419" s="60" t="s">
        <v>1457</v>
      </c>
      <c r="R419" s="60" t="s">
        <v>514</v>
      </c>
      <c r="S419" s="60" t="s">
        <v>1456</v>
      </c>
      <c r="T419" s="1">
        <v>31561</v>
      </c>
      <c r="U419" s="1">
        <v>32161</v>
      </c>
      <c r="V419" s="1">
        <v>34601</v>
      </c>
      <c r="W419" s="1">
        <v>41561</v>
      </c>
      <c r="X419" s="1">
        <v>64921</v>
      </c>
      <c r="Y419" s="1">
        <v>268081</v>
      </c>
      <c r="Z419" s="60" t="s">
        <v>2595</v>
      </c>
      <c r="AA419" s="60" t="s">
        <v>2596</v>
      </c>
      <c r="AB419" s="60" t="s">
        <v>2597</v>
      </c>
      <c r="AC419" s="60" t="s">
        <v>1436</v>
      </c>
      <c r="AD419" s="60" t="s">
        <v>2674</v>
      </c>
      <c r="AE419" s="60" t="s">
        <v>2599</v>
      </c>
      <c r="AF419" s="60" t="s">
        <v>2600</v>
      </c>
      <c r="AG419" s="183">
        <v>44123.727083333331</v>
      </c>
      <c r="AH419" s="60" t="s">
        <v>2601</v>
      </c>
      <c r="AI419" s="60" t="s">
        <v>2602</v>
      </c>
      <c r="AJ419" s="61">
        <v>5</v>
      </c>
      <c r="AK419" s="61">
        <v>1</v>
      </c>
      <c r="AL419" s="60" t="s">
        <v>2603</v>
      </c>
      <c r="AM419" s="183">
        <v>44123.727083333331</v>
      </c>
      <c r="AN419" s="183">
        <v>44614</v>
      </c>
      <c r="AO419" s="1">
        <v>4</v>
      </c>
      <c r="AP419" s="60" t="s">
        <v>2595</v>
      </c>
      <c r="AQ419" s="1" t="s">
        <v>2595</v>
      </c>
    </row>
    <row r="420" spans="1:43" x14ac:dyDescent="0.25">
      <c r="A420" s="1">
        <v>0</v>
      </c>
      <c r="B420" s="1" t="b">
        <v>1</v>
      </c>
      <c r="C420" s="1">
        <v>31561</v>
      </c>
      <c r="D420" s="1">
        <v>22801</v>
      </c>
      <c r="E420" s="1" t="b">
        <v>0</v>
      </c>
      <c r="F420" s="1">
        <v>0</v>
      </c>
      <c r="G420" s="60" t="s">
        <v>2589</v>
      </c>
      <c r="H420" s="60" t="s">
        <v>2589</v>
      </c>
      <c r="I420" s="1">
        <v>31561</v>
      </c>
      <c r="J420" s="60" t="s">
        <v>2590</v>
      </c>
      <c r="K420" s="60" t="s">
        <v>2591</v>
      </c>
      <c r="L420" s="60" t="s">
        <v>2671</v>
      </c>
      <c r="M420" s="60" t="s">
        <v>2672</v>
      </c>
      <c r="N420" s="1" t="b">
        <v>1</v>
      </c>
      <c r="O420" s="60" t="s">
        <v>2673</v>
      </c>
      <c r="P420" s="60" t="s">
        <v>623</v>
      </c>
      <c r="Q420" s="60" t="s">
        <v>625</v>
      </c>
      <c r="R420" s="60" t="s">
        <v>514</v>
      </c>
      <c r="S420" s="60" t="s">
        <v>624</v>
      </c>
      <c r="T420" s="1">
        <v>31561</v>
      </c>
      <c r="U420" s="1">
        <v>32161</v>
      </c>
      <c r="V420" s="1">
        <v>34601</v>
      </c>
      <c r="W420" s="1">
        <v>41561</v>
      </c>
      <c r="X420" s="1">
        <v>64921</v>
      </c>
      <c r="Y420" s="1">
        <v>762361</v>
      </c>
      <c r="Z420" s="60" t="s">
        <v>2595</v>
      </c>
      <c r="AA420" s="60" t="s">
        <v>2596</v>
      </c>
      <c r="AB420" s="60" t="s">
        <v>2597</v>
      </c>
      <c r="AC420" s="60" t="s">
        <v>564</v>
      </c>
      <c r="AD420" s="60" t="s">
        <v>2675</v>
      </c>
      <c r="AE420" s="60" t="s">
        <v>2599</v>
      </c>
      <c r="AF420" s="60" t="s">
        <v>2600</v>
      </c>
      <c r="AG420" s="183">
        <v>44159.353472222218</v>
      </c>
      <c r="AH420" s="60" t="s">
        <v>2601</v>
      </c>
      <c r="AI420" s="60" t="s">
        <v>2602</v>
      </c>
      <c r="AJ420" s="61">
        <v>24</v>
      </c>
      <c r="AK420" s="61">
        <v>1</v>
      </c>
      <c r="AL420" s="60" t="s">
        <v>2603</v>
      </c>
      <c r="AM420" s="183">
        <v>44166.340277777774</v>
      </c>
      <c r="AN420" s="183">
        <v>44614</v>
      </c>
      <c r="AO420" s="1">
        <v>6</v>
      </c>
      <c r="AP420" s="60" t="s">
        <v>2595</v>
      </c>
      <c r="AQ420" s="1" t="s">
        <v>2595</v>
      </c>
    </row>
    <row r="421" spans="1:43" x14ac:dyDescent="0.25">
      <c r="A421" s="1">
        <v>0</v>
      </c>
      <c r="B421" s="1" t="b">
        <v>1</v>
      </c>
      <c r="C421" s="1">
        <v>31561</v>
      </c>
      <c r="D421" s="1">
        <v>22801</v>
      </c>
      <c r="E421" s="1" t="b">
        <v>0</v>
      </c>
      <c r="F421" s="1">
        <v>0</v>
      </c>
      <c r="G421" s="60" t="s">
        <v>2589</v>
      </c>
      <c r="H421" s="60" t="s">
        <v>2589</v>
      </c>
      <c r="I421" s="1">
        <v>31561</v>
      </c>
      <c r="J421" s="60" t="s">
        <v>2590</v>
      </c>
      <c r="K421" s="60" t="s">
        <v>2591</v>
      </c>
      <c r="L421" s="60" t="s">
        <v>2671</v>
      </c>
      <c r="M421" s="60" t="s">
        <v>2672</v>
      </c>
      <c r="N421" s="1" t="b">
        <v>1</v>
      </c>
      <c r="O421" s="60" t="s">
        <v>2673</v>
      </c>
      <c r="P421" s="60" t="s">
        <v>688</v>
      </c>
      <c r="Q421" s="60" t="s">
        <v>690</v>
      </c>
      <c r="R421" s="60" t="s">
        <v>514</v>
      </c>
      <c r="S421" s="60" t="s">
        <v>689</v>
      </c>
      <c r="T421" s="1">
        <v>31561</v>
      </c>
      <c r="U421" s="1">
        <v>32161</v>
      </c>
      <c r="V421" s="1">
        <v>34601</v>
      </c>
      <c r="W421" s="1">
        <v>41561</v>
      </c>
      <c r="X421" s="1">
        <v>64921</v>
      </c>
      <c r="Y421" s="1">
        <v>762961</v>
      </c>
      <c r="Z421" s="60" t="s">
        <v>2595</v>
      </c>
      <c r="AA421" s="60" t="s">
        <v>2596</v>
      </c>
      <c r="AB421" s="60" t="s">
        <v>2597</v>
      </c>
      <c r="AC421" s="60" t="s">
        <v>564</v>
      </c>
      <c r="AD421" s="60" t="s">
        <v>2675</v>
      </c>
      <c r="AE421" s="60" t="s">
        <v>2599</v>
      </c>
      <c r="AF421" s="60" t="s">
        <v>2600</v>
      </c>
      <c r="AG421" s="183">
        <v>44159.354166666664</v>
      </c>
      <c r="AH421" s="60" t="s">
        <v>2601</v>
      </c>
      <c r="AI421" s="60" t="s">
        <v>2602</v>
      </c>
      <c r="AJ421" s="61">
        <v>20</v>
      </c>
      <c r="AK421" s="61">
        <v>1</v>
      </c>
      <c r="AL421" s="60" t="s">
        <v>2603</v>
      </c>
      <c r="AM421" s="183">
        <v>44604.588888888888</v>
      </c>
      <c r="AN421" s="183">
        <v>44614</v>
      </c>
      <c r="AO421" s="1">
        <v>6</v>
      </c>
      <c r="AP421" s="60" t="s">
        <v>2595</v>
      </c>
      <c r="AQ421" s="1" t="s">
        <v>2595</v>
      </c>
    </row>
    <row r="422" spans="1:43" x14ac:dyDescent="0.25">
      <c r="A422" s="1">
        <v>0</v>
      </c>
      <c r="B422" s="1" t="b">
        <v>1</v>
      </c>
      <c r="C422" s="1">
        <v>31561</v>
      </c>
      <c r="D422" s="1">
        <v>15801</v>
      </c>
      <c r="E422" s="1" t="b">
        <v>0</v>
      </c>
      <c r="F422" s="1">
        <v>0</v>
      </c>
      <c r="G422" s="60" t="s">
        <v>2589</v>
      </c>
      <c r="H422" s="60" t="s">
        <v>2589</v>
      </c>
      <c r="I422" s="1">
        <v>31561</v>
      </c>
      <c r="J422" s="60" t="s">
        <v>2590</v>
      </c>
      <c r="K422" s="60" t="s">
        <v>2591</v>
      </c>
      <c r="L422" s="60" t="s">
        <v>2671</v>
      </c>
      <c r="M422" s="60" t="s">
        <v>2672</v>
      </c>
      <c r="N422" s="1" t="b">
        <v>1</v>
      </c>
      <c r="O422" s="60" t="s">
        <v>2673</v>
      </c>
      <c r="P422" s="60" t="s">
        <v>1346</v>
      </c>
      <c r="Q422" s="60" t="s">
        <v>1348</v>
      </c>
      <c r="R422" s="60" t="s">
        <v>514</v>
      </c>
      <c r="S422" s="60" t="s">
        <v>1347</v>
      </c>
      <c r="T422" s="1">
        <v>31561</v>
      </c>
      <c r="U422" s="1">
        <v>32161</v>
      </c>
      <c r="V422" s="1">
        <v>34601</v>
      </c>
      <c r="W422" s="1">
        <v>41561</v>
      </c>
      <c r="X422" s="1">
        <v>64921</v>
      </c>
      <c r="Y422" s="1">
        <v>763361</v>
      </c>
      <c r="Z422" s="60" t="s">
        <v>2595</v>
      </c>
      <c r="AA422" s="60" t="s">
        <v>2596</v>
      </c>
      <c r="AB422" s="60" t="s">
        <v>2597</v>
      </c>
      <c r="AC422" s="60" t="s">
        <v>1339</v>
      </c>
      <c r="AD422" s="60" t="s">
        <v>2676</v>
      </c>
      <c r="AE422" s="60" t="s">
        <v>2599</v>
      </c>
      <c r="AF422" s="60" t="s">
        <v>2600</v>
      </c>
      <c r="AG422" s="183">
        <v>44159.354166666664</v>
      </c>
      <c r="AH422" s="60" t="s">
        <v>2601</v>
      </c>
      <c r="AI422" s="60" t="s">
        <v>2602</v>
      </c>
      <c r="AJ422" s="61">
        <v>10</v>
      </c>
      <c r="AK422" s="61">
        <v>1</v>
      </c>
      <c r="AL422" s="60" t="s">
        <v>2603</v>
      </c>
      <c r="AM422" s="183">
        <v>44159.354166666664</v>
      </c>
      <c r="AN422" s="183">
        <v>44614</v>
      </c>
      <c r="AO422" s="1">
        <v>6</v>
      </c>
      <c r="AP422" s="60" t="s">
        <v>2595</v>
      </c>
      <c r="AQ422" s="1" t="s">
        <v>2595</v>
      </c>
    </row>
    <row r="423" spans="1:43" x14ac:dyDescent="0.25">
      <c r="A423" s="1">
        <v>0</v>
      </c>
      <c r="B423" s="1" t="b">
        <v>1</v>
      </c>
      <c r="C423" s="1">
        <v>31561</v>
      </c>
      <c r="D423" s="1">
        <v>15801</v>
      </c>
      <c r="E423" s="1" t="b">
        <v>0</v>
      </c>
      <c r="F423" s="1">
        <v>0</v>
      </c>
      <c r="G423" s="60" t="s">
        <v>2589</v>
      </c>
      <c r="H423" s="60" t="s">
        <v>2589</v>
      </c>
      <c r="I423" s="1">
        <v>31561</v>
      </c>
      <c r="J423" s="60" t="s">
        <v>2590</v>
      </c>
      <c r="K423" s="60" t="s">
        <v>2591</v>
      </c>
      <c r="L423" s="60" t="s">
        <v>2671</v>
      </c>
      <c r="M423" s="60" t="s">
        <v>2672</v>
      </c>
      <c r="N423" s="1" t="b">
        <v>1</v>
      </c>
      <c r="O423" s="60" t="s">
        <v>2673</v>
      </c>
      <c r="P423" s="60" t="s">
        <v>1373</v>
      </c>
      <c r="Q423" s="60" t="s">
        <v>1375</v>
      </c>
      <c r="R423" s="60" t="s">
        <v>514</v>
      </c>
      <c r="S423" s="60" t="s">
        <v>1374</v>
      </c>
      <c r="T423" s="1">
        <v>31561</v>
      </c>
      <c r="U423" s="1">
        <v>32161</v>
      </c>
      <c r="V423" s="1">
        <v>34601</v>
      </c>
      <c r="W423" s="1">
        <v>41561</v>
      </c>
      <c r="X423" s="1">
        <v>64921</v>
      </c>
      <c r="Y423" s="1">
        <v>763481</v>
      </c>
      <c r="Z423" s="60" t="s">
        <v>2595</v>
      </c>
      <c r="AA423" s="60" t="s">
        <v>2596</v>
      </c>
      <c r="AB423" s="60" t="s">
        <v>2597</v>
      </c>
      <c r="AC423" s="60" t="s">
        <v>1339</v>
      </c>
      <c r="AD423" s="60" t="s">
        <v>2676</v>
      </c>
      <c r="AE423" s="60" t="s">
        <v>2599</v>
      </c>
      <c r="AF423" s="60" t="s">
        <v>2600</v>
      </c>
      <c r="AG423" s="183">
        <v>44159.354166666664</v>
      </c>
      <c r="AH423" s="60" t="s">
        <v>2601</v>
      </c>
      <c r="AI423" s="60" t="s">
        <v>2602</v>
      </c>
      <c r="AJ423" s="61">
        <v>10</v>
      </c>
      <c r="AK423" s="61">
        <v>1</v>
      </c>
      <c r="AL423" s="60" t="s">
        <v>2603</v>
      </c>
      <c r="AM423" s="183">
        <v>44159.354166666664</v>
      </c>
      <c r="AN423" s="183">
        <v>44614</v>
      </c>
      <c r="AO423" s="1">
        <v>6</v>
      </c>
      <c r="AP423" s="60" t="s">
        <v>2595</v>
      </c>
      <c r="AQ423" s="1" t="s">
        <v>2595</v>
      </c>
    </row>
    <row r="424" spans="1:43" x14ac:dyDescent="0.25">
      <c r="A424" s="1">
        <v>0</v>
      </c>
      <c r="B424" s="1" t="b">
        <v>1</v>
      </c>
      <c r="C424" s="1">
        <v>31561</v>
      </c>
      <c r="D424" s="1">
        <v>15801</v>
      </c>
      <c r="E424" s="1" t="b">
        <v>0</v>
      </c>
      <c r="F424" s="1">
        <v>0</v>
      </c>
      <c r="G424" s="60" t="s">
        <v>2589</v>
      </c>
      <c r="H424" s="60" t="s">
        <v>2589</v>
      </c>
      <c r="I424" s="1">
        <v>31561</v>
      </c>
      <c r="J424" s="60" t="s">
        <v>2590</v>
      </c>
      <c r="K424" s="60" t="s">
        <v>2591</v>
      </c>
      <c r="L424" s="60" t="s">
        <v>2671</v>
      </c>
      <c r="M424" s="60" t="s">
        <v>2672</v>
      </c>
      <c r="N424" s="1" t="b">
        <v>1</v>
      </c>
      <c r="O424" s="60" t="s">
        <v>2673</v>
      </c>
      <c r="P424" s="60" t="s">
        <v>1367</v>
      </c>
      <c r="Q424" s="60" t="s">
        <v>1369</v>
      </c>
      <c r="R424" s="60" t="s">
        <v>514</v>
      </c>
      <c r="S424" s="60" t="s">
        <v>1368</v>
      </c>
      <c r="T424" s="1">
        <v>31561</v>
      </c>
      <c r="U424" s="1">
        <v>32161</v>
      </c>
      <c r="V424" s="1">
        <v>34601</v>
      </c>
      <c r="W424" s="1">
        <v>41561</v>
      </c>
      <c r="X424" s="1">
        <v>64921</v>
      </c>
      <c r="Y424" s="1">
        <v>763521</v>
      </c>
      <c r="Z424" s="60" t="s">
        <v>2595</v>
      </c>
      <c r="AA424" s="60" t="s">
        <v>2596</v>
      </c>
      <c r="AB424" s="60" t="s">
        <v>2597</v>
      </c>
      <c r="AC424" s="60" t="s">
        <v>1339</v>
      </c>
      <c r="AD424" s="60" t="s">
        <v>2676</v>
      </c>
      <c r="AE424" s="60" t="s">
        <v>2599</v>
      </c>
      <c r="AF424" s="60" t="s">
        <v>2600</v>
      </c>
      <c r="AG424" s="183">
        <v>44159.354166666664</v>
      </c>
      <c r="AH424" s="60" t="s">
        <v>2601</v>
      </c>
      <c r="AI424" s="60" t="s">
        <v>2602</v>
      </c>
      <c r="AJ424" s="61">
        <v>10</v>
      </c>
      <c r="AK424" s="61">
        <v>1</v>
      </c>
      <c r="AL424" s="60" t="s">
        <v>2603</v>
      </c>
      <c r="AM424" s="183">
        <v>44173.360416666663</v>
      </c>
      <c r="AN424" s="183">
        <v>44614</v>
      </c>
      <c r="AO424" s="1">
        <v>6</v>
      </c>
      <c r="AP424" s="60" t="s">
        <v>2595</v>
      </c>
      <c r="AQ424" s="1" t="s">
        <v>2595</v>
      </c>
    </row>
    <row r="425" spans="1:43" x14ac:dyDescent="0.25">
      <c r="A425" s="1">
        <v>0</v>
      </c>
      <c r="B425" s="1" t="b">
        <v>1</v>
      </c>
      <c r="C425" s="1">
        <v>31561</v>
      </c>
      <c r="D425" s="1">
        <v>15801</v>
      </c>
      <c r="E425" s="1" t="b">
        <v>0</v>
      </c>
      <c r="F425" s="1">
        <v>0</v>
      </c>
      <c r="G425" s="60" t="s">
        <v>2589</v>
      </c>
      <c r="H425" s="60" t="s">
        <v>2589</v>
      </c>
      <c r="I425" s="1">
        <v>31561</v>
      </c>
      <c r="J425" s="60" t="s">
        <v>2590</v>
      </c>
      <c r="K425" s="60" t="s">
        <v>2591</v>
      </c>
      <c r="L425" s="60" t="s">
        <v>2671</v>
      </c>
      <c r="M425" s="60" t="s">
        <v>2672</v>
      </c>
      <c r="N425" s="1" t="b">
        <v>1</v>
      </c>
      <c r="O425" s="60" t="s">
        <v>2673</v>
      </c>
      <c r="P425" s="60" t="s">
        <v>1355</v>
      </c>
      <c r="Q425" s="60" t="s">
        <v>1357</v>
      </c>
      <c r="R425" s="60" t="s">
        <v>514</v>
      </c>
      <c r="S425" s="60" t="s">
        <v>1356</v>
      </c>
      <c r="T425" s="1">
        <v>31561</v>
      </c>
      <c r="U425" s="1">
        <v>32161</v>
      </c>
      <c r="V425" s="1">
        <v>34601</v>
      </c>
      <c r="W425" s="1">
        <v>41561</v>
      </c>
      <c r="X425" s="1">
        <v>64921</v>
      </c>
      <c r="Y425" s="1">
        <v>763561</v>
      </c>
      <c r="Z425" s="60" t="s">
        <v>2595</v>
      </c>
      <c r="AA425" s="60" t="s">
        <v>2596</v>
      </c>
      <c r="AB425" s="60" t="s">
        <v>2597</v>
      </c>
      <c r="AC425" s="60" t="s">
        <v>1339</v>
      </c>
      <c r="AD425" s="60" t="s">
        <v>2676</v>
      </c>
      <c r="AE425" s="60" t="s">
        <v>2599</v>
      </c>
      <c r="AF425" s="60" t="s">
        <v>2600</v>
      </c>
      <c r="AG425" s="183">
        <v>44159.354166666664</v>
      </c>
      <c r="AH425" s="60" t="s">
        <v>2601</v>
      </c>
      <c r="AI425" s="60" t="s">
        <v>2602</v>
      </c>
      <c r="AJ425" s="61">
        <v>10</v>
      </c>
      <c r="AK425" s="61">
        <v>1</v>
      </c>
      <c r="AL425" s="60" t="s">
        <v>2603</v>
      </c>
      <c r="AM425" s="183">
        <v>44159.354166666664</v>
      </c>
      <c r="AN425" s="183">
        <v>44614</v>
      </c>
      <c r="AO425" s="1">
        <v>6</v>
      </c>
      <c r="AP425" s="60" t="s">
        <v>2595</v>
      </c>
      <c r="AQ425" s="1" t="s">
        <v>2595</v>
      </c>
    </row>
    <row r="426" spans="1:43" x14ac:dyDescent="0.25">
      <c r="A426" s="1">
        <v>0</v>
      </c>
      <c r="B426" s="1" t="b">
        <v>1</v>
      </c>
      <c r="C426" s="1">
        <v>31561</v>
      </c>
      <c r="D426" s="1">
        <v>22801</v>
      </c>
      <c r="E426" s="1" t="b">
        <v>0</v>
      </c>
      <c r="F426" s="1">
        <v>0</v>
      </c>
      <c r="G426" s="60" t="s">
        <v>2589</v>
      </c>
      <c r="H426" s="60" t="s">
        <v>2589</v>
      </c>
      <c r="I426" s="1">
        <v>31561</v>
      </c>
      <c r="J426" s="60" t="s">
        <v>2590</v>
      </c>
      <c r="K426" s="60" t="s">
        <v>2591</v>
      </c>
      <c r="L426" s="60" t="s">
        <v>2671</v>
      </c>
      <c r="M426" s="60" t="s">
        <v>2672</v>
      </c>
      <c r="N426" s="1" t="b">
        <v>1</v>
      </c>
      <c r="O426" s="60" t="s">
        <v>2673</v>
      </c>
      <c r="P426" s="60" t="s">
        <v>659</v>
      </c>
      <c r="Q426" s="60" t="s">
        <v>661</v>
      </c>
      <c r="R426" s="60" t="s">
        <v>514</v>
      </c>
      <c r="S426" s="60" t="s">
        <v>660</v>
      </c>
      <c r="T426" s="1">
        <v>31561</v>
      </c>
      <c r="U426" s="1">
        <v>32161</v>
      </c>
      <c r="V426" s="1">
        <v>34601</v>
      </c>
      <c r="W426" s="1">
        <v>41561</v>
      </c>
      <c r="X426" s="1">
        <v>64921</v>
      </c>
      <c r="Y426" s="1">
        <v>764241</v>
      </c>
      <c r="Z426" s="60" t="s">
        <v>2595</v>
      </c>
      <c r="AA426" s="60" t="s">
        <v>2596</v>
      </c>
      <c r="AB426" s="60" t="s">
        <v>2597</v>
      </c>
      <c r="AC426" s="60" t="s">
        <v>564</v>
      </c>
      <c r="AD426" s="60" t="s">
        <v>2675</v>
      </c>
      <c r="AE426" s="60" t="s">
        <v>2599</v>
      </c>
      <c r="AF426" s="60" t="s">
        <v>2600</v>
      </c>
      <c r="AG426" s="183">
        <v>44159.372916666667</v>
      </c>
      <c r="AH426" s="60" t="s">
        <v>2601</v>
      </c>
      <c r="AI426" s="60" t="s">
        <v>2602</v>
      </c>
      <c r="AJ426" s="61">
        <v>25</v>
      </c>
      <c r="AK426" s="61">
        <v>1</v>
      </c>
      <c r="AL426" s="60" t="s">
        <v>2603</v>
      </c>
      <c r="AM426" s="183">
        <v>44166.340277777774</v>
      </c>
      <c r="AN426" s="183">
        <v>44614</v>
      </c>
      <c r="AO426" s="1">
        <v>6</v>
      </c>
      <c r="AP426" s="60" t="s">
        <v>2595</v>
      </c>
      <c r="AQ426" s="1" t="s">
        <v>2595</v>
      </c>
    </row>
    <row r="427" spans="1:43" x14ac:dyDescent="0.25">
      <c r="A427" s="1">
        <v>0</v>
      </c>
      <c r="B427" s="1" t="b">
        <v>1</v>
      </c>
      <c r="C427" s="1">
        <v>31561</v>
      </c>
      <c r="D427" s="1">
        <v>15801</v>
      </c>
      <c r="E427" s="1" t="b">
        <v>0</v>
      </c>
      <c r="F427" s="1">
        <v>0</v>
      </c>
      <c r="G427" s="60" t="s">
        <v>2589</v>
      </c>
      <c r="H427" s="60" t="s">
        <v>2589</v>
      </c>
      <c r="I427" s="1">
        <v>31561</v>
      </c>
      <c r="J427" s="60" t="s">
        <v>2590</v>
      </c>
      <c r="K427" s="60" t="s">
        <v>2591</v>
      </c>
      <c r="L427" s="60" t="s">
        <v>2671</v>
      </c>
      <c r="M427" s="60" t="s">
        <v>2672</v>
      </c>
      <c r="N427" s="1" t="b">
        <v>1</v>
      </c>
      <c r="O427" s="60" t="s">
        <v>2673</v>
      </c>
      <c r="P427" s="60" t="s">
        <v>2677</v>
      </c>
      <c r="Q427" s="60" t="s">
        <v>2678</v>
      </c>
      <c r="R427" s="60" t="s">
        <v>514</v>
      </c>
      <c r="S427" s="60" t="s">
        <v>2589</v>
      </c>
      <c r="T427" s="1">
        <v>31561</v>
      </c>
      <c r="U427" s="1">
        <v>32161</v>
      </c>
      <c r="V427" s="1">
        <v>34601</v>
      </c>
      <c r="W427" s="1">
        <v>41561</v>
      </c>
      <c r="X427" s="1">
        <v>64921</v>
      </c>
      <c r="Y427" s="1">
        <v>765881</v>
      </c>
      <c r="Z427" s="60" t="s">
        <v>2595</v>
      </c>
      <c r="AA427" s="60" t="s">
        <v>2596</v>
      </c>
      <c r="AB427" s="60" t="s">
        <v>2597</v>
      </c>
      <c r="AC427" s="60" t="s">
        <v>1339</v>
      </c>
      <c r="AD427" s="60" t="s">
        <v>2676</v>
      </c>
      <c r="AE427" s="60" t="s">
        <v>2599</v>
      </c>
      <c r="AF427" s="60" t="s">
        <v>2600</v>
      </c>
      <c r="AG427" s="183">
        <v>44159.48055555555</v>
      </c>
      <c r="AH427" s="60" t="s">
        <v>2601</v>
      </c>
      <c r="AI427" s="60" t="s">
        <v>2602</v>
      </c>
      <c r="AJ427" s="61" t="s">
        <v>2595</v>
      </c>
      <c r="AK427" s="61" t="s">
        <v>2595</v>
      </c>
      <c r="AL427" s="60" t="s">
        <v>2614</v>
      </c>
      <c r="AM427" s="183">
        <v>44162.601388888885</v>
      </c>
      <c r="AN427" s="183" t="s">
        <v>2595</v>
      </c>
      <c r="AO427" s="1">
        <v>6</v>
      </c>
      <c r="AP427" s="60" t="s">
        <v>2595</v>
      </c>
      <c r="AQ427" s="1" t="s">
        <v>2595</v>
      </c>
    </row>
    <row r="428" spans="1:43" x14ac:dyDescent="0.25">
      <c r="A428" s="1">
        <v>0</v>
      </c>
      <c r="B428" s="1" t="b">
        <v>1</v>
      </c>
      <c r="C428" s="1">
        <v>31561</v>
      </c>
      <c r="D428" s="1">
        <v>13921</v>
      </c>
      <c r="E428" s="1" t="b">
        <v>0</v>
      </c>
      <c r="F428" s="1">
        <v>0</v>
      </c>
      <c r="G428" s="60" t="s">
        <v>2589</v>
      </c>
      <c r="H428" s="60" t="s">
        <v>2589</v>
      </c>
      <c r="I428" s="1">
        <v>31561</v>
      </c>
      <c r="J428" s="60" t="s">
        <v>2590</v>
      </c>
      <c r="K428" s="60" t="s">
        <v>2591</v>
      </c>
      <c r="L428" s="60" t="s">
        <v>2671</v>
      </c>
      <c r="M428" s="60" t="s">
        <v>2672</v>
      </c>
      <c r="N428" s="1" t="b">
        <v>1</v>
      </c>
      <c r="O428" s="60" t="s">
        <v>2673</v>
      </c>
      <c r="P428" s="60" t="s">
        <v>791</v>
      </c>
      <c r="Q428" s="60" t="s">
        <v>793</v>
      </c>
      <c r="R428" s="60" t="s">
        <v>514</v>
      </c>
      <c r="S428" s="60" t="s">
        <v>792</v>
      </c>
      <c r="T428" s="1">
        <v>31561</v>
      </c>
      <c r="U428" s="1">
        <v>32161</v>
      </c>
      <c r="V428" s="1">
        <v>34601</v>
      </c>
      <c r="W428" s="1">
        <v>41561</v>
      </c>
      <c r="X428" s="1">
        <v>64921</v>
      </c>
      <c r="Y428" s="1">
        <v>789521</v>
      </c>
      <c r="Z428" s="60" t="s">
        <v>2595</v>
      </c>
      <c r="AA428" s="60" t="s">
        <v>2596</v>
      </c>
      <c r="AB428" s="60" t="s">
        <v>2597</v>
      </c>
      <c r="AC428" s="60" t="s">
        <v>773</v>
      </c>
      <c r="AD428" s="60" t="s">
        <v>2679</v>
      </c>
      <c r="AE428" s="60" t="s">
        <v>2599</v>
      </c>
      <c r="AF428" s="60" t="s">
        <v>2600</v>
      </c>
      <c r="AG428" s="183">
        <v>44162.32708333333</v>
      </c>
      <c r="AH428" s="60" t="s">
        <v>2601</v>
      </c>
      <c r="AI428" s="60" t="s">
        <v>2602</v>
      </c>
      <c r="AJ428" s="61">
        <v>24</v>
      </c>
      <c r="AK428" s="61">
        <v>1</v>
      </c>
      <c r="AL428" s="60" t="s">
        <v>2603</v>
      </c>
      <c r="AM428" s="183">
        <v>44162.32708333333</v>
      </c>
      <c r="AN428" s="183">
        <v>44614</v>
      </c>
      <c r="AO428" s="1">
        <v>4</v>
      </c>
      <c r="AP428" s="60" t="s">
        <v>2595</v>
      </c>
      <c r="AQ428" s="1" t="s">
        <v>2595</v>
      </c>
    </row>
    <row r="429" spans="1:43" x14ac:dyDescent="0.25">
      <c r="A429" s="1">
        <v>0</v>
      </c>
      <c r="B429" s="1" t="b">
        <v>1</v>
      </c>
      <c r="C429" s="1">
        <v>31561</v>
      </c>
      <c r="D429" s="1">
        <v>521081</v>
      </c>
      <c r="E429" s="1" t="b">
        <v>0</v>
      </c>
      <c r="F429" s="1">
        <v>0</v>
      </c>
      <c r="G429" s="60" t="s">
        <v>2589</v>
      </c>
      <c r="H429" s="60" t="s">
        <v>2589</v>
      </c>
      <c r="I429" s="1">
        <v>31561</v>
      </c>
      <c r="J429" s="60" t="s">
        <v>2590</v>
      </c>
      <c r="K429" s="60" t="s">
        <v>2591</v>
      </c>
      <c r="L429" s="60" t="s">
        <v>2671</v>
      </c>
      <c r="M429" s="60" t="s">
        <v>2672</v>
      </c>
      <c r="N429" s="1" t="b">
        <v>1</v>
      </c>
      <c r="O429" s="60" t="s">
        <v>2673</v>
      </c>
      <c r="P429" s="60" t="s">
        <v>1521</v>
      </c>
      <c r="Q429" s="60" t="s">
        <v>1523</v>
      </c>
      <c r="R429" s="60" t="s">
        <v>514</v>
      </c>
      <c r="S429" s="60" t="s">
        <v>1522</v>
      </c>
      <c r="T429" s="1">
        <v>31561</v>
      </c>
      <c r="U429" s="1">
        <v>32161</v>
      </c>
      <c r="V429" s="1">
        <v>34601</v>
      </c>
      <c r="W429" s="1">
        <v>41561</v>
      </c>
      <c r="X429" s="1">
        <v>64921</v>
      </c>
      <c r="Y429" s="1">
        <v>856601</v>
      </c>
      <c r="Z429" s="60" t="s">
        <v>2595</v>
      </c>
      <c r="AA429" s="60" t="s">
        <v>2596</v>
      </c>
      <c r="AB429" s="60" t="s">
        <v>2597</v>
      </c>
      <c r="AC429" s="60" t="s">
        <v>1496</v>
      </c>
      <c r="AD429" s="60" t="s">
        <v>2680</v>
      </c>
      <c r="AE429" s="60" t="s">
        <v>2599</v>
      </c>
      <c r="AF429" s="60" t="s">
        <v>2600</v>
      </c>
      <c r="AG429" s="183">
        <v>44173.356944444444</v>
      </c>
      <c r="AH429" s="60" t="s">
        <v>2601</v>
      </c>
      <c r="AI429" s="60" t="s">
        <v>2602</v>
      </c>
      <c r="AJ429" s="61">
        <v>20</v>
      </c>
      <c r="AK429" s="61">
        <v>1</v>
      </c>
      <c r="AL429" s="60" t="s">
        <v>2603</v>
      </c>
      <c r="AM429" s="183">
        <v>44173.356944444444</v>
      </c>
      <c r="AN429" s="183">
        <v>44597</v>
      </c>
      <c r="AO429" s="1">
        <v>2</v>
      </c>
      <c r="AP429" s="60" t="s">
        <v>2595</v>
      </c>
      <c r="AQ429" s="1" t="s">
        <v>2595</v>
      </c>
    </row>
    <row r="430" spans="1:43" x14ac:dyDescent="0.25">
      <c r="A430" s="1">
        <v>0</v>
      </c>
      <c r="B430" s="1" t="b">
        <v>1</v>
      </c>
      <c r="C430" s="1">
        <v>31561</v>
      </c>
      <c r="D430" s="1">
        <v>23041</v>
      </c>
      <c r="E430" s="1" t="b">
        <v>0</v>
      </c>
      <c r="F430" s="1">
        <v>0</v>
      </c>
      <c r="G430" s="60" t="s">
        <v>2589</v>
      </c>
      <c r="H430" s="60" t="s">
        <v>2589</v>
      </c>
      <c r="I430" s="1">
        <v>31561</v>
      </c>
      <c r="J430" s="60" t="s">
        <v>2590</v>
      </c>
      <c r="K430" s="60" t="s">
        <v>2591</v>
      </c>
      <c r="L430" s="60" t="s">
        <v>2671</v>
      </c>
      <c r="M430" s="60" t="s">
        <v>2672</v>
      </c>
      <c r="N430" s="1" t="b">
        <v>1</v>
      </c>
      <c r="O430" s="60" t="s">
        <v>2673</v>
      </c>
      <c r="P430" s="60" t="s">
        <v>265</v>
      </c>
      <c r="Q430" s="60" t="s">
        <v>267</v>
      </c>
      <c r="R430" s="60" t="s">
        <v>514</v>
      </c>
      <c r="S430" s="60" t="s">
        <v>266</v>
      </c>
      <c r="T430" s="1">
        <v>31561</v>
      </c>
      <c r="U430" s="1">
        <v>32161</v>
      </c>
      <c r="V430" s="1">
        <v>34601</v>
      </c>
      <c r="W430" s="1">
        <v>41561</v>
      </c>
      <c r="X430" s="1">
        <v>64921</v>
      </c>
      <c r="Y430" s="1">
        <v>857201</v>
      </c>
      <c r="Z430" s="60" t="s">
        <v>2595</v>
      </c>
      <c r="AA430" s="60" t="s">
        <v>2596</v>
      </c>
      <c r="AB430" s="60" t="s">
        <v>2597</v>
      </c>
      <c r="AC430" s="60" t="s">
        <v>263</v>
      </c>
      <c r="AD430" s="60" t="s">
        <v>264</v>
      </c>
      <c r="AE430" s="60" t="s">
        <v>2599</v>
      </c>
      <c r="AF430" s="60" t="s">
        <v>2600</v>
      </c>
      <c r="AG430" s="183">
        <v>44173.361111111109</v>
      </c>
      <c r="AH430" s="60" t="s">
        <v>2601</v>
      </c>
      <c r="AI430" s="60" t="s">
        <v>2602</v>
      </c>
      <c r="AJ430" s="61">
        <v>35</v>
      </c>
      <c r="AK430" s="61">
        <v>1</v>
      </c>
      <c r="AL430" s="60" t="s">
        <v>2603</v>
      </c>
      <c r="AM430" s="183">
        <v>44278.425694444442</v>
      </c>
      <c r="AN430" s="183">
        <v>44614</v>
      </c>
      <c r="AO430" s="1">
        <v>3</v>
      </c>
      <c r="AP430" s="60" t="s">
        <v>2595</v>
      </c>
      <c r="AQ430" s="1" t="s">
        <v>2595</v>
      </c>
    </row>
    <row r="431" spans="1:43" x14ac:dyDescent="0.25">
      <c r="A431" s="1">
        <v>0</v>
      </c>
      <c r="B431" s="1" t="b">
        <v>1</v>
      </c>
      <c r="C431" s="1">
        <v>31561</v>
      </c>
      <c r="D431" s="1">
        <v>521081</v>
      </c>
      <c r="E431" s="1" t="b">
        <v>0</v>
      </c>
      <c r="F431" s="1">
        <v>0</v>
      </c>
      <c r="G431" s="60" t="s">
        <v>2589</v>
      </c>
      <c r="H431" s="60" t="s">
        <v>2589</v>
      </c>
      <c r="I431" s="1">
        <v>31561</v>
      </c>
      <c r="J431" s="60" t="s">
        <v>2590</v>
      </c>
      <c r="K431" s="60" t="s">
        <v>2591</v>
      </c>
      <c r="L431" s="60" t="s">
        <v>2671</v>
      </c>
      <c r="M431" s="60" t="s">
        <v>2672</v>
      </c>
      <c r="N431" s="1" t="b">
        <v>1</v>
      </c>
      <c r="O431" s="60" t="s">
        <v>2673</v>
      </c>
      <c r="P431" s="60" t="s">
        <v>1509</v>
      </c>
      <c r="Q431" s="60" t="s">
        <v>1511</v>
      </c>
      <c r="R431" s="60" t="s">
        <v>514</v>
      </c>
      <c r="S431" s="60" t="s">
        <v>1510</v>
      </c>
      <c r="T431" s="1">
        <v>31561</v>
      </c>
      <c r="U431" s="1">
        <v>32161</v>
      </c>
      <c r="V431" s="1">
        <v>34601</v>
      </c>
      <c r="W431" s="1">
        <v>41561</v>
      </c>
      <c r="X431" s="1">
        <v>64921</v>
      </c>
      <c r="Y431" s="1">
        <v>943321</v>
      </c>
      <c r="Z431" s="60" t="s">
        <v>2595</v>
      </c>
      <c r="AA431" s="60" t="s">
        <v>2596</v>
      </c>
      <c r="AB431" s="60" t="s">
        <v>2597</v>
      </c>
      <c r="AC431" s="60" t="s">
        <v>1496</v>
      </c>
      <c r="AD431" s="60" t="s">
        <v>2680</v>
      </c>
      <c r="AE431" s="60" t="s">
        <v>2599</v>
      </c>
      <c r="AF431" s="60" t="s">
        <v>2600</v>
      </c>
      <c r="AG431" s="183">
        <v>44180.439583333333</v>
      </c>
      <c r="AH431" s="60" t="s">
        <v>2601</v>
      </c>
      <c r="AI431" s="60" t="s">
        <v>2602</v>
      </c>
      <c r="AJ431" s="61">
        <v>5</v>
      </c>
      <c r="AK431" s="61">
        <v>1</v>
      </c>
      <c r="AL431" s="60" t="s">
        <v>2603</v>
      </c>
      <c r="AM431" s="183">
        <v>44180.439583333333</v>
      </c>
      <c r="AN431" s="183">
        <v>44614</v>
      </c>
      <c r="AO431" s="1">
        <v>2</v>
      </c>
      <c r="AP431" s="60" t="s">
        <v>2595</v>
      </c>
      <c r="AQ431" s="1" t="s">
        <v>2595</v>
      </c>
    </row>
    <row r="432" spans="1:43" x14ac:dyDescent="0.25">
      <c r="A432" s="1">
        <v>0</v>
      </c>
      <c r="B432" s="1" t="b">
        <v>1</v>
      </c>
      <c r="C432" s="1">
        <v>31561</v>
      </c>
      <c r="D432" s="1">
        <v>521081</v>
      </c>
      <c r="E432" s="1" t="b">
        <v>0</v>
      </c>
      <c r="F432" s="1">
        <v>0</v>
      </c>
      <c r="G432" s="60" t="s">
        <v>2589</v>
      </c>
      <c r="H432" s="60" t="s">
        <v>2589</v>
      </c>
      <c r="I432" s="1">
        <v>31561</v>
      </c>
      <c r="J432" s="60" t="s">
        <v>2590</v>
      </c>
      <c r="K432" s="60" t="s">
        <v>2591</v>
      </c>
      <c r="L432" s="60" t="s">
        <v>2671</v>
      </c>
      <c r="M432" s="60" t="s">
        <v>2672</v>
      </c>
      <c r="N432" s="1" t="b">
        <v>1</v>
      </c>
      <c r="O432" s="60" t="s">
        <v>2673</v>
      </c>
      <c r="P432" s="60" t="s">
        <v>1524</v>
      </c>
      <c r="Q432" s="60" t="s">
        <v>1526</v>
      </c>
      <c r="R432" s="60" t="s">
        <v>514</v>
      </c>
      <c r="S432" s="60" t="s">
        <v>1525</v>
      </c>
      <c r="T432" s="1">
        <v>31561</v>
      </c>
      <c r="U432" s="1">
        <v>32161</v>
      </c>
      <c r="V432" s="1">
        <v>34601</v>
      </c>
      <c r="W432" s="1">
        <v>41561</v>
      </c>
      <c r="X432" s="1">
        <v>64921</v>
      </c>
      <c r="Y432" s="1">
        <v>954561</v>
      </c>
      <c r="Z432" s="60" t="s">
        <v>2595</v>
      </c>
      <c r="AA432" s="60" t="s">
        <v>2596</v>
      </c>
      <c r="AB432" s="60" t="s">
        <v>2597</v>
      </c>
      <c r="AC432" s="60" t="s">
        <v>1496</v>
      </c>
      <c r="AD432" s="60" t="s">
        <v>2680</v>
      </c>
      <c r="AE432" s="60" t="s">
        <v>2599</v>
      </c>
      <c r="AF432" s="60" t="s">
        <v>2600</v>
      </c>
      <c r="AG432" s="183">
        <v>44186.442361111112</v>
      </c>
      <c r="AH432" s="60" t="s">
        <v>2601</v>
      </c>
      <c r="AI432" s="60" t="s">
        <v>2602</v>
      </c>
      <c r="AJ432" s="61">
        <v>5</v>
      </c>
      <c r="AK432" s="61">
        <v>1</v>
      </c>
      <c r="AL432" s="60" t="s">
        <v>2603</v>
      </c>
      <c r="AM432" s="183">
        <v>44186.442361111112</v>
      </c>
      <c r="AN432" s="183">
        <v>44611</v>
      </c>
      <c r="AO432" s="1">
        <v>2</v>
      </c>
      <c r="AP432" s="60" t="s">
        <v>2595</v>
      </c>
      <c r="AQ432" s="1" t="s">
        <v>2595</v>
      </c>
    </row>
    <row r="433" spans="1:43" x14ac:dyDescent="0.25">
      <c r="A433" s="1">
        <v>0</v>
      </c>
      <c r="B433" s="1" t="b">
        <v>1</v>
      </c>
      <c r="C433" s="1">
        <v>31561</v>
      </c>
      <c r="D433" s="1">
        <v>521081</v>
      </c>
      <c r="E433" s="1" t="b">
        <v>0</v>
      </c>
      <c r="F433" s="1">
        <v>0</v>
      </c>
      <c r="G433" s="60" t="s">
        <v>2589</v>
      </c>
      <c r="H433" s="60" t="s">
        <v>2589</v>
      </c>
      <c r="I433" s="1">
        <v>31561</v>
      </c>
      <c r="J433" s="60" t="s">
        <v>2590</v>
      </c>
      <c r="K433" s="60" t="s">
        <v>2591</v>
      </c>
      <c r="L433" s="60" t="s">
        <v>2671</v>
      </c>
      <c r="M433" s="60" t="s">
        <v>2672</v>
      </c>
      <c r="N433" s="1" t="b">
        <v>1</v>
      </c>
      <c r="O433" s="60" t="s">
        <v>2673</v>
      </c>
      <c r="P433" s="60" t="s">
        <v>1566</v>
      </c>
      <c r="Q433" s="60" t="s">
        <v>1568</v>
      </c>
      <c r="R433" s="60" t="s">
        <v>514</v>
      </c>
      <c r="S433" s="60" t="s">
        <v>1567</v>
      </c>
      <c r="T433" s="1">
        <v>31561</v>
      </c>
      <c r="U433" s="1">
        <v>32161</v>
      </c>
      <c r="V433" s="1">
        <v>34601</v>
      </c>
      <c r="W433" s="1">
        <v>41561</v>
      </c>
      <c r="X433" s="1">
        <v>64921</v>
      </c>
      <c r="Y433" s="1">
        <v>1338001</v>
      </c>
      <c r="Z433" s="60" t="s">
        <v>2595</v>
      </c>
      <c r="AA433" s="60" t="s">
        <v>2596</v>
      </c>
      <c r="AB433" s="60" t="s">
        <v>2597</v>
      </c>
      <c r="AC433" s="60" t="s">
        <v>1496</v>
      </c>
      <c r="AD433" s="60" t="s">
        <v>2680</v>
      </c>
      <c r="AE433" s="60" t="s">
        <v>2599</v>
      </c>
      <c r="AF433" s="60" t="s">
        <v>2600</v>
      </c>
      <c r="AG433" s="183">
        <v>44347.613888888889</v>
      </c>
      <c r="AH433" s="60" t="s">
        <v>2601</v>
      </c>
      <c r="AI433" s="60" t="s">
        <v>2602</v>
      </c>
      <c r="AJ433" s="61">
        <v>20</v>
      </c>
      <c r="AK433" s="61">
        <v>1</v>
      </c>
      <c r="AL433" s="60" t="s">
        <v>2603</v>
      </c>
      <c r="AM433" s="183">
        <v>44347.613888888889</v>
      </c>
      <c r="AN433" s="183">
        <v>44614</v>
      </c>
      <c r="AO433" s="1">
        <v>2</v>
      </c>
      <c r="AP433" s="60" t="s">
        <v>2595</v>
      </c>
      <c r="AQ433" s="1" t="s">
        <v>2595</v>
      </c>
    </row>
    <row r="434" spans="1:43" x14ac:dyDescent="0.25">
      <c r="A434" s="1">
        <v>0</v>
      </c>
      <c r="B434" s="1" t="b">
        <v>1</v>
      </c>
      <c r="C434" s="1">
        <v>31561</v>
      </c>
      <c r="D434" s="1">
        <v>521081</v>
      </c>
      <c r="E434" s="1" t="b">
        <v>0</v>
      </c>
      <c r="F434" s="1">
        <v>0</v>
      </c>
      <c r="G434" s="60" t="s">
        <v>2589</v>
      </c>
      <c r="H434" s="60" t="s">
        <v>2589</v>
      </c>
      <c r="I434" s="1">
        <v>31561</v>
      </c>
      <c r="J434" s="60" t="s">
        <v>2590</v>
      </c>
      <c r="K434" s="60" t="s">
        <v>2591</v>
      </c>
      <c r="L434" s="60" t="s">
        <v>2671</v>
      </c>
      <c r="M434" s="60" t="s">
        <v>2672</v>
      </c>
      <c r="N434" s="1" t="b">
        <v>1</v>
      </c>
      <c r="O434" s="60" t="s">
        <v>2673</v>
      </c>
      <c r="P434" s="60" t="s">
        <v>1569</v>
      </c>
      <c r="Q434" s="60" t="s">
        <v>1571</v>
      </c>
      <c r="R434" s="60" t="s">
        <v>514</v>
      </c>
      <c r="S434" s="60" t="s">
        <v>1570</v>
      </c>
      <c r="T434" s="1">
        <v>31561</v>
      </c>
      <c r="U434" s="1">
        <v>32161</v>
      </c>
      <c r="V434" s="1">
        <v>34601</v>
      </c>
      <c r="W434" s="1">
        <v>41561</v>
      </c>
      <c r="X434" s="1">
        <v>64921</v>
      </c>
      <c r="Y434" s="1">
        <v>1338041</v>
      </c>
      <c r="Z434" s="60" t="s">
        <v>2595</v>
      </c>
      <c r="AA434" s="60" t="s">
        <v>2596</v>
      </c>
      <c r="AB434" s="60" t="s">
        <v>2597</v>
      </c>
      <c r="AC434" s="60" t="s">
        <v>1496</v>
      </c>
      <c r="AD434" s="60" t="s">
        <v>2680</v>
      </c>
      <c r="AE434" s="60" t="s">
        <v>2599</v>
      </c>
      <c r="AF434" s="60" t="s">
        <v>2600</v>
      </c>
      <c r="AG434" s="183">
        <v>44347.613888888889</v>
      </c>
      <c r="AH434" s="60" t="s">
        <v>2601</v>
      </c>
      <c r="AI434" s="60" t="s">
        <v>2602</v>
      </c>
      <c r="AJ434" s="61">
        <v>0</v>
      </c>
      <c r="AK434" s="61">
        <v>0</v>
      </c>
      <c r="AL434" s="60" t="s">
        <v>2614</v>
      </c>
      <c r="AM434" s="183">
        <v>44604.595833333333</v>
      </c>
      <c r="AN434" s="183" t="s">
        <v>2595</v>
      </c>
      <c r="AO434" s="1">
        <v>2</v>
      </c>
      <c r="AP434" s="60" t="s">
        <v>2595</v>
      </c>
      <c r="AQ434" s="1" t="s">
        <v>2595</v>
      </c>
    </row>
    <row r="435" spans="1:43" x14ac:dyDescent="0.25">
      <c r="A435" s="1">
        <v>0</v>
      </c>
      <c r="B435" s="1" t="b">
        <v>1</v>
      </c>
      <c r="C435" s="1">
        <v>31561</v>
      </c>
      <c r="D435" s="1">
        <v>22721</v>
      </c>
      <c r="E435" s="1" t="b">
        <v>0</v>
      </c>
      <c r="F435" s="1">
        <v>0</v>
      </c>
      <c r="G435" s="60" t="s">
        <v>2589</v>
      </c>
      <c r="H435" s="60" t="s">
        <v>2589</v>
      </c>
      <c r="I435" s="1">
        <v>31561</v>
      </c>
      <c r="J435" s="60" t="s">
        <v>2590</v>
      </c>
      <c r="K435" s="60" t="s">
        <v>2591</v>
      </c>
      <c r="L435" s="60" t="s">
        <v>2671</v>
      </c>
      <c r="M435" s="60" t="s">
        <v>2672</v>
      </c>
      <c r="N435" s="1" t="b">
        <v>1</v>
      </c>
      <c r="O435" s="60" t="s">
        <v>2681</v>
      </c>
      <c r="P435" s="60" t="s">
        <v>227</v>
      </c>
      <c r="Q435" s="60" t="s">
        <v>229</v>
      </c>
      <c r="R435" s="60" t="s">
        <v>514</v>
      </c>
      <c r="S435" s="60" t="s">
        <v>228</v>
      </c>
      <c r="T435" s="1">
        <v>31561</v>
      </c>
      <c r="U435" s="1">
        <v>32161</v>
      </c>
      <c r="V435" s="1">
        <v>34601</v>
      </c>
      <c r="W435" s="1">
        <v>41561</v>
      </c>
      <c r="X435" s="1">
        <v>64961</v>
      </c>
      <c r="Y435" s="1">
        <v>208041</v>
      </c>
      <c r="Z435" s="60" t="s">
        <v>2595</v>
      </c>
      <c r="AA435" s="60" t="s">
        <v>2596</v>
      </c>
      <c r="AB435" s="60" t="s">
        <v>2597</v>
      </c>
      <c r="AC435" s="60" t="s">
        <v>216</v>
      </c>
      <c r="AD435" s="60" t="s">
        <v>217</v>
      </c>
      <c r="AE435" s="60" t="s">
        <v>2599</v>
      </c>
      <c r="AF435" s="60" t="s">
        <v>2600</v>
      </c>
      <c r="AG435" s="183">
        <v>44123.717361111107</v>
      </c>
      <c r="AH435" s="60" t="s">
        <v>2601</v>
      </c>
      <c r="AI435" s="60" t="s">
        <v>2602</v>
      </c>
      <c r="AJ435" s="61">
        <v>24</v>
      </c>
      <c r="AK435" s="61">
        <v>1</v>
      </c>
      <c r="AL435" s="60" t="s">
        <v>2603</v>
      </c>
      <c r="AM435" s="183">
        <v>44123.717361111107</v>
      </c>
      <c r="AN435" s="183">
        <v>44614</v>
      </c>
      <c r="AO435" s="1">
        <v>3</v>
      </c>
      <c r="AP435" s="60" t="s">
        <v>2595</v>
      </c>
      <c r="AQ435" s="1" t="s">
        <v>2595</v>
      </c>
    </row>
    <row r="436" spans="1:43" x14ac:dyDescent="0.25">
      <c r="A436" s="1">
        <v>0</v>
      </c>
      <c r="B436" s="1" t="b">
        <v>1</v>
      </c>
      <c r="C436" s="1">
        <v>31561</v>
      </c>
      <c r="D436" s="1">
        <v>22721</v>
      </c>
      <c r="E436" s="1" t="b">
        <v>0</v>
      </c>
      <c r="F436" s="1">
        <v>0</v>
      </c>
      <c r="G436" s="60" t="s">
        <v>2589</v>
      </c>
      <c r="H436" s="60" t="s">
        <v>2589</v>
      </c>
      <c r="I436" s="1">
        <v>31561</v>
      </c>
      <c r="J436" s="60" t="s">
        <v>2590</v>
      </c>
      <c r="K436" s="60" t="s">
        <v>2591</v>
      </c>
      <c r="L436" s="60" t="s">
        <v>2671</v>
      </c>
      <c r="M436" s="60" t="s">
        <v>2672</v>
      </c>
      <c r="N436" s="1" t="b">
        <v>1</v>
      </c>
      <c r="O436" s="60" t="s">
        <v>2681</v>
      </c>
      <c r="P436" s="60" t="s">
        <v>2682</v>
      </c>
      <c r="Q436" s="60" t="s">
        <v>2683</v>
      </c>
      <c r="R436" s="60" t="s">
        <v>514</v>
      </c>
      <c r="S436" s="60" t="s">
        <v>2684</v>
      </c>
      <c r="T436" s="1">
        <v>31561</v>
      </c>
      <c r="U436" s="1">
        <v>32161</v>
      </c>
      <c r="V436" s="1">
        <v>34601</v>
      </c>
      <c r="W436" s="1">
        <v>41561</v>
      </c>
      <c r="X436" s="1">
        <v>64961</v>
      </c>
      <c r="Y436" s="1">
        <v>208081</v>
      </c>
      <c r="Z436" s="60" t="s">
        <v>2595</v>
      </c>
      <c r="AA436" s="60" t="s">
        <v>2596</v>
      </c>
      <c r="AB436" s="60" t="s">
        <v>2597</v>
      </c>
      <c r="AC436" s="60" t="s">
        <v>216</v>
      </c>
      <c r="AD436" s="60" t="s">
        <v>217</v>
      </c>
      <c r="AE436" s="60" t="s">
        <v>2599</v>
      </c>
      <c r="AF436" s="60" t="s">
        <v>2600</v>
      </c>
      <c r="AG436" s="183">
        <v>44123.717361111107</v>
      </c>
      <c r="AH436" s="60" t="s">
        <v>2601</v>
      </c>
      <c r="AI436" s="60" t="s">
        <v>2602</v>
      </c>
      <c r="AJ436" s="61" t="s">
        <v>2595</v>
      </c>
      <c r="AK436" s="61" t="s">
        <v>2595</v>
      </c>
      <c r="AL436" s="60" t="s">
        <v>2614</v>
      </c>
      <c r="AM436" s="183">
        <v>44567.356944444444</v>
      </c>
      <c r="AN436" s="183" t="s">
        <v>2595</v>
      </c>
      <c r="AO436" s="1">
        <v>3</v>
      </c>
      <c r="AP436" s="60" t="s">
        <v>2595</v>
      </c>
      <c r="AQ436" s="1" t="s">
        <v>2595</v>
      </c>
    </row>
    <row r="437" spans="1:43" x14ac:dyDescent="0.25">
      <c r="A437" s="1">
        <v>0</v>
      </c>
      <c r="B437" s="1" t="b">
        <v>1</v>
      </c>
      <c r="C437" s="1">
        <v>31561</v>
      </c>
      <c r="D437" s="1">
        <v>22721</v>
      </c>
      <c r="E437" s="1" t="b">
        <v>0</v>
      </c>
      <c r="F437" s="1">
        <v>0</v>
      </c>
      <c r="G437" s="60" t="s">
        <v>2589</v>
      </c>
      <c r="H437" s="60" t="s">
        <v>2589</v>
      </c>
      <c r="I437" s="1">
        <v>31561</v>
      </c>
      <c r="J437" s="60" t="s">
        <v>2590</v>
      </c>
      <c r="K437" s="60" t="s">
        <v>2591</v>
      </c>
      <c r="L437" s="60" t="s">
        <v>2671</v>
      </c>
      <c r="M437" s="60" t="s">
        <v>2672</v>
      </c>
      <c r="N437" s="1" t="b">
        <v>1</v>
      </c>
      <c r="O437" s="60" t="s">
        <v>2681</v>
      </c>
      <c r="P437" s="60" t="s">
        <v>230</v>
      </c>
      <c r="Q437" s="60" t="s">
        <v>232</v>
      </c>
      <c r="R437" s="60" t="s">
        <v>514</v>
      </c>
      <c r="S437" s="60" t="s">
        <v>231</v>
      </c>
      <c r="T437" s="1">
        <v>31561</v>
      </c>
      <c r="U437" s="1">
        <v>32161</v>
      </c>
      <c r="V437" s="1">
        <v>34601</v>
      </c>
      <c r="W437" s="1">
        <v>41561</v>
      </c>
      <c r="X437" s="1">
        <v>64961</v>
      </c>
      <c r="Y437" s="1">
        <v>208121</v>
      </c>
      <c r="Z437" s="60" t="s">
        <v>2595</v>
      </c>
      <c r="AA437" s="60" t="s">
        <v>2596</v>
      </c>
      <c r="AB437" s="60" t="s">
        <v>2597</v>
      </c>
      <c r="AC437" s="60" t="s">
        <v>216</v>
      </c>
      <c r="AD437" s="60" t="s">
        <v>217</v>
      </c>
      <c r="AE437" s="60" t="s">
        <v>2599</v>
      </c>
      <c r="AF437" s="60" t="s">
        <v>2600</v>
      </c>
      <c r="AG437" s="183">
        <v>44123.717361111107</v>
      </c>
      <c r="AH437" s="60" t="s">
        <v>2601</v>
      </c>
      <c r="AI437" s="60" t="s">
        <v>2602</v>
      </c>
      <c r="AJ437" s="61">
        <v>30</v>
      </c>
      <c r="AK437" s="61">
        <v>1</v>
      </c>
      <c r="AL437" s="60" t="s">
        <v>2603</v>
      </c>
      <c r="AM437" s="183">
        <v>44123.717361111107</v>
      </c>
      <c r="AN437" s="183">
        <v>44612</v>
      </c>
      <c r="AO437" s="1">
        <v>3</v>
      </c>
      <c r="AP437" s="60" t="s">
        <v>2595</v>
      </c>
      <c r="AQ437" s="1" t="s">
        <v>2595</v>
      </c>
    </row>
    <row r="438" spans="1:43" x14ac:dyDescent="0.25">
      <c r="A438" s="1">
        <v>0</v>
      </c>
      <c r="B438" s="1" t="b">
        <v>1</v>
      </c>
      <c r="C438" s="1">
        <v>31561</v>
      </c>
      <c r="D438" s="1">
        <v>22721</v>
      </c>
      <c r="E438" s="1" t="b">
        <v>0</v>
      </c>
      <c r="F438" s="1">
        <v>0</v>
      </c>
      <c r="G438" s="60" t="s">
        <v>2589</v>
      </c>
      <c r="H438" s="60" t="s">
        <v>2589</v>
      </c>
      <c r="I438" s="1">
        <v>31561</v>
      </c>
      <c r="J438" s="60" t="s">
        <v>2590</v>
      </c>
      <c r="K438" s="60" t="s">
        <v>2591</v>
      </c>
      <c r="L438" s="60" t="s">
        <v>2671</v>
      </c>
      <c r="M438" s="60" t="s">
        <v>2672</v>
      </c>
      <c r="N438" s="1" t="b">
        <v>1</v>
      </c>
      <c r="O438" s="60" t="s">
        <v>2681</v>
      </c>
      <c r="P438" s="60" t="s">
        <v>233</v>
      </c>
      <c r="Q438" s="60" t="s">
        <v>235</v>
      </c>
      <c r="R438" s="60" t="s">
        <v>514</v>
      </c>
      <c r="S438" s="60" t="s">
        <v>234</v>
      </c>
      <c r="T438" s="1">
        <v>31561</v>
      </c>
      <c r="U438" s="1">
        <v>32161</v>
      </c>
      <c r="V438" s="1">
        <v>34601</v>
      </c>
      <c r="W438" s="1">
        <v>41561</v>
      </c>
      <c r="X438" s="1">
        <v>64961</v>
      </c>
      <c r="Y438" s="1">
        <v>208161</v>
      </c>
      <c r="Z438" s="60" t="s">
        <v>2595</v>
      </c>
      <c r="AA438" s="60" t="s">
        <v>2596</v>
      </c>
      <c r="AB438" s="60" t="s">
        <v>2597</v>
      </c>
      <c r="AC438" s="60" t="s">
        <v>216</v>
      </c>
      <c r="AD438" s="60" t="s">
        <v>217</v>
      </c>
      <c r="AE438" s="60" t="s">
        <v>2599</v>
      </c>
      <c r="AF438" s="60" t="s">
        <v>2600</v>
      </c>
      <c r="AG438" s="183">
        <v>44123.717361111107</v>
      </c>
      <c r="AH438" s="60" t="s">
        <v>2601</v>
      </c>
      <c r="AI438" s="60" t="s">
        <v>2602</v>
      </c>
      <c r="AJ438" s="61">
        <v>32</v>
      </c>
      <c r="AK438" s="61">
        <v>1</v>
      </c>
      <c r="AL438" s="60" t="s">
        <v>2603</v>
      </c>
      <c r="AM438" s="183">
        <v>44123.717361111107</v>
      </c>
      <c r="AN438" s="183">
        <v>44614</v>
      </c>
      <c r="AO438" s="1">
        <v>3</v>
      </c>
      <c r="AP438" s="60" t="s">
        <v>2595</v>
      </c>
      <c r="AQ438" s="1" t="s">
        <v>2595</v>
      </c>
    </row>
    <row r="439" spans="1:43" x14ac:dyDescent="0.25">
      <c r="A439" s="1">
        <v>0</v>
      </c>
      <c r="B439" s="1" t="b">
        <v>1</v>
      </c>
      <c r="C439" s="1">
        <v>31561</v>
      </c>
      <c r="D439" s="1">
        <v>22721</v>
      </c>
      <c r="E439" s="1" t="b">
        <v>0</v>
      </c>
      <c r="F439" s="1">
        <v>0</v>
      </c>
      <c r="G439" s="60" t="s">
        <v>2589</v>
      </c>
      <c r="H439" s="60" t="s">
        <v>2589</v>
      </c>
      <c r="I439" s="1">
        <v>31561</v>
      </c>
      <c r="J439" s="60" t="s">
        <v>2590</v>
      </c>
      <c r="K439" s="60" t="s">
        <v>2591</v>
      </c>
      <c r="L439" s="60" t="s">
        <v>2671</v>
      </c>
      <c r="M439" s="60" t="s">
        <v>2672</v>
      </c>
      <c r="N439" s="1" t="b">
        <v>1</v>
      </c>
      <c r="O439" s="60" t="s">
        <v>2681</v>
      </c>
      <c r="P439" s="60" t="s">
        <v>236</v>
      </c>
      <c r="Q439" s="60" t="s">
        <v>238</v>
      </c>
      <c r="R439" s="60" t="s">
        <v>514</v>
      </c>
      <c r="S439" s="60" t="s">
        <v>237</v>
      </c>
      <c r="T439" s="1">
        <v>31561</v>
      </c>
      <c r="U439" s="1">
        <v>32161</v>
      </c>
      <c r="V439" s="1">
        <v>34601</v>
      </c>
      <c r="W439" s="1">
        <v>41561</v>
      </c>
      <c r="X439" s="1">
        <v>64961</v>
      </c>
      <c r="Y439" s="1">
        <v>208201</v>
      </c>
      <c r="Z439" s="60" t="s">
        <v>2595</v>
      </c>
      <c r="AA439" s="60" t="s">
        <v>2596</v>
      </c>
      <c r="AB439" s="60" t="s">
        <v>2597</v>
      </c>
      <c r="AC439" s="60" t="s">
        <v>216</v>
      </c>
      <c r="AD439" s="60" t="s">
        <v>217</v>
      </c>
      <c r="AE439" s="60" t="s">
        <v>2599</v>
      </c>
      <c r="AF439" s="60" t="s">
        <v>2600</v>
      </c>
      <c r="AG439" s="183">
        <v>44123.717361111107</v>
      </c>
      <c r="AH439" s="60" t="s">
        <v>2601</v>
      </c>
      <c r="AI439" s="60" t="s">
        <v>2602</v>
      </c>
      <c r="AJ439" s="61">
        <v>30</v>
      </c>
      <c r="AK439" s="61">
        <v>1</v>
      </c>
      <c r="AL439" s="60" t="s">
        <v>2603</v>
      </c>
      <c r="AM439" s="183">
        <v>44123.717361111107</v>
      </c>
      <c r="AN439" s="183">
        <v>44614</v>
      </c>
      <c r="AO439" s="1">
        <v>3</v>
      </c>
      <c r="AP439" s="60" t="s">
        <v>2595</v>
      </c>
      <c r="AQ439" s="1" t="s">
        <v>2595</v>
      </c>
    </row>
    <row r="440" spans="1:43" x14ac:dyDescent="0.25">
      <c r="A440" s="1">
        <v>0</v>
      </c>
      <c r="B440" s="1" t="b">
        <v>1</v>
      </c>
      <c r="C440" s="1">
        <v>31561</v>
      </c>
      <c r="D440" s="1">
        <v>22721</v>
      </c>
      <c r="E440" s="1" t="b">
        <v>0</v>
      </c>
      <c r="F440" s="1">
        <v>0</v>
      </c>
      <c r="G440" s="60" t="s">
        <v>2589</v>
      </c>
      <c r="H440" s="60" t="s">
        <v>2589</v>
      </c>
      <c r="I440" s="1">
        <v>31561</v>
      </c>
      <c r="J440" s="60" t="s">
        <v>2590</v>
      </c>
      <c r="K440" s="60" t="s">
        <v>2591</v>
      </c>
      <c r="L440" s="60" t="s">
        <v>2671</v>
      </c>
      <c r="M440" s="60" t="s">
        <v>2672</v>
      </c>
      <c r="N440" s="1" t="b">
        <v>1</v>
      </c>
      <c r="O440" s="60" t="s">
        <v>2681</v>
      </c>
      <c r="P440" s="60" t="s">
        <v>534</v>
      </c>
      <c r="Q440" s="60" t="s">
        <v>536</v>
      </c>
      <c r="R440" s="60" t="s">
        <v>514</v>
      </c>
      <c r="S440" s="60" t="s">
        <v>535</v>
      </c>
      <c r="T440" s="1">
        <v>31561</v>
      </c>
      <c r="U440" s="1">
        <v>32161</v>
      </c>
      <c r="V440" s="1">
        <v>34601</v>
      </c>
      <c r="W440" s="1">
        <v>41561</v>
      </c>
      <c r="X440" s="1">
        <v>64961</v>
      </c>
      <c r="Y440" s="1">
        <v>208241</v>
      </c>
      <c r="Z440" s="60" t="s">
        <v>2595</v>
      </c>
      <c r="AA440" s="60" t="s">
        <v>2596</v>
      </c>
      <c r="AB440" s="60" t="s">
        <v>2597</v>
      </c>
      <c r="AC440" s="60" t="s">
        <v>216</v>
      </c>
      <c r="AD440" s="60" t="s">
        <v>217</v>
      </c>
      <c r="AE440" s="60" t="s">
        <v>2599</v>
      </c>
      <c r="AF440" s="60" t="s">
        <v>2600</v>
      </c>
      <c r="AG440" s="183">
        <v>44123.717361111107</v>
      </c>
      <c r="AH440" s="60" t="s">
        <v>2601</v>
      </c>
      <c r="AI440" s="60" t="s">
        <v>2602</v>
      </c>
      <c r="AJ440" s="61" t="s">
        <v>2595</v>
      </c>
      <c r="AK440" s="61" t="s">
        <v>2595</v>
      </c>
      <c r="AL440" s="60" t="s">
        <v>2603</v>
      </c>
      <c r="AM440" s="183">
        <v>44567.356944444444</v>
      </c>
      <c r="AN440" s="183">
        <v>44614</v>
      </c>
      <c r="AO440" s="1">
        <v>3</v>
      </c>
      <c r="AP440" s="60" t="s">
        <v>2595</v>
      </c>
      <c r="AQ440" s="1" t="s">
        <v>2595</v>
      </c>
    </row>
    <row r="441" spans="1:43" x14ac:dyDescent="0.25">
      <c r="A441" s="1">
        <v>0</v>
      </c>
      <c r="B441" s="1" t="b">
        <v>1</v>
      </c>
      <c r="C441" s="1">
        <v>31561</v>
      </c>
      <c r="D441" s="1">
        <v>22721</v>
      </c>
      <c r="E441" s="1" t="b">
        <v>0</v>
      </c>
      <c r="F441" s="1">
        <v>0</v>
      </c>
      <c r="G441" s="60" t="s">
        <v>2589</v>
      </c>
      <c r="H441" s="60" t="s">
        <v>2589</v>
      </c>
      <c r="I441" s="1">
        <v>31561</v>
      </c>
      <c r="J441" s="60" t="s">
        <v>2590</v>
      </c>
      <c r="K441" s="60" t="s">
        <v>2591</v>
      </c>
      <c r="L441" s="60" t="s">
        <v>2671</v>
      </c>
      <c r="M441" s="60" t="s">
        <v>2672</v>
      </c>
      <c r="N441" s="1" t="b">
        <v>1</v>
      </c>
      <c r="O441" s="60" t="s">
        <v>2681</v>
      </c>
      <c r="P441" s="60" t="s">
        <v>239</v>
      </c>
      <c r="Q441" s="60" t="s">
        <v>241</v>
      </c>
      <c r="R441" s="60" t="s">
        <v>514</v>
      </c>
      <c r="S441" s="60" t="s">
        <v>240</v>
      </c>
      <c r="T441" s="1">
        <v>31561</v>
      </c>
      <c r="U441" s="1">
        <v>32161</v>
      </c>
      <c r="V441" s="1">
        <v>34601</v>
      </c>
      <c r="W441" s="1">
        <v>41561</v>
      </c>
      <c r="X441" s="1">
        <v>64961</v>
      </c>
      <c r="Y441" s="1">
        <v>208281</v>
      </c>
      <c r="Z441" s="60" t="s">
        <v>2595</v>
      </c>
      <c r="AA441" s="60" t="s">
        <v>2596</v>
      </c>
      <c r="AB441" s="60" t="s">
        <v>2597</v>
      </c>
      <c r="AC441" s="60" t="s">
        <v>216</v>
      </c>
      <c r="AD441" s="60" t="s">
        <v>217</v>
      </c>
      <c r="AE441" s="60" t="s">
        <v>2599</v>
      </c>
      <c r="AF441" s="60" t="s">
        <v>2600</v>
      </c>
      <c r="AG441" s="183">
        <v>44123.717361111107</v>
      </c>
      <c r="AH441" s="60" t="s">
        <v>2601</v>
      </c>
      <c r="AI441" s="60" t="s">
        <v>2602</v>
      </c>
      <c r="AJ441" s="61">
        <v>30</v>
      </c>
      <c r="AK441" s="61">
        <v>1</v>
      </c>
      <c r="AL441" s="60" t="s">
        <v>2603</v>
      </c>
      <c r="AM441" s="183">
        <v>44123.717361111107</v>
      </c>
      <c r="AN441" s="183">
        <v>44614</v>
      </c>
      <c r="AO441" s="1">
        <v>3</v>
      </c>
      <c r="AP441" s="60" t="s">
        <v>2595</v>
      </c>
      <c r="AQ441" s="1" t="s">
        <v>2595</v>
      </c>
    </row>
    <row r="442" spans="1:43" x14ac:dyDescent="0.25">
      <c r="A442" s="1">
        <v>0</v>
      </c>
      <c r="B442" s="1" t="b">
        <v>1</v>
      </c>
      <c r="C442" s="1">
        <v>31561</v>
      </c>
      <c r="D442" s="1">
        <v>22721</v>
      </c>
      <c r="E442" s="1" t="b">
        <v>0</v>
      </c>
      <c r="F442" s="1">
        <v>0</v>
      </c>
      <c r="G442" s="60" t="s">
        <v>2589</v>
      </c>
      <c r="H442" s="60" t="s">
        <v>2589</v>
      </c>
      <c r="I442" s="1">
        <v>31561</v>
      </c>
      <c r="J442" s="60" t="s">
        <v>2590</v>
      </c>
      <c r="K442" s="60" t="s">
        <v>2591</v>
      </c>
      <c r="L442" s="60" t="s">
        <v>2671</v>
      </c>
      <c r="M442" s="60" t="s">
        <v>2672</v>
      </c>
      <c r="N442" s="1" t="b">
        <v>1</v>
      </c>
      <c r="O442" s="60" t="s">
        <v>2681</v>
      </c>
      <c r="P442" s="60" t="s">
        <v>2685</v>
      </c>
      <c r="Q442" s="60" t="s">
        <v>2686</v>
      </c>
      <c r="R442" s="60" t="s">
        <v>514</v>
      </c>
      <c r="S442" s="60" t="s">
        <v>2687</v>
      </c>
      <c r="T442" s="1">
        <v>31561</v>
      </c>
      <c r="U442" s="1">
        <v>32161</v>
      </c>
      <c r="V442" s="1">
        <v>34601</v>
      </c>
      <c r="W442" s="1">
        <v>41561</v>
      </c>
      <c r="X442" s="1">
        <v>64961</v>
      </c>
      <c r="Y442" s="1">
        <v>208521</v>
      </c>
      <c r="Z442" s="60" t="s">
        <v>2595</v>
      </c>
      <c r="AA442" s="60" t="s">
        <v>2596</v>
      </c>
      <c r="AB442" s="60" t="s">
        <v>2597</v>
      </c>
      <c r="AC442" s="60" t="s">
        <v>216</v>
      </c>
      <c r="AD442" s="60" t="s">
        <v>217</v>
      </c>
      <c r="AE442" s="60" t="s">
        <v>2599</v>
      </c>
      <c r="AF442" s="60" t="s">
        <v>2600</v>
      </c>
      <c r="AG442" s="183">
        <v>44123.717361111107</v>
      </c>
      <c r="AH442" s="60" t="s">
        <v>2601</v>
      </c>
      <c r="AI442" s="60" t="s">
        <v>2602</v>
      </c>
      <c r="AJ442" s="61" t="s">
        <v>2595</v>
      </c>
      <c r="AK442" s="61" t="s">
        <v>2595</v>
      </c>
      <c r="AL442" s="60" t="s">
        <v>2614</v>
      </c>
      <c r="AM442" s="183">
        <v>44123.717361111107</v>
      </c>
      <c r="AN442" s="183" t="s">
        <v>2595</v>
      </c>
      <c r="AO442" s="1">
        <v>3</v>
      </c>
      <c r="AP442" s="60" t="s">
        <v>2595</v>
      </c>
      <c r="AQ442" s="1" t="s">
        <v>2595</v>
      </c>
    </row>
    <row r="443" spans="1:43" x14ac:dyDescent="0.25">
      <c r="A443" s="1">
        <v>0</v>
      </c>
      <c r="B443" s="1" t="b">
        <v>1</v>
      </c>
      <c r="C443" s="1">
        <v>31561</v>
      </c>
      <c r="D443" s="1">
        <v>22721</v>
      </c>
      <c r="E443" s="1" t="b">
        <v>0</v>
      </c>
      <c r="F443" s="1">
        <v>0</v>
      </c>
      <c r="G443" s="60" t="s">
        <v>2589</v>
      </c>
      <c r="H443" s="60" t="s">
        <v>2589</v>
      </c>
      <c r="I443" s="1">
        <v>31561</v>
      </c>
      <c r="J443" s="60" t="s">
        <v>2590</v>
      </c>
      <c r="K443" s="60" t="s">
        <v>2591</v>
      </c>
      <c r="L443" s="60" t="s">
        <v>2671</v>
      </c>
      <c r="M443" s="60" t="s">
        <v>2672</v>
      </c>
      <c r="N443" s="1" t="b">
        <v>1</v>
      </c>
      <c r="O443" s="60" t="s">
        <v>2681</v>
      </c>
      <c r="P443" s="60" t="s">
        <v>248</v>
      </c>
      <c r="Q443" s="60" t="s">
        <v>250</v>
      </c>
      <c r="R443" s="60" t="s">
        <v>514</v>
      </c>
      <c r="S443" s="60" t="s">
        <v>249</v>
      </c>
      <c r="T443" s="1">
        <v>31561</v>
      </c>
      <c r="U443" s="1">
        <v>32161</v>
      </c>
      <c r="V443" s="1">
        <v>34601</v>
      </c>
      <c r="W443" s="1">
        <v>41561</v>
      </c>
      <c r="X443" s="1">
        <v>64961</v>
      </c>
      <c r="Y443" s="1">
        <v>208561</v>
      </c>
      <c r="Z443" s="60" t="s">
        <v>2595</v>
      </c>
      <c r="AA443" s="60" t="s">
        <v>2596</v>
      </c>
      <c r="AB443" s="60" t="s">
        <v>2597</v>
      </c>
      <c r="AC443" s="60" t="s">
        <v>216</v>
      </c>
      <c r="AD443" s="60" t="s">
        <v>217</v>
      </c>
      <c r="AE443" s="60" t="s">
        <v>2599</v>
      </c>
      <c r="AF443" s="60" t="s">
        <v>2600</v>
      </c>
      <c r="AG443" s="183">
        <v>44123.717361111107</v>
      </c>
      <c r="AH443" s="60" t="s">
        <v>2601</v>
      </c>
      <c r="AI443" s="60" t="s">
        <v>2602</v>
      </c>
      <c r="AJ443" s="61">
        <v>30</v>
      </c>
      <c r="AK443" s="61">
        <v>1</v>
      </c>
      <c r="AL443" s="60" t="s">
        <v>2603</v>
      </c>
      <c r="AM443" s="183">
        <v>44123.717361111107</v>
      </c>
      <c r="AN443" s="183">
        <v>44612</v>
      </c>
      <c r="AO443" s="1">
        <v>3</v>
      </c>
      <c r="AP443" s="60" t="s">
        <v>2595</v>
      </c>
      <c r="AQ443" s="1" t="s">
        <v>2595</v>
      </c>
    </row>
    <row r="444" spans="1:43" x14ac:dyDescent="0.25">
      <c r="A444" s="1">
        <v>0</v>
      </c>
      <c r="B444" s="1" t="b">
        <v>1</v>
      </c>
      <c r="C444" s="1">
        <v>31561</v>
      </c>
      <c r="D444" s="1">
        <v>16161</v>
      </c>
      <c r="E444" s="1" t="b">
        <v>0</v>
      </c>
      <c r="F444" s="1">
        <v>0</v>
      </c>
      <c r="G444" s="60" t="s">
        <v>2589</v>
      </c>
      <c r="H444" s="60" t="s">
        <v>2589</v>
      </c>
      <c r="I444" s="1">
        <v>31561</v>
      </c>
      <c r="J444" s="60" t="s">
        <v>2590</v>
      </c>
      <c r="K444" s="60" t="s">
        <v>2591</v>
      </c>
      <c r="L444" s="60" t="s">
        <v>2671</v>
      </c>
      <c r="M444" s="60" t="s">
        <v>2672</v>
      </c>
      <c r="N444" s="1" t="b">
        <v>1</v>
      </c>
      <c r="O444" s="60" t="s">
        <v>2681</v>
      </c>
      <c r="P444" s="60" t="s">
        <v>1443</v>
      </c>
      <c r="Q444" s="60" t="s">
        <v>1445</v>
      </c>
      <c r="R444" s="60" t="s">
        <v>514</v>
      </c>
      <c r="S444" s="60" t="s">
        <v>1444</v>
      </c>
      <c r="T444" s="1">
        <v>31561</v>
      </c>
      <c r="U444" s="1">
        <v>32161</v>
      </c>
      <c r="V444" s="1">
        <v>34601</v>
      </c>
      <c r="W444" s="1">
        <v>41561</v>
      </c>
      <c r="X444" s="1">
        <v>64961</v>
      </c>
      <c r="Y444" s="1">
        <v>268001</v>
      </c>
      <c r="Z444" s="60" t="s">
        <v>2595</v>
      </c>
      <c r="AA444" s="60" t="s">
        <v>2596</v>
      </c>
      <c r="AB444" s="60" t="s">
        <v>2597</v>
      </c>
      <c r="AC444" s="60" t="s">
        <v>1436</v>
      </c>
      <c r="AD444" s="60" t="s">
        <v>2674</v>
      </c>
      <c r="AE444" s="60" t="s">
        <v>2599</v>
      </c>
      <c r="AF444" s="60" t="s">
        <v>2600</v>
      </c>
      <c r="AG444" s="183">
        <v>44123.727083333331</v>
      </c>
      <c r="AH444" s="60" t="s">
        <v>2601</v>
      </c>
      <c r="AI444" s="60" t="s">
        <v>2602</v>
      </c>
      <c r="AJ444" s="61">
        <v>5</v>
      </c>
      <c r="AK444" s="61">
        <v>1</v>
      </c>
      <c r="AL444" s="60" t="s">
        <v>2603</v>
      </c>
      <c r="AM444" s="183">
        <v>44604.591666666667</v>
      </c>
      <c r="AN444" s="183">
        <v>44610</v>
      </c>
      <c r="AO444" s="1">
        <v>4</v>
      </c>
      <c r="AP444" s="60" t="s">
        <v>2595</v>
      </c>
      <c r="AQ444" s="1" t="s">
        <v>2595</v>
      </c>
    </row>
    <row r="445" spans="1:43" x14ac:dyDescent="0.25">
      <c r="A445" s="1">
        <v>0</v>
      </c>
      <c r="B445" s="1" t="b">
        <v>1</v>
      </c>
      <c r="C445" s="1">
        <v>31561</v>
      </c>
      <c r="D445" s="1">
        <v>16161</v>
      </c>
      <c r="E445" s="1" t="b">
        <v>0</v>
      </c>
      <c r="F445" s="1">
        <v>0</v>
      </c>
      <c r="G445" s="60" t="s">
        <v>2589</v>
      </c>
      <c r="H445" s="60" t="s">
        <v>2589</v>
      </c>
      <c r="I445" s="1">
        <v>31561</v>
      </c>
      <c r="J445" s="60" t="s">
        <v>2590</v>
      </c>
      <c r="K445" s="60" t="s">
        <v>2591</v>
      </c>
      <c r="L445" s="60" t="s">
        <v>2671</v>
      </c>
      <c r="M445" s="60" t="s">
        <v>2672</v>
      </c>
      <c r="N445" s="1" t="b">
        <v>1</v>
      </c>
      <c r="O445" s="60" t="s">
        <v>2681</v>
      </c>
      <c r="P445" s="60" t="s">
        <v>2688</v>
      </c>
      <c r="Q445" s="60" t="s">
        <v>2689</v>
      </c>
      <c r="R445" s="60" t="s">
        <v>514</v>
      </c>
      <c r="S445" s="60" t="s">
        <v>2690</v>
      </c>
      <c r="T445" s="1">
        <v>31561</v>
      </c>
      <c r="U445" s="1">
        <v>32161</v>
      </c>
      <c r="V445" s="1">
        <v>34601</v>
      </c>
      <c r="W445" s="1">
        <v>41561</v>
      </c>
      <c r="X445" s="1">
        <v>64961</v>
      </c>
      <c r="Y445" s="1">
        <v>268121</v>
      </c>
      <c r="Z445" s="60" t="s">
        <v>2595</v>
      </c>
      <c r="AA445" s="60" t="s">
        <v>2596</v>
      </c>
      <c r="AB445" s="60" t="s">
        <v>2597</v>
      </c>
      <c r="AC445" s="60" t="s">
        <v>1436</v>
      </c>
      <c r="AD445" s="60" t="s">
        <v>2674</v>
      </c>
      <c r="AE445" s="60" t="s">
        <v>2599</v>
      </c>
      <c r="AF445" s="60" t="s">
        <v>2600</v>
      </c>
      <c r="AG445" s="183">
        <v>44123.727083333331</v>
      </c>
      <c r="AH445" s="60" t="s">
        <v>2601</v>
      </c>
      <c r="AI445" s="60" t="s">
        <v>2602</v>
      </c>
      <c r="AJ445" s="61" t="s">
        <v>2595</v>
      </c>
      <c r="AK445" s="61" t="s">
        <v>2595</v>
      </c>
      <c r="AL445" s="60" t="s">
        <v>2614</v>
      </c>
      <c r="AM445" s="183">
        <v>44265.60833333333</v>
      </c>
      <c r="AN445" s="183" t="s">
        <v>2595</v>
      </c>
      <c r="AO445" s="1">
        <v>4</v>
      </c>
      <c r="AP445" s="60" t="s">
        <v>2595</v>
      </c>
      <c r="AQ445" s="1" t="s">
        <v>2595</v>
      </c>
    </row>
    <row r="446" spans="1:43" x14ac:dyDescent="0.25">
      <c r="A446" s="1">
        <v>0</v>
      </c>
      <c r="B446" s="1" t="b">
        <v>1</v>
      </c>
      <c r="C446" s="1">
        <v>31561</v>
      </c>
      <c r="D446" s="1">
        <v>16161</v>
      </c>
      <c r="E446" s="1" t="b">
        <v>0</v>
      </c>
      <c r="F446" s="1">
        <v>0</v>
      </c>
      <c r="G446" s="60" t="s">
        <v>2589</v>
      </c>
      <c r="H446" s="60" t="s">
        <v>2589</v>
      </c>
      <c r="I446" s="1">
        <v>31561</v>
      </c>
      <c r="J446" s="60" t="s">
        <v>2590</v>
      </c>
      <c r="K446" s="60" t="s">
        <v>2591</v>
      </c>
      <c r="L446" s="60" t="s">
        <v>2671</v>
      </c>
      <c r="M446" s="60" t="s">
        <v>2672</v>
      </c>
      <c r="N446" s="1" t="b">
        <v>1</v>
      </c>
      <c r="O446" s="60" t="s">
        <v>2681</v>
      </c>
      <c r="P446" s="60" t="s">
        <v>1437</v>
      </c>
      <c r="Q446" s="60" t="s">
        <v>1439</v>
      </c>
      <c r="R446" s="60" t="s">
        <v>514</v>
      </c>
      <c r="S446" s="60" t="s">
        <v>1438</v>
      </c>
      <c r="T446" s="1">
        <v>31561</v>
      </c>
      <c r="U446" s="1">
        <v>32161</v>
      </c>
      <c r="V446" s="1">
        <v>34601</v>
      </c>
      <c r="W446" s="1">
        <v>41561</v>
      </c>
      <c r="X446" s="1">
        <v>64961</v>
      </c>
      <c r="Y446" s="1">
        <v>268521</v>
      </c>
      <c r="Z446" s="60" t="s">
        <v>2595</v>
      </c>
      <c r="AA446" s="60" t="s">
        <v>2596</v>
      </c>
      <c r="AB446" s="60" t="s">
        <v>2597</v>
      </c>
      <c r="AC446" s="60" t="s">
        <v>1436</v>
      </c>
      <c r="AD446" s="60" t="s">
        <v>2674</v>
      </c>
      <c r="AE446" s="60" t="s">
        <v>2599</v>
      </c>
      <c r="AF446" s="60" t="s">
        <v>2600</v>
      </c>
      <c r="AG446" s="183">
        <v>44123.727083333331</v>
      </c>
      <c r="AH446" s="60" t="s">
        <v>2601</v>
      </c>
      <c r="AI446" s="60" t="s">
        <v>2602</v>
      </c>
      <c r="AJ446" s="61">
        <v>0</v>
      </c>
      <c r="AK446" s="61">
        <v>0</v>
      </c>
      <c r="AL446" s="60" t="s">
        <v>2603</v>
      </c>
      <c r="AM446" s="183">
        <v>44608.394444444442</v>
      </c>
      <c r="AN446" s="183">
        <v>44612</v>
      </c>
      <c r="AO446" s="1">
        <v>4</v>
      </c>
      <c r="AP446" s="60" t="s">
        <v>2595</v>
      </c>
      <c r="AQ446" s="1" t="s">
        <v>2595</v>
      </c>
    </row>
    <row r="447" spans="1:43" x14ac:dyDescent="0.25">
      <c r="A447" s="1">
        <v>0</v>
      </c>
      <c r="B447" s="1" t="b">
        <v>1</v>
      </c>
      <c r="C447" s="1">
        <v>31561</v>
      </c>
      <c r="D447" s="1">
        <v>22801</v>
      </c>
      <c r="E447" s="1" t="b">
        <v>0</v>
      </c>
      <c r="F447" s="1">
        <v>0</v>
      </c>
      <c r="G447" s="60" t="s">
        <v>2589</v>
      </c>
      <c r="H447" s="60" t="s">
        <v>2589</v>
      </c>
      <c r="I447" s="1">
        <v>31561</v>
      </c>
      <c r="J447" s="60" t="s">
        <v>2590</v>
      </c>
      <c r="K447" s="60" t="s">
        <v>2591</v>
      </c>
      <c r="L447" s="60" t="s">
        <v>2671</v>
      </c>
      <c r="M447" s="60" t="s">
        <v>2672</v>
      </c>
      <c r="N447" s="1" t="b">
        <v>1</v>
      </c>
      <c r="O447" s="60" t="s">
        <v>2681</v>
      </c>
      <c r="P447" s="60" t="s">
        <v>669</v>
      </c>
      <c r="Q447" s="60" t="s">
        <v>671</v>
      </c>
      <c r="R447" s="60" t="s">
        <v>514</v>
      </c>
      <c r="S447" s="60" t="s">
        <v>670</v>
      </c>
      <c r="T447" s="1">
        <v>31561</v>
      </c>
      <c r="U447" s="1">
        <v>32161</v>
      </c>
      <c r="V447" s="1">
        <v>34601</v>
      </c>
      <c r="W447" s="1">
        <v>41561</v>
      </c>
      <c r="X447" s="1">
        <v>64961</v>
      </c>
      <c r="Y447" s="1">
        <v>762001</v>
      </c>
      <c r="Z447" s="60" t="s">
        <v>2595</v>
      </c>
      <c r="AA447" s="60" t="s">
        <v>2596</v>
      </c>
      <c r="AB447" s="60" t="s">
        <v>2597</v>
      </c>
      <c r="AC447" s="60" t="s">
        <v>564</v>
      </c>
      <c r="AD447" s="60" t="s">
        <v>2675</v>
      </c>
      <c r="AE447" s="60" t="s">
        <v>2599</v>
      </c>
      <c r="AF447" s="60" t="s">
        <v>2600</v>
      </c>
      <c r="AG447" s="183">
        <v>44159.353472222218</v>
      </c>
      <c r="AH447" s="60" t="s">
        <v>2601</v>
      </c>
      <c r="AI447" s="60" t="s">
        <v>2602</v>
      </c>
      <c r="AJ447" s="61">
        <v>4</v>
      </c>
      <c r="AK447" s="61">
        <v>1</v>
      </c>
      <c r="AL447" s="60" t="s">
        <v>2603</v>
      </c>
      <c r="AM447" s="183">
        <v>44604.588194444441</v>
      </c>
      <c r="AN447" s="183">
        <v>44613</v>
      </c>
      <c r="AO447" s="1">
        <v>6</v>
      </c>
      <c r="AP447" s="60" t="s">
        <v>2595</v>
      </c>
      <c r="AQ447" s="1" t="s">
        <v>2595</v>
      </c>
    </row>
    <row r="448" spans="1:43" x14ac:dyDescent="0.25">
      <c r="A448" s="1">
        <v>0</v>
      </c>
      <c r="B448" s="1" t="b">
        <v>1</v>
      </c>
      <c r="C448" s="1">
        <v>31561</v>
      </c>
      <c r="D448" s="1">
        <v>22801</v>
      </c>
      <c r="E448" s="1" t="b">
        <v>0</v>
      </c>
      <c r="F448" s="1">
        <v>0</v>
      </c>
      <c r="G448" s="60" t="s">
        <v>2589</v>
      </c>
      <c r="H448" s="60" t="s">
        <v>2589</v>
      </c>
      <c r="I448" s="1">
        <v>31561</v>
      </c>
      <c r="J448" s="60" t="s">
        <v>2590</v>
      </c>
      <c r="K448" s="60" t="s">
        <v>2591</v>
      </c>
      <c r="L448" s="60" t="s">
        <v>2671</v>
      </c>
      <c r="M448" s="60" t="s">
        <v>2672</v>
      </c>
      <c r="N448" s="1" t="b">
        <v>1</v>
      </c>
      <c r="O448" s="60" t="s">
        <v>2681</v>
      </c>
      <c r="P448" s="60" t="s">
        <v>725</v>
      </c>
      <c r="Q448" s="60" t="s">
        <v>727</v>
      </c>
      <c r="R448" s="60" t="s">
        <v>514</v>
      </c>
      <c r="S448" s="60" t="s">
        <v>726</v>
      </c>
      <c r="T448" s="1">
        <v>31561</v>
      </c>
      <c r="U448" s="1">
        <v>32161</v>
      </c>
      <c r="V448" s="1">
        <v>34601</v>
      </c>
      <c r="W448" s="1">
        <v>41561</v>
      </c>
      <c r="X448" s="1">
        <v>64961</v>
      </c>
      <c r="Y448" s="1">
        <v>762441</v>
      </c>
      <c r="Z448" s="60" t="s">
        <v>2595</v>
      </c>
      <c r="AA448" s="60" t="s">
        <v>2596</v>
      </c>
      <c r="AB448" s="60" t="s">
        <v>2597</v>
      </c>
      <c r="AC448" s="60" t="s">
        <v>564</v>
      </c>
      <c r="AD448" s="60" t="s">
        <v>2675</v>
      </c>
      <c r="AE448" s="60" t="s">
        <v>2599</v>
      </c>
      <c r="AF448" s="60" t="s">
        <v>2600</v>
      </c>
      <c r="AG448" s="183">
        <v>44159.353472222218</v>
      </c>
      <c r="AH448" s="60" t="s">
        <v>2601</v>
      </c>
      <c r="AI448" s="60" t="s">
        <v>2602</v>
      </c>
      <c r="AJ448" s="61">
        <v>30</v>
      </c>
      <c r="AK448" s="61">
        <v>1</v>
      </c>
      <c r="AL448" s="60" t="s">
        <v>2603</v>
      </c>
      <c r="AM448" s="183">
        <v>44159.353472222218</v>
      </c>
      <c r="AN448" s="183">
        <v>44607</v>
      </c>
      <c r="AO448" s="1">
        <v>6</v>
      </c>
      <c r="AP448" s="60" t="s">
        <v>2595</v>
      </c>
      <c r="AQ448" s="1" t="s">
        <v>2595</v>
      </c>
    </row>
    <row r="449" spans="1:43" x14ac:dyDescent="0.25">
      <c r="A449" s="1">
        <v>0</v>
      </c>
      <c r="B449" s="1" t="b">
        <v>1</v>
      </c>
      <c r="C449" s="1">
        <v>31561</v>
      </c>
      <c r="D449" s="1">
        <v>22801</v>
      </c>
      <c r="E449" s="1" t="b">
        <v>0</v>
      </c>
      <c r="F449" s="1">
        <v>0</v>
      </c>
      <c r="G449" s="60" t="s">
        <v>2589</v>
      </c>
      <c r="H449" s="60" t="s">
        <v>2589</v>
      </c>
      <c r="I449" s="1">
        <v>31561</v>
      </c>
      <c r="J449" s="60" t="s">
        <v>2590</v>
      </c>
      <c r="K449" s="60" t="s">
        <v>2591</v>
      </c>
      <c r="L449" s="60" t="s">
        <v>2671</v>
      </c>
      <c r="M449" s="60" t="s">
        <v>2672</v>
      </c>
      <c r="N449" s="1" t="b">
        <v>1</v>
      </c>
      <c r="O449" s="60" t="s">
        <v>2681</v>
      </c>
      <c r="P449" s="60" t="s">
        <v>703</v>
      </c>
      <c r="Q449" s="60" t="s">
        <v>705</v>
      </c>
      <c r="R449" s="60" t="s">
        <v>514</v>
      </c>
      <c r="S449" s="60" t="s">
        <v>704</v>
      </c>
      <c r="T449" s="1">
        <v>31561</v>
      </c>
      <c r="U449" s="1">
        <v>32161</v>
      </c>
      <c r="V449" s="1">
        <v>34601</v>
      </c>
      <c r="W449" s="1">
        <v>41561</v>
      </c>
      <c r="X449" s="1">
        <v>64961</v>
      </c>
      <c r="Y449" s="1">
        <v>762921</v>
      </c>
      <c r="Z449" s="60" t="s">
        <v>2595</v>
      </c>
      <c r="AA449" s="60" t="s">
        <v>2596</v>
      </c>
      <c r="AB449" s="60" t="s">
        <v>2597</v>
      </c>
      <c r="AC449" s="60" t="s">
        <v>564</v>
      </c>
      <c r="AD449" s="60" t="s">
        <v>2675</v>
      </c>
      <c r="AE449" s="60" t="s">
        <v>2599</v>
      </c>
      <c r="AF449" s="60" t="s">
        <v>2600</v>
      </c>
      <c r="AG449" s="183">
        <v>44159.354166666664</v>
      </c>
      <c r="AH449" s="60" t="s">
        <v>2601</v>
      </c>
      <c r="AI449" s="60" t="s">
        <v>2602</v>
      </c>
      <c r="AJ449" s="61">
        <v>6</v>
      </c>
      <c r="AK449" s="61">
        <v>1</v>
      </c>
      <c r="AL449" s="60" t="s">
        <v>2603</v>
      </c>
      <c r="AM449" s="183">
        <v>44159.354166666664</v>
      </c>
      <c r="AN449" s="183">
        <v>44614</v>
      </c>
      <c r="AO449" s="1">
        <v>6</v>
      </c>
      <c r="AP449" s="60" t="s">
        <v>2595</v>
      </c>
      <c r="AQ449" s="1" t="s">
        <v>2595</v>
      </c>
    </row>
    <row r="450" spans="1:43" x14ac:dyDescent="0.25">
      <c r="A450" s="1">
        <v>0</v>
      </c>
      <c r="B450" s="1" t="b">
        <v>1</v>
      </c>
      <c r="C450" s="1">
        <v>31561</v>
      </c>
      <c r="D450" s="1">
        <v>22801</v>
      </c>
      <c r="E450" s="1" t="b">
        <v>0</v>
      </c>
      <c r="F450" s="1">
        <v>0</v>
      </c>
      <c r="G450" s="60" t="s">
        <v>2589</v>
      </c>
      <c r="H450" s="60" t="s">
        <v>2589</v>
      </c>
      <c r="I450" s="1">
        <v>31561</v>
      </c>
      <c r="J450" s="60" t="s">
        <v>2590</v>
      </c>
      <c r="K450" s="60" t="s">
        <v>2591</v>
      </c>
      <c r="L450" s="60" t="s">
        <v>2671</v>
      </c>
      <c r="M450" s="60" t="s">
        <v>2672</v>
      </c>
      <c r="N450" s="1" t="b">
        <v>1</v>
      </c>
      <c r="O450" s="60" t="s">
        <v>2681</v>
      </c>
      <c r="P450" s="60" t="s">
        <v>676</v>
      </c>
      <c r="Q450" s="60" t="s">
        <v>678</v>
      </c>
      <c r="R450" s="60" t="s">
        <v>514</v>
      </c>
      <c r="S450" s="60" t="s">
        <v>677</v>
      </c>
      <c r="T450" s="1">
        <v>31561</v>
      </c>
      <c r="U450" s="1">
        <v>32161</v>
      </c>
      <c r="V450" s="1">
        <v>34601</v>
      </c>
      <c r="W450" s="1">
        <v>41561</v>
      </c>
      <c r="X450" s="1">
        <v>64961</v>
      </c>
      <c r="Y450" s="1">
        <v>763201</v>
      </c>
      <c r="Z450" s="60" t="s">
        <v>2595</v>
      </c>
      <c r="AA450" s="60" t="s">
        <v>2596</v>
      </c>
      <c r="AB450" s="60" t="s">
        <v>2597</v>
      </c>
      <c r="AC450" s="60" t="s">
        <v>564</v>
      </c>
      <c r="AD450" s="60" t="s">
        <v>2675</v>
      </c>
      <c r="AE450" s="60" t="s">
        <v>2599</v>
      </c>
      <c r="AF450" s="60" t="s">
        <v>2600</v>
      </c>
      <c r="AG450" s="183">
        <v>44159.354166666664</v>
      </c>
      <c r="AH450" s="60" t="s">
        <v>2601</v>
      </c>
      <c r="AI450" s="60" t="s">
        <v>2602</v>
      </c>
      <c r="AJ450" s="61">
        <v>22</v>
      </c>
      <c r="AK450" s="61">
        <v>1</v>
      </c>
      <c r="AL450" s="60" t="s">
        <v>2603</v>
      </c>
      <c r="AM450" s="183">
        <v>44159.354166666664</v>
      </c>
      <c r="AN450" s="183">
        <v>44606</v>
      </c>
      <c r="AO450" s="1">
        <v>6</v>
      </c>
      <c r="AP450" s="60" t="s">
        <v>2595</v>
      </c>
      <c r="AQ450" s="1" t="s">
        <v>2595</v>
      </c>
    </row>
    <row r="451" spans="1:43" x14ac:dyDescent="0.25">
      <c r="A451" s="1">
        <v>0</v>
      </c>
      <c r="B451" s="1" t="b">
        <v>1</v>
      </c>
      <c r="C451" s="1">
        <v>31561</v>
      </c>
      <c r="D451" s="1">
        <v>15801</v>
      </c>
      <c r="E451" s="1" t="b">
        <v>0</v>
      </c>
      <c r="F451" s="1">
        <v>0</v>
      </c>
      <c r="G451" s="60" t="s">
        <v>2589</v>
      </c>
      <c r="H451" s="60" t="s">
        <v>2589</v>
      </c>
      <c r="I451" s="1">
        <v>31561</v>
      </c>
      <c r="J451" s="60" t="s">
        <v>2590</v>
      </c>
      <c r="K451" s="60" t="s">
        <v>2591</v>
      </c>
      <c r="L451" s="60" t="s">
        <v>2671</v>
      </c>
      <c r="M451" s="60" t="s">
        <v>2672</v>
      </c>
      <c r="N451" s="1" t="b">
        <v>1</v>
      </c>
      <c r="O451" s="60" t="s">
        <v>2681</v>
      </c>
      <c r="P451" s="60" t="s">
        <v>1343</v>
      </c>
      <c r="Q451" s="60" t="s">
        <v>1345</v>
      </c>
      <c r="R451" s="60" t="s">
        <v>514</v>
      </c>
      <c r="S451" s="60" t="s">
        <v>1344</v>
      </c>
      <c r="T451" s="1">
        <v>31561</v>
      </c>
      <c r="U451" s="1">
        <v>32161</v>
      </c>
      <c r="V451" s="1">
        <v>34601</v>
      </c>
      <c r="W451" s="1">
        <v>41561</v>
      </c>
      <c r="X451" s="1">
        <v>64961</v>
      </c>
      <c r="Y451" s="1">
        <v>763401</v>
      </c>
      <c r="Z451" s="60" t="s">
        <v>2595</v>
      </c>
      <c r="AA451" s="60" t="s">
        <v>2596</v>
      </c>
      <c r="AB451" s="60" t="s">
        <v>2597</v>
      </c>
      <c r="AC451" s="60" t="s">
        <v>1339</v>
      </c>
      <c r="AD451" s="60" t="s">
        <v>2676</v>
      </c>
      <c r="AE451" s="60" t="s">
        <v>2599</v>
      </c>
      <c r="AF451" s="60" t="s">
        <v>2600</v>
      </c>
      <c r="AG451" s="183">
        <v>44159.354166666664</v>
      </c>
      <c r="AH451" s="60" t="s">
        <v>2601</v>
      </c>
      <c r="AI451" s="60" t="s">
        <v>2602</v>
      </c>
      <c r="AJ451" s="61">
        <v>10</v>
      </c>
      <c r="AK451" s="61">
        <v>1</v>
      </c>
      <c r="AL451" s="60" t="s">
        <v>2603</v>
      </c>
      <c r="AM451" s="183">
        <v>44159.354166666664</v>
      </c>
      <c r="AN451" s="183">
        <v>44607</v>
      </c>
      <c r="AO451" s="1">
        <v>6</v>
      </c>
      <c r="AP451" s="60" t="s">
        <v>2595</v>
      </c>
      <c r="AQ451" s="1" t="s">
        <v>2595</v>
      </c>
    </row>
    <row r="452" spans="1:43" x14ac:dyDescent="0.25">
      <c r="A452" s="1">
        <v>0</v>
      </c>
      <c r="B452" s="1" t="b">
        <v>1</v>
      </c>
      <c r="C452" s="1">
        <v>31561</v>
      </c>
      <c r="D452" s="1">
        <v>22801</v>
      </c>
      <c r="E452" s="1" t="b">
        <v>0</v>
      </c>
      <c r="F452" s="1">
        <v>0</v>
      </c>
      <c r="G452" s="60" t="s">
        <v>2589</v>
      </c>
      <c r="H452" s="60" t="s">
        <v>2589</v>
      </c>
      <c r="I452" s="1">
        <v>31561</v>
      </c>
      <c r="J452" s="60" t="s">
        <v>2590</v>
      </c>
      <c r="K452" s="60" t="s">
        <v>2591</v>
      </c>
      <c r="L452" s="60" t="s">
        <v>2671</v>
      </c>
      <c r="M452" s="60" t="s">
        <v>2672</v>
      </c>
      <c r="N452" s="1" t="b">
        <v>1</v>
      </c>
      <c r="O452" s="60" t="s">
        <v>2681</v>
      </c>
      <c r="P452" s="60" t="s">
        <v>576</v>
      </c>
      <c r="Q452" s="60" t="s">
        <v>578</v>
      </c>
      <c r="R452" s="60" t="s">
        <v>569</v>
      </c>
      <c r="S452" s="60" t="s">
        <v>577</v>
      </c>
      <c r="T452" s="1">
        <v>31561</v>
      </c>
      <c r="U452" s="1">
        <v>32161</v>
      </c>
      <c r="V452" s="1">
        <v>34601</v>
      </c>
      <c r="W452" s="1">
        <v>41561</v>
      </c>
      <c r="X452" s="1">
        <v>64961</v>
      </c>
      <c r="Y452" s="1">
        <v>763961</v>
      </c>
      <c r="Z452" s="60" t="s">
        <v>2595</v>
      </c>
      <c r="AA452" s="60" t="s">
        <v>2596</v>
      </c>
      <c r="AB452" s="60" t="s">
        <v>2597</v>
      </c>
      <c r="AC452" s="60" t="s">
        <v>564</v>
      </c>
      <c r="AD452" s="60" t="s">
        <v>2675</v>
      </c>
      <c r="AE452" s="60" t="s">
        <v>2599</v>
      </c>
      <c r="AF452" s="60" t="s">
        <v>2600</v>
      </c>
      <c r="AG452" s="183">
        <v>44159.372916666667</v>
      </c>
      <c r="AH452" s="60" t="s">
        <v>2601</v>
      </c>
      <c r="AI452" s="60" t="s">
        <v>2602</v>
      </c>
      <c r="AJ452" s="61">
        <v>18</v>
      </c>
      <c r="AK452" s="61">
        <v>1</v>
      </c>
      <c r="AL452" s="60" t="s">
        <v>2603</v>
      </c>
      <c r="AM452" s="183">
        <v>44159.372916666667</v>
      </c>
      <c r="AN452" s="183">
        <v>44610</v>
      </c>
      <c r="AO452" s="1">
        <v>6</v>
      </c>
      <c r="AP452" s="60" t="s">
        <v>2595</v>
      </c>
      <c r="AQ452" s="1" t="s">
        <v>2595</v>
      </c>
    </row>
    <row r="453" spans="1:43" x14ac:dyDescent="0.25">
      <c r="A453" s="1">
        <v>0</v>
      </c>
      <c r="B453" s="1" t="b">
        <v>1</v>
      </c>
      <c r="C453" s="1">
        <v>31561</v>
      </c>
      <c r="D453" s="1">
        <v>22801</v>
      </c>
      <c r="E453" s="1" t="b">
        <v>0</v>
      </c>
      <c r="F453" s="1">
        <v>0</v>
      </c>
      <c r="G453" s="60" t="s">
        <v>2589</v>
      </c>
      <c r="H453" s="60" t="s">
        <v>2589</v>
      </c>
      <c r="I453" s="1">
        <v>31561</v>
      </c>
      <c r="J453" s="60" t="s">
        <v>2590</v>
      </c>
      <c r="K453" s="60" t="s">
        <v>2591</v>
      </c>
      <c r="L453" s="60" t="s">
        <v>2671</v>
      </c>
      <c r="M453" s="60" t="s">
        <v>2672</v>
      </c>
      <c r="N453" s="1" t="b">
        <v>1</v>
      </c>
      <c r="O453" s="60" t="s">
        <v>2681</v>
      </c>
      <c r="P453" s="60" t="s">
        <v>666</v>
      </c>
      <c r="Q453" s="60" t="s">
        <v>668</v>
      </c>
      <c r="R453" s="60" t="s">
        <v>514</v>
      </c>
      <c r="S453" s="60" t="s">
        <v>667</v>
      </c>
      <c r="T453" s="1">
        <v>31561</v>
      </c>
      <c r="U453" s="1">
        <v>32161</v>
      </c>
      <c r="V453" s="1">
        <v>34601</v>
      </c>
      <c r="W453" s="1">
        <v>41561</v>
      </c>
      <c r="X453" s="1">
        <v>64961</v>
      </c>
      <c r="Y453" s="1">
        <v>764041</v>
      </c>
      <c r="Z453" s="60" t="s">
        <v>2595</v>
      </c>
      <c r="AA453" s="60" t="s">
        <v>2596</v>
      </c>
      <c r="AB453" s="60" t="s">
        <v>2597</v>
      </c>
      <c r="AC453" s="60" t="s">
        <v>564</v>
      </c>
      <c r="AD453" s="60" t="s">
        <v>2675</v>
      </c>
      <c r="AE453" s="60" t="s">
        <v>2599</v>
      </c>
      <c r="AF453" s="60" t="s">
        <v>2600</v>
      </c>
      <c r="AG453" s="183">
        <v>44159.372916666667</v>
      </c>
      <c r="AH453" s="60" t="s">
        <v>2601</v>
      </c>
      <c r="AI453" s="60" t="s">
        <v>2602</v>
      </c>
      <c r="AJ453" s="61">
        <v>24</v>
      </c>
      <c r="AK453" s="61">
        <v>1</v>
      </c>
      <c r="AL453" s="60" t="s">
        <v>2603</v>
      </c>
      <c r="AM453" s="183">
        <v>44274.713888888888</v>
      </c>
      <c r="AN453" s="183">
        <v>44613</v>
      </c>
      <c r="AO453" s="1">
        <v>6</v>
      </c>
      <c r="AP453" s="60" t="s">
        <v>2595</v>
      </c>
      <c r="AQ453" s="1" t="s">
        <v>2595</v>
      </c>
    </row>
    <row r="454" spans="1:43" x14ac:dyDescent="0.25">
      <c r="A454" s="1">
        <v>0</v>
      </c>
      <c r="B454" s="1" t="b">
        <v>1</v>
      </c>
      <c r="C454" s="1">
        <v>31561</v>
      </c>
      <c r="D454" s="1">
        <v>22801</v>
      </c>
      <c r="E454" s="1" t="b">
        <v>0</v>
      </c>
      <c r="F454" s="1">
        <v>0</v>
      </c>
      <c r="G454" s="60" t="s">
        <v>2589</v>
      </c>
      <c r="H454" s="60" t="s">
        <v>2589</v>
      </c>
      <c r="I454" s="1">
        <v>31561</v>
      </c>
      <c r="J454" s="60" t="s">
        <v>2590</v>
      </c>
      <c r="K454" s="60" t="s">
        <v>2591</v>
      </c>
      <c r="L454" s="60" t="s">
        <v>2671</v>
      </c>
      <c r="M454" s="60" t="s">
        <v>2672</v>
      </c>
      <c r="N454" s="1" t="b">
        <v>1</v>
      </c>
      <c r="O454" s="60" t="s">
        <v>2681</v>
      </c>
      <c r="P454" s="60" t="s">
        <v>700</v>
      </c>
      <c r="Q454" s="60" t="s">
        <v>702</v>
      </c>
      <c r="R454" s="60" t="s">
        <v>514</v>
      </c>
      <c r="S454" s="60" t="s">
        <v>701</v>
      </c>
      <c r="T454" s="1">
        <v>31561</v>
      </c>
      <c r="U454" s="1">
        <v>32161</v>
      </c>
      <c r="V454" s="1">
        <v>34601</v>
      </c>
      <c r="W454" s="1">
        <v>41561</v>
      </c>
      <c r="X454" s="1">
        <v>64961</v>
      </c>
      <c r="Y454" s="1">
        <v>764121</v>
      </c>
      <c r="Z454" s="60" t="s">
        <v>2595</v>
      </c>
      <c r="AA454" s="60" t="s">
        <v>2596</v>
      </c>
      <c r="AB454" s="60" t="s">
        <v>2597</v>
      </c>
      <c r="AC454" s="60" t="s">
        <v>564</v>
      </c>
      <c r="AD454" s="60" t="s">
        <v>2675</v>
      </c>
      <c r="AE454" s="60" t="s">
        <v>2599</v>
      </c>
      <c r="AF454" s="60" t="s">
        <v>2600</v>
      </c>
      <c r="AG454" s="183">
        <v>44159.372916666667</v>
      </c>
      <c r="AH454" s="60" t="s">
        <v>2601</v>
      </c>
      <c r="AI454" s="60" t="s">
        <v>2602</v>
      </c>
      <c r="AJ454" s="61">
        <v>12</v>
      </c>
      <c r="AK454" s="61">
        <v>1</v>
      </c>
      <c r="AL454" s="60" t="s">
        <v>2603</v>
      </c>
      <c r="AM454" s="183">
        <v>44278.425694444442</v>
      </c>
      <c r="AN454" s="183">
        <v>44614</v>
      </c>
      <c r="AO454" s="1">
        <v>6</v>
      </c>
      <c r="AP454" s="60" t="s">
        <v>2595</v>
      </c>
      <c r="AQ454" s="1" t="s">
        <v>2595</v>
      </c>
    </row>
    <row r="455" spans="1:43" x14ac:dyDescent="0.25">
      <c r="A455" s="1">
        <v>0</v>
      </c>
      <c r="B455" s="1" t="b">
        <v>1</v>
      </c>
      <c r="C455" s="1">
        <v>31561</v>
      </c>
      <c r="D455" s="1">
        <v>13921</v>
      </c>
      <c r="E455" s="1" t="b">
        <v>0</v>
      </c>
      <c r="F455" s="1">
        <v>0</v>
      </c>
      <c r="G455" s="60" t="s">
        <v>2589</v>
      </c>
      <c r="H455" s="60" t="s">
        <v>2589</v>
      </c>
      <c r="I455" s="1">
        <v>31561</v>
      </c>
      <c r="J455" s="60" t="s">
        <v>2590</v>
      </c>
      <c r="K455" s="60" t="s">
        <v>2591</v>
      </c>
      <c r="L455" s="60" t="s">
        <v>2671</v>
      </c>
      <c r="M455" s="60" t="s">
        <v>2672</v>
      </c>
      <c r="N455" s="1" t="b">
        <v>1</v>
      </c>
      <c r="O455" s="60" t="s">
        <v>2681</v>
      </c>
      <c r="P455" s="60" t="s">
        <v>785</v>
      </c>
      <c r="Q455" s="60" t="s">
        <v>787</v>
      </c>
      <c r="R455" s="60" t="s">
        <v>514</v>
      </c>
      <c r="S455" s="60" t="s">
        <v>786</v>
      </c>
      <c r="T455" s="1">
        <v>31561</v>
      </c>
      <c r="U455" s="1">
        <v>32161</v>
      </c>
      <c r="V455" s="1">
        <v>34601</v>
      </c>
      <c r="W455" s="1">
        <v>41561</v>
      </c>
      <c r="X455" s="1">
        <v>64961</v>
      </c>
      <c r="Y455" s="1">
        <v>789121</v>
      </c>
      <c r="Z455" s="60" t="s">
        <v>2595</v>
      </c>
      <c r="AA455" s="60" t="s">
        <v>2596</v>
      </c>
      <c r="AB455" s="60" t="s">
        <v>2597</v>
      </c>
      <c r="AC455" s="60" t="s">
        <v>773</v>
      </c>
      <c r="AD455" s="60" t="s">
        <v>2679</v>
      </c>
      <c r="AE455" s="60" t="s">
        <v>2599</v>
      </c>
      <c r="AF455" s="60" t="s">
        <v>2600</v>
      </c>
      <c r="AG455" s="183">
        <v>44162.32430555555</v>
      </c>
      <c r="AH455" s="60" t="s">
        <v>2601</v>
      </c>
      <c r="AI455" s="60" t="s">
        <v>2602</v>
      </c>
      <c r="AJ455" s="61">
        <v>25</v>
      </c>
      <c r="AK455" s="61">
        <v>1</v>
      </c>
      <c r="AL455" s="60" t="s">
        <v>2603</v>
      </c>
      <c r="AM455" s="183">
        <v>44162.32430555555</v>
      </c>
      <c r="AN455" s="183">
        <v>44614</v>
      </c>
      <c r="AO455" s="1">
        <v>4</v>
      </c>
      <c r="AP455" s="60" t="s">
        <v>2595</v>
      </c>
      <c r="AQ455" s="1" t="s">
        <v>2595</v>
      </c>
    </row>
    <row r="456" spans="1:43" x14ac:dyDescent="0.25">
      <c r="A456" s="1">
        <v>0</v>
      </c>
      <c r="B456" s="1" t="b">
        <v>1</v>
      </c>
      <c r="C456" s="1">
        <v>31561</v>
      </c>
      <c r="D456" s="1">
        <v>13921</v>
      </c>
      <c r="E456" s="1" t="b">
        <v>0</v>
      </c>
      <c r="F456" s="1">
        <v>0</v>
      </c>
      <c r="G456" s="60" t="s">
        <v>2589</v>
      </c>
      <c r="H456" s="60" t="s">
        <v>2589</v>
      </c>
      <c r="I456" s="1">
        <v>31561</v>
      </c>
      <c r="J456" s="60" t="s">
        <v>2590</v>
      </c>
      <c r="K456" s="60" t="s">
        <v>2591</v>
      </c>
      <c r="L456" s="60" t="s">
        <v>2671</v>
      </c>
      <c r="M456" s="60" t="s">
        <v>2672</v>
      </c>
      <c r="N456" s="1" t="b">
        <v>1</v>
      </c>
      <c r="O456" s="60" t="s">
        <v>2681</v>
      </c>
      <c r="P456" s="60" t="s">
        <v>800</v>
      </c>
      <c r="Q456" s="60" t="s">
        <v>802</v>
      </c>
      <c r="R456" s="60" t="s">
        <v>514</v>
      </c>
      <c r="S456" s="60" t="s">
        <v>801</v>
      </c>
      <c r="T456" s="1">
        <v>31561</v>
      </c>
      <c r="U456" s="1">
        <v>32161</v>
      </c>
      <c r="V456" s="1">
        <v>34601</v>
      </c>
      <c r="W456" s="1">
        <v>41561</v>
      </c>
      <c r="X456" s="1">
        <v>64961</v>
      </c>
      <c r="Y456" s="1">
        <v>789161</v>
      </c>
      <c r="Z456" s="60" t="s">
        <v>2595</v>
      </c>
      <c r="AA456" s="60" t="s">
        <v>2596</v>
      </c>
      <c r="AB456" s="60" t="s">
        <v>2597</v>
      </c>
      <c r="AC456" s="60" t="s">
        <v>773</v>
      </c>
      <c r="AD456" s="60" t="s">
        <v>2679</v>
      </c>
      <c r="AE456" s="60" t="s">
        <v>2599</v>
      </c>
      <c r="AF456" s="60" t="s">
        <v>2600</v>
      </c>
      <c r="AG456" s="183">
        <v>44162.32430555555</v>
      </c>
      <c r="AH456" s="60" t="s">
        <v>2601</v>
      </c>
      <c r="AI456" s="60" t="s">
        <v>2602</v>
      </c>
      <c r="AJ456" s="61">
        <v>22</v>
      </c>
      <c r="AK456" s="61">
        <v>1</v>
      </c>
      <c r="AL456" s="60" t="s">
        <v>2603</v>
      </c>
      <c r="AM456" s="183">
        <v>44162.32430555555</v>
      </c>
      <c r="AN456" s="183">
        <v>44613</v>
      </c>
      <c r="AO456" s="1">
        <v>4</v>
      </c>
      <c r="AP456" s="60" t="s">
        <v>2595</v>
      </c>
      <c r="AQ456" s="1" t="s">
        <v>2595</v>
      </c>
    </row>
    <row r="457" spans="1:43" x14ac:dyDescent="0.25">
      <c r="A457" s="1">
        <v>0</v>
      </c>
      <c r="B457" s="1" t="b">
        <v>1</v>
      </c>
      <c r="C457" s="1">
        <v>31561</v>
      </c>
      <c r="D457" s="1">
        <v>13921</v>
      </c>
      <c r="E457" s="1" t="b">
        <v>0</v>
      </c>
      <c r="F457" s="1">
        <v>0</v>
      </c>
      <c r="G457" s="60" t="s">
        <v>2589</v>
      </c>
      <c r="H457" s="60" t="s">
        <v>2589</v>
      </c>
      <c r="I457" s="1">
        <v>31561</v>
      </c>
      <c r="J457" s="60" t="s">
        <v>2590</v>
      </c>
      <c r="K457" s="60" t="s">
        <v>2591</v>
      </c>
      <c r="L457" s="60" t="s">
        <v>2671</v>
      </c>
      <c r="M457" s="60" t="s">
        <v>2672</v>
      </c>
      <c r="N457" s="1" t="b">
        <v>1</v>
      </c>
      <c r="O457" s="60" t="s">
        <v>2681</v>
      </c>
      <c r="P457" s="60" t="s">
        <v>788</v>
      </c>
      <c r="Q457" s="60" t="s">
        <v>790</v>
      </c>
      <c r="R457" s="60" t="s">
        <v>514</v>
      </c>
      <c r="S457" s="60" t="s">
        <v>789</v>
      </c>
      <c r="T457" s="1">
        <v>31561</v>
      </c>
      <c r="U457" s="1">
        <v>32161</v>
      </c>
      <c r="V457" s="1">
        <v>34601</v>
      </c>
      <c r="W457" s="1">
        <v>41561</v>
      </c>
      <c r="X457" s="1">
        <v>64961</v>
      </c>
      <c r="Y457" s="1">
        <v>789201</v>
      </c>
      <c r="Z457" s="60" t="s">
        <v>2595</v>
      </c>
      <c r="AA457" s="60" t="s">
        <v>2596</v>
      </c>
      <c r="AB457" s="60" t="s">
        <v>2597</v>
      </c>
      <c r="AC457" s="60" t="s">
        <v>773</v>
      </c>
      <c r="AD457" s="60" t="s">
        <v>2679</v>
      </c>
      <c r="AE457" s="60" t="s">
        <v>2599</v>
      </c>
      <c r="AF457" s="60" t="s">
        <v>2600</v>
      </c>
      <c r="AG457" s="183">
        <v>44162.32430555555</v>
      </c>
      <c r="AH457" s="60" t="s">
        <v>2601</v>
      </c>
      <c r="AI457" s="60" t="s">
        <v>2602</v>
      </c>
      <c r="AJ457" s="61">
        <v>30</v>
      </c>
      <c r="AK457" s="61">
        <v>1</v>
      </c>
      <c r="AL457" s="60" t="s">
        <v>2603</v>
      </c>
      <c r="AM457" s="183">
        <v>44162.32430555555</v>
      </c>
      <c r="AN457" s="183">
        <v>44614</v>
      </c>
      <c r="AO457" s="1">
        <v>4</v>
      </c>
      <c r="AP457" s="60" t="s">
        <v>2595</v>
      </c>
      <c r="AQ457" s="1" t="s">
        <v>2595</v>
      </c>
    </row>
    <row r="458" spans="1:43" x14ac:dyDescent="0.25">
      <c r="A458" s="1">
        <v>0</v>
      </c>
      <c r="B458" s="1" t="b">
        <v>1</v>
      </c>
      <c r="C458" s="1">
        <v>31561</v>
      </c>
      <c r="D458" s="1">
        <v>13921</v>
      </c>
      <c r="E458" s="1" t="b">
        <v>0</v>
      </c>
      <c r="F458" s="1">
        <v>0</v>
      </c>
      <c r="G458" s="60" t="s">
        <v>2589</v>
      </c>
      <c r="H458" s="60" t="s">
        <v>2589</v>
      </c>
      <c r="I458" s="1">
        <v>31561</v>
      </c>
      <c r="J458" s="60" t="s">
        <v>2590</v>
      </c>
      <c r="K458" s="60" t="s">
        <v>2591</v>
      </c>
      <c r="L458" s="60" t="s">
        <v>2671</v>
      </c>
      <c r="M458" s="60" t="s">
        <v>2672</v>
      </c>
      <c r="N458" s="1" t="b">
        <v>1</v>
      </c>
      <c r="O458" s="60" t="s">
        <v>2681</v>
      </c>
      <c r="P458" s="60" t="s">
        <v>794</v>
      </c>
      <c r="Q458" s="60" t="s">
        <v>796</v>
      </c>
      <c r="R458" s="60" t="s">
        <v>514</v>
      </c>
      <c r="S458" s="60" t="s">
        <v>795</v>
      </c>
      <c r="T458" s="1">
        <v>31561</v>
      </c>
      <c r="U458" s="1">
        <v>32161</v>
      </c>
      <c r="V458" s="1">
        <v>34601</v>
      </c>
      <c r="W458" s="1">
        <v>41561</v>
      </c>
      <c r="X458" s="1">
        <v>64961</v>
      </c>
      <c r="Y458" s="1">
        <v>789241</v>
      </c>
      <c r="Z458" s="60" t="s">
        <v>2595</v>
      </c>
      <c r="AA458" s="60" t="s">
        <v>2596</v>
      </c>
      <c r="AB458" s="60" t="s">
        <v>2597</v>
      </c>
      <c r="AC458" s="60" t="s">
        <v>773</v>
      </c>
      <c r="AD458" s="60" t="s">
        <v>2679</v>
      </c>
      <c r="AE458" s="60" t="s">
        <v>2599</v>
      </c>
      <c r="AF458" s="60" t="s">
        <v>2600</v>
      </c>
      <c r="AG458" s="183">
        <v>44162.32430555555</v>
      </c>
      <c r="AH458" s="60" t="s">
        <v>2601</v>
      </c>
      <c r="AI458" s="60" t="s">
        <v>2602</v>
      </c>
      <c r="AJ458" s="61">
        <v>24</v>
      </c>
      <c r="AK458" s="61">
        <v>1</v>
      </c>
      <c r="AL458" s="60" t="s">
        <v>2603</v>
      </c>
      <c r="AM458" s="183">
        <v>44162.32430555555</v>
      </c>
      <c r="AN458" s="183">
        <v>44614</v>
      </c>
      <c r="AO458" s="1">
        <v>4</v>
      </c>
      <c r="AP458" s="60" t="s">
        <v>2595</v>
      </c>
      <c r="AQ458" s="1" t="s">
        <v>2595</v>
      </c>
    </row>
    <row r="459" spans="1:43" x14ac:dyDescent="0.25">
      <c r="A459" s="1">
        <v>0</v>
      </c>
      <c r="B459" s="1" t="b">
        <v>1</v>
      </c>
      <c r="C459" s="1">
        <v>31561</v>
      </c>
      <c r="D459" s="1">
        <v>13921</v>
      </c>
      <c r="E459" s="1" t="b">
        <v>0</v>
      </c>
      <c r="F459" s="1">
        <v>0</v>
      </c>
      <c r="G459" s="60" t="s">
        <v>2589</v>
      </c>
      <c r="H459" s="60" t="s">
        <v>2589</v>
      </c>
      <c r="I459" s="1">
        <v>31561</v>
      </c>
      <c r="J459" s="60" t="s">
        <v>2590</v>
      </c>
      <c r="K459" s="60" t="s">
        <v>2591</v>
      </c>
      <c r="L459" s="60" t="s">
        <v>2671</v>
      </c>
      <c r="M459" s="60" t="s">
        <v>2672</v>
      </c>
      <c r="N459" s="1" t="b">
        <v>1</v>
      </c>
      <c r="O459" s="60" t="s">
        <v>2681</v>
      </c>
      <c r="P459" s="60" t="s">
        <v>803</v>
      </c>
      <c r="Q459" s="60" t="s">
        <v>805</v>
      </c>
      <c r="R459" s="60" t="s">
        <v>514</v>
      </c>
      <c r="S459" s="60" t="s">
        <v>804</v>
      </c>
      <c r="T459" s="1">
        <v>31561</v>
      </c>
      <c r="U459" s="1">
        <v>32161</v>
      </c>
      <c r="V459" s="1">
        <v>34601</v>
      </c>
      <c r="W459" s="1">
        <v>41561</v>
      </c>
      <c r="X459" s="1">
        <v>64961</v>
      </c>
      <c r="Y459" s="1">
        <v>789281</v>
      </c>
      <c r="Z459" s="60" t="s">
        <v>2595</v>
      </c>
      <c r="AA459" s="60" t="s">
        <v>2596</v>
      </c>
      <c r="AB459" s="60" t="s">
        <v>2597</v>
      </c>
      <c r="AC459" s="60" t="s">
        <v>773</v>
      </c>
      <c r="AD459" s="60" t="s">
        <v>2679</v>
      </c>
      <c r="AE459" s="60" t="s">
        <v>2599</v>
      </c>
      <c r="AF459" s="60" t="s">
        <v>2600</v>
      </c>
      <c r="AG459" s="183">
        <v>44162.32430555555</v>
      </c>
      <c r="AH459" s="60" t="s">
        <v>2601</v>
      </c>
      <c r="AI459" s="60" t="s">
        <v>2602</v>
      </c>
      <c r="AJ459" s="61">
        <v>25</v>
      </c>
      <c r="AK459" s="61">
        <v>1</v>
      </c>
      <c r="AL459" s="60" t="s">
        <v>2603</v>
      </c>
      <c r="AM459" s="183">
        <v>44162.32430555555</v>
      </c>
      <c r="AN459" s="183">
        <v>44614</v>
      </c>
      <c r="AO459" s="1">
        <v>4</v>
      </c>
      <c r="AP459" s="60" t="s">
        <v>2595</v>
      </c>
      <c r="AQ459" s="1" t="s">
        <v>2595</v>
      </c>
    </row>
    <row r="460" spans="1:43" x14ac:dyDescent="0.25">
      <c r="A460" s="1">
        <v>0</v>
      </c>
      <c r="B460" s="1" t="b">
        <v>1</v>
      </c>
      <c r="C460" s="1">
        <v>31561</v>
      </c>
      <c r="D460" s="1">
        <v>521081</v>
      </c>
      <c r="E460" s="1" t="b">
        <v>0</v>
      </c>
      <c r="F460" s="1">
        <v>0</v>
      </c>
      <c r="G460" s="60" t="s">
        <v>2589</v>
      </c>
      <c r="H460" s="60" t="s">
        <v>2589</v>
      </c>
      <c r="I460" s="1">
        <v>31561</v>
      </c>
      <c r="J460" s="60" t="s">
        <v>2590</v>
      </c>
      <c r="K460" s="60" t="s">
        <v>2591</v>
      </c>
      <c r="L460" s="60" t="s">
        <v>2671</v>
      </c>
      <c r="M460" s="60" t="s">
        <v>2672</v>
      </c>
      <c r="N460" s="1" t="b">
        <v>1</v>
      </c>
      <c r="O460" s="60" t="s">
        <v>2681</v>
      </c>
      <c r="P460" s="60" t="s">
        <v>1548</v>
      </c>
      <c r="Q460" s="60" t="s">
        <v>1550</v>
      </c>
      <c r="R460" s="60" t="s">
        <v>514</v>
      </c>
      <c r="S460" s="60" t="s">
        <v>1549</v>
      </c>
      <c r="T460" s="1">
        <v>31561</v>
      </c>
      <c r="U460" s="1">
        <v>32161</v>
      </c>
      <c r="V460" s="1">
        <v>34601</v>
      </c>
      <c r="W460" s="1">
        <v>41561</v>
      </c>
      <c r="X460" s="1">
        <v>64961</v>
      </c>
      <c r="Y460" s="1">
        <v>856321</v>
      </c>
      <c r="Z460" s="60" t="s">
        <v>2595</v>
      </c>
      <c r="AA460" s="60" t="s">
        <v>2596</v>
      </c>
      <c r="AB460" s="60" t="s">
        <v>2597</v>
      </c>
      <c r="AC460" s="60" t="s">
        <v>1496</v>
      </c>
      <c r="AD460" s="60" t="s">
        <v>2680</v>
      </c>
      <c r="AE460" s="60" t="s">
        <v>2599</v>
      </c>
      <c r="AF460" s="60" t="s">
        <v>2600</v>
      </c>
      <c r="AG460" s="183">
        <v>44173.35</v>
      </c>
      <c r="AH460" s="60" t="s">
        <v>2601</v>
      </c>
      <c r="AI460" s="60" t="s">
        <v>2602</v>
      </c>
      <c r="AJ460" s="61">
        <v>5</v>
      </c>
      <c r="AK460" s="61">
        <v>1</v>
      </c>
      <c r="AL460" s="60" t="s">
        <v>2603</v>
      </c>
      <c r="AM460" s="183">
        <v>44604.595138888886</v>
      </c>
      <c r="AN460" s="183">
        <v>44613</v>
      </c>
      <c r="AO460" s="1">
        <v>2</v>
      </c>
      <c r="AP460" s="60" t="s">
        <v>2595</v>
      </c>
      <c r="AQ460" s="1" t="s">
        <v>2595</v>
      </c>
    </row>
    <row r="461" spans="1:43" x14ac:dyDescent="0.25">
      <c r="A461" s="1">
        <v>0</v>
      </c>
      <c r="B461" s="1" t="b">
        <v>1</v>
      </c>
      <c r="C461" s="1">
        <v>31561</v>
      </c>
      <c r="D461" s="1">
        <v>521081</v>
      </c>
      <c r="E461" s="1" t="b">
        <v>0</v>
      </c>
      <c r="F461" s="1">
        <v>0</v>
      </c>
      <c r="G461" s="60" t="s">
        <v>2589</v>
      </c>
      <c r="H461" s="60" t="s">
        <v>2589</v>
      </c>
      <c r="I461" s="1">
        <v>31561</v>
      </c>
      <c r="J461" s="60" t="s">
        <v>2590</v>
      </c>
      <c r="K461" s="60" t="s">
        <v>2591</v>
      </c>
      <c r="L461" s="60" t="s">
        <v>2671</v>
      </c>
      <c r="M461" s="60" t="s">
        <v>2672</v>
      </c>
      <c r="N461" s="1" t="b">
        <v>1</v>
      </c>
      <c r="O461" s="60" t="s">
        <v>2681</v>
      </c>
      <c r="P461" s="60" t="s">
        <v>1560</v>
      </c>
      <c r="Q461" s="60" t="s">
        <v>1562</v>
      </c>
      <c r="R461" s="60" t="s">
        <v>514</v>
      </c>
      <c r="S461" s="60" t="s">
        <v>1561</v>
      </c>
      <c r="T461" s="1">
        <v>31561</v>
      </c>
      <c r="U461" s="1">
        <v>32161</v>
      </c>
      <c r="V461" s="1">
        <v>34601</v>
      </c>
      <c r="W461" s="1">
        <v>41561</v>
      </c>
      <c r="X461" s="1">
        <v>64961</v>
      </c>
      <c r="Y461" s="1">
        <v>856361</v>
      </c>
      <c r="Z461" s="60" t="s">
        <v>2595</v>
      </c>
      <c r="AA461" s="60" t="s">
        <v>2596</v>
      </c>
      <c r="AB461" s="60" t="s">
        <v>2597</v>
      </c>
      <c r="AC461" s="60" t="s">
        <v>1496</v>
      </c>
      <c r="AD461" s="60" t="s">
        <v>2680</v>
      </c>
      <c r="AE461" s="60" t="s">
        <v>2599</v>
      </c>
      <c r="AF461" s="60" t="s">
        <v>2600</v>
      </c>
      <c r="AG461" s="183">
        <v>44173.35</v>
      </c>
      <c r="AH461" s="60" t="s">
        <v>2601</v>
      </c>
      <c r="AI461" s="60" t="s">
        <v>2602</v>
      </c>
      <c r="AJ461" s="61">
        <v>5</v>
      </c>
      <c r="AK461" s="61">
        <v>1</v>
      </c>
      <c r="AL461" s="60" t="s">
        <v>2603</v>
      </c>
      <c r="AM461" s="183">
        <v>44173.35</v>
      </c>
      <c r="AN461" s="183">
        <v>44608</v>
      </c>
      <c r="AO461" s="1">
        <v>2</v>
      </c>
      <c r="AP461" s="60" t="s">
        <v>2595</v>
      </c>
      <c r="AQ461" s="1" t="s">
        <v>2595</v>
      </c>
    </row>
    <row r="462" spans="1:43" x14ac:dyDescent="0.25">
      <c r="A462" s="1">
        <v>0</v>
      </c>
      <c r="B462" s="1" t="b">
        <v>1</v>
      </c>
      <c r="C462" s="1">
        <v>31561</v>
      </c>
      <c r="D462" s="1">
        <v>521081</v>
      </c>
      <c r="E462" s="1" t="b">
        <v>0</v>
      </c>
      <c r="F462" s="1">
        <v>0</v>
      </c>
      <c r="G462" s="60" t="s">
        <v>2589</v>
      </c>
      <c r="H462" s="60" t="s">
        <v>2589</v>
      </c>
      <c r="I462" s="1">
        <v>31561</v>
      </c>
      <c r="J462" s="60" t="s">
        <v>2590</v>
      </c>
      <c r="K462" s="60" t="s">
        <v>2591</v>
      </c>
      <c r="L462" s="60" t="s">
        <v>2671</v>
      </c>
      <c r="M462" s="60" t="s">
        <v>2672</v>
      </c>
      <c r="N462" s="1" t="b">
        <v>1</v>
      </c>
      <c r="O462" s="60" t="s">
        <v>2681</v>
      </c>
      <c r="P462" s="60" t="s">
        <v>1539</v>
      </c>
      <c r="Q462" s="60" t="s">
        <v>1541</v>
      </c>
      <c r="R462" s="60" t="s">
        <v>514</v>
      </c>
      <c r="S462" s="60" t="s">
        <v>1540</v>
      </c>
      <c r="T462" s="1">
        <v>31561</v>
      </c>
      <c r="U462" s="1">
        <v>32161</v>
      </c>
      <c r="V462" s="1">
        <v>34601</v>
      </c>
      <c r="W462" s="1">
        <v>41561</v>
      </c>
      <c r="X462" s="1">
        <v>64961</v>
      </c>
      <c r="Y462" s="1">
        <v>857121</v>
      </c>
      <c r="Z462" s="60" t="s">
        <v>2595</v>
      </c>
      <c r="AA462" s="60" t="s">
        <v>2596</v>
      </c>
      <c r="AB462" s="60" t="s">
        <v>2597</v>
      </c>
      <c r="AC462" s="60" t="s">
        <v>1496</v>
      </c>
      <c r="AD462" s="60" t="s">
        <v>2680</v>
      </c>
      <c r="AE462" s="60" t="s">
        <v>2599</v>
      </c>
      <c r="AF462" s="60" t="s">
        <v>2600</v>
      </c>
      <c r="AG462" s="183">
        <v>44173.361111111109</v>
      </c>
      <c r="AH462" s="60" t="s">
        <v>2601</v>
      </c>
      <c r="AI462" s="60" t="s">
        <v>2602</v>
      </c>
      <c r="AJ462" s="61">
        <v>5</v>
      </c>
      <c r="AK462" s="61">
        <v>1</v>
      </c>
      <c r="AL462" s="60" t="s">
        <v>2603</v>
      </c>
      <c r="AM462" s="183">
        <v>44173.361111111109</v>
      </c>
      <c r="AN462" s="183">
        <v>44614</v>
      </c>
      <c r="AO462" s="1">
        <v>2</v>
      </c>
      <c r="AP462" s="60" t="s">
        <v>2595</v>
      </c>
      <c r="AQ462" s="1" t="s">
        <v>2595</v>
      </c>
    </row>
    <row r="463" spans="1:43" x14ac:dyDescent="0.25">
      <c r="A463" s="1">
        <v>0</v>
      </c>
      <c r="B463" s="1" t="b">
        <v>1</v>
      </c>
      <c r="C463" s="1">
        <v>31561</v>
      </c>
      <c r="D463" s="1">
        <v>521081</v>
      </c>
      <c r="E463" s="1" t="b">
        <v>0</v>
      </c>
      <c r="F463" s="1">
        <v>0</v>
      </c>
      <c r="G463" s="60" t="s">
        <v>2589</v>
      </c>
      <c r="H463" s="60" t="s">
        <v>2589</v>
      </c>
      <c r="I463" s="1">
        <v>31561</v>
      </c>
      <c r="J463" s="60" t="s">
        <v>2590</v>
      </c>
      <c r="K463" s="60" t="s">
        <v>2591</v>
      </c>
      <c r="L463" s="60" t="s">
        <v>2671</v>
      </c>
      <c r="M463" s="60" t="s">
        <v>2672</v>
      </c>
      <c r="N463" s="1" t="b">
        <v>1</v>
      </c>
      <c r="O463" s="60" t="s">
        <v>2681</v>
      </c>
      <c r="P463" s="60" t="s">
        <v>1497</v>
      </c>
      <c r="Q463" s="60" t="s">
        <v>1499</v>
      </c>
      <c r="R463" s="60" t="s">
        <v>514</v>
      </c>
      <c r="S463" s="60" t="s">
        <v>1498</v>
      </c>
      <c r="T463" s="1">
        <v>31561</v>
      </c>
      <c r="U463" s="1">
        <v>32161</v>
      </c>
      <c r="V463" s="1">
        <v>34601</v>
      </c>
      <c r="W463" s="1">
        <v>41561</v>
      </c>
      <c r="X463" s="1">
        <v>64961</v>
      </c>
      <c r="Y463" s="1">
        <v>943441</v>
      </c>
      <c r="Z463" s="60" t="s">
        <v>2595</v>
      </c>
      <c r="AA463" s="60" t="s">
        <v>2596</v>
      </c>
      <c r="AB463" s="60" t="s">
        <v>2597</v>
      </c>
      <c r="AC463" s="60" t="s">
        <v>1496</v>
      </c>
      <c r="AD463" s="60" t="s">
        <v>2680</v>
      </c>
      <c r="AE463" s="60" t="s">
        <v>2599</v>
      </c>
      <c r="AF463" s="60" t="s">
        <v>2600</v>
      </c>
      <c r="AG463" s="183">
        <v>44180.439583333333</v>
      </c>
      <c r="AH463" s="60" t="s">
        <v>2601</v>
      </c>
      <c r="AI463" s="60" t="s">
        <v>2602</v>
      </c>
      <c r="AJ463" s="61">
        <v>24</v>
      </c>
      <c r="AK463" s="61">
        <v>1</v>
      </c>
      <c r="AL463" s="60" t="s">
        <v>2603</v>
      </c>
      <c r="AM463" s="183">
        <v>44180.439583333333</v>
      </c>
      <c r="AN463" s="183">
        <v>44613</v>
      </c>
      <c r="AO463" s="1">
        <v>2</v>
      </c>
      <c r="AP463" s="60" t="s">
        <v>2595</v>
      </c>
      <c r="AQ463" s="1" t="s">
        <v>2595</v>
      </c>
    </row>
    <row r="464" spans="1:43" x14ac:dyDescent="0.25">
      <c r="A464" s="1">
        <v>0</v>
      </c>
      <c r="B464" s="1" t="b">
        <v>1</v>
      </c>
      <c r="C464" s="1">
        <v>31561</v>
      </c>
      <c r="D464" s="1">
        <v>15801</v>
      </c>
      <c r="E464" s="1" t="b">
        <v>0</v>
      </c>
      <c r="F464" s="1">
        <v>0</v>
      </c>
      <c r="G464" s="60" t="s">
        <v>2589</v>
      </c>
      <c r="H464" s="60" t="s">
        <v>2589</v>
      </c>
      <c r="I464" s="1">
        <v>31561</v>
      </c>
      <c r="J464" s="60" t="s">
        <v>2590</v>
      </c>
      <c r="K464" s="60" t="s">
        <v>2591</v>
      </c>
      <c r="L464" s="60" t="s">
        <v>2671</v>
      </c>
      <c r="M464" s="60" t="s">
        <v>2672</v>
      </c>
      <c r="N464" s="1" t="b">
        <v>1</v>
      </c>
      <c r="O464" s="60" t="s">
        <v>2681</v>
      </c>
      <c r="P464" s="60" t="s">
        <v>1364</v>
      </c>
      <c r="Q464" s="60" t="s">
        <v>2691</v>
      </c>
      <c r="R464" s="60" t="s">
        <v>514</v>
      </c>
      <c r="S464" s="60" t="s">
        <v>1365</v>
      </c>
      <c r="T464" s="1">
        <v>31561</v>
      </c>
      <c r="U464" s="1">
        <v>32161</v>
      </c>
      <c r="V464" s="1">
        <v>34601</v>
      </c>
      <c r="W464" s="1">
        <v>41561</v>
      </c>
      <c r="X464" s="1">
        <v>64961</v>
      </c>
      <c r="Y464" s="1">
        <v>1029521</v>
      </c>
      <c r="Z464" s="60" t="s">
        <v>2595</v>
      </c>
      <c r="AA464" s="60" t="s">
        <v>2596</v>
      </c>
      <c r="AB464" s="60" t="s">
        <v>2597</v>
      </c>
      <c r="AC464" s="60" t="s">
        <v>1339</v>
      </c>
      <c r="AD464" s="60" t="s">
        <v>2676</v>
      </c>
      <c r="AE464" s="60" t="s">
        <v>2599</v>
      </c>
      <c r="AF464" s="60" t="s">
        <v>2600</v>
      </c>
      <c r="AG464" s="183">
        <v>44208.462500000001</v>
      </c>
      <c r="AH464" s="60" t="s">
        <v>2601</v>
      </c>
      <c r="AI464" s="60" t="s">
        <v>2602</v>
      </c>
      <c r="AJ464" s="61">
        <v>10</v>
      </c>
      <c r="AK464" s="61">
        <v>1</v>
      </c>
      <c r="AL464" s="60" t="s">
        <v>2603</v>
      </c>
      <c r="AM464" s="183">
        <v>44519.760416666664</v>
      </c>
      <c r="AN464" s="183">
        <v>44607</v>
      </c>
      <c r="AO464" s="1">
        <v>6</v>
      </c>
      <c r="AP464" s="60" t="s">
        <v>2595</v>
      </c>
      <c r="AQ464" s="1" t="s">
        <v>2595</v>
      </c>
    </row>
    <row r="465" spans="1:43" x14ac:dyDescent="0.25">
      <c r="A465" s="1">
        <v>0</v>
      </c>
      <c r="B465" s="1" t="b">
        <v>1</v>
      </c>
      <c r="C465" s="1">
        <v>31561</v>
      </c>
      <c r="D465" s="1">
        <v>22801</v>
      </c>
      <c r="E465" s="1" t="b">
        <v>0</v>
      </c>
      <c r="F465" s="1">
        <v>0</v>
      </c>
      <c r="G465" s="60" t="s">
        <v>2589</v>
      </c>
      <c r="H465" s="60" t="s">
        <v>2589</v>
      </c>
      <c r="I465" s="1">
        <v>31561</v>
      </c>
      <c r="J465" s="60" t="s">
        <v>2590</v>
      </c>
      <c r="K465" s="60" t="s">
        <v>2591</v>
      </c>
      <c r="L465" s="60" t="s">
        <v>2671</v>
      </c>
      <c r="M465" s="60" t="s">
        <v>2672</v>
      </c>
      <c r="N465" s="1" t="b">
        <v>1</v>
      </c>
      <c r="O465" s="60" t="s">
        <v>2692</v>
      </c>
      <c r="P465" s="60" t="s">
        <v>762</v>
      </c>
      <c r="Q465" s="60" t="s">
        <v>764</v>
      </c>
      <c r="R465" s="60" t="s">
        <v>514</v>
      </c>
      <c r="S465" s="60" t="s">
        <v>763</v>
      </c>
      <c r="T465" s="1">
        <v>31561</v>
      </c>
      <c r="U465" s="1">
        <v>32161</v>
      </c>
      <c r="V465" s="1">
        <v>34601</v>
      </c>
      <c r="W465" s="1">
        <v>41561</v>
      </c>
      <c r="X465" s="1">
        <v>65001</v>
      </c>
      <c r="Y465" s="1">
        <v>762761</v>
      </c>
      <c r="Z465" s="60" t="s">
        <v>2595</v>
      </c>
      <c r="AA465" s="60" t="s">
        <v>2596</v>
      </c>
      <c r="AB465" s="60" t="s">
        <v>2597</v>
      </c>
      <c r="AC465" s="60" t="s">
        <v>564</v>
      </c>
      <c r="AD465" s="60" t="s">
        <v>2675</v>
      </c>
      <c r="AE465" s="60" t="s">
        <v>2599</v>
      </c>
      <c r="AF465" s="60" t="s">
        <v>2600</v>
      </c>
      <c r="AG465" s="183">
        <v>44159.354166666664</v>
      </c>
      <c r="AH465" s="60" t="s">
        <v>2601</v>
      </c>
      <c r="AI465" s="60" t="s">
        <v>2602</v>
      </c>
      <c r="AJ465" s="61">
        <v>8</v>
      </c>
      <c r="AK465" s="61">
        <v>1</v>
      </c>
      <c r="AL465" s="60" t="s">
        <v>2603</v>
      </c>
      <c r="AM465" s="183">
        <v>44159.354166666664</v>
      </c>
      <c r="AN465" s="183">
        <v>44614</v>
      </c>
      <c r="AO465" s="1">
        <v>6</v>
      </c>
      <c r="AP465" s="60" t="s">
        <v>2595</v>
      </c>
      <c r="AQ465" s="1" t="s">
        <v>2595</v>
      </c>
    </row>
    <row r="466" spans="1:43" x14ac:dyDescent="0.25">
      <c r="A466" s="1">
        <v>0</v>
      </c>
      <c r="B466" s="1" t="b">
        <v>1</v>
      </c>
      <c r="C466" s="1">
        <v>31561</v>
      </c>
      <c r="D466" s="1">
        <v>22801</v>
      </c>
      <c r="E466" s="1" t="b">
        <v>0</v>
      </c>
      <c r="F466" s="1">
        <v>0</v>
      </c>
      <c r="G466" s="60" t="s">
        <v>2589</v>
      </c>
      <c r="H466" s="60" t="s">
        <v>2589</v>
      </c>
      <c r="I466" s="1">
        <v>31561</v>
      </c>
      <c r="J466" s="60" t="s">
        <v>2590</v>
      </c>
      <c r="K466" s="60" t="s">
        <v>2591</v>
      </c>
      <c r="L466" s="60" t="s">
        <v>2671</v>
      </c>
      <c r="M466" s="60" t="s">
        <v>2672</v>
      </c>
      <c r="N466" s="1" t="b">
        <v>1</v>
      </c>
      <c r="O466" s="60" t="s">
        <v>2692</v>
      </c>
      <c r="P466" s="60" t="s">
        <v>759</v>
      </c>
      <c r="Q466" s="60" t="s">
        <v>761</v>
      </c>
      <c r="R466" s="60" t="s">
        <v>514</v>
      </c>
      <c r="S466" s="60" t="s">
        <v>760</v>
      </c>
      <c r="T466" s="1">
        <v>31561</v>
      </c>
      <c r="U466" s="1">
        <v>32161</v>
      </c>
      <c r="V466" s="1">
        <v>34601</v>
      </c>
      <c r="W466" s="1">
        <v>41561</v>
      </c>
      <c r="X466" s="1">
        <v>65001</v>
      </c>
      <c r="Y466" s="1">
        <v>763001</v>
      </c>
      <c r="Z466" s="60" t="s">
        <v>2595</v>
      </c>
      <c r="AA466" s="60" t="s">
        <v>2596</v>
      </c>
      <c r="AB466" s="60" t="s">
        <v>2597</v>
      </c>
      <c r="AC466" s="60" t="s">
        <v>564</v>
      </c>
      <c r="AD466" s="60" t="s">
        <v>2675</v>
      </c>
      <c r="AE466" s="60" t="s">
        <v>2599</v>
      </c>
      <c r="AF466" s="60" t="s">
        <v>2600</v>
      </c>
      <c r="AG466" s="183">
        <v>44159.354166666664</v>
      </c>
      <c r="AH466" s="60" t="s">
        <v>2601</v>
      </c>
      <c r="AI466" s="60" t="s">
        <v>2602</v>
      </c>
      <c r="AJ466" s="61">
        <v>12</v>
      </c>
      <c r="AK466" s="61">
        <v>1</v>
      </c>
      <c r="AL466" s="60" t="s">
        <v>2603</v>
      </c>
      <c r="AM466" s="183">
        <v>44159.354166666664</v>
      </c>
      <c r="AN466" s="183">
        <v>44614</v>
      </c>
      <c r="AO466" s="1">
        <v>6</v>
      </c>
      <c r="AP466" s="60" t="s">
        <v>2595</v>
      </c>
      <c r="AQ466" s="1" t="s">
        <v>2595</v>
      </c>
    </row>
    <row r="467" spans="1:43" x14ac:dyDescent="0.25">
      <c r="A467" s="1">
        <v>0</v>
      </c>
      <c r="B467" s="1" t="b">
        <v>1</v>
      </c>
      <c r="C467" s="1">
        <v>31561</v>
      </c>
      <c r="D467" s="1">
        <v>22801</v>
      </c>
      <c r="E467" s="1" t="b">
        <v>0</v>
      </c>
      <c r="F467" s="1">
        <v>0</v>
      </c>
      <c r="G467" s="60" t="s">
        <v>2589</v>
      </c>
      <c r="H467" s="60" t="s">
        <v>2589</v>
      </c>
      <c r="I467" s="1">
        <v>31561</v>
      </c>
      <c r="J467" s="60" t="s">
        <v>2590</v>
      </c>
      <c r="K467" s="60" t="s">
        <v>2591</v>
      </c>
      <c r="L467" s="60" t="s">
        <v>2671</v>
      </c>
      <c r="M467" s="60" t="s">
        <v>2672</v>
      </c>
      <c r="N467" s="1" t="b">
        <v>1</v>
      </c>
      <c r="O467" s="60" t="s">
        <v>2692</v>
      </c>
      <c r="P467" s="60" t="s">
        <v>747</v>
      </c>
      <c r="Q467" s="60" t="s">
        <v>749</v>
      </c>
      <c r="R467" s="60" t="s">
        <v>514</v>
      </c>
      <c r="S467" s="60" t="s">
        <v>748</v>
      </c>
      <c r="T467" s="1">
        <v>31561</v>
      </c>
      <c r="U467" s="1">
        <v>32161</v>
      </c>
      <c r="V467" s="1">
        <v>34601</v>
      </c>
      <c r="W467" s="1">
        <v>41561</v>
      </c>
      <c r="X467" s="1">
        <v>65001</v>
      </c>
      <c r="Y467" s="1">
        <v>763041</v>
      </c>
      <c r="Z467" s="60" t="s">
        <v>2595</v>
      </c>
      <c r="AA467" s="60" t="s">
        <v>2596</v>
      </c>
      <c r="AB467" s="60" t="s">
        <v>2597</v>
      </c>
      <c r="AC467" s="60" t="s">
        <v>564</v>
      </c>
      <c r="AD467" s="60" t="s">
        <v>2675</v>
      </c>
      <c r="AE467" s="60" t="s">
        <v>2599</v>
      </c>
      <c r="AF467" s="60" t="s">
        <v>2600</v>
      </c>
      <c r="AG467" s="183">
        <v>44159.354166666664</v>
      </c>
      <c r="AH467" s="60" t="s">
        <v>2601</v>
      </c>
      <c r="AI467" s="60" t="s">
        <v>2602</v>
      </c>
      <c r="AJ467" s="61">
        <v>12</v>
      </c>
      <c r="AK467" s="61">
        <v>1</v>
      </c>
      <c r="AL467" s="60" t="s">
        <v>2603</v>
      </c>
      <c r="AM467" s="183">
        <v>44159.354166666664</v>
      </c>
      <c r="AN467" s="183">
        <v>44614</v>
      </c>
      <c r="AO467" s="1">
        <v>6</v>
      </c>
      <c r="AP467" s="60" t="s">
        <v>2595</v>
      </c>
      <c r="AQ467" s="1" t="s">
        <v>2595</v>
      </c>
    </row>
    <row r="468" spans="1:43" x14ac:dyDescent="0.25">
      <c r="A468" s="1">
        <v>0</v>
      </c>
      <c r="B468" s="1" t="b">
        <v>1</v>
      </c>
      <c r="C468" s="1">
        <v>31561</v>
      </c>
      <c r="D468" s="1">
        <v>22801</v>
      </c>
      <c r="E468" s="1" t="b">
        <v>0</v>
      </c>
      <c r="F468" s="1">
        <v>0</v>
      </c>
      <c r="G468" s="60" t="s">
        <v>2589</v>
      </c>
      <c r="H468" s="60" t="s">
        <v>2589</v>
      </c>
      <c r="I468" s="1">
        <v>31561</v>
      </c>
      <c r="J468" s="60" t="s">
        <v>2590</v>
      </c>
      <c r="K468" s="60" t="s">
        <v>2591</v>
      </c>
      <c r="L468" s="60" t="s">
        <v>2671</v>
      </c>
      <c r="M468" s="60" t="s">
        <v>2672</v>
      </c>
      <c r="N468" s="1" t="b">
        <v>1</v>
      </c>
      <c r="O468" s="60" t="s">
        <v>2692</v>
      </c>
      <c r="P468" s="60" t="s">
        <v>750</v>
      </c>
      <c r="Q468" s="60" t="s">
        <v>752</v>
      </c>
      <c r="R468" s="60" t="s">
        <v>514</v>
      </c>
      <c r="S468" s="60" t="s">
        <v>751</v>
      </c>
      <c r="T468" s="1">
        <v>31561</v>
      </c>
      <c r="U468" s="1">
        <v>32161</v>
      </c>
      <c r="V468" s="1">
        <v>34601</v>
      </c>
      <c r="W468" s="1">
        <v>41561</v>
      </c>
      <c r="X468" s="1">
        <v>65001</v>
      </c>
      <c r="Y468" s="1">
        <v>763081</v>
      </c>
      <c r="Z468" s="60" t="s">
        <v>2595</v>
      </c>
      <c r="AA468" s="60" t="s">
        <v>2596</v>
      </c>
      <c r="AB468" s="60" t="s">
        <v>2597</v>
      </c>
      <c r="AC468" s="60" t="s">
        <v>564</v>
      </c>
      <c r="AD468" s="60" t="s">
        <v>2675</v>
      </c>
      <c r="AE468" s="60" t="s">
        <v>2599</v>
      </c>
      <c r="AF468" s="60" t="s">
        <v>2600</v>
      </c>
      <c r="AG468" s="183">
        <v>44159.354166666664</v>
      </c>
      <c r="AH468" s="60" t="s">
        <v>2601</v>
      </c>
      <c r="AI468" s="60" t="s">
        <v>2602</v>
      </c>
      <c r="AJ468" s="61">
        <v>12</v>
      </c>
      <c r="AK468" s="61">
        <v>1</v>
      </c>
      <c r="AL468" s="60" t="s">
        <v>2603</v>
      </c>
      <c r="AM468" s="183">
        <v>44159.354166666664</v>
      </c>
      <c r="AN468" s="183">
        <v>44609</v>
      </c>
      <c r="AO468" s="1">
        <v>6</v>
      </c>
      <c r="AP468" s="60" t="s">
        <v>2595</v>
      </c>
      <c r="AQ468" s="1" t="s">
        <v>2595</v>
      </c>
    </row>
    <row r="469" spans="1:43" x14ac:dyDescent="0.25">
      <c r="A469" s="1">
        <v>0</v>
      </c>
      <c r="B469" s="1" t="b">
        <v>1</v>
      </c>
      <c r="C469" s="1">
        <v>31561</v>
      </c>
      <c r="D469" s="1">
        <v>22801</v>
      </c>
      <c r="E469" s="1" t="b">
        <v>0</v>
      </c>
      <c r="F469" s="1">
        <v>0</v>
      </c>
      <c r="G469" s="60" t="s">
        <v>2589</v>
      </c>
      <c r="H469" s="60" t="s">
        <v>2589</v>
      </c>
      <c r="I469" s="1">
        <v>31561</v>
      </c>
      <c r="J469" s="60" t="s">
        <v>2590</v>
      </c>
      <c r="K469" s="60" t="s">
        <v>2591</v>
      </c>
      <c r="L469" s="60" t="s">
        <v>2671</v>
      </c>
      <c r="M469" s="60" t="s">
        <v>2672</v>
      </c>
      <c r="N469" s="1" t="b">
        <v>1</v>
      </c>
      <c r="O469" s="60" t="s">
        <v>2692</v>
      </c>
      <c r="P469" s="60" t="s">
        <v>647</v>
      </c>
      <c r="Q469" s="60" t="s">
        <v>649</v>
      </c>
      <c r="R469" s="60" t="s">
        <v>514</v>
      </c>
      <c r="S469" s="60" t="s">
        <v>648</v>
      </c>
      <c r="T469" s="1">
        <v>31561</v>
      </c>
      <c r="U469" s="1">
        <v>32161</v>
      </c>
      <c r="V469" s="1">
        <v>34601</v>
      </c>
      <c r="W469" s="1">
        <v>41561</v>
      </c>
      <c r="X469" s="1">
        <v>65001</v>
      </c>
      <c r="Y469" s="1">
        <v>763121</v>
      </c>
      <c r="Z469" s="60" t="s">
        <v>2595</v>
      </c>
      <c r="AA469" s="60" t="s">
        <v>2596</v>
      </c>
      <c r="AB469" s="60" t="s">
        <v>2597</v>
      </c>
      <c r="AC469" s="60" t="s">
        <v>564</v>
      </c>
      <c r="AD469" s="60" t="s">
        <v>2675</v>
      </c>
      <c r="AE469" s="60" t="s">
        <v>2599</v>
      </c>
      <c r="AF469" s="60" t="s">
        <v>2600</v>
      </c>
      <c r="AG469" s="183">
        <v>44159.354166666664</v>
      </c>
      <c r="AH469" s="60" t="s">
        <v>2601</v>
      </c>
      <c r="AI469" s="60" t="s">
        <v>2602</v>
      </c>
      <c r="AJ469" s="61">
        <v>12</v>
      </c>
      <c r="AK469" s="61">
        <v>1</v>
      </c>
      <c r="AL469" s="60" t="s">
        <v>2603</v>
      </c>
      <c r="AM469" s="183">
        <v>44159.354166666664</v>
      </c>
      <c r="AN469" s="183">
        <v>44613</v>
      </c>
      <c r="AO469" s="1">
        <v>6</v>
      </c>
      <c r="AP469" s="60" t="s">
        <v>2595</v>
      </c>
      <c r="AQ469" s="1" t="s">
        <v>2595</v>
      </c>
    </row>
    <row r="470" spans="1:43" x14ac:dyDescent="0.25">
      <c r="A470" s="1">
        <v>0</v>
      </c>
      <c r="B470" s="1" t="b">
        <v>1</v>
      </c>
      <c r="C470" s="1">
        <v>31561</v>
      </c>
      <c r="D470" s="1">
        <v>22801</v>
      </c>
      <c r="E470" s="1" t="b">
        <v>0</v>
      </c>
      <c r="F470" s="1">
        <v>0</v>
      </c>
      <c r="G470" s="60" t="s">
        <v>2589</v>
      </c>
      <c r="H470" s="60" t="s">
        <v>2589</v>
      </c>
      <c r="I470" s="1">
        <v>31561</v>
      </c>
      <c r="J470" s="60" t="s">
        <v>2590</v>
      </c>
      <c r="K470" s="60" t="s">
        <v>2591</v>
      </c>
      <c r="L470" s="60" t="s">
        <v>2671</v>
      </c>
      <c r="M470" s="60" t="s">
        <v>2672</v>
      </c>
      <c r="N470" s="1" t="b">
        <v>1</v>
      </c>
      <c r="O470" s="60" t="s">
        <v>2692</v>
      </c>
      <c r="P470" s="60" t="s">
        <v>753</v>
      </c>
      <c r="Q470" s="60" t="s">
        <v>755</v>
      </c>
      <c r="R470" s="60" t="s">
        <v>514</v>
      </c>
      <c r="S470" s="60" t="s">
        <v>754</v>
      </c>
      <c r="T470" s="1">
        <v>31561</v>
      </c>
      <c r="U470" s="1">
        <v>32161</v>
      </c>
      <c r="V470" s="1">
        <v>34601</v>
      </c>
      <c r="W470" s="1">
        <v>41561</v>
      </c>
      <c r="X470" s="1">
        <v>65001</v>
      </c>
      <c r="Y470" s="1">
        <v>763241</v>
      </c>
      <c r="Z470" s="60" t="s">
        <v>2595</v>
      </c>
      <c r="AA470" s="60" t="s">
        <v>2596</v>
      </c>
      <c r="AB470" s="60" t="s">
        <v>2597</v>
      </c>
      <c r="AC470" s="60" t="s">
        <v>564</v>
      </c>
      <c r="AD470" s="60" t="s">
        <v>2675</v>
      </c>
      <c r="AE470" s="60" t="s">
        <v>2599</v>
      </c>
      <c r="AF470" s="60" t="s">
        <v>2600</v>
      </c>
      <c r="AG470" s="183">
        <v>44159.354166666664</v>
      </c>
      <c r="AH470" s="60" t="s">
        <v>2601</v>
      </c>
      <c r="AI470" s="60" t="s">
        <v>2602</v>
      </c>
      <c r="AJ470" s="61">
        <v>10</v>
      </c>
      <c r="AK470" s="61">
        <v>1</v>
      </c>
      <c r="AL470" s="60" t="s">
        <v>2603</v>
      </c>
      <c r="AM470" s="183">
        <v>44159.354166666664</v>
      </c>
      <c r="AN470" s="183">
        <v>44607</v>
      </c>
      <c r="AO470" s="1">
        <v>6</v>
      </c>
      <c r="AP470" s="60" t="s">
        <v>2595</v>
      </c>
      <c r="AQ470" s="1" t="s">
        <v>2595</v>
      </c>
    </row>
    <row r="471" spans="1:43" x14ac:dyDescent="0.25">
      <c r="A471" s="1">
        <v>0</v>
      </c>
      <c r="B471" s="1" t="b">
        <v>1</v>
      </c>
      <c r="C471" s="1">
        <v>31561</v>
      </c>
      <c r="D471" s="1">
        <v>15801</v>
      </c>
      <c r="E471" s="1" t="b">
        <v>0</v>
      </c>
      <c r="F471" s="1">
        <v>0</v>
      </c>
      <c r="G471" s="60" t="s">
        <v>2589</v>
      </c>
      <c r="H471" s="60" t="s">
        <v>2589</v>
      </c>
      <c r="I471" s="1">
        <v>31561</v>
      </c>
      <c r="J471" s="60" t="s">
        <v>2590</v>
      </c>
      <c r="K471" s="60" t="s">
        <v>2591</v>
      </c>
      <c r="L471" s="60" t="s">
        <v>2671</v>
      </c>
      <c r="M471" s="60" t="s">
        <v>2672</v>
      </c>
      <c r="N471" s="1" t="b">
        <v>1</v>
      </c>
      <c r="O471" s="60" t="s">
        <v>2692</v>
      </c>
      <c r="P471" s="60" t="s">
        <v>1340</v>
      </c>
      <c r="Q471" s="60" t="s">
        <v>2693</v>
      </c>
      <c r="R471" s="60" t="s">
        <v>514</v>
      </c>
      <c r="S471" s="60" t="s">
        <v>1341</v>
      </c>
      <c r="T471" s="1">
        <v>31561</v>
      </c>
      <c r="U471" s="1">
        <v>32161</v>
      </c>
      <c r="V471" s="1">
        <v>34601</v>
      </c>
      <c r="W471" s="1">
        <v>41561</v>
      </c>
      <c r="X471" s="1">
        <v>65001</v>
      </c>
      <c r="Y471" s="1">
        <v>763601</v>
      </c>
      <c r="Z471" s="60" t="s">
        <v>2595</v>
      </c>
      <c r="AA471" s="60" t="s">
        <v>2596</v>
      </c>
      <c r="AB471" s="60" t="s">
        <v>2597</v>
      </c>
      <c r="AC471" s="60" t="s">
        <v>1339</v>
      </c>
      <c r="AD471" s="60" t="s">
        <v>2676</v>
      </c>
      <c r="AE471" s="60" t="s">
        <v>2599</v>
      </c>
      <c r="AF471" s="60" t="s">
        <v>2600</v>
      </c>
      <c r="AG471" s="183">
        <v>44159.354166666664</v>
      </c>
      <c r="AH471" s="60" t="s">
        <v>2601</v>
      </c>
      <c r="AI471" s="60" t="s">
        <v>2602</v>
      </c>
      <c r="AJ471" s="61">
        <v>10</v>
      </c>
      <c r="AK471" s="61">
        <v>1</v>
      </c>
      <c r="AL471" s="60" t="s">
        <v>2603</v>
      </c>
      <c r="AM471" s="183">
        <v>44519.760416666664</v>
      </c>
      <c r="AN471" s="183">
        <v>44614</v>
      </c>
      <c r="AO471" s="1">
        <v>6</v>
      </c>
      <c r="AP471" s="60" t="s">
        <v>2595</v>
      </c>
      <c r="AQ471" s="1" t="s">
        <v>2595</v>
      </c>
    </row>
    <row r="472" spans="1:43" x14ac:dyDescent="0.25">
      <c r="A472" s="1">
        <v>0</v>
      </c>
      <c r="B472" s="1" t="b">
        <v>1</v>
      </c>
      <c r="C472" s="1">
        <v>31561</v>
      </c>
      <c r="D472" s="1">
        <v>15801</v>
      </c>
      <c r="E472" s="1" t="b">
        <v>0</v>
      </c>
      <c r="F472" s="1">
        <v>0</v>
      </c>
      <c r="G472" s="60" t="s">
        <v>2589</v>
      </c>
      <c r="H472" s="60" t="s">
        <v>2589</v>
      </c>
      <c r="I472" s="1">
        <v>31561</v>
      </c>
      <c r="J472" s="60" t="s">
        <v>2590</v>
      </c>
      <c r="K472" s="60" t="s">
        <v>2591</v>
      </c>
      <c r="L472" s="60" t="s">
        <v>2671</v>
      </c>
      <c r="M472" s="60" t="s">
        <v>2672</v>
      </c>
      <c r="N472" s="1" t="b">
        <v>1</v>
      </c>
      <c r="O472" s="60" t="s">
        <v>2692</v>
      </c>
      <c r="P472" s="60" t="s">
        <v>1352</v>
      </c>
      <c r="Q472" s="60" t="s">
        <v>1354</v>
      </c>
      <c r="R472" s="60" t="s">
        <v>514</v>
      </c>
      <c r="S472" s="60" t="s">
        <v>1353</v>
      </c>
      <c r="T472" s="1">
        <v>31561</v>
      </c>
      <c r="U472" s="1">
        <v>32161</v>
      </c>
      <c r="V472" s="1">
        <v>34601</v>
      </c>
      <c r="W472" s="1">
        <v>41561</v>
      </c>
      <c r="X472" s="1">
        <v>65001</v>
      </c>
      <c r="Y472" s="1">
        <v>763641</v>
      </c>
      <c r="Z472" s="60" t="s">
        <v>2595</v>
      </c>
      <c r="AA472" s="60" t="s">
        <v>2596</v>
      </c>
      <c r="AB472" s="60" t="s">
        <v>2597</v>
      </c>
      <c r="AC472" s="60" t="s">
        <v>1339</v>
      </c>
      <c r="AD472" s="60" t="s">
        <v>2676</v>
      </c>
      <c r="AE472" s="60" t="s">
        <v>2599</v>
      </c>
      <c r="AF472" s="60" t="s">
        <v>2600</v>
      </c>
      <c r="AG472" s="183">
        <v>44159.354166666664</v>
      </c>
      <c r="AH472" s="60" t="s">
        <v>2601</v>
      </c>
      <c r="AI472" s="60" t="s">
        <v>2602</v>
      </c>
      <c r="AJ472" s="61">
        <v>10</v>
      </c>
      <c r="AK472" s="61">
        <v>1</v>
      </c>
      <c r="AL472" s="60" t="s">
        <v>2603</v>
      </c>
      <c r="AM472" s="183">
        <v>44159.354166666664</v>
      </c>
      <c r="AN472" s="183">
        <v>44613</v>
      </c>
      <c r="AO472" s="1">
        <v>6</v>
      </c>
      <c r="AP472" s="60" t="s">
        <v>2595</v>
      </c>
      <c r="AQ472" s="1" t="s">
        <v>2595</v>
      </c>
    </row>
    <row r="473" spans="1:43" x14ac:dyDescent="0.25">
      <c r="A473" s="1">
        <v>0</v>
      </c>
      <c r="B473" s="1" t="b">
        <v>1</v>
      </c>
      <c r="C473" s="1">
        <v>31561</v>
      </c>
      <c r="D473" s="1">
        <v>13921</v>
      </c>
      <c r="E473" s="1" t="b">
        <v>0</v>
      </c>
      <c r="F473" s="1">
        <v>0</v>
      </c>
      <c r="G473" s="60" t="s">
        <v>2589</v>
      </c>
      <c r="H473" s="60" t="s">
        <v>2589</v>
      </c>
      <c r="I473" s="1">
        <v>31561</v>
      </c>
      <c r="J473" s="60" t="s">
        <v>2590</v>
      </c>
      <c r="K473" s="60" t="s">
        <v>2591</v>
      </c>
      <c r="L473" s="60" t="s">
        <v>2671</v>
      </c>
      <c r="M473" s="60" t="s">
        <v>2672</v>
      </c>
      <c r="N473" s="1" t="b">
        <v>1</v>
      </c>
      <c r="O473" s="60" t="s">
        <v>2692</v>
      </c>
      <c r="P473" s="60" t="s">
        <v>797</v>
      </c>
      <c r="Q473" s="60" t="s">
        <v>799</v>
      </c>
      <c r="R473" s="60" t="s">
        <v>514</v>
      </c>
      <c r="S473" s="60" t="s">
        <v>798</v>
      </c>
      <c r="T473" s="1">
        <v>31561</v>
      </c>
      <c r="U473" s="1">
        <v>32161</v>
      </c>
      <c r="V473" s="1">
        <v>34601</v>
      </c>
      <c r="W473" s="1">
        <v>41561</v>
      </c>
      <c r="X473" s="1">
        <v>65001</v>
      </c>
      <c r="Y473" s="1">
        <v>789321</v>
      </c>
      <c r="Z473" s="60" t="s">
        <v>2595</v>
      </c>
      <c r="AA473" s="60" t="s">
        <v>2596</v>
      </c>
      <c r="AB473" s="60" t="s">
        <v>2597</v>
      </c>
      <c r="AC473" s="60" t="s">
        <v>773</v>
      </c>
      <c r="AD473" s="60" t="s">
        <v>2679</v>
      </c>
      <c r="AE473" s="60" t="s">
        <v>2599</v>
      </c>
      <c r="AF473" s="60" t="s">
        <v>2600</v>
      </c>
      <c r="AG473" s="183">
        <v>44162.32430555555</v>
      </c>
      <c r="AH473" s="60" t="s">
        <v>2601</v>
      </c>
      <c r="AI473" s="60" t="s">
        <v>2602</v>
      </c>
      <c r="AJ473" s="61">
        <v>12</v>
      </c>
      <c r="AK473" s="61">
        <v>1</v>
      </c>
      <c r="AL473" s="60" t="s">
        <v>2603</v>
      </c>
      <c r="AM473" s="183">
        <v>44162.32430555555</v>
      </c>
      <c r="AN473" s="183">
        <v>44614</v>
      </c>
      <c r="AO473" s="1">
        <v>4</v>
      </c>
      <c r="AP473" s="60" t="s">
        <v>2595</v>
      </c>
      <c r="AQ473" s="1" t="s">
        <v>2595</v>
      </c>
    </row>
    <row r="474" spans="1:43" x14ac:dyDescent="0.25">
      <c r="A474" s="1">
        <v>0</v>
      </c>
      <c r="B474" s="1" t="b">
        <v>1</v>
      </c>
      <c r="C474" s="1">
        <v>31561</v>
      </c>
      <c r="D474" s="1">
        <v>825041</v>
      </c>
      <c r="E474" s="1" t="b">
        <v>0</v>
      </c>
      <c r="F474" s="1">
        <v>0</v>
      </c>
      <c r="G474" s="60" t="s">
        <v>2589</v>
      </c>
      <c r="H474" s="60" t="s">
        <v>2589</v>
      </c>
      <c r="I474" s="1">
        <v>31561</v>
      </c>
      <c r="J474" s="60" t="s">
        <v>2590</v>
      </c>
      <c r="K474" s="60" t="s">
        <v>2591</v>
      </c>
      <c r="L474" s="60" t="s">
        <v>2671</v>
      </c>
      <c r="M474" s="60" t="s">
        <v>2672</v>
      </c>
      <c r="N474" s="1" t="b">
        <v>1</v>
      </c>
      <c r="O474" s="60" t="s">
        <v>2692</v>
      </c>
      <c r="P474" s="60" t="s">
        <v>388</v>
      </c>
      <c r="Q474" s="60" t="s">
        <v>390</v>
      </c>
      <c r="R474" s="60" t="s">
        <v>514</v>
      </c>
      <c r="S474" s="60" t="s">
        <v>389</v>
      </c>
      <c r="T474" s="1">
        <v>31561</v>
      </c>
      <c r="U474" s="1">
        <v>32161</v>
      </c>
      <c r="V474" s="1">
        <v>34601</v>
      </c>
      <c r="W474" s="1">
        <v>41561</v>
      </c>
      <c r="X474" s="1">
        <v>65001</v>
      </c>
      <c r="Y474" s="1">
        <v>825161</v>
      </c>
      <c r="Z474" s="60" t="s">
        <v>2595</v>
      </c>
      <c r="AA474" s="60" t="s">
        <v>2596</v>
      </c>
      <c r="AB474" s="60" t="s">
        <v>2597</v>
      </c>
      <c r="AC474" s="60" t="s">
        <v>376</v>
      </c>
      <c r="AD474" s="60" t="s">
        <v>377</v>
      </c>
      <c r="AE474" s="60" t="s">
        <v>2599</v>
      </c>
      <c r="AF474" s="60" t="s">
        <v>2600</v>
      </c>
      <c r="AG474" s="183">
        <v>44167.722222222219</v>
      </c>
      <c r="AH474" s="60" t="s">
        <v>2601</v>
      </c>
      <c r="AI474" s="60" t="s">
        <v>2602</v>
      </c>
      <c r="AJ474" s="61">
        <v>5</v>
      </c>
      <c r="AK474" s="61">
        <v>1</v>
      </c>
      <c r="AL474" s="60" t="s">
        <v>2603</v>
      </c>
      <c r="AM474" s="183">
        <v>44167.722222222219</v>
      </c>
      <c r="AN474" s="183">
        <v>44614</v>
      </c>
      <c r="AO474" s="1">
        <v>3</v>
      </c>
      <c r="AP474" s="60" t="s">
        <v>2595</v>
      </c>
      <c r="AQ474" s="1" t="s">
        <v>2595</v>
      </c>
    </row>
    <row r="475" spans="1:43" x14ac:dyDescent="0.25">
      <c r="A475" s="1">
        <v>0</v>
      </c>
      <c r="B475" s="1" t="b">
        <v>1</v>
      </c>
      <c r="C475" s="1">
        <v>31561</v>
      </c>
      <c r="D475" s="1">
        <v>825041</v>
      </c>
      <c r="E475" s="1" t="b">
        <v>0</v>
      </c>
      <c r="F475" s="1">
        <v>0</v>
      </c>
      <c r="G475" s="60" t="s">
        <v>2589</v>
      </c>
      <c r="H475" s="60" t="s">
        <v>2589</v>
      </c>
      <c r="I475" s="1">
        <v>31561</v>
      </c>
      <c r="J475" s="60" t="s">
        <v>2590</v>
      </c>
      <c r="K475" s="60" t="s">
        <v>2591</v>
      </c>
      <c r="L475" s="60" t="s">
        <v>2671</v>
      </c>
      <c r="M475" s="60" t="s">
        <v>2672</v>
      </c>
      <c r="N475" s="1" t="b">
        <v>1</v>
      </c>
      <c r="O475" s="60" t="s">
        <v>2692</v>
      </c>
      <c r="P475" s="60" t="s">
        <v>391</v>
      </c>
      <c r="Q475" s="60" t="s">
        <v>393</v>
      </c>
      <c r="R475" s="60" t="s">
        <v>514</v>
      </c>
      <c r="S475" s="60" t="s">
        <v>392</v>
      </c>
      <c r="T475" s="1">
        <v>31561</v>
      </c>
      <c r="U475" s="1">
        <v>32161</v>
      </c>
      <c r="V475" s="1">
        <v>34601</v>
      </c>
      <c r="W475" s="1">
        <v>41561</v>
      </c>
      <c r="X475" s="1">
        <v>65001</v>
      </c>
      <c r="Y475" s="1">
        <v>825201</v>
      </c>
      <c r="Z475" s="60" t="s">
        <v>2595</v>
      </c>
      <c r="AA475" s="60" t="s">
        <v>2596</v>
      </c>
      <c r="AB475" s="60" t="s">
        <v>2597</v>
      </c>
      <c r="AC475" s="60" t="s">
        <v>376</v>
      </c>
      <c r="AD475" s="60" t="s">
        <v>377</v>
      </c>
      <c r="AE475" s="60" t="s">
        <v>2599</v>
      </c>
      <c r="AF475" s="60" t="s">
        <v>2600</v>
      </c>
      <c r="AG475" s="183">
        <v>44167.722222222219</v>
      </c>
      <c r="AH475" s="60" t="s">
        <v>2601</v>
      </c>
      <c r="AI475" s="60" t="s">
        <v>2602</v>
      </c>
      <c r="AJ475" s="61">
        <v>5</v>
      </c>
      <c r="AK475" s="61">
        <v>1</v>
      </c>
      <c r="AL475" s="60" t="s">
        <v>2603</v>
      </c>
      <c r="AM475" s="183">
        <v>44167.722222222219</v>
      </c>
      <c r="AN475" s="183">
        <v>44613</v>
      </c>
      <c r="AO475" s="1">
        <v>3</v>
      </c>
      <c r="AP475" s="60" t="s">
        <v>2595</v>
      </c>
      <c r="AQ475" s="1" t="s">
        <v>2595</v>
      </c>
    </row>
    <row r="476" spans="1:43" x14ac:dyDescent="0.25">
      <c r="A476" s="1">
        <v>0</v>
      </c>
      <c r="B476" s="1" t="b">
        <v>1</v>
      </c>
      <c r="C476" s="1">
        <v>31561</v>
      </c>
      <c r="D476" s="1">
        <v>825041</v>
      </c>
      <c r="E476" s="1" t="b">
        <v>0</v>
      </c>
      <c r="F476" s="1">
        <v>0</v>
      </c>
      <c r="G476" s="60" t="s">
        <v>2589</v>
      </c>
      <c r="H476" s="60" t="s">
        <v>2589</v>
      </c>
      <c r="I476" s="1">
        <v>31561</v>
      </c>
      <c r="J476" s="60" t="s">
        <v>2590</v>
      </c>
      <c r="K476" s="60" t="s">
        <v>2591</v>
      </c>
      <c r="L476" s="60" t="s">
        <v>2671</v>
      </c>
      <c r="M476" s="60" t="s">
        <v>2672</v>
      </c>
      <c r="N476" s="1" t="b">
        <v>1</v>
      </c>
      <c r="O476" s="60" t="s">
        <v>2692</v>
      </c>
      <c r="P476" s="60" t="s">
        <v>394</v>
      </c>
      <c r="Q476" s="60" t="s">
        <v>396</v>
      </c>
      <c r="R476" s="60" t="s">
        <v>514</v>
      </c>
      <c r="S476" s="60" t="s">
        <v>395</v>
      </c>
      <c r="T476" s="1">
        <v>31561</v>
      </c>
      <c r="U476" s="1">
        <v>32161</v>
      </c>
      <c r="V476" s="1">
        <v>34601</v>
      </c>
      <c r="W476" s="1">
        <v>41561</v>
      </c>
      <c r="X476" s="1">
        <v>65001</v>
      </c>
      <c r="Y476" s="1">
        <v>825241</v>
      </c>
      <c r="Z476" s="60" t="s">
        <v>2595</v>
      </c>
      <c r="AA476" s="60" t="s">
        <v>2596</v>
      </c>
      <c r="AB476" s="60" t="s">
        <v>2597</v>
      </c>
      <c r="AC476" s="60" t="s">
        <v>376</v>
      </c>
      <c r="AD476" s="60" t="s">
        <v>377</v>
      </c>
      <c r="AE476" s="60" t="s">
        <v>2599</v>
      </c>
      <c r="AF476" s="60" t="s">
        <v>2600</v>
      </c>
      <c r="AG476" s="183">
        <v>44167.722222222219</v>
      </c>
      <c r="AH476" s="60" t="s">
        <v>2601</v>
      </c>
      <c r="AI476" s="60" t="s">
        <v>2602</v>
      </c>
      <c r="AJ476" s="61">
        <v>5</v>
      </c>
      <c r="AK476" s="61">
        <v>1</v>
      </c>
      <c r="AL476" s="60" t="s">
        <v>2603</v>
      </c>
      <c r="AM476" s="183">
        <v>44167.722222222219</v>
      </c>
      <c r="AN476" s="183">
        <v>44614</v>
      </c>
      <c r="AO476" s="1">
        <v>3</v>
      </c>
      <c r="AP476" s="60" t="s">
        <v>2595</v>
      </c>
      <c r="AQ476" s="1" t="s">
        <v>2595</v>
      </c>
    </row>
    <row r="477" spans="1:43" x14ac:dyDescent="0.25">
      <c r="A477" s="1">
        <v>0</v>
      </c>
      <c r="B477" s="1" t="b">
        <v>1</v>
      </c>
      <c r="C477" s="1">
        <v>31561</v>
      </c>
      <c r="D477" s="1">
        <v>825041</v>
      </c>
      <c r="E477" s="1" t="b">
        <v>0</v>
      </c>
      <c r="F477" s="1">
        <v>0</v>
      </c>
      <c r="G477" s="60" t="s">
        <v>2589</v>
      </c>
      <c r="H477" s="60" t="s">
        <v>2589</v>
      </c>
      <c r="I477" s="1">
        <v>31561</v>
      </c>
      <c r="J477" s="60" t="s">
        <v>2590</v>
      </c>
      <c r="K477" s="60" t="s">
        <v>2591</v>
      </c>
      <c r="L477" s="60" t="s">
        <v>2671</v>
      </c>
      <c r="M477" s="60" t="s">
        <v>2672</v>
      </c>
      <c r="N477" s="1" t="b">
        <v>1</v>
      </c>
      <c r="O477" s="60" t="s">
        <v>2692</v>
      </c>
      <c r="P477" s="60" t="s">
        <v>397</v>
      </c>
      <c r="Q477" s="60" t="s">
        <v>399</v>
      </c>
      <c r="R477" s="60" t="s">
        <v>514</v>
      </c>
      <c r="S477" s="60" t="s">
        <v>398</v>
      </c>
      <c r="T477" s="1">
        <v>31561</v>
      </c>
      <c r="U477" s="1">
        <v>32161</v>
      </c>
      <c r="V477" s="1">
        <v>34601</v>
      </c>
      <c r="W477" s="1">
        <v>41561</v>
      </c>
      <c r="X477" s="1">
        <v>65001</v>
      </c>
      <c r="Y477" s="1">
        <v>825281</v>
      </c>
      <c r="Z477" s="60" t="s">
        <v>2595</v>
      </c>
      <c r="AA477" s="60" t="s">
        <v>2596</v>
      </c>
      <c r="AB477" s="60" t="s">
        <v>2597</v>
      </c>
      <c r="AC477" s="60" t="s">
        <v>376</v>
      </c>
      <c r="AD477" s="60" t="s">
        <v>377</v>
      </c>
      <c r="AE477" s="60" t="s">
        <v>2599</v>
      </c>
      <c r="AF477" s="60" t="s">
        <v>2600</v>
      </c>
      <c r="AG477" s="183">
        <v>44167.722222222219</v>
      </c>
      <c r="AH477" s="60" t="s">
        <v>2601</v>
      </c>
      <c r="AI477" s="60" t="s">
        <v>2602</v>
      </c>
      <c r="AJ477" s="61">
        <v>5</v>
      </c>
      <c r="AK477" s="61">
        <v>1</v>
      </c>
      <c r="AL477" s="60" t="s">
        <v>2603</v>
      </c>
      <c r="AM477" s="183">
        <v>44167.722222222219</v>
      </c>
      <c r="AN477" s="183">
        <v>44614</v>
      </c>
      <c r="AO477" s="1">
        <v>3</v>
      </c>
      <c r="AP477" s="60" t="s">
        <v>2595</v>
      </c>
      <c r="AQ477" s="1" t="s">
        <v>2595</v>
      </c>
    </row>
    <row r="478" spans="1:43" x14ac:dyDescent="0.25">
      <c r="A478" s="1">
        <v>0</v>
      </c>
      <c r="B478" s="1" t="b">
        <v>1</v>
      </c>
      <c r="C478" s="1">
        <v>31561</v>
      </c>
      <c r="D478" s="1">
        <v>825041</v>
      </c>
      <c r="E478" s="1" t="b">
        <v>0</v>
      </c>
      <c r="F478" s="1">
        <v>0</v>
      </c>
      <c r="G478" s="60" t="s">
        <v>2589</v>
      </c>
      <c r="H478" s="60" t="s">
        <v>2589</v>
      </c>
      <c r="I478" s="1">
        <v>31561</v>
      </c>
      <c r="J478" s="60" t="s">
        <v>2590</v>
      </c>
      <c r="K478" s="60" t="s">
        <v>2591</v>
      </c>
      <c r="L478" s="60" t="s">
        <v>2671</v>
      </c>
      <c r="M478" s="60" t="s">
        <v>2672</v>
      </c>
      <c r="N478" s="1" t="b">
        <v>1</v>
      </c>
      <c r="O478" s="60" t="s">
        <v>2692</v>
      </c>
      <c r="P478" s="60" t="s">
        <v>400</v>
      </c>
      <c r="Q478" s="60" t="s">
        <v>402</v>
      </c>
      <c r="R478" s="60" t="s">
        <v>514</v>
      </c>
      <c r="S478" s="60" t="s">
        <v>401</v>
      </c>
      <c r="T478" s="1">
        <v>31561</v>
      </c>
      <c r="U478" s="1">
        <v>32161</v>
      </c>
      <c r="V478" s="1">
        <v>34601</v>
      </c>
      <c r="W478" s="1">
        <v>41561</v>
      </c>
      <c r="X478" s="1">
        <v>65001</v>
      </c>
      <c r="Y478" s="1">
        <v>825321</v>
      </c>
      <c r="Z478" s="60" t="s">
        <v>2595</v>
      </c>
      <c r="AA478" s="60" t="s">
        <v>2596</v>
      </c>
      <c r="AB478" s="60" t="s">
        <v>2597</v>
      </c>
      <c r="AC478" s="60" t="s">
        <v>376</v>
      </c>
      <c r="AD478" s="60" t="s">
        <v>377</v>
      </c>
      <c r="AE478" s="60" t="s">
        <v>2599</v>
      </c>
      <c r="AF478" s="60" t="s">
        <v>2600</v>
      </c>
      <c r="AG478" s="183">
        <v>44167.722222222219</v>
      </c>
      <c r="AH478" s="60" t="s">
        <v>2601</v>
      </c>
      <c r="AI478" s="60" t="s">
        <v>2602</v>
      </c>
      <c r="AJ478" s="61">
        <v>5</v>
      </c>
      <c r="AK478" s="61">
        <v>1</v>
      </c>
      <c r="AL478" s="60" t="s">
        <v>2603</v>
      </c>
      <c r="AM478" s="183">
        <v>44167.722222222219</v>
      </c>
      <c r="AN478" s="183">
        <v>44614</v>
      </c>
      <c r="AO478" s="1">
        <v>3</v>
      </c>
      <c r="AP478" s="60" t="s">
        <v>2595</v>
      </c>
      <c r="AQ478" s="1" t="s">
        <v>2595</v>
      </c>
    </row>
    <row r="479" spans="1:43" x14ac:dyDescent="0.25">
      <c r="A479" s="1">
        <v>0</v>
      </c>
      <c r="B479" s="1" t="b">
        <v>1</v>
      </c>
      <c r="C479" s="1">
        <v>31561</v>
      </c>
      <c r="D479" s="1">
        <v>825041</v>
      </c>
      <c r="E479" s="1" t="b">
        <v>0</v>
      </c>
      <c r="F479" s="1">
        <v>0</v>
      </c>
      <c r="G479" s="60" t="s">
        <v>2589</v>
      </c>
      <c r="H479" s="60" t="s">
        <v>2589</v>
      </c>
      <c r="I479" s="1">
        <v>31561</v>
      </c>
      <c r="J479" s="60" t="s">
        <v>2590</v>
      </c>
      <c r="K479" s="60" t="s">
        <v>2591</v>
      </c>
      <c r="L479" s="60" t="s">
        <v>2671</v>
      </c>
      <c r="M479" s="60" t="s">
        <v>2672</v>
      </c>
      <c r="N479" s="1" t="b">
        <v>1</v>
      </c>
      <c r="O479" s="60" t="s">
        <v>2692</v>
      </c>
      <c r="P479" s="60" t="s">
        <v>403</v>
      </c>
      <c r="Q479" s="60" t="s">
        <v>405</v>
      </c>
      <c r="R479" s="60" t="s">
        <v>514</v>
      </c>
      <c r="S479" s="60" t="s">
        <v>404</v>
      </c>
      <c r="T479" s="1">
        <v>31561</v>
      </c>
      <c r="U479" s="1">
        <v>32161</v>
      </c>
      <c r="V479" s="1">
        <v>34601</v>
      </c>
      <c r="W479" s="1">
        <v>41561</v>
      </c>
      <c r="X479" s="1">
        <v>65001</v>
      </c>
      <c r="Y479" s="1">
        <v>825361</v>
      </c>
      <c r="Z479" s="60" t="s">
        <v>2595</v>
      </c>
      <c r="AA479" s="60" t="s">
        <v>2596</v>
      </c>
      <c r="AB479" s="60" t="s">
        <v>2597</v>
      </c>
      <c r="AC479" s="60" t="s">
        <v>376</v>
      </c>
      <c r="AD479" s="60" t="s">
        <v>377</v>
      </c>
      <c r="AE479" s="60" t="s">
        <v>2599</v>
      </c>
      <c r="AF479" s="60" t="s">
        <v>2600</v>
      </c>
      <c r="AG479" s="183">
        <v>44167.722222222219</v>
      </c>
      <c r="AH479" s="60" t="s">
        <v>2601</v>
      </c>
      <c r="AI479" s="60" t="s">
        <v>2602</v>
      </c>
      <c r="AJ479" s="61">
        <v>5</v>
      </c>
      <c r="AK479" s="61">
        <v>1</v>
      </c>
      <c r="AL479" s="60" t="s">
        <v>2603</v>
      </c>
      <c r="AM479" s="183">
        <v>44167.722222222219</v>
      </c>
      <c r="AN479" s="183">
        <v>44613</v>
      </c>
      <c r="AO479" s="1">
        <v>3</v>
      </c>
      <c r="AP479" s="60" t="s">
        <v>2595</v>
      </c>
      <c r="AQ479" s="1" t="s">
        <v>2595</v>
      </c>
    </row>
    <row r="480" spans="1:43" x14ac:dyDescent="0.25">
      <c r="A480" s="1">
        <v>0</v>
      </c>
      <c r="B480" s="1" t="b">
        <v>1</v>
      </c>
      <c r="C480" s="1">
        <v>31561</v>
      </c>
      <c r="D480" s="1">
        <v>521081</v>
      </c>
      <c r="E480" s="1" t="b">
        <v>0</v>
      </c>
      <c r="F480" s="1">
        <v>0</v>
      </c>
      <c r="G480" s="60" t="s">
        <v>2589</v>
      </c>
      <c r="H480" s="60" t="s">
        <v>2589</v>
      </c>
      <c r="I480" s="1">
        <v>31561</v>
      </c>
      <c r="J480" s="60" t="s">
        <v>2590</v>
      </c>
      <c r="K480" s="60" t="s">
        <v>2591</v>
      </c>
      <c r="L480" s="60" t="s">
        <v>2671</v>
      </c>
      <c r="M480" s="60" t="s">
        <v>2672</v>
      </c>
      <c r="N480" s="1" t="b">
        <v>1</v>
      </c>
      <c r="O480" s="60" t="s">
        <v>2692</v>
      </c>
      <c r="P480" s="60" t="s">
        <v>1557</v>
      </c>
      <c r="Q480" s="60" t="s">
        <v>1559</v>
      </c>
      <c r="R480" s="60" t="s">
        <v>514</v>
      </c>
      <c r="S480" s="60" t="s">
        <v>1558</v>
      </c>
      <c r="T480" s="1">
        <v>31561</v>
      </c>
      <c r="U480" s="1">
        <v>32161</v>
      </c>
      <c r="V480" s="1">
        <v>34601</v>
      </c>
      <c r="W480" s="1">
        <v>41561</v>
      </c>
      <c r="X480" s="1">
        <v>65001</v>
      </c>
      <c r="Y480" s="1">
        <v>856441</v>
      </c>
      <c r="Z480" s="60" t="s">
        <v>2595</v>
      </c>
      <c r="AA480" s="60" t="s">
        <v>2596</v>
      </c>
      <c r="AB480" s="60" t="s">
        <v>2597</v>
      </c>
      <c r="AC480" s="60" t="s">
        <v>1496</v>
      </c>
      <c r="AD480" s="60" t="s">
        <v>2680</v>
      </c>
      <c r="AE480" s="60" t="s">
        <v>2599</v>
      </c>
      <c r="AF480" s="60" t="s">
        <v>2600</v>
      </c>
      <c r="AG480" s="183">
        <v>44173.35</v>
      </c>
      <c r="AH480" s="60" t="s">
        <v>2601</v>
      </c>
      <c r="AI480" s="60" t="s">
        <v>2602</v>
      </c>
      <c r="AJ480" s="61">
        <v>24</v>
      </c>
      <c r="AK480" s="61">
        <v>1</v>
      </c>
      <c r="AL480" s="60" t="s">
        <v>2603</v>
      </c>
      <c r="AM480" s="183">
        <v>44173.35</v>
      </c>
      <c r="AN480" s="183">
        <v>44613</v>
      </c>
      <c r="AO480" s="1">
        <v>2</v>
      </c>
      <c r="AP480" s="60" t="s">
        <v>2595</v>
      </c>
      <c r="AQ480" s="1" t="s">
        <v>2595</v>
      </c>
    </row>
    <row r="481" spans="1:43" x14ac:dyDescent="0.25">
      <c r="A481" s="1">
        <v>0</v>
      </c>
      <c r="B481" s="1" t="b">
        <v>1</v>
      </c>
      <c r="C481" s="1">
        <v>31561</v>
      </c>
      <c r="D481" s="1">
        <v>15241</v>
      </c>
      <c r="E481" s="1" t="b">
        <v>0</v>
      </c>
      <c r="F481" s="1">
        <v>0</v>
      </c>
      <c r="G481" s="60" t="s">
        <v>2589</v>
      </c>
      <c r="H481" s="60" t="s">
        <v>2589</v>
      </c>
      <c r="I481" s="1">
        <v>31561</v>
      </c>
      <c r="J481" s="60" t="s">
        <v>2590</v>
      </c>
      <c r="K481" s="60" t="s">
        <v>2591</v>
      </c>
      <c r="L481" s="60" t="s">
        <v>2671</v>
      </c>
      <c r="M481" s="60" t="s">
        <v>2694</v>
      </c>
      <c r="N481" s="1" t="b">
        <v>1</v>
      </c>
      <c r="O481" s="60" t="s">
        <v>2695</v>
      </c>
      <c r="P481" s="60" t="s">
        <v>2696</v>
      </c>
      <c r="Q481" s="60" t="s">
        <v>2697</v>
      </c>
      <c r="R481" s="60" t="s">
        <v>514</v>
      </c>
      <c r="S481" s="60" t="s">
        <v>2595</v>
      </c>
      <c r="T481" s="1">
        <v>31561</v>
      </c>
      <c r="U481" s="1">
        <v>32161</v>
      </c>
      <c r="V481" s="1">
        <v>34601</v>
      </c>
      <c r="W481" s="1">
        <v>41601</v>
      </c>
      <c r="X481" s="1">
        <v>65081</v>
      </c>
      <c r="Y481" s="1">
        <v>119521</v>
      </c>
      <c r="Z481" s="60" t="s">
        <v>2595</v>
      </c>
      <c r="AA481" s="60" t="s">
        <v>2596</v>
      </c>
      <c r="AB481" s="60" t="s">
        <v>2597</v>
      </c>
      <c r="AC481" s="60" t="s">
        <v>1137</v>
      </c>
      <c r="AD481" s="60" t="s">
        <v>2698</v>
      </c>
      <c r="AE481" s="60" t="s">
        <v>2599</v>
      </c>
      <c r="AF481" s="60" t="s">
        <v>2600</v>
      </c>
      <c r="AG481" s="183">
        <v>44123.69930555555</v>
      </c>
      <c r="AH481" s="60" t="s">
        <v>2601</v>
      </c>
      <c r="AI481" s="60" t="s">
        <v>2602</v>
      </c>
      <c r="AJ481" s="61" t="s">
        <v>2595</v>
      </c>
      <c r="AK481" s="61" t="s">
        <v>2595</v>
      </c>
      <c r="AL481" s="60" t="s">
        <v>2614</v>
      </c>
      <c r="AM481" s="183">
        <v>44123.69930555555</v>
      </c>
      <c r="AN481" s="183" t="s">
        <v>2595</v>
      </c>
      <c r="AO481" s="1">
        <v>4</v>
      </c>
      <c r="AP481" s="60" t="s">
        <v>2595</v>
      </c>
      <c r="AQ481" s="1" t="s">
        <v>2595</v>
      </c>
    </row>
    <row r="482" spans="1:43" x14ac:dyDescent="0.25">
      <c r="A482" s="1">
        <v>0</v>
      </c>
      <c r="B482" s="1" t="b">
        <v>1</v>
      </c>
      <c r="C482" s="1">
        <v>31561</v>
      </c>
      <c r="D482" s="1">
        <v>15241</v>
      </c>
      <c r="E482" s="1" t="b">
        <v>0</v>
      </c>
      <c r="F482" s="1">
        <v>0</v>
      </c>
      <c r="G482" s="60" t="s">
        <v>2589</v>
      </c>
      <c r="H482" s="60" t="s">
        <v>2589</v>
      </c>
      <c r="I482" s="1">
        <v>31561</v>
      </c>
      <c r="J482" s="60" t="s">
        <v>2590</v>
      </c>
      <c r="K482" s="60" t="s">
        <v>2591</v>
      </c>
      <c r="L482" s="60" t="s">
        <v>2671</v>
      </c>
      <c r="M482" s="60" t="s">
        <v>2694</v>
      </c>
      <c r="N482" s="1" t="b">
        <v>1</v>
      </c>
      <c r="O482" s="60" t="s">
        <v>2695</v>
      </c>
      <c r="P482" s="60" t="s">
        <v>1159</v>
      </c>
      <c r="Q482" s="60" t="s">
        <v>1161</v>
      </c>
      <c r="R482" s="60" t="s">
        <v>514</v>
      </c>
      <c r="S482" s="60" t="s">
        <v>1160</v>
      </c>
      <c r="T482" s="1">
        <v>31561</v>
      </c>
      <c r="U482" s="1">
        <v>32161</v>
      </c>
      <c r="V482" s="1">
        <v>34601</v>
      </c>
      <c r="W482" s="1">
        <v>41601</v>
      </c>
      <c r="X482" s="1">
        <v>65081</v>
      </c>
      <c r="Y482" s="1">
        <v>121721</v>
      </c>
      <c r="Z482" s="60" t="s">
        <v>2595</v>
      </c>
      <c r="AA482" s="60" t="s">
        <v>2596</v>
      </c>
      <c r="AB482" s="60" t="s">
        <v>2597</v>
      </c>
      <c r="AC482" s="60" t="s">
        <v>1137</v>
      </c>
      <c r="AD482" s="60" t="s">
        <v>2698</v>
      </c>
      <c r="AE482" s="60" t="s">
        <v>2599</v>
      </c>
      <c r="AF482" s="60" t="s">
        <v>2600</v>
      </c>
      <c r="AG482" s="183">
        <v>44123.7</v>
      </c>
      <c r="AH482" s="60" t="s">
        <v>2601</v>
      </c>
      <c r="AI482" s="60" t="s">
        <v>2602</v>
      </c>
      <c r="AJ482" s="61">
        <v>5</v>
      </c>
      <c r="AK482" s="61">
        <v>1</v>
      </c>
      <c r="AL482" s="60" t="s">
        <v>2603</v>
      </c>
      <c r="AM482" s="183">
        <v>44159.725694444445</v>
      </c>
      <c r="AN482" s="183">
        <v>44614</v>
      </c>
      <c r="AO482" s="1">
        <v>4</v>
      </c>
      <c r="AP482" s="60" t="s">
        <v>2595</v>
      </c>
      <c r="AQ482" s="1" t="s">
        <v>2595</v>
      </c>
    </row>
    <row r="483" spans="1:43" x14ac:dyDescent="0.25">
      <c r="A483" s="1">
        <v>0</v>
      </c>
      <c r="B483" s="1" t="b">
        <v>1</v>
      </c>
      <c r="C483" s="1">
        <v>31561</v>
      </c>
      <c r="D483" s="1">
        <v>22721</v>
      </c>
      <c r="E483" s="1" t="b">
        <v>0</v>
      </c>
      <c r="F483" s="1">
        <v>0</v>
      </c>
      <c r="G483" s="60" t="s">
        <v>2589</v>
      </c>
      <c r="H483" s="60" t="s">
        <v>2589</v>
      </c>
      <c r="I483" s="1">
        <v>31561</v>
      </c>
      <c r="J483" s="60" t="s">
        <v>2590</v>
      </c>
      <c r="K483" s="60" t="s">
        <v>2591</v>
      </c>
      <c r="L483" s="60" t="s">
        <v>2671</v>
      </c>
      <c r="M483" s="60" t="s">
        <v>2694</v>
      </c>
      <c r="N483" s="1" t="b">
        <v>1</v>
      </c>
      <c r="O483" s="60" t="s">
        <v>2695</v>
      </c>
      <c r="P483" s="60" t="s">
        <v>224</v>
      </c>
      <c r="Q483" s="60" t="s">
        <v>226</v>
      </c>
      <c r="R483" s="60" t="s">
        <v>514</v>
      </c>
      <c r="S483" s="60" t="s">
        <v>225</v>
      </c>
      <c r="T483" s="1">
        <v>31561</v>
      </c>
      <c r="U483" s="1">
        <v>32161</v>
      </c>
      <c r="V483" s="1">
        <v>34601</v>
      </c>
      <c r="W483" s="1">
        <v>41601</v>
      </c>
      <c r="X483" s="1">
        <v>65081</v>
      </c>
      <c r="Y483" s="1">
        <v>207961</v>
      </c>
      <c r="Z483" s="60" t="s">
        <v>2595</v>
      </c>
      <c r="AA483" s="60" t="s">
        <v>2596</v>
      </c>
      <c r="AB483" s="60" t="s">
        <v>2597</v>
      </c>
      <c r="AC483" s="60" t="s">
        <v>216</v>
      </c>
      <c r="AD483" s="60" t="s">
        <v>217</v>
      </c>
      <c r="AE483" s="60" t="s">
        <v>2599</v>
      </c>
      <c r="AF483" s="60" t="s">
        <v>2600</v>
      </c>
      <c r="AG483" s="183">
        <v>44123.717361111107</v>
      </c>
      <c r="AH483" s="60" t="s">
        <v>2601</v>
      </c>
      <c r="AI483" s="60" t="s">
        <v>2602</v>
      </c>
      <c r="AJ483" s="61">
        <v>30</v>
      </c>
      <c r="AK483" s="61">
        <v>1</v>
      </c>
      <c r="AL483" s="60" t="s">
        <v>2603</v>
      </c>
      <c r="AM483" s="183">
        <v>44123.717361111107</v>
      </c>
      <c r="AN483" s="183">
        <v>44605</v>
      </c>
      <c r="AO483" s="1">
        <v>3</v>
      </c>
      <c r="AP483" s="60" t="s">
        <v>2595</v>
      </c>
      <c r="AQ483" s="1" t="s">
        <v>2595</v>
      </c>
    </row>
    <row r="484" spans="1:43" x14ac:dyDescent="0.25">
      <c r="A484" s="1">
        <v>0</v>
      </c>
      <c r="B484" s="1" t="b">
        <v>1</v>
      </c>
      <c r="C484" s="1">
        <v>31561</v>
      </c>
      <c r="D484" s="1">
        <v>22721</v>
      </c>
      <c r="E484" s="1" t="b">
        <v>0</v>
      </c>
      <c r="F484" s="1">
        <v>0</v>
      </c>
      <c r="G484" s="60" t="s">
        <v>2589</v>
      </c>
      <c r="H484" s="60" t="s">
        <v>2589</v>
      </c>
      <c r="I484" s="1">
        <v>31561</v>
      </c>
      <c r="J484" s="60" t="s">
        <v>2590</v>
      </c>
      <c r="K484" s="60" t="s">
        <v>2591</v>
      </c>
      <c r="L484" s="60" t="s">
        <v>2671</v>
      </c>
      <c r="M484" s="60" t="s">
        <v>2694</v>
      </c>
      <c r="N484" s="1" t="b">
        <v>1</v>
      </c>
      <c r="O484" s="60" t="s">
        <v>2695</v>
      </c>
      <c r="P484" s="60" t="s">
        <v>2699</v>
      </c>
      <c r="Q484" s="60" t="s">
        <v>2700</v>
      </c>
      <c r="R484" s="60" t="s">
        <v>514</v>
      </c>
      <c r="S484" s="60" t="s">
        <v>2701</v>
      </c>
      <c r="T484" s="1">
        <v>31561</v>
      </c>
      <c r="U484" s="1">
        <v>32161</v>
      </c>
      <c r="V484" s="1">
        <v>34601</v>
      </c>
      <c r="W484" s="1">
        <v>41601</v>
      </c>
      <c r="X484" s="1">
        <v>65081</v>
      </c>
      <c r="Y484" s="1">
        <v>208001</v>
      </c>
      <c r="Z484" s="60" t="s">
        <v>2595</v>
      </c>
      <c r="AA484" s="60" t="s">
        <v>2596</v>
      </c>
      <c r="AB484" s="60" t="s">
        <v>2597</v>
      </c>
      <c r="AC484" s="60" t="s">
        <v>216</v>
      </c>
      <c r="AD484" s="60" t="s">
        <v>217</v>
      </c>
      <c r="AE484" s="60" t="s">
        <v>2599</v>
      </c>
      <c r="AF484" s="60" t="s">
        <v>2600</v>
      </c>
      <c r="AG484" s="183">
        <v>44123.717361111107</v>
      </c>
      <c r="AH484" s="60" t="s">
        <v>2601</v>
      </c>
      <c r="AI484" s="60" t="s">
        <v>2602</v>
      </c>
      <c r="AJ484" s="61" t="s">
        <v>2595</v>
      </c>
      <c r="AK484" s="61" t="s">
        <v>2595</v>
      </c>
      <c r="AL484" s="60" t="s">
        <v>2614</v>
      </c>
      <c r="AM484" s="183">
        <v>44123.717361111107</v>
      </c>
      <c r="AN484" s="183" t="s">
        <v>2595</v>
      </c>
      <c r="AO484" s="1">
        <v>3</v>
      </c>
      <c r="AP484" s="60" t="s">
        <v>2595</v>
      </c>
      <c r="AQ484" s="1" t="s">
        <v>2595</v>
      </c>
    </row>
    <row r="485" spans="1:43" x14ac:dyDescent="0.25">
      <c r="A485" s="1">
        <v>0</v>
      </c>
      <c r="B485" s="1" t="b">
        <v>1</v>
      </c>
      <c r="C485" s="1">
        <v>31561</v>
      </c>
      <c r="D485" s="1">
        <v>14201</v>
      </c>
      <c r="E485" s="1" t="b">
        <v>0</v>
      </c>
      <c r="F485" s="1">
        <v>0</v>
      </c>
      <c r="G485" s="60" t="s">
        <v>2589</v>
      </c>
      <c r="H485" s="60" t="s">
        <v>2589</v>
      </c>
      <c r="I485" s="1">
        <v>31561</v>
      </c>
      <c r="J485" s="60" t="s">
        <v>2590</v>
      </c>
      <c r="K485" s="60" t="s">
        <v>2591</v>
      </c>
      <c r="L485" s="60" t="s">
        <v>2671</v>
      </c>
      <c r="M485" s="60" t="s">
        <v>2694</v>
      </c>
      <c r="N485" s="1" t="b">
        <v>1</v>
      </c>
      <c r="O485" s="60" t="s">
        <v>2695</v>
      </c>
      <c r="P485" s="60" t="s">
        <v>2702</v>
      </c>
      <c r="Q485" s="60" t="s">
        <v>2703</v>
      </c>
      <c r="R485" s="60" t="s">
        <v>514</v>
      </c>
      <c r="S485" s="60" t="s">
        <v>2704</v>
      </c>
      <c r="T485" s="1">
        <v>31561</v>
      </c>
      <c r="U485" s="1">
        <v>32161</v>
      </c>
      <c r="V485" s="1">
        <v>34601</v>
      </c>
      <c r="W485" s="1">
        <v>41601</v>
      </c>
      <c r="X485" s="1">
        <v>65081</v>
      </c>
      <c r="Y485" s="1">
        <v>247401</v>
      </c>
      <c r="Z485" s="60" t="s">
        <v>2595</v>
      </c>
      <c r="AA485" s="60" t="s">
        <v>2596</v>
      </c>
      <c r="AB485" s="60" t="s">
        <v>2597</v>
      </c>
      <c r="AC485" s="60" t="s">
        <v>810</v>
      </c>
      <c r="AD485" s="60" t="s">
        <v>2705</v>
      </c>
      <c r="AE485" s="60" t="s">
        <v>2599</v>
      </c>
      <c r="AF485" s="60" t="s">
        <v>2600</v>
      </c>
      <c r="AG485" s="183">
        <v>44123.723611111112</v>
      </c>
      <c r="AH485" s="60" t="s">
        <v>2601</v>
      </c>
      <c r="AI485" s="60" t="s">
        <v>2602</v>
      </c>
      <c r="AJ485" s="61" t="s">
        <v>2595</v>
      </c>
      <c r="AK485" s="61" t="s">
        <v>2595</v>
      </c>
      <c r="AL485" s="60" t="s">
        <v>2614</v>
      </c>
      <c r="AM485" s="183">
        <v>44123.723611111112</v>
      </c>
      <c r="AN485" s="183" t="s">
        <v>2595</v>
      </c>
      <c r="AO485" s="1">
        <v>6</v>
      </c>
      <c r="AP485" s="60" t="s">
        <v>2595</v>
      </c>
      <c r="AQ485" s="1" t="s">
        <v>2595</v>
      </c>
    </row>
    <row r="486" spans="1:43" x14ac:dyDescent="0.25">
      <c r="A486" s="1">
        <v>0</v>
      </c>
      <c r="B486" s="1" t="b">
        <v>1</v>
      </c>
      <c r="C486" s="1">
        <v>31561</v>
      </c>
      <c r="D486" s="1">
        <v>14201</v>
      </c>
      <c r="E486" s="1" t="b">
        <v>0</v>
      </c>
      <c r="F486" s="1">
        <v>0</v>
      </c>
      <c r="G486" s="60" t="s">
        <v>2589</v>
      </c>
      <c r="H486" s="60" t="s">
        <v>2589</v>
      </c>
      <c r="I486" s="1">
        <v>31561</v>
      </c>
      <c r="J486" s="60" t="s">
        <v>2590</v>
      </c>
      <c r="K486" s="60" t="s">
        <v>2591</v>
      </c>
      <c r="L486" s="60" t="s">
        <v>2671</v>
      </c>
      <c r="M486" s="60" t="s">
        <v>2694</v>
      </c>
      <c r="N486" s="1" t="b">
        <v>1</v>
      </c>
      <c r="O486" s="60" t="s">
        <v>2695</v>
      </c>
      <c r="P486" s="60" t="s">
        <v>826</v>
      </c>
      <c r="Q486" s="60" t="s">
        <v>828</v>
      </c>
      <c r="R486" s="60" t="s">
        <v>514</v>
      </c>
      <c r="S486" s="60" t="s">
        <v>827</v>
      </c>
      <c r="T486" s="1">
        <v>31561</v>
      </c>
      <c r="U486" s="1">
        <v>32161</v>
      </c>
      <c r="V486" s="1">
        <v>34601</v>
      </c>
      <c r="W486" s="1">
        <v>41601</v>
      </c>
      <c r="X486" s="1">
        <v>65081</v>
      </c>
      <c r="Y486" s="1">
        <v>247441</v>
      </c>
      <c r="Z486" s="60" t="s">
        <v>2595</v>
      </c>
      <c r="AA486" s="60" t="s">
        <v>2596</v>
      </c>
      <c r="AB486" s="60" t="s">
        <v>2597</v>
      </c>
      <c r="AC486" s="60" t="s">
        <v>810</v>
      </c>
      <c r="AD486" s="60" t="s">
        <v>2705</v>
      </c>
      <c r="AE486" s="60" t="s">
        <v>2599</v>
      </c>
      <c r="AF486" s="60" t="s">
        <v>2600</v>
      </c>
      <c r="AG486" s="183">
        <v>44123.723611111112</v>
      </c>
      <c r="AH486" s="60" t="s">
        <v>2601</v>
      </c>
      <c r="AI486" s="60" t="s">
        <v>2602</v>
      </c>
      <c r="AJ486" s="61">
        <v>20</v>
      </c>
      <c r="AK486" s="61">
        <v>1</v>
      </c>
      <c r="AL486" s="60" t="s">
        <v>2655</v>
      </c>
      <c r="AM486" s="183">
        <v>44613.320833333331</v>
      </c>
      <c r="AN486" s="183">
        <v>44597</v>
      </c>
      <c r="AO486" s="1">
        <v>6</v>
      </c>
      <c r="AP486" s="60" t="s">
        <v>2595</v>
      </c>
      <c r="AQ486" s="1" t="s">
        <v>2595</v>
      </c>
    </row>
    <row r="487" spans="1:43" x14ac:dyDescent="0.25">
      <c r="A487" s="1">
        <v>0</v>
      </c>
      <c r="B487" s="1" t="b">
        <v>1</v>
      </c>
      <c r="C487" s="1">
        <v>31561</v>
      </c>
      <c r="D487" s="1">
        <v>15121</v>
      </c>
      <c r="E487" s="1" t="b">
        <v>0</v>
      </c>
      <c r="F487" s="1">
        <v>0</v>
      </c>
      <c r="G487" s="60" t="s">
        <v>2589</v>
      </c>
      <c r="H487" s="60" t="s">
        <v>2589</v>
      </c>
      <c r="I487" s="1">
        <v>31561</v>
      </c>
      <c r="J487" s="60" t="s">
        <v>2590</v>
      </c>
      <c r="K487" s="60" t="s">
        <v>2591</v>
      </c>
      <c r="L487" s="60" t="s">
        <v>2671</v>
      </c>
      <c r="M487" s="60" t="s">
        <v>2694</v>
      </c>
      <c r="N487" s="1" t="b">
        <v>1</v>
      </c>
      <c r="O487" s="60" t="s">
        <v>2695</v>
      </c>
      <c r="P487" s="60" t="s">
        <v>2706</v>
      </c>
      <c r="Q487" s="60" t="s">
        <v>2707</v>
      </c>
      <c r="R487" s="60" t="s">
        <v>514</v>
      </c>
      <c r="S487" s="60" t="s">
        <v>2708</v>
      </c>
      <c r="T487" s="1">
        <v>31561</v>
      </c>
      <c r="U487" s="1">
        <v>32161</v>
      </c>
      <c r="V487" s="1">
        <v>34601</v>
      </c>
      <c r="W487" s="1">
        <v>41601</v>
      </c>
      <c r="X487" s="1">
        <v>65081</v>
      </c>
      <c r="Y487" s="1">
        <v>256641</v>
      </c>
      <c r="Z487" s="60" t="s">
        <v>2595</v>
      </c>
      <c r="AA487" s="60" t="s">
        <v>2596</v>
      </c>
      <c r="AB487" s="60" t="s">
        <v>2597</v>
      </c>
      <c r="AC487" s="60" t="s">
        <v>1013</v>
      </c>
      <c r="AD487" s="60" t="s">
        <v>2709</v>
      </c>
      <c r="AE487" s="60" t="s">
        <v>2599</v>
      </c>
      <c r="AF487" s="60" t="s">
        <v>2600</v>
      </c>
      <c r="AG487" s="183">
        <v>44123.724999999999</v>
      </c>
      <c r="AH487" s="60" t="s">
        <v>2601</v>
      </c>
      <c r="AI487" s="60" t="s">
        <v>2602</v>
      </c>
      <c r="AJ487" s="61" t="s">
        <v>2595</v>
      </c>
      <c r="AK487" s="61" t="s">
        <v>2595</v>
      </c>
      <c r="AL487" s="60" t="s">
        <v>2614</v>
      </c>
      <c r="AM487" s="183">
        <v>44123.724999999999</v>
      </c>
      <c r="AN487" s="183" t="s">
        <v>2595</v>
      </c>
      <c r="AO487" s="1">
        <v>7</v>
      </c>
      <c r="AP487" s="60" t="s">
        <v>2595</v>
      </c>
      <c r="AQ487" s="1" t="s">
        <v>2595</v>
      </c>
    </row>
    <row r="488" spans="1:43" x14ac:dyDescent="0.25">
      <c r="A488" s="1">
        <v>0</v>
      </c>
      <c r="B488" s="1" t="b">
        <v>1</v>
      </c>
      <c r="C488" s="1">
        <v>31561</v>
      </c>
      <c r="D488" s="1">
        <v>16161</v>
      </c>
      <c r="E488" s="1" t="b">
        <v>0</v>
      </c>
      <c r="F488" s="1">
        <v>0</v>
      </c>
      <c r="G488" s="60" t="s">
        <v>2589</v>
      </c>
      <c r="H488" s="60" t="s">
        <v>2589</v>
      </c>
      <c r="I488" s="1">
        <v>31561</v>
      </c>
      <c r="J488" s="60" t="s">
        <v>2590</v>
      </c>
      <c r="K488" s="60" t="s">
        <v>2591</v>
      </c>
      <c r="L488" s="60" t="s">
        <v>2671</v>
      </c>
      <c r="M488" s="60" t="s">
        <v>2694</v>
      </c>
      <c r="N488" s="1" t="b">
        <v>1</v>
      </c>
      <c r="O488" s="60" t="s">
        <v>2695</v>
      </c>
      <c r="P488" s="60" t="s">
        <v>1476</v>
      </c>
      <c r="Q488" s="60" t="s">
        <v>1478</v>
      </c>
      <c r="R488" s="60" t="s">
        <v>514</v>
      </c>
      <c r="S488" s="60" t="s">
        <v>1477</v>
      </c>
      <c r="T488" s="1">
        <v>31561</v>
      </c>
      <c r="U488" s="1">
        <v>32161</v>
      </c>
      <c r="V488" s="1">
        <v>34601</v>
      </c>
      <c r="W488" s="1">
        <v>41601</v>
      </c>
      <c r="X488" s="1">
        <v>65081</v>
      </c>
      <c r="Y488" s="1">
        <v>268161</v>
      </c>
      <c r="Z488" s="60" t="s">
        <v>2595</v>
      </c>
      <c r="AA488" s="60" t="s">
        <v>2596</v>
      </c>
      <c r="AB488" s="60" t="s">
        <v>2597</v>
      </c>
      <c r="AC488" s="60" t="s">
        <v>1436</v>
      </c>
      <c r="AD488" s="60" t="s">
        <v>2674</v>
      </c>
      <c r="AE488" s="60" t="s">
        <v>2599</v>
      </c>
      <c r="AF488" s="60" t="s">
        <v>2600</v>
      </c>
      <c r="AG488" s="183">
        <v>44123.727083333331</v>
      </c>
      <c r="AH488" s="60" t="s">
        <v>2601</v>
      </c>
      <c r="AI488" s="60" t="s">
        <v>2602</v>
      </c>
      <c r="AJ488" s="61">
        <v>5</v>
      </c>
      <c r="AK488" s="61">
        <v>1</v>
      </c>
      <c r="AL488" s="60" t="s">
        <v>2603</v>
      </c>
      <c r="AM488" s="183">
        <v>44604.592361111107</v>
      </c>
      <c r="AN488" s="183">
        <v>44606</v>
      </c>
      <c r="AO488" s="1">
        <v>4</v>
      </c>
      <c r="AP488" s="60" t="s">
        <v>2595</v>
      </c>
      <c r="AQ488" s="1" t="s">
        <v>2595</v>
      </c>
    </row>
    <row r="489" spans="1:43" x14ac:dyDescent="0.25">
      <c r="A489" s="1">
        <v>0</v>
      </c>
      <c r="B489" s="1" t="b">
        <v>1</v>
      </c>
      <c r="C489" s="1">
        <v>31561</v>
      </c>
      <c r="D489" s="1">
        <v>16161</v>
      </c>
      <c r="E489" s="1" t="b">
        <v>0</v>
      </c>
      <c r="F489" s="1">
        <v>0</v>
      </c>
      <c r="G489" s="60" t="s">
        <v>2589</v>
      </c>
      <c r="H489" s="60" t="s">
        <v>2589</v>
      </c>
      <c r="I489" s="1">
        <v>31561</v>
      </c>
      <c r="J489" s="60" t="s">
        <v>2590</v>
      </c>
      <c r="K489" s="60" t="s">
        <v>2591</v>
      </c>
      <c r="L489" s="60" t="s">
        <v>2671</v>
      </c>
      <c r="M489" s="60" t="s">
        <v>2694</v>
      </c>
      <c r="N489" s="1" t="b">
        <v>1</v>
      </c>
      <c r="O489" s="60" t="s">
        <v>2695</v>
      </c>
      <c r="P489" s="60" t="s">
        <v>1473</v>
      </c>
      <c r="Q489" s="60" t="s">
        <v>1475</v>
      </c>
      <c r="R489" s="60" t="s">
        <v>514</v>
      </c>
      <c r="S489" s="60" t="s">
        <v>1474</v>
      </c>
      <c r="T489" s="1">
        <v>31561</v>
      </c>
      <c r="U489" s="1">
        <v>32161</v>
      </c>
      <c r="V489" s="1">
        <v>34601</v>
      </c>
      <c r="W489" s="1">
        <v>41601</v>
      </c>
      <c r="X489" s="1">
        <v>65081</v>
      </c>
      <c r="Y489" s="1">
        <v>268241</v>
      </c>
      <c r="Z489" s="60" t="s">
        <v>2595</v>
      </c>
      <c r="AA489" s="60" t="s">
        <v>2596</v>
      </c>
      <c r="AB489" s="60" t="s">
        <v>2597</v>
      </c>
      <c r="AC489" s="60" t="s">
        <v>1436</v>
      </c>
      <c r="AD489" s="60" t="s">
        <v>2674</v>
      </c>
      <c r="AE489" s="60" t="s">
        <v>2599</v>
      </c>
      <c r="AF489" s="60" t="s">
        <v>2600</v>
      </c>
      <c r="AG489" s="183">
        <v>44123.727083333331</v>
      </c>
      <c r="AH489" s="60" t="s">
        <v>2601</v>
      </c>
      <c r="AI489" s="60" t="s">
        <v>2602</v>
      </c>
      <c r="AJ489" s="61">
        <v>5</v>
      </c>
      <c r="AK489" s="61">
        <v>1</v>
      </c>
      <c r="AL489" s="60" t="s">
        <v>2603</v>
      </c>
      <c r="AM489" s="183">
        <v>44604.592361111107</v>
      </c>
      <c r="AN489" s="183">
        <v>44592</v>
      </c>
      <c r="AO489" s="1">
        <v>4</v>
      </c>
      <c r="AP489" s="60" t="s">
        <v>2595</v>
      </c>
      <c r="AQ489" s="1" t="s">
        <v>2595</v>
      </c>
    </row>
    <row r="490" spans="1:43" x14ac:dyDescent="0.25">
      <c r="A490" s="1">
        <v>0</v>
      </c>
      <c r="B490" s="1" t="b">
        <v>1</v>
      </c>
      <c r="C490" s="1">
        <v>31561</v>
      </c>
      <c r="D490" s="1">
        <v>15161</v>
      </c>
      <c r="E490" s="1" t="b">
        <v>0</v>
      </c>
      <c r="F490" s="1">
        <v>0</v>
      </c>
      <c r="G490" s="60" t="s">
        <v>2589</v>
      </c>
      <c r="H490" s="60" t="s">
        <v>2589</v>
      </c>
      <c r="I490" s="1">
        <v>31561</v>
      </c>
      <c r="J490" s="60" t="s">
        <v>2590</v>
      </c>
      <c r="K490" s="60" t="s">
        <v>2591</v>
      </c>
      <c r="L490" s="60" t="s">
        <v>2671</v>
      </c>
      <c r="M490" s="60" t="s">
        <v>2694</v>
      </c>
      <c r="N490" s="1" t="b">
        <v>1</v>
      </c>
      <c r="O490" s="60" t="s">
        <v>2695</v>
      </c>
      <c r="P490" s="60" t="s">
        <v>2710</v>
      </c>
      <c r="Q490" s="60" t="s">
        <v>2711</v>
      </c>
      <c r="R490" s="60" t="s">
        <v>514</v>
      </c>
      <c r="S490" s="60" t="s">
        <v>2712</v>
      </c>
      <c r="T490" s="1">
        <v>31561</v>
      </c>
      <c r="U490" s="1">
        <v>32161</v>
      </c>
      <c r="V490" s="1">
        <v>34601</v>
      </c>
      <c r="W490" s="1">
        <v>41601</v>
      </c>
      <c r="X490" s="1">
        <v>65081</v>
      </c>
      <c r="Y490" s="1">
        <v>283441</v>
      </c>
      <c r="Z490" s="60" t="s">
        <v>2595</v>
      </c>
      <c r="AA490" s="60" t="s">
        <v>2596</v>
      </c>
      <c r="AB490" s="60" t="s">
        <v>2597</v>
      </c>
      <c r="AC490" s="60" t="s">
        <v>1052</v>
      </c>
      <c r="AD490" s="60" t="s">
        <v>2713</v>
      </c>
      <c r="AE490" s="60" t="s">
        <v>2599</v>
      </c>
      <c r="AF490" s="60" t="s">
        <v>2600</v>
      </c>
      <c r="AG490" s="183">
        <v>44123.729166666664</v>
      </c>
      <c r="AH490" s="60" t="s">
        <v>2601</v>
      </c>
      <c r="AI490" s="60" t="s">
        <v>2602</v>
      </c>
      <c r="AJ490" s="61" t="s">
        <v>2595</v>
      </c>
      <c r="AK490" s="61" t="s">
        <v>2595</v>
      </c>
      <c r="AL490" s="60" t="s">
        <v>2614</v>
      </c>
      <c r="AM490" s="183">
        <v>44123.729166666664</v>
      </c>
      <c r="AN490" s="183" t="s">
        <v>2595</v>
      </c>
      <c r="AO490" s="1">
        <v>4</v>
      </c>
      <c r="AP490" s="60" t="s">
        <v>2595</v>
      </c>
      <c r="AQ490" s="1" t="s">
        <v>2595</v>
      </c>
    </row>
    <row r="491" spans="1:43" x14ac:dyDescent="0.25">
      <c r="A491" s="1">
        <v>0</v>
      </c>
      <c r="B491" s="1" t="b">
        <v>1</v>
      </c>
      <c r="C491" s="1">
        <v>31561</v>
      </c>
      <c r="D491" s="1">
        <v>15161</v>
      </c>
      <c r="E491" s="1" t="b">
        <v>0</v>
      </c>
      <c r="F491" s="1">
        <v>0</v>
      </c>
      <c r="G491" s="60" t="s">
        <v>2589</v>
      </c>
      <c r="H491" s="60" t="s">
        <v>2589</v>
      </c>
      <c r="I491" s="1">
        <v>31561</v>
      </c>
      <c r="J491" s="60" t="s">
        <v>2590</v>
      </c>
      <c r="K491" s="60" t="s">
        <v>2591</v>
      </c>
      <c r="L491" s="60" t="s">
        <v>2671</v>
      </c>
      <c r="M491" s="60" t="s">
        <v>2694</v>
      </c>
      <c r="N491" s="1" t="b">
        <v>1</v>
      </c>
      <c r="O491" s="60" t="s">
        <v>2695</v>
      </c>
      <c r="P491" s="60" t="s">
        <v>1100</v>
      </c>
      <c r="Q491" s="60" t="s">
        <v>1102</v>
      </c>
      <c r="R491" s="60" t="s">
        <v>514</v>
      </c>
      <c r="S491" s="60" t="s">
        <v>1101</v>
      </c>
      <c r="T491" s="1">
        <v>31561</v>
      </c>
      <c r="U491" s="1">
        <v>32161</v>
      </c>
      <c r="V491" s="1">
        <v>34601</v>
      </c>
      <c r="W491" s="1">
        <v>41601</v>
      </c>
      <c r="X491" s="1">
        <v>65081</v>
      </c>
      <c r="Y491" s="1">
        <v>283481</v>
      </c>
      <c r="Z491" s="60" t="s">
        <v>2595</v>
      </c>
      <c r="AA491" s="60" t="s">
        <v>2596</v>
      </c>
      <c r="AB491" s="60" t="s">
        <v>2597</v>
      </c>
      <c r="AC491" s="60" t="s">
        <v>1052</v>
      </c>
      <c r="AD491" s="60" t="s">
        <v>2713</v>
      </c>
      <c r="AE491" s="60" t="s">
        <v>2599</v>
      </c>
      <c r="AF491" s="60" t="s">
        <v>2600</v>
      </c>
      <c r="AG491" s="183">
        <v>44123.729166666664</v>
      </c>
      <c r="AH491" s="60" t="s">
        <v>2601</v>
      </c>
      <c r="AI491" s="60" t="s">
        <v>2602</v>
      </c>
      <c r="AJ491" s="61">
        <v>5</v>
      </c>
      <c r="AK491" s="61">
        <v>1</v>
      </c>
      <c r="AL491" s="60" t="s">
        <v>2603</v>
      </c>
      <c r="AM491" s="183">
        <v>44123.729166666664</v>
      </c>
      <c r="AN491" s="183">
        <v>44611</v>
      </c>
      <c r="AO491" s="1">
        <v>4</v>
      </c>
      <c r="AP491" s="60" t="s">
        <v>2595</v>
      </c>
      <c r="AQ491" s="1" t="s">
        <v>2595</v>
      </c>
    </row>
    <row r="492" spans="1:43" x14ac:dyDescent="0.25">
      <c r="A492" s="1">
        <v>0</v>
      </c>
      <c r="B492" s="1" t="b">
        <v>1</v>
      </c>
      <c r="C492" s="1">
        <v>31561</v>
      </c>
      <c r="D492" s="1">
        <v>15161</v>
      </c>
      <c r="E492" s="1" t="b">
        <v>0</v>
      </c>
      <c r="F492" s="1">
        <v>0</v>
      </c>
      <c r="G492" s="60" t="s">
        <v>2589</v>
      </c>
      <c r="H492" s="60" t="s">
        <v>2589</v>
      </c>
      <c r="I492" s="1">
        <v>31561</v>
      </c>
      <c r="J492" s="60" t="s">
        <v>2590</v>
      </c>
      <c r="K492" s="60" t="s">
        <v>2591</v>
      </c>
      <c r="L492" s="60" t="s">
        <v>2671</v>
      </c>
      <c r="M492" s="60" t="s">
        <v>2694</v>
      </c>
      <c r="N492" s="1" t="b">
        <v>1</v>
      </c>
      <c r="O492" s="60" t="s">
        <v>2695</v>
      </c>
      <c r="P492" s="60" t="s">
        <v>1130</v>
      </c>
      <c r="Q492" s="60" t="s">
        <v>1132</v>
      </c>
      <c r="R492" s="60" t="s">
        <v>514</v>
      </c>
      <c r="S492" s="60" t="s">
        <v>1131</v>
      </c>
      <c r="T492" s="1">
        <v>31561</v>
      </c>
      <c r="U492" s="1">
        <v>32161</v>
      </c>
      <c r="V492" s="1">
        <v>34601</v>
      </c>
      <c r="W492" s="1">
        <v>41601</v>
      </c>
      <c r="X492" s="1">
        <v>65081</v>
      </c>
      <c r="Y492" s="1">
        <v>283521</v>
      </c>
      <c r="Z492" s="60" t="s">
        <v>2595</v>
      </c>
      <c r="AA492" s="60" t="s">
        <v>2596</v>
      </c>
      <c r="AB492" s="60" t="s">
        <v>2597</v>
      </c>
      <c r="AC492" s="60" t="s">
        <v>1052</v>
      </c>
      <c r="AD492" s="60" t="s">
        <v>2713</v>
      </c>
      <c r="AE492" s="60" t="s">
        <v>2599</v>
      </c>
      <c r="AF492" s="60" t="s">
        <v>2600</v>
      </c>
      <c r="AG492" s="183">
        <v>44123.729166666664</v>
      </c>
      <c r="AH492" s="60" t="s">
        <v>2601</v>
      </c>
      <c r="AI492" s="60" t="s">
        <v>2602</v>
      </c>
      <c r="AJ492" s="61">
        <v>5</v>
      </c>
      <c r="AK492" s="61">
        <v>1</v>
      </c>
      <c r="AL492" s="60" t="s">
        <v>2603</v>
      </c>
      <c r="AM492" s="183">
        <v>44123.729166666664</v>
      </c>
      <c r="AN492" s="183">
        <v>44614</v>
      </c>
      <c r="AO492" s="1">
        <v>4</v>
      </c>
      <c r="AP492" s="60" t="s">
        <v>2595</v>
      </c>
      <c r="AQ492" s="1" t="s">
        <v>2595</v>
      </c>
    </row>
    <row r="493" spans="1:43" x14ac:dyDescent="0.25">
      <c r="A493" s="1">
        <v>0</v>
      </c>
      <c r="B493" s="1" t="b">
        <v>1</v>
      </c>
      <c r="C493" s="1">
        <v>31561</v>
      </c>
      <c r="D493" s="1">
        <v>15161</v>
      </c>
      <c r="E493" s="1" t="b">
        <v>0</v>
      </c>
      <c r="F493" s="1">
        <v>0</v>
      </c>
      <c r="G493" s="60" t="s">
        <v>2589</v>
      </c>
      <c r="H493" s="60" t="s">
        <v>2589</v>
      </c>
      <c r="I493" s="1">
        <v>31561</v>
      </c>
      <c r="J493" s="60" t="s">
        <v>2590</v>
      </c>
      <c r="K493" s="60" t="s">
        <v>2591</v>
      </c>
      <c r="L493" s="60" t="s">
        <v>2671</v>
      </c>
      <c r="M493" s="60" t="s">
        <v>2694</v>
      </c>
      <c r="N493" s="1" t="b">
        <v>1</v>
      </c>
      <c r="O493" s="60" t="s">
        <v>2695</v>
      </c>
      <c r="P493" s="60" t="s">
        <v>1112</v>
      </c>
      <c r="Q493" s="60" t="s">
        <v>1114</v>
      </c>
      <c r="R493" s="60" t="s">
        <v>514</v>
      </c>
      <c r="S493" s="60" t="s">
        <v>1113</v>
      </c>
      <c r="T493" s="1">
        <v>31561</v>
      </c>
      <c r="U493" s="1">
        <v>32161</v>
      </c>
      <c r="V493" s="1">
        <v>34601</v>
      </c>
      <c r="W493" s="1">
        <v>41601</v>
      </c>
      <c r="X493" s="1">
        <v>65081</v>
      </c>
      <c r="Y493" s="1">
        <v>283561</v>
      </c>
      <c r="Z493" s="60" t="s">
        <v>2595</v>
      </c>
      <c r="AA493" s="60" t="s">
        <v>2596</v>
      </c>
      <c r="AB493" s="60" t="s">
        <v>2597</v>
      </c>
      <c r="AC493" s="60" t="s">
        <v>1052</v>
      </c>
      <c r="AD493" s="60" t="s">
        <v>2713</v>
      </c>
      <c r="AE493" s="60" t="s">
        <v>2599</v>
      </c>
      <c r="AF493" s="60" t="s">
        <v>2600</v>
      </c>
      <c r="AG493" s="183">
        <v>44123.729166666664</v>
      </c>
      <c r="AH493" s="60" t="s">
        <v>2601</v>
      </c>
      <c r="AI493" s="60" t="s">
        <v>2602</v>
      </c>
      <c r="AJ493" s="61">
        <v>5</v>
      </c>
      <c r="AK493" s="61">
        <v>1</v>
      </c>
      <c r="AL493" s="60" t="s">
        <v>2603</v>
      </c>
      <c r="AM493" s="183">
        <v>44123.729166666664</v>
      </c>
      <c r="AN493" s="183">
        <v>44613</v>
      </c>
      <c r="AO493" s="1">
        <v>4</v>
      </c>
      <c r="AP493" s="60" t="s">
        <v>2595</v>
      </c>
      <c r="AQ493" s="1" t="s">
        <v>2595</v>
      </c>
    </row>
    <row r="494" spans="1:43" x14ac:dyDescent="0.25">
      <c r="A494" s="1">
        <v>0</v>
      </c>
      <c r="B494" s="1" t="b">
        <v>1</v>
      </c>
      <c r="C494" s="1">
        <v>31561</v>
      </c>
      <c r="D494" s="1">
        <v>15161</v>
      </c>
      <c r="E494" s="1" t="b">
        <v>0</v>
      </c>
      <c r="F494" s="1">
        <v>0</v>
      </c>
      <c r="G494" s="60" t="s">
        <v>2589</v>
      </c>
      <c r="H494" s="60" t="s">
        <v>2589</v>
      </c>
      <c r="I494" s="1">
        <v>31561</v>
      </c>
      <c r="J494" s="60" t="s">
        <v>2590</v>
      </c>
      <c r="K494" s="60" t="s">
        <v>2591</v>
      </c>
      <c r="L494" s="60" t="s">
        <v>2671</v>
      </c>
      <c r="M494" s="60" t="s">
        <v>2694</v>
      </c>
      <c r="N494" s="1" t="b">
        <v>1</v>
      </c>
      <c r="O494" s="60" t="s">
        <v>2695</v>
      </c>
      <c r="P494" s="60" t="s">
        <v>2714</v>
      </c>
      <c r="Q494" s="60" t="s">
        <v>2715</v>
      </c>
      <c r="R494" s="60" t="s">
        <v>514</v>
      </c>
      <c r="S494" s="60" t="s">
        <v>2716</v>
      </c>
      <c r="T494" s="1">
        <v>31561</v>
      </c>
      <c r="U494" s="1">
        <v>32161</v>
      </c>
      <c r="V494" s="1">
        <v>34601</v>
      </c>
      <c r="W494" s="1">
        <v>41601</v>
      </c>
      <c r="X494" s="1">
        <v>65081</v>
      </c>
      <c r="Y494" s="1">
        <v>283601</v>
      </c>
      <c r="Z494" s="60" t="s">
        <v>2595</v>
      </c>
      <c r="AA494" s="60" t="s">
        <v>2596</v>
      </c>
      <c r="AB494" s="60" t="s">
        <v>2597</v>
      </c>
      <c r="AC494" s="60" t="s">
        <v>1052</v>
      </c>
      <c r="AD494" s="60" t="s">
        <v>2713</v>
      </c>
      <c r="AE494" s="60" t="s">
        <v>2599</v>
      </c>
      <c r="AF494" s="60" t="s">
        <v>2600</v>
      </c>
      <c r="AG494" s="183">
        <v>44123.729166666664</v>
      </c>
      <c r="AH494" s="60" t="s">
        <v>2601</v>
      </c>
      <c r="AI494" s="60" t="s">
        <v>2602</v>
      </c>
      <c r="AJ494" s="61" t="s">
        <v>2595</v>
      </c>
      <c r="AK494" s="61" t="s">
        <v>2595</v>
      </c>
      <c r="AL494" s="60" t="s">
        <v>2614</v>
      </c>
      <c r="AM494" s="183">
        <v>44123.729166666664</v>
      </c>
      <c r="AN494" s="183" t="s">
        <v>2595</v>
      </c>
      <c r="AO494" s="1">
        <v>4</v>
      </c>
      <c r="AP494" s="60" t="s">
        <v>2595</v>
      </c>
      <c r="AQ494" s="1" t="s">
        <v>2595</v>
      </c>
    </row>
    <row r="495" spans="1:43" x14ac:dyDescent="0.25">
      <c r="A495" s="1">
        <v>0</v>
      </c>
      <c r="B495" s="1" t="b">
        <v>1</v>
      </c>
      <c r="C495" s="1">
        <v>31561</v>
      </c>
      <c r="D495" s="1">
        <v>15161</v>
      </c>
      <c r="E495" s="1" t="b">
        <v>0</v>
      </c>
      <c r="F495" s="1">
        <v>0</v>
      </c>
      <c r="G495" s="60" t="s">
        <v>2589</v>
      </c>
      <c r="H495" s="60" t="s">
        <v>2589</v>
      </c>
      <c r="I495" s="1">
        <v>31561</v>
      </c>
      <c r="J495" s="60" t="s">
        <v>2590</v>
      </c>
      <c r="K495" s="60" t="s">
        <v>2591</v>
      </c>
      <c r="L495" s="60" t="s">
        <v>2671</v>
      </c>
      <c r="M495" s="60" t="s">
        <v>2694</v>
      </c>
      <c r="N495" s="1" t="b">
        <v>1</v>
      </c>
      <c r="O495" s="60" t="s">
        <v>2695</v>
      </c>
      <c r="P495" s="60" t="s">
        <v>1106</v>
      </c>
      <c r="Q495" s="60" t="s">
        <v>1108</v>
      </c>
      <c r="R495" s="60" t="s">
        <v>514</v>
      </c>
      <c r="S495" s="60" t="s">
        <v>1107</v>
      </c>
      <c r="T495" s="1">
        <v>31561</v>
      </c>
      <c r="U495" s="1">
        <v>32161</v>
      </c>
      <c r="V495" s="1">
        <v>34601</v>
      </c>
      <c r="W495" s="1">
        <v>41601</v>
      </c>
      <c r="X495" s="1">
        <v>65081</v>
      </c>
      <c r="Y495" s="1">
        <v>283641</v>
      </c>
      <c r="Z495" s="60" t="s">
        <v>2595</v>
      </c>
      <c r="AA495" s="60" t="s">
        <v>2596</v>
      </c>
      <c r="AB495" s="60" t="s">
        <v>2597</v>
      </c>
      <c r="AC495" s="60" t="s">
        <v>1052</v>
      </c>
      <c r="AD495" s="60" t="s">
        <v>2713</v>
      </c>
      <c r="AE495" s="60" t="s">
        <v>2599</v>
      </c>
      <c r="AF495" s="60" t="s">
        <v>2600</v>
      </c>
      <c r="AG495" s="183">
        <v>44123.729166666664</v>
      </c>
      <c r="AH495" s="60" t="s">
        <v>2601</v>
      </c>
      <c r="AI495" s="60" t="s">
        <v>2602</v>
      </c>
      <c r="AJ495" s="61">
        <v>5</v>
      </c>
      <c r="AK495" s="61">
        <v>1</v>
      </c>
      <c r="AL495" s="60" t="s">
        <v>2603</v>
      </c>
      <c r="AM495" s="183">
        <v>44604.590277777774</v>
      </c>
      <c r="AN495" s="183">
        <v>44614</v>
      </c>
      <c r="AO495" s="1">
        <v>4</v>
      </c>
      <c r="AP495" s="60" t="s">
        <v>2595</v>
      </c>
      <c r="AQ495" s="1" t="s">
        <v>2595</v>
      </c>
    </row>
    <row r="496" spans="1:43" x14ac:dyDescent="0.25">
      <c r="A496" s="1">
        <v>0</v>
      </c>
      <c r="B496" s="1" t="b">
        <v>1</v>
      </c>
      <c r="C496" s="1">
        <v>31561</v>
      </c>
      <c r="D496" s="1">
        <v>22801</v>
      </c>
      <c r="E496" s="1" t="b">
        <v>0</v>
      </c>
      <c r="F496" s="1">
        <v>0</v>
      </c>
      <c r="G496" s="60" t="s">
        <v>2589</v>
      </c>
      <c r="H496" s="60" t="s">
        <v>2589</v>
      </c>
      <c r="I496" s="1">
        <v>31561</v>
      </c>
      <c r="J496" s="60" t="s">
        <v>2590</v>
      </c>
      <c r="K496" s="60" t="s">
        <v>2591</v>
      </c>
      <c r="L496" s="60" t="s">
        <v>2671</v>
      </c>
      <c r="M496" s="60" t="s">
        <v>2694</v>
      </c>
      <c r="N496" s="1" t="b">
        <v>1</v>
      </c>
      <c r="O496" s="60" t="s">
        <v>2695</v>
      </c>
      <c r="P496" s="60" t="s">
        <v>685</v>
      </c>
      <c r="Q496" s="60" t="s">
        <v>687</v>
      </c>
      <c r="R496" s="60" t="s">
        <v>514</v>
      </c>
      <c r="S496" s="60" t="s">
        <v>686</v>
      </c>
      <c r="T496" s="1">
        <v>31561</v>
      </c>
      <c r="U496" s="1">
        <v>32161</v>
      </c>
      <c r="V496" s="1">
        <v>34601</v>
      </c>
      <c r="W496" s="1">
        <v>41601</v>
      </c>
      <c r="X496" s="1">
        <v>65081</v>
      </c>
      <c r="Y496" s="1">
        <v>762481</v>
      </c>
      <c r="Z496" s="60" t="s">
        <v>2595</v>
      </c>
      <c r="AA496" s="60" t="s">
        <v>2596</v>
      </c>
      <c r="AB496" s="60" t="s">
        <v>2597</v>
      </c>
      <c r="AC496" s="60" t="s">
        <v>564</v>
      </c>
      <c r="AD496" s="60" t="s">
        <v>2675</v>
      </c>
      <c r="AE496" s="60" t="s">
        <v>2599</v>
      </c>
      <c r="AF496" s="60" t="s">
        <v>2600</v>
      </c>
      <c r="AG496" s="183">
        <v>44159.353472222218</v>
      </c>
      <c r="AH496" s="60" t="s">
        <v>2601</v>
      </c>
      <c r="AI496" s="60" t="s">
        <v>2602</v>
      </c>
      <c r="AJ496" s="61">
        <v>20</v>
      </c>
      <c r="AK496" s="61">
        <v>1</v>
      </c>
      <c r="AL496" s="60" t="s">
        <v>2603</v>
      </c>
      <c r="AM496" s="183">
        <v>44159.353472222218</v>
      </c>
      <c r="AN496" s="183">
        <v>44614</v>
      </c>
      <c r="AO496" s="1">
        <v>6</v>
      </c>
      <c r="AP496" s="60" t="s">
        <v>2595</v>
      </c>
      <c r="AQ496" s="1" t="s">
        <v>2595</v>
      </c>
    </row>
    <row r="497" spans="1:43" x14ac:dyDescent="0.25">
      <c r="A497" s="1">
        <v>0</v>
      </c>
      <c r="B497" s="1" t="b">
        <v>1</v>
      </c>
      <c r="C497" s="1">
        <v>31561</v>
      </c>
      <c r="D497" s="1">
        <v>15801</v>
      </c>
      <c r="E497" s="1" t="b">
        <v>0</v>
      </c>
      <c r="F497" s="1">
        <v>0</v>
      </c>
      <c r="G497" s="60" t="s">
        <v>2589</v>
      </c>
      <c r="H497" s="60" t="s">
        <v>2589</v>
      </c>
      <c r="I497" s="1">
        <v>31561</v>
      </c>
      <c r="J497" s="60" t="s">
        <v>2590</v>
      </c>
      <c r="K497" s="60" t="s">
        <v>2591</v>
      </c>
      <c r="L497" s="60" t="s">
        <v>2671</v>
      </c>
      <c r="M497" s="60" t="s">
        <v>2694</v>
      </c>
      <c r="N497" s="1" t="b">
        <v>1</v>
      </c>
      <c r="O497" s="60" t="s">
        <v>2695</v>
      </c>
      <c r="P497" s="60" t="s">
        <v>1382</v>
      </c>
      <c r="Q497" s="60" t="s">
        <v>1384</v>
      </c>
      <c r="R497" s="60" t="s">
        <v>514</v>
      </c>
      <c r="S497" s="60" t="s">
        <v>1383</v>
      </c>
      <c r="T497" s="1">
        <v>31561</v>
      </c>
      <c r="U497" s="1">
        <v>32161</v>
      </c>
      <c r="V497" s="1">
        <v>34601</v>
      </c>
      <c r="W497" s="1">
        <v>41601</v>
      </c>
      <c r="X497" s="1">
        <v>65081</v>
      </c>
      <c r="Y497" s="1">
        <v>763681</v>
      </c>
      <c r="Z497" s="60" t="s">
        <v>2595</v>
      </c>
      <c r="AA497" s="60" t="s">
        <v>2596</v>
      </c>
      <c r="AB497" s="60" t="s">
        <v>2597</v>
      </c>
      <c r="AC497" s="60" t="s">
        <v>1339</v>
      </c>
      <c r="AD497" s="60" t="s">
        <v>2676</v>
      </c>
      <c r="AE497" s="60" t="s">
        <v>2599</v>
      </c>
      <c r="AF497" s="60" t="s">
        <v>2600</v>
      </c>
      <c r="AG497" s="183">
        <v>44159.354166666664</v>
      </c>
      <c r="AH497" s="60" t="s">
        <v>2601</v>
      </c>
      <c r="AI497" s="60" t="s">
        <v>2602</v>
      </c>
      <c r="AJ497" s="61">
        <v>10</v>
      </c>
      <c r="AK497" s="61">
        <v>1</v>
      </c>
      <c r="AL497" s="60" t="s">
        <v>2603</v>
      </c>
      <c r="AM497" s="183">
        <v>44159.354166666664</v>
      </c>
      <c r="AN497" s="183">
        <v>44611</v>
      </c>
      <c r="AO497" s="1">
        <v>6</v>
      </c>
      <c r="AP497" s="60" t="s">
        <v>2595</v>
      </c>
      <c r="AQ497" s="1" t="s">
        <v>2595</v>
      </c>
    </row>
    <row r="498" spans="1:43" x14ac:dyDescent="0.25">
      <c r="A498" s="1">
        <v>0</v>
      </c>
      <c r="B498" s="1" t="b">
        <v>1</v>
      </c>
      <c r="C498" s="1">
        <v>31561</v>
      </c>
      <c r="D498" s="1">
        <v>15801</v>
      </c>
      <c r="E498" s="1" t="b">
        <v>0</v>
      </c>
      <c r="F498" s="1">
        <v>0</v>
      </c>
      <c r="G498" s="60" t="s">
        <v>2589</v>
      </c>
      <c r="H498" s="60" t="s">
        <v>2589</v>
      </c>
      <c r="I498" s="1">
        <v>31561</v>
      </c>
      <c r="J498" s="60" t="s">
        <v>2590</v>
      </c>
      <c r="K498" s="60" t="s">
        <v>2591</v>
      </c>
      <c r="L498" s="60" t="s">
        <v>2671</v>
      </c>
      <c r="M498" s="60" t="s">
        <v>2694</v>
      </c>
      <c r="N498" s="1" t="b">
        <v>1</v>
      </c>
      <c r="O498" s="60" t="s">
        <v>2695</v>
      </c>
      <c r="P498" s="60" t="s">
        <v>1361</v>
      </c>
      <c r="Q498" s="60" t="s">
        <v>1363</v>
      </c>
      <c r="R498" s="60" t="s">
        <v>514</v>
      </c>
      <c r="S498" s="60" t="s">
        <v>1362</v>
      </c>
      <c r="T498" s="1">
        <v>31561</v>
      </c>
      <c r="U498" s="1">
        <v>32161</v>
      </c>
      <c r="V498" s="1">
        <v>34601</v>
      </c>
      <c r="W498" s="1">
        <v>41601</v>
      </c>
      <c r="X498" s="1">
        <v>65081</v>
      </c>
      <c r="Y498" s="1">
        <v>763721</v>
      </c>
      <c r="Z498" s="60" t="s">
        <v>2595</v>
      </c>
      <c r="AA498" s="60" t="s">
        <v>2596</v>
      </c>
      <c r="AB498" s="60" t="s">
        <v>2597</v>
      </c>
      <c r="AC498" s="60" t="s">
        <v>1339</v>
      </c>
      <c r="AD498" s="60" t="s">
        <v>2676</v>
      </c>
      <c r="AE498" s="60" t="s">
        <v>2599</v>
      </c>
      <c r="AF498" s="60" t="s">
        <v>2600</v>
      </c>
      <c r="AG498" s="183">
        <v>44159.354166666664</v>
      </c>
      <c r="AH498" s="60" t="s">
        <v>2601</v>
      </c>
      <c r="AI498" s="60" t="s">
        <v>2602</v>
      </c>
      <c r="AJ498" s="61">
        <v>10</v>
      </c>
      <c r="AK498" s="61">
        <v>1</v>
      </c>
      <c r="AL498" s="60" t="s">
        <v>2603</v>
      </c>
      <c r="AM498" s="183">
        <v>44159.354166666664</v>
      </c>
      <c r="AN498" s="183">
        <v>44613</v>
      </c>
      <c r="AO498" s="1">
        <v>6</v>
      </c>
      <c r="AP498" s="60" t="s">
        <v>2595</v>
      </c>
      <c r="AQ498" s="1" t="s">
        <v>2595</v>
      </c>
    </row>
    <row r="499" spans="1:43" x14ac:dyDescent="0.25">
      <c r="A499" s="1">
        <v>0</v>
      </c>
      <c r="B499" s="1" t="b">
        <v>1</v>
      </c>
      <c r="C499" s="1">
        <v>31561</v>
      </c>
      <c r="D499" s="1">
        <v>15801</v>
      </c>
      <c r="E499" s="1" t="b">
        <v>0</v>
      </c>
      <c r="F499" s="1">
        <v>0</v>
      </c>
      <c r="G499" s="60" t="s">
        <v>2589</v>
      </c>
      <c r="H499" s="60" t="s">
        <v>2589</v>
      </c>
      <c r="I499" s="1">
        <v>31561</v>
      </c>
      <c r="J499" s="60" t="s">
        <v>2590</v>
      </c>
      <c r="K499" s="60" t="s">
        <v>2591</v>
      </c>
      <c r="L499" s="60" t="s">
        <v>2671</v>
      </c>
      <c r="M499" s="60" t="s">
        <v>2694</v>
      </c>
      <c r="N499" s="1" t="b">
        <v>1</v>
      </c>
      <c r="O499" s="60" t="s">
        <v>2695</v>
      </c>
      <c r="P499" s="60" t="s">
        <v>1391</v>
      </c>
      <c r="Q499" s="60" t="s">
        <v>1393</v>
      </c>
      <c r="R499" s="60" t="s">
        <v>514</v>
      </c>
      <c r="S499" s="60" t="s">
        <v>1392</v>
      </c>
      <c r="T499" s="1">
        <v>31561</v>
      </c>
      <c r="U499" s="1">
        <v>32161</v>
      </c>
      <c r="V499" s="1">
        <v>34601</v>
      </c>
      <c r="W499" s="1">
        <v>41601</v>
      </c>
      <c r="X499" s="1">
        <v>65081</v>
      </c>
      <c r="Y499" s="1">
        <v>763761</v>
      </c>
      <c r="Z499" s="60" t="s">
        <v>2595</v>
      </c>
      <c r="AA499" s="60" t="s">
        <v>2596</v>
      </c>
      <c r="AB499" s="60" t="s">
        <v>2597</v>
      </c>
      <c r="AC499" s="60" t="s">
        <v>1339</v>
      </c>
      <c r="AD499" s="60" t="s">
        <v>2676</v>
      </c>
      <c r="AE499" s="60" t="s">
        <v>2599</v>
      </c>
      <c r="AF499" s="60" t="s">
        <v>2600</v>
      </c>
      <c r="AG499" s="183">
        <v>44159.354166666664</v>
      </c>
      <c r="AH499" s="60" t="s">
        <v>2601</v>
      </c>
      <c r="AI499" s="60" t="s">
        <v>2602</v>
      </c>
      <c r="AJ499" s="61">
        <v>10</v>
      </c>
      <c r="AK499" s="61">
        <v>1</v>
      </c>
      <c r="AL499" s="60" t="s">
        <v>2603</v>
      </c>
      <c r="AM499" s="183">
        <v>44159.354166666664</v>
      </c>
      <c r="AN499" s="183">
        <v>44614</v>
      </c>
      <c r="AO499" s="1">
        <v>6</v>
      </c>
      <c r="AP499" s="60" t="s">
        <v>2595</v>
      </c>
      <c r="AQ499" s="1" t="s">
        <v>2595</v>
      </c>
    </row>
    <row r="500" spans="1:43" x14ac:dyDescent="0.25">
      <c r="A500" s="1">
        <v>0</v>
      </c>
      <c r="B500" s="1" t="b">
        <v>1</v>
      </c>
      <c r="C500" s="1">
        <v>31561</v>
      </c>
      <c r="D500" s="1">
        <v>15801</v>
      </c>
      <c r="E500" s="1" t="b">
        <v>0</v>
      </c>
      <c r="F500" s="1">
        <v>0</v>
      </c>
      <c r="G500" s="60" t="s">
        <v>2589</v>
      </c>
      <c r="H500" s="60" t="s">
        <v>2589</v>
      </c>
      <c r="I500" s="1">
        <v>31561</v>
      </c>
      <c r="J500" s="60" t="s">
        <v>2590</v>
      </c>
      <c r="K500" s="60" t="s">
        <v>2591</v>
      </c>
      <c r="L500" s="60" t="s">
        <v>2671</v>
      </c>
      <c r="M500" s="60" t="s">
        <v>2694</v>
      </c>
      <c r="N500" s="1" t="b">
        <v>1</v>
      </c>
      <c r="O500" s="60" t="s">
        <v>2695</v>
      </c>
      <c r="P500" s="60" t="s">
        <v>1376</v>
      </c>
      <c r="Q500" s="60" t="s">
        <v>1378</v>
      </c>
      <c r="R500" s="60" t="s">
        <v>514</v>
      </c>
      <c r="S500" s="60" t="s">
        <v>1377</v>
      </c>
      <c r="T500" s="1">
        <v>31561</v>
      </c>
      <c r="U500" s="1">
        <v>32161</v>
      </c>
      <c r="V500" s="1">
        <v>34601</v>
      </c>
      <c r="W500" s="1">
        <v>41601</v>
      </c>
      <c r="X500" s="1">
        <v>65081</v>
      </c>
      <c r="Y500" s="1">
        <v>763801</v>
      </c>
      <c r="Z500" s="60" t="s">
        <v>2595</v>
      </c>
      <c r="AA500" s="60" t="s">
        <v>2596</v>
      </c>
      <c r="AB500" s="60" t="s">
        <v>2597</v>
      </c>
      <c r="AC500" s="60" t="s">
        <v>1339</v>
      </c>
      <c r="AD500" s="60" t="s">
        <v>2676</v>
      </c>
      <c r="AE500" s="60" t="s">
        <v>2599</v>
      </c>
      <c r="AF500" s="60" t="s">
        <v>2600</v>
      </c>
      <c r="AG500" s="183">
        <v>44159.354166666664</v>
      </c>
      <c r="AH500" s="60" t="s">
        <v>2601</v>
      </c>
      <c r="AI500" s="60" t="s">
        <v>2602</v>
      </c>
      <c r="AJ500" s="61">
        <v>10</v>
      </c>
      <c r="AK500" s="61">
        <v>1</v>
      </c>
      <c r="AL500" s="60" t="s">
        <v>2603</v>
      </c>
      <c r="AM500" s="183">
        <v>44604.591666666667</v>
      </c>
      <c r="AN500" s="183">
        <v>44608</v>
      </c>
      <c r="AO500" s="1">
        <v>6</v>
      </c>
      <c r="AP500" s="60" t="s">
        <v>2595</v>
      </c>
      <c r="AQ500" s="1" t="s">
        <v>2595</v>
      </c>
    </row>
    <row r="501" spans="1:43" x14ac:dyDescent="0.25">
      <c r="A501" s="1">
        <v>0</v>
      </c>
      <c r="B501" s="1" t="b">
        <v>1</v>
      </c>
      <c r="C501" s="1">
        <v>31561</v>
      </c>
      <c r="D501" s="1">
        <v>13921</v>
      </c>
      <c r="E501" s="1" t="b">
        <v>0</v>
      </c>
      <c r="F501" s="1">
        <v>0</v>
      </c>
      <c r="G501" s="60" t="s">
        <v>2589</v>
      </c>
      <c r="H501" s="60" t="s">
        <v>2589</v>
      </c>
      <c r="I501" s="1">
        <v>31561</v>
      </c>
      <c r="J501" s="60" t="s">
        <v>2590</v>
      </c>
      <c r="K501" s="60" t="s">
        <v>2591</v>
      </c>
      <c r="L501" s="60" t="s">
        <v>2671</v>
      </c>
      <c r="M501" s="60" t="s">
        <v>2694</v>
      </c>
      <c r="N501" s="1" t="b">
        <v>1</v>
      </c>
      <c r="O501" s="60" t="s">
        <v>2695</v>
      </c>
      <c r="P501" s="60" t="s">
        <v>782</v>
      </c>
      <c r="Q501" s="60" t="s">
        <v>784</v>
      </c>
      <c r="R501" s="60" t="s">
        <v>514</v>
      </c>
      <c r="S501" s="60" t="s">
        <v>783</v>
      </c>
      <c r="T501" s="1">
        <v>31561</v>
      </c>
      <c r="U501" s="1">
        <v>32161</v>
      </c>
      <c r="V501" s="1">
        <v>34601</v>
      </c>
      <c r="W501" s="1">
        <v>41601</v>
      </c>
      <c r="X501" s="1">
        <v>65081</v>
      </c>
      <c r="Y501" s="1">
        <v>789361</v>
      </c>
      <c r="Z501" s="60" t="s">
        <v>2595</v>
      </c>
      <c r="AA501" s="60" t="s">
        <v>2596</v>
      </c>
      <c r="AB501" s="60" t="s">
        <v>2597</v>
      </c>
      <c r="AC501" s="60" t="s">
        <v>773</v>
      </c>
      <c r="AD501" s="60" t="s">
        <v>2679</v>
      </c>
      <c r="AE501" s="60" t="s">
        <v>2599</v>
      </c>
      <c r="AF501" s="60" t="s">
        <v>2600</v>
      </c>
      <c r="AG501" s="183">
        <v>44162.32430555555</v>
      </c>
      <c r="AH501" s="60" t="s">
        <v>2601</v>
      </c>
      <c r="AI501" s="60" t="s">
        <v>2602</v>
      </c>
      <c r="AJ501" s="61">
        <v>30</v>
      </c>
      <c r="AK501" s="61">
        <v>1</v>
      </c>
      <c r="AL501" s="60" t="s">
        <v>2603</v>
      </c>
      <c r="AM501" s="183">
        <v>44162.32430555555</v>
      </c>
      <c r="AN501" s="183">
        <v>44613</v>
      </c>
      <c r="AO501" s="1">
        <v>4</v>
      </c>
      <c r="AP501" s="60" t="s">
        <v>2595</v>
      </c>
      <c r="AQ501" s="1" t="s">
        <v>2595</v>
      </c>
    </row>
    <row r="502" spans="1:43" x14ac:dyDescent="0.25">
      <c r="A502" s="1">
        <v>0</v>
      </c>
      <c r="B502" s="1" t="b">
        <v>1</v>
      </c>
      <c r="C502" s="1">
        <v>31561</v>
      </c>
      <c r="D502" s="1">
        <v>16281</v>
      </c>
      <c r="E502" s="1" t="b">
        <v>0</v>
      </c>
      <c r="F502" s="1">
        <v>0</v>
      </c>
      <c r="G502" s="60" t="s">
        <v>2589</v>
      </c>
      <c r="H502" s="60" t="s">
        <v>2589</v>
      </c>
      <c r="I502" s="1">
        <v>31561</v>
      </c>
      <c r="J502" s="60" t="s">
        <v>2590</v>
      </c>
      <c r="K502" s="60" t="s">
        <v>2591</v>
      </c>
      <c r="L502" s="60" t="s">
        <v>2671</v>
      </c>
      <c r="M502" s="60" t="s">
        <v>2694</v>
      </c>
      <c r="N502" s="1" t="b">
        <v>1</v>
      </c>
      <c r="O502" s="60" t="s">
        <v>2695</v>
      </c>
      <c r="P502" s="60" t="s">
        <v>1492</v>
      </c>
      <c r="Q502" s="60" t="s">
        <v>1494</v>
      </c>
      <c r="R502" s="60" t="s">
        <v>514</v>
      </c>
      <c r="S502" s="60" t="s">
        <v>1493</v>
      </c>
      <c r="T502" s="1">
        <v>31561</v>
      </c>
      <c r="U502" s="1">
        <v>32161</v>
      </c>
      <c r="V502" s="1">
        <v>34601</v>
      </c>
      <c r="W502" s="1">
        <v>41601</v>
      </c>
      <c r="X502" s="1">
        <v>65081</v>
      </c>
      <c r="Y502" s="1">
        <v>805641</v>
      </c>
      <c r="Z502" s="60" t="s">
        <v>2595</v>
      </c>
      <c r="AA502" s="60" t="s">
        <v>2596</v>
      </c>
      <c r="AB502" s="60" t="s">
        <v>2597</v>
      </c>
      <c r="AC502" s="60" t="s">
        <v>1480</v>
      </c>
      <c r="AD502" s="60" t="s">
        <v>2717</v>
      </c>
      <c r="AE502" s="60" t="s">
        <v>2599</v>
      </c>
      <c r="AF502" s="60" t="s">
        <v>2600</v>
      </c>
      <c r="AG502" s="183">
        <v>44163.944444444445</v>
      </c>
      <c r="AH502" s="60" t="s">
        <v>2601</v>
      </c>
      <c r="AI502" s="60" t="s">
        <v>2602</v>
      </c>
      <c r="AJ502" s="61">
        <v>20</v>
      </c>
      <c r="AK502" s="61">
        <v>1</v>
      </c>
      <c r="AL502" s="60" t="s">
        <v>2603</v>
      </c>
      <c r="AM502" s="183">
        <v>44604.59375</v>
      </c>
      <c r="AN502" s="183">
        <v>44614</v>
      </c>
      <c r="AO502" s="1">
        <v>4</v>
      </c>
      <c r="AP502" s="60" t="s">
        <v>2595</v>
      </c>
      <c r="AQ502" s="1" t="s">
        <v>2595</v>
      </c>
    </row>
    <row r="503" spans="1:43" x14ac:dyDescent="0.25">
      <c r="A503" s="1">
        <v>0</v>
      </c>
      <c r="B503" s="1" t="b">
        <v>1</v>
      </c>
      <c r="C503" s="1">
        <v>31561</v>
      </c>
      <c r="D503" s="1">
        <v>16161</v>
      </c>
      <c r="E503" s="1" t="b">
        <v>0</v>
      </c>
      <c r="F503" s="1">
        <v>0</v>
      </c>
      <c r="G503" s="60" t="s">
        <v>2589</v>
      </c>
      <c r="H503" s="60" t="s">
        <v>2589</v>
      </c>
      <c r="I503" s="1">
        <v>31561</v>
      </c>
      <c r="J503" s="60" t="s">
        <v>2590</v>
      </c>
      <c r="K503" s="60" t="s">
        <v>2591</v>
      </c>
      <c r="L503" s="60" t="s">
        <v>2671</v>
      </c>
      <c r="M503" s="60" t="s">
        <v>2694</v>
      </c>
      <c r="N503" s="1" t="b">
        <v>1</v>
      </c>
      <c r="O503" s="60" t="s">
        <v>2695</v>
      </c>
      <c r="P503" s="60" t="s">
        <v>1470</v>
      </c>
      <c r="Q503" s="60" t="s">
        <v>1472</v>
      </c>
      <c r="R503" s="60" t="s">
        <v>514</v>
      </c>
      <c r="S503" s="60" t="s">
        <v>1471</v>
      </c>
      <c r="T503" s="1">
        <v>31561</v>
      </c>
      <c r="U503" s="1">
        <v>32161</v>
      </c>
      <c r="V503" s="1">
        <v>34601</v>
      </c>
      <c r="W503" s="1">
        <v>41601</v>
      </c>
      <c r="X503" s="1">
        <v>65081</v>
      </c>
      <c r="Y503" s="1">
        <v>888401</v>
      </c>
      <c r="Z503" s="60" t="s">
        <v>2595</v>
      </c>
      <c r="AA503" s="60" t="s">
        <v>2596</v>
      </c>
      <c r="AB503" s="60" t="s">
        <v>2597</v>
      </c>
      <c r="AC503" s="60" t="s">
        <v>1436</v>
      </c>
      <c r="AD503" s="60" t="s">
        <v>2674</v>
      </c>
      <c r="AE503" s="60" t="s">
        <v>2599</v>
      </c>
      <c r="AF503" s="60" t="s">
        <v>2600</v>
      </c>
      <c r="AG503" s="183">
        <v>44174.59375</v>
      </c>
      <c r="AH503" s="60" t="s">
        <v>2601</v>
      </c>
      <c r="AI503" s="60" t="s">
        <v>2602</v>
      </c>
      <c r="AJ503" s="61" t="s">
        <v>2595</v>
      </c>
      <c r="AK503" s="61" t="s">
        <v>2595</v>
      </c>
      <c r="AL503" s="60" t="s">
        <v>2603</v>
      </c>
      <c r="AM503" s="183">
        <v>44463.756249999999</v>
      </c>
      <c r="AN503" s="183">
        <v>44612</v>
      </c>
      <c r="AO503" s="1">
        <v>4</v>
      </c>
      <c r="AP503" s="60" t="s">
        <v>2595</v>
      </c>
      <c r="AQ503" s="1" t="s">
        <v>2595</v>
      </c>
    </row>
    <row r="504" spans="1:43" x14ac:dyDescent="0.25">
      <c r="A504" s="1">
        <v>0</v>
      </c>
      <c r="B504" s="1" t="b">
        <v>1</v>
      </c>
      <c r="C504" s="1">
        <v>31561</v>
      </c>
      <c r="D504" s="1">
        <v>15761</v>
      </c>
      <c r="E504" s="1" t="b">
        <v>0</v>
      </c>
      <c r="F504" s="1">
        <v>0</v>
      </c>
      <c r="G504" s="60" t="s">
        <v>2589</v>
      </c>
      <c r="H504" s="60" t="s">
        <v>2589</v>
      </c>
      <c r="I504" s="1">
        <v>31561</v>
      </c>
      <c r="J504" s="60" t="s">
        <v>2590</v>
      </c>
      <c r="K504" s="60" t="s">
        <v>2591</v>
      </c>
      <c r="L504" s="60" t="s">
        <v>2718</v>
      </c>
      <c r="M504" s="60" t="s">
        <v>2719</v>
      </c>
      <c r="N504" s="1" t="b">
        <v>1</v>
      </c>
      <c r="O504" s="60" t="s">
        <v>2720</v>
      </c>
      <c r="P504" s="60" t="s">
        <v>157</v>
      </c>
      <c r="Q504" s="60" t="s">
        <v>159</v>
      </c>
      <c r="R504" s="60" t="s">
        <v>514</v>
      </c>
      <c r="S504" s="60" t="s">
        <v>158</v>
      </c>
      <c r="T504" s="1">
        <v>31561</v>
      </c>
      <c r="U504" s="1">
        <v>32161</v>
      </c>
      <c r="V504" s="1">
        <v>34641</v>
      </c>
      <c r="W504" s="1">
        <v>41641</v>
      </c>
      <c r="X504" s="1">
        <v>65121</v>
      </c>
      <c r="Y504" s="1">
        <v>260641</v>
      </c>
      <c r="Z504" s="60" t="s">
        <v>2595</v>
      </c>
      <c r="AA504" s="60" t="s">
        <v>2596</v>
      </c>
      <c r="AB504" s="60" t="s">
        <v>2597</v>
      </c>
      <c r="AC504" s="60" t="s">
        <v>155</v>
      </c>
      <c r="AD504" s="60" t="s">
        <v>156</v>
      </c>
      <c r="AE504" s="60" t="s">
        <v>2599</v>
      </c>
      <c r="AF504" s="60" t="s">
        <v>2600</v>
      </c>
      <c r="AG504" s="183">
        <v>44123.725694444445</v>
      </c>
      <c r="AH504" s="60" t="s">
        <v>2721</v>
      </c>
      <c r="AI504" s="60" t="s">
        <v>2722</v>
      </c>
      <c r="AJ504" s="61">
        <v>5</v>
      </c>
      <c r="AK504" s="61">
        <v>1</v>
      </c>
      <c r="AL504" s="60" t="s">
        <v>2603</v>
      </c>
      <c r="AM504" s="183">
        <v>44463.734027777777</v>
      </c>
      <c r="AN504" s="183">
        <v>44588</v>
      </c>
      <c r="AO504" s="1">
        <v>3</v>
      </c>
      <c r="AP504" s="60" t="s">
        <v>2595</v>
      </c>
      <c r="AQ504" s="1" t="s">
        <v>2595</v>
      </c>
    </row>
    <row r="505" spans="1:43" x14ac:dyDescent="0.25">
      <c r="A505" s="1">
        <v>0</v>
      </c>
      <c r="B505" s="1" t="b">
        <v>1</v>
      </c>
      <c r="C505" s="1">
        <v>31561</v>
      </c>
      <c r="D505" s="1">
        <v>15761</v>
      </c>
      <c r="E505" s="1" t="b">
        <v>0</v>
      </c>
      <c r="F505" s="1">
        <v>0</v>
      </c>
      <c r="G505" s="60" t="s">
        <v>2589</v>
      </c>
      <c r="H505" s="60" t="s">
        <v>2589</v>
      </c>
      <c r="I505" s="1">
        <v>31561</v>
      </c>
      <c r="J505" s="60" t="s">
        <v>2590</v>
      </c>
      <c r="K505" s="60" t="s">
        <v>2591</v>
      </c>
      <c r="L505" s="60" t="s">
        <v>2718</v>
      </c>
      <c r="M505" s="60" t="s">
        <v>2719</v>
      </c>
      <c r="N505" s="1" t="b">
        <v>1</v>
      </c>
      <c r="O505" s="60" t="s">
        <v>2720</v>
      </c>
      <c r="P505" s="60" t="s">
        <v>2723</v>
      </c>
      <c r="Q505" s="60" t="s">
        <v>2724</v>
      </c>
      <c r="R505" s="60" t="s">
        <v>514</v>
      </c>
      <c r="S505" s="60" t="s">
        <v>2725</v>
      </c>
      <c r="T505" s="1">
        <v>31561</v>
      </c>
      <c r="U505" s="1">
        <v>32161</v>
      </c>
      <c r="V505" s="1">
        <v>34641</v>
      </c>
      <c r="W505" s="1">
        <v>41641</v>
      </c>
      <c r="X505" s="1">
        <v>65121</v>
      </c>
      <c r="Y505" s="1">
        <v>260681</v>
      </c>
      <c r="Z505" s="60" t="s">
        <v>2595</v>
      </c>
      <c r="AA505" s="60" t="s">
        <v>2596</v>
      </c>
      <c r="AB505" s="60" t="s">
        <v>2597</v>
      </c>
      <c r="AC505" s="60" t="s">
        <v>155</v>
      </c>
      <c r="AD505" s="60" t="s">
        <v>156</v>
      </c>
      <c r="AE505" s="60" t="s">
        <v>2599</v>
      </c>
      <c r="AF505" s="60" t="s">
        <v>2600</v>
      </c>
      <c r="AG505" s="183">
        <v>44123.725694444445</v>
      </c>
      <c r="AH505" s="60" t="s">
        <v>2601</v>
      </c>
      <c r="AI505" s="60" t="s">
        <v>2602</v>
      </c>
      <c r="AJ505" s="61" t="s">
        <v>2595</v>
      </c>
      <c r="AK505" s="61" t="s">
        <v>2595</v>
      </c>
      <c r="AL505" s="60" t="s">
        <v>2614</v>
      </c>
      <c r="AM505" s="183">
        <v>44123.725694444445</v>
      </c>
      <c r="AN505" s="183" t="s">
        <v>2595</v>
      </c>
      <c r="AO505" s="1">
        <v>3</v>
      </c>
      <c r="AP505" s="60" t="s">
        <v>2595</v>
      </c>
      <c r="AQ505" s="1" t="s">
        <v>2595</v>
      </c>
    </row>
    <row r="506" spans="1:43" x14ac:dyDescent="0.25">
      <c r="A506" s="1">
        <v>0</v>
      </c>
      <c r="B506" s="1" t="b">
        <v>1</v>
      </c>
      <c r="C506" s="1">
        <v>31561</v>
      </c>
      <c r="D506" s="1">
        <v>15761</v>
      </c>
      <c r="E506" s="1" t="b">
        <v>0</v>
      </c>
      <c r="F506" s="1">
        <v>0</v>
      </c>
      <c r="G506" s="60" t="s">
        <v>2589</v>
      </c>
      <c r="H506" s="60" t="s">
        <v>2589</v>
      </c>
      <c r="I506" s="1">
        <v>31561</v>
      </c>
      <c r="J506" s="60" t="s">
        <v>2590</v>
      </c>
      <c r="K506" s="60" t="s">
        <v>2591</v>
      </c>
      <c r="L506" s="60" t="s">
        <v>2718</v>
      </c>
      <c r="M506" s="60" t="s">
        <v>2719</v>
      </c>
      <c r="N506" s="1" t="b">
        <v>1</v>
      </c>
      <c r="O506" s="60" t="s">
        <v>2720</v>
      </c>
      <c r="P506" s="60" t="s">
        <v>161</v>
      </c>
      <c r="Q506" s="60" t="s">
        <v>163</v>
      </c>
      <c r="R506" s="60" t="s">
        <v>514</v>
      </c>
      <c r="S506" s="60" t="s">
        <v>162</v>
      </c>
      <c r="T506" s="1">
        <v>31561</v>
      </c>
      <c r="U506" s="1">
        <v>32161</v>
      </c>
      <c r="V506" s="1">
        <v>34641</v>
      </c>
      <c r="W506" s="1">
        <v>41641</v>
      </c>
      <c r="X506" s="1">
        <v>65121</v>
      </c>
      <c r="Y506" s="1">
        <v>260721</v>
      </c>
      <c r="Z506" s="60" t="s">
        <v>2595</v>
      </c>
      <c r="AA506" s="60" t="s">
        <v>2596</v>
      </c>
      <c r="AB506" s="60" t="s">
        <v>2597</v>
      </c>
      <c r="AC506" s="60" t="s">
        <v>155</v>
      </c>
      <c r="AD506" s="60" t="s">
        <v>156</v>
      </c>
      <c r="AE506" s="60" t="s">
        <v>2599</v>
      </c>
      <c r="AF506" s="60" t="s">
        <v>2600</v>
      </c>
      <c r="AG506" s="183">
        <v>44123.725694444445</v>
      </c>
      <c r="AH506" s="60" t="s">
        <v>2721</v>
      </c>
      <c r="AI506" s="60" t="s">
        <v>2722</v>
      </c>
      <c r="AJ506" s="61">
        <v>5</v>
      </c>
      <c r="AK506" s="61">
        <v>1</v>
      </c>
      <c r="AL506" s="60" t="s">
        <v>2603</v>
      </c>
      <c r="AM506" s="183">
        <v>44162.745833333334</v>
      </c>
      <c r="AN506" s="183">
        <v>44591</v>
      </c>
      <c r="AO506" s="1">
        <v>3</v>
      </c>
      <c r="AP506" s="60" t="s">
        <v>2595</v>
      </c>
      <c r="AQ506" s="1" t="s">
        <v>2595</v>
      </c>
    </row>
    <row r="507" spans="1:43" x14ac:dyDescent="0.25">
      <c r="A507" s="1">
        <v>0</v>
      </c>
      <c r="B507" s="1" t="b">
        <v>1</v>
      </c>
      <c r="C507" s="1">
        <v>31561</v>
      </c>
      <c r="D507" s="1">
        <v>15761</v>
      </c>
      <c r="E507" s="1" t="b">
        <v>0</v>
      </c>
      <c r="F507" s="1">
        <v>0</v>
      </c>
      <c r="G507" s="60" t="s">
        <v>2589</v>
      </c>
      <c r="H507" s="60" t="s">
        <v>2589</v>
      </c>
      <c r="I507" s="1">
        <v>31561</v>
      </c>
      <c r="J507" s="60" t="s">
        <v>2590</v>
      </c>
      <c r="K507" s="60" t="s">
        <v>2591</v>
      </c>
      <c r="L507" s="60" t="s">
        <v>2718</v>
      </c>
      <c r="M507" s="60" t="s">
        <v>2719</v>
      </c>
      <c r="N507" s="1" t="b">
        <v>1</v>
      </c>
      <c r="O507" s="60" t="s">
        <v>2720</v>
      </c>
      <c r="P507" s="60" t="s">
        <v>2726</v>
      </c>
      <c r="Q507" s="60" t="s">
        <v>2727</v>
      </c>
      <c r="R507" s="60" t="s">
        <v>514</v>
      </c>
      <c r="S507" s="60" t="s">
        <v>2728</v>
      </c>
      <c r="T507" s="1">
        <v>31561</v>
      </c>
      <c r="U507" s="1">
        <v>32161</v>
      </c>
      <c r="V507" s="1">
        <v>34641</v>
      </c>
      <c r="W507" s="1">
        <v>41641</v>
      </c>
      <c r="X507" s="1">
        <v>65121</v>
      </c>
      <c r="Y507" s="1">
        <v>260761</v>
      </c>
      <c r="Z507" s="60" t="s">
        <v>2595</v>
      </c>
      <c r="AA507" s="60" t="s">
        <v>2596</v>
      </c>
      <c r="AB507" s="60" t="s">
        <v>2597</v>
      </c>
      <c r="AC507" s="60" t="s">
        <v>155</v>
      </c>
      <c r="AD507" s="60" t="s">
        <v>156</v>
      </c>
      <c r="AE507" s="60" t="s">
        <v>2599</v>
      </c>
      <c r="AF507" s="60" t="s">
        <v>2600</v>
      </c>
      <c r="AG507" s="183">
        <v>44123.725694444445</v>
      </c>
      <c r="AH507" s="60" t="s">
        <v>2601</v>
      </c>
      <c r="AI507" s="60" t="s">
        <v>2602</v>
      </c>
      <c r="AJ507" s="61" t="s">
        <v>2595</v>
      </c>
      <c r="AK507" s="61" t="s">
        <v>2595</v>
      </c>
      <c r="AL507" s="60" t="s">
        <v>2614</v>
      </c>
      <c r="AM507" s="183">
        <v>44123.725694444445</v>
      </c>
      <c r="AN507" s="183" t="s">
        <v>2595</v>
      </c>
      <c r="AO507" s="1">
        <v>3</v>
      </c>
      <c r="AP507" s="60" t="s">
        <v>2595</v>
      </c>
      <c r="AQ507" s="1" t="s">
        <v>2595</v>
      </c>
    </row>
    <row r="508" spans="1:43" x14ac:dyDescent="0.25">
      <c r="A508" s="1">
        <v>0</v>
      </c>
      <c r="B508" s="1" t="b">
        <v>1</v>
      </c>
      <c r="C508" s="1">
        <v>31561</v>
      </c>
      <c r="D508" s="1">
        <v>22801</v>
      </c>
      <c r="E508" s="1" t="b">
        <v>0</v>
      </c>
      <c r="F508" s="1">
        <v>0</v>
      </c>
      <c r="G508" s="60" t="s">
        <v>2589</v>
      </c>
      <c r="H508" s="60" t="s">
        <v>2589</v>
      </c>
      <c r="I508" s="1">
        <v>31561</v>
      </c>
      <c r="J508" s="60" t="s">
        <v>2590</v>
      </c>
      <c r="K508" s="60" t="s">
        <v>2591</v>
      </c>
      <c r="L508" s="60" t="s">
        <v>2718</v>
      </c>
      <c r="M508" s="60" t="s">
        <v>2719</v>
      </c>
      <c r="N508" s="1" t="b">
        <v>1</v>
      </c>
      <c r="O508" s="60" t="s">
        <v>2720</v>
      </c>
      <c r="P508" s="60" t="s">
        <v>756</v>
      </c>
      <c r="Q508" s="60" t="s">
        <v>758</v>
      </c>
      <c r="R508" s="60" t="s">
        <v>514</v>
      </c>
      <c r="S508" s="60" t="s">
        <v>757</v>
      </c>
      <c r="T508" s="1">
        <v>31561</v>
      </c>
      <c r="U508" s="1">
        <v>32161</v>
      </c>
      <c r="V508" s="1">
        <v>34641</v>
      </c>
      <c r="W508" s="1">
        <v>41641</v>
      </c>
      <c r="X508" s="1">
        <v>65121</v>
      </c>
      <c r="Y508" s="1">
        <v>762401</v>
      </c>
      <c r="Z508" s="60" t="s">
        <v>2595</v>
      </c>
      <c r="AA508" s="60" t="s">
        <v>2596</v>
      </c>
      <c r="AB508" s="60" t="s">
        <v>2597</v>
      </c>
      <c r="AC508" s="60" t="s">
        <v>564</v>
      </c>
      <c r="AD508" s="60" t="s">
        <v>2675</v>
      </c>
      <c r="AE508" s="60" t="s">
        <v>2599</v>
      </c>
      <c r="AF508" s="60" t="s">
        <v>2600</v>
      </c>
      <c r="AG508" s="183">
        <v>44159.353472222218</v>
      </c>
      <c r="AH508" s="60" t="s">
        <v>2721</v>
      </c>
      <c r="AI508" s="60" t="s">
        <v>2722</v>
      </c>
      <c r="AJ508" s="61">
        <v>12</v>
      </c>
      <c r="AK508" s="61">
        <v>1</v>
      </c>
      <c r="AL508" s="60" t="s">
        <v>2603</v>
      </c>
      <c r="AM508" s="183">
        <v>44177.42083333333</v>
      </c>
      <c r="AN508" s="183">
        <v>44614</v>
      </c>
      <c r="AO508" s="1">
        <v>6</v>
      </c>
      <c r="AP508" s="60" t="s">
        <v>2595</v>
      </c>
      <c r="AQ508" s="1" t="s">
        <v>2595</v>
      </c>
    </row>
    <row r="509" spans="1:43" x14ac:dyDescent="0.25">
      <c r="A509" s="1">
        <v>0</v>
      </c>
      <c r="B509" s="1" t="b">
        <v>1</v>
      </c>
      <c r="C509" s="1">
        <v>31561</v>
      </c>
      <c r="D509" s="1">
        <v>22801</v>
      </c>
      <c r="E509" s="1" t="b">
        <v>0</v>
      </c>
      <c r="F509" s="1">
        <v>0</v>
      </c>
      <c r="G509" s="60" t="s">
        <v>2589</v>
      </c>
      <c r="H509" s="60" t="s">
        <v>2589</v>
      </c>
      <c r="I509" s="1">
        <v>31561</v>
      </c>
      <c r="J509" s="60" t="s">
        <v>2590</v>
      </c>
      <c r="K509" s="60" t="s">
        <v>2591</v>
      </c>
      <c r="L509" s="60" t="s">
        <v>2718</v>
      </c>
      <c r="M509" s="60" t="s">
        <v>2719</v>
      </c>
      <c r="N509" s="1" t="b">
        <v>1</v>
      </c>
      <c r="O509" s="60" t="s">
        <v>2720</v>
      </c>
      <c r="P509" s="60" t="s">
        <v>587</v>
      </c>
      <c r="Q509" s="60" t="s">
        <v>589</v>
      </c>
      <c r="R509" s="60" t="s">
        <v>569</v>
      </c>
      <c r="S509" s="60" t="s">
        <v>588</v>
      </c>
      <c r="T509" s="1">
        <v>31561</v>
      </c>
      <c r="U509" s="1">
        <v>32161</v>
      </c>
      <c r="V509" s="1">
        <v>34641</v>
      </c>
      <c r="W509" s="1">
        <v>41641</v>
      </c>
      <c r="X509" s="1">
        <v>65121</v>
      </c>
      <c r="Y509" s="1">
        <v>764281</v>
      </c>
      <c r="Z509" s="60" t="s">
        <v>2595</v>
      </c>
      <c r="AA509" s="60" t="s">
        <v>2596</v>
      </c>
      <c r="AB509" s="60" t="s">
        <v>2597</v>
      </c>
      <c r="AC509" s="60" t="s">
        <v>564</v>
      </c>
      <c r="AD509" s="60" t="s">
        <v>2675</v>
      </c>
      <c r="AE509" s="60" t="s">
        <v>2599</v>
      </c>
      <c r="AF509" s="60" t="s">
        <v>2600</v>
      </c>
      <c r="AG509" s="183">
        <v>44159.372916666667</v>
      </c>
      <c r="AH509" s="60" t="s">
        <v>2601</v>
      </c>
      <c r="AI509" s="60" t="s">
        <v>2602</v>
      </c>
      <c r="AJ509" s="61">
        <v>22</v>
      </c>
      <c r="AK509" s="61">
        <v>1</v>
      </c>
      <c r="AL509" s="60" t="s">
        <v>2603</v>
      </c>
      <c r="AM509" s="183">
        <v>44166.354861111111</v>
      </c>
      <c r="AN509" s="183">
        <v>44613</v>
      </c>
      <c r="AO509" s="1">
        <v>6</v>
      </c>
      <c r="AP509" s="60" t="s">
        <v>2595</v>
      </c>
      <c r="AQ509" s="1" t="s">
        <v>2595</v>
      </c>
    </row>
    <row r="510" spans="1:43" x14ac:dyDescent="0.25">
      <c r="A510" s="1">
        <v>0</v>
      </c>
      <c r="B510" s="1" t="b">
        <v>1</v>
      </c>
      <c r="C510" s="1">
        <v>31561</v>
      </c>
      <c r="D510" s="1">
        <v>22801</v>
      </c>
      <c r="E510" s="1" t="b">
        <v>0</v>
      </c>
      <c r="F510" s="1">
        <v>0</v>
      </c>
      <c r="G510" s="60" t="s">
        <v>2589</v>
      </c>
      <c r="H510" s="60" t="s">
        <v>2589</v>
      </c>
      <c r="I510" s="1">
        <v>31561</v>
      </c>
      <c r="J510" s="60" t="s">
        <v>2590</v>
      </c>
      <c r="K510" s="60" t="s">
        <v>2591</v>
      </c>
      <c r="L510" s="60" t="s">
        <v>2718</v>
      </c>
      <c r="M510" s="60" t="s">
        <v>2719</v>
      </c>
      <c r="N510" s="1" t="b">
        <v>1</v>
      </c>
      <c r="O510" s="60" t="s">
        <v>2720</v>
      </c>
      <c r="P510" s="60" t="s">
        <v>593</v>
      </c>
      <c r="Q510" s="60" t="s">
        <v>595</v>
      </c>
      <c r="R510" s="60" t="s">
        <v>569</v>
      </c>
      <c r="S510" s="60" t="s">
        <v>594</v>
      </c>
      <c r="T510" s="1">
        <v>31561</v>
      </c>
      <c r="U510" s="1">
        <v>32161</v>
      </c>
      <c r="V510" s="1">
        <v>34641</v>
      </c>
      <c r="W510" s="1">
        <v>41641</v>
      </c>
      <c r="X510" s="1">
        <v>65121</v>
      </c>
      <c r="Y510" s="1">
        <v>764361</v>
      </c>
      <c r="Z510" s="60" t="s">
        <v>2595</v>
      </c>
      <c r="AA510" s="60" t="s">
        <v>2596</v>
      </c>
      <c r="AB510" s="60" t="s">
        <v>2597</v>
      </c>
      <c r="AC510" s="60" t="s">
        <v>564</v>
      </c>
      <c r="AD510" s="60" t="s">
        <v>2675</v>
      </c>
      <c r="AE510" s="60" t="s">
        <v>2599</v>
      </c>
      <c r="AF510" s="60" t="s">
        <v>2600</v>
      </c>
      <c r="AG510" s="183">
        <v>44159.372916666667</v>
      </c>
      <c r="AH510" s="60" t="s">
        <v>2721</v>
      </c>
      <c r="AI510" s="60" t="s">
        <v>2722</v>
      </c>
      <c r="AJ510" s="61">
        <v>24</v>
      </c>
      <c r="AK510" s="61">
        <v>1</v>
      </c>
      <c r="AL510" s="60" t="s">
        <v>2603</v>
      </c>
      <c r="AM510" s="183">
        <v>44177.420138888891</v>
      </c>
      <c r="AN510" s="183">
        <v>44612</v>
      </c>
      <c r="AO510" s="1">
        <v>6</v>
      </c>
      <c r="AP510" s="60" t="s">
        <v>2595</v>
      </c>
      <c r="AQ510" s="1" t="s">
        <v>2595</v>
      </c>
    </row>
    <row r="511" spans="1:43" x14ac:dyDescent="0.25">
      <c r="A511" s="1">
        <v>0</v>
      </c>
      <c r="B511" s="1" t="b">
        <v>1</v>
      </c>
      <c r="C511" s="1">
        <v>31561</v>
      </c>
      <c r="D511" s="1">
        <v>22801</v>
      </c>
      <c r="E511" s="1" t="b">
        <v>0</v>
      </c>
      <c r="F511" s="1">
        <v>0</v>
      </c>
      <c r="G511" s="60" t="s">
        <v>2589</v>
      </c>
      <c r="H511" s="60" t="s">
        <v>2589</v>
      </c>
      <c r="I511" s="1">
        <v>31561</v>
      </c>
      <c r="J511" s="60" t="s">
        <v>2590</v>
      </c>
      <c r="K511" s="60" t="s">
        <v>2591</v>
      </c>
      <c r="L511" s="60" t="s">
        <v>2718</v>
      </c>
      <c r="M511" s="60" t="s">
        <v>2719</v>
      </c>
      <c r="N511" s="1" t="b">
        <v>1</v>
      </c>
      <c r="O511" s="60" t="s">
        <v>2720</v>
      </c>
      <c r="P511" s="60" t="s">
        <v>596</v>
      </c>
      <c r="Q511" s="60" t="s">
        <v>598</v>
      </c>
      <c r="R511" s="60" t="s">
        <v>569</v>
      </c>
      <c r="S511" s="60" t="s">
        <v>597</v>
      </c>
      <c r="T511" s="1">
        <v>31561</v>
      </c>
      <c r="U511" s="1">
        <v>32161</v>
      </c>
      <c r="V511" s="1">
        <v>34641</v>
      </c>
      <c r="W511" s="1">
        <v>41641</v>
      </c>
      <c r="X511" s="1">
        <v>65121</v>
      </c>
      <c r="Y511" s="1">
        <v>764401</v>
      </c>
      <c r="Z511" s="60" t="s">
        <v>2595</v>
      </c>
      <c r="AA511" s="60" t="s">
        <v>2596</v>
      </c>
      <c r="AB511" s="60" t="s">
        <v>2597</v>
      </c>
      <c r="AC511" s="60" t="s">
        <v>564</v>
      </c>
      <c r="AD511" s="60" t="s">
        <v>2675</v>
      </c>
      <c r="AE511" s="60" t="s">
        <v>2599</v>
      </c>
      <c r="AF511" s="60" t="s">
        <v>2600</v>
      </c>
      <c r="AG511" s="183">
        <v>44159.372916666667</v>
      </c>
      <c r="AH511" s="60" t="s">
        <v>2721</v>
      </c>
      <c r="AI511" s="60" t="s">
        <v>2722</v>
      </c>
      <c r="AJ511" s="61">
        <v>15</v>
      </c>
      <c r="AK511" s="61">
        <v>1</v>
      </c>
      <c r="AL511" s="60" t="s">
        <v>2603</v>
      </c>
      <c r="AM511" s="183">
        <v>44177.42083333333</v>
      </c>
      <c r="AN511" s="183">
        <v>44611</v>
      </c>
      <c r="AO511" s="1">
        <v>6</v>
      </c>
      <c r="AP511" s="60" t="s">
        <v>2595</v>
      </c>
      <c r="AQ511" s="1" t="s">
        <v>2595</v>
      </c>
    </row>
    <row r="512" spans="1:43" x14ac:dyDescent="0.25">
      <c r="A512" s="1">
        <v>0</v>
      </c>
      <c r="B512" s="1" t="b">
        <v>1</v>
      </c>
      <c r="C512" s="1">
        <v>31561</v>
      </c>
      <c r="D512" s="1">
        <v>22801</v>
      </c>
      <c r="E512" s="1" t="b">
        <v>0</v>
      </c>
      <c r="F512" s="1">
        <v>0</v>
      </c>
      <c r="G512" s="60" t="s">
        <v>2589</v>
      </c>
      <c r="H512" s="60" t="s">
        <v>2589</v>
      </c>
      <c r="I512" s="1">
        <v>31561</v>
      </c>
      <c r="J512" s="60" t="s">
        <v>2590</v>
      </c>
      <c r="K512" s="60" t="s">
        <v>2591</v>
      </c>
      <c r="L512" s="60" t="s">
        <v>2718</v>
      </c>
      <c r="M512" s="60" t="s">
        <v>2719</v>
      </c>
      <c r="N512" s="1" t="b">
        <v>1</v>
      </c>
      <c r="O512" s="60" t="s">
        <v>2720</v>
      </c>
      <c r="P512" s="60" t="s">
        <v>599</v>
      </c>
      <c r="Q512" s="60" t="s">
        <v>601</v>
      </c>
      <c r="R512" s="60" t="s">
        <v>569</v>
      </c>
      <c r="S512" s="60" t="s">
        <v>600</v>
      </c>
      <c r="T512" s="1">
        <v>31561</v>
      </c>
      <c r="U512" s="1">
        <v>32161</v>
      </c>
      <c r="V512" s="1">
        <v>34641</v>
      </c>
      <c r="W512" s="1">
        <v>41641</v>
      </c>
      <c r="X512" s="1">
        <v>65121</v>
      </c>
      <c r="Y512" s="1">
        <v>764481</v>
      </c>
      <c r="Z512" s="60" t="s">
        <v>2595</v>
      </c>
      <c r="AA512" s="60" t="s">
        <v>2596</v>
      </c>
      <c r="AB512" s="60" t="s">
        <v>2597</v>
      </c>
      <c r="AC512" s="60" t="s">
        <v>564</v>
      </c>
      <c r="AD512" s="60" t="s">
        <v>2675</v>
      </c>
      <c r="AE512" s="60" t="s">
        <v>2599</v>
      </c>
      <c r="AF512" s="60" t="s">
        <v>2600</v>
      </c>
      <c r="AG512" s="183">
        <v>44159.372916666667</v>
      </c>
      <c r="AH512" s="60" t="s">
        <v>2721</v>
      </c>
      <c r="AI512" s="60" t="s">
        <v>2722</v>
      </c>
      <c r="AJ512" s="61">
        <v>12</v>
      </c>
      <c r="AK512" s="61">
        <v>1</v>
      </c>
      <c r="AL512" s="60" t="s">
        <v>2603</v>
      </c>
      <c r="AM512" s="183">
        <v>44177.42083333333</v>
      </c>
      <c r="AN512" s="183">
        <v>44612</v>
      </c>
      <c r="AO512" s="1">
        <v>6</v>
      </c>
      <c r="AP512" s="60" t="s">
        <v>2595</v>
      </c>
      <c r="AQ512" s="1" t="s">
        <v>2595</v>
      </c>
    </row>
    <row r="513" spans="1:43" x14ac:dyDescent="0.25">
      <c r="A513" s="1">
        <v>0</v>
      </c>
      <c r="B513" s="1" t="b">
        <v>1</v>
      </c>
      <c r="C513" s="1">
        <v>31561</v>
      </c>
      <c r="D513" s="1">
        <v>22801</v>
      </c>
      <c r="E513" s="1" t="b">
        <v>0</v>
      </c>
      <c r="F513" s="1">
        <v>0</v>
      </c>
      <c r="G513" s="60" t="s">
        <v>2589</v>
      </c>
      <c r="H513" s="60" t="s">
        <v>2589</v>
      </c>
      <c r="I513" s="1">
        <v>31561</v>
      </c>
      <c r="J513" s="60" t="s">
        <v>2590</v>
      </c>
      <c r="K513" s="60" t="s">
        <v>2591</v>
      </c>
      <c r="L513" s="60" t="s">
        <v>2718</v>
      </c>
      <c r="M513" s="60" t="s">
        <v>2719</v>
      </c>
      <c r="N513" s="1" t="b">
        <v>1</v>
      </c>
      <c r="O513" s="60" t="s">
        <v>2720</v>
      </c>
      <c r="P513" s="60" t="s">
        <v>590</v>
      </c>
      <c r="Q513" s="60" t="s">
        <v>592</v>
      </c>
      <c r="R513" s="60" t="s">
        <v>569</v>
      </c>
      <c r="S513" s="60" t="s">
        <v>591</v>
      </c>
      <c r="T513" s="1">
        <v>31561</v>
      </c>
      <c r="U513" s="1">
        <v>32161</v>
      </c>
      <c r="V513" s="1">
        <v>34641</v>
      </c>
      <c r="W513" s="1">
        <v>41641</v>
      </c>
      <c r="X513" s="1">
        <v>65121</v>
      </c>
      <c r="Y513" s="1">
        <v>764521</v>
      </c>
      <c r="Z513" s="60" t="s">
        <v>2595</v>
      </c>
      <c r="AA513" s="60" t="s">
        <v>2596</v>
      </c>
      <c r="AB513" s="60" t="s">
        <v>2597</v>
      </c>
      <c r="AC513" s="60" t="s">
        <v>564</v>
      </c>
      <c r="AD513" s="60" t="s">
        <v>2675</v>
      </c>
      <c r="AE513" s="60" t="s">
        <v>2599</v>
      </c>
      <c r="AF513" s="60" t="s">
        <v>2600</v>
      </c>
      <c r="AG513" s="183">
        <v>44159.372916666667</v>
      </c>
      <c r="AH513" s="60" t="s">
        <v>2721</v>
      </c>
      <c r="AI513" s="60" t="s">
        <v>2722</v>
      </c>
      <c r="AJ513" s="61">
        <v>9</v>
      </c>
      <c r="AK513" s="61">
        <v>1</v>
      </c>
      <c r="AL513" s="60" t="s">
        <v>2603</v>
      </c>
      <c r="AM513" s="183">
        <v>44177.420138888891</v>
      </c>
      <c r="AN513" s="183">
        <v>44614</v>
      </c>
      <c r="AO513" s="1">
        <v>6</v>
      </c>
      <c r="AP513" s="60" t="s">
        <v>2595</v>
      </c>
      <c r="AQ513" s="1" t="s">
        <v>2595</v>
      </c>
    </row>
    <row r="514" spans="1:43" x14ac:dyDescent="0.25">
      <c r="A514" s="1">
        <v>0</v>
      </c>
      <c r="B514" s="1" t="b">
        <v>1</v>
      </c>
      <c r="C514" s="1">
        <v>31561</v>
      </c>
      <c r="D514" s="1">
        <v>1328081</v>
      </c>
      <c r="E514" s="1" t="b">
        <v>0</v>
      </c>
      <c r="F514" s="1">
        <v>0</v>
      </c>
      <c r="G514" s="60" t="s">
        <v>2589</v>
      </c>
      <c r="H514" s="60" t="s">
        <v>2589</v>
      </c>
      <c r="I514" s="1">
        <v>31561</v>
      </c>
      <c r="J514" s="60" t="s">
        <v>2590</v>
      </c>
      <c r="K514" s="60" t="s">
        <v>2591</v>
      </c>
      <c r="L514" s="60" t="s">
        <v>2718</v>
      </c>
      <c r="M514" s="60" t="s">
        <v>2719</v>
      </c>
      <c r="N514" s="1" t="b">
        <v>1</v>
      </c>
      <c r="O514" s="60" t="s">
        <v>2720</v>
      </c>
      <c r="P514" s="60" t="s">
        <v>440</v>
      </c>
      <c r="Q514" s="60" t="s">
        <v>442</v>
      </c>
      <c r="R514" s="60" t="s">
        <v>569</v>
      </c>
      <c r="S514" s="60" t="s">
        <v>441</v>
      </c>
      <c r="T514" s="1">
        <v>31561</v>
      </c>
      <c r="U514" s="1">
        <v>32161</v>
      </c>
      <c r="V514" s="1">
        <v>34641</v>
      </c>
      <c r="W514" s="1">
        <v>41641</v>
      </c>
      <c r="X514" s="1">
        <v>65121</v>
      </c>
      <c r="Y514" s="1">
        <v>790401</v>
      </c>
      <c r="Z514" s="60" t="s">
        <v>2595</v>
      </c>
      <c r="AA514" s="60" t="s">
        <v>2596</v>
      </c>
      <c r="AB514" s="60" t="s">
        <v>2597</v>
      </c>
      <c r="AC514" s="60" t="s">
        <v>433</v>
      </c>
      <c r="AD514" s="60" t="s">
        <v>126</v>
      </c>
      <c r="AE514" s="60" t="s">
        <v>2599</v>
      </c>
      <c r="AF514" s="60" t="s">
        <v>2600</v>
      </c>
      <c r="AG514" s="183">
        <v>44162.414583333331</v>
      </c>
      <c r="AH514" s="60" t="s">
        <v>2601</v>
      </c>
      <c r="AI514" s="60" t="s">
        <v>2602</v>
      </c>
      <c r="AJ514" s="61">
        <v>10</v>
      </c>
      <c r="AK514" s="61">
        <v>1</v>
      </c>
      <c r="AL514" s="60" t="s">
        <v>2603</v>
      </c>
      <c r="AM514" s="183">
        <v>44347.622916666667</v>
      </c>
      <c r="AN514" s="183">
        <v>44614</v>
      </c>
      <c r="AO514" s="1">
        <v>3</v>
      </c>
      <c r="AP514" s="60" t="s">
        <v>2595</v>
      </c>
      <c r="AQ514" s="1" t="s">
        <v>2595</v>
      </c>
    </row>
    <row r="515" spans="1:43" x14ac:dyDescent="0.25">
      <c r="A515" s="1">
        <v>0</v>
      </c>
      <c r="B515" s="1" t="b">
        <v>1</v>
      </c>
      <c r="C515" s="1">
        <v>31561</v>
      </c>
      <c r="D515" s="1">
        <v>1328081</v>
      </c>
      <c r="E515" s="1" t="b">
        <v>0</v>
      </c>
      <c r="F515" s="1">
        <v>0</v>
      </c>
      <c r="G515" s="60" t="s">
        <v>2589</v>
      </c>
      <c r="H515" s="60" t="s">
        <v>2589</v>
      </c>
      <c r="I515" s="1">
        <v>31561</v>
      </c>
      <c r="J515" s="60" t="s">
        <v>2590</v>
      </c>
      <c r="K515" s="60" t="s">
        <v>2591</v>
      </c>
      <c r="L515" s="60" t="s">
        <v>2718</v>
      </c>
      <c r="M515" s="60" t="s">
        <v>2719</v>
      </c>
      <c r="N515" s="1" t="b">
        <v>1</v>
      </c>
      <c r="O515" s="60" t="s">
        <v>2720</v>
      </c>
      <c r="P515" s="60" t="s">
        <v>458</v>
      </c>
      <c r="Q515" s="60" t="s">
        <v>460</v>
      </c>
      <c r="R515" s="60" t="s">
        <v>569</v>
      </c>
      <c r="S515" s="60" t="s">
        <v>459</v>
      </c>
      <c r="T515" s="1">
        <v>31561</v>
      </c>
      <c r="U515" s="1">
        <v>32161</v>
      </c>
      <c r="V515" s="1">
        <v>34641</v>
      </c>
      <c r="W515" s="1">
        <v>41641</v>
      </c>
      <c r="X515" s="1">
        <v>65121</v>
      </c>
      <c r="Y515" s="1">
        <v>790641</v>
      </c>
      <c r="Z515" s="60" t="s">
        <v>2595</v>
      </c>
      <c r="AA515" s="60" t="s">
        <v>2596</v>
      </c>
      <c r="AB515" s="60" t="s">
        <v>2597</v>
      </c>
      <c r="AC515" s="60" t="s">
        <v>433</v>
      </c>
      <c r="AD515" s="60" t="s">
        <v>126</v>
      </c>
      <c r="AE515" s="60" t="s">
        <v>2599</v>
      </c>
      <c r="AF515" s="60" t="s">
        <v>2600</v>
      </c>
      <c r="AG515" s="183">
        <v>44162.415277777778</v>
      </c>
      <c r="AH515" s="60" t="s">
        <v>2721</v>
      </c>
      <c r="AI515" s="60" t="s">
        <v>2722</v>
      </c>
      <c r="AJ515" s="61">
        <v>7</v>
      </c>
      <c r="AK515" s="61">
        <v>1</v>
      </c>
      <c r="AL515" s="60" t="s">
        <v>2603</v>
      </c>
      <c r="AM515" s="183">
        <v>44347.623611111107</v>
      </c>
      <c r="AN515" s="183">
        <v>44612</v>
      </c>
      <c r="AO515" s="1">
        <v>3</v>
      </c>
      <c r="AP515" s="60" t="s">
        <v>2595</v>
      </c>
      <c r="AQ515" s="1" t="s">
        <v>2595</v>
      </c>
    </row>
    <row r="516" spans="1:43" x14ac:dyDescent="0.25">
      <c r="A516" s="1">
        <v>0</v>
      </c>
      <c r="B516" s="1" t="b">
        <v>1</v>
      </c>
      <c r="C516" s="1">
        <v>31561</v>
      </c>
      <c r="D516" s="1">
        <v>1328081</v>
      </c>
      <c r="E516" s="1" t="b">
        <v>0</v>
      </c>
      <c r="F516" s="1">
        <v>0</v>
      </c>
      <c r="G516" s="60" t="s">
        <v>2589</v>
      </c>
      <c r="H516" s="60" t="s">
        <v>2589</v>
      </c>
      <c r="I516" s="1">
        <v>31561</v>
      </c>
      <c r="J516" s="60" t="s">
        <v>2590</v>
      </c>
      <c r="K516" s="60" t="s">
        <v>2591</v>
      </c>
      <c r="L516" s="60" t="s">
        <v>2718</v>
      </c>
      <c r="M516" s="60" t="s">
        <v>2719</v>
      </c>
      <c r="N516" s="1" t="b">
        <v>1</v>
      </c>
      <c r="O516" s="60" t="s">
        <v>2720</v>
      </c>
      <c r="P516" s="60" t="s">
        <v>461</v>
      </c>
      <c r="Q516" s="60" t="s">
        <v>463</v>
      </c>
      <c r="R516" s="60" t="s">
        <v>569</v>
      </c>
      <c r="S516" s="60" t="s">
        <v>462</v>
      </c>
      <c r="T516" s="1">
        <v>31561</v>
      </c>
      <c r="U516" s="1">
        <v>32161</v>
      </c>
      <c r="V516" s="1">
        <v>34641</v>
      </c>
      <c r="W516" s="1">
        <v>41641</v>
      </c>
      <c r="X516" s="1">
        <v>65121</v>
      </c>
      <c r="Y516" s="1">
        <v>790681</v>
      </c>
      <c r="Z516" s="60" t="s">
        <v>2595</v>
      </c>
      <c r="AA516" s="60" t="s">
        <v>2596</v>
      </c>
      <c r="AB516" s="60" t="s">
        <v>2597</v>
      </c>
      <c r="AC516" s="60" t="s">
        <v>433</v>
      </c>
      <c r="AD516" s="60" t="s">
        <v>126</v>
      </c>
      <c r="AE516" s="60" t="s">
        <v>2599</v>
      </c>
      <c r="AF516" s="60" t="s">
        <v>2600</v>
      </c>
      <c r="AG516" s="183">
        <v>44162.415277777778</v>
      </c>
      <c r="AH516" s="60" t="s">
        <v>2721</v>
      </c>
      <c r="AI516" s="60" t="s">
        <v>2722</v>
      </c>
      <c r="AJ516" s="61">
        <v>5</v>
      </c>
      <c r="AK516" s="61">
        <v>1</v>
      </c>
      <c r="AL516" s="60" t="s">
        <v>2603</v>
      </c>
      <c r="AM516" s="183">
        <v>44347.622916666667</v>
      </c>
      <c r="AN516" s="183">
        <v>44613</v>
      </c>
      <c r="AO516" s="1">
        <v>3</v>
      </c>
      <c r="AP516" s="60" t="s">
        <v>2595</v>
      </c>
      <c r="AQ516" s="1" t="s">
        <v>2595</v>
      </c>
    </row>
    <row r="517" spans="1:43" x14ac:dyDescent="0.25">
      <c r="A517" s="1">
        <v>0</v>
      </c>
      <c r="B517" s="1" t="b">
        <v>1</v>
      </c>
      <c r="C517" s="1">
        <v>31561</v>
      </c>
      <c r="D517" s="1">
        <v>1328081</v>
      </c>
      <c r="E517" s="1" t="b">
        <v>0</v>
      </c>
      <c r="F517" s="1">
        <v>0</v>
      </c>
      <c r="G517" s="60" t="s">
        <v>2589</v>
      </c>
      <c r="H517" s="60" t="s">
        <v>2589</v>
      </c>
      <c r="I517" s="1">
        <v>31561</v>
      </c>
      <c r="J517" s="60" t="s">
        <v>2590</v>
      </c>
      <c r="K517" s="60" t="s">
        <v>2591</v>
      </c>
      <c r="L517" s="60" t="s">
        <v>2718</v>
      </c>
      <c r="M517" s="60" t="s">
        <v>2719</v>
      </c>
      <c r="N517" s="1" t="b">
        <v>1</v>
      </c>
      <c r="O517" s="60" t="s">
        <v>2720</v>
      </c>
      <c r="P517" s="60" t="s">
        <v>464</v>
      </c>
      <c r="Q517" s="60" t="s">
        <v>466</v>
      </c>
      <c r="R517" s="60" t="s">
        <v>569</v>
      </c>
      <c r="S517" s="60" t="s">
        <v>465</v>
      </c>
      <c r="T517" s="1">
        <v>31561</v>
      </c>
      <c r="U517" s="1">
        <v>32161</v>
      </c>
      <c r="V517" s="1">
        <v>34641</v>
      </c>
      <c r="W517" s="1">
        <v>41641</v>
      </c>
      <c r="X517" s="1">
        <v>65121</v>
      </c>
      <c r="Y517" s="1">
        <v>790721</v>
      </c>
      <c r="Z517" s="60" t="s">
        <v>2595</v>
      </c>
      <c r="AA517" s="60" t="s">
        <v>2596</v>
      </c>
      <c r="AB517" s="60" t="s">
        <v>2597</v>
      </c>
      <c r="AC517" s="60" t="s">
        <v>433</v>
      </c>
      <c r="AD517" s="60" t="s">
        <v>126</v>
      </c>
      <c r="AE517" s="60" t="s">
        <v>2599</v>
      </c>
      <c r="AF517" s="60" t="s">
        <v>2600</v>
      </c>
      <c r="AG517" s="183">
        <v>44162.415277777778</v>
      </c>
      <c r="AH517" s="60" t="s">
        <v>2721</v>
      </c>
      <c r="AI517" s="60" t="s">
        <v>2722</v>
      </c>
      <c r="AJ517" s="61">
        <v>5</v>
      </c>
      <c r="AK517" s="61">
        <v>1</v>
      </c>
      <c r="AL517" s="60" t="s">
        <v>2603</v>
      </c>
      <c r="AM517" s="183">
        <v>44347.624305555553</v>
      </c>
      <c r="AN517" s="183">
        <v>44612</v>
      </c>
      <c r="AO517" s="1">
        <v>3</v>
      </c>
      <c r="AP517" s="60" t="s">
        <v>2595</v>
      </c>
      <c r="AQ517" s="1" t="s">
        <v>2595</v>
      </c>
    </row>
    <row r="518" spans="1:43" x14ac:dyDescent="0.25">
      <c r="A518" s="1">
        <v>0</v>
      </c>
      <c r="B518" s="1" t="b">
        <v>1</v>
      </c>
      <c r="C518" s="1">
        <v>31561</v>
      </c>
      <c r="D518" s="1">
        <v>1328081</v>
      </c>
      <c r="E518" s="1" t="b">
        <v>0</v>
      </c>
      <c r="F518" s="1">
        <v>0</v>
      </c>
      <c r="G518" s="60" t="s">
        <v>2589</v>
      </c>
      <c r="H518" s="60" t="s">
        <v>2589</v>
      </c>
      <c r="I518" s="1">
        <v>31561</v>
      </c>
      <c r="J518" s="60" t="s">
        <v>2590</v>
      </c>
      <c r="K518" s="60" t="s">
        <v>2591</v>
      </c>
      <c r="L518" s="60" t="s">
        <v>2718</v>
      </c>
      <c r="M518" s="60" t="s">
        <v>2719</v>
      </c>
      <c r="N518" s="1" t="b">
        <v>1</v>
      </c>
      <c r="O518" s="60" t="s">
        <v>2720</v>
      </c>
      <c r="P518" s="60" t="s">
        <v>467</v>
      </c>
      <c r="Q518" s="60" t="s">
        <v>469</v>
      </c>
      <c r="R518" s="60" t="s">
        <v>569</v>
      </c>
      <c r="S518" s="60" t="s">
        <v>468</v>
      </c>
      <c r="T518" s="1">
        <v>31561</v>
      </c>
      <c r="U518" s="1">
        <v>32161</v>
      </c>
      <c r="V518" s="1">
        <v>34641</v>
      </c>
      <c r="W518" s="1">
        <v>41641</v>
      </c>
      <c r="X518" s="1">
        <v>65121</v>
      </c>
      <c r="Y518" s="1">
        <v>790761</v>
      </c>
      <c r="Z518" s="60" t="s">
        <v>2595</v>
      </c>
      <c r="AA518" s="60" t="s">
        <v>2596</v>
      </c>
      <c r="AB518" s="60" t="s">
        <v>2597</v>
      </c>
      <c r="AC518" s="60" t="s">
        <v>433</v>
      </c>
      <c r="AD518" s="60" t="s">
        <v>126</v>
      </c>
      <c r="AE518" s="60" t="s">
        <v>2599</v>
      </c>
      <c r="AF518" s="60" t="s">
        <v>2600</v>
      </c>
      <c r="AG518" s="183">
        <v>44162.415277777778</v>
      </c>
      <c r="AH518" s="60" t="s">
        <v>2721</v>
      </c>
      <c r="AI518" s="60" t="s">
        <v>2722</v>
      </c>
      <c r="AJ518" s="61">
        <v>5</v>
      </c>
      <c r="AK518" s="61">
        <v>1</v>
      </c>
      <c r="AL518" s="60" t="s">
        <v>2603</v>
      </c>
      <c r="AM518" s="183">
        <v>44347.623611111107</v>
      </c>
      <c r="AN518" s="183">
        <v>44612</v>
      </c>
      <c r="AO518" s="1">
        <v>3</v>
      </c>
      <c r="AP518" s="60" t="s">
        <v>2595</v>
      </c>
      <c r="AQ518" s="1" t="s">
        <v>2595</v>
      </c>
    </row>
    <row r="519" spans="1:43" x14ac:dyDescent="0.25">
      <c r="A519" s="1">
        <v>0</v>
      </c>
      <c r="B519" s="1" t="b">
        <v>1</v>
      </c>
      <c r="C519" s="1">
        <v>31561</v>
      </c>
      <c r="D519" s="1">
        <v>15841</v>
      </c>
      <c r="E519" s="1" t="b">
        <v>0</v>
      </c>
      <c r="F519" s="1">
        <v>0</v>
      </c>
      <c r="G519" s="60" t="s">
        <v>2589</v>
      </c>
      <c r="H519" s="60" t="s">
        <v>2589</v>
      </c>
      <c r="I519" s="1">
        <v>31561</v>
      </c>
      <c r="J519" s="60" t="s">
        <v>2590</v>
      </c>
      <c r="K519" s="60" t="s">
        <v>2591</v>
      </c>
      <c r="L519" s="60" t="s">
        <v>2718</v>
      </c>
      <c r="M519" s="60" t="s">
        <v>2719</v>
      </c>
      <c r="N519" s="1" t="b">
        <v>1</v>
      </c>
      <c r="O519" s="60" t="s">
        <v>2720</v>
      </c>
      <c r="P519" s="60" t="s">
        <v>169</v>
      </c>
      <c r="Q519" s="60" t="s">
        <v>171</v>
      </c>
      <c r="R519" s="60" t="s">
        <v>569</v>
      </c>
      <c r="S519" s="60" t="s">
        <v>170</v>
      </c>
      <c r="T519" s="1">
        <v>31561</v>
      </c>
      <c r="U519" s="1">
        <v>32161</v>
      </c>
      <c r="V519" s="1">
        <v>34641</v>
      </c>
      <c r="W519" s="1">
        <v>41641</v>
      </c>
      <c r="X519" s="1">
        <v>65121</v>
      </c>
      <c r="Y519" s="1">
        <v>794641</v>
      </c>
      <c r="Z519" s="60" t="s">
        <v>2595</v>
      </c>
      <c r="AA519" s="60" t="s">
        <v>2596</v>
      </c>
      <c r="AB519" s="60" t="s">
        <v>2597</v>
      </c>
      <c r="AC519" s="60" t="s">
        <v>164</v>
      </c>
      <c r="AD519" s="60" t="s">
        <v>165</v>
      </c>
      <c r="AE519" s="60" t="s">
        <v>2599</v>
      </c>
      <c r="AF519" s="60" t="s">
        <v>2600</v>
      </c>
      <c r="AG519" s="183">
        <v>44162.77847222222</v>
      </c>
      <c r="AH519" s="60" t="s">
        <v>2721</v>
      </c>
      <c r="AI519" s="60" t="s">
        <v>2722</v>
      </c>
      <c r="AJ519" s="61">
        <v>5</v>
      </c>
      <c r="AK519" s="61">
        <v>1</v>
      </c>
      <c r="AL519" s="60" t="s">
        <v>2603</v>
      </c>
      <c r="AM519" s="183">
        <v>44162.77847222222</v>
      </c>
      <c r="AN519" s="183">
        <v>44614</v>
      </c>
      <c r="AO519" s="1">
        <v>3</v>
      </c>
      <c r="AP519" s="60" t="s">
        <v>2595</v>
      </c>
      <c r="AQ519" s="1" t="s">
        <v>2595</v>
      </c>
    </row>
    <row r="520" spans="1:43" x14ac:dyDescent="0.25">
      <c r="A520" s="1">
        <v>0</v>
      </c>
      <c r="B520" s="1" t="b">
        <v>1</v>
      </c>
      <c r="C520" s="1">
        <v>31561</v>
      </c>
      <c r="D520" s="1">
        <v>15841</v>
      </c>
      <c r="E520" s="1" t="b">
        <v>0</v>
      </c>
      <c r="F520" s="1">
        <v>0</v>
      </c>
      <c r="G520" s="60" t="s">
        <v>2589</v>
      </c>
      <c r="H520" s="60" t="s">
        <v>2589</v>
      </c>
      <c r="I520" s="1">
        <v>31561</v>
      </c>
      <c r="J520" s="60" t="s">
        <v>2590</v>
      </c>
      <c r="K520" s="60" t="s">
        <v>2591</v>
      </c>
      <c r="L520" s="60" t="s">
        <v>2718</v>
      </c>
      <c r="M520" s="60" t="s">
        <v>2719</v>
      </c>
      <c r="N520" s="1" t="b">
        <v>1</v>
      </c>
      <c r="O520" s="60" t="s">
        <v>2720</v>
      </c>
      <c r="P520" s="60" t="s">
        <v>172</v>
      </c>
      <c r="Q520" s="60" t="s">
        <v>174</v>
      </c>
      <c r="R520" s="60" t="s">
        <v>569</v>
      </c>
      <c r="S520" s="60" t="s">
        <v>173</v>
      </c>
      <c r="T520" s="1">
        <v>31561</v>
      </c>
      <c r="U520" s="1">
        <v>32161</v>
      </c>
      <c r="V520" s="1">
        <v>34641</v>
      </c>
      <c r="W520" s="1">
        <v>41641</v>
      </c>
      <c r="X520" s="1">
        <v>65121</v>
      </c>
      <c r="Y520" s="1">
        <v>794681</v>
      </c>
      <c r="Z520" s="60" t="s">
        <v>2595</v>
      </c>
      <c r="AA520" s="60" t="s">
        <v>2596</v>
      </c>
      <c r="AB520" s="60" t="s">
        <v>2597</v>
      </c>
      <c r="AC520" s="60" t="s">
        <v>164</v>
      </c>
      <c r="AD520" s="60" t="s">
        <v>165</v>
      </c>
      <c r="AE520" s="60" t="s">
        <v>2599</v>
      </c>
      <c r="AF520" s="60" t="s">
        <v>2600</v>
      </c>
      <c r="AG520" s="183">
        <v>44162.77847222222</v>
      </c>
      <c r="AH520" s="60" t="s">
        <v>2721</v>
      </c>
      <c r="AI520" s="60" t="s">
        <v>2722</v>
      </c>
      <c r="AJ520" s="61">
        <v>5</v>
      </c>
      <c r="AK520" s="61">
        <v>1</v>
      </c>
      <c r="AL520" s="60" t="s">
        <v>2603</v>
      </c>
      <c r="AM520" s="183">
        <v>44463.740972222222</v>
      </c>
      <c r="AN520" s="183">
        <v>44614</v>
      </c>
      <c r="AO520" s="1">
        <v>3</v>
      </c>
      <c r="AP520" s="60" t="s">
        <v>2595</v>
      </c>
      <c r="AQ520" s="1" t="s">
        <v>2595</v>
      </c>
    </row>
    <row r="521" spans="1:43" x14ac:dyDescent="0.25">
      <c r="A521" s="1">
        <v>0</v>
      </c>
      <c r="B521" s="1" t="b">
        <v>1</v>
      </c>
      <c r="C521" s="1">
        <v>31561</v>
      </c>
      <c r="D521" s="1">
        <v>15841</v>
      </c>
      <c r="E521" s="1" t="b">
        <v>0</v>
      </c>
      <c r="F521" s="1">
        <v>0</v>
      </c>
      <c r="G521" s="60" t="s">
        <v>2589</v>
      </c>
      <c r="H521" s="60" t="s">
        <v>2589</v>
      </c>
      <c r="I521" s="1">
        <v>31561</v>
      </c>
      <c r="J521" s="60" t="s">
        <v>2590</v>
      </c>
      <c r="K521" s="60" t="s">
        <v>2591</v>
      </c>
      <c r="L521" s="60" t="s">
        <v>2718</v>
      </c>
      <c r="M521" s="60" t="s">
        <v>2719</v>
      </c>
      <c r="N521" s="1" t="b">
        <v>1</v>
      </c>
      <c r="O521" s="60" t="s">
        <v>2720</v>
      </c>
      <c r="P521" s="60" t="s">
        <v>166</v>
      </c>
      <c r="Q521" s="60" t="s">
        <v>168</v>
      </c>
      <c r="R521" s="60" t="s">
        <v>569</v>
      </c>
      <c r="S521" s="60" t="s">
        <v>167</v>
      </c>
      <c r="T521" s="1">
        <v>31561</v>
      </c>
      <c r="U521" s="1">
        <v>32161</v>
      </c>
      <c r="V521" s="1">
        <v>34641</v>
      </c>
      <c r="W521" s="1">
        <v>41641</v>
      </c>
      <c r="X521" s="1">
        <v>65121</v>
      </c>
      <c r="Y521" s="1">
        <v>928921</v>
      </c>
      <c r="Z521" s="60" t="s">
        <v>2595</v>
      </c>
      <c r="AA521" s="60" t="s">
        <v>2596</v>
      </c>
      <c r="AB521" s="60" t="s">
        <v>2597</v>
      </c>
      <c r="AC521" s="60" t="s">
        <v>164</v>
      </c>
      <c r="AD521" s="60" t="s">
        <v>165</v>
      </c>
      <c r="AE521" s="60" t="s">
        <v>2599</v>
      </c>
      <c r="AF521" s="60" t="s">
        <v>2600</v>
      </c>
      <c r="AG521" s="183">
        <v>44176.695833333331</v>
      </c>
      <c r="AH521" s="60" t="s">
        <v>2721</v>
      </c>
      <c r="AI521" s="60" t="s">
        <v>2722</v>
      </c>
      <c r="AJ521" s="61">
        <v>5</v>
      </c>
      <c r="AK521" s="61">
        <v>1</v>
      </c>
      <c r="AL521" s="60" t="s">
        <v>2603</v>
      </c>
      <c r="AM521" s="183">
        <v>44176.695833333331</v>
      </c>
      <c r="AN521" s="183">
        <v>44614</v>
      </c>
      <c r="AO521" s="1">
        <v>3</v>
      </c>
      <c r="AP521" s="60" t="s">
        <v>2595</v>
      </c>
      <c r="AQ521" s="1" t="s">
        <v>2595</v>
      </c>
    </row>
    <row r="522" spans="1:43" x14ac:dyDescent="0.25">
      <c r="A522" s="1">
        <v>0</v>
      </c>
      <c r="B522" s="1" t="b">
        <v>1</v>
      </c>
      <c r="C522" s="1">
        <v>31561</v>
      </c>
      <c r="D522" s="1">
        <v>15841</v>
      </c>
      <c r="E522" s="1" t="b">
        <v>0</v>
      </c>
      <c r="F522" s="1">
        <v>0</v>
      </c>
      <c r="G522" s="60" t="s">
        <v>2589</v>
      </c>
      <c r="H522" s="60" t="s">
        <v>2589</v>
      </c>
      <c r="I522" s="1">
        <v>31561</v>
      </c>
      <c r="J522" s="60" t="s">
        <v>2590</v>
      </c>
      <c r="K522" s="60" t="s">
        <v>2591</v>
      </c>
      <c r="L522" s="60" t="s">
        <v>2718</v>
      </c>
      <c r="M522" s="60" t="s">
        <v>2719</v>
      </c>
      <c r="N522" s="1" t="b">
        <v>1</v>
      </c>
      <c r="O522" s="60" t="s">
        <v>2720</v>
      </c>
      <c r="P522" s="60" t="s">
        <v>184</v>
      </c>
      <c r="Q522" s="60" t="s">
        <v>186</v>
      </c>
      <c r="R522" s="60" t="s">
        <v>549</v>
      </c>
      <c r="S522" s="60" t="s">
        <v>185</v>
      </c>
      <c r="T522" s="1">
        <v>31561</v>
      </c>
      <c r="U522" s="1">
        <v>32161</v>
      </c>
      <c r="V522" s="1">
        <v>34641</v>
      </c>
      <c r="W522" s="1">
        <v>41641</v>
      </c>
      <c r="X522" s="1">
        <v>65121</v>
      </c>
      <c r="Y522" s="1">
        <v>1674321</v>
      </c>
      <c r="Z522" s="60" t="s">
        <v>2595</v>
      </c>
      <c r="AA522" s="60" t="s">
        <v>2596</v>
      </c>
      <c r="AB522" s="60" t="s">
        <v>2597</v>
      </c>
      <c r="AC522" s="60" t="s">
        <v>164</v>
      </c>
      <c r="AD522" s="60" t="s">
        <v>165</v>
      </c>
      <c r="AE522" s="60" t="s">
        <v>2599</v>
      </c>
      <c r="AF522" s="60" t="s">
        <v>2600</v>
      </c>
      <c r="AG522" s="183">
        <v>44495.727777777778</v>
      </c>
      <c r="AH522" s="60" t="s">
        <v>2601</v>
      </c>
      <c r="AI522" s="60" t="s">
        <v>2602</v>
      </c>
      <c r="AJ522" s="61">
        <v>10</v>
      </c>
      <c r="AK522" s="61">
        <v>1</v>
      </c>
      <c r="AL522" s="60" t="s">
        <v>2603</v>
      </c>
      <c r="AM522" s="183">
        <v>44503.460416666661</v>
      </c>
      <c r="AN522" s="183">
        <v>44612</v>
      </c>
      <c r="AO522" s="1">
        <v>3</v>
      </c>
      <c r="AP522" s="60" t="s">
        <v>2595</v>
      </c>
      <c r="AQ522" s="1" t="s">
        <v>2595</v>
      </c>
    </row>
    <row r="523" spans="1:43" x14ac:dyDescent="0.25">
      <c r="A523" s="1">
        <v>0</v>
      </c>
      <c r="B523" s="1" t="b">
        <v>1</v>
      </c>
      <c r="C523" s="1">
        <v>31561</v>
      </c>
      <c r="D523" s="1">
        <v>15041</v>
      </c>
      <c r="E523" s="1" t="b">
        <v>0</v>
      </c>
      <c r="F523" s="1">
        <v>0</v>
      </c>
      <c r="G523" s="60" t="s">
        <v>2589</v>
      </c>
      <c r="H523" s="60" t="s">
        <v>2589</v>
      </c>
      <c r="I523" s="1">
        <v>31561</v>
      </c>
      <c r="J523" s="60" t="s">
        <v>2590</v>
      </c>
      <c r="K523" s="60" t="s">
        <v>2591</v>
      </c>
      <c r="L523" s="60" t="s">
        <v>2729</v>
      </c>
      <c r="M523" s="60" t="s">
        <v>2730</v>
      </c>
      <c r="N523" s="1" t="b">
        <v>1</v>
      </c>
      <c r="O523" s="60" t="s">
        <v>2731</v>
      </c>
      <c r="P523" s="60" t="s">
        <v>982</v>
      </c>
      <c r="Q523" s="60" t="s">
        <v>984</v>
      </c>
      <c r="R523" s="60" t="s">
        <v>514</v>
      </c>
      <c r="S523" s="60" t="s">
        <v>983</v>
      </c>
      <c r="T523" s="1">
        <v>31561</v>
      </c>
      <c r="U523" s="1">
        <v>32161</v>
      </c>
      <c r="V523" s="1">
        <v>34681</v>
      </c>
      <c r="W523" s="1">
        <v>41681</v>
      </c>
      <c r="X523" s="1">
        <v>65161</v>
      </c>
      <c r="Y523" s="1">
        <v>121641</v>
      </c>
      <c r="Z523" s="60" t="s">
        <v>2595</v>
      </c>
      <c r="AA523" s="60" t="s">
        <v>2596</v>
      </c>
      <c r="AB523" s="60" t="s">
        <v>2597</v>
      </c>
      <c r="AC523" s="60" t="s">
        <v>971</v>
      </c>
      <c r="AD523" s="60" t="s">
        <v>2732</v>
      </c>
      <c r="AE523" s="60" t="s">
        <v>2599</v>
      </c>
      <c r="AF523" s="60" t="s">
        <v>2600</v>
      </c>
      <c r="AG523" s="183">
        <v>44123.7</v>
      </c>
      <c r="AH523" s="60" t="s">
        <v>2601</v>
      </c>
      <c r="AI523" s="60" t="s">
        <v>2602</v>
      </c>
      <c r="AJ523" s="61">
        <v>20</v>
      </c>
      <c r="AK523" s="61">
        <v>1</v>
      </c>
      <c r="AL523" s="60" t="s">
        <v>2603</v>
      </c>
      <c r="AM523" s="183">
        <v>44159.753472222219</v>
      </c>
      <c r="AN523" s="183">
        <v>44614</v>
      </c>
      <c r="AO523" s="1">
        <v>4</v>
      </c>
      <c r="AP523" s="60" t="s">
        <v>2595</v>
      </c>
      <c r="AQ523" s="1" t="s">
        <v>2595</v>
      </c>
    </row>
    <row r="524" spans="1:43" x14ac:dyDescent="0.25">
      <c r="A524" s="1">
        <v>0</v>
      </c>
      <c r="B524" s="1" t="b">
        <v>1</v>
      </c>
      <c r="C524" s="1">
        <v>31561</v>
      </c>
      <c r="D524" s="1">
        <v>15041</v>
      </c>
      <c r="E524" s="1" t="b">
        <v>0</v>
      </c>
      <c r="F524" s="1">
        <v>0</v>
      </c>
      <c r="G524" s="60" t="s">
        <v>2589</v>
      </c>
      <c r="H524" s="60" t="s">
        <v>2589</v>
      </c>
      <c r="I524" s="1">
        <v>31561</v>
      </c>
      <c r="J524" s="60" t="s">
        <v>2590</v>
      </c>
      <c r="K524" s="60" t="s">
        <v>2591</v>
      </c>
      <c r="L524" s="60" t="s">
        <v>2729</v>
      </c>
      <c r="M524" s="60" t="s">
        <v>2730</v>
      </c>
      <c r="N524" s="1" t="b">
        <v>1</v>
      </c>
      <c r="O524" s="60" t="s">
        <v>2731</v>
      </c>
      <c r="P524" s="60" t="s">
        <v>1006</v>
      </c>
      <c r="Q524" s="60" t="s">
        <v>1008</v>
      </c>
      <c r="R524" s="60" t="s">
        <v>514</v>
      </c>
      <c r="S524" s="60" t="s">
        <v>1007</v>
      </c>
      <c r="T524" s="1">
        <v>31561</v>
      </c>
      <c r="U524" s="1">
        <v>32161</v>
      </c>
      <c r="V524" s="1">
        <v>34681</v>
      </c>
      <c r="W524" s="1">
        <v>41681</v>
      </c>
      <c r="X524" s="1">
        <v>65161</v>
      </c>
      <c r="Y524" s="1">
        <v>258241</v>
      </c>
      <c r="Z524" s="60" t="s">
        <v>2595</v>
      </c>
      <c r="AA524" s="60" t="s">
        <v>2596</v>
      </c>
      <c r="AB524" s="60" t="s">
        <v>2597</v>
      </c>
      <c r="AC524" s="60" t="s">
        <v>971</v>
      </c>
      <c r="AD524" s="60" t="s">
        <v>2732</v>
      </c>
      <c r="AE524" s="60" t="s">
        <v>2599</v>
      </c>
      <c r="AF524" s="60" t="s">
        <v>2600</v>
      </c>
      <c r="AG524" s="183">
        <v>44123.725694444445</v>
      </c>
      <c r="AH524" s="60" t="s">
        <v>2601</v>
      </c>
      <c r="AI524" s="60" t="s">
        <v>2602</v>
      </c>
      <c r="AJ524" s="61">
        <v>20</v>
      </c>
      <c r="AK524" s="61">
        <v>1</v>
      </c>
      <c r="AL524" s="60" t="s">
        <v>2603</v>
      </c>
      <c r="AM524" s="183">
        <v>44123.725694444445</v>
      </c>
      <c r="AN524" s="183">
        <v>44614</v>
      </c>
      <c r="AO524" s="1">
        <v>4</v>
      </c>
      <c r="AP524" s="60" t="s">
        <v>2595</v>
      </c>
      <c r="AQ524" s="1" t="s">
        <v>2595</v>
      </c>
    </row>
    <row r="525" spans="1:43" x14ac:dyDescent="0.25">
      <c r="A525" s="1">
        <v>0</v>
      </c>
      <c r="B525" s="1" t="b">
        <v>1</v>
      </c>
      <c r="C525" s="1">
        <v>31561</v>
      </c>
      <c r="D525" s="1">
        <v>15041</v>
      </c>
      <c r="E525" s="1" t="b">
        <v>0</v>
      </c>
      <c r="F525" s="1">
        <v>0</v>
      </c>
      <c r="G525" s="60" t="s">
        <v>2589</v>
      </c>
      <c r="H525" s="60" t="s">
        <v>2589</v>
      </c>
      <c r="I525" s="1">
        <v>31561</v>
      </c>
      <c r="J525" s="60" t="s">
        <v>2590</v>
      </c>
      <c r="K525" s="60" t="s">
        <v>2591</v>
      </c>
      <c r="L525" s="60" t="s">
        <v>2729</v>
      </c>
      <c r="M525" s="60" t="s">
        <v>2730</v>
      </c>
      <c r="N525" s="1" t="b">
        <v>1</v>
      </c>
      <c r="O525" s="60" t="s">
        <v>2731</v>
      </c>
      <c r="P525" s="60" t="s">
        <v>1009</v>
      </c>
      <c r="Q525" s="60" t="s">
        <v>1011</v>
      </c>
      <c r="R525" s="60" t="s">
        <v>514</v>
      </c>
      <c r="S525" s="60" t="s">
        <v>1010</v>
      </c>
      <c r="T525" s="1">
        <v>31561</v>
      </c>
      <c r="U525" s="1">
        <v>32161</v>
      </c>
      <c r="V525" s="1">
        <v>34681</v>
      </c>
      <c r="W525" s="1">
        <v>41681</v>
      </c>
      <c r="X525" s="1">
        <v>65161</v>
      </c>
      <c r="Y525" s="1">
        <v>258321</v>
      </c>
      <c r="Z525" s="60" t="s">
        <v>2595</v>
      </c>
      <c r="AA525" s="60" t="s">
        <v>2596</v>
      </c>
      <c r="AB525" s="60" t="s">
        <v>2597</v>
      </c>
      <c r="AC525" s="60" t="s">
        <v>971</v>
      </c>
      <c r="AD525" s="60" t="s">
        <v>2732</v>
      </c>
      <c r="AE525" s="60" t="s">
        <v>2599</v>
      </c>
      <c r="AF525" s="60" t="s">
        <v>2600</v>
      </c>
      <c r="AG525" s="183">
        <v>44123.725694444445</v>
      </c>
      <c r="AH525" s="60" t="s">
        <v>2601</v>
      </c>
      <c r="AI525" s="60" t="s">
        <v>2602</v>
      </c>
      <c r="AJ525" s="61">
        <v>10</v>
      </c>
      <c r="AK525" s="61">
        <v>1</v>
      </c>
      <c r="AL525" s="60" t="s">
        <v>2603</v>
      </c>
      <c r="AM525" s="183">
        <v>44123.725694444445</v>
      </c>
      <c r="AN525" s="183">
        <v>44575</v>
      </c>
      <c r="AO525" s="1">
        <v>4</v>
      </c>
      <c r="AP525" s="60" t="s">
        <v>2595</v>
      </c>
      <c r="AQ525" s="1" t="s">
        <v>2595</v>
      </c>
    </row>
    <row r="526" spans="1:43" x14ac:dyDescent="0.25">
      <c r="A526" s="1">
        <v>0</v>
      </c>
      <c r="B526" s="1" t="b">
        <v>1</v>
      </c>
      <c r="C526" s="1">
        <v>31561</v>
      </c>
      <c r="D526" s="1">
        <v>16161</v>
      </c>
      <c r="E526" s="1" t="b">
        <v>0</v>
      </c>
      <c r="F526" s="1">
        <v>0</v>
      </c>
      <c r="G526" s="60" t="s">
        <v>2589</v>
      </c>
      <c r="H526" s="60" t="s">
        <v>2589</v>
      </c>
      <c r="I526" s="1">
        <v>31561</v>
      </c>
      <c r="J526" s="60" t="s">
        <v>2590</v>
      </c>
      <c r="K526" s="60" t="s">
        <v>2591</v>
      </c>
      <c r="L526" s="60" t="s">
        <v>2729</v>
      </c>
      <c r="M526" s="60" t="s">
        <v>2730</v>
      </c>
      <c r="N526" s="1" t="b">
        <v>1</v>
      </c>
      <c r="O526" s="60" t="s">
        <v>2731</v>
      </c>
      <c r="P526" s="60" t="s">
        <v>1449</v>
      </c>
      <c r="Q526" s="60" t="s">
        <v>1451</v>
      </c>
      <c r="R526" s="60" t="s">
        <v>514</v>
      </c>
      <c r="S526" s="60" t="s">
        <v>1450</v>
      </c>
      <c r="T526" s="1">
        <v>31561</v>
      </c>
      <c r="U526" s="1">
        <v>32161</v>
      </c>
      <c r="V526" s="1">
        <v>34681</v>
      </c>
      <c r="W526" s="1">
        <v>41681</v>
      </c>
      <c r="X526" s="1">
        <v>65161</v>
      </c>
      <c r="Y526" s="1">
        <v>268281</v>
      </c>
      <c r="Z526" s="60" t="s">
        <v>2595</v>
      </c>
      <c r="AA526" s="60" t="s">
        <v>2596</v>
      </c>
      <c r="AB526" s="60" t="s">
        <v>2597</v>
      </c>
      <c r="AC526" s="60" t="s">
        <v>1436</v>
      </c>
      <c r="AD526" s="60" t="s">
        <v>2674</v>
      </c>
      <c r="AE526" s="60" t="s">
        <v>2599</v>
      </c>
      <c r="AF526" s="60" t="s">
        <v>2600</v>
      </c>
      <c r="AG526" s="183">
        <v>44123.727083333331</v>
      </c>
      <c r="AH526" s="60" t="s">
        <v>2601</v>
      </c>
      <c r="AI526" s="60" t="s">
        <v>2602</v>
      </c>
      <c r="AJ526" s="61">
        <v>5</v>
      </c>
      <c r="AK526" s="61">
        <v>1</v>
      </c>
      <c r="AL526" s="60" t="s">
        <v>2603</v>
      </c>
      <c r="AM526" s="183">
        <v>44123.727083333331</v>
      </c>
      <c r="AN526" s="183">
        <v>44614</v>
      </c>
      <c r="AO526" s="1">
        <v>4</v>
      </c>
      <c r="AP526" s="60" t="s">
        <v>2595</v>
      </c>
      <c r="AQ526" s="1" t="s">
        <v>2595</v>
      </c>
    </row>
    <row r="527" spans="1:43" x14ac:dyDescent="0.25">
      <c r="A527" s="1">
        <v>0</v>
      </c>
      <c r="B527" s="1" t="b">
        <v>1</v>
      </c>
      <c r="C527" s="1">
        <v>31561</v>
      </c>
      <c r="D527" s="1">
        <v>13921</v>
      </c>
      <c r="E527" s="1" t="b">
        <v>0</v>
      </c>
      <c r="F527" s="1">
        <v>0</v>
      </c>
      <c r="G527" s="60" t="s">
        <v>2589</v>
      </c>
      <c r="H527" s="60" t="s">
        <v>2589</v>
      </c>
      <c r="I527" s="1">
        <v>31561</v>
      </c>
      <c r="J527" s="60" t="s">
        <v>2590</v>
      </c>
      <c r="K527" s="60" t="s">
        <v>2591</v>
      </c>
      <c r="L527" s="60" t="s">
        <v>2729</v>
      </c>
      <c r="M527" s="60" t="s">
        <v>2730</v>
      </c>
      <c r="N527" s="1" t="b">
        <v>1</v>
      </c>
      <c r="O527" s="60" t="s">
        <v>2731</v>
      </c>
      <c r="P527" s="60" t="s">
        <v>779</v>
      </c>
      <c r="Q527" s="60" t="s">
        <v>781</v>
      </c>
      <c r="R527" s="60" t="s">
        <v>514</v>
      </c>
      <c r="S527" s="60" t="s">
        <v>780</v>
      </c>
      <c r="T527" s="1">
        <v>31561</v>
      </c>
      <c r="U527" s="1">
        <v>32161</v>
      </c>
      <c r="V527" s="1">
        <v>34681</v>
      </c>
      <c r="W527" s="1">
        <v>41681</v>
      </c>
      <c r="X527" s="1">
        <v>65161</v>
      </c>
      <c r="Y527" s="1">
        <v>789401</v>
      </c>
      <c r="Z527" s="60" t="s">
        <v>2595</v>
      </c>
      <c r="AA527" s="60" t="s">
        <v>2596</v>
      </c>
      <c r="AB527" s="60" t="s">
        <v>2597</v>
      </c>
      <c r="AC527" s="60" t="s">
        <v>773</v>
      </c>
      <c r="AD527" s="60" t="s">
        <v>2679</v>
      </c>
      <c r="AE527" s="60" t="s">
        <v>2599</v>
      </c>
      <c r="AF527" s="60" t="s">
        <v>2600</v>
      </c>
      <c r="AG527" s="183">
        <v>44162.32430555555</v>
      </c>
      <c r="AH527" s="60" t="s">
        <v>2601</v>
      </c>
      <c r="AI527" s="60" t="s">
        <v>2602</v>
      </c>
      <c r="AJ527" s="61">
        <v>20</v>
      </c>
      <c r="AK527" s="61">
        <v>1</v>
      </c>
      <c r="AL527" s="60" t="s">
        <v>2603</v>
      </c>
      <c r="AM527" s="183">
        <v>44162.32430555555</v>
      </c>
      <c r="AN527" s="183">
        <v>44614</v>
      </c>
      <c r="AO527" s="1">
        <v>4</v>
      </c>
      <c r="AP527" s="60" t="s">
        <v>2595</v>
      </c>
      <c r="AQ527" s="1" t="s">
        <v>2595</v>
      </c>
    </row>
    <row r="528" spans="1:43" x14ac:dyDescent="0.25">
      <c r="A528" s="1">
        <v>0</v>
      </c>
      <c r="B528" s="1" t="b">
        <v>1</v>
      </c>
      <c r="C528" s="1">
        <v>31561</v>
      </c>
      <c r="D528" s="1">
        <v>521081</v>
      </c>
      <c r="E528" s="1" t="b">
        <v>0</v>
      </c>
      <c r="F528" s="1">
        <v>0</v>
      </c>
      <c r="G528" s="60" t="s">
        <v>2589</v>
      </c>
      <c r="H528" s="60" t="s">
        <v>2589</v>
      </c>
      <c r="I528" s="1">
        <v>31561</v>
      </c>
      <c r="J528" s="60" t="s">
        <v>2590</v>
      </c>
      <c r="K528" s="60" t="s">
        <v>2591</v>
      </c>
      <c r="L528" s="60" t="s">
        <v>2729</v>
      </c>
      <c r="M528" s="60" t="s">
        <v>2730</v>
      </c>
      <c r="N528" s="1" t="b">
        <v>1</v>
      </c>
      <c r="O528" s="60" t="s">
        <v>2731</v>
      </c>
      <c r="P528" s="60" t="s">
        <v>1551</v>
      </c>
      <c r="Q528" s="60" t="s">
        <v>1553</v>
      </c>
      <c r="R528" s="60" t="s">
        <v>514</v>
      </c>
      <c r="S528" s="60" t="s">
        <v>1552</v>
      </c>
      <c r="T528" s="1">
        <v>31561</v>
      </c>
      <c r="U528" s="1">
        <v>32161</v>
      </c>
      <c r="V528" s="1">
        <v>34681</v>
      </c>
      <c r="W528" s="1">
        <v>41681</v>
      </c>
      <c r="X528" s="1">
        <v>65161</v>
      </c>
      <c r="Y528" s="1">
        <v>856641</v>
      </c>
      <c r="Z528" s="60" t="s">
        <v>2595</v>
      </c>
      <c r="AA528" s="60" t="s">
        <v>2596</v>
      </c>
      <c r="AB528" s="60" t="s">
        <v>2597</v>
      </c>
      <c r="AC528" s="60" t="s">
        <v>1496</v>
      </c>
      <c r="AD528" s="60" t="s">
        <v>2680</v>
      </c>
      <c r="AE528" s="60" t="s">
        <v>2599</v>
      </c>
      <c r="AF528" s="60" t="s">
        <v>2600</v>
      </c>
      <c r="AG528" s="183">
        <v>44173.356944444444</v>
      </c>
      <c r="AH528" s="60" t="s">
        <v>2601</v>
      </c>
      <c r="AI528" s="60" t="s">
        <v>2602</v>
      </c>
      <c r="AJ528" s="61">
        <v>8</v>
      </c>
      <c r="AK528" s="61">
        <v>1</v>
      </c>
      <c r="AL528" s="60" t="s">
        <v>2603</v>
      </c>
      <c r="AM528" s="183">
        <v>44278.427083333328</v>
      </c>
      <c r="AN528" s="183">
        <v>44614</v>
      </c>
      <c r="AO528" s="1">
        <v>2</v>
      </c>
      <c r="AP528" s="60" t="s">
        <v>2595</v>
      </c>
      <c r="AQ528" s="1" t="s">
        <v>2595</v>
      </c>
    </row>
    <row r="529" spans="1:43" x14ac:dyDescent="0.25">
      <c r="A529" s="1">
        <v>0</v>
      </c>
      <c r="B529" s="1" t="b">
        <v>1</v>
      </c>
      <c r="C529" s="1">
        <v>31561</v>
      </c>
      <c r="D529" s="1">
        <v>521081</v>
      </c>
      <c r="E529" s="1" t="b">
        <v>0</v>
      </c>
      <c r="F529" s="1">
        <v>0</v>
      </c>
      <c r="G529" s="60" t="s">
        <v>2589</v>
      </c>
      <c r="H529" s="60" t="s">
        <v>2589</v>
      </c>
      <c r="I529" s="1">
        <v>31561</v>
      </c>
      <c r="J529" s="60" t="s">
        <v>2590</v>
      </c>
      <c r="K529" s="60" t="s">
        <v>2591</v>
      </c>
      <c r="L529" s="60" t="s">
        <v>2729</v>
      </c>
      <c r="M529" s="60" t="s">
        <v>2730</v>
      </c>
      <c r="N529" s="1" t="b">
        <v>1</v>
      </c>
      <c r="O529" s="60" t="s">
        <v>2731</v>
      </c>
      <c r="P529" s="60" t="s">
        <v>1500</v>
      </c>
      <c r="Q529" s="60" t="s">
        <v>1502</v>
      </c>
      <c r="R529" s="60" t="s">
        <v>514</v>
      </c>
      <c r="S529" s="60" t="s">
        <v>1501</v>
      </c>
      <c r="T529" s="1">
        <v>31561</v>
      </c>
      <c r="U529" s="1">
        <v>32161</v>
      </c>
      <c r="V529" s="1">
        <v>34681</v>
      </c>
      <c r="W529" s="1">
        <v>41681</v>
      </c>
      <c r="X529" s="1">
        <v>65161</v>
      </c>
      <c r="Y529" s="1">
        <v>856681</v>
      </c>
      <c r="Z529" s="60" t="s">
        <v>2595</v>
      </c>
      <c r="AA529" s="60" t="s">
        <v>2596</v>
      </c>
      <c r="AB529" s="60" t="s">
        <v>2597</v>
      </c>
      <c r="AC529" s="60" t="s">
        <v>1496</v>
      </c>
      <c r="AD529" s="60" t="s">
        <v>2680</v>
      </c>
      <c r="AE529" s="60" t="s">
        <v>2599</v>
      </c>
      <c r="AF529" s="60" t="s">
        <v>2600</v>
      </c>
      <c r="AG529" s="183">
        <v>44173.356944444444</v>
      </c>
      <c r="AH529" s="60" t="s">
        <v>2601</v>
      </c>
      <c r="AI529" s="60" t="s">
        <v>2602</v>
      </c>
      <c r="AJ529" s="61">
        <v>8</v>
      </c>
      <c r="AK529" s="61">
        <v>1</v>
      </c>
      <c r="AL529" s="60" t="s">
        <v>2603</v>
      </c>
      <c r="AM529" s="183">
        <v>44173.356944444444</v>
      </c>
      <c r="AN529" s="183">
        <v>44614</v>
      </c>
      <c r="AO529" s="1">
        <v>2</v>
      </c>
      <c r="AP529" s="60" t="s">
        <v>2595</v>
      </c>
      <c r="AQ529" s="1" t="s">
        <v>2595</v>
      </c>
    </row>
    <row r="530" spans="1:43" x14ac:dyDescent="0.25">
      <c r="A530" s="1">
        <v>0</v>
      </c>
      <c r="B530" s="1" t="b">
        <v>1</v>
      </c>
      <c r="C530" s="1">
        <v>31561</v>
      </c>
      <c r="D530" s="1">
        <v>521081</v>
      </c>
      <c r="E530" s="1" t="b">
        <v>0</v>
      </c>
      <c r="F530" s="1">
        <v>0</v>
      </c>
      <c r="G530" s="60" t="s">
        <v>2589</v>
      </c>
      <c r="H530" s="60" t="s">
        <v>2589</v>
      </c>
      <c r="I530" s="1">
        <v>31561</v>
      </c>
      <c r="J530" s="60" t="s">
        <v>2590</v>
      </c>
      <c r="K530" s="60" t="s">
        <v>2591</v>
      </c>
      <c r="L530" s="60" t="s">
        <v>2729</v>
      </c>
      <c r="M530" s="60" t="s">
        <v>2730</v>
      </c>
      <c r="N530" s="1" t="b">
        <v>1</v>
      </c>
      <c r="O530" s="60" t="s">
        <v>2731</v>
      </c>
      <c r="P530" s="60" t="s">
        <v>1545</v>
      </c>
      <c r="Q530" s="60" t="s">
        <v>1547</v>
      </c>
      <c r="R530" s="60" t="s">
        <v>514</v>
      </c>
      <c r="S530" s="60" t="s">
        <v>1546</v>
      </c>
      <c r="T530" s="1">
        <v>31561</v>
      </c>
      <c r="U530" s="1">
        <v>32161</v>
      </c>
      <c r="V530" s="1">
        <v>34681</v>
      </c>
      <c r="W530" s="1">
        <v>41681</v>
      </c>
      <c r="X530" s="1">
        <v>65161</v>
      </c>
      <c r="Y530" s="1">
        <v>856761</v>
      </c>
      <c r="Z530" s="60" t="s">
        <v>2595</v>
      </c>
      <c r="AA530" s="60" t="s">
        <v>2596</v>
      </c>
      <c r="AB530" s="60" t="s">
        <v>2597</v>
      </c>
      <c r="AC530" s="60" t="s">
        <v>1496</v>
      </c>
      <c r="AD530" s="60" t="s">
        <v>2680</v>
      </c>
      <c r="AE530" s="60" t="s">
        <v>2599</v>
      </c>
      <c r="AF530" s="60" t="s">
        <v>2600</v>
      </c>
      <c r="AG530" s="183">
        <v>44173.361111111109</v>
      </c>
      <c r="AH530" s="60" t="s">
        <v>2601</v>
      </c>
      <c r="AI530" s="60" t="s">
        <v>2602</v>
      </c>
      <c r="AJ530" s="61">
        <v>5</v>
      </c>
      <c r="AK530" s="61">
        <v>1</v>
      </c>
      <c r="AL530" s="60" t="s">
        <v>2603</v>
      </c>
      <c r="AM530" s="183">
        <v>44173.361111111109</v>
      </c>
      <c r="AN530" s="183">
        <v>44614</v>
      </c>
      <c r="AO530" s="1">
        <v>2</v>
      </c>
      <c r="AP530" s="60" t="s">
        <v>2595</v>
      </c>
      <c r="AQ530" s="1" t="s">
        <v>2595</v>
      </c>
    </row>
    <row r="531" spans="1:43" x14ac:dyDescent="0.25">
      <c r="A531" s="1">
        <v>0</v>
      </c>
      <c r="B531" s="1" t="b">
        <v>1</v>
      </c>
      <c r="C531" s="1">
        <v>31561</v>
      </c>
      <c r="D531" s="1">
        <v>521081</v>
      </c>
      <c r="E531" s="1" t="b">
        <v>0</v>
      </c>
      <c r="F531" s="1">
        <v>0</v>
      </c>
      <c r="G531" s="60" t="s">
        <v>2589</v>
      </c>
      <c r="H531" s="60" t="s">
        <v>2589</v>
      </c>
      <c r="I531" s="1">
        <v>31561</v>
      </c>
      <c r="J531" s="60" t="s">
        <v>2590</v>
      </c>
      <c r="K531" s="60" t="s">
        <v>2591</v>
      </c>
      <c r="L531" s="60" t="s">
        <v>2729</v>
      </c>
      <c r="M531" s="60" t="s">
        <v>2730</v>
      </c>
      <c r="N531" s="1" t="b">
        <v>1</v>
      </c>
      <c r="O531" s="60" t="s">
        <v>2731</v>
      </c>
      <c r="P531" s="60" t="s">
        <v>1554</v>
      </c>
      <c r="Q531" s="60" t="s">
        <v>1556</v>
      </c>
      <c r="R531" s="60" t="s">
        <v>514</v>
      </c>
      <c r="S531" s="60" t="s">
        <v>1555</v>
      </c>
      <c r="T531" s="1">
        <v>31561</v>
      </c>
      <c r="U531" s="1">
        <v>32161</v>
      </c>
      <c r="V531" s="1">
        <v>34681</v>
      </c>
      <c r="W531" s="1">
        <v>41681</v>
      </c>
      <c r="X531" s="1">
        <v>65161</v>
      </c>
      <c r="Y531" s="1">
        <v>856801</v>
      </c>
      <c r="Z531" s="60" t="s">
        <v>2595</v>
      </c>
      <c r="AA531" s="60" t="s">
        <v>2596</v>
      </c>
      <c r="AB531" s="60" t="s">
        <v>2597</v>
      </c>
      <c r="AC531" s="60" t="s">
        <v>1496</v>
      </c>
      <c r="AD531" s="60" t="s">
        <v>2680</v>
      </c>
      <c r="AE531" s="60" t="s">
        <v>2599</v>
      </c>
      <c r="AF531" s="60" t="s">
        <v>2600</v>
      </c>
      <c r="AG531" s="183">
        <v>44173.361111111109</v>
      </c>
      <c r="AH531" s="60" t="s">
        <v>2601</v>
      </c>
      <c r="AI531" s="60" t="s">
        <v>2602</v>
      </c>
      <c r="AJ531" s="61">
        <v>20</v>
      </c>
      <c r="AK531" s="61">
        <v>1</v>
      </c>
      <c r="AL531" s="60" t="s">
        <v>2603</v>
      </c>
      <c r="AM531" s="183">
        <v>44173.361111111109</v>
      </c>
      <c r="AN531" s="183">
        <v>44614</v>
      </c>
      <c r="AO531" s="1">
        <v>2</v>
      </c>
      <c r="AP531" s="60" t="s">
        <v>2595</v>
      </c>
      <c r="AQ531" s="1" t="s">
        <v>2595</v>
      </c>
    </row>
    <row r="532" spans="1:43" x14ac:dyDescent="0.25">
      <c r="A532" s="1">
        <v>0</v>
      </c>
      <c r="B532" s="1" t="b">
        <v>1</v>
      </c>
      <c r="C532" s="1">
        <v>31561</v>
      </c>
      <c r="D532" s="1">
        <v>521081</v>
      </c>
      <c r="E532" s="1" t="b">
        <v>0</v>
      </c>
      <c r="F532" s="1">
        <v>0</v>
      </c>
      <c r="G532" s="60" t="s">
        <v>2589</v>
      </c>
      <c r="H532" s="60" t="s">
        <v>2589</v>
      </c>
      <c r="I532" s="1">
        <v>31561</v>
      </c>
      <c r="J532" s="60" t="s">
        <v>2590</v>
      </c>
      <c r="K532" s="60" t="s">
        <v>2591</v>
      </c>
      <c r="L532" s="60" t="s">
        <v>2729</v>
      </c>
      <c r="M532" s="60" t="s">
        <v>2730</v>
      </c>
      <c r="N532" s="1" t="b">
        <v>1</v>
      </c>
      <c r="O532" s="60" t="s">
        <v>2731</v>
      </c>
      <c r="P532" s="60" t="s">
        <v>1533</v>
      </c>
      <c r="Q532" s="60" t="s">
        <v>1535</v>
      </c>
      <c r="R532" s="60" t="s">
        <v>514</v>
      </c>
      <c r="S532" s="60" t="s">
        <v>1534</v>
      </c>
      <c r="T532" s="1">
        <v>31561</v>
      </c>
      <c r="U532" s="1">
        <v>32161</v>
      </c>
      <c r="V532" s="1">
        <v>34681</v>
      </c>
      <c r="W532" s="1">
        <v>41681</v>
      </c>
      <c r="X532" s="1">
        <v>65161</v>
      </c>
      <c r="Y532" s="1">
        <v>856841</v>
      </c>
      <c r="Z532" s="60" t="s">
        <v>2595</v>
      </c>
      <c r="AA532" s="60" t="s">
        <v>2596</v>
      </c>
      <c r="AB532" s="60" t="s">
        <v>2597</v>
      </c>
      <c r="AC532" s="60" t="s">
        <v>1496</v>
      </c>
      <c r="AD532" s="60" t="s">
        <v>2680</v>
      </c>
      <c r="AE532" s="60" t="s">
        <v>2599</v>
      </c>
      <c r="AF532" s="60" t="s">
        <v>2600</v>
      </c>
      <c r="AG532" s="183">
        <v>44173.361111111109</v>
      </c>
      <c r="AH532" s="60" t="s">
        <v>2601</v>
      </c>
      <c r="AI532" s="60" t="s">
        <v>2602</v>
      </c>
      <c r="AJ532" s="61">
        <v>12</v>
      </c>
      <c r="AK532" s="61">
        <v>1</v>
      </c>
      <c r="AL532" s="60" t="s">
        <v>2603</v>
      </c>
      <c r="AM532" s="183">
        <v>44173.361111111109</v>
      </c>
      <c r="AN532" s="183">
        <v>44614</v>
      </c>
      <c r="AO532" s="1">
        <v>2</v>
      </c>
      <c r="AP532" s="60" t="s">
        <v>2595</v>
      </c>
      <c r="AQ532" s="1" t="s">
        <v>2595</v>
      </c>
    </row>
    <row r="533" spans="1:43" x14ac:dyDescent="0.25">
      <c r="A533" s="1">
        <v>0</v>
      </c>
      <c r="B533" s="1" t="b">
        <v>1</v>
      </c>
      <c r="C533" s="1">
        <v>31561</v>
      </c>
      <c r="D533" s="1">
        <v>521081</v>
      </c>
      <c r="E533" s="1" t="b">
        <v>0</v>
      </c>
      <c r="F533" s="1">
        <v>0</v>
      </c>
      <c r="G533" s="60" t="s">
        <v>2589</v>
      </c>
      <c r="H533" s="60" t="s">
        <v>2589</v>
      </c>
      <c r="I533" s="1">
        <v>31561</v>
      </c>
      <c r="J533" s="60" t="s">
        <v>2590</v>
      </c>
      <c r="K533" s="60" t="s">
        <v>2591</v>
      </c>
      <c r="L533" s="60" t="s">
        <v>2729</v>
      </c>
      <c r="M533" s="60" t="s">
        <v>2730</v>
      </c>
      <c r="N533" s="1" t="b">
        <v>1</v>
      </c>
      <c r="O533" s="60" t="s">
        <v>2731</v>
      </c>
      <c r="P533" s="60" t="s">
        <v>1542</v>
      </c>
      <c r="Q533" s="60" t="s">
        <v>1544</v>
      </c>
      <c r="R533" s="60" t="s">
        <v>514</v>
      </c>
      <c r="S533" s="60" t="s">
        <v>1543</v>
      </c>
      <c r="T533" s="1">
        <v>31561</v>
      </c>
      <c r="U533" s="1">
        <v>32161</v>
      </c>
      <c r="V533" s="1">
        <v>34681</v>
      </c>
      <c r="W533" s="1">
        <v>41681</v>
      </c>
      <c r="X533" s="1">
        <v>65161</v>
      </c>
      <c r="Y533" s="1">
        <v>1007841</v>
      </c>
      <c r="Z533" s="60" t="s">
        <v>2595</v>
      </c>
      <c r="AA533" s="60" t="s">
        <v>2596</v>
      </c>
      <c r="AB533" s="60" t="s">
        <v>2597</v>
      </c>
      <c r="AC533" s="60" t="s">
        <v>1496</v>
      </c>
      <c r="AD533" s="60" t="s">
        <v>2680</v>
      </c>
      <c r="AE533" s="60" t="s">
        <v>2599</v>
      </c>
      <c r="AF533" s="60" t="s">
        <v>2600</v>
      </c>
      <c r="AG533" s="183">
        <v>44202.361111111109</v>
      </c>
      <c r="AH533" s="60" t="s">
        <v>2601</v>
      </c>
      <c r="AI533" s="60" t="s">
        <v>2602</v>
      </c>
      <c r="AJ533" s="61">
        <v>8</v>
      </c>
      <c r="AK533" s="61">
        <v>1</v>
      </c>
      <c r="AL533" s="60" t="s">
        <v>2603</v>
      </c>
      <c r="AM533" s="183">
        <v>44202.361111111109</v>
      </c>
      <c r="AN533" s="183">
        <v>44614</v>
      </c>
      <c r="AO533" s="1">
        <v>2</v>
      </c>
      <c r="AP533" s="60" t="s">
        <v>2595</v>
      </c>
      <c r="AQ533" s="1" t="s">
        <v>2595</v>
      </c>
    </row>
    <row r="534" spans="1:43" x14ac:dyDescent="0.25">
      <c r="A534" s="1">
        <v>0</v>
      </c>
      <c r="B534" s="1" t="b">
        <v>1</v>
      </c>
      <c r="C534" s="1">
        <v>31561</v>
      </c>
      <c r="D534" s="1">
        <v>521081</v>
      </c>
      <c r="E534" s="1" t="b">
        <v>0</v>
      </c>
      <c r="F534" s="1">
        <v>0</v>
      </c>
      <c r="G534" s="60" t="s">
        <v>2589</v>
      </c>
      <c r="H534" s="60" t="s">
        <v>2589</v>
      </c>
      <c r="I534" s="1">
        <v>31561</v>
      </c>
      <c r="J534" s="60" t="s">
        <v>2590</v>
      </c>
      <c r="K534" s="60" t="s">
        <v>2591</v>
      </c>
      <c r="L534" s="60" t="s">
        <v>2729</v>
      </c>
      <c r="M534" s="60" t="s">
        <v>2730</v>
      </c>
      <c r="N534" s="1" t="b">
        <v>1</v>
      </c>
      <c r="O534" s="60" t="s">
        <v>2731</v>
      </c>
      <c r="P534" s="60" t="s">
        <v>1585</v>
      </c>
      <c r="Q534" s="60" t="s">
        <v>1587</v>
      </c>
      <c r="R534" s="60" t="s">
        <v>514</v>
      </c>
      <c r="S534" s="60" t="s">
        <v>1586</v>
      </c>
      <c r="T534" s="1">
        <v>31561</v>
      </c>
      <c r="U534" s="1">
        <v>32161</v>
      </c>
      <c r="V534" s="1">
        <v>34681</v>
      </c>
      <c r="W534" s="1">
        <v>41681</v>
      </c>
      <c r="X534" s="1">
        <v>65161</v>
      </c>
      <c r="Y534" s="1">
        <v>1773441</v>
      </c>
      <c r="Z534" s="60" t="s">
        <v>2595</v>
      </c>
      <c r="AA534" s="60" t="s">
        <v>2596</v>
      </c>
      <c r="AB534" s="60" t="s">
        <v>2597</v>
      </c>
      <c r="AC534" s="60" t="s">
        <v>1496</v>
      </c>
      <c r="AD534" s="60" t="s">
        <v>2680</v>
      </c>
      <c r="AE534" s="60" t="s">
        <v>2599</v>
      </c>
      <c r="AF534" s="60" t="s">
        <v>2600</v>
      </c>
      <c r="AG534" s="183">
        <v>44553.345138888886</v>
      </c>
      <c r="AH534" s="60" t="s">
        <v>2601</v>
      </c>
      <c r="AI534" s="60" t="s">
        <v>2602</v>
      </c>
      <c r="AJ534" s="61">
        <v>5</v>
      </c>
      <c r="AK534" s="61">
        <v>1</v>
      </c>
      <c r="AL534" s="60" t="s">
        <v>2603</v>
      </c>
      <c r="AM534" s="183">
        <v>44553.345138888886</v>
      </c>
      <c r="AN534" s="183">
        <v>44613</v>
      </c>
      <c r="AO534" s="1">
        <v>2</v>
      </c>
      <c r="AP534" s="60" t="s">
        <v>2595</v>
      </c>
      <c r="AQ534" s="1" t="s">
        <v>2595</v>
      </c>
    </row>
    <row r="535" spans="1:43" x14ac:dyDescent="0.25">
      <c r="A535" s="1">
        <v>0</v>
      </c>
      <c r="B535" s="1" t="b">
        <v>1</v>
      </c>
      <c r="C535" s="1">
        <v>31561</v>
      </c>
      <c r="D535" s="1">
        <v>521081</v>
      </c>
      <c r="E535" s="1" t="b">
        <v>0</v>
      </c>
      <c r="F535" s="1">
        <v>0</v>
      </c>
      <c r="G535" s="60" t="s">
        <v>2589</v>
      </c>
      <c r="H535" s="60" t="s">
        <v>2589</v>
      </c>
      <c r="I535" s="1">
        <v>31561</v>
      </c>
      <c r="J535" s="60" t="s">
        <v>2590</v>
      </c>
      <c r="K535" s="60" t="s">
        <v>2591</v>
      </c>
      <c r="L535" s="60" t="s">
        <v>2729</v>
      </c>
      <c r="M535" s="60" t="s">
        <v>2730</v>
      </c>
      <c r="N535" s="1" t="b">
        <v>1</v>
      </c>
      <c r="O535" s="60" t="s">
        <v>2731</v>
      </c>
      <c r="P535" s="60" t="s">
        <v>1588</v>
      </c>
      <c r="Q535" s="60" t="s">
        <v>1590</v>
      </c>
      <c r="R535" s="60" t="s">
        <v>514</v>
      </c>
      <c r="S535" s="60" t="s">
        <v>1589</v>
      </c>
      <c r="T535" s="1">
        <v>31561</v>
      </c>
      <c r="U535" s="1">
        <v>32161</v>
      </c>
      <c r="V535" s="1">
        <v>34681</v>
      </c>
      <c r="W535" s="1">
        <v>41681</v>
      </c>
      <c r="X535" s="1">
        <v>65161</v>
      </c>
      <c r="Y535" s="1">
        <v>1773481</v>
      </c>
      <c r="Z535" s="60" t="s">
        <v>2595</v>
      </c>
      <c r="AA535" s="60" t="s">
        <v>2596</v>
      </c>
      <c r="AB535" s="60" t="s">
        <v>2597</v>
      </c>
      <c r="AC535" s="60" t="s">
        <v>1496</v>
      </c>
      <c r="AD535" s="60" t="s">
        <v>2680</v>
      </c>
      <c r="AE535" s="60" t="s">
        <v>2599</v>
      </c>
      <c r="AF535" s="60" t="s">
        <v>2600</v>
      </c>
      <c r="AG535" s="183">
        <v>44553.345138888886</v>
      </c>
      <c r="AH535" s="60" t="s">
        <v>2601</v>
      </c>
      <c r="AI535" s="60" t="s">
        <v>2602</v>
      </c>
      <c r="AJ535" s="61">
        <v>5</v>
      </c>
      <c r="AK535" s="61">
        <v>1</v>
      </c>
      <c r="AL535" s="60" t="s">
        <v>2603</v>
      </c>
      <c r="AM535" s="183">
        <v>44553.345138888886</v>
      </c>
      <c r="AN535" s="183">
        <v>44614</v>
      </c>
      <c r="AO535" s="1">
        <v>2</v>
      </c>
      <c r="AP535" s="60" t="s">
        <v>2595</v>
      </c>
      <c r="AQ535" s="1" t="s">
        <v>2595</v>
      </c>
    </row>
    <row r="536" spans="1:43" x14ac:dyDescent="0.25">
      <c r="A536" s="1">
        <v>0</v>
      </c>
      <c r="B536" s="1" t="b">
        <v>1</v>
      </c>
      <c r="C536" s="1">
        <v>31561</v>
      </c>
      <c r="D536" s="1">
        <v>15041</v>
      </c>
      <c r="E536" s="1" t="b">
        <v>0</v>
      </c>
      <c r="F536" s="1">
        <v>0</v>
      </c>
      <c r="G536" s="60" t="s">
        <v>2589</v>
      </c>
      <c r="H536" s="60" t="s">
        <v>2589</v>
      </c>
      <c r="I536" s="1">
        <v>31561</v>
      </c>
      <c r="J536" s="60" t="s">
        <v>2590</v>
      </c>
      <c r="K536" s="60" t="s">
        <v>2591</v>
      </c>
      <c r="L536" s="60" t="s">
        <v>2729</v>
      </c>
      <c r="M536" s="60" t="s">
        <v>2730</v>
      </c>
      <c r="N536" s="1" t="b">
        <v>1</v>
      </c>
      <c r="O536" s="60" t="s">
        <v>2733</v>
      </c>
      <c r="P536" s="60" t="s">
        <v>975</v>
      </c>
      <c r="Q536" s="60" t="s">
        <v>977</v>
      </c>
      <c r="R536" s="60" t="s">
        <v>514</v>
      </c>
      <c r="S536" s="60" t="s">
        <v>976</v>
      </c>
      <c r="T536" s="1">
        <v>31561</v>
      </c>
      <c r="U536" s="1">
        <v>32161</v>
      </c>
      <c r="V536" s="1">
        <v>34681</v>
      </c>
      <c r="W536" s="1">
        <v>41681</v>
      </c>
      <c r="X536" s="1">
        <v>65201</v>
      </c>
      <c r="Y536" s="1">
        <v>120721</v>
      </c>
      <c r="Z536" s="60" t="s">
        <v>2595</v>
      </c>
      <c r="AA536" s="60" t="s">
        <v>2596</v>
      </c>
      <c r="AB536" s="60" t="s">
        <v>2597</v>
      </c>
      <c r="AC536" s="60" t="s">
        <v>971</v>
      </c>
      <c r="AD536" s="60" t="s">
        <v>2732</v>
      </c>
      <c r="AE536" s="60" t="s">
        <v>2599</v>
      </c>
      <c r="AF536" s="60" t="s">
        <v>2600</v>
      </c>
      <c r="AG536" s="183">
        <v>44123.69930555555</v>
      </c>
      <c r="AH536" s="60" t="s">
        <v>2601</v>
      </c>
      <c r="AI536" s="60" t="s">
        <v>2602</v>
      </c>
      <c r="AJ536" s="61">
        <v>20</v>
      </c>
      <c r="AK536" s="61">
        <v>1</v>
      </c>
      <c r="AL536" s="60" t="s">
        <v>2603</v>
      </c>
      <c r="AM536" s="183">
        <v>44159.753472222219</v>
      </c>
      <c r="AN536" s="183">
        <v>44613</v>
      </c>
      <c r="AO536" s="1">
        <v>4</v>
      </c>
      <c r="AP536" s="60" t="s">
        <v>2595</v>
      </c>
      <c r="AQ536" s="1" t="s">
        <v>2595</v>
      </c>
    </row>
    <row r="537" spans="1:43" x14ac:dyDescent="0.25">
      <c r="A537" s="1">
        <v>0</v>
      </c>
      <c r="B537" s="1" t="b">
        <v>1</v>
      </c>
      <c r="C537" s="1">
        <v>31561</v>
      </c>
      <c r="D537" s="1">
        <v>521081</v>
      </c>
      <c r="E537" s="1" t="b">
        <v>0</v>
      </c>
      <c r="F537" s="1">
        <v>0</v>
      </c>
      <c r="G537" s="60" t="s">
        <v>2589</v>
      </c>
      <c r="H537" s="60" t="s">
        <v>2589</v>
      </c>
      <c r="I537" s="1">
        <v>31561</v>
      </c>
      <c r="J537" s="60" t="s">
        <v>2590</v>
      </c>
      <c r="K537" s="60" t="s">
        <v>2591</v>
      </c>
      <c r="L537" s="60" t="s">
        <v>2729</v>
      </c>
      <c r="M537" s="60" t="s">
        <v>2730</v>
      </c>
      <c r="N537" s="1" t="b">
        <v>1</v>
      </c>
      <c r="O537" s="60" t="s">
        <v>2733</v>
      </c>
      <c r="P537" s="60" t="s">
        <v>1515</v>
      </c>
      <c r="Q537" s="60" t="s">
        <v>1517</v>
      </c>
      <c r="R537" s="60" t="s">
        <v>514</v>
      </c>
      <c r="S537" s="60" t="s">
        <v>1516</v>
      </c>
      <c r="T537" s="1">
        <v>31561</v>
      </c>
      <c r="U537" s="1">
        <v>32161</v>
      </c>
      <c r="V537" s="1">
        <v>34681</v>
      </c>
      <c r="W537" s="1">
        <v>41681</v>
      </c>
      <c r="X537" s="1">
        <v>65201</v>
      </c>
      <c r="Y537" s="1">
        <v>856401</v>
      </c>
      <c r="Z537" s="60" t="s">
        <v>2595</v>
      </c>
      <c r="AA537" s="60" t="s">
        <v>2596</v>
      </c>
      <c r="AB537" s="60" t="s">
        <v>2597</v>
      </c>
      <c r="AC537" s="60" t="s">
        <v>1496</v>
      </c>
      <c r="AD537" s="60" t="s">
        <v>2680</v>
      </c>
      <c r="AE537" s="60" t="s">
        <v>2599</v>
      </c>
      <c r="AF537" s="60" t="s">
        <v>2600</v>
      </c>
      <c r="AG537" s="183">
        <v>44173.35</v>
      </c>
      <c r="AH537" s="60" t="s">
        <v>2601</v>
      </c>
      <c r="AI537" s="60" t="s">
        <v>2602</v>
      </c>
      <c r="AJ537" s="61">
        <v>0</v>
      </c>
      <c r="AK537" s="61">
        <v>0</v>
      </c>
      <c r="AL537" s="60" t="s">
        <v>2614</v>
      </c>
      <c r="AM537" s="183">
        <v>44604.594444444439</v>
      </c>
      <c r="AN537" s="183">
        <v>44266</v>
      </c>
      <c r="AO537" s="1">
        <v>2</v>
      </c>
      <c r="AP537" s="60" t="s">
        <v>2595</v>
      </c>
      <c r="AQ537" s="1" t="s">
        <v>2595</v>
      </c>
    </row>
    <row r="538" spans="1:43" x14ac:dyDescent="0.25">
      <c r="A538" s="1">
        <v>0</v>
      </c>
      <c r="B538" s="1" t="b">
        <v>1</v>
      </c>
      <c r="C538" s="1">
        <v>31561</v>
      </c>
      <c r="D538" s="1">
        <v>521081</v>
      </c>
      <c r="E538" s="1" t="b">
        <v>0</v>
      </c>
      <c r="F538" s="1">
        <v>0</v>
      </c>
      <c r="G538" s="60" t="s">
        <v>2589</v>
      </c>
      <c r="H538" s="60" t="s">
        <v>2589</v>
      </c>
      <c r="I538" s="1">
        <v>31561</v>
      </c>
      <c r="J538" s="60" t="s">
        <v>2590</v>
      </c>
      <c r="K538" s="60" t="s">
        <v>2591</v>
      </c>
      <c r="L538" s="60" t="s">
        <v>2729</v>
      </c>
      <c r="M538" s="60" t="s">
        <v>2730</v>
      </c>
      <c r="N538" s="1" t="b">
        <v>1</v>
      </c>
      <c r="O538" s="60" t="s">
        <v>2733</v>
      </c>
      <c r="P538" s="60" t="s">
        <v>1527</v>
      </c>
      <c r="Q538" s="60" t="s">
        <v>1529</v>
      </c>
      <c r="R538" s="60" t="s">
        <v>514</v>
      </c>
      <c r="S538" s="60" t="s">
        <v>1528</v>
      </c>
      <c r="T538" s="1">
        <v>31561</v>
      </c>
      <c r="U538" s="1">
        <v>32161</v>
      </c>
      <c r="V538" s="1">
        <v>34681</v>
      </c>
      <c r="W538" s="1">
        <v>41681</v>
      </c>
      <c r="X538" s="1">
        <v>65201</v>
      </c>
      <c r="Y538" s="1">
        <v>857041</v>
      </c>
      <c r="Z538" s="60" t="s">
        <v>2595</v>
      </c>
      <c r="AA538" s="60" t="s">
        <v>2596</v>
      </c>
      <c r="AB538" s="60" t="s">
        <v>2597</v>
      </c>
      <c r="AC538" s="60" t="s">
        <v>1496</v>
      </c>
      <c r="AD538" s="60" t="s">
        <v>2680</v>
      </c>
      <c r="AE538" s="60" t="s">
        <v>2599</v>
      </c>
      <c r="AF538" s="60" t="s">
        <v>2600</v>
      </c>
      <c r="AG538" s="183">
        <v>44173.361111111109</v>
      </c>
      <c r="AH538" s="60" t="s">
        <v>2601</v>
      </c>
      <c r="AI538" s="60" t="s">
        <v>2602</v>
      </c>
      <c r="AJ538" s="61">
        <v>0</v>
      </c>
      <c r="AK538" s="61">
        <v>0</v>
      </c>
      <c r="AL538" s="60" t="s">
        <v>2603</v>
      </c>
      <c r="AM538" s="183">
        <v>44602.685416666667</v>
      </c>
      <c r="AN538" s="183">
        <v>44614</v>
      </c>
      <c r="AO538" s="1">
        <v>2</v>
      </c>
      <c r="AP538" s="60" t="s">
        <v>2595</v>
      </c>
      <c r="AQ538" s="1" t="s">
        <v>2595</v>
      </c>
    </row>
    <row r="539" spans="1:43" x14ac:dyDescent="0.25">
      <c r="A539" s="1">
        <v>0</v>
      </c>
      <c r="B539" s="1" t="b">
        <v>1</v>
      </c>
      <c r="C539" s="1">
        <v>31561</v>
      </c>
      <c r="D539" s="1">
        <v>521081</v>
      </c>
      <c r="E539" s="1" t="b">
        <v>0</v>
      </c>
      <c r="F539" s="1">
        <v>0</v>
      </c>
      <c r="G539" s="60" t="s">
        <v>2589</v>
      </c>
      <c r="H539" s="60" t="s">
        <v>2589</v>
      </c>
      <c r="I539" s="1">
        <v>31561</v>
      </c>
      <c r="J539" s="60" t="s">
        <v>2590</v>
      </c>
      <c r="K539" s="60" t="s">
        <v>2591</v>
      </c>
      <c r="L539" s="60" t="s">
        <v>2729</v>
      </c>
      <c r="M539" s="60" t="s">
        <v>2730</v>
      </c>
      <c r="N539" s="1" t="b">
        <v>1</v>
      </c>
      <c r="O539" s="60" t="s">
        <v>2733</v>
      </c>
      <c r="P539" s="60" t="s">
        <v>1512</v>
      </c>
      <c r="Q539" s="60" t="s">
        <v>1514</v>
      </c>
      <c r="R539" s="60" t="s">
        <v>514</v>
      </c>
      <c r="S539" s="60" t="s">
        <v>1513</v>
      </c>
      <c r="T539" s="1">
        <v>31561</v>
      </c>
      <c r="U539" s="1">
        <v>32161</v>
      </c>
      <c r="V539" s="1">
        <v>34681</v>
      </c>
      <c r="W539" s="1">
        <v>41681</v>
      </c>
      <c r="X539" s="1">
        <v>65201</v>
      </c>
      <c r="Y539" s="1">
        <v>943361</v>
      </c>
      <c r="Z539" s="60" t="s">
        <v>2595</v>
      </c>
      <c r="AA539" s="60" t="s">
        <v>2596</v>
      </c>
      <c r="AB539" s="60" t="s">
        <v>2597</v>
      </c>
      <c r="AC539" s="60" t="s">
        <v>1496</v>
      </c>
      <c r="AD539" s="60" t="s">
        <v>2680</v>
      </c>
      <c r="AE539" s="60" t="s">
        <v>2599</v>
      </c>
      <c r="AF539" s="60" t="s">
        <v>2600</v>
      </c>
      <c r="AG539" s="183">
        <v>44180.439583333333</v>
      </c>
      <c r="AH539" s="60" t="s">
        <v>2601</v>
      </c>
      <c r="AI539" s="60" t="s">
        <v>2602</v>
      </c>
      <c r="AJ539" s="61">
        <v>0</v>
      </c>
      <c r="AK539" s="61">
        <v>0</v>
      </c>
      <c r="AL539" s="60" t="s">
        <v>2655</v>
      </c>
      <c r="AM539" s="183">
        <v>44604.594444444439</v>
      </c>
      <c r="AN539" s="183">
        <v>44260</v>
      </c>
      <c r="AO539" s="1">
        <v>2</v>
      </c>
      <c r="AP539" s="60" t="s">
        <v>2595</v>
      </c>
      <c r="AQ539" s="1" t="s">
        <v>2595</v>
      </c>
    </row>
    <row r="540" spans="1:43" x14ac:dyDescent="0.25">
      <c r="A540" s="1">
        <v>0</v>
      </c>
      <c r="B540" s="1" t="b">
        <v>1</v>
      </c>
      <c r="C540" s="1">
        <v>31561</v>
      </c>
      <c r="D540" s="1">
        <v>22801</v>
      </c>
      <c r="E540" s="1" t="b">
        <v>0</v>
      </c>
      <c r="F540" s="1">
        <v>0</v>
      </c>
      <c r="G540" s="60" t="s">
        <v>2589</v>
      </c>
      <c r="H540" s="60" t="s">
        <v>2589</v>
      </c>
      <c r="I540" s="1">
        <v>31561</v>
      </c>
      <c r="J540" s="60" t="s">
        <v>2590</v>
      </c>
      <c r="K540" s="60" t="s">
        <v>2591</v>
      </c>
      <c r="L540" s="60" t="s">
        <v>2729</v>
      </c>
      <c r="M540" s="60" t="s">
        <v>2730</v>
      </c>
      <c r="N540" s="1" t="b">
        <v>1</v>
      </c>
      <c r="O540" s="60" t="s">
        <v>2733</v>
      </c>
      <c r="P540" s="60" t="s">
        <v>673</v>
      </c>
      <c r="Q540" s="60" t="s">
        <v>675</v>
      </c>
      <c r="R540" s="60" t="s">
        <v>514</v>
      </c>
      <c r="S540" s="60" t="s">
        <v>674</v>
      </c>
      <c r="T540" s="1">
        <v>31561</v>
      </c>
      <c r="U540" s="1">
        <v>32161</v>
      </c>
      <c r="V540" s="1">
        <v>34681</v>
      </c>
      <c r="W540" s="1">
        <v>41681</v>
      </c>
      <c r="X540" s="1">
        <v>65201</v>
      </c>
      <c r="Y540" s="1">
        <v>1135321</v>
      </c>
      <c r="Z540" s="60" t="s">
        <v>2595</v>
      </c>
      <c r="AA540" s="60" t="s">
        <v>2596</v>
      </c>
      <c r="AB540" s="60" t="s">
        <v>2597</v>
      </c>
      <c r="AC540" s="60" t="s">
        <v>564</v>
      </c>
      <c r="AD540" s="60" t="s">
        <v>2675</v>
      </c>
      <c r="AE540" s="60" t="s">
        <v>2599</v>
      </c>
      <c r="AF540" s="60" t="s">
        <v>2600</v>
      </c>
      <c r="AG540" s="183">
        <v>44278.433333333334</v>
      </c>
      <c r="AH540" s="60" t="s">
        <v>2601</v>
      </c>
      <c r="AI540" s="60" t="s">
        <v>2602</v>
      </c>
      <c r="AJ540" s="61" t="s">
        <v>2595</v>
      </c>
      <c r="AK540" s="61" t="s">
        <v>2595</v>
      </c>
      <c r="AL540" s="60" t="s">
        <v>2603</v>
      </c>
      <c r="AM540" s="183">
        <v>44278.433333333334</v>
      </c>
      <c r="AN540" s="183">
        <v>44610</v>
      </c>
      <c r="AO540" s="1">
        <v>6</v>
      </c>
      <c r="AP540" s="60" t="s">
        <v>2595</v>
      </c>
      <c r="AQ540" s="1" t="s">
        <v>2595</v>
      </c>
    </row>
    <row r="541" spans="1:43" x14ac:dyDescent="0.25">
      <c r="A541" s="1">
        <v>0</v>
      </c>
      <c r="B541" s="1" t="b">
        <v>1</v>
      </c>
      <c r="C541" s="1">
        <v>31561</v>
      </c>
      <c r="D541" s="1">
        <v>22801</v>
      </c>
      <c r="E541" s="1" t="b">
        <v>0</v>
      </c>
      <c r="F541" s="1">
        <v>0</v>
      </c>
      <c r="G541" s="60" t="s">
        <v>2589</v>
      </c>
      <c r="H541" s="60" t="s">
        <v>2589</v>
      </c>
      <c r="I541" s="1">
        <v>31561</v>
      </c>
      <c r="J541" s="60" t="s">
        <v>2590</v>
      </c>
      <c r="K541" s="60" t="s">
        <v>2591</v>
      </c>
      <c r="L541" s="60" t="s">
        <v>2729</v>
      </c>
      <c r="M541" s="60" t="s">
        <v>2730</v>
      </c>
      <c r="N541" s="1" t="b">
        <v>1</v>
      </c>
      <c r="O541" s="60" t="s">
        <v>2733</v>
      </c>
      <c r="P541" s="60" t="s">
        <v>694</v>
      </c>
      <c r="Q541" s="60" t="s">
        <v>696</v>
      </c>
      <c r="R541" s="60" t="s">
        <v>514</v>
      </c>
      <c r="S541" s="60" t="s">
        <v>695</v>
      </c>
      <c r="T541" s="1">
        <v>31561</v>
      </c>
      <c r="U541" s="1">
        <v>32161</v>
      </c>
      <c r="V541" s="1">
        <v>34681</v>
      </c>
      <c r="W541" s="1">
        <v>41681</v>
      </c>
      <c r="X541" s="1">
        <v>65201</v>
      </c>
      <c r="Y541" s="1">
        <v>1135361</v>
      </c>
      <c r="Z541" s="60" t="s">
        <v>2595</v>
      </c>
      <c r="AA541" s="60" t="s">
        <v>2596</v>
      </c>
      <c r="AB541" s="60" t="s">
        <v>2597</v>
      </c>
      <c r="AC541" s="60" t="s">
        <v>564</v>
      </c>
      <c r="AD541" s="60" t="s">
        <v>2675</v>
      </c>
      <c r="AE541" s="60" t="s">
        <v>2599</v>
      </c>
      <c r="AF541" s="60" t="s">
        <v>2600</v>
      </c>
      <c r="AG541" s="183">
        <v>44278.433333333334</v>
      </c>
      <c r="AH541" s="60" t="s">
        <v>2601</v>
      </c>
      <c r="AI541" s="60" t="s">
        <v>2602</v>
      </c>
      <c r="AJ541" s="61" t="s">
        <v>2595</v>
      </c>
      <c r="AK541" s="61" t="s">
        <v>2595</v>
      </c>
      <c r="AL541" s="60" t="s">
        <v>2603</v>
      </c>
      <c r="AM541" s="183">
        <v>44278.433333333334</v>
      </c>
      <c r="AN541" s="183">
        <v>44613</v>
      </c>
      <c r="AO541" s="1">
        <v>6</v>
      </c>
      <c r="AP541" s="60" t="s">
        <v>2595</v>
      </c>
      <c r="AQ541" s="1" t="s">
        <v>2595</v>
      </c>
    </row>
    <row r="542" spans="1:43" x14ac:dyDescent="0.25">
      <c r="A542" s="1">
        <v>0</v>
      </c>
      <c r="B542" s="1" t="b">
        <v>1</v>
      </c>
      <c r="C542" s="1">
        <v>31561</v>
      </c>
      <c r="D542" s="1">
        <v>14921</v>
      </c>
      <c r="E542" s="1" t="b">
        <v>0</v>
      </c>
      <c r="F542" s="1">
        <v>0</v>
      </c>
      <c r="G542" s="60" t="s">
        <v>2589</v>
      </c>
      <c r="H542" s="60" t="s">
        <v>2589</v>
      </c>
      <c r="I542" s="1">
        <v>31561</v>
      </c>
      <c r="J542" s="60" t="s">
        <v>2590</v>
      </c>
      <c r="K542" s="60" t="s">
        <v>2591</v>
      </c>
      <c r="L542" s="60" t="s">
        <v>2729</v>
      </c>
      <c r="M542" s="60" t="s">
        <v>2734</v>
      </c>
      <c r="N542" s="1" t="b">
        <v>1</v>
      </c>
      <c r="O542" s="60" t="s">
        <v>2735</v>
      </c>
      <c r="P542" s="60" t="s">
        <v>958</v>
      </c>
      <c r="Q542" s="60" t="s">
        <v>960</v>
      </c>
      <c r="R542" s="60" t="s">
        <v>514</v>
      </c>
      <c r="S542" s="60" t="s">
        <v>959</v>
      </c>
      <c r="T542" s="1">
        <v>31561</v>
      </c>
      <c r="U542" s="1">
        <v>32161</v>
      </c>
      <c r="V542" s="1">
        <v>34681</v>
      </c>
      <c r="W542" s="1">
        <v>41721</v>
      </c>
      <c r="X542" s="1">
        <v>65241</v>
      </c>
      <c r="Y542" s="1">
        <v>237241</v>
      </c>
      <c r="Z542" s="60" t="s">
        <v>2595</v>
      </c>
      <c r="AA542" s="60" t="s">
        <v>2596</v>
      </c>
      <c r="AB542" s="60" t="s">
        <v>2597</v>
      </c>
      <c r="AC542" s="60" t="s">
        <v>956</v>
      </c>
      <c r="AD542" s="60" t="s">
        <v>2736</v>
      </c>
      <c r="AE542" s="60" t="s">
        <v>2599</v>
      </c>
      <c r="AF542" s="60" t="s">
        <v>2600</v>
      </c>
      <c r="AG542" s="183">
        <v>44123.722222222219</v>
      </c>
      <c r="AH542" s="60" t="s">
        <v>2721</v>
      </c>
      <c r="AI542" s="60" t="s">
        <v>2722</v>
      </c>
      <c r="AJ542" s="61">
        <v>10</v>
      </c>
      <c r="AK542" s="61">
        <v>1</v>
      </c>
      <c r="AL542" s="60" t="s">
        <v>2655</v>
      </c>
      <c r="AM542" s="183">
        <v>44613.322916666664</v>
      </c>
      <c r="AN542" s="183">
        <v>44576</v>
      </c>
      <c r="AO542" s="1">
        <v>7</v>
      </c>
      <c r="AP542" s="60" t="s">
        <v>2595</v>
      </c>
      <c r="AQ542" s="1" t="s">
        <v>2595</v>
      </c>
    </row>
    <row r="543" spans="1:43" x14ac:dyDescent="0.25">
      <c r="A543" s="1">
        <v>0</v>
      </c>
      <c r="B543" s="1" t="b">
        <v>1</v>
      </c>
      <c r="C543" s="1">
        <v>31561</v>
      </c>
      <c r="D543" s="1">
        <v>14921</v>
      </c>
      <c r="E543" s="1" t="b">
        <v>0</v>
      </c>
      <c r="F543" s="1">
        <v>0</v>
      </c>
      <c r="G543" s="60" t="s">
        <v>2589</v>
      </c>
      <c r="H543" s="60" t="s">
        <v>2589</v>
      </c>
      <c r="I543" s="1">
        <v>31561</v>
      </c>
      <c r="J543" s="60" t="s">
        <v>2590</v>
      </c>
      <c r="K543" s="60" t="s">
        <v>2591</v>
      </c>
      <c r="L543" s="60" t="s">
        <v>2729</v>
      </c>
      <c r="M543" s="60" t="s">
        <v>2734</v>
      </c>
      <c r="N543" s="1" t="b">
        <v>1</v>
      </c>
      <c r="O543" s="60" t="s">
        <v>2735</v>
      </c>
      <c r="P543" s="60" t="s">
        <v>963</v>
      </c>
      <c r="Q543" s="60" t="s">
        <v>965</v>
      </c>
      <c r="R543" s="60" t="s">
        <v>514</v>
      </c>
      <c r="S543" s="60" t="s">
        <v>964</v>
      </c>
      <c r="T543" s="1">
        <v>31561</v>
      </c>
      <c r="U543" s="1">
        <v>32161</v>
      </c>
      <c r="V543" s="1">
        <v>34681</v>
      </c>
      <c r="W543" s="1">
        <v>41721</v>
      </c>
      <c r="X543" s="1">
        <v>65241</v>
      </c>
      <c r="Y543" s="1">
        <v>237281</v>
      </c>
      <c r="Z543" s="60" t="s">
        <v>2595</v>
      </c>
      <c r="AA543" s="60" t="s">
        <v>2596</v>
      </c>
      <c r="AB543" s="60" t="s">
        <v>2597</v>
      </c>
      <c r="AC543" s="60" t="s">
        <v>956</v>
      </c>
      <c r="AD543" s="60" t="s">
        <v>2736</v>
      </c>
      <c r="AE543" s="60" t="s">
        <v>2599</v>
      </c>
      <c r="AF543" s="60" t="s">
        <v>2600</v>
      </c>
      <c r="AG543" s="183">
        <v>44123.722222222219</v>
      </c>
      <c r="AH543" s="60" t="s">
        <v>2721</v>
      </c>
      <c r="AI543" s="60" t="s">
        <v>2722</v>
      </c>
      <c r="AJ543" s="61">
        <v>0</v>
      </c>
      <c r="AK543" s="61">
        <v>0</v>
      </c>
      <c r="AL543" s="60" t="s">
        <v>2655</v>
      </c>
      <c r="AM543" s="183">
        <v>44490.740972222222</v>
      </c>
      <c r="AN543" s="183">
        <v>44381</v>
      </c>
      <c r="AO543" s="1">
        <v>7</v>
      </c>
      <c r="AP543" s="60" t="s">
        <v>2595</v>
      </c>
      <c r="AQ543" s="1" t="s">
        <v>2595</v>
      </c>
    </row>
    <row r="544" spans="1:43" x14ac:dyDescent="0.25">
      <c r="A544" s="1">
        <v>0</v>
      </c>
      <c r="B544" s="1" t="b">
        <v>1</v>
      </c>
      <c r="C544" s="1">
        <v>31561</v>
      </c>
      <c r="D544" s="1">
        <v>15441</v>
      </c>
      <c r="E544" s="1" t="b">
        <v>0</v>
      </c>
      <c r="F544" s="1">
        <v>0</v>
      </c>
      <c r="G544" s="60" t="s">
        <v>2589</v>
      </c>
      <c r="H544" s="60" t="s">
        <v>2589</v>
      </c>
      <c r="I544" s="1">
        <v>31561</v>
      </c>
      <c r="J544" s="60" t="s">
        <v>2590</v>
      </c>
      <c r="K544" s="60" t="s">
        <v>2591</v>
      </c>
      <c r="L544" s="60" t="s">
        <v>2729</v>
      </c>
      <c r="M544" s="60" t="s">
        <v>2734</v>
      </c>
      <c r="N544" s="1" t="b">
        <v>1</v>
      </c>
      <c r="O544" s="60" t="s">
        <v>2735</v>
      </c>
      <c r="P544" s="60" t="s">
        <v>1260</v>
      </c>
      <c r="Q544" s="60" t="s">
        <v>1262</v>
      </c>
      <c r="R544" s="60" t="s">
        <v>514</v>
      </c>
      <c r="S544" s="60" t="s">
        <v>1261</v>
      </c>
      <c r="T544" s="1">
        <v>31561</v>
      </c>
      <c r="U544" s="1">
        <v>32161</v>
      </c>
      <c r="V544" s="1">
        <v>34681</v>
      </c>
      <c r="W544" s="1">
        <v>41721</v>
      </c>
      <c r="X544" s="1">
        <v>65241</v>
      </c>
      <c r="Y544" s="1">
        <v>280081</v>
      </c>
      <c r="Z544" s="60" t="s">
        <v>2595</v>
      </c>
      <c r="AA544" s="60" t="s">
        <v>2596</v>
      </c>
      <c r="AB544" s="60" t="s">
        <v>2597</v>
      </c>
      <c r="AC544" s="60" t="s">
        <v>1246</v>
      </c>
      <c r="AD544" s="60" t="s">
        <v>2737</v>
      </c>
      <c r="AE544" s="60" t="s">
        <v>2599</v>
      </c>
      <c r="AF544" s="60" t="s">
        <v>2600</v>
      </c>
      <c r="AG544" s="183">
        <v>44123.728472222218</v>
      </c>
      <c r="AH544" s="60" t="s">
        <v>2721</v>
      </c>
      <c r="AI544" s="60" t="s">
        <v>2722</v>
      </c>
      <c r="AJ544" s="61">
        <v>10</v>
      </c>
      <c r="AK544" s="61">
        <v>1</v>
      </c>
      <c r="AL544" s="60" t="s">
        <v>2603</v>
      </c>
      <c r="AM544" s="183">
        <v>44166.620833333334</v>
      </c>
      <c r="AN544" s="183">
        <v>44614</v>
      </c>
      <c r="AO544" s="1">
        <v>2</v>
      </c>
      <c r="AP544" s="60" t="s">
        <v>49</v>
      </c>
      <c r="AQ544" s="1" t="s">
        <v>2595</v>
      </c>
    </row>
    <row r="545" spans="1:43" x14ac:dyDescent="0.25">
      <c r="A545" s="1">
        <v>0</v>
      </c>
      <c r="B545" s="1" t="b">
        <v>1</v>
      </c>
      <c r="C545" s="1">
        <v>31561</v>
      </c>
      <c r="D545" s="1">
        <v>14241</v>
      </c>
      <c r="E545" s="1" t="b">
        <v>0</v>
      </c>
      <c r="F545" s="1">
        <v>0</v>
      </c>
      <c r="G545" s="60" t="s">
        <v>2589</v>
      </c>
      <c r="H545" s="60" t="s">
        <v>2589</v>
      </c>
      <c r="I545" s="1">
        <v>31561</v>
      </c>
      <c r="J545" s="60" t="s">
        <v>2590</v>
      </c>
      <c r="K545" s="60" t="s">
        <v>2591</v>
      </c>
      <c r="L545" s="60" t="s">
        <v>2729</v>
      </c>
      <c r="M545" s="60" t="s">
        <v>2734</v>
      </c>
      <c r="N545" s="1" t="b">
        <v>1</v>
      </c>
      <c r="O545" s="60" t="s">
        <v>2735</v>
      </c>
      <c r="P545" s="60" t="s">
        <v>2738</v>
      </c>
      <c r="Q545" s="60" t="s">
        <v>2739</v>
      </c>
      <c r="R545" s="60" t="s">
        <v>514</v>
      </c>
      <c r="S545" s="60" t="s">
        <v>2595</v>
      </c>
      <c r="T545" s="1">
        <v>31561</v>
      </c>
      <c r="U545" s="1">
        <v>32161</v>
      </c>
      <c r="V545" s="1">
        <v>34681</v>
      </c>
      <c r="W545" s="1">
        <v>41721</v>
      </c>
      <c r="X545" s="1">
        <v>65241</v>
      </c>
      <c r="Y545" s="1">
        <v>382561</v>
      </c>
      <c r="Z545" s="60" t="s">
        <v>2595</v>
      </c>
      <c r="AA545" s="60" t="s">
        <v>2596</v>
      </c>
      <c r="AB545" s="60" t="s">
        <v>2597</v>
      </c>
      <c r="AC545" s="60" t="s">
        <v>845</v>
      </c>
      <c r="AD545" s="60" t="s">
        <v>2740</v>
      </c>
      <c r="AE545" s="60" t="s">
        <v>2599</v>
      </c>
      <c r="AF545" s="60" t="s">
        <v>2600</v>
      </c>
      <c r="AG545" s="183">
        <v>44123.776388888888</v>
      </c>
      <c r="AH545" s="60" t="s">
        <v>2601</v>
      </c>
      <c r="AI545" s="60" t="s">
        <v>2602</v>
      </c>
      <c r="AJ545" s="61" t="s">
        <v>2595</v>
      </c>
      <c r="AK545" s="61" t="s">
        <v>2595</v>
      </c>
      <c r="AL545" s="60" t="s">
        <v>2614</v>
      </c>
      <c r="AM545" s="183">
        <v>44123.776388888888</v>
      </c>
      <c r="AN545" s="183" t="s">
        <v>2595</v>
      </c>
      <c r="AO545" s="1">
        <v>4</v>
      </c>
      <c r="AP545" s="60" t="s">
        <v>2595</v>
      </c>
      <c r="AQ545" s="1" t="s">
        <v>2595</v>
      </c>
    </row>
    <row r="546" spans="1:43" x14ac:dyDescent="0.25">
      <c r="A546" s="1">
        <v>0</v>
      </c>
      <c r="B546" s="1" t="b">
        <v>1</v>
      </c>
      <c r="C546" s="1">
        <v>31561</v>
      </c>
      <c r="D546" s="1">
        <v>1473961</v>
      </c>
      <c r="E546" s="1" t="b">
        <v>0</v>
      </c>
      <c r="F546" s="1">
        <v>0</v>
      </c>
      <c r="G546" s="60" t="s">
        <v>2589</v>
      </c>
      <c r="H546" s="60" t="s">
        <v>2589</v>
      </c>
      <c r="I546" s="1">
        <v>31561</v>
      </c>
      <c r="J546" s="60" t="s">
        <v>2590</v>
      </c>
      <c r="K546" s="60" t="s">
        <v>2591</v>
      </c>
      <c r="L546" s="60" t="s">
        <v>2729</v>
      </c>
      <c r="M546" s="60" t="s">
        <v>2734</v>
      </c>
      <c r="N546" s="1" t="b">
        <v>1</v>
      </c>
      <c r="O546" s="60" t="s">
        <v>2735</v>
      </c>
      <c r="P546" s="60" t="s">
        <v>2544</v>
      </c>
      <c r="Q546" s="60" t="s">
        <v>2546</v>
      </c>
      <c r="R546" s="60" t="s">
        <v>514</v>
      </c>
      <c r="S546" s="60" t="s">
        <v>2545</v>
      </c>
      <c r="T546" s="1">
        <v>31561</v>
      </c>
      <c r="U546" s="1">
        <v>32161</v>
      </c>
      <c r="V546" s="1">
        <v>34681</v>
      </c>
      <c r="W546" s="1">
        <v>41721</v>
      </c>
      <c r="X546" s="1">
        <v>65241</v>
      </c>
      <c r="Y546" s="1">
        <v>1474441</v>
      </c>
      <c r="Z546" s="60" t="s">
        <v>2595</v>
      </c>
      <c r="AA546" s="60" t="s">
        <v>2596</v>
      </c>
      <c r="AB546" s="60" t="s">
        <v>2597</v>
      </c>
      <c r="AC546" s="60" t="s">
        <v>2543</v>
      </c>
      <c r="AD546" s="60" t="s">
        <v>2741</v>
      </c>
      <c r="AE546" s="60" t="s">
        <v>2599</v>
      </c>
      <c r="AF546" s="60" t="s">
        <v>2600</v>
      </c>
      <c r="AG546" s="183">
        <v>44392.731249999997</v>
      </c>
      <c r="AH546" s="60" t="s">
        <v>2601</v>
      </c>
      <c r="AI546" s="60" t="s">
        <v>2602</v>
      </c>
      <c r="AJ546" s="61">
        <v>10</v>
      </c>
      <c r="AK546" s="61">
        <v>1</v>
      </c>
      <c r="AL546" s="60" t="s">
        <v>2603</v>
      </c>
      <c r="AM546" s="183">
        <v>44392.731249999997</v>
      </c>
      <c r="AN546" s="183">
        <v>44612</v>
      </c>
      <c r="AO546" s="1">
        <v>6</v>
      </c>
      <c r="AP546" s="60" t="s">
        <v>2595</v>
      </c>
      <c r="AQ546" s="1" t="s">
        <v>2595</v>
      </c>
    </row>
    <row r="547" spans="1:43" x14ac:dyDescent="0.25">
      <c r="A547" s="1">
        <v>0</v>
      </c>
      <c r="B547" s="1" t="b">
        <v>1</v>
      </c>
      <c r="C547" s="1">
        <v>31561</v>
      </c>
      <c r="D547" s="1">
        <v>1473961</v>
      </c>
      <c r="E547" s="1" t="b">
        <v>0</v>
      </c>
      <c r="F547" s="1">
        <v>0</v>
      </c>
      <c r="G547" s="60" t="s">
        <v>2589</v>
      </c>
      <c r="H547" s="60" t="s">
        <v>2589</v>
      </c>
      <c r="I547" s="1">
        <v>31561</v>
      </c>
      <c r="J547" s="60" t="s">
        <v>2590</v>
      </c>
      <c r="K547" s="60" t="s">
        <v>2591</v>
      </c>
      <c r="L547" s="60" t="s">
        <v>2729</v>
      </c>
      <c r="M547" s="60" t="s">
        <v>2734</v>
      </c>
      <c r="N547" s="1" t="b">
        <v>1</v>
      </c>
      <c r="O547" s="60" t="s">
        <v>2735</v>
      </c>
      <c r="P547" s="60" t="s">
        <v>2547</v>
      </c>
      <c r="Q547" s="60" t="s">
        <v>2549</v>
      </c>
      <c r="R547" s="60" t="s">
        <v>514</v>
      </c>
      <c r="S547" s="60" t="s">
        <v>2548</v>
      </c>
      <c r="T547" s="1">
        <v>31561</v>
      </c>
      <c r="U547" s="1">
        <v>32161</v>
      </c>
      <c r="V547" s="1">
        <v>34681</v>
      </c>
      <c r="W547" s="1">
        <v>41721</v>
      </c>
      <c r="X547" s="1">
        <v>65241</v>
      </c>
      <c r="Y547" s="1">
        <v>1474481</v>
      </c>
      <c r="Z547" s="60" t="s">
        <v>2595</v>
      </c>
      <c r="AA547" s="60" t="s">
        <v>2596</v>
      </c>
      <c r="AB547" s="60" t="s">
        <v>2597</v>
      </c>
      <c r="AC547" s="60" t="s">
        <v>2543</v>
      </c>
      <c r="AD547" s="60" t="s">
        <v>2741</v>
      </c>
      <c r="AE547" s="60" t="s">
        <v>2599</v>
      </c>
      <c r="AF547" s="60" t="s">
        <v>2600</v>
      </c>
      <c r="AG547" s="183">
        <v>44392.731249999997</v>
      </c>
      <c r="AH547" s="60" t="s">
        <v>2601</v>
      </c>
      <c r="AI547" s="60" t="s">
        <v>2602</v>
      </c>
      <c r="AJ547" s="61">
        <v>10</v>
      </c>
      <c r="AK547" s="61">
        <v>1</v>
      </c>
      <c r="AL547" s="60" t="s">
        <v>2603</v>
      </c>
      <c r="AM547" s="183">
        <v>44392.731249999997</v>
      </c>
      <c r="AN547" s="183">
        <v>44612</v>
      </c>
      <c r="AO547" s="1">
        <v>6</v>
      </c>
      <c r="AP547" s="60" t="s">
        <v>2595</v>
      </c>
      <c r="AQ547" s="1" t="s">
        <v>2595</v>
      </c>
    </row>
    <row r="548" spans="1:43" x14ac:dyDescent="0.25">
      <c r="A548" s="1">
        <v>0</v>
      </c>
      <c r="B548" s="1" t="b">
        <v>1</v>
      </c>
      <c r="C548" s="1">
        <v>31561</v>
      </c>
      <c r="D548" s="1">
        <v>521201</v>
      </c>
      <c r="E548" s="1" t="b">
        <v>0</v>
      </c>
      <c r="F548" s="1">
        <v>0</v>
      </c>
      <c r="G548" s="60" t="s">
        <v>2589</v>
      </c>
      <c r="H548" s="60" t="s">
        <v>2589</v>
      </c>
      <c r="I548" s="1">
        <v>31561</v>
      </c>
      <c r="J548" s="60" t="s">
        <v>2590</v>
      </c>
      <c r="K548" s="60" t="s">
        <v>2591</v>
      </c>
      <c r="L548" s="60" t="s">
        <v>2729</v>
      </c>
      <c r="M548" s="60" t="s">
        <v>2734</v>
      </c>
      <c r="N548" s="1" t="b">
        <v>1</v>
      </c>
      <c r="O548" s="60" t="s">
        <v>2742</v>
      </c>
      <c r="P548" s="60" t="s">
        <v>1612</v>
      </c>
      <c r="Q548" s="60" t="s">
        <v>1614</v>
      </c>
      <c r="R548" s="60" t="s">
        <v>514</v>
      </c>
      <c r="S548" s="60" t="s">
        <v>1613</v>
      </c>
      <c r="T548" s="1">
        <v>31561</v>
      </c>
      <c r="U548" s="1">
        <v>32161</v>
      </c>
      <c r="V548" s="1">
        <v>34681</v>
      </c>
      <c r="W548" s="1">
        <v>41721</v>
      </c>
      <c r="X548" s="1">
        <v>1581641</v>
      </c>
      <c r="Y548" s="1">
        <v>236241</v>
      </c>
      <c r="Z548" s="60" t="s">
        <v>2595</v>
      </c>
      <c r="AA548" s="60" t="s">
        <v>2596</v>
      </c>
      <c r="AB548" s="60" t="s">
        <v>2597</v>
      </c>
      <c r="AC548" s="60" t="s">
        <v>1592</v>
      </c>
      <c r="AD548" s="60" t="s">
        <v>2743</v>
      </c>
      <c r="AE548" s="60" t="s">
        <v>2599</v>
      </c>
      <c r="AF548" s="60" t="s">
        <v>2600</v>
      </c>
      <c r="AG548" s="183">
        <v>44123.722222222219</v>
      </c>
      <c r="AH548" s="60" t="s">
        <v>2721</v>
      </c>
      <c r="AI548" s="60" t="s">
        <v>2722</v>
      </c>
      <c r="AJ548" s="61">
        <v>5</v>
      </c>
      <c r="AK548" s="61">
        <v>1</v>
      </c>
      <c r="AL548" s="60" t="s">
        <v>2603</v>
      </c>
      <c r="AM548" s="183">
        <v>44604.59652777778</v>
      </c>
      <c r="AN548" s="183">
        <v>44614</v>
      </c>
      <c r="AO548" s="1">
        <v>2</v>
      </c>
      <c r="AP548" s="60" t="s">
        <v>91</v>
      </c>
      <c r="AQ548" s="1" t="s">
        <v>2595</v>
      </c>
    </row>
    <row r="549" spans="1:43" x14ac:dyDescent="0.25">
      <c r="A549" s="1">
        <v>0</v>
      </c>
      <c r="B549" s="1" t="b">
        <v>1</v>
      </c>
      <c r="C549" s="1">
        <v>31561</v>
      </c>
      <c r="D549" s="1">
        <v>521201</v>
      </c>
      <c r="E549" s="1" t="b">
        <v>0</v>
      </c>
      <c r="F549" s="1">
        <v>0</v>
      </c>
      <c r="G549" s="60" t="s">
        <v>2589</v>
      </c>
      <c r="H549" s="60" t="s">
        <v>2589</v>
      </c>
      <c r="I549" s="1">
        <v>31561</v>
      </c>
      <c r="J549" s="60" t="s">
        <v>2590</v>
      </c>
      <c r="K549" s="60" t="s">
        <v>2591</v>
      </c>
      <c r="L549" s="60" t="s">
        <v>2729</v>
      </c>
      <c r="M549" s="60" t="s">
        <v>2734</v>
      </c>
      <c r="N549" s="1" t="b">
        <v>1</v>
      </c>
      <c r="O549" s="60" t="s">
        <v>2742</v>
      </c>
      <c r="P549" s="60" t="s">
        <v>1616</v>
      </c>
      <c r="Q549" s="60" t="s">
        <v>1618</v>
      </c>
      <c r="R549" s="60" t="s">
        <v>514</v>
      </c>
      <c r="S549" s="60" t="s">
        <v>1617</v>
      </c>
      <c r="T549" s="1">
        <v>31561</v>
      </c>
      <c r="U549" s="1">
        <v>32161</v>
      </c>
      <c r="V549" s="1">
        <v>34681</v>
      </c>
      <c r="W549" s="1">
        <v>41721</v>
      </c>
      <c r="X549" s="1">
        <v>1581641</v>
      </c>
      <c r="Y549" s="1">
        <v>236281</v>
      </c>
      <c r="Z549" s="60" t="s">
        <v>2595</v>
      </c>
      <c r="AA549" s="60" t="s">
        <v>2596</v>
      </c>
      <c r="AB549" s="60" t="s">
        <v>2597</v>
      </c>
      <c r="AC549" s="60" t="s">
        <v>1592</v>
      </c>
      <c r="AD549" s="60" t="s">
        <v>2743</v>
      </c>
      <c r="AE549" s="60" t="s">
        <v>2599</v>
      </c>
      <c r="AF549" s="60" t="s">
        <v>2600</v>
      </c>
      <c r="AG549" s="183">
        <v>44123.722222222219</v>
      </c>
      <c r="AH549" s="60" t="s">
        <v>2721</v>
      </c>
      <c r="AI549" s="60" t="s">
        <v>2722</v>
      </c>
      <c r="AJ549" s="61">
        <v>5</v>
      </c>
      <c r="AK549" s="61">
        <v>1</v>
      </c>
      <c r="AL549" s="60" t="s">
        <v>2603</v>
      </c>
      <c r="AM549" s="183">
        <v>44604.59652777778</v>
      </c>
      <c r="AN549" s="183">
        <v>44614</v>
      </c>
      <c r="AO549" s="1">
        <v>2</v>
      </c>
      <c r="AP549" s="60" t="s">
        <v>91</v>
      </c>
      <c r="AQ549" s="1" t="s">
        <v>2595</v>
      </c>
    </row>
    <row r="550" spans="1:43" x14ac:dyDescent="0.25">
      <c r="A550" s="1">
        <v>0</v>
      </c>
      <c r="B550" s="1" t="b">
        <v>1</v>
      </c>
      <c r="C550" s="1">
        <v>31561</v>
      </c>
      <c r="D550" s="1">
        <v>1328081</v>
      </c>
      <c r="E550" s="1" t="b">
        <v>0</v>
      </c>
      <c r="F550" s="1">
        <v>0</v>
      </c>
      <c r="G550" s="60" t="s">
        <v>2589</v>
      </c>
      <c r="H550" s="60" t="s">
        <v>2589</v>
      </c>
      <c r="I550" s="1">
        <v>31561</v>
      </c>
      <c r="J550" s="60" t="s">
        <v>2590</v>
      </c>
      <c r="K550" s="60" t="s">
        <v>2591</v>
      </c>
      <c r="L550" s="60" t="s">
        <v>2729</v>
      </c>
      <c r="M550" s="60" t="s">
        <v>2734</v>
      </c>
      <c r="N550" s="1" t="b">
        <v>1</v>
      </c>
      <c r="O550" s="60" t="s">
        <v>2742</v>
      </c>
      <c r="P550" s="60" t="s">
        <v>434</v>
      </c>
      <c r="Q550" s="60" t="s">
        <v>436</v>
      </c>
      <c r="R550" s="60" t="s">
        <v>569</v>
      </c>
      <c r="S550" s="60" t="s">
        <v>435</v>
      </c>
      <c r="T550" s="1">
        <v>31561</v>
      </c>
      <c r="U550" s="1">
        <v>32161</v>
      </c>
      <c r="V550" s="1">
        <v>34681</v>
      </c>
      <c r="W550" s="1">
        <v>41721</v>
      </c>
      <c r="X550" s="1">
        <v>1581641</v>
      </c>
      <c r="Y550" s="1">
        <v>790321</v>
      </c>
      <c r="Z550" s="60" t="s">
        <v>2595</v>
      </c>
      <c r="AA550" s="60" t="s">
        <v>2596</v>
      </c>
      <c r="AB550" s="60" t="s">
        <v>2597</v>
      </c>
      <c r="AC550" s="60" t="s">
        <v>433</v>
      </c>
      <c r="AD550" s="60" t="s">
        <v>126</v>
      </c>
      <c r="AE550" s="60" t="s">
        <v>2599</v>
      </c>
      <c r="AF550" s="60" t="s">
        <v>2600</v>
      </c>
      <c r="AG550" s="183">
        <v>44162.414583333331</v>
      </c>
      <c r="AH550" s="60" t="s">
        <v>2601</v>
      </c>
      <c r="AI550" s="60" t="s">
        <v>2602</v>
      </c>
      <c r="AJ550" s="61">
        <v>5</v>
      </c>
      <c r="AK550" s="61">
        <v>1</v>
      </c>
      <c r="AL550" s="60" t="s">
        <v>2603</v>
      </c>
      <c r="AM550" s="183">
        <v>44604.60833333333</v>
      </c>
      <c r="AN550" s="183">
        <v>44599</v>
      </c>
      <c r="AO550" s="1">
        <v>3</v>
      </c>
      <c r="AP550" s="60" t="s">
        <v>2595</v>
      </c>
      <c r="AQ550" s="1" t="s">
        <v>2595</v>
      </c>
    </row>
    <row r="551" spans="1:43" x14ac:dyDescent="0.25">
      <c r="A551" s="1">
        <v>0</v>
      </c>
      <c r="B551" s="1" t="b">
        <v>1</v>
      </c>
      <c r="C551" s="1">
        <v>31561</v>
      </c>
      <c r="D551" s="1">
        <v>1328081</v>
      </c>
      <c r="E551" s="1" t="b">
        <v>0</v>
      </c>
      <c r="F551" s="1">
        <v>0</v>
      </c>
      <c r="G551" s="60" t="s">
        <v>2589</v>
      </c>
      <c r="H551" s="60" t="s">
        <v>2589</v>
      </c>
      <c r="I551" s="1">
        <v>31561</v>
      </c>
      <c r="J551" s="60" t="s">
        <v>2590</v>
      </c>
      <c r="K551" s="60" t="s">
        <v>2591</v>
      </c>
      <c r="L551" s="60" t="s">
        <v>2729</v>
      </c>
      <c r="M551" s="60" t="s">
        <v>2734</v>
      </c>
      <c r="N551" s="1" t="b">
        <v>1</v>
      </c>
      <c r="O551" s="60" t="s">
        <v>2742</v>
      </c>
      <c r="P551" s="60" t="s">
        <v>437</v>
      </c>
      <c r="Q551" s="60" t="s">
        <v>439</v>
      </c>
      <c r="R551" s="60" t="s">
        <v>569</v>
      </c>
      <c r="S551" s="60" t="s">
        <v>438</v>
      </c>
      <c r="T551" s="1">
        <v>31561</v>
      </c>
      <c r="U551" s="1">
        <v>32161</v>
      </c>
      <c r="V551" s="1">
        <v>34681</v>
      </c>
      <c r="W551" s="1">
        <v>41721</v>
      </c>
      <c r="X551" s="1">
        <v>1581641</v>
      </c>
      <c r="Y551" s="1">
        <v>790361</v>
      </c>
      <c r="Z551" s="60" t="s">
        <v>2595</v>
      </c>
      <c r="AA551" s="60" t="s">
        <v>2596</v>
      </c>
      <c r="AB551" s="60" t="s">
        <v>2597</v>
      </c>
      <c r="AC551" s="60" t="s">
        <v>433</v>
      </c>
      <c r="AD551" s="60" t="s">
        <v>126</v>
      </c>
      <c r="AE551" s="60" t="s">
        <v>2599</v>
      </c>
      <c r="AF551" s="60" t="s">
        <v>2600</v>
      </c>
      <c r="AG551" s="183">
        <v>44162.414583333331</v>
      </c>
      <c r="AH551" s="60" t="s">
        <v>2601</v>
      </c>
      <c r="AI551" s="60" t="s">
        <v>2602</v>
      </c>
      <c r="AJ551" s="61">
        <v>5</v>
      </c>
      <c r="AK551" s="61">
        <v>1</v>
      </c>
      <c r="AL551" s="60" t="s">
        <v>2603</v>
      </c>
      <c r="AM551" s="183">
        <v>44604.60833333333</v>
      </c>
      <c r="AN551" s="183">
        <v>44610</v>
      </c>
      <c r="AO551" s="1">
        <v>3</v>
      </c>
      <c r="AP551" s="60" t="s">
        <v>2595</v>
      </c>
      <c r="AQ551" s="1" t="s">
        <v>2595</v>
      </c>
    </row>
    <row r="552" spans="1:43" x14ac:dyDescent="0.25">
      <c r="A552" s="1">
        <v>0</v>
      </c>
      <c r="B552" s="1" t="b">
        <v>1</v>
      </c>
      <c r="C552" s="1">
        <v>31561</v>
      </c>
      <c r="D552" s="1">
        <v>23041</v>
      </c>
      <c r="E552" s="1" t="b">
        <v>0</v>
      </c>
      <c r="F552" s="1">
        <v>0</v>
      </c>
      <c r="G552" s="60" t="s">
        <v>2589</v>
      </c>
      <c r="H552" s="60" t="s">
        <v>2589</v>
      </c>
      <c r="I552" s="1">
        <v>31561</v>
      </c>
      <c r="J552" s="60" t="s">
        <v>2590</v>
      </c>
      <c r="K552" s="60" t="s">
        <v>2591</v>
      </c>
      <c r="L552" s="60" t="s">
        <v>2729</v>
      </c>
      <c r="M552" s="60" t="s">
        <v>2734</v>
      </c>
      <c r="N552" s="1" t="b">
        <v>1</v>
      </c>
      <c r="O552" s="60" t="s">
        <v>2742</v>
      </c>
      <c r="P552" s="60" t="s">
        <v>268</v>
      </c>
      <c r="Q552" s="60" t="s">
        <v>270</v>
      </c>
      <c r="R552" s="60" t="s">
        <v>514</v>
      </c>
      <c r="S552" s="60" t="s">
        <v>269</v>
      </c>
      <c r="T552" s="1">
        <v>31561</v>
      </c>
      <c r="U552" s="1">
        <v>32161</v>
      </c>
      <c r="V552" s="1">
        <v>34681</v>
      </c>
      <c r="W552" s="1">
        <v>41721</v>
      </c>
      <c r="X552" s="1">
        <v>1581641</v>
      </c>
      <c r="Y552" s="1">
        <v>857241</v>
      </c>
      <c r="Z552" s="60" t="s">
        <v>2595</v>
      </c>
      <c r="AA552" s="60" t="s">
        <v>2596</v>
      </c>
      <c r="AB552" s="60" t="s">
        <v>2597</v>
      </c>
      <c r="AC552" s="60" t="s">
        <v>263</v>
      </c>
      <c r="AD552" s="60" t="s">
        <v>264</v>
      </c>
      <c r="AE552" s="60" t="s">
        <v>2599</v>
      </c>
      <c r="AF552" s="60" t="s">
        <v>2600</v>
      </c>
      <c r="AG552" s="183">
        <v>44173.361111111109</v>
      </c>
      <c r="AH552" s="60" t="s">
        <v>2601</v>
      </c>
      <c r="AI552" s="60" t="s">
        <v>2602</v>
      </c>
      <c r="AJ552" s="61">
        <v>10</v>
      </c>
      <c r="AK552" s="61">
        <v>1</v>
      </c>
      <c r="AL552" s="60" t="s">
        <v>2603</v>
      </c>
      <c r="AM552" s="183">
        <v>44604.602083333331</v>
      </c>
      <c r="AN552" s="183">
        <v>44614</v>
      </c>
      <c r="AO552" s="1">
        <v>3</v>
      </c>
      <c r="AP552" s="60" t="s">
        <v>2595</v>
      </c>
      <c r="AQ552" s="1" t="s">
        <v>2595</v>
      </c>
    </row>
    <row r="553" spans="1:43" x14ac:dyDescent="0.25">
      <c r="A553" s="1">
        <v>0</v>
      </c>
      <c r="B553" s="1" t="b">
        <v>1</v>
      </c>
      <c r="C553" s="1">
        <v>31561</v>
      </c>
      <c r="D553" s="1">
        <v>23041</v>
      </c>
      <c r="E553" s="1" t="b">
        <v>0</v>
      </c>
      <c r="F553" s="1">
        <v>0</v>
      </c>
      <c r="G553" s="60" t="s">
        <v>2589</v>
      </c>
      <c r="H553" s="60" t="s">
        <v>2589</v>
      </c>
      <c r="I553" s="1">
        <v>31561</v>
      </c>
      <c r="J553" s="60" t="s">
        <v>2590</v>
      </c>
      <c r="K553" s="60" t="s">
        <v>2591</v>
      </c>
      <c r="L553" s="60" t="s">
        <v>2729</v>
      </c>
      <c r="M553" s="60" t="s">
        <v>2734</v>
      </c>
      <c r="N553" s="1" t="b">
        <v>1</v>
      </c>
      <c r="O553" s="60" t="s">
        <v>2742</v>
      </c>
      <c r="P553" s="60" t="s">
        <v>352</v>
      </c>
      <c r="Q553" s="60" t="s">
        <v>354</v>
      </c>
      <c r="R553" s="60" t="s">
        <v>514</v>
      </c>
      <c r="S553" s="60" t="s">
        <v>353</v>
      </c>
      <c r="T553" s="1">
        <v>31561</v>
      </c>
      <c r="U553" s="1">
        <v>32161</v>
      </c>
      <c r="V553" s="1">
        <v>34681</v>
      </c>
      <c r="W553" s="1">
        <v>41721</v>
      </c>
      <c r="X553" s="1">
        <v>1581641</v>
      </c>
      <c r="Y553" s="1">
        <v>1581761</v>
      </c>
      <c r="Z553" s="60" t="s">
        <v>2595</v>
      </c>
      <c r="AA553" s="60" t="s">
        <v>2596</v>
      </c>
      <c r="AB553" s="60" t="s">
        <v>2597</v>
      </c>
      <c r="AC553" s="60" t="s">
        <v>263</v>
      </c>
      <c r="AD553" s="60" t="s">
        <v>264</v>
      </c>
      <c r="AE553" s="60" t="s">
        <v>2599</v>
      </c>
      <c r="AF553" s="60" t="s">
        <v>2600</v>
      </c>
      <c r="AG553" s="183">
        <v>44435.738194444442</v>
      </c>
      <c r="AH553" s="60" t="s">
        <v>2601</v>
      </c>
      <c r="AI553" s="60" t="s">
        <v>2602</v>
      </c>
      <c r="AJ553" s="61">
        <v>16</v>
      </c>
      <c r="AK553" s="61">
        <v>1</v>
      </c>
      <c r="AL553" s="60" t="s">
        <v>2603</v>
      </c>
      <c r="AM553" s="183">
        <v>44439.32430555555</v>
      </c>
      <c r="AN553" s="183">
        <v>44614</v>
      </c>
      <c r="AO553" s="1">
        <v>3</v>
      </c>
      <c r="AP553" s="60" t="s">
        <v>2595</v>
      </c>
      <c r="AQ553" s="1" t="s">
        <v>2595</v>
      </c>
    </row>
    <row r="554" spans="1:43" x14ac:dyDescent="0.25">
      <c r="A554" s="1">
        <v>0</v>
      </c>
      <c r="B554" s="1" t="b">
        <v>1</v>
      </c>
      <c r="C554" s="1">
        <v>31561</v>
      </c>
      <c r="D554" s="1">
        <v>23041</v>
      </c>
      <c r="E554" s="1" t="b">
        <v>0</v>
      </c>
      <c r="F554" s="1">
        <v>0</v>
      </c>
      <c r="G554" s="60" t="s">
        <v>2589</v>
      </c>
      <c r="H554" s="60" t="s">
        <v>2589</v>
      </c>
      <c r="I554" s="1">
        <v>31561</v>
      </c>
      <c r="J554" s="60" t="s">
        <v>2590</v>
      </c>
      <c r="K554" s="60" t="s">
        <v>2591</v>
      </c>
      <c r="L554" s="60" t="s">
        <v>2729</v>
      </c>
      <c r="M554" s="60" t="s">
        <v>2734</v>
      </c>
      <c r="N554" s="1" t="b">
        <v>1</v>
      </c>
      <c r="O554" s="60" t="s">
        <v>2742</v>
      </c>
      <c r="P554" s="60" t="s">
        <v>355</v>
      </c>
      <c r="Q554" s="60" t="s">
        <v>357</v>
      </c>
      <c r="R554" s="60" t="s">
        <v>514</v>
      </c>
      <c r="S554" s="60" t="s">
        <v>356</v>
      </c>
      <c r="T554" s="1">
        <v>31561</v>
      </c>
      <c r="U554" s="1">
        <v>32161</v>
      </c>
      <c r="V554" s="1">
        <v>34681</v>
      </c>
      <c r="W554" s="1">
        <v>41721</v>
      </c>
      <c r="X554" s="1">
        <v>1581641</v>
      </c>
      <c r="Y554" s="1">
        <v>1581801</v>
      </c>
      <c r="Z554" s="60" t="s">
        <v>2595</v>
      </c>
      <c r="AA554" s="60" t="s">
        <v>2596</v>
      </c>
      <c r="AB554" s="60" t="s">
        <v>2597</v>
      </c>
      <c r="AC554" s="60" t="s">
        <v>263</v>
      </c>
      <c r="AD554" s="60" t="s">
        <v>264</v>
      </c>
      <c r="AE554" s="60" t="s">
        <v>2599</v>
      </c>
      <c r="AF554" s="60" t="s">
        <v>2600</v>
      </c>
      <c r="AG554" s="183">
        <v>44435.738194444442</v>
      </c>
      <c r="AH554" s="60" t="s">
        <v>2601</v>
      </c>
      <c r="AI554" s="60" t="s">
        <v>2602</v>
      </c>
      <c r="AJ554" s="61">
        <v>16</v>
      </c>
      <c r="AK554" s="61">
        <v>1</v>
      </c>
      <c r="AL554" s="60" t="s">
        <v>2603</v>
      </c>
      <c r="AM554" s="183">
        <v>44439.324999999997</v>
      </c>
      <c r="AN554" s="183">
        <v>44614</v>
      </c>
      <c r="AO554" s="1">
        <v>3</v>
      </c>
      <c r="AP554" s="60" t="s">
        <v>2595</v>
      </c>
      <c r="AQ554" s="1" t="s">
        <v>2595</v>
      </c>
    </row>
    <row r="555" spans="1:43" x14ac:dyDescent="0.25">
      <c r="A555" s="1">
        <v>0</v>
      </c>
      <c r="B555" s="1" t="b">
        <v>1</v>
      </c>
      <c r="C555" s="1">
        <v>31561</v>
      </c>
      <c r="D555" s="1">
        <v>23041</v>
      </c>
      <c r="E555" s="1" t="b">
        <v>0</v>
      </c>
      <c r="F555" s="1">
        <v>0</v>
      </c>
      <c r="G555" s="60" t="s">
        <v>2589</v>
      </c>
      <c r="H555" s="60" t="s">
        <v>2589</v>
      </c>
      <c r="I555" s="1">
        <v>31561</v>
      </c>
      <c r="J555" s="60" t="s">
        <v>2590</v>
      </c>
      <c r="K555" s="60" t="s">
        <v>2591</v>
      </c>
      <c r="L555" s="60" t="s">
        <v>2729</v>
      </c>
      <c r="M555" s="60" t="s">
        <v>2734</v>
      </c>
      <c r="N555" s="1" t="b">
        <v>1</v>
      </c>
      <c r="O555" s="60" t="s">
        <v>2742</v>
      </c>
      <c r="P555" s="60" t="s">
        <v>358</v>
      </c>
      <c r="Q555" s="60" t="s">
        <v>360</v>
      </c>
      <c r="R555" s="60" t="s">
        <v>514</v>
      </c>
      <c r="S555" s="60" t="s">
        <v>359</v>
      </c>
      <c r="T555" s="1">
        <v>31561</v>
      </c>
      <c r="U555" s="1">
        <v>32161</v>
      </c>
      <c r="V555" s="1">
        <v>34681</v>
      </c>
      <c r="W555" s="1">
        <v>41721</v>
      </c>
      <c r="X555" s="1">
        <v>1581641</v>
      </c>
      <c r="Y555" s="1">
        <v>1581841</v>
      </c>
      <c r="Z555" s="60" t="s">
        <v>2595</v>
      </c>
      <c r="AA555" s="60" t="s">
        <v>2596</v>
      </c>
      <c r="AB555" s="60" t="s">
        <v>2597</v>
      </c>
      <c r="AC555" s="60" t="s">
        <v>263</v>
      </c>
      <c r="AD555" s="60" t="s">
        <v>264</v>
      </c>
      <c r="AE555" s="60" t="s">
        <v>2599</v>
      </c>
      <c r="AF555" s="60" t="s">
        <v>2600</v>
      </c>
      <c r="AG555" s="183">
        <v>44435.738194444442</v>
      </c>
      <c r="AH555" s="60" t="s">
        <v>2601</v>
      </c>
      <c r="AI555" s="60" t="s">
        <v>2602</v>
      </c>
      <c r="AJ555" s="61">
        <v>16</v>
      </c>
      <c r="AK555" s="61">
        <v>1</v>
      </c>
      <c r="AL555" s="60" t="s">
        <v>2603</v>
      </c>
      <c r="AM555" s="183">
        <v>44439.325694444444</v>
      </c>
      <c r="AN555" s="183">
        <v>44613</v>
      </c>
      <c r="AO555" s="1">
        <v>3</v>
      </c>
      <c r="AP555" s="60" t="s">
        <v>2595</v>
      </c>
      <c r="AQ555" s="1" t="s">
        <v>2595</v>
      </c>
    </row>
    <row r="556" spans="1:43" x14ac:dyDescent="0.25">
      <c r="A556" s="1">
        <v>0</v>
      </c>
      <c r="B556" s="1" t="b">
        <v>1</v>
      </c>
      <c r="C556" s="1">
        <v>31561</v>
      </c>
      <c r="D556" s="1">
        <v>23041</v>
      </c>
      <c r="E556" s="1" t="b">
        <v>0</v>
      </c>
      <c r="F556" s="1">
        <v>0</v>
      </c>
      <c r="G556" s="60" t="s">
        <v>2589</v>
      </c>
      <c r="H556" s="60" t="s">
        <v>2589</v>
      </c>
      <c r="I556" s="1">
        <v>31561</v>
      </c>
      <c r="J556" s="60" t="s">
        <v>2590</v>
      </c>
      <c r="K556" s="60" t="s">
        <v>2591</v>
      </c>
      <c r="L556" s="60" t="s">
        <v>2729</v>
      </c>
      <c r="M556" s="60" t="s">
        <v>2734</v>
      </c>
      <c r="N556" s="1" t="b">
        <v>1</v>
      </c>
      <c r="O556" s="60" t="s">
        <v>2742</v>
      </c>
      <c r="P556" s="60" t="s">
        <v>361</v>
      </c>
      <c r="Q556" s="60" t="s">
        <v>363</v>
      </c>
      <c r="R556" s="60" t="s">
        <v>514</v>
      </c>
      <c r="S556" s="60" t="s">
        <v>362</v>
      </c>
      <c r="T556" s="1">
        <v>31561</v>
      </c>
      <c r="U556" s="1">
        <v>32161</v>
      </c>
      <c r="V556" s="1">
        <v>34681</v>
      </c>
      <c r="W556" s="1">
        <v>41721</v>
      </c>
      <c r="X556" s="1">
        <v>1581641</v>
      </c>
      <c r="Y556" s="1">
        <v>1581881</v>
      </c>
      <c r="Z556" s="60" t="s">
        <v>2595</v>
      </c>
      <c r="AA556" s="60" t="s">
        <v>2596</v>
      </c>
      <c r="AB556" s="60" t="s">
        <v>2597</v>
      </c>
      <c r="AC556" s="60" t="s">
        <v>263</v>
      </c>
      <c r="AD556" s="60" t="s">
        <v>264</v>
      </c>
      <c r="AE556" s="60" t="s">
        <v>2599</v>
      </c>
      <c r="AF556" s="60" t="s">
        <v>2600</v>
      </c>
      <c r="AG556" s="183">
        <v>44435.738194444442</v>
      </c>
      <c r="AH556" s="60" t="s">
        <v>2601</v>
      </c>
      <c r="AI556" s="60" t="s">
        <v>2602</v>
      </c>
      <c r="AJ556" s="61">
        <v>16</v>
      </c>
      <c r="AK556" s="61">
        <v>1</v>
      </c>
      <c r="AL556" s="60" t="s">
        <v>2603</v>
      </c>
      <c r="AM556" s="183">
        <v>44439.326388888891</v>
      </c>
      <c r="AN556" s="183">
        <v>44614</v>
      </c>
      <c r="AO556" s="1">
        <v>3</v>
      </c>
      <c r="AP556" s="60" t="s">
        <v>2595</v>
      </c>
      <c r="AQ556" s="1" t="s">
        <v>2595</v>
      </c>
    </row>
    <row r="557" spans="1:43" x14ac:dyDescent="0.25">
      <c r="A557" s="1">
        <v>0</v>
      </c>
      <c r="B557" s="1" t="b">
        <v>1</v>
      </c>
      <c r="C557" s="1">
        <v>31561</v>
      </c>
      <c r="D557" s="1">
        <v>23041</v>
      </c>
      <c r="E557" s="1" t="b">
        <v>0</v>
      </c>
      <c r="F557" s="1">
        <v>0</v>
      </c>
      <c r="G557" s="60" t="s">
        <v>2589</v>
      </c>
      <c r="H557" s="60" t="s">
        <v>2589</v>
      </c>
      <c r="I557" s="1">
        <v>31561</v>
      </c>
      <c r="J557" s="60" t="s">
        <v>2590</v>
      </c>
      <c r="K557" s="60" t="s">
        <v>2591</v>
      </c>
      <c r="L557" s="60" t="s">
        <v>2729</v>
      </c>
      <c r="M557" s="60" t="s">
        <v>2734</v>
      </c>
      <c r="N557" s="1" t="b">
        <v>1</v>
      </c>
      <c r="O557" s="60" t="s">
        <v>2742</v>
      </c>
      <c r="P557" s="60" t="s">
        <v>364</v>
      </c>
      <c r="Q557" s="60" t="s">
        <v>366</v>
      </c>
      <c r="R557" s="60" t="s">
        <v>514</v>
      </c>
      <c r="S557" s="60" t="s">
        <v>365</v>
      </c>
      <c r="T557" s="1">
        <v>31561</v>
      </c>
      <c r="U557" s="1">
        <v>32161</v>
      </c>
      <c r="V557" s="1">
        <v>34681</v>
      </c>
      <c r="W557" s="1">
        <v>41721</v>
      </c>
      <c r="X557" s="1">
        <v>1581641</v>
      </c>
      <c r="Y557" s="1">
        <v>1581921</v>
      </c>
      <c r="Z557" s="60" t="s">
        <v>2595</v>
      </c>
      <c r="AA557" s="60" t="s">
        <v>2596</v>
      </c>
      <c r="AB557" s="60" t="s">
        <v>2597</v>
      </c>
      <c r="AC557" s="60" t="s">
        <v>263</v>
      </c>
      <c r="AD557" s="60" t="s">
        <v>264</v>
      </c>
      <c r="AE557" s="60" t="s">
        <v>2599</v>
      </c>
      <c r="AF557" s="60" t="s">
        <v>2600</v>
      </c>
      <c r="AG557" s="183">
        <v>44435.738194444442</v>
      </c>
      <c r="AH557" s="60" t="s">
        <v>2601</v>
      </c>
      <c r="AI557" s="60" t="s">
        <v>2602</v>
      </c>
      <c r="AJ557" s="61">
        <v>20</v>
      </c>
      <c r="AK557" s="61">
        <v>1</v>
      </c>
      <c r="AL557" s="60" t="s">
        <v>2603</v>
      </c>
      <c r="AM557" s="183">
        <v>44439.32708333333</v>
      </c>
      <c r="AN557" s="183">
        <v>44614</v>
      </c>
      <c r="AO557" s="1">
        <v>3</v>
      </c>
      <c r="AP557" s="60" t="s">
        <v>2595</v>
      </c>
      <c r="AQ557" s="1" t="s">
        <v>2595</v>
      </c>
    </row>
    <row r="558" spans="1:43" x14ac:dyDescent="0.25">
      <c r="A558" s="1">
        <v>0</v>
      </c>
      <c r="B558" s="1" t="b">
        <v>1</v>
      </c>
      <c r="C558" s="1">
        <v>31561</v>
      </c>
      <c r="D558" s="1">
        <v>23041</v>
      </c>
      <c r="E558" s="1" t="b">
        <v>0</v>
      </c>
      <c r="F558" s="1">
        <v>0</v>
      </c>
      <c r="G558" s="60" t="s">
        <v>2589</v>
      </c>
      <c r="H558" s="60" t="s">
        <v>2589</v>
      </c>
      <c r="I558" s="1">
        <v>31561</v>
      </c>
      <c r="J558" s="60" t="s">
        <v>2590</v>
      </c>
      <c r="K558" s="60" t="s">
        <v>2591</v>
      </c>
      <c r="L558" s="60" t="s">
        <v>2729</v>
      </c>
      <c r="M558" s="60" t="s">
        <v>2734</v>
      </c>
      <c r="N558" s="1" t="b">
        <v>1</v>
      </c>
      <c r="O558" s="60" t="s">
        <v>2742</v>
      </c>
      <c r="P558" s="60" t="s">
        <v>367</v>
      </c>
      <c r="Q558" s="60" t="s">
        <v>369</v>
      </c>
      <c r="R558" s="60" t="s">
        <v>549</v>
      </c>
      <c r="S558" s="60" t="s">
        <v>368</v>
      </c>
      <c r="T558" s="1">
        <v>31561</v>
      </c>
      <c r="U558" s="1">
        <v>32161</v>
      </c>
      <c r="V558" s="1">
        <v>34681</v>
      </c>
      <c r="W558" s="1">
        <v>41721</v>
      </c>
      <c r="X558" s="1">
        <v>1581641</v>
      </c>
      <c r="Y558" s="1">
        <v>1581961</v>
      </c>
      <c r="Z558" s="60" t="s">
        <v>2595</v>
      </c>
      <c r="AA558" s="60" t="s">
        <v>2596</v>
      </c>
      <c r="AB558" s="60" t="s">
        <v>2597</v>
      </c>
      <c r="AC558" s="60" t="s">
        <v>263</v>
      </c>
      <c r="AD558" s="60" t="s">
        <v>264</v>
      </c>
      <c r="AE558" s="60" t="s">
        <v>2599</v>
      </c>
      <c r="AF558" s="60" t="s">
        <v>2600</v>
      </c>
      <c r="AG558" s="183">
        <v>44435.738194444442</v>
      </c>
      <c r="AH558" s="60" t="s">
        <v>2601</v>
      </c>
      <c r="AI558" s="60" t="s">
        <v>2602</v>
      </c>
      <c r="AJ558" s="61">
        <v>16</v>
      </c>
      <c r="AK558" s="61">
        <v>1</v>
      </c>
      <c r="AL558" s="60" t="s">
        <v>2603</v>
      </c>
      <c r="AM558" s="183">
        <v>44439.32708333333</v>
      </c>
      <c r="AN558" s="183">
        <v>44614</v>
      </c>
      <c r="AO558" s="1">
        <v>3</v>
      </c>
      <c r="AP558" s="60" t="s">
        <v>2595</v>
      </c>
      <c r="AQ558" s="1" t="s">
        <v>2595</v>
      </c>
    </row>
    <row r="559" spans="1:43" x14ac:dyDescent="0.25">
      <c r="A559" s="1">
        <v>0</v>
      </c>
      <c r="B559" s="1" t="b">
        <v>1</v>
      </c>
      <c r="C559" s="1">
        <v>31561</v>
      </c>
      <c r="D559" s="1">
        <v>23041</v>
      </c>
      <c r="E559" s="1" t="b">
        <v>0</v>
      </c>
      <c r="F559" s="1">
        <v>0</v>
      </c>
      <c r="G559" s="60" t="s">
        <v>2589</v>
      </c>
      <c r="H559" s="60" t="s">
        <v>2589</v>
      </c>
      <c r="I559" s="1">
        <v>31561</v>
      </c>
      <c r="J559" s="60" t="s">
        <v>2590</v>
      </c>
      <c r="K559" s="60" t="s">
        <v>2591</v>
      </c>
      <c r="L559" s="60" t="s">
        <v>2729</v>
      </c>
      <c r="M559" s="60" t="s">
        <v>2734</v>
      </c>
      <c r="N559" s="1" t="b">
        <v>1</v>
      </c>
      <c r="O559" s="60" t="s">
        <v>2742</v>
      </c>
      <c r="P559" s="60" t="s">
        <v>370</v>
      </c>
      <c r="Q559" s="60" t="s">
        <v>372</v>
      </c>
      <c r="R559" s="60" t="s">
        <v>514</v>
      </c>
      <c r="S559" s="60" t="s">
        <v>371</v>
      </c>
      <c r="T559" s="1">
        <v>31561</v>
      </c>
      <c r="U559" s="1">
        <v>32161</v>
      </c>
      <c r="V559" s="1">
        <v>34681</v>
      </c>
      <c r="W559" s="1">
        <v>41721</v>
      </c>
      <c r="X559" s="1">
        <v>1581641</v>
      </c>
      <c r="Y559" s="1">
        <v>1582001</v>
      </c>
      <c r="Z559" s="60" t="s">
        <v>2595</v>
      </c>
      <c r="AA559" s="60" t="s">
        <v>2596</v>
      </c>
      <c r="AB559" s="60" t="s">
        <v>2597</v>
      </c>
      <c r="AC559" s="60" t="s">
        <v>263</v>
      </c>
      <c r="AD559" s="60" t="s">
        <v>264</v>
      </c>
      <c r="AE559" s="60" t="s">
        <v>2599</v>
      </c>
      <c r="AF559" s="60" t="s">
        <v>2600</v>
      </c>
      <c r="AG559" s="183">
        <v>44435.738194444442</v>
      </c>
      <c r="AH559" s="60" t="s">
        <v>2601</v>
      </c>
      <c r="AI559" s="60" t="s">
        <v>2602</v>
      </c>
      <c r="AJ559" s="61">
        <v>20</v>
      </c>
      <c r="AK559" s="61">
        <v>1</v>
      </c>
      <c r="AL559" s="60" t="s">
        <v>2603</v>
      </c>
      <c r="AM559" s="183">
        <v>44439.327777777777</v>
      </c>
      <c r="AN559" s="183">
        <v>44614</v>
      </c>
      <c r="AO559" s="1">
        <v>3</v>
      </c>
      <c r="AP559" s="60" t="s">
        <v>2595</v>
      </c>
      <c r="AQ559" s="1" t="s">
        <v>2595</v>
      </c>
    </row>
    <row r="560" spans="1:43" x14ac:dyDescent="0.25">
      <c r="A560" s="1">
        <v>0</v>
      </c>
      <c r="B560" s="1" t="b">
        <v>1</v>
      </c>
      <c r="C560" s="1">
        <v>31561</v>
      </c>
      <c r="D560" s="1">
        <v>22801</v>
      </c>
      <c r="E560" s="1" t="b">
        <v>0</v>
      </c>
      <c r="F560" s="1">
        <v>0</v>
      </c>
      <c r="G560" s="60" t="s">
        <v>2589</v>
      </c>
      <c r="H560" s="60" t="s">
        <v>2589</v>
      </c>
      <c r="I560" s="1">
        <v>31561</v>
      </c>
      <c r="J560" s="60" t="s">
        <v>2590</v>
      </c>
      <c r="K560" s="60" t="s">
        <v>2591</v>
      </c>
      <c r="L560" s="60" t="s">
        <v>2729</v>
      </c>
      <c r="M560" s="60" t="s">
        <v>2744</v>
      </c>
      <c r="N560" s="1" t="b">
        <v>1</v>
      </c>
      <c r="O560" s="60" t="s">
        <v>2745</v>
      </c>
      <c r="P560" s="60" t="s">
        <v>580</v>
      </c>
      <c r="Q560" s="60" t="s">
        <v>582</v>
      </c>
      <c r="R560" s="60" t="s">
        <v>569</v>
      </c>
      <c r="S560" s="60" t="s">
        <v>581</v>
      </c>
      <c r="T560" s="1">
        <v>31561</v>
      </c>
      <c r="U560" s="1">
        <v>32161</v>
      </c>
      <c r="V560" s="1">
        <v>34681</v>
      </c>
      <c r="W560" s="1">
        <v>41761</v>
      </c>
      <c r="X560" s="1">
        <v>65281</v>
      </c>
      <c r="Y560" s="1">
        <v>764001</v>
      </c>
      <c r="Z560" s="60" t="s">
        <v>2595</v>
      </c>
      <c r="AA560" s="60" t="s">
        <v>2596</v>
      </c>
      <c r="AB560" s="60" t="s">
        <v>2597</v>
      </c>
      <c r="AC560" s="60" t="s">
        <v>564</v>
      </c>
      <c r="AD560" s="60" t="s">
        <v>2675</v>
      </c>
      <c r="AE560" s="60" t="s">
        <v>2599</v>
      </c>
      <c r="AF560" s="60" t="s">
        <v>2600</v>
      </c>
      <c r="AG560" s="183">
        <v>44159.372916666667</v>
      </c>
      <c r="AH560" s="60" t="s">
        <v>2601</v>
      </c>
      <c r="AI560" s="60" t="s">
        <v>2602</v>
      </c>
      <c r="AJ560" s="61">
        <v>9</v>
      </c>
      <c r="AK560" s="61">
        <v>1</v>
      </c>
      <c r="AL560" s="60" t="s">
        <v>2603</v>
      </c>
      <c r="AM560" s="183">
        <v>44159.372916666667</v>
      </c>
      <c r="AN560" s="183">
        <v>44612</v>
      </c>
      <c r="AO560" s="1">
        <v>6</v>
      </c>
      <c r="AP560" s="60" t="s">
        <v>2595</v>
      </c>
      <c r="AQ560" s="1" t="s">
        <v>2595</v>
      </c>
    </row>
    <row r="561" spans="1:43" x14ac:dyDescent="0.25">
      <c r="A561" s="1">
        <v>0</v>
      </c>
      <c r="B561" s="1" t="b">
        <v>1</v>
      </c>
      <c r="C561" s="1">
        <v>31561</v>
      </c>
      <c r="D561" s="1">
        <v>845401</v>
      </c>
      <c r="E561" s="1" t="b">
        <v>0</v>
      </c>
      <c r="F561" s="1">
        <v>0</v>
      </c>
      <c r="G561" s="60" t="s">
        <v>2589</v>
      </c>
      <c r="H561" s="60" t="s">
        <v>2589</v>
      </c>
      <c r="I561" s="1">
        <v>31561</v>
      </c>
      <c r="J561" s="60" t="s">
        <v>2590</v>
      </c>
      <c r="K561" s="60" t="s">
        <v>2591</v>
      </c>
      <c r="L561" s="60" t="s">
        <v>2729</v>
      </c>
      <c r="M561" s="60" t="s">
        <v>2744</v>
      </c>
      <c r="N561" s="1" t="b">
        <v>1</v>
      </c>
      <c r="O561" s="60" t="s">
        <v>2745</v>
      </c>
      <c r="P561" s="60" t="s">
        <v>2348</v>
      </c>
      <c r="Q561" s="60" t="s">
        <v>2350</v>
      </c>
      <c r="R561" s="60" t="s">
        <v>514</v>
      </c>
      <c r="S561" s="60" t="s">
        <v>2349</v>
      </c>
      <c r="T561" s="1">
        <v>31561</v>
      </c>
      <c r="U561" s="1">
        <v>32161</v>
      </c>
      <c r="V561" s="1">
        <v>34681</v>
      </c>
      <c r="W561" s="1">
        <v>41761</v>
      </c>
      <c r="X561" s="1">
        <v>65281</v>
      </c>
      <c r="Y561" s="1">
        <v>845441</v>
      </c>
      <c r="Z561" s="60" t="s">
        <v>2595</v>
      </c>
      <c r="AA561" s="60" t="s">
        <v>2596</v>
      </c>
      <c r="AB561" s="60" t="s">
        <v>2597</v>
      </c>
      <c r="AC561" s="60" t="s">
        <v>2341</v>
      </c>
      <c r="AD561" s="60" t="s">
        <v>2746</v>
      </c>
      <c r="AE561" s="60" t="s">
        <v>2599</v>
      </c>
      <c r="AF561" s="60" t="s">
        <v>2600</v>
      </c>
      <c r="AG561" s="183">
        <v>44170.726388888885</v>
      </c>
      <c r="AH561" s="60" t="s">
        <v>2601</v>
      </c>
      <c r="AI561" s="60" t="s">
        <v>2602</v>
      </c>
      <c r="AJ561" s="61">
        <v>12</v>
      </c>
      <c r="AK561" s="61">
        <v>1</v>
      </c>
      <c r="AL561" s="60" t="s">
        <v>2603</v>
      </c>
      <c r="AM561" s="183">
        <v>44170.726388888885</v>
      </c>
      <c r="AN561" s="183">
        <v>44612</v>
      </c>
      <c r="AO561" s="1">
        <v>7</v>
      </c>
      <c r="AP561" s="60" t="s">
        <v>2595</v>
      </c>
      <c r="AQ561" s="1" t="s">
        <v>2595</v>
      </c>
    </row>
    <row r="562" spans="1:43" x14ac:dyDescent="0.25">
      <c r="A562" s="1">
        <v>0</v>
      </c>
      <c r="B562" s="1" t="b">
        <v>1</v>
      </c>
      <c r="C562" s="1">
        <v>31561</v>
      </c>
      <c r="D562" s="1">
        <v>15241</v>
      </c>
      <c r="E562" s="1" t="b">
        <v>0</v>
      </c>
      <c r="F562" s="1">
        <v>0</v>
      </c>
      <c r="G562" s="60" t="s">
        <v>2589</v>
      </c>
      <c r="H562" s="60" t="s">
        <v>2589</v>
      </c>
      <c r="I562" s="1">
        <v>31561</v>
      </c>
      <c r="J562" s="60" t="s">
        <v>2590</v>
      </c>
      <c r="K562" s="60" t="s">
        <v>2591</v>
      </c>
      <c r="L562" s="60" t="s">
        <v>2729</v>
      </c>
      <c r="M562" s="60" t="s">
        <v>2744</v>
      </c>
      <c r="N562" s="1" t="b">
        <v>1</v>
      </c>
      <c r="O562" s="60" t="s">
        <v>2747</v>
      </c>
      <c r="P562" s="60" t="s">
        <v>1212</v>
      </c>
      <c r="Q562" s="60" t="s">
        <v>1214</v>
      </c>
      <c r="R562" s="60" t="s">
        <v>514</v>
      </c>
      <c r="S562" s="60" t="s">
        <v>1213</v>
      </c>
      <c r="T562" s="1">
        <v>31561</v>
      </c>
      <c r="U562" s="1">
        <v>32161</v>
      </c>
      <c r="V562" s="1">
        <v>34681</v>
      </c>
      <c r="W562" s="1">
        <v>41761</v>
      </c>
      <c r="X562" s="1">
        <v>65321</v>
      </c>
      <c r="Y562" s="1">
        <v>119361</v>
      </c>
      <c r="Z562" s="60" t="s">
        <v>2595</v>
      </c>
      <c r="AA562" s="60" t="s">
        <v>2596</v>
      </c>
      <c r="AB562" s="60" t="s">
        <v>2597</v>
      </c>
      <c r="AC562" s="60" t="s">
        <v>1137</v>
      </c>
      <c r="AD562" s="60" t="s">
        <v>2698</v>
      </c>
      <c r="AE562" s="60" t="s">
        <v>2599</v>
      </c>
      <c r="AF562" s="60" t="s">
        <v>2600</v>
      </c>
      <c r="AG562" s="183">
        <v>44123.69930555555</v>
      </c>
      <c r="AH562" s="60" t="s">
        <v>2601</v>
      </c>
      <c r="AI562" s="60" t="s">
        <v>2602</v>
      </c>
      <c r="AJ562" s="61">
        <v>5</v>
      </c>
      <c r="AK562" s="61">
        <v>1</v>
      </c>
      <c r="AL562" s="60" t="s">
        <v>2603</v>
      </c>
      <c r="AM562" s="183">
        <v>44159.72152777778</v>
      </c>
      <c r="AN562" s="183">
        <v>44614</v>
      </c>
      <c r="AO562" s="1">
        <v>4</v>
      </c>
      <c r="AP562" s="60" t="s">
        <v>2595</v>
      </c>
      <c r="AQ562" s="1" t="s">
        <v>2595</v>
      </c>
    </row>
    <row r="563" spans="1:43" x14ac:dyDescent="0.25">
      <c r="A563" s="1">
        <v>0</v>
      </c>
      <c r="B563" s="1" t="b">
        <v>1</v>
      </c>
      <c r="C563" s="1">
        <v>31561</v>
      </c>
      <c r="D563" s="1">
        <v>845401</v>
      </c>
      <c r="E563" s="1" t="b">
        <v>0</v>
      </c>
      <c r="F563" s="1">
        <v>0</v>
      </c>
      <c r="G563" s="60" t="s">
        <v>2589</v>
      </c>
      <c r="H563" s="60" t="s">
        <v>2589</v>
      </c>
      <c r="I563" s="1">
        <v>31561</v>
      </c>
      <c r="J563" s="60" t="s">
        <v>2590</v>
      </c>
      <c r="K563" s="60" t="s">
        <v>2591</v>
      </c>
      <c r="L563" s="60" t="s">
        <v>2729</v>
      </c>
      <c r="M563" s="60" t="s">
        <v>2744</v>
      </c>
      <c r="N563" s="1" t="b">
        <v>1</v>
      </c>
      <c r="O563" s="60" t="s">
        <v>2747</v>
      </c>
      <c r="P563" s="60" t="s">
        <v>2354</v>
      </c>
      <c r="Q563" s="60" t="s">
        <v>2356</v>
      </c>
      <c r="R563" s="60" t="s">
        <v>514</v>
      </c>
      <c r="S563" s="60" t="s">
        <v>2355</v>
      </c>
      <c r="T563" s="1">
        <v>31561</v>
      </c>
      <c r="U563" s="1">
        <v>32161</v>
      </c>
      <c r="V563" s="1">
        <v>34681</v>
      </c>
      <c r="W563" s="1">
        <v>41761</v>
      </c>
      <c r="X563" s="1">
        <v>65321</v>
      </c>
      <c r="Y563" s="1">
        <v>845481</v>
      </c>
      <c r="Z563" s="60" t="s">
        <v>2595</v>
      </c>
      <c r="AA563" s="60" t="s">
        <v>2596</v>
      </c>
      <c r="AB563" s="60" t="s">
        <v>2597</v>
      </c>
      <c r="AC563" s="60" t="s">
        <v>2341</v>
      </c>
      <c r="AD563" s="60" t="s">
        <v>2746</v>
      </c>
      <c r="AE563" s="60" t="s">
        <v>2599</v>
      </c>
      <c r="AF563" s="60" t="s">
        <v>2600</v>
      </c>
      <c r="AG563" s="183">
        <v>44170.726388888885</v>
      </c>
      <c r="AH563" s="60" t="s">
        <v>2601</v>
      </c>
      <c r="AI563" s="60" t="s">
        <v>2602</v>
      </c>
      <c r="AJ563" s="61">
        <v>12</v>
      </c>
      <c r="AK563" s="61">
        <v>1</v>
      </c>
      <c r="AL563" s="60" t="s">
        <v>2603</v>
      </c>
      <c r="AM563" s="183">
        <v>44170.726388888885</v>
      </c>
      <c r="AN563" s="183">
        <v>44612</v>
      </c>
      <c r="AO563" s="1">
        <v>7</v>
      </c>
      <c r="AP563" s="60" t="s">
        <v>2595</v>
      </c>
      <c r="AQ563" s="1" t="s">
        <v>2595</v>
      </c>
    </row>
    <row r="564" spans="1:43" x14ac:dyDescent="0.25">
      <c r="A564" s="1">
        <v>0</v>
      </c>
      <c r="B564" s="1" t="b">
        <v>1</v>
      </c>
      <c r="C564" s="1">
        <v>31561</v>
      </c>
      <c r="D564" s="1">
        <v>521081</v>
      </c>
      <c r="E564" s="1" t="b">
        <v>0</v>
      </c>
      <c r="F564" s="1">
        <v>0</v>
      </c>
      <c r="G564" s="60" t="s">
        <v>2589</v>
      </c>
      <c r="H564" s="60" t="s">
        <v>2589</v>
      </c>
      <c r="I564" s="1">
        <v>31561</v>
      </c>
      <c r="J564" s="60" t="s">
        <v>2590</v>
      </c>
      <c r="K564" s="60" t="s">
        <v>2591</v>
      </c>
      <c r="L564" s="60" t="s">
        <v>2729</v>
      </c>
      <c r="M564" s="60" t="s">
        <v>2744</v>
      </c>
      <c r="N564" s="1" t="b">
        <v>1</v>
      </c>
      <c r="O564" s="60" t="s">
        <v>2747</v>
      </c>
      <c r="P564" s="60" t="s">
        <v>1563</v>
      </c>
      <c r="Q564" s="60" t="s">
        <v>1565</v>
      </c>
      <c r="R564" s="60" t="s">
        <v>514</v>
      </c>
      <c r="S564" s="60" t="s">
        <v>1564</v>
      </c>
      <c r="T564" s="1">
        <v>31561</v>
      </c>
      <c r="U564" s="1">
        <v>32161</v>
      </c>
      <c r="V564" s="1">
        <v>34681</v>
      </c>
      <c r="W564" s="1">
        <v>41761</v>
      </c>
      <c r="X564" s="1">
        <v>65321</v>
      </c>
      <c r="Y564" s="1">
        <v>857001</v>
      </c>
      <c r="Z564" s="60" t="s">
        <v>2595</v>
      </c>
      <c r="AA564" s="60" t="s">
        <v>2596</v>
      </c>
      <c r="AB564" s="60" t="s">
        <v>2597</v>
      </c>
      <c r="AC564" s="60" t="s">
        <v>1496</v>
      </c>
      <c r="AD564" s="60" t="s">
        <v>2680</v>
      </c>
      <c r="AE564" s="60" t="s">
        <v>2599</v>
      </c>
      <c r="AF564" s="60" t="s">
        <v>2600</v>
      </c>
      <c r="AG564" s="183">
        <v>44173.361111111109</v>
      </c>
      <c r="AH564" s="60" t="s">
        <v>2601</v>
      </c>
      <c r="AI564" s="60" t="s">
        <v>2602</v>
      </c>
      <c r="AJ564" s="61">
        <v>0</v>
      </c>
      <c r="AK564" s="61">
        <v>0</v>
      </c>
      <c r="AL564" s="60" t="s">
        <v>2603</v>
      </c>
      <c r="AM564" s="183">
        <v>44401.452777777777</v>
      </c>
      <c r="AN564" s="183">
        <v>44612</v>
      </c>
      <c r="AO564" s="1">
        <v>2</v>
      </c>
      <c r="AP564" s="60" t="s">
        <v>2595</v>
      </c>
      <c r="AQ564" s="1" t="s">
        <v>2595</v>
      </c>
    </row>
    <row r="565" spans="1:43" x14ac:dyDescent="0.25">
      <c r="A565" s="1">
        <v>0</v>
      </c>
      <c r="B565" s="1" t="b">
        <v>1</v>
      </c>
      <c r="C565" s="1">
        <v>31561</v>
      </c>
      <c r="D565" s="1">
        <v>15841</v>
      </c>
      <c r="E565" s="1" t="b">
        <v>0</v>
      </c>
      <c r="F565" s="1">
        <v>0</v>
      </c>
      <c r="G565" s="60" t="s">
        <v>2589</v>
      </c>
      <c r="H565" s="60" t="s">
        <v>2589</v>
      </c>
      <c r="I565" s="1">
        <v>31561</v>
      </c>
      <c r="J565" s="60" t="s">
        <v>2590</v>
      </c>
      <c r="K565" s="60" t="s">
        <v>2591</v>
      </c>
      <c r="L565" s="60" t="s">
        <v>2729</v>
      </c>
      <c r="M565" s="60" t="s">
        <v>2744</v>
      </c>
      <c r="N565" s="1" t="b">
        <v>1</v>
      </c>
      <c r="O565" s="60" t="s">
        <v>2747</v>
      </c>
      <c r="P565" s="60" t="s">
        <v>181</v>
      </c>
      <c r="Q565" s="60" t="s">
        <v>183</v>
      </c>
      <c r="R565" s="60" t="s">
        <v>514</v>
      </c>
      <c r="S565" s="60" t="s">
        <v>182</v>
      </c>
      <c r="T565" s="1">
        <v>31561</v>
      </c>
      <c r="U565" s="1">
        <v>32161</v>
      </c>
      <c r="V565" s="1">
        <v>34681</v>
      </c>
      <c r="W565" s="1">
        <v>41761</v>
      </c>
      <c r="X565" s="1">
        <v>65321</v>
      </c>
      <c r="Y565" s="1">
        <v>1674281</v>
      </c>
      <c r="Z565" s="60" t="s">
        <v>2595</v>
      </c>
      <c r="AA565" s="60" t="s">
        <v>2596</v>
      </c>
      <c r="AB565" s="60" t="s">
        <v>2597</v>
      </c>
      <c r="AC565" s="60" t="s">
        <v>164</v>
      </c>
      <c r="AD565" s="60" t="s">
        <v>165</v>
      </c>
      <c r="AE565" s="60" t="s">
        <v>2599</v>
      </c>
      <c r="AF565" s="60" t="s">
        <v>2600</v>
      </c>
      <c r="AG565" s="183">
        <v>44495.727777777778</v>
      </c>
      <c r="AH565" s="60" t="s">
        <v>2601</v>
      </c>
      <c r="AI565" s="60" t="s">
        <v>2602</v>
      </c>
      <c r="AJ565" s="61">
        <v>10</v>
      </c>
      <c r="AK565" s="61">
        <v>1</v>
      </c>
      <c r="AL565" s="60" t="s">
        <v>2603</v>
      </c>
      <c r="AM565" s="183">
        <v>44513.368055555555</v>
      </c>
      <c r="AN565" s="183">
        <v>44613</v>
      </c>
      <c r="AO565" s="1">
        <v>3</v>
      </c>
      <c r="AP565" s="60" t="s">
        <v>2595</v>
      </c>
      <c r="AQ565" s="1" t="s">
        <v>2595</v>
      </c>
    </row>
    <row r="566" spans="1:43" x14ac:dyDescent="0.25">
      <c r="A566" s="1">
        <v>0</v>
      </c>
      <c r="B566" s="1" t="b">
        <v>1</v>
      </c>
      <c r="C566" s="1">
        <v>31561</v>
      </c>
      <c r="D566" s="1">
        <v>15041</v>
      </c>
      <c r="E566" s="1" t="b">
        <v>0</v>
      </c>
      <c r="F566" s="1">
        <v>0</v>
      </c>
      <c r="G566" s="60" t="s">
        <v>2589</v>
      </c>
      <c r="H566" s="60" t="s">
        <v>2589</v>
      </c>
      <c r="I566" s="1">
        <v>31561</v>
      </c>
      <c r="J566" s="60" t="s">
        <v>2590</v>
      </c>
      <c r="K566" s="60" t="s">
        <v>2591</v>
      </c>
      <c r="L566" s="60" t="s">
        <v>2729</v>
      </c>
      <c r="M566" s="60" t="s">
        <v>2744</v>
      </c>
      <c r="N566" s="1" t="b">
        <v>1</v>
      </c>
      <c r="O566" s="60" t="s">
        <v>2748</v>
      </c>
      <c r="P566" s="60" t="s">
        <v>979</v>
      </c>
      <c r="Q566" s="60" t="s">
        <v>981</v>
      </c>
      <c r="R566" s="60" t="s">
        <v>514</v>
      </c>
      <c r="S566" s="60" t="s">
        <v>980</v>
      </c>
      <c r="T566" s="1">
        <v>31561</v>
      </c>
      <c r="U566" s="1">
        <v>32161</v>
      </c>
      <c r="V566" s="1">
        <v>34681</v>
      </c>
      <c r="W566" s="1">
        <v>41761</v>
      </c>
      <c r="X566" s="1">
        <v>65361</v>
      </c>
      <c r="Y566" s="1">
        <v>121601</v>
      </c>
      <c r="Z566" s="60" t="s">
        <v>2595</v>
      </c>
      <c r="AA566" s="60" t="s">
        <v>2596</v>
      </c>
      <c r="AB566" s="60" t="s">
        <v>2597</v>
      </c>
      <c r="AC566" s="60" t="s">
        <v>971</v>
      </c>
      <c r="AD566" s="60" t="s">
        <v>2732</v>
      </c>
      <c r="AE566" s="60" t="s">
        <v>2599</v>
      </c>
      <c r="AF566" s="60" t="s">
        <v>2600</v>
      </c>
      <c r="AG566" s="183">
        <v>44123.7</v>
      </c>
      <c r="AH566" s="60" t="s">
        <v>2601</v>
      </c>
      <c r="AI566" s="60" t="s">
        <v>2602</v>
      </c>
      <c r="AJ566" s="61">
        <v>20</v>
      </c>
      <c r="AK566" s="61">
        <v>1</v>
      </c>
      <c r="AL566" s="60" t="s">
        <v>2603</v>
      </c>
      <c r="AM566" s="183">
        <v>44159.753472222219</v>
      </c>
      <c r="AN566" s="183">
        <v>44614</v>
      </c>
      <c r="AO566" s="1">
        <v>4</v>
      </c>
      <c r="AP566" s="60" t="s">
        <v>2595</v>
      </c>
      <c r="AQ566" s="1" t="s">
        <v>2595</v>
      </c>
    </row>
    <row r="567" spans="1:43" x14ac:dyDescent="0.25">
      <c r="A567" s="1">
        <v>0</v>
      </c>
      <c r="B567" s="1" t="b">
        <v>1</v>
      </c>
      <c r="C567" s="1">
        <v>31561</v>
      </c>
      <c r="D567" s="1">
        <v>15041</v>
      </c>
      <c r="E567" s="1" t="b">
        <v>0</v>
      </c>
      <c r="F567" s="1">
        <v>0</v>
      </c>
      <c r="G567" s="60" t="s">
        <v>2589</v>
      </c>
      <c r="H567" s="60" t="s">
        <v>2589</v>
      </c>
      <c r="I567" s="1">
        <v>31561</v>
      </c>
      <c r="J567" s="60" t="s">
        <v>2590</v>
      </c>
      <c r="K567" s="60" t="s">
        <v>2591</v>
      </c>
      <c r="L567" s="60" t="s">
        <v>2729</v>
      </c>
      <c r="M567" s="60" t="s">
        <v>2744</v>
      </c>
      <c r="N567" s="1" t="b">
        <v>1</v>
      </c>
      <c r="O567" s="60" t="s">
        <v>2748</v>
      </c>
      <c r="P567" s="60" t="s">
        <v>985</v>
      </c>
      <c r="Q567" s="60" t="s">
        <v>987</v>
      </c>
      <c r="R567" s="60" t="s">
        <v>514</v>
      </c>
      <c r="S567" s="60" t="s">
        <v>986</v>
      </c>
      <c r="T567" s="1">
        <v>31561</v>
      </c>
      <c r="U567" s="1">
        <v>32161</v>
      </c>
      <c r="V567" s="1">
        <v>34681</v>
      </c>
      <c r="W567" s="1">
        <v>41761</v>
      </c>
      <c r="X567" s="1">
        <v>65361</v>
      </c>
      <c r="Y567" s="1">
        <v>121681</v>
      </c>
      <c r="Z567" s="60" t="s">
        <v>2595</v>
      </c>
      <c r="AA567" s="60" t="s">
        <v>2596</v>
      </c>
      <c r="AB567" s="60" t="s">
        <v>2597</v>
      </c>
      <c r="AC567" s="60" t="s">
        <v>971</v>
      </c>
      <c r="AD567" s="60" t="s">
        <v>2732</v>
      </c>
      <c r="AE567" s="60" t="s">
        <v>2599</v>
      </c>
      <c r="AF567" s="60" t="s">
        <v>2600</v>
      </c>
      <c r="AG567" s="183">
        <v>44123.7</v>
      </c>
      <c r="AH567" s="60" t="s">
        <v>2601</v>
      </c>
      <c r="AI567" s="60" t="s">
        <v>2602</v>
      </c>
      <c r="AJ567" s="61">
        <v>20</v>
      </c>
      <c r="AK567" s="61">
        <v>1</v>
      </c>
      <c r="AL567" s="60" t="s">
        <v>2603</v>
      </c>
      <c r="AM567" s="183">
        <v>44159.754166666666</v>
      </c>
      <c r="AN567" s="183">
        <v>44613</v>
      </c>
      <c r="AO567" s="1">
        <v>4</v>
      </c>
      <c r="AP567" s="60" t="s">
        <v>2595</v>
      </c>
      <c r="AQ567" s="1" t="s">
        <v>2595</v>
      </c>
    </row>
    <row r="568" spans="1:43" x14ac:dyDescent="0.25">
      <c r="A568" s="1">
        <v>0</v>
      </c>
      <c r="B568" s="1" t="b">
        <v>1</v>
      </c>
      <c r="C568" s="1">
        <v>31561</v>
      </c>
      <c r="D568" s="1">
        <v>15041</v>
      </c>
      <c r="E568" s="1" t="b">
        <v>0</v>
      </c>
      <c r="F568" s="1">
        <v>0</v>
      </c>
      <c r="G568" s="60" t="s">
        <v>2589</v>
      </c>
      <c r="H568" s="60" t="s">
        <v>2589</v>
      </c>
      <c r="I568" s="1">
        <v>31561</v>
      </c>
      <c r="J568" s="60" t="s">
        <v>2590</v>
      </c>
      <c r="K568" s="60" t="s">
        <v>2591</v>
      </c>
      <c r="L568" s="60" t="s">
        <v>2729</v>
      </c>
      <c r="M568" s="60" t="s">
        <v>2744</v>
      </c>
      <c r="N568" s="1" t="b">
        <v>1</v>
      </c>
      <c r="O568" s="60" t="s">
        <v>2748</v>
      </c>
      <c r="P568" s="60" t="s">
        <v>1003</v>
      </c>
      <c r="Q568" s="60" t="s">
        <v>1005</v>
      </c>
      <c r="R568" s="60" t="s">
        <v>514</v>
      </c>
      <c r="S568" s="60" t="s">
        <v>1004</v>
      </c>
      <c r="T568" s="1">
        <v>31561</v>
      </c>
      <c r="U568" s="1">
        <v>32161</v>
      </c>
      <c r="V568" s="1">
        <v>34681</v>
      </c>
      <c r="W568" s="1">
        <v>41761</v>
      </c>
      <c r="X568" s="1">
        <v>65361</v>
      </c>
      <c r="Y568" s="1">
        <v>241881</v>
      </c>
      <c r="Z568" s="60" t="s">
        <v>2595</v>
      </c>
      <c r="AA568" s="60" t="s">
        <v>2596</v>
      </c>
      <c r="AB568" s="60" t="s">
        <v>2597</v>
      </c>
      <c r="AC568" s="60" t="s">
        <v>971</v>
      </c>
      <c r="AD568" s="60" t="s">
        <v>2732</v>
      </c>
      <c r="AE568" s="60" t="s">
        <v>2599</v>
      </c>
      <c r="AF568" s="60" t="s">
        <v>2600</v>
      </c>
      <c r="AG568" s="183">
        <v>44123.722916666666</v>
      </c>
      <c r="AH568" s="60" t="s">
        <v>2601</v>
      </c>
      <c r="AI568" s="60" t="s">
        <v>2602</v>
      </c>
      <c r="AJ568" s="61">
        <v>16</v>
      </c>
      <c r="AK568" s="61">
        <v>1</v>
      </c>
      <c r="AL568" s="60" t="s">
        <v>2603</v>
      </c>
      <c r="AM568" s="183">
        <v>44123.722916666666</v>
      </c>
      <c r="AN568" s="183">
        <v>44611</v>
      </c>
      <c r="AO568" s="1">
        <v>4</v>
      </c>
      <c r="AP568" s="60" t="s">
        <v>2595</v>
      </c>
      <c r="AQ568" s="1" t="s">
        <v>2595</v>
      </c>
    </row>
    <row r="569" spans="1:43" x14ac:dyDescent="0.25">
      <c r="A569" s="1">
        <v>0</v>
      </c>
      <c r="B569" s="1" t="b">
        <v>1</v>
      </c>
      <c r="C569" s="1">
        <v>31561</v>
      </c>
      <c r="D569" s="1">
        <v>14481</v>
      </c>
      <c r="E569" s="1" t="b">
        <v>0</v>
      </c>
      <c r="F569" s="1">
        <v>0</v>
      </c>
      <c r="G569" s="60" t="s">
        <v>2589</v>
      </c>
      <c r="H569" s="60" t="s">
        <v>2589</v>
      </c>
      <c r="I569" s="1">
        <v>31561</v>
      </c>
      <c r="J569" s="60" t="s">
        <v>2590</v>
      </c>
      <c r="K569" s="60" t="s">
        <v>2591</v>
      </c>
      <c r="L569" s="60" t="s">
        <v>2729</v>
      </c>
      <c r="M569" s="60" t="s">
        <v>2744</v>
      </c>
      <c r="N569" s="1" t="b">
        <v>1</v>
      </c>
      <c r="O569" s="60" t="s">
        <v>2748</v>
      </c>
      <c r="P569" s="60" t="s">
        <v>1727</v>
      </c>
      <c r="Q569" s="60" t="s">
        <v>1729</v>
      </c>
      <c r="R569" s="60" t="s">
        <v>768</v>
      </c>
      <c r="S569" s="60" t="s">
        <v>1728</v>
      </c>
      <c r="T569" s="1">
        <v>31561</v>
      </c>
      <c r="U569" s="1">
        <v>32161</v>
      </c>
      <c r="V569" s="1">
        <v>34681</v>
      </c>
      <c r="W569" s="1">
        <v>41761</v>
      </c>
      <c r="X569" s="1">
        <v>65361</v>
      </c>
      <c r="Y569" s="1">
        <v>293401</v>
      </c>
      <c r="Z569" s="60" t="s">
        <v>2595</v>
      </c>
      <c r="AA569" s="60" t="s">
        <v>2596</v>
      </c>
      <c r="AB569" s="60" t="s">
        <v>2597</v>
      </c>
      <c r="AC569" s="60" t="s">
        <v>1717</v>
      </c>
      <c r="AD569" s="60" t="s">
        <v>2749</v>
      </c>
      <c r="AE569" s="60" t="s">
        <v>2599</v>
      </c>
      <c r="AF569" s="60" t="s">
        <v>2600</v>
      </c>
      <c r="AG569" s="183">
        <v>44123.731249999997</v>
      </c>
      <c r="AH569" s="60" t="s">
        <v>2601</v>
      </c>
      <c r="AI569" s="60" t="s">
        <v>2602</v>
      </c>
      <c r="AJ569" s="61">
        <v>0</v>
      </c>
      <c r="AK569" s="61">
        <v>0</v>
      </c>
      <c r="AL569" s="60" t="s">
        <v>2655</v>
      </c>
      <c r="AM569" s="183">
        <v>44604.597222222219</v>
      </c>
      <c r="AN569" s="183">
        <v>44534</v>
      </c>
      <c r="AO569" s="1">
        <v>7</v>
      </c>
      <c r="AP569" s="60" t="s">
        <v>2595</v>
      </c>
      <c r="AQ569" s="1" t="s">
        <v>2595</v>
      </c>
    </row>
    <row r="570" spans="1:43" x14ac:dyDescent="0.25">
      <c r="A570" s="1">
        <v>0</v>
      </c>
      <c r="B570" s="1" t="b">
        <v>1</v>
      </c>
      <c r="C570" s="1">
        <v>31561</v>
      </c>
      <c r="D570" s="1">
        <v>22801</v>
      </c>
      <c r="E570" s="1" t="b">
        <v>0</v>
      </c>
      <c r="F570" s="1">
        <v>0</v>
      </c>
      <c r="G570" s="60" t="s">
        <v>2589</v>
      </c>
      <c r="H570" s="60" t="s">
        <v>2589</v>
      </c>
      <c r="I570" s="1">
        <v>31561</v>
      </c>
      <c r="J570" s="60" t="s">
        <v>2590</v>
      </c>
      <c r="K570" s="60" t="s">
        <v>2591</v>
      </c>
      <c r="L570" s="60" t="s">
        <v>2729</v>
      </c>
      <c r="M570" s="60" t="s">
        <v>2744</v>
      </c>
      <c r="N570" s="1" t="b">
        <v>1</v>
      </c>
      <c r="O570" s="60" t="s">
        <v>2748</v>
      </c>
      <c r="P570" s="60" t="s">
        <v>663</v>
      </c>
      <c r="Q570" s="60" t="s">
        <v>665</v>
      </c>
      <c r="R570" s="60" t="s">
        <v>514</v>
      </c>
      <c r="S570" s="60" t="s">
        <v>664</v>
      </c>
      <c r="T570" s="1">
        <v>31561</v>
      </c>
      <c r="U570" s="1">
        <v>32161</v>
      </c>
      <c r="V570" s="1">
        <v>34681</v>
      </c>
      <c r="W570" s="1">
        <v>41761</v>
      </c>
      <c r="X570" s="1">
        <v>65361</v>
      </c>
      <c r="Y570" s="1">
        <v>763161</v>
      </c>
      <c r="Z570" s="60" t="s">
        <v>2595</v>
      </c>
      <c r="AA570" s="60" t="s">
        <v>2596</v>
      </c>
      <c r="AB570" s="60" t="s">
        <v>2597</v>
      </c>
      <c r="AC570" s="60" t="s">
        <v>564</v>
      </c>
      <c r="AD570" s="60" t="s">
        <v>2675</v>
      </c>
      <c r="AE570" s="60" t="s">
        <v>2599</v>
      </c>
      <c r="AF570" s="60" t="s">
        <v>2600</v>
      </c>
      <c r="AG570" s="183">
        <v>44159.354166666664</v>
      </c>
      <c r="AH570" s="60" t="s">
        <v>2601</v>
      </c>
      <c r="AI570" s="60" t="s">
        <v>2602</v>
      </c>
      <c r="AJ570" s="61">
        <v>12</v>
      </c>
      <c r="AK570" s="61">
        <v>1</v>
      </c>
      <c r="AL570" s="60" t="s">
        <v>2603</v>
      </c>
      <c r="AM570" s="183">
        <v>44159.354166666664</v>
      </c>
      <c r="AN570" s="183">
        <v>44614</v>
      </c>
      <c r="AO570" s="1">
        <v>6</v>
      </c>
      <c r="AP570" s="60" t="s">
        <v>2595</v>
      </c>
      <c r="AQ570" s="1" t="s">
        <v>2595</v>
      </c>
    </row>
    <row r="571" spans="1:43" x14ac:dyDescent="0.25">
      <c r="A571" s="1">
        <v>0</v>
      </c>
      <c r="B571" s="1" t="b">
        <v>1</v>
      </c>
      <c r="C571" s="1">
        <v>31561</v>
      </c>
      <c r="D571" s="1">
        <v>22801</v>
      </c>
      <c r="E571" s="1" t="b">
        <v>0</v>
      </c>
      <c r="F571" s="1">
        <v>0</v>
      </c>
      <c r="G571" s="60" t="s">
        <v>2589</v>
      </c>
      <c r="H571" s="60" t="s">
        <v>2589</v>
      </c>
      <c r="I571" s="1">
        <v>31561</v>
      </c>
      <c r="J571" s="60" t="s">
        <v>2590</v>
      </c>
      <c r="K571" s="60" t="s">
        <v>2591</v>
      </c>
      <c r="L571" s="60" t="s">
        <v>2729</v>
      </c>
      <c r="M571" s="60" t="s">
        <v>2744</v>
      </c>
      <c r="N571" s="1" t="b">
        <v>1</v>
      </c>
      <c r="O571" s="60" t="s">
        <v>2748</v>
      </c>
      <c r="P571" s="60" t="s">
        <v>682</v>
      </c>
      <c r="Q571" s="60" t="s">
        <v>684</v>
      </c>
      <c r="R571" s="60" t="s">
        <v>514</v>
      </c>
      <c r="S571" s="60" t="s">
        <v>683</v>
      </c>
      <c r="T571" s="1">
        <v>31561</v>
      </c>
      <c r="U571" s="1">
        <v>32161</v>
      </c>
      <c r="V571" s="1">
        <v>34681</v>
      </c>
      <c r="W571" s="1">
        <v>41761</v>
      </c>
      <c r="X571" s="1">
        <v>65361</v>
      </c>
      <c r="Y571" s="1">
        <v>1135401</v>
      </c>
      <c r="Z571" s="60" t="s">
        <v>2595</v>
      </c>
      <c r="AA571" s="60" t="s">
        <v>2596</v>
      </c>
      <c r="AB571" s="60" t="s">
        <v>2597</v>
      </c>
      <c r="AC571" s="60" t="s">
        <v>564</v>
      </c>
      <c r="AD571" s="60" t="s">
        <v>2675</v>
      </c>
      <c r="AE571" s="60" t="s">
        <v>2599</v>
      </c>
      <c r="AF571" s="60" t="s">
        <v>2600</v>
      </c>
      <c r="AG571" s="183">
        <v>44278.433333333334</v>
      </c>
      <c r="AH571" s="60" t="s">
        <v>2601</v>
      </c>
      <c r="AI571" s="60" t="s">
        <v>2602</v>
      </c>
      <c r="AJ571" s="61" t="s">
        <v>2595</v>
      </c>
      <c r="AK571" s="61" t="s">
        <v>2595</v>
      </c>
      <c r="AL571" s="60" t="s">
        <v>2603</v>
      </c>
      <c r="AM571" s="183">
        <v>44278.433333333334</v>
      </c>
      <c r="AN571" s="183">
        <v>44613</v>
      </c>
      <c r="AO571" s="1">
        <v>6</v>
      </c>
      <c r="AP571" s="60" t="s">
        <v>2595</v>
      </c>
      <c r="AQ571" s="1" t="s">
        <v>2595</v>
      </c>
    </row>
    <row r="572" spans="1:43" x14ac:dyDescent="0.25">
      <c r="A572" s="1">
        <v>0</v>
      </c>
      <c r="B572" s="1" t="b">
        <v>1</v>
      </c>
      <c r="C572" s="1">
        <v>31561</v>
      </c>
      <c r="D572" s="1">
        <v>22801</v>
      </c>
      <c r="E572" s="1" t="b">
        <v>0</v>
      </c>
      <c r="F572" s="1">
        <v>0</v>
      </c>
      <c r="G572" s="60" t="s">
        <v>2589</v>
      </c>
      <c r="H572" s="60" t="s">
        <v>2589</v>
      </c>
      <c r="I572" s="1">
        <v>31561</v>
      </c>
      <c r="J572" s="60" t="s">
        <v>2590</v>
      </c>
      <c r="K572" s="60" t="s">
        <v>2591</v>
      </c>
      <c r="L572" s="60" t="s">
        <v>2729</v>
      </c>
      <c r="M572" s="60" t="s">
        <v>2744</v>
      </c>
      <c r="N572" s="1" t="b">
        <v>1</v>
      </c>
      <c r="O572" s="60" t="s">
        <v>2748</v>
      </c>
      <c r="P572" s="60" t="s">
        <v>697</v>
      </c>
      <c r="Q572" s="60" t="s">
        <v>699</v>
      </c>
      <c r="R572" s="60" t="s">
        <v>514</v>
      </c>
      <c r="S572" s="60" t="s">
        <v>698</v>
      </c>
      <c r="T572" s="1">
        <v>31561</v>
      </c>
      <c r="U572" s="1">
        <v>32161</v>
      </c>
      <c r="V572" s="1">
        <v>34681</v>
      </c>
      <c r="W572" s="1">
        <v>41761</v>
      </c>
      <c r="X572" s="1">
        <v>65361</v>
      </c>
      <c r="Y572" s="1">
        <v>1135441</v>
      </c>
      <c r="Z572" s="60" t="s">
        <v>2595</v>
      </c>
      <c r="AA572" s="60" t="s">
        <v>2596</v>
      </c>
      <c r="AB572" s="60" t="s">
        <v>2597</v>
      </c>
      <c r="AC572" s="60" t="s">
        <v>564</v>
      </c>
      <c r="AD572" s="60" t="s">
        <v>2675</v>
      </c>
      <c r="AE572" s="60" t="s">
        <v>2599</v>
      </c>
      <c r="AF572" s="60" t="s">
        <v>2600</v>
      </c>
      <c r="AG572" s="183">
        <v>44278.433333333334</v>
      </c>
      <c r="AH572" s="60" t="s">
        <v>2601</v>
      </c>
      <c r="AI572" s="60" t="s">
        <v>2602</v>
      </c>
      <c r="AJ572" s="61" t="s">
        <v>2595</v>
      </c>
      <c r="AK572" s="61" t="s">
        <v>2595</v>
      </c>
      <c r="AL572" s="60" t="s">
        <v>2603</v>
      </c>
      <c r="AM572" s="183">
        <v>44278.433333333334</v>
      </c>
      <c r="AN572" s="183">
        <v>44614</v>
      </c>
      <c r="AO572" s="1">
        <v>6</v>
      </c>
      <c r="AP572" s="60" t="s">
        <v>2595</v>
      </c>
      <c r="AQ572" s="1" t="s">
        <v>2595</v>
      </c>
    </row>
    <row r="573" spans="1:43" x14ac:dyDescent="0.25">
      <c r="A573" s="1">
        <v>0</v>
      </c>
      <c r="B573" s="1" t="b">
        <v>1</v>
      </c>
      <c r="C573" s="1">
        <v>31561</v>
      </c>
      <c r="D573" s="1">
        <v>22801</v>
      </c>
      <c r="E573" s="1" t="b">
        <v>0</v>
      </c>
      <c r="F573" s="1">
        <v>0</v>
      </c>
      <c r="G573" s="60" t="s">
        <v>2589</v>
      </c>
      <c r="H573" s="60" t="s">
        <v>2589</v>
      </c>
      <c r="I573" s="1">
        <v>31561</v>
      </c>
      <c r="J573" s="60" t="s">
        <v>2590</v>
      </c>
      <c r="K573" s="60" t="s">
        <v>2591</v>
      </c>
      <c r="L573" s="60" t="s">
        <v>2729</v>
      </c>
      <c r="M573" s="60" t="s">
        <v>2750</v>
      </c>
      <c r="N573" s="1" t="b">
        <v>1</v>
      </c>
      <c r="O573" s="60" t="s">
        <v>2751</v>
      </c>
      <c r="P573" s="60" t="s">
        <v>679</v>
      </c>
      <c r="Q573" s="60" t="s">
        <v>681</v>
      </c>
      <c r="R573" s="60" t="s">
        <v>514</v>
      </c>
      <c r="S573" s="60" t="s">
        <v>680</v>
      </c>
      <c r="T573" s="1">
        <v>31561</v>
      </c>
      <c r="U573" s="1">
        <v>32161</v>
      </c>
      <c r="V573" s="1">
        <v>34681</v>
      </c>
      <c r="W573" s="1">
        <v>41801</v>
      </c>
      <c r="X573" s="1">
        <v>65401</v>
      </c>
      <c r="Y573" s="1">
        <v>226401</v>
      </c>
      <c r="Z573" s="60" t="s">
        <v>2595</v>
      </c>
      <c r="AA573" s="60" t="s">
        <v>2596</v>
      </c>
      <c r="AB573" s="60" t="s">
        <v>2597</v>
      </c>
      <c r="AC573" s="60" t="s">
        <v>564</v>
      </c>
      <c r="AD573" s="60" t="s">
        <v>2675</v>
      </c>
      <c r="AE573" s="60" t="s">
        <v>2599</v>
      </c>
      <c r="AF573" s="60" t="s">
        <v>2600</v>
      </c>
      <c r="AG573" s="183">
        <v>44123.720833333333</v>
      </c>
      <c r="AH573" s="60" t="s">
        <v>2601</v>
      </c>
      <c r="AI573" s="60" t="s">
        <v>2602</v>
      </c>
      <c r="AJ573" s="61">
        <v>10</v>
      </c>
      <c r="AK573" s="61">
        <v>1</v>
      </c>
      <c r="AL573" s="60" t="s">
        <v>2603</v>
      </c>
      <c r="AM573" s="183">
        <v>44160.50277777778</v>
      </c>
      <c r="AN573" s="183">
        <v>44613</v>
      </c>
      <c r="AO573" s="1">
        <v>6</v>
      </c>
      <c r="AP573" s="60" t="s">
        <v>2595</v>
      </c>
      <c r="AQ573" s="1" t="s">
        <v>2595</v>
      </c>
    </row>
    <row r="574" spans="1:43" x14ac:dyDescent="0.25">
      <c r="A574" s="1">
        <v>0</v>
      </c>
      <c r="B574" s="1" t="b">
        <v>1</v>
      </c>
      <c r="C574" s="1">
        <v>31561</v>
      </c>
      <c r="D574" s="1">
        <v>22801</v>
      </c>
      <c r="E574" s="1" t="b">
        <v>0</v>
      </c>
      <c r="F574" s="1">
        <v>0</v>
      </c>
      <c r="G574" s="60" t="s">
        <v>2589</v>
      </c>
      <c r="H574" s="60" t="s">
        <v>2589</v>
      </c>
      <c r="I574" s="1">
        <v>31561</v>
      </c>
      <c r="J574" s="60" t="s">
        <v>2590</v>
      </c>
      <c r="K574" s="60" t="s">
        <v>2591</v>
      </c>
      <c r="L574" s="60" t="s">
        <v>2729</v>
      </c>
      <c r="M574" s="60" t="s">
        <v>2750</v>
      </c>
      <c r="N574" s="1" t="b">
        <v>1</v>
      </c>
      <c r="O574" s="60" t="s">
        <v>2751</v>
      </c>
      <c r="P574" s="60" t="s">
        <v>653</v>
      </c>
      <c r="Q574" s="60" t="s">
        <v>655</v>
      </c>
      <c r="R574" s="60" t="s">
        <v>514</v>
      </c>
      <c r="S574" s="60" t="s">
        <v>654</v>
      </c>
      <c r="T574" s="1">
        <v>31561</v>
      </c>
      <c r="U574" s="1">
        <v>32161</v>
      </c>
      <c r="V574" s="1">
        <v>34681</v>
      </c>
      <c r="W574" s="1">
        <v>41801</v>
      </c>
      <c r="X574" s="1">
        <v>65401</v>
      </c>
      <c r="Y574" s="1">
        <v>762041</v>
      </c>
      <c r="Z574" s="60" t="s">
        <v>2595</v>
      </c>
      <c r="AA574" s="60" t="s">
        <v>2596</v>
      </c>
      <c r="AB574" s="60" t="s">
        <v>2597</v>
      </c>
      <c r="AC574" s="60" t="s">
        <v>564</v>
      </c>
      <c r="AD574" s="60" t="s">
        <v>2675</v>
      </c>
      <c r="AE574" s="60" t="s">
        <v>2599</v>
      </c>
      <c r="AF574" s="60" t="s">
        <v>2600</v>
      </c>
      <c r="AG574" s="183">
        <v>44159.353472222218</v>
      </c>
      <c r="AH574" s="60" t="s">
        <v>2601</v>
      </c>
      <c r="AI574" s="60" t="s">
        <v>2602</v>
      </c>
      <c r="AJ574" s="61">
        <v>28</v>
      </c>
      <c r="AK574" s="61">
        <v>1</v>
      </c>
      <c r="AL574" s="60" t="s">
        <v>2603</v>
      </c>
      <c r="AM574" s="183">
        <v>44604.587500000001</v>
      </c>
      <c r="AN574" s="183">
        <v>44614</v>
      </c>
      <c r="AO574" s="1">
        <v>6</v>
      </c>
      <c r="AP574" s="60" t="s">
        <v>2595</v>
      </c>
      <c r="AQ574" s="1" t="s">
        <v>2595</v>
      </c>
    </row>
    <row r="575" spans="1:43" x14ac:dyDescent="0.25">
      <c r="A575" s="1">
        <v>0</v>
      </c>
      <c r="B575" s="1" t="b">
        <v>1</v>
      </c>
      <c r="C575" s="1">
        <v>31561</v>
      </c>
      <c r="D575" s="1">
        <v>22801</v>
      </c>
      <c r="E575" s="1" t="b">
        <v>0</v>
      </c>
      <c r="F575" s="1">
        <v>0</v>
      </c>
      <c r="G575" s="60" t="s">
        <v>2589</v>
      </c>
      <c r="H575" s="60" t="s">
        <v>2589</v>
      </c>
      <c r="I575" s="1">
        <v>31561</v>
      </c>
      <c r="J575" s="60" t="s">
        <v>2590</v>
      </c>
      <c r="K575" s="60" t="s">
        <v>2591</v>
      </c>
      <c r="L575" s="60" t="s">
        <v>2729</v>
      </c>
      <c r="M575" s="60" t="s">
        <v>2750</v>
      </c>
      <c r="N575" s="1" t="b">
        <v>1</v>
      </c>
      <c r="O575" s="60" t="s">
        <v>2751</v>
      </c>
      <c r="P575" s="60" t="s">
        <v>643</v>
      </c>
      <c r="Q575" s="60" t="s">
        <v>645</v>
      </c>
      <c r="R575" s="60" t="s">
        <v>514</v>
      </c>
      <c r="S575" s="60" t="s">
        <v>644</v>
      </c>
      <c r="T575" s="1">
        <v>31561</v>
      </c>
      <c r="U575" s="1">
        <v>32161</v>
      </c>
      <c r="V575" s="1">
        <v>34681</v>
      </c>
      <c r="W575" s="1">
        <v>41801</v>
      </c>
      <c r="X575" s="1">
        <v>65401</v>
      </c>
      <c r="Y575" s="1">
        <v>762081</v>
      </c>
      <c r="Z575" s="60" t="s">
        <v>2595</v>
      </c>
      <c r="AA575" s="60" t="s">
        <v>2596</v>
      </c>
      <c r="AB575" s="60" t="s">
        <v>2597</v>
      </c>
      <c r="AC575" s="60" t="s">
        <v>564</v>
      </c>
      <c r="AD575" s="60" t="s">
        <v>2675</v>
      </c>
      <c r="AE575" s="60" t="s">
        <v>2599</v>
      </c>
      <c r="AF575" s="60" t="s">
        <v>2600</v>
      </c>
      <c r="AG575" s="183">
        <v>44159.353472222218</v>
      </c>
      <c r="AH575" s="60" t="s">
        <v>2601</v>
      </c>
      <c r="AI575" s="60" t="s">
        <v>2602</v>
      </c>
      <c r="AJ575" s="61">
        <v>12</v>
      </c>
      <c r="AK575" s="61">
        <v>1</v>
      </c>
      <c r="AL575" s="60" t="s">
        <v>2603</v>
      </c>
      <c r="AM575" s="183">
        <v>44166.336805555555</v>
      </c>
      <c r="AN575" s="183">
        <v>44614</v>
      </c>
      <c r="AO575" s="1">
        <v>6</v>
      </c>
      <c r="AP575" s="60" t="s">
        <v>2595</v>
      </c>
      <c r="AQ575" s="1" t="s">
        <v>2595</v>
      </c>
    </row>
    <row r="576" spans="1:43" x14ac:dyDescent="0.25">
      <c r="A576" s="1">
        <v>0</v>
      </c>
      <c r="B576" s="1" t="b">
        <v>1</v>
      </c>
      <c r="C576" s="1">
        <v>31561</v>
      </c>
      <c r="D576" s="1">
        <v>22801</v>
      </c>
      <c r="E576" s="1" t="b">
        <v>0</v>
      </c>
      <c r="F576" s="1">
        <v>0</v>
      </c>
      <c r="G576" s="60" t="s">
        <v>2589</v>
      </c>
      <c r="H576" s="60" t="s">
        <v>2589</v>
      </c>
      <c r="I576" s="1">
        <v>31561</v>
      </c>
      <c r="J576" s="60" t="s">
        <v>2590</v>
      </c>
      <c r="K576" s="60" t="s">
        <v>2591</v>
      </c>
      <c r="L576" s="60" t="s">
        <v>2729</v>
      </c>
      <c r="M576" s="60" t="s">
        <v>2750</v>
      </c>
      <c r="N576" s="1" t="b">
        <v>1</v>
      </c>
      <c r="O576" s="60" t="s">
        <v>2751</v>
      </c>
      <c r="P576" s="60" t="s">
        <v>650</v>
      </c>
      <c r="Q576" s="60" t="s">
        <v>652</v>
      </c>
      <c r="R576" s="60" t="s">
        <v>514</v>
      </c>
      <c r="S576" s="60" t="s">
        <v>651</v>
      </c>
      <c r="T576" s="1">
        <v>31561</v>
      </c>
      <c r="U576" s="1">
        <v>32161</v>
      </c>
      <c r="V576" s="1">
        <v>34681</v>
      </c>
      <c r="W576" s="1">
        <v>41801</v>
      </c>
      <c r="X576" s="1">
        <v>65401</v>
      </c>
      <c r="Y576" s="1">
        <v>762161</v>
      </c>
      <c r="Z576" s="60" t="s">
        <v>2595</v>
      </c>
      <c r="AA576" s="60" t="s">
        <v>2596</v>
      </c>
      <c r="AB576" s="60" t="s">
        <v>2597</v>
      </c>
      <c r="AC576" s="60" t="s">
        <v>564</v>
      </c>
      <c r="AD576" s="60" t="s">
        <v>2675</v>
      </c>
      <c r="AE576" s="60" t="s">
        <v>2599</v>
      </c>
      <c r="AF576" s="60" t="s">
        <v>2600</v>
      </c>
      <c r="AG576" s="183">
        <v>44159.353472222218</v>
      </c>
      <c r="AH576" s="60" t="s">
        <v>2601</v>
      </c>
      <c r="AI576" s="60" t="s">
        <v>2602</v>
      </c>
      <c r="AJ576" s="61">
        <v>10</v>
      </c>
      <c r="AK576" s="61">
        <v>1</v>
      </c>
      <c r="AL576" s="60" t="s">
        <v>2603</v>
      </c>
      <c r="AM576" s="183">
        <v>44166.337500000001</v>
      </c>
      <c r="AN576" s="183">
        <v>44614</v>
      </c>
      <c r="AO576" s="1">
        <v>6</v>
      </c>
      <c r="AP576" s="60" t="s">
        <v>2595</v>
      </c>
      <c r="AQ576" s="1" t="s">
        <v>2595</v>
      </c>
    </row>
    <row r="577" spans="1:43" x14ac:dyDescent="0.25">
      <c r="A577" s="1">
        <v>0</v>
      </c>
      <c r="B577" s="1" t="b">
        <v>1</v>
      </c>
      <c r="C577" s="1">
        <v>31561</v>
      </c>
      <c r="D577" s="1">
        <v>22801</v>
      </c>
      <c r="E577" s="1" t="b">
        <v>0</v>
      </c>
      <c r="F577" s="1">
        <v>0</v>
      </c>
      <c r="G577" s="60" t="s">
        <v>2589</v>
      </c>
      <c r="H577" s="60" t="s">
        <v>2589</v>
      </c>
      <c r="I577" s="1">
        <v>31561</v>
      </c>
      <c r="J577" s="60" t="s">
        <v>2590</v>
      </c>
      <c r="K577" s="60" t="s">
        <v>2591</v>
      </c>
      <c r="L577" s="60" t="s">
        <v>2729</v>
      </c>
      <c r="M577" s="60" t="s">
        <v>2750</v>
      </c>
      <c r="N577" s="1" t="b">
        <v>1</v>
      </c>
      <c r="O577" s="60" t="s">
        <v>2751</v>
      </c>
      <c r="P577" s="60" t="s">
        <v>728</v>
      </c>
      <c r="Q577" s="60" t="s">
        <v>730</v>
      </c>
      <c r="R577" s="60" t="s">
        <v>514</v>
      </c>
      <c r="S577" s="60" t="s">
        <v>729</v>
      </c>
      <c r="T577" s="1">
        <v>31561</v>
      </c>
      <c r="U577" s="1">
        <v>32161</v>
      </c>
      <c r="V577" s="1">
        <v>34681</v>
      </c>
      <c r="W577" s="1">
        <v>41801</v>
      </c>
      <c r="X577" s="1">
        <v>65401</v>
      </c>
      <c r="Y577" s="1">
        <v>762201</v>
      </c>
      <c r="Z577" s="60" t="s">
        <v>2595</v>
      </c>
      <c r="AA577" s="60" t="s">
        <v>2596</v>
      </c>
      <c r="AB577" s="60" t="s">
        <v>2597</v>
      </c>
      <c r="AC577" s="60" t="s">
        <v>564</v>
      </c>
      <c r="AD577" s="60" t="s">
        <v>2675</v>
      </c>
      <c r="AE577" s="60" t="s">
        <v>2599</v>
      </c>
      <c r="AF577" s="60" t="s">
        <v>2600</v>
      </c>
      <c r="AG577" s="183">
        <v>44159.353472222218</v>
      </c>
      <c r="AH577" s="60" t="s">
        <v>2601</v>
      </c>
      <c r="AI577" s="60" t="s">
        <v>2602</v>
      </c>
      <c r="AJ577" s="61">
        <v>10</v>
      </c>
      <c r="AK577" s="61">
        <v>1</v>
      </c>
      <c r="AL577" s="60" t="s">
        <v>2603</v>
      </c>
      <c r="AM577" s="183">
        <v>44166.337500000001</v>
      </c>
      <c r="AN577" s="183">
        <v>44613</v>
      </c>
      <c r="AO577" s="1">
        <v>6</v>
      </c>
      <c r="AP577" s="60" t="s">
        <v>2595</v>
      </c>
      <c r="AQ577" s="1" t="s">
        <v>2595</v>
      </c>
    </row>
    <row r="578" spans="1:43" x14ac:dyDescent="0.25">
      <c r="A578" s="1">
        <v>0</v>
      </c>
      <c r="B578" s="1" t="b">
        <v>1</v>
      </c>
      <c r="C578" s="1">
        <v>31561</v>
      </c>
      <c r="D578" s="1">
        <v>22801</v>
      </c>
      <c r="E578" s="1" t="b">
        <v>0</v>
      </c>
      <c r="F578" s="1">
        <v>0</v>
      </c>
      <c r="G578" s="60" t="s">
        <v>2589</v>
      </c>
      <c r="H578" s="60" t="s">
        <v>2589</v>
      </c>
      <c r="I578" s="1">
        <v>31561</v>
      </c>
      <c r="J578" s="60" t="s">
        <v>2590</v>
      </c>
      <c r="K578" s="60" t="s">
        <v>2591</v>
      </c>
      <c r="L578" s="60" t="s">
        <v>2729</v>
      </c>
      <c r="M578" s="60" t="s">
        <v>2750</v>
      </c>
      <c r="N578" s="1" t="b">
        <v>1</v>
      </c>
      <c r="O578" s="60" t="s">
        <v>2751</v>
      </c>
      <c r="P578" s="60" t="s">
        <v>709</v>
      </c>
      <c r="Q578" s="60" t="s">
        <v>711</v>
      </c>
      <c r="R578" s="60" t="s">
        <v>514</v>
      </c>
      <c r="S578" s="60" t="s">
        <v>710</v>
      </c>
      <c r="T578" s="1">
        <v>31561</v>
      </c>
      <c r="U578" s="1">
        <v>32161</v>
      </c>
      <c r="V578" s="1">
        <v>34681</v>
      </c>
      <c r="W578" s="1">
        <v>41801</v>
      </c>
      <c r="X578" s="1">
        <v>65401</v>
      </c>
      <c r="Y578" s="1">
        <v>762241</v>
      </c>
      <c r="Z578" s="60" t="s">
        <v>2595</v>
      </c>
      <c r="AA578" s="60" t="s">
        <v>2596</v>
      </c>
      <c r="AB578" s="60" t="s">
        <v>2597</v>
      </c>
      <c r="AC578" s="60" t="s">
        <v>564</v>
      </c>
      <c r="AD578" s="60" t="s">
        <v>2675</v>
      </c>
      <c r="AE578" s="60" t="s">
        <v>2599</v>
      </c>
      <c r="AF578" s="60" t="s">
        <v>2600</v>
      </c>
      <c r="AG578" s="183">
        <v>44159.353472222218</v>
      </c>
      <c r="AH578" s="60" t="s">
        <v>2601</v>
      </c>
      <c r="AI578" s="60" t="s">
        <v>2602</v>
      </c>
      <c r="AJ578" s="61">
        <v>10</v>
      </c>
      <c r="AK578" s="61">
        <v>1</v>
      </c>
      <c r="AL578" s="60" t="s">
        <v>2603</v>
      </c>
      <c r="AM578" s="183">
        <v>44166.340277777774</v>
      </c>
      <c r="AN578" s="183">
        <v>44614</v>
      </c>
      <c r="AO578" s="1">
        <v>6</v>
      </c>
      <c r="AP578" s="60" t="s">
        <v>2595</v>
      </c>
      <c r="AQ578" s="1" t="s">
        <v>2595</v>
      </c>
    </row>
    <row r="579" spans="1:43" x14ac:dyDescent="0.25">
      <c r="A579" s="1">
        <v>0</v>
      </c>
      <c r="B579" s="1" t="b">
        <v>1</v>
      </c>
      <c r="C579" s="1">
        <v>31561</v>
      </c>
      <c r="D579" s="1">
        <v>22801</v>
      </c>
      <c r="E579" s="1" t="b">
        <v>0</v>
      </c>
      <c r="F579" s="1">
        <v>0</v>
      </c>
      <c r="G579" s="60" t="s">
        <v>2589</v>
      </c>
      <c r="H579" s="60" t="s">
        <v>2589</v>
      </c>
      <c r="I579" s="1">
        <v>31561</v>
      </c>
      <c r="J579" s="60" t="s">
        <v>2590</v>
      </c>
      <c r="K579" s="60" t="s">
        <v>2591</v>
      </c>
      <c r="L579" s="60" t="s">
        <v>2729</v>
      </c>
      <c r="M579" s="60" t="s">
        <v>2750</v>
      </c>
      <c r="N579" s="1" t="b">
        <v>1</v>
      </c>
      <c r="O579" s="60" t="s">
        <v>2751</v>
      </c>
      <c r="P579" s="60" t="s">
        <v>706</v>
      </c>
      <c r="Q579" s="60" t="s">
        <v>708</v>
      </c>
      <c r="R579" s="60" t="s">
        <v>514</v>
      </c>
      <c r="S579" s="60" t="s">
        <v>707</v>
      </c>
      <c r="T579" s="1">
        <v>31561</v>
      </c>
      <c r="U579" s="1">
        <v>32161</v>
      </c>
      <c r="V579" s="1">
        <v>34681</v>
      </c>
      <c r="W579" s="1">
        <v>41801</v>
      </c>
      <c r="X579" s="1">
        <v>65401</v>
      </c>
      <c r="Y579" s="1">
        <v>762281</v>
      </c>
      <c r="Z579" s="60" t="s">
        <v>2595</v>
      </c>
      <c r="AA579" s="60" t="s">
        <v>2596</v>
      </c>
      <c r="AB579" s="60" t="s">
        <v>2597</v>
      </c>
      <c r="AC579" s="60" t="s">
        <v>564</v>
      </c>
      <c r="AD579" s="60" t="s">
        <v>2675</v>
      </c>
      <c r="AE579" s="60" t="s">
        <v>2599</v>
      </c>
      <c r="AF579" s="60" t="s">
        <v>2600</v>
      </c>
      <c r="AG579" s="183">
        <v>44159.353472222218</v>
      </c>
      <c r="AH579" s="60" t="s">
        <v>2601</v>
      </c>
      <c r="AI579" s="60" t="s">
        <v>2602</v>
      </c>
      <c r="AJ579" s="61">
        <v>10</v>
      </c>
      <c r="AK579" s="61">
        <v>1</v>
      </c>
      <c r="AL579" s="60" t="s">
        <v>2603</v>
      </c>
      <c r="AM579" s="183">
        <v>44166.340277777774</v>
      </c>
      <c r="AN579" s="183">
        <v>44614</v>
      </c>
      <c r="AO579" s="1">
        <v>6</v>
      </c>
      <c r="AP579" s="60" t="s">
        <v>2595</v>
      </c>
      <c r="AQ579" s="1" t="s">
        <v>2595</v>
      </c>
    </row>
    <row r="580" spans="1:43" x14ac:dyDescent="0.25">
      <c r="A580" s="1">
        <v>0</v>
      </c>
      <c r="B580" s="1" t="b">
        <v>1</v>
      </c>
      <c r="C580" s="1">
        <v>31561</v>
      </c>
      <c r="D580" s="1">
        <v>22801</v>
      </c>
      <c r="E580" s="1" t="b">
        <v>0</v>
      </c>
      <c r="F580" s="1">
        <v>0</v>
      </c>
      <c r="G580" s="60" t="s">
        <v>2589</v>
      </c>
      <c r="H580" s="60" t="s">
        <v>2589</v>
      </c>
      <c r="I580" s="1">
        <v>31561</v>
      </c>
      <c r="J580" s="60" t="s">
        <v>2590</v>
      </c>
      <c r="K580" s="60" t="s">
        <v>2591</v>
      </c>
      <c r="L580" s="60" t="s">
        <v>2729</v>
      </c>
      <c r="M580" s="60" t="s">
        <v>2750</v>
      </c>
      <c r="N580" s="1" t="b">
        <v>1</v>
      </c>
      <c r="O580" s="60" t="s">
        <v>2751</v>
      </c>
      <c r="P580" s="60" t="s">
        <v>741</v>
      </c>
      <c r="Q580" s="60" t="s">
        <v>743</v>
      </c>
      <c r="R580" s="60" t="s">
        <v>514</v>
      </c>
      <c r="S580" s="60" t="s">
        <v>742</v>
      </c>
      <c r="T580" s="1">
        <v>31561</v>
      </c>
      <c r="U580" s="1">
        <v>32161</v>
      </c>
      <c r="V580" s="1">
        <v>34681</v>
      </c>
      <c r="W580" s="1">
        <v>41801</v>
      </c>
      <c r="X580" s="1">
        <v>65401</v>
      </c>
      <c r="Y580" s="1">
        <v>762721</v>
      </c>
      <c r="Z580" s="60" t="s">
        <v>2595</v>
      </c>
      <c r="AA580" s="60" t="s">
        <v>2596</v>
      </c>
      <c r="AB580" s="60" t="s">
        <v>2597</v>
      </c>
      <c r="AC580" s="60" t="s">
        <v>564</v>
      </c>
      <c r="AD580" s="60" t="s">
        <v>2675</v>
      </c>
      <c r="AE580" s="60" t="s">
        <v>2599</v>
      </c>
      <c r="AF580" s="60" t="s">
        <v>2600</v>
      </c>
      <c r="AG580" s="183">
        <v>44159.354166666664</v>
      </c>
      <c r="AH580" s="60" t="s">
        <v>2601</v>
      </c>
      <c r="AI580" s="60" t="s">
        <v>2602</v>
      </c>
      <c r="AJ580" s="61">
        <v>28</v>
      </c>
      <c r="AK580" s="61">
        <v>1</v>
      </c>
      <c r="AL580" s="60" t="s">
        <v>2603</v>
      </c>
      <c r="AM580" s="183">
        <v>44159.354166666664</v>
      </c>
      <c r="AN580" s="183">
        <v>44614</v>
      </c>
      <c r="AO580" s="1">
        <v>6</v>
      </c>
      <c r="AP580" s="60" t="s">
        <v>2595</v>
      </c>
      <c r="AQ580" s="1" t="s">
        <v>2595</v>
      </c>
    </row>
    <row r="581" spans="1:43" x14ac:dyDescent="0.25">
      <c r="A581" s="1">
        <v>0</v>
      </c>
      <c r="B581" s="1" t="b">
        <v>1</v>
      </c>
      <c r="C581" s="1">
        <v>31561</v>
      </c>
      <c r="D581" s="1">
        <v>22801</v>
      </c>
      <c r="E581" s="1" t="b">
        <v>0</v>
      </c>
      <c r="F581" s="1">
        <v>0</v>
      </c>
      <c r="G581" s="60" t="s">
        <v>2589</v>
      </c>
      <c r="H581" s="60" t="s">
        <v>2589</v>
      </c>
      <c r="I581" s="1">
        <v>31561</v>
      </c>
      <c r="J581" s="60" t="s">
        <v>2590</v>
      </c>
      <c r="K581" s="60" t="s">
        <v>2591</v>
      </c>
      <c r="L581" s="60" t="s">
        <v>2729</v>
      </c>
      <c r="M581" s="60" t="s">
        <v>2750</v>
      </c>
      <c r="N581" s="1" t="b">
        <v>1</v>
      </c>
      <c r="O581" s="60" t="s">
        <v>2751</v>
      </c>
      <c r="P581" s="60" t="s">
        <v>716</v>
      </c>
      <c r="Q581" s="60" t="s">
        <v>718</v>
      </c>
      <c r="R581" s="60" t="s">
        <v>514</v>
      </c>
      <c r="S581" s="60" t="s">
        <v>717</v>
      </c>
      <c r="T581" s="1">
        <v>31561</v>
      </c>
      <c r="U581" s="1">
        <v>32161</v>
      </c>
      <c r="V581" s="1">
        <v>34681</v>
      </c>
      <c r="W581" s="1">
        <v>41801</v>
      </c>
      <c r="X581" s="1">
        <v>65401</v>
      </c>
      <c r="Y581" s="1">
        <v>762801</v>
      </c>
      <c r="Z581" s="60" t="s">
        <v>2595</v>
      </c>
      <c r="AA581" s="60" t="s">
        <v>2596</v>
      </c>
      <c r="AB581" s="60" t="s">
        <v>2597</v>
      </c>
      <c r="AC581" s="60" t="s">
        <v>564</v>
      </c>
      <c r="AD581" s="60" t="s">
        <v>2675</v>
      </c>
      <c r="AE581" s="60" t="s">
        <v>2599</v>
      </c>
      <c r="AF581" s="60" t="s">
        <v>2600</v>
      </c>
      <c r="AG581" s="183">
        <v>44159.354166666664</v>
      </c>
      <c r="AH581" s="60" t="s">
        <v>2601</v>
      </c>
      <c r="AI581" s="60" t="s">
        <v>2602</v>
      </c>
      <c r="AJ581" s="61">
        <v>8</v>
      </c>
      <c r="AK581" s="61">
        <v>1</v>
      </c>
      <c r="AL581" s="60" t="s">
        <v>2603</v>
      </c>
      <c r="AM581" s="183">
        <v>44159.354166666664</v>
      </c>
      <c r="AN581" s="183">
        <v>44612</v>
      </c>
      <c r="AO581" s="1">
        <v>6</v>
      </c>
      <c r="AP581" s="60" t="s">
        <v>2595</v>
      </c>
      <c r="AQ581" s="1" t="s">
        <v>2595</v>
      </c>
    </row>
    <row r="582" spans="1:43" x14ac:dyDescent="0.25">
      <c r="A582" s="1">
        <v>0</v>
      </c>
      <c r="B582" s="1" t="b">
        <v>1</v>
      </c>
      <c r="C582" s="1">
        <v>31561</v>
      </c>
      <c r="D582" s="1">
        <v>15801</v>
      </c>
      <c r="E582" s="1" t="b">
        <v>0</v>
      </c>
      <c r="F582" s="1">
        <v>0</v>
      </c>
      <c r="G582" s="60" t="s">
        <v>2589</v>
      </c>
      <c r="H582" s="60" t="s">
        <v>2589</v>
      </c>
      <c r="I582" s="1">
        <v>31561</v>
      </c>
      <c r="J582" s="60" t="s">
        <v>2590</v>
      </c>
      <c r="K582" s="60" t="s">
        <v>2591</v>
      </c>
      <c r="L582" s="60" t="s">
        <v>2729</v>
      </c>
      <c r="M582" s="60" t="s">
        <v>2750</v>
      </c>
      <c r="N582" s="1" t="b">
        <v>1</v>
      </c>
      <c r="O582" s="60" t="s">
        <v>2751</v>
      </c>
      <c r="P582" s="60" t="s">
        <v>1379</v>
      </c>
      <c r="Q582" s="60" t="s">
        <v>2752</v>
      </c>
      <c r="R582" s="60" t="s">
        <v>514</v>
      </c>
      <c r="S582" s="60" t="s">
        <v>1380</v>
      </c>
      <c r="T582" s="1">
        <v>31561</v>
      </c>
      <c r="U582" s="1">
        <v>32161</v>
      </c>
      <c r="V582" s="1">
        <v>34681</v>
      </c>
      <c r="W582" s="1">
        <v>41801</v>
      </c>
      <c r="X582" s="1">
        <v>65401</v>
      </c>
      <c r="Y582" s="1">
        <v>763441</v>
      </c>
      <c r="Z582" s="60" t="s">
        <v>2595</v>
      </c>
      <c r="AA582" s="60" t="s">
        <v>2596</v>
      </c>
      <c r="AB582" s="60" t="s">
        <v>2597</v>
      </c>
      <c r="AC582" s="60" t="s">
        <v>1339</v>
      </c>
      <c r="AD582" s="60" t="s">
        <v>2676</v>
      </c>
      <c r="AE582" s="60" t="s">
        <v>2599</v>
      </c>
      <c r="AF582" s="60" t="s">
        <v>2600</v>
      </c>
      <c r="AG582" s="183">
        <v>44159.354166666664</v>
      </c>
      <c r="AH582" s="60" t="s">
        <v>2601</v>
      </c>
      <c r="AI582" s="60" t="s">
        <v>2602</v>
      </c>
      <c r="AJ582" s="61">
        <v>10</v>
      </c>
      <c r="AK582" s="61">
        <v>1</v>
      </c>
      <c r="AL582" s="60" t="s">
        <v>2603</v>
      </c>
      <c r="AM582" s="183">
        <v>44519.761111111111</v>
      </c>
      <c r="AN582" s="183">
        <v>44613</v>
      </c>
      <c r="AO582" s="1">
        <v>6</v>
      </c>
      <c r="AP582" s="60" t="s">
        <v>2595</v>
      </c>
      <c r="AQ582" s="1" t="s">
        <v>2595</v>
      </c>
    </row>
    <row r="583" spans="1:43" x14ac:dyDescent="0.25">
      <c r="A583" s="1">
        <v>0</v>
      </c>
      <c r="B583" s="1" t="b">
        <v>1</v>
      </c>
      <c r="C583" s="1">
        <v>31561</v>
      </c>
      <c r="D583" s="1">
        <v>15801</v>
      </c>
      <c r="E583" s="1" t="b">
        <v>0</v>
      </c>
      <c r="F583" s="1">
        <v>0</v>
      </c>
      <c r="G583" s="60" t="s">
        <v>2589</v>
      </c>
      <c r="H583" s="60" t="s">
        <v>2589</v>
      </c>
      <c r="I583" s="1">
        <v>31561</v>
      </c>
      <c r="J583" s="60" t="s">
        <v>2590</v>
      </c>
      <c r="K583" s="60" t="s">
        <v>2591</v>
      </c>
      <c r="L583" s="60" t="s">
        <v>2729</v>
      </c>
      <c r="M583" s="60" t="s">
        <v>2750</v>
      </c>
      <c r="N583" s="1" t="b">
        <v>1</v>
      </c>
      <c r="O583" s="60" t="s">
        <v>2751</v>
      </c>
      <c r="P583" s="60" t="s">
        <v>1385</v>
      </c>
      <c r="Q583" s="60" t="s">
        <v>2753</v>
      </c>
      <c r="R583" s="60" t="s">
        <v>514</v>
      </c>
      <c r="S583" s="60" t="s">
        <v>1386</v>
      </c>
      <c r="T583" s="1">
        <v>31561</v>
      </c>
      <c r="U583" s="1">
        <v>32161</v>
      </c>
      <c r="V583" s="1">
        <v>34681</v>
      </c>
      <c r="W583" s="1">
        <v>41801</v>
      </c>
      <c r="X583" s="1">
        <v>65401</v>
      </c>
      <c r="Y583" s="1">
        <v>763841</v>
      </c>
      <c r="Z583" s="60" t="s">
        <v>2595</v>
      </c>
      <c r="AA583" s="60" t="s">
        <v>2596</v>
      </c>
      <c r="AB583" s="60" t="s">
        <v>2597</v>
      </c>
      <c r="AC583" s="60" t="s">
        <v>1339</v>
      </c>
      <c r="AD583" s="60" t="s">
        <v>2676</v>
      </c>
      <c r="AE583" s="60" t="s">
        <v>2599</v>
      </c>
      <c r="AF583" s="60" t="s">
        <v>2600</v>
      </c>
      <c r="AG583" s="183">
        <v>44159.354166666664</v>
      </c>
      <c r="AH583" s="60" t="s">
        <v>2601</v>
      </c>
      <c r="AI583" s="60" t="s">
        <v>2602</v>
      </c>
      <c r="AJ583" s="61">
        <v>10</v>
      </c>
      <c r="AK583" s="61">
        <v>1</v>
      </c>
      <c r="AL583" s="60" t="s">
        <v>2603</v>
      </c>
      <c r="AM583" s="183">
        <v>44519.761111111111</v>
      </c>
      <c r="AN583" s="183">
        <v>44610</v>
      </c>
      <c r="AO583" s="1">
        <v>6</v>
      </c>
      <c r="AP583" s="60" t="s">
        <v>2595</v>
      </c>
      <c r="AQ583" s="1" t="s">
        <v>2595</v>
      </c>
    </row>
    <row r="584" spans="1:43" x14ac:dyDescent="0.25">
      <c r="A584" s="1">
        <v>0</v>
      </c>
      <c r="B584" s="1" t="b">
        <v>1</v>
      </c>
      <c r="C584" s="1">
        <v>31561</v>
      </c>
      <c r="D584" s="1">
        <v>22801</v>
      </c>
      <c r="E584" s="1" t="b">
        <v>0</v>
      </c>
      <c r="F584" s="1">
        <v>0</v>
      </c>
      <c r="G584" s="60" t="s">
        <v>2589</v>
      </c>
      <c r="H584" s="60" t="s">
        <v>2589</v>
      </c>
      <c r="I584" s="1">
        <v>31561</v>
      </c>
      <c r="J584" s="60" t="s">
        <v>2590</v>
      </c>
      <c r="K584" s="60" t="s">
        <v>2591</v>
      </c>
      <c r="L584" s="60" t="s">
        <v>2729</v>
      </c>
      <c r="M584" s="60" t="s">
        <v>2750</v>
      </c>
      <c r="N584" s="1" t="b">
        <v>1</v>
      </c>
      <c r="O584" s="60" t="s">
        <v>2751</v>
      </c>
      <c r="P584" s="60" t="s">
        <v>722</v>
      </c>
      <c r="Q584" s="60" t="s">
        <v>724</v>
      </c>
      <c r="R584" s="60" t="s">
        <v>514</v>
      </c>
      <c r="S584" s="60" t="s">
        <v>723</v>
      </c>
      <c r="T584" s="1">
        <v>31561</v>
      </c>
      <c r="U584" s="1">
        <v>32161</v>
      </c>
      <c r="V584" s="1">
        <v>34681</v>
      </c>
      <c r="W584" s="1">
        <v>41801</v>
      </c>
      <c r="X584" s="1">
        <v>65401</v>
      </c>
      <c r="Y584" s="1">
        <v>764081</v>
      </c>
      <c r="Z584" s="60" t="s">
        <v>2595</v>
      </c>
      <c r="AA584" s="60" t="s">
        <v>2596</v>
      </c>
      <c r="AB584" s="60" t="s">
        <v>2597</v>
      </c>
      <c r="AC584" s="60" t="s">
        <v>564</v>
      </c>
      <c r="AD584" s="60" t="s">
        <v>2675</v>
      </c>
      <c r="AE584" s="60" t="s">
        <v>2599</v>
      </c>
      <c r="AF584" s="60" t="s">
        <v>2600</v>
      </c>
      <c r="AG584" s="183">
        <v>44159.372916666667</v>
      </c>
      <c r="AH584" s="60" t="s">
        <v>2601</v>
      </c>
      <c r="AI584" s="60" t="s">
        <v>2602</v>
      </c>
      <c r="AJ584" s="61">
        <v>12</v>
      </c>
      <c r="AK584" s="61">
        <v>1</v>
      </c>
      <c r="AL584" s="60" t="s">
        <v>2603</v>
      </c>
      <c r="AM584" s="183">
        <v>44278.426388888889</v>
      </c>
      <c r="AN584" s="183">
        <v>44613</v>
      </c>
      <c r="AO584" s="1">
        <v>6</v>
      </c>
      <c r="AP584" s="60" t="s">
        <v>2595</v>
      </c>
      <c r="AQ584" s="1" t="s">
        <v>2595</v>
      </c>
    </row>
    <row r="585" spans="1:43" x14ac:dyDescent="0.25">
      <c r="A585" s="1">
        <v>0</v>
      </c>
      <c r="B585" s="1" t="b">
        <v>1</v>
      </c>
      <c r="C585" s="1">
        <v>31561</v>
      </c>
      <c r="D585" s="1">
        <v>15241</v>
      </c>
      <c r="E585" s="1" t="b">
        <v>0</v>
      </c>
      <c r="F585" s="1">
        <v>0</v>
      </c>
      <c r="G585" s="60" t="s">
        <v>2589</v>
      </c>
      <c r="H585" s="60" t="s">
        <v>2589</v>
      </c>
      <c r="I585" s="1">
        <v>31561</v>
      </c>
      <c r="J585" s="60" t="s">
        <v>2590</v>
      </c>
      <c r="K585" s="60" t="s">
        <v>2591</v>
      </c>
      <c r="L585" s="60" t="s">
        <v>2729</v>
      </c>
      <c r="M585" s="60" t="s">
        <v>2750</v>
      </c>
      <c r="N585" s="1" t="b">
        <v>1</v>
      </c>
      <c r="O585" s="60" t="s">
        <v>2751</v>
      </c>
      <c r="P585" s="60" t="s">
        <v>1221</v>
      </c>
      <c r="Q585" s="60" t="s">
        <v>1223</v>
      </c>
      <c r="R585" s="60" t="s">
        <v>514</v>
      </c>
      <c r="S585" s="60" t="s">
        <v>1222</v>
      </c>
      <c r="T585" s="1">
        <v>31561</v>
      </c>
      <c r="U585" s="1">
        <v>32161</v>
      </c>
      <c r="V585" s="1">
        <v>34681</v>
      </c>
      <c r="W585" s="1">
        <v>41801</v>
      </c>
      <c r="X585" s="1">
        <v>65401</v>
      </c>
      <c r="Y585" s="1">
        <v>1351521</v>
      </c>
      <c r="Z585" s="60" t="s">
        <v>2595</v>
      </c>
      <c r="AA585" s="60" t="s">
        <v>2596</v>
      </c>
      <c r="AB585" s="60" t="s">
        <v>2597</v>
      </c>
      <c r="AC585" s="60" t="s">
        <v>1137</v>
      </c>
      <c r="AD585" s="60" t="s">
        <v>2698</v>
      </c>
      <c r="AE585" s="60" t="s">
        <v>2599</v>
      </c>
      <c r="AF585" s="60" t="s">
        <v>2600</v>
      </c>
      <c r="AG585" s="183">
        <v>44371.495833333334</v>
      </c>
      <c r="AH585" s="60" t="s">
        <v>2601</v>
      </c>
      <c r="AI585" s="60" t="s">
        <v>2602</v>
      </c>
      <c r="AJ585" s="61">
        <v>5</v>
      </c>
      <c r="AK585" s="61">
        <v>1</v>
      </c>
      <c r="AL585" s="60" t="s">
        <v>2603</v>
      </c>
      <c r="AM585" s="183">
        <v>44371.495833333334</v>
      </c>
      <c r="AN585" s="183">
        <v>44612</v>
      </c>
      <c r="AO585" s="1">
        <v>4</v>
      </c>
      <c r="AP585" s="60" t="s">
        <v>2595</v>
      </c>
      <c r="AQ585" s="1" t="s">
        <v>2595</v>
      </c>
    </row>
    <row r="586" spans="1:43" x14ac:dyDescent="0.25">
      <c r="A586" s="1">
        <v>0</v>
      </c>
      <c r="B586" s="1" t="b">
        <v>1</v>
      </c>
      <c r="C586" s="1">
        <v>31561</v>
      </c>
      <c r="D586" s="1">
        <v>13401</v>
      </c>
      <c r="E586" s="1" t="b">
        <v>0</v>
      </c>
      <c r="F586" s="1">
        <v>0</v>
      </c>
      <c r="G586" s="60" t="s">
        <v>2589</v>
      </c>
      <c r="H586" s="60" t="s">
        <v>2589</v>
      </c>
      <c r="I586" s="1">
        <v>31561</v>
      </c>
      <c r="J586" s="60" t="s">
        <v>2590</v>
      </c>
      <c r="K586" s="60" t="s">
        <v>2591</v>
      </c>
      <c r="L586" s="60" t="s">
        <v>2729</v>
      </c>
      <c r="M586" s="60" t="s">
        <v>2754</v>
      </c>
      <c r="N586" s="1" t="b">
        <v>1</v>
      </c>
      <c r="O586" s="60" t="s">
        <v>2755</v>
      </c>
      <c r="P586" s="60" t="s">
        <v>1674</v>
      </c>
      <c r="Q586" s="60" t="s">
        <v>1676</v>
      </c>
      <c r="R586" s="60" t="s">
        <v>514</v>
      </c>
      <c r="S586" s="60" t="s">
        <v>1675</v>
      </c>
      <c r="T586" s="1">
        <v>31561</v>
      </c>
      <c r="U586" s="1">
        <v>32161</v>
      </c>
      <c r="V586" s="1">
        <v>34681</v>
      </c>
      <c r="W586" s="1">
        <v>41841</v>
      </c>
      <c r="X586" s="1">
        <v>65441</v>
      </c>
      <c r="Y586" s="1">
        <v>119641</v>
      </c>
      <c r="Z586" s="60" t="s">
        <v>2595</v>
      </c>
      <c r="AA586" s="60" t="s">
        <v>2596</v>
      </c>
      <c r="AB586" s="60" t="s">
        <v>2597</v>
      </c>
      <c r="AC586" s="60" t="s">
        <v>1623</v>
      </c>
      <c r="AD586" s="60" t="s">
        <v>2756</v>
      </c>
      <c r="AE586" s="60" t="s">
        <v>2599</v>
      </c>
      <c r="AF586" s="60" t="s">
        <v>2600</v>
      </c>
      <c r="AG586" s="183">
        <v>44123.69930555555</v>
      </c>
      <c r="AH586" s="60" t="s">
        <v>2601</v>
      </c>
      <c r="AI586" s="60" t="s">
        <v>2602</v>
      </c>
      <c r="AJ586" s="61">
        <v>5</v>
      </c>
      <c r="AK586" s="61">
        <v>1</v>
      </c>
      <c r="AL586" s="60" t="s">
        <v>2603</v>
      </c>
      <c r="AM586" s="183">
        <v>44172.71875</v>
      </c>
      <c r="AN586" s="183">
        <v>44614</v>
      </c>
      <c r="AO586" s="1">
        <v>6</v>
      </c>
      <c r="AP586" s="60" t="s">
        <v>381</v>
      </c>
      <c r="AQ586" s="1" t="s">
        <v>2595</v>
      </c>
    </row>
    <row r="587" spans="1:43" x14ac:dyDescent="0.25">
      <c r="A587" s="1">
        <v>0</v>
      </c>
      <c r="B587" s="1" t="b">
        <v>1</v>
      </c>
      <c r="C587" s="1">
        <v>31561</v>
      </c>
      <c r="D587" s="1">
        <v>13401</v>
      </c>
      <c r="E587" s="1" t="b">
        <v>0</v>
      </c>
      <c r="F587" s="1">
        <v>0</v>
      </c>
      <c r="G587" s="60" t="s">
        <v>2589</v>
      </c>
      <c r="H587" s="60" t="s">
        <v>2589</v>
      </c>
      <c r="I587" s="1">
        <v>31561</v>
      </c>
      <c r="J587" s="60" t="s">
        <v>2590</v>
      </c>
      <c r="K587" s="60" t="s">
        <v>2591</v>
      </c>
      <c r="L587" s="60" t="s">
        <v>2729</v>
      </c>
      <c r="M587" s="60" t="s">
        <v>2754</v>
      </c>
      <c r="N587" s="1" t="b">
        <v>1</v>
      </c>
      <c r="O587" s="60" t="s">
        <v>2755</v>
      </c>
      <c r="P587" s="60" t="s">
        <v>1635</v>
      </c>
      <c r="Q587" s="60" t="s">
        <v>1637</v>
      </c>
      <c r="R587" s="60" t="s">
        <v>514</v>
      </c>
      <c r="S587" s="60" t="s">
        <v>1636</v>
      </c>
      <c r="T587" s="1">
        <v>31561</v>
      </c>
      <c r="U587" s="1">
        <v>32161</v>
      </c>
      <c r="V587" s="1">
        <v>34681</v>
      </c>
      <c r="W587" s="1">
        <v>41841</v>
      </c>
      <c r="X587" s="1">
        <v>65441</v>
      </c>
      <c r="Y587" s="1">
        <v>119681</v>
      </c>
      <c r="Z587" s="60" t="s">
        <v>2595</v>
      </c>
      <c r="AA587" s="60" t="s">
        <v>2596</v>
      </c>
      <c r="AB587" s="60" t="s">
        <v>2597</v>
      </c>
      <c r="AC587" s="60" t="s">
        <v>1623</v>
      </c>
      <c r="AD587" s="60" t="s">
        <v>2756</v>
      </c>
      <c r="AE587" s="60" t="s">
        <v>2599</v>
      </c>
      <c r="AF587" s="60" t="s">
        <v>2600</v>
      </c>
      <c r="AG587" s="183">
        <v>44123.69930555555</v>
      </c>
      <c r="AH587" s="60" t="s">
        <v>2601</v>
      </c>
      <c r="AI587" s="60" t="s">
        <v>2602</v>
      </c>
      <c r="AJ587" s="61">
        <v>5</v>
      </c>
      <c r="AK587" s="61">
        <v>1</v>
      </c>
      <c r="AL587" s="60" t="s">
        <v>2603</v>
      </c>
      <c r="AM587" s="183">
        <v>44172.718055555553</v>
      </c>
      <c r="AN587" s="183">
        <v>44613</v>
      </c>
      <c r="AO587" s="1">
        <v>6</v>
      </c>
      <c r="AP587" s="60" t="s">
        <v>381</v>
      </c>
      <c r="AQ587" s="1" t="s">
        <v>2595</v>
      </c>
    </row>
    <row r="588" spans="1:43" x14ac:dyDescent="0.25">
      <c r="A588" s="1">
        <v>0</v>
      </c>
      <c r="B588" s="1" t="b">
        <v>1</v>
      </c>
      <c r="C588" s="1">
        <v>31561</v>
      </c>
      <c r="D588" s="1">
        <v>13401</v>
      </c>
      <c r="E588" s="1" t="b">
        <v>0</v>
      </c>
      <c r="F588" s="1">
        <v>0</v>
      </c>
      <c r="G588" s="60" t="s">
        <v>2589</v>
      </c>
      <c r="H588" s="60" t="s">
        <v>2589</v>
      </c>
      <c r="I588" s="1">
        <v>31561</v>
      </c>
      <c r="J588" s="60" t="s">
        <v>2590</v>
      </c>
      <c r="K588" s="60" t="s">
        <v>2591</v>
      </c>
      <c r="L588" s="60" t="s">
        <v>2729</v>
      </c>
      <c r="M588" s="60" t="s">
        <v>2754</v>
      </c>
      <c r="N588" s="1" t="b">
        <v>1</v>
      </c>
      <c r="O588" s="60" t="s">
        <v>2755</v>
      </c>
      <c r="P588" s="60" t="s">
        <v>1668</v>
      </c>
      <c r="Q588" s="60" t="s">
        <v>1670</v>
      </c>
      <c r="R588" s="60" t="s">
        <v>514</v>
      </c>
      <c r="S588" s="60" t="s">
        <v>1669</v>
      </c>
      <c r="T588" s="1">
        <v>31561</v>
      </c>
      <c r="U588" s="1">
        <v>32161</v>
      </c>
      <c r="V588" s="1">
        <v>34681</v>
      </c>
      <c r="W588" s="1">
        <v>41841</v>
      </c>
      <c r="X588" s="1">
        <v>65441</v>
      </c>
      <c r="Y588" s="1">
        <v>119721</v>
      </c>
      <c r="Z588" s="60" t="s">
        <v>2595</v>
      </c>
      <c r="AA588" s="60" t="s">
        <v>2596</v>
      </c>
      <c r="AB588" s="60" t="s">
        <v>2597</v>
      </c>
      <c r="AC588" s="60" t="s">
        <v>1623</v>
      </c>
      <c r="AD588" s="60" t="s">
        <v>2756</v>
      </c>
      <c r="AE588" s="60" t="s">
        <v>2599</v>
      </c>
      <c r="AF588" s="60" t="s">
        <v>2600</v>
      </c>
      <c r="AG588" s="183">
        <v>44123.69930555555</v>
      </c>
      <c r="AH588" s="60" t="s">
        <v>2601</v>
      </c>
      <c r="AI588" s="60" t="s">
        <v>2602</v>
      </c>
      <c r="AJ588" s="61">
        <v>5</v>
      </c>
      <c r="AK588" s="61">
        <v>1</v>
      </c>
      <c r="AL588" s="60" t="s">
        <v>2603</v>
      </c>
      <c r="AM588" s="183">
        <v>44172.71875</v>
      </c>
      <c r="AN588" s="183">
        <v>44614</v>
      </c>
      <c r="AO588" s="1">
        <v>6</v>
      </c>
      <c r="AP588" s="60" t="s">
        <v>381</v>
      </c>
      <c r="AQ588" s="1" t="s">
        <v>2595</v>
      </c>
    </row>
    <row r="589" spans="1:43" x14ac:dyDescent="0.25">
      <c r="A589" s="1">
        <v>0</v>
      </c>
      <c r="B589" s="1" t="b">
        <v>1</v>
      </c>
      <c r="C589" s="1">
        <v>31561</v>
      </c>
      <c r="D589" s="1">
        <v>13401</v>
      </c>
      <c r="E589" s="1" t="b">
        <v>0</v>
      </c>
      <c r="F589" s="1">
        <v>0</v>
      </c>
      <c r="G589" s="60" t="s">
        <v>2589</v>
      </c>
      <c r="H589" s="60" t="s">
        <v>2589</v>
      </c>
      <c r="I589" s="1">
        <v>31561</v>
      </c>
      <c r="J589" s="60" t="s">
        <v>2590</v>
      </c>
      <c r="K589" s="60" t="s">
        <v>2591</v>
      </c>
      <c r="L589" s="60" t="s">
        <v>2729</v>
      </c>
      <c r="M589" s="60" t="s">
        <v>2754</v>
      </c>
      <c r="N589" s="1" t="b">
        <v>1</v>
      </c>
      <c r="O589" s="60" t="s">
        <v>2755</v>
      </c>
      <c r="P589" s="60" t="s">
        <v>1659</v>
      </c>
      <c r="Q589" s="60" t="s">
        <v>1661</v>
      </c>
      <c r="R589" s="60" t="s">
        <v>514</v>
      </c>
      <c r="S589" s="60" t="s">
        <v>1660</v>
      </c>
      <c r="T589" s="1">
        <v>31561</v>
      </c>
      <c r="U589" s="1">
        <v>32161</v>
      </c>
      <c r="V589" s="1">
        <v>34681</v>
      </c>
      <c r="W589" s="1">
        <v>41841</v>
      </c>
      <c r="X589" s="1">
        <v>65441</v>
      </c>
      <c r="Y589" s="1">
        <v>119761</v>
      </c>
      <c r="Z589" s="60" t="s">
        <v>2595</v>
      </c>
      <c r="AA589" s="60" t="s">
        <v>2596</v>
      </c>
      <c r="AB589" s="60" t="s">
        <v>2597</v>
      </c>
      <c r="AC589" s="60" t="s">
        <v>1623</v>
      </c>
      <c r="AD589" s="60" t="s">
        <v>2756</v>
      </c>
      <c r="AE589" s="60" t="s">
        <v>2599</v>
      </c>
      <c r="AF589" s="60" t="s">
        <v>2600</v>
      </c>
      <c r="AG589" s="183">
        <v>44123.69930555555</v>
      </c>
      <c r="AH589" s="60" t="s">
        <v>2601</v>
      </c>
      <c r="AI589" s="60" t="s">
        <v>2602</v>
      </c>
      <c r="AJ589" s="61">
        <v>5</v>
      </c>
      <c r="AK589" s="61">
        <v>1</v>
      </c>
      <c r="AL589" s="60" t="s">
        <v>2603</v>
      </c>
      <c r="AM589" s="183">
        <v>44172.71875</v>
      </c>
      <c r="AN589" s="183">
        <v>44614</v>
      </c>
      <c r="AO589" s="1">
        <v>6</v>
      </c>
      <c r="AP589" s="60" t="s">
        <v>381</v>
      </c>
      <c r="AQ589" s="1" t="s">
        <v>2595</v>
      </c>
    </row>
    <row r="590" spans="1:43" x14ac:dyDescent="0.25">
      <c r="A590" s="1">
        <v>0</v>
      </c>
      <c r="B590" s="1" t="b">
        <v>1</v>
      </c>
      <c r="C590" s="1">
        <v>31561</v>
      </c>
      <c r="D590" s="1">
        <v>13401</v>
      </c>
      <c r="E590" s="1" t="b">
        <v>0</v>
      </c>
      <c r="F590" s="1">
        <v>0</v>
      </c>
      <c r="G590" s="60" t="s">
        <v>2589</v>
      </c>
      <c r="H590" s="60" t="s">
        <v>2589</v>
      </c>
      <c r="I590" s="1">
        <v>31561</v>
      </c>
      <c r="J590" s="60" t="s">
        <v>2590</v>
      </c>
      <c r="K590" s="60" t="s">
        <v>2591</v>
      </c>
      <c r="L590" s="60" t="s">
        <v>2729</v>
      </c>
      <c r="M590" s="60" t="s">
        <v>2754</v>
      </c>
      <c r="N590" s="1" t="b">
        <v>1</v>
      </c>
      <c r="O590" s="60" t="s">
        <v>2755</v>
      </c>
      <c r="P590" s="60" t="s">
        <v>1644</v>
      </c>
      <c r="Q590" s="60" t="s">
        <v>1646</v>
      </c>
      <c r="R590" s="60" t="s">
        <v>514</v>
      </c>
      <c r="S590" s="60" t="s">
        <v>1645</v>
      </c>
      <c r="T590" s="1">
        <v>31561</v>
      </c>
      <c r="U590" s="1">
        <v>32161</v>
      </c>
      <c r="V590" s="1">
        <v>34681</v>
      </c>
      <c r="W590" s="1">
        <v>41841</v>
      </c>
      <c r="X590" s="1">
        <v>65441</v>
      </c>
      <c r="Y590" s="1">
        <v>119801</v>
      </c>
      <c r="Z590" s="60" t="s">
        <v>2595</v>
      </c>
      <c r="AA590" s="60" t="s">
        <v>2596</v>
      </c>
      <c r="AB590" s="60" t="s">
        <v>2597</v>
      </c>
      <c r="AC590" s="60" t="s">
        <v>1623</v>
      </c>
      <c r="AD590" s="60" t="s">
        <v>2756</v>
      </c>
      <c r="AE590" s="60" t="s">
        <v>2599</v>
      </c>
      <c r="AF590" s="60" t="s">
        <v>2600</v>
      </c>
      <c r="AG590" s="183">
        <v>44123.69930555555</v>
      </c>
      <c r="AH590" s="60" t="s">
        <v>2601</v>
      </c>
      <c r="AI590" s="60" t="s">
        <v>2602</v>
      </c>
      <c r="AJ590" s="61">
        <v>5</v>
      </c>
      <c r="AK590" s="61">
        <v>1</v>
      </c>
      <c r="AL590" s="60" t="s">
        <v>2603</v>
      </c>
      <c r="AM590" s="183">
        <v>44172.71875</v>
      </c>
      <c r="AN590" s="183">
        <v>44614</v>
      </c>
      <c r="AO590" s="1">
        <v>6</v>
      </c>
      <c r="AP590" s="60" t="s">
        <v>381</v>
      </c>
      <c r="AQ590" s="1" t="s">
        <v>2595</v>
      </c>
    </row>
    <row r="591" spans="1:43" x14ac:dyDescent="0.25">
      <c r="A591" s="1">
        <v>0</v>
      </c>
      <c r="B591" s="1" t="b">
        <v>1</v>
      </c>
      <c r="C591" s="1">
        <v>31561</v>
      </c>
      <c r="D591" s="1">
        <v>13401</v>
      </c>
      <c r="E591" s="1" t="b">
        <v>0</v>
      </c>
      <c r="F591" s="1">
        <v>0</v>
      </c>
      <c r="G591" s="60" t="s">
        <v>2589</v>
      </c>
      <c r="H591" s="60" t="s">
        <v>2589</v>
      </c>
      <c r="I591" s="1">
        <v>31561</v>
      </c>
      <c r="J591" s="60" t="s">
        <v>2590</v>
      </c>
      <c r="K591" s="60" t="s">
        <v>2591</v>
      </c>
      <c r="L591" s="60" t="s">
        <v>2729</v>
      </c>
      <c r="M591" s="60" t="s">
        <v>2754</v>
      </c>
      <c r="N591" s="1" t="b">
        <v>1</v>
      </c>
      <c r="O591" s="60" t="s">
        <v>2755</v>
      </c>
      <c r="P591" s="60" t="s">
        <v>1662</v>
      </c>
      <c r="Q591" s="60" t="s">
        <v>1664</v>
      </c>
      <c r="R591" s="60" t="s">
        <v>514</v>
      </c>
      <c r="S591" s="60" t="s">
        <v>1663</v>
      </c>
      <c r="T591" s="1">
        <v>31561</v>
      </c>
      <c r="U591" s="1">
        <v>32161</v>
      </c>
      <c r="V591" s="1">
        <v>34681</v>
      </c>
      <c r="W591" s="1">
        <v>41841</v>
      </c>
      <c r="X591" s="1">
        <v>65441</v>
      </c>
      <c r="Y591" s="1">
        <v>119841</v>
      </c>
      <c r="Z591" s="60" t="s">
        <v>2595</v>
      </c>
      <c r="AA591" s="60" t="s">
        <v>2596</v>
      </c>
      <c r="AB591" s="60" t="s">
        <v>2597</v>
      </c>
      <c r="AC591" s="60" t="s">
        <v>1623</v>
      </c>
      <c r="AD591" s="60" t="s">
        <v>2756</v>
      </c>
      <c r="AE591" s="60" t="s">
        <v>2599</v>
      </c>
      <c r="AF591" s="60" t="s">
        <v>2600</v>
      </c>
      <c r="AG591" s="183">
        <v>44123.69930555555</v>
      </c>
      <c r="AH591" s="60" t="s">
        <v>2601</v>
      </c>
      <c r="AI591" s="60" t="s">
        <v>2602</v>
      </c>
      <c r="AJ591" s="61">
        <v>5</v>
      </c>
      <c r="AK591" s="61">
        <v>1</v>
      </c>
      <c r="AL591" s="60" t="s">
        <v>2603</v>
      </c>
      <c r="AM591" s="183">
        <v>44530.707638888889</v>
      </c>
      <c r="AN591" s="183">
        <v>44613</v>
      </c>
      <c r="AO591" s="1">
        <v>6</v>
      </c>
      <c r="AP591" s="60" t="s">
        <v>381</v>
      </c>
      <c r="AQ591" s="1" t="s">
        <v>2595</v>
      </c>
    </row>
    <row r="592" spans="1:43" x14ac:dyDescent="0.25">
      <c r="A592" s="1">
        <v>0</v>
      </c>
      <c r="B592" s="1" t="b">
        <v>1</v>
      </c>
      <c r="C592" s="1">
        <v>31561</v>
      </c>
      <c r="D592" s="1">
        <v>13401</v>
      </c>
      <c r="E592" s="1" t="b">
        <v>0</v>
      </c>
      <c r="F592" s="1">
        <v>0</v>
      </c>
      <c r="G592" s="60" t="s">
        <v>2589</v>
      </c>
      <c r="H592" s="60" t="s">
        <v>2589</v>
      </c>
      <c r="I592" s="1">
        <v>31561</v>
      </c>
      <c r="J592" s="60" t="s">
        <v>2590</v>
      </c>
      <c r="K592" s="60" t="s">
        <v>2591</v>
      </c>
      <c r="L592" s="60" t="s">
        <v>2729</v>
      </c>
      <c r="M592" s="60" t="s">
        <v>2754</v>
      </c>
      <c r="N592" s="1" t="b">
        <v>1</v>
      </c>
      <c r="O592" s="60" t="s">
        <v>2755</v>
      </c>
      <c r="P592" s="60" t="s">
        <v>1677</v>
      </c>
      <c r="Q592" s="60" t="s">
        <v>1679</v>
      </c>
      <c r="R592" s="60" t="s">
        <v>514</v>
      </c>
      <c r="S592" s="60" t="s">
        <v>1678</v>
      </c>
      <c r="T592" s="1">
        <v>31561</v>
      </c>
      <c r="U592" s="1">
        <v>32161</v>
      </c>
      <c r="V592" s="1">
        <v>34681</v>
      </c>
      <c r="W592" s="1">
        <v>41841</v>
      </c>
      <c r="X592" s="1">
        <v>65441</v>
      </c>
      <c r="Y592" s="1">
        <v>119881</v>
      </c>
      <c r="Z592" s="60" t="s">
        <v>2595</v>
      </c>
      <c r="AA592" s="60" t="s">
        <v>2596</v>
      </c>
      <c r="AB592" s="60" t="s">
        <v>2597</v>
      </c>
      <c r="AC592" s="60" t="s">
        <v>1623</v>
      </c>
      <c r="AD592" s="60" t="s">
        <v>2756</v>
      </c>
      <c r="AE592" s="60" t="s">
        <v>2599</v>
      </c>
      <c r="AF592" s="60" t="s">
        <v>2600</v>
      </c>
      <c r="AG592" s="183">
        <v>44123.69930555555</v>
      </c>
      <c r="AH592" s="60" t="s">
        <v>2601</v>
      </c>
      <c r="AI592" s="60" t="s">
        <v>2602</v>
      </c>
      <c r="AJ592" s="61">
        <v>5</v>
      </c>
      <c r="AK592" s="61">
        <v>1</v>
      </c>
      <c r="AL592" s="60" t="s">
        <v>2603</v>
      </c>
      <c r="AM592" s="183">
        <v>44172.71875</v>
      </c>
      <c r="AN592" s="183">
        <v>44614</v>
      </c>
      <c r="AO592" s="1">
        <v>6</v>
      </c>
      <c r="AP592" s="60" t="s">
        <v>381</v>
      </c>
      <c r="AQ592" s="1" t="s">
        <v>2595</v>
      </c>
    </row>
    <row r="593" spans="1:43" x14ac:dyDescent="0.25">
      <c r="A593" s="1">
        <v>0</v>
      </c>
      <c r="B593" s="1" t="b">
        <v>1</v>
      </c>
      <c r="C593" s="1">
        <v>31561</v>
      </c>
      <c r="D593" s="1">
        <v>13401</v>
      </c>
      <c r="E593" s="1" t="b">
        <v>0</v>
      </c>
      <c r="F593" s="1">
        <v>0</v>
      </c>
      <c r="G593" s="60" t="s">
        <v>2589</v>
      </c>
      <c r="H593" s="60" t="s">
        <v>2589</v>
      </c>
      <c r="I593" s="1">
        <v>31561</v>
      </c>
      <c r="J593" s="60" t="s">
        <v>2590</v>
      </c>
      <c r="K593" s="60" t="s">
        <v>2591</v>
      </c>
      <c r="L593" s="60" t="s">
        <v>2729</v>
      </c>
      <c r="M593" s="60" t="s">
        <v>2754</v>
      </c>
      <c r="N593" s="1" t="b">
        <v>1</v>
      </c>
      <c r="O593" s="60" t="s">
        <v>2755</v>
      </c>
      <c r="P593" s="60" t="s">
        <v>1632</v>
      </c>
      <c r="Q593" s="60" t="s">
        <v>1634</v>
      </c>
      <c r="R593" s="60" t="s">
        <v>514</v>
      </c>
      <c r="S593" s="60" t="s">
        <v>1633</v>
      </c>
      <c r="T593" s="1">
        <v>31561</v>
      </c>
      <c r="U593" s="1">
        <v>32161</v>
      </c>
      <c r="V593" s="1">
        <v>34681</v>
      </c>
      <c r="W593" s="1">
        <v>41841</v>
      </c>
      <c r="X593" s="1">
        <v>65441</v>
      </c>
      <c r="Y593" s="1">
        <v>119921</v>
      </c>
      <c r="Z593" s="60" t="s">
        <v>2595</v>
      </c>
      <c r="AA593" s="60" t="s">
        <v>2596</v>
      </c>
      <c r="AB593" s="60" t="s">
        <v>2597</v>
      </c>
      <c r="AC593" s="60" t="s">
        <v>1623</v>
      </c>
      <c r="AD593" s="60" t="s">
        <v>2756</v>
      </c>
      <c r="AE593" s="60" t="s">
        <v>2599</v>
      </c>
      <c r="AF593" s="60" t="s">
        <v>2600</v>
      </c>
      <c r="AG593" s="183">
        <v>44123.69930555555</v>
      </c>
      <c r="AH593" s="60" t="s">
        <v>2601</v>
      </c>
      <c r="AI593" s="60" t="s">
        <v>2602</v>
      </c>
      <c r="AJ593" s="61">
        <v>10</v>
      </c>
      <c r="AK593" s="61">
        <v>1</v>
      </c>
      <c r="AL593" s="60" t="s">
        <v>2603</v>
      </c>
      <c r="AM593" s="183">
        <v>44172.719444444439</v>
      </c>
      <c r="AN593" s="183">
        <v>44614</v>
      </c>
      <c r="AO593" s="1">
        <v>6</v>
      </c>
      <c r="AP593" s="60" t="s">
        <v>381</v>
      </c>
      <c r="AQ593" s="1" t="s">
        <v>2595</v>
      </c>
    </row>
    <row r="594" spans="1:43" x14ac:dyDescent="0.25">
      <c r="A594" s="1">
        <v>0</v>
      </c>
      <c r="B594" s="1" t="b">
        <v>1</v>
      </c>
      <c r="C594" s="1">
        <v>31561</v>
      </c>
      <c r="D594" s="1">
        <v>13401</v>
      </c>
      <c r="E594" s="1" t="b">
        <v>0</v>
      </c>
      <c r="F594" s="1">
        <v>0</v>
      </c>
      <c r="G594" s="60" t="s">
        <v>2589</v>
      </c>
      <c r="H594" s="60" t="s">
        <v>2589</v>
      </c>
      <c r="I594" s="1">
        <v>31561</v>
      </c>
      <c r="J594" s="60" t="s">
        <v>2590</v>
      </c>
      <c r="K594" s="60" t="s">
        <v>2591</v>
      </c>
      <c r="L594" s="60" t="s">
        <v>2729</v>
      </c>
      <c r="M594" s="60" t="s">
        <v>2754</v>
      </c>
      <c r="N594" s="1" t="b">
        <v>1</v>
      </c>
      <c r="O594" s="60" t="s">
        <v>2755</v>
      </c>
      <c r="P594" s="60" t="s">
        <v>2757</v>
      </c>
      <c r="Q594" s="60" t="s">
        <v>2758</v>
      </c>
      <c r="R594" s="60" t="s">
        <v>514</v>
      </c>
      <c r="S594" s="60" t="s">
        <v>2595</v>
      </c>
      <c r="T594" s="1">
        <v>31561</v>
      </c>
      <c r="U594" s="1">
        <v>32161</v>
      </c>
      <c r="V594" s="1">
        <v>34681</v>
      </c>
      <c r="W594" s="1">
        <v>41841</v>
      </c>
      <c r="X594" s="1">
        <v>65441</v>
      </c>
      <c r="Y594" s="1">
        <v>119961</v>
      </c>
      <c r="Z594" s="60" t="s">
        <v>2595</v>
      </c>
      <c r="AA594" s="60" t="s">
        <v>2596</v>
      </c>
      <c r="AB594" s="60" t="s">
        <v>2597</v>
      </c>
      <c r="AC594" s="60" t="s">
        <v>1623</v>
      </c>
      <c r="AD594" s="60" t="s">
        <v>2756</v>
      </c>
      <c r="AE594" s="60" t="s">
        <v>2599</v>
      </c>
      <c r="AF594" s="60" t="s">
        <v>2600</v>
      </c>
      <c r="AG594" s="183">
        <v>44123.69930555555</v>
      </c>
      <c r="AH594" s="60" t="s">
        <v>2601</v>
      </c>
      <c r="AI594" s="60" t="s">
        <v>2602</v>
      </c>
      <c r="AJ594" s="61" t="s">
        <v>2595</v>
      </c>
      <c r="AK594" s="61" t="s">
        <v>2595</v>
      </c>
      <c r="AL594" s="60" t="s">
        <v>2614</v>
      </c>
      <c r="AM594" s="183">
        <v>44250.407638888886</v>
      </c>
      <c r="AN594" s="183" t="s">
        <v>2595</v>
      </c>
      <c r="AO594" s="1">
        <v>6</v>
      </c>
      <c r="AP594" s="60" t="s">
        <v>381</v>
      </c>
      <c r="AQ594" s="1" t="s">
        <v>2595</v>
      </c>
    </row>
    <row r="595" spans="1:43" x14ac:dyDescent="0.25">
      <c r="A595" s="1">
        <v>0</v>
      </c>
      <c r="B595" s="1" t="b">
        <v>1</v>
      </c>
      <c r="C595" s="1">
        <v>31561</v>
      </c>
      <c r="D595" s="1">
        <v>13401</v>
      </c>
      <c r="E595" s="1" t="b">
        <v>0</v>
      </c>
      <c r="F595" s="1">
        <v>0</v>
      </c>
      <c r="G595" s="60" t="s">
        <v>2589</v>
      </c>
      <c r="H595" s="60" t="s">
        <v>2589</v>
      </c>
      <c r="I595" s="1">
        <v>31561</v>
      </c>
      <c r="J595" s="60" t="s">
        <v>2590</v>
      </c>
      <c r="K595" s="60" t="s">
        <v>2591</v>
      </c>
      <c r="L595" s="60" t="s">
        <v>2729</v>
      </c>
      <c r="M595" s="60" t="s">
        <v>2754</v>
      </c>
      <c r="N595" s="1" t="b">
        <v>1</v>
      </c>
      <c r="O595" s="60" t="s">
        <v>2755</v>
      </c>
      <c r="P595" s="60" t="s">
        <v>2759</v>
      </c>
      <c r="Q595" s="60" t="s">
        <v>2760</v>
      </c>
      <c r="R595" s="60" t="s">
        <v>514</v>
      </c>
      <c r="S595" s="60" t="s">
        <v>2595</v>
      </c>
      <c r="T595" s="1">
        <v>31561</v>
      </c>
      <c r="U595" s="1">
        <v>32161</v>
      </c>
      <c r="V595" s="1">
        <v>34681</v>
      </c>
      <c r="W595" s="1">
        <v>41841</v>
      </c>
      <c r="X595" s="1">
        <v>65441</v>
      </c>
      <c r="Y595" s="1">
        <v>120001</v>
      </c>
      <c r="Z595" s="60" t="s">
        <v>2595</v>
      </c>
      <c r="AA595" s="60" t="s">
        <v>2596</v>
      </c>
      <c r="AB595" s="60" t="s">
        <v>2597</v>
      </c>
      <c r="AC595" s="60" t="s">
        <v>1623</v>
      </c>
      <c r="AD595" s="60" t="s">
        <v>2756</v>
      </c>
      <c r="AE595" s="60" t="s">
        <v>2599</v>
      </c>
      <c r="AF595" s="60" t="s">
        <v>2600</v>
      </c>
      <c r="AG595" s="183">
        <v>44123.69930555555</v>
      </c>
      <c r="AH595" s="60" t="s">
        <v>2601</v>
      </c>
      <c r="AI595" s="60" t="s">
        <v>2602</v>
      </c>
      <c r="AJ595" s="61" t="s">
        <v>2595</v>
      </c>
      <c r="AK595" s="61" t="s">
        <v>2595</v>
      </c>
      <c r="AL595" s="60" t="s">
        <v>2614</v>
      </c>
      <c r="AM595" s="183">
        <v>44250.407638888886</v>
      </c>
      <c r="AN595" s="183" t="s">
        <v>2595</v>
      </c>
      <c r="AO595" s="1">
        <v>6</v>
      </c>
      <c r="AP595" s="60" t="s">
        <v>381</v>
      </c>
      <c r="AQ595" s="1" t="s">
        <v>2595</v>
      </c>
    </row>
    <row r="596" spans="1:43" x14ac:dyDescent="0.25">
      <c r="A596" s="1">
        <v>0</v>
      </c>
      <c r="B596" s="1" t="b">
        <v>1</v>
      </c>
      <c r="C596" s="1">
        <v>31561</v>
      </c>
      <c r="D596" s="1">
        <v>13401</v>
      </c>
      <c r="E596" s="1" t="b">
        <v>0</v>
      </c>
      <c r="F596" s="1">
        <v>0</v>
      </c>
      <c r="G596" s="60" t="s">
        <v>2589</v>
      </c>
      <c r="H596" s="60" t="s">
        <v>2589</v>
      </c>
      <c r="I596" s="1">
        <v>31561</v>
      </c>
      <c r="J596" s="60" t="s">
        <v>2590</v>
      </c>
      <c r="K596" s="60" t="s">
        <v>2591</v>
      </c>
      <c r="L596" s="60" t="s">
        <v>2729</v>
      </c>
      <c r="M596" s="60" t="s">
        <v>2754</v>
      </c>
      <c r="N596" s="1" t="b">
        <v>1</v>
      </c>
      <c r="O596" s="60" t="s">
        <v>2755</v>
      </c>
      <c r="P596" s="60" t="s">
        <v>1641</v>
      </c>
      <c r="Q596" s="60" t="s">
        <v>1643</v>
      </c>
      <c r="R596" s="60" t="s">
        <v>514</v>
      </c>
      <c r="S596" s="60" t="s">
        <v>1642</v>
      </c>
      <c r="T596" s="1">
        <v>31561</v>
      </c>
      <c r="U596" s="1">
        <v>32161</v>
      </c>
      <c r="V596" s="1">
        <v>34681</v>
      </c>
      <c r="W596" s="1">
        <v>41841</v>
      </c>
      <c r="X596" s="1">
        <v>65441</v>
      </c>
      <c r="Y596" s="1">
        <v>120041</v>
      </c>
      <c r="Z596" s="60" t="s">
        <v>2595</v>
      </c>
      <c r="AA596" s="60" t="s">
        <v>2596</v>
      </c>
      <c r="AB596" s="60" t="s">
        <v>2597</v>
      </c>
      <c r="AC596" s="60" t="s">
        <v>1623</v>
      </c>
      <c r="AD596" s="60" t="s">
        <v>2756</v>
      </c>
      <c r="AE596" s="60" t="s">
        <v>2599</v>
      </c>
      <c r="AF596" s="60" t="s">
        <v>2600</v>
      </c>
      <c r="AG596" s="183">
        <v>44123.69930555555</v>
      </c>
      <c r="AH596" s="60" t="s">
        <v>2601</v>
      </c>
      <c r="AI596" s="60" t="s">
        <v>2602</v>
      </c>
      <c r="AJ596" s="61">
        <v>10</v>
      </c>
      <c r="AK596" s="61">
        <v>1</v>
      </c>
      <c r="AL596" s="60" t="s">
        <v>2603</v>
      </c>
      <c r="AM596" s="183">
        <v>44172.719444444439</v>
      </c>
      <c r="AN596" s="183">
        <v>44614</v>
      </c>
      <c r="AO596" s="1">
        <v>6</v>
      </c>
      <c r="AP596" s="60" t="s">
        <v>381</v>
      </c>
      <c r="AQ596" s="1" t="s">
        <v>2595</v>
      </c>
    </row>
    <row r="597" spans="1:43" x14ac:dyDescent="0.25">
      <c r="A597" s="1">
        <v>0</v>
      </c>
      <c r="B597" s="1" t="b">
        <v>1</v>
      </c>
      <c r="C597" s="1">
        <v>31561</v>
      </c>
      <c r="D597" s="1">
        <v>13401</v>
      </c>
      <c r="E597" s="1" t="b">
        <v>0</v>
      </c>
      <c r="F597" s="1">
        <v>0</v>
      </c>
      <c r="G597" s="60" t="s">
        <v>2589</v>
      </c>
      <c r="H597" s="60" t="s">
        <v>2589</v>
      </c>
      <c r="I597" s="1">
        <v>31561</v>
      </c>
      <c r="J597" s="60" t="s">
        <v>2590</v>
      </c>
      <c r="K597" s="60" t="s">
        <v>2591</v>
      </c>
      <c r="L597" s="60" t="s">
        <v>2729</v>
      </c>
      <c r="M597" s="60" t="s">
        <v>2754</v>
      </c>
      <c r="N597" s="1" t="b">
        <v>1</v>
      </c>
      <c r="O597" s="60" t="s">
        <v>2755</v>
      </c>
      <c r="P597" s="60" t="s">
        <v>1680</v>
      </c>
      <c r="Q597" s="60" t="s">
        <v>1682</v>
      </c>
      <c r="R597" s="60" t="s">
        <v>514</v>
      </c>
      <c r="S597" s="60" t="s">
        <v>1681</v>
      </c>
      <c r="T597" s="1">
        <v>31561</v>
      </c>
      <c r="U597" s="1">
        <v>32161</v>
      </c>
      <c r="V597" s="1">
        <v>34681</v>
      </c>
      <c r="W597" s="1">
        <v>41841</v>
      </c>
      <c r="X597" s="1">
        <v>65441</v>
      </c>
      <c r="Y597" s="1">
        <v>120321</v>
      </c>
      <c r="Z597" s="60" t="s">
        <v>2595</v>
      </c>
      <c r="AA597" s="60" t="s">
        <v>2596</v>
      </c>
      <c r="AB597" s="60" t="s">
        <v>2597</v>
      </c>
      <c r="AC597" s="60" t="s">
        <v>1623</v>
      </c>
      <c r="AD597" s="60" t="s">
        <v>2756</v>
      </c>
      <c r="AE597" s="60" t="s">
        <v>2599</v>
      </c>
      <c r="AF597" s="60" t="s">
        <v>2600</v>
      </c>
      <c r="AG597" s="183">
        <v>44123.69930555555</v>
      </c>
      <c r="AH597" s="60" t="s">
        <v>2601</v>
      </c>
      <c r="AI597" s="60" t="s">
        <v>2602</v>
      </c>
      <c r="AJ597" s="61">
        <v>5</v>
      </c>
      <c r="AK597" s="61">
        <v>1</v>
      </c>
      <c r="AL597" s="60" t="s">
        <v>2603</v>
      </c>
      <c r="AM597" s="183">
        <v>44172.719444444439</v>
      </c>
      <c r="AN597" s="183">
        <v>44614</v>
      </c>
      <c r="AO597" s="1">
        <v>6</v>
      </c>
      <c r="AP597" s="60" t="s">
        <v>381</v>
      </c>
      <c r="AQ597" s="1" t="s">
        <v>2595</v>
      </c>
    </row>
    <row r="598" spans="1:43" x14ac:dyDescent="0.25">
      <c r="A598" s="1">
        <v>0</v>
      </c>
      <c r="B598" s="1" t="b">
        <v>1</v>
      </c>
      <c r="C598" s="1">
        <v>31561</v>
      </c>
      <c r="D598" s="1">
        <v>13401</v>
      </c>
      <c r="E598" s="1" t="b">
        <v>0</v>
      </c>
      <c r="F598" s="1">
        <v>0</v>
      </c>
      <c r="G598" s="60" t="s">
        <v>2589</v>
      </c>
      <c r="H598" s="60" t="s">
        <v>2589</v>
      </c>
      <c r="I598" s="1">
        <v>31561</v>
      </c>
      <c r="J598" s="60" t="s">
        <v>2590</v>
      </c>
      <c r="K598" s="60" t="s">
        <v>2591</v>
      </c>
      <c r="L598" s="60" t="s">
        <v>2729</v>
      </c>
      <c r="M598" s="60" t="s">
        <v>2754</v>
      </c>
      <c r="N598" s="1" t="b">
        <v>1</v>
      </c>
      <c r="O598" s="60" t="s">
        <v>2755</v>
      </c>
      <c r="P598" s="60" t="s">
        <v>1665</v>
      </c>
      <c r="Q598" s="60" t="s">
        <v>1667</v>
      </c>
      <c r="R598" s="60" t="s">
        <v>514</v>
      </c>
      <c r="S598" s="60" t="s">
        <v>1666</v>
      </c>
      <c r="T598" s="1">
        <v>31561</v>
      </c>
      <c r="U598" s="1">
        <v>32161</v>
      </c>
      <c r="V598" s="1">
        <v>34681</v>
      </c>
      <c r="W598" s="1">
        <v>41841</v>
      </c>
      <c r="X598" s="1">
        <v>65441</v>
      </c>
      <c r="Y598" s="1">
        <v>120361</v>
      </c>
      <c r="Z598" s="60" t="s">
        <v>2595</v>
      </c>
      <c r="AA598" s="60" t="s">
        <v>2596</v>
      </c>
      <c r="AB598" s="60" t="s">
        <v>2597</v>
      </c>
      <c r="AC598" s="60" t="s">
        <v>1623</v>
      </c>
      <c r="AD598" s="60" t="s">
        <v>2756</v>
      </c>
      <c r="AE598" s="60" t="s">
        <v>2599</v>
      </c>
      <c r="AF598" s="60" t="s">
        <v>2600</v>
      </c>
      <c r="AG598" s="183">
        <v>44123.69930555555</v>
      </c>
      <c r="AH598" s="60" t="s">
        <v>2601</v>
      </c>
      <c r="AI598" s="60" t="s">
        <v>2602</v>
      </c>
      <c r="AJ598" s="61">
        <v>5</v>
      </c>
      <c r="AK598" s="61">
        <v>1</v>
      </c>
      <c r="AL598" s="60" t="s">
        <v>2603</v>
      </c>
      <c r="AM598" s="183">
        <v>44172.71875</v>
      </c>
      <c r="AN598" s="183">
        <v>44614</v>
      </c>
      <c r="AO598" s="1">
        <v>6</v>
      </c>
      <c r="AP598" s="60" t="s">
        <v>381</v>
      </c>
      <c r="AQ598" s="1" t="s">
        <v>2595</v>
      </c>
    </row>
    <row r="599" spans="1:43" x14ac:dyDescent="0.25">
      <c r="A599" s="1">
        <v>0</v>
      </c>
      <c r="B599" s="1" t="b">
        <v>1</v>
      </c>
      <c r="C599" s="1">
        <v>31561</v>
      </c>
      <c r="D599" s="1">
        <v>14961</v>
      </c>
      <c r="E599" s="1" t="b">
        <v>0</v>
      </c>
      <c r="F599" s="1">
        <v>0</v>
      </c>
      <c r="G599" s="60" t="s">
        <v>2589</v>
      </c>
      <c r="H599" s="60" t="s">
        <v>2589</v>
      </c>
      <c r="I599" s="1">
        <v>31561</v>
      </c>
      <c r="J599" s="60" t="s">
        <v>2590</v>
      </c>
      <c r="K599" s="60" t="s">
        <v>2591</v>
      </c>
      <c r="L599" s="60" t="s">
        <v>2729</v>
      </c>
      <c r="M599" s="60" t="s">
        <v>2754</v>
      </c>
      <c r="N599" s="1" t="b">
        <v>1</v>
      </c>
      <c r="O599" s="60" t="s">
        <v>2755</v>
      </c>
      <c r="P599" s="60" t="s">
        <v>88</v>
      </c>
      <c r="Q599" s="60" t="s">
        <v>90</v>
      </c>
      <c r="R599" s="60" t="s">
        <v>514</v>
      </c>
      <c r="S599" s="60" t="s">
        <v>89</v>
      </c>
      <c r="T599" s="1">
        <v>31561</v>
      </c>
      <c r="U599" s="1">
        <v>32161</v>
      </c>
      <c r="V599" s="1">
        <v>34681</v>
      </c>
      <c r="W599" s="1">
        <v>41841</v>
      </c>
      <c r="X599" s="1">
        <v>65441</v>
      </c>
      <c r="Y599" s="1">
        <v>121241</v>
      </c>
      <c r="Z599" s="60" t="s">
        <v>2595</v>
      </c>
      <c r="AA599" s="60" t="s">
        <v>2596</v>
      </c>
      <c r="AB599" s="60" t="s">
        <v>2597</v>
      </c>
      <c r="AC599" s="60" t="s">
        <v>86</v>
      </c>
      <c r="AD599" s="60" t="s">
        <v>87</v>
      </c>
      <c r="AE599" s="60" t="s">
        <v>2599</v>
      </c>
      <c r="AF599" s="60" t="s">
        <v>2600</v>
      </c>
      <c r="AG599" s="183">
        <v>44123.69930555555</v>
      </c>
      <c r="AH599" s="60" t="s">
        <v>2601</v>
      </c>
      <c r="AI599" s="60" t="s">
        <v>2602</v>
      </c>
      <c r="AJ599" s="61">
        <v>5</v>
      </c>
      <c r="AK599" s="61">
        <v>1</v>
      </c>
      <c r="AL599" s="60" t="s">
        <v>2603</v>
      </c>
      <c r="AM599" s="183">
        <v>44198.668749999997</v>
      </c>
      <c r="AN599" s="183">
        <v>44609</v>
      </c>
      <c r="AO599" s="1">
        <v>3</v>
      </c>
      <c r="AP599" s="60" t="s">
        <v>2595</v>
      </c>
      <c r="AQ599" s="1" t="s">
        <v>2595</v>
      </c>
    </row>
    <row r="600" spans="1:43" x14ac:dyDescent="0.25">
      <c r="A600" s="1">
        <v>0</v>
      </c>
      <c r="B600" s="1" t="b">
        <v>1</v>
      </c>
      <c r="C600" s="1">
        <v>31561</v>
      </c>
      <c r="D600" s="1">
        <v>14961</v>
      </c>
      <c r="E600" s="1" t="b">
        <v>0</v>
      </c>
      <c r="F600" s="1">
        <v>0</v>
      </c>
      <c r="G600" s="60" t="s">
        <v>2589</v>
      </c>
      <c r="H600" s="60" t="s">
        <v>2589</v>
      </c>
      <c r="I600" s="1">
        <v>31561</v>
      </c>
      <c r="J600" s="60" t="s">
        <v>2590</v>
      </c>
      <c r="K600" s="60" t="s">
        <v>2591</v>
      </c>
      <c r="L600" s="60" t="s">
        <v>2729</v>
      </c>
      <c r="M600" s="60" t="s">
        <v>2754</v>
      </c>
      <c r="N600" s="1" t="b">
        <v>1</v>
      </c>
      <c r="O600" s="60" t="s">
        <v>2755</v>
      </c>
      <c r="P600" s="60" t="s">
        <v>92</v>
      </c>
      <c r="Q600" s="60" t="s">
        <v>94</v>
      </c>
      <c r="R600" s="60" t="s">
        <v>514</v>
      </c>
      <c r="S600" s="60" t="s">
        <v>93</v>
      </c>
      <c r="T600" s="1">
        <v>31561</v>
      </c>
      <c r="U600" s="1">
        <v>32161</v>
      </c>
      <c r="V600" s="1">
        <v>34681</v>
      </c>
      <c r="W600" s="1">
        <v>41841</v>
      </c>
      <c r="X600" s="1">
        <v>65441</v>
      </c>
      <c r="Y600" s="1">
        <v>121281</v>
      </c>
      <c r="Z600" s="60" t="s">
        <v>2595</v>
      </c>
      <c r="AA600" s="60" t="s">
        <v>2596</v>
      </c>
      <c r="AB600" s="60" t="s">
        <v>2597</v>
      </c>
      <c r="AC600" s="60" t="s">
        <v>86</v>
      </c>
      <c r="AD600" s="60" t="s">
        <v>87</v>
      </c>
      <c r="AE600" s="60" t="s">
        <v>2599</v>
      </c>
      <c r="AF600" s="60" t="s">
        <v>2600</v>
      </c>
      <c r="AG600" s="183">
        <v>44123.69930555555</v>
      </c>
      <c r="AH600" s="60" t="s">
        <v>2601</v>
      </c>
      <c r="AI600" s="60" t="s">
        <v>2602</v>
      </c>
      <c r="AJ600" s="61">
        <v>5</v>
      </c>
      <c r="AK600" s="61">
        <v>1</v>
      </c>
      <c r="AL600" s="60" t="s">
        <v>2603</v>
      </c>
      <c r="AM600" s="183">
        <v>44198.669444444444</v>
      </c>
      <c r="AN600" s="183">
        <v>44614</v>
      </c>
      <c r="AO600" s="1">
        <v>3</v>
      </c>
      <c r="AP600" s="60" t="s">
        <v>2595</v>
      </c>
      <c r="AQ600" s="1" t="s">
        <v>2595</v>
      </c>
    </row>
    <row r="601" spans="1:43" x14ac:dyDescent="0.25">
      <c r="A601" s="1">
        <v>0</v>
      </c>
      <c r="B601" s="1" t="b">
        <v>1</v>
      </c>
      <c r="C601" s="1">
        <v>31561</v>
      </c>
      <c r="D601" s="1">
        <v>14961</v>
      </c>
      <c r="E601" s="1" t="b">
        <v>0</v>
      </c>
      <c r="F601" s="1">
        <v>0</v>
      </c>
      <c r="G601" s="60" t="s">
        <v>2589</v>
      </c>
      <c r="H601" s="60" t="s">
        <v>2589</v>
      </c>
      <c r="I601" s="1">
        <v>31561</v>
      </c>
      <c r="J601" s="60" t="s">
        <v>2590</v>
      </c>
      <c r="K601" s="60" t="s">
        <v>2591</v>
      </c>
      <c r="L601" s="60" t="s">
        <v>2729</v>
      </c>
      <c r="M601" s="60" t="s">
        <v>2754</v>
      </c>
      <c r="N601" s="1" t="b">
        <v>1</v>
      </c>
      <c r="O601" s="60" t="s">
        <v>2755</v>
      </c>
      <c r="P601" s="60" t="s">
        <v>95</v>
      </c>
      <c r="Q601" s="60" t="s">
        <v>97</v>
      </c>
      <c r="R601" s="60" t="s">
        <v>514</v>
      </c>
      <c r="S601" s="60" t="s">
        <v>96</v>
      </c>
      <c r="T601" s="1">
        <v>31561</v>
      </c>
      <c r="U601" s="1">
        <v>32161</v>
      </c>
      <c r="V601" s="1">
        <v>34681</v>
      </c>
      <c r="W601" s="1">
        <v>41841</v>
      </c>
      <c r="X601" s="1">
        <v>65441</v>
      </c>
      <c r="Y601" s="1">
        <v>121321</v>
      </c>
      <c r="Z601" s="60" t="s">
        <v>2595</v>
      </c>
      <c r="AA601" s="60" t="s">
        <v>2596</v>
      </c>
      <c r="AB601" s="60" t="s">
        <v>2597</v>
      </c>
      <c r="AC601" s="60" t="s">
        <v>86</v>
      </c>
      <c r="AD601" s="60" t="s">
        <v>87</v>
      </c>
      <c r="AE601" s="60" t="s">
        <v>2599</v>
      </c>
      <c r="AF601" s="60" t="s">
        <v>2600</v>
      </c>
      <c r="AG601" s="183">
        <v>44123.7</v>
      </c>
      <c r="AH601" s="60" t="s">
        <v>2601</v>
      </c>
      <c r="AI601" s="60" t="s">
        <v>2602</v>
      </c>
      <c r="AJ601" s="61">
        <v>5</v>
      </c>
      <c r="AK601" s="61">
        <v>1</v>
      </c>
      <c r="AL601" s="60" t="s">
        <v>2603</v>
      </c>
      <c r="AM601" s="183">
        <v>44198.669444444444</v>
      </c>
      <c r="AN601" s="183">
        <v>44613</v>
      </c>
      <c r="AO601" s="1">
        <v>3</v>
      </c>
      <c r="AP601" s="60" t="s">
        <v>2595</v>
      </c>
      <c r="AQ601" s="1" t="s">
        <v>2595</v>
      </c>
    </row>
    <row r="602" spans="1:43" x14ac:dyDescent="0.25">
      <c r="A602" s="1">
        <v>0</v>
      </c>
      <c r="B602" s="1" t="b">
        <v>1</v>
      </c>
      <c r="C602" s="1">
        <v>31561</v>
      </c>
      <c r="D602" s="1">
        <v>14961</v>
      </c>
      <c r="E602" s="1" t="b">
        <v>0</v>
      </c>
      <c r="F602" s="1">
        <v>0</v>
      </c>
      <c r="G602" s="60" t="s">
        <v>2589</v>
      </c>
      <c r="H602" s="60" t="s">
        <v>2589</v>
      </c>
      <c r="I602" s="1">
        <v>31561</v>
      </c>
      <c r="J602" s="60" t="s">
        <v>2590</v>
      </c>
      <c r="K602" s="60" t="s">
        <v>2591</v>
      </c>
      <c r="L602" s="60" t="s">
        <v>2729</v>
      </c>
      <c r="M602" s="60" t="s">
        <v>2754</v>
      </c>
      <c r="N602" s="1" t="b">
        <v>1</v>
      </c>
      <c r="O602" s="60" t="s">
        <v>2755</v>
      </c>
      <c r="P602" s="60" t="s">
        <v>98</v>
      </c>
      <c r="Q602" s="60" t="s">
        <v>100</v>
      </c>
      <c r="R602" s="60" t="s">
        <v>514</v>
      </c>
      <c r="S602" s="60" t="s">
        <v>99</v>
      </c>
      <c r="T602" s="1">
        <v>31561</v>
      </c>
      <c r="U602" s="1">
        <v>32161</v>
      </c>
      <c r="V602" s="1">
        <v>34681</v>
      </c>
      <c r="W602" s="1">
        <v>41841</v>
      </c>
      <c r="X602" s="1">
        <v>65441</v>
      </c>
      <c r="Y602" s="1">
        <v>121361</v>
      </c>
      <c r="Z602" s="60" t="s">
        <v>2595</v>
      </c>
      <c r="AA602" s="60" t="s">
        <v>2596</v>
      </c>
      <c r="AB602" s="60" t="s">
        <v>2597</v>
      </c>
      <c r="AC602" s="60" t="s">
        <v>86</v>
      </c>
      <c r="AD602" s="60" t="s">
        <v>87</v>
      </c>
      <c r="AE602" s="60" t="s">
        <v>2599</v>
      </c>
      <c r="AF602" s="60" t="s">
        <v>2600</v>
      </c>
      <c r="AG602" s="183">
        <v>44123.7</v>
      </c>
      <c r="AH602" s="60" t="s">
        <v>2601</v>
      </c>
      <c r="AI602" s="60" t="s">
        <v>2602</v>
      </c>
      <c r="AJ602" s="61">
        <v>5</v>
      </c>
      <c r="AK602" s="61">
        <v>1</v>
      </c>
      <c r="AL602" s="60" t="s">
        <v>2603</v>
      </c>
      <c r="AM602" s="183">
        <v>44193.671527777777</v>
      </c>
      <c r="AN602" s="183">
        <v>44614</v>
      </c>
      <c r="AO602" s="1">
        <v>3</v>
      </c>
      <c r="AP602" s="60" t="s">
        <v>2595</v>
      </c>
      <c r="AQ602" s="1" t="s">
        <v>2595</v>
      </c>
    </row>
    <row r="603" spans="1:43" x14ac:dyDescent="0.25">
      <c r="A603" s="1">
        <v>0</v>
      </c>
      <c r="B603" s="1" t="b">
        <v>1</v>
      </c>
      <c r="C603" s="1">
        <v>31561</v>
      </c>
      <c r="D603" s="1">
        <v>14961</v>
      </c>
      <c r="E603" s="1" t="b">
        <v>0</v>
      </c>
      <c r="F603" s="1">
        <v>0</v>
      </c>
      <c r="G603" s="60" t="s">
        <v>2589</v>
      </c>
      <c r="H603" s="60" t="s">
        <v>2589</v>
      </c>
      <c r="I603" s="1">
        <v>31561</v>
      </c>
      <c r="J603" s="60" t="s">
        <v>2590</v>
      </c>
      <c r="K603" s="60" t="s">
        <v>2591</v>
      </c>
      <c r="L603" s="60" t="s">
        <v>2729</v>
      </c>
      <c r="M603" s="60" t="s">
        <v>2754</v>
      </c>
      <c r="N603" s="1" t="b">
        <v>1</v>
      </c>
      <c r="O603" s="60" t="s">
        <v>2755</v>
      </c>
      <c r="P603" s="60" t="s">
        <v>101</v>
      </c>
      <c r="Q603" s="60" t="s">
        <v>103</v>
      </c>
      <c r="R603" s="60" t="s">
        <v>514</v>
      </c>
      <c r="S603" s="60" t="s">
        <v>102</v>
      </c>
      <c r="T603" s="1">
        <v>31561</v>
      </c>
      <c r="U603" s="1">
        <v>32161</v>
      </c>
      <c r="V603" s="1">
        <v>34681</v>
      </c>
      <c r="W603" s="1">
        <v>41841</v>
      </c>
      <c r="X603" s="1">
        <v>65441</v>
      </c>
      <c r="Y603" s="1">
        <v>121401</v>
      </c>
      <c r="Z603" s="60" t="s">
        <v>2595</v>
      </c>
      <c r="AA603" s="60" t="s">
        <v>2596</v>
      </c>
      <c r="AB603" s="60" t="s">
        <v>2597</v>
      </c>
      <c r="AC603" s="60" t="s">
        <v>86</v>
      </c>
      <c r="AD603" s="60" t="s">
        <v>87</v>
      </c>
      <c r="AE603" s="60" t="s">
        <v>2599</v>
      </c>
      <c r="AF603" s="60" t="s">
        <v>2600</v>
      </c>
      <c r="AG603" s="183">
        <v>44123.7</v>
      </c>
      <c r="AH603" s="60" t="s">
        <v>2601</v>
      </c>
      <c r="AI603" s="60" t="s">
        <v>2602</v>
      </c>
      <c r="AJ603" s="61">
        <v>5</v>
      </c>
      <c r="AK603" s="61">
        <v>1</v>
      </c>
      <c r="AL603" s="60" t="s">
        <v>2603</v>
      </c>
      <c r="AM603" s="183">
        <v>44198.669444444444</v>
      </c>
      <c r="AN603" s="183">
        <v>44614</v>
      </c>
      <c r="AO603" s="1">
        <v>3</v>
      </c>
      <c r="AP603" s="60" t="s">
        <v>2595</v>
      </c>
      <c r="AQ603" s="1" t="s">
        <v>2595</v>
      </c>
    </row>
    <row r="604" spans="1:43" x14ac:dyDescent="0.25">
      <c r="A604" s="1">
        <v>0</v>
      </c>
      <c r="B604" s="1" t="b">
        <v>1</v>
      </c>
      <c r="C604" s="1">
        <v>31561</v>
      </c>
      <c r="D604" s="1">
        <v>14961</v>
      </c>
      <c r="E604" s="1" t="b">
        <v>0</v>
      </c>
      <c r="F604" s="1">
        <v>0</v>
      </c>
      <c r="G604" s="60" t="s">
        <v>2589</v>
      </c>
      <c r="H604" s="60" t="s">
        <v>2589</v>
      </c>
      <c r="I604" s="1">
        <v>31561</v>
      </c>
      <c r="J604" s="60" t="s">
        <v>2590</v>
      </c>
      <c r="K604" s="60" t="s">
        <v>2591</v>
      </c>
      <c r="L604" s="60" t="s">
        <v>2729</v>
      </c>
      <c r="M604" s="60" t="s">
        <v>2754</v>
      </c>
      <c r="N604" s="1" t="b">
        <v>1</v>
      </c>
      <c r="O604" s="60" t="s">
        <v>2755</v>
      </c>
      <c r="P604" s="60" t="s">
        <v>104</v>
      </c>
      <c r="Q604" s="60" t="s">
        <v>106</v>
      </c>
      <c r="R604" s="60" t="s">
        <v>514</v>
      </c>
      <c r="S604" s="60" t="s">
        <v>105</v>
      </c>
      <c r="T604" s="1">
        <v>31561</v>
      </c>
      <c r="U604" s="1">
        <v>32161</v>
      </c>
      <c r="V604" s="1">
        <v>34681</v>
      </c>
      <c r="W604" s="1">
        <v>41841</v>
      </c>
      <c r="X604" s="1">
        <v>65441</v>
      </c>
      <c r="Y604" s="1">
        <v>121441</v>
      </c>
      <c r="Z604" s="60" t="s">
        <v>2595</v>
      </c>
      <c r="AA604" s="60" t="s">
        <v>2596</v>
      </c>
      <c r="AB604" s="60" t="s">
        <v>2597</v>
      </c>
      <c r="AC604" s="60" t="s">
        <v>86</v>
      </c>
      <c r="AD604" s="60" t="s">
        <v>87</v>
      </c>
      <c r="AE604" s="60" t="s">
        <v>2599</v>
      </c>
      <c r="AF604" s="60" t="s">
        <v>2600</v>
      </c>
      <c r="AG604" s="183">
        <v>44123.7</v>
      </c>
      <c r="AH604" s="60" t="s">
        <v>2601</v>
      </c>
      <c r="AI604" s="60" t="s">
        <v>2602</v>
      </c>
      <c r="AJ604" s="61">
        <v>5</v>
      </c>
      <c r="AK604" s="61">
        <v>1</v>
      </c>
      <c r="AL604" s="60" t="s">
        <v>2603</v>
      </c>
      <c r="AM604" s="183">
        <v>44198.669444444444</v>
      </c>
      <c r="AN604" s="183">
        <v>44614</v>
      </c>
      <c r="AO604" s="1">
        <v>3</v>
      </c>
      <c r="AP604" s="60" t="s">
        <v>2595</v>
      </c>
      <c r="AQ604" s="1" t="s">
        <v>2595</v>
      </c>
    </row>
    <row r="605" spans="1:43" x14ac:dyDescent="0.25">
      <c r="A605" s="1">
        <v>0</v>
      </c>
      <c r="B605" s="1" t="b">
        <v>1</v>
      </c>
      <c r="C605" s="1">
        <v>31561</v>
      </c>
      <c r="D605" s="1">
        <v>14961</v>
      </c>
      <c r="E605" s="1" t="b">
        <v>0</v>
      </c>
      <c r="F605" s="1">
        <v>0</v>
      </c>
      <c r="G605" s="60" t="s">
        <v>2589</v>
      </c>
      <c r="H605" s="60" t="s">
        <v>2589</v>
      </c>
      <c r="I605" s="1">
        <v>31561</v>
      </c>
      <c r="J605" s="60" t="s">
        <v>2590</v>
      </c>
      <c r="K605" s="60" t="s">
        <v>2591</v>
      </c>
      <c r="L605" s="60" t="s">
        <v>2729</v>
      </c>
      <c r="M605" s="60" t="s">
        <v>2754</v>
      </c>
      <c r="N605" s="1" t="b">
        <v>1</v>
      </c>
      <c r="O605" s="60" t="s">
        <v>2755</v>
      </c>
      <c r="P605" s="60" t="s">
        <v>2761</v>
      </c>
      <c r="Q605" s="60" t="s">
        <v>2762</v>
      </c>
      <c r="R605" s="60" t="s">
        <v>514</v>
      </c>
      <c r="S605" s="60" t="s">
        <v>2595</v>
      </c>
      <c r="T605" s="1">
        <v>31561</v>
      </c>
      <c r="U605" s="1">
        <v>32161</v>
      </c>
      <c r="V605" s="1">
        <v>34681</v>
      </c>
      <c r="W605" s="1">
        <v>41841</v>
      </c>
      <c r="X605" s="1">
        <v>65441</v>
      </c>
      <c r="Y605" s="1">
        <v>121481</v>
      </c>
      <c r="Z605" s="60" t="s">
        <v>2595</v>
      </c>
      <c r="AA605" s="60" t="s">
        <v>2596</v>
      </c>
      <c r="AB605" s="60" t="s">
        <v>2597</v>
      </c>
      <c r="AC605" s="60" t="s">
        <v>86</v>
      </c>
      <c r="AD605" s="60" t="s">
        <v>87</v>
      </c>
      <c r="AE605" s="60" t="s">
        <v>2599</v>
      </c>
      <c r="AF605" s="60" t="s">
        <v>2600</v>
      </c>
      <c r="AG605" s="183">
        <v>44123.7</v>
      </c>
      <c r="AH605" s="60" t="s">
        <v>2601</v>
      </c>
      <c r="AI605" s="60" t="s">
        <v>2602</v>
      </c>
      <c r="AJ605" s="61" t="s">
        <v>2595</v>
      </c>
      <c r="AK605" s="61" t="s">
        <v>2595</v>
      </c>
      <c r="AL605" s="60" t="s">
        <v>2614</v>
      </c>
      <c r="AM605" s="183">
        <v>44198.670138888891</v>
      </c>
      <c r="AN605" s="183" t="s">
        <v>2595</v>
      </c>
      <c r="AO605" s="1">
        <v>3</v>
      </c>
      <c r="AP605" s="60" t="s">
        <v>2595</v>
      </c>
      <c r="AQ605" s="1" t="s">
        <v>2595</v>
      </c>
    </row>
    <row r="606" spans="1:43" x14ac:dyDescent="0.25">
      <c r="A606" s="1">
        <v>0</v>
      </c>
      <c r="B606" s="1" t="b">
        <v>1</v>
      </c>
      <c r="C606" s="1">
        <v>31561</v>
      </c>
      <c r="D606" s="1">
        <v>14961</v>
      </c>
      <c r="E606" s="1" t="b">
        <v>0</v>
      </c>
      <c r="F606" s="1">
        <v>0</v>
      </c>
      <c r="G606" s="60" t="s">
        <v>2589</v>
      </c>
      <c r="H606" s="60" t="s">
        <v>2589</v>
      </c>
      <c r="I606" s="1">
        <v>31561</v>
      </c>
      <c r="J606" s="60" t="s">
        <v>2590</v>
      </c>
      <c r="K606" s="60" t="s">
        <v>2591</v>
      </c>
      <c r="L606" s="60" t="s">
        <v>2729</v>
      </c>
      <c r="M606" s="60" t="s">
        <v>2754</v>
      </c>
      <c r="N606" s="1" t="b">
        <v>1</v>
      </c>
      <c r="O606" s="60" t="s">
        <v>2755</v>
      </c>
      <c r="P606" s="60" t="s">
        <v>107</v>
      </c>
      <c r="Q606" s="60" t="s">
        <v>109</v>
      </c>
      <c r="R606" s="60" t="s">
        <v>514</v>
      </c>
      <c r="S606" s="60" t="s">
        <v>108</v>
      </c>
      <c r="T606" s="1">
        <v>31561</v>
      </c>
      <c r="U606" s="1">
        <v>32161</v>
      </c>
      <c r="V606" s="1">
        <v>34681</v>
      </c>
      <c r="W606" s="1">
        <v>41841</v>
      </c>
      <c r="X606" s="1">
        <v>65441</v>
      </c>
      <c r="Y606" s="1">
        <v>121521</v>
      </c>
      <c r="Z606" s="60" t="s">
        <v>2595</v>
      </c>
      <c r="AA606" s="60" t="s">
        <v>2596</v>
      </c>
      <c r="AB606" s="60" t="s">
        <v>2597</v>
      </c>
      <c r="AC606" s="60" t="s">
        <v>86</v>
      </c>
      <c r="AD606" s="60" t="s">
        <v>87</v>
      </c>
      <c r="AE606" s="60" t="s">
        <v>2599</v>
      </c>
      <c r="AF606" s="60" t="s">
        <v>2600</v>
      </c>
      <c r="AG606" s="183">
        <v>44123.7</v>
      </c>
      <c r="AH606" s="60" t="s">
        <v>2601</v>
      </c>
      <c r="AI606" s="60" t="s">
        <v>2602</v>
      </c>
      <c r="AJ606" s="61">
        <v>5</v>
      </c>
      <c r="AK606" s="61">
        <v>1</v>
      </c>
      <c r="AL606" s="60" t="s">
        <v>2603</v>
      </c>
      <c r="AM606" s="183">
        <v>44198.670138888891</v>
      </c>
      <c r="AN606" s="183">
        <v>44607</v>
      </c>
      <c r="AO606" s="1">
        <v>3</v>
      </c>
      <c r="AP606" s="60" t="s">
        <v>2595</v>
      </c>
      <c r="AQ606" s="1" t="s">
        <v>2595</v>
      </c>
    </row>
    <row r="607" spans="1:43" x14ac:dyDescent="0.25">
      <c r="A607" s="1">
        <v>0</v>
      </c>
      <c r="B607" s="1" t="b">
        <v>1</v>
      </c>
      <c r="C607" s="1">
        <v>31561</v>
      </c>
      <c r="D607" s="1">
        <v>14961</v>
      </c>
      <c r="E607" s="1" t="b">
        <v>0</v>
      </c>
      <c r="F607" s="1">
        <v>0</v>
      </c>
      <c r="G607" s="60" t="s">
        <v>2589</v>
      </c>
      <c r="H607" s="60" t="s">
        <v>2589</v>
      </c>
      <c r="I607" s="1">
        <v>31561</v>
      </c>
      <c r="J607" s="60" t="s">
        <v>2590</v>
      </c>
      <c r="K607" s="60" t="s">
        <v>2591</v>
      </c>
      <c r="L607" s="60" t="s">
        <v>2729</v>
      </c>
      <c r="M607" s="60" t="s">
        <v>2754</v>
      </c>
      <c r="N607" s="1" t="b">
        <v>1</v>
      </c>
      <c r="O607" s="60" t="s">
        <v>2755</v>
      </c>
      <c r="P607" s="60" t="s">
        <v>110</v>
      </c>
      <c r="Q607" s="60" t="s">
        <v>112</v>
      </c>
      <c r="R607" s="60" t="s">
        <v>514</v>
      </c>
      <c r="S607" s="60" t="s">
        <v>111</v>
      </c>
      <c r="T607" s="1">
        <v>31561</v>
      </c>
      <c r="U607" s="1">
        <v>32161</v>
      </c>
      <c r="V607" s="1">
        <v>34681</v>
      </c>
      <c r="W607" s="1">
        <v>41841</v>
      </c>
      <c r="X607" s="1">
        <v>65441</v>
      </c>
      <c r="Y607" s="1">
        <v>121561</v>
      </c>
      <c r="Z607" s="60" t="s">
        <v>2595</v>
      </c>
      <c r="AA607" s="60" t="s">
        <v>2596</v>
      </c>
      <c r="AB607" s="60" t="s">
        <v>2597</v>
      </c>
      <c r="AC607" s="60" t="s">
        <v>86</v>
      </c>
      <c r="AD607" s="60" t="s">
        <v>87</v>
      </c>
      <c r="AE607" s="60" t="s">
        <v>2599</v>
      </c>
      <c r="AF607" s="60" t="s">
        <v>2600</v>
      </c>
      <c r="AG607" s="183">
        <v>44123.7</v>
      </c>
      <c r="AH607" s="60" t="s">
        <v>2601</v>
      </c>
      <c r="AI607" s="60" t="s">
        <v>2602</v>
      </c>
      <c r="AJ607" s="61">
        <v>5</v>
      </c>
      <c r="AK607" s="61">
        <v>1</v>
      </c>
      <c r="AL607" s="60" t="s">
        <v>2603</v>
      </c>
      <c r="AM607" s="183">
        <v>44198.670138888891</v>
      </c>
      <c r="AN607" s="183">
        <v>44614</v>
      </c>
      <c r="AO607" s="1">
        <v>3</v>
      </c>
      <c r="AP607" s="60" t="s">
        <v>2595</v>
      </c>
      <c r="AQ607" s="1" t="s">
        <v>2595</v>
      </c>
    </row>
    <row r="608" spans="1:43" x14ac:dyDescent="0.25">
      <c r="A608" s="1">
        <v>0</v>
      </c>
      <c r="B608" s="1" t="b">
        <v>1</v>
      </c>
      <c r="C608" s="1">
        <v>31561</v>
      </c>
      <c r="D608" s="1">
        <v>13401</v>
      </c>
      <c r="E608" s="1" t="b">
        <v>0</v>
      </c>
      <c r="F608" s="1">
        <v>0</v>
      </c>
      <c r="G608" s="60" t="s">
        <v>2589</v>
      </c>
      <c r="H608" s="60" t="s">
        <v>2589</v>
      </c>
      <c r="I608" s="1">
        <v>31561</v>
      </c>
      <c r="J608" s="60" t="s">
        <v>2590</v>
      </c>
      <c r="K608" s="60" t="s">
        <v>2591</v>
      </c>
      <c r="L608" s="60" t="s">
        <v>2729</v>
      </c>
      <c r="M608" s="60" t="s">
        <v>2754</v>
      </c>
      <c r="N608" s="1" t="b">
        <v>1</v>
      </c>
      <c r="O608" s="60" t="s">
        <v>2755</v>
      </c>
      <c r="P608" s="60" t="s">
        <v>1650</v>
      </c>
      <c r="Q608" s="60" t="s">
        <v>1652</v>
      </c>
      <c r="R608" s="60" t="s">
        <v>514</v>
      </c>
      <c r="S608" s="60" t="s">
        <v>1651</v>
      </c>
      <c r="T608" s="1">
        <v>31561</v>
      </c>
      <c r="U608" s="1">
        <v>32161</v>
      </c>
      <c r="V608" s="1">
        <v>34681</v>
      </c>
      <c r="W608" s="1">
        <v>41841</v>
      </c>
      <c r="X608" s="1">
        <v>65441</v>
      </c>
      <c r="Y608" s="1">
        <v>122401</v>
      </c>
      <c r="Z608" s="60" t="s">
        <v>2595</v>
      </c>
      <c r="AA608" s="60" t="s">
        <v>2596</v>
      </c>
      <c r="AB608" s="60" t="s">
        <v>2597</v>
      </c>
      <c r="AC608" s="60" t="s">
        <v>1623</v>
      </c>
      <c r="AD608" s="60" t="s">
        <v>2756</v>
      </c>
      <c r="AE608" s="60" t="s">
        <v>2599</v>
      </c>
      <c r="AF608" s="60" t="s">
        <v>2600</v>
      </c>
      <c r="AG608" s="183">
        <v>44123.7</v>
      </c>
      <c r="AH608" s="60" t="s">
        <v>2601</v>
      </c>
      <c r="AI608" s="60" t="s">
        <v>2602</v>
      </c>
      <c r="AJ608" s="61">
        <v>5</v>
      </c>
      <c r="AK608" s="61">
        <v>1</v>
      </c>
      <c r="AL608" s="60" t="s">
        <v>2603</v>
      </c>
      <c r="AM608" s="183">
        <v>44172.718055555553</v>
      </c>
      <c r="AN608" s="183">
        <v>44614</v>
      </c>
      <c r="AO608" s="1">
        <v>6</v>
      </c>
      <c r="AP608" s="60" t="s">
        <v>381</v>
      </c>
      <c r="AQ608" s="1" t="s">
        <v>2595</v>
      </c>
    </row>
    <row r="609" spans="1:43" x14ac:dyDescent="0.25">
      <c r="A609" s="1">
        <v>0</v>
      </c>
      <c r="B609" s="1" t="b">
        <v>1</v>
      </c>
      <c r="C609" s="1">
        <v>31561</v>
      </c>
      <c r="D609" s="1">
        <v>13401</v>
      </c>
      <c r="E609" s="1" t="b">
        <v>0</v>
      </c>
      <c r="F609" s="1">
        <v>0</v>
      </c>
      <c r="G609" s="60" t="s">
        <v>2589</v>
      </c>
      <c r="H609" s="60" t="s">
        <v>2589</v>
      </c>
      <c r="I609" s="1">
        <v>31561</v>
      </c>
      <c r="J609" s="60" t="s">
        <v>2590</v>
      </c>
      <c r="K609" s="60" t="s">
        <v>2591</v>
      </c>
      <c r="L609" s="60" t="s">
        <v>2729</v>
      </c>
      <c r="M609" s="60" t="s">
        <v>2754</v>
      </c>
      <c r="N609" s="1" t="b">
        <v>1</v>
      </c>
      <c r="O609" s="60" t="s">
        <v>2755</v>
      </c>
      <c r="P609" s="60" t="s">
        <v>1653</v>
      </c>
      <c r="Q609" s="60" t="s">
        <v>1655</v>
      </c>
      <c r="R609" s="60" t="s">
        <v>514</v>
      </c>
      <c r="S609" s="60" t="s">
        <v>1654</v>
      </c>
      <c r="T609" s="1">
        <v>31561</v>
      </c>
      <c r="U609" s="1">
        <v>32161</v>
      </c>
      <c r="V609" s="1">
        <v>34681</v>
      </c>
      <c r="W609" s="1">
        <v>41841</v>
      </c>
      <c r="X609" s="1">
        <v>65441</v>
      </c>
      <c r="Y609" s="1">
        <v>122441</v>
      </c>
      <c r="Z609" s="60" t="s">
        <v>2595</v>
      </c>
      <c r="AA609" s="60" t="s">
        <v>2596</v>
      </c>
      <c r="AB609" s="60" t="s">
        <v>2597</v>
      </c>
      <c r="AC609" s="60" t="s">
        <v>1623</v>
      </c>
      <c r="AD609" s="60" t="s">
        <v>2756</v>
      </c>
      <c r="AE609" s="60" t="s">
        <v>2599</v>
      </c>
      <c r="AF609" s="60" t="s">
        <v>2600</v>
      </c>
      <c r="AG609" s="183">
        <v>44123.7</v>
      </c>
      <c r="AH609" s="60" t="s">
        <v>2601</v>
      </c>
      <c r="AI609" s="60" t="s">
        <v>2602</v>
      </c>
      <c r="AJ609" s="61">
        <v>5</v>
      </c>
      <c r="AK609" s="61">
        <v>1</v>
      </c>
      <c r="AL609" s="60" t="s">
        <v>2603</v>
      </c>
      <c r="AM609" s="183">
        <v>44172.718055555553</v>
      </c>
      <c r="AN609" s="183">
        <v>44614</v>
      </c>
      <c r="AO609" s="1">
        <v>6</v>
      </c>
      <c r="AP609" s="60" t="s">
        <v>381</v>
      </c>
      <c r="AQ609" s="1" t="s">
        <v>2595</v>
      </c>
    </row>
    <row r="610" spans="1:43" x14ac:dyDescent="0.25">
      <c r="A610" s="1">
        <v>0</v>
      </c>
      <c r="B610" s="1" t="b">
        <v>1</v>
      </c>
      <c r="C610" s="1">
        <v>31561</v>
      </c>
      <c r="D610" s="1">
        <v>13401</v>
      </c>
      <c r="E610" s="1" t="b">
        <v>0</v>
      </c>
      <c r="F610" s="1">
        <v>0</v>
      </c>
      <c r="G610" s="60" t="s">
        <v>2589</v>
      </c>
      <c r="H610" s="60" t="s">
        <v>2589</v>
      </c>
      <c r="I610" s="1">
        <v>31561</v>
      </c>
      <c r="J610" s="60" t="s">
        <v>2590</v>
      </c>
      <c r="K610" s="60" t="s">
        <v>2591</v>
      </c>
      <c r="L610" s="60" t="s">
        <v>2729</v>
      </c>
      <c r="M610" s="60" t="s">
        <v>2754</v>
      </c>
      <c r="N610" s="1" t="b">
        <v>1</v>
      </c>
      <c r="O610" s="60" t="s">
        <v>2755</v>
      </c>
      <c r="P610" s="60" t="s">
        <v>1656</v>
      </c>
      <c r="Q610" s="60" t="s">
        <v>1658</v>
      </c>
      <c r="R610" s="60" t="s">
        <v>514</v>
      </c>
      <c r="S610" s="60" t="s">
        <v>1657</v>
      </c>
      <c r="T610" s="1">
        <v>31561</v>
      </c>
      <c r="U610" s="1">
        <v>32161</v>
      </c>
      <c r="V610" s="1">
        <v>34681</v>
      </c>
      <c r="W610" s="1">
        <v>41841</v>
      </c>
      <c r="X610" s="1">
        <v>65441</v>
      </c>
      <c r="Y610" s="1">
        <v>236561</v>
      </c>
      <c r="Z610" s="60" t="s">
        <v>2595</v>
      </c>
      <c r="AA610" s="60" t="s">
        <v>2596</v>
      </c>
      <c r="AB610" s="60" t="s">
        <v>2597</v>
      </c>
      <c r="AC610" s="60" t="s">
        <v>1623</v>
      </c>
      <c r="AD610" s="60" t="s">
        <v>2756</v>
      </c>
      <c r="AE610" s="60" t="s">
        <v>2599</v>
      </c>
      <c r="AF610" s="60" t="s">
        <v>2600</v>
      </c>
      <c r="AG610" s="183">
        <v>44123.722222222219</v>
      </c>
      <c r="AH610" s="60" t="s">
        <v>2601</v>
      </c>
      <c r="AI610" s="60" t="s">
        <v>2602</v>
      </c>
      <c r="AJ610" s="61">
        <v>5</v>
      </c>
      <c r="AK610" s="61">
        <v>1</v>
      </c>
      <c r="AL610" s="60" t="s">
        <v>2603</v>
      </c>
      <c r="AM610" s="183">
        <v>44172.584027777775</v>
      </c>
      <c r="AN610" s="183">
        <v>44614</v>
      </c>
      <c r="AO610" s="1">
        <v>6</v>
      </c>
      <c r="AP610" s="60" t="s">
        <v>381</v>
      </c>
      <c r="AQ610" s="1" t="s">
        <v>2595</v>
      </c>
    </row>
    <row r="611" spans="1:43" x14ac:dyDescent="0.25">
      <c r="A611" s="1">
        <v>0</v>
      </c>
      <c r="B611" s="1" t="b">
        <v>1</v>
      </c>
      <c r="C611" s="1">
        <v>31561</v>
      </c>
      <c r="D611" s="1">
        <v>13401</v>
      </c>
      <c r="E611" s="1" t="b">
        <v>0</v>
      </c>
      <c r="F611" s="1">
        <v>0</v>
      </c>
      <c r="G611" s="60" t="s">
        <v>2589</v>
      </c>
      <c r="H611" s="60" t="s">
        <v>2589</v>
      </c>
      <c r="I611" s="1">
        <v>31561</v>
      </c>
      <c r="J611" s="60" t="s">
        <v>2590</v>
      </c>
      <c r="K611" s="60" t="s">
        <v>2591</v>
      </c>
      <c r="L611" s="60" t="s">
        <v>2729</v>
      </c>
      <c r="M611" s="60" t="s">
        <v>2754</v>
      </c>
      <c r="N611" s="1" t="b">
        <v>1</v>
      </c>
      <c r="O611" s="60" t="s">
        <v>2755</v>
      </c>
      <c r="P611" s="60" t="s">
        <v>1624</v>
      </c>
      <c r="Q611" s="60" t="s">
        <v>1626</v>
      </c>
      <c r="R611" s="60" t="s">
        <v>514</v>
      </c>
      <c r="S611" s="60" t="s">
        <v>1625</v>
      </c>
      <c r="T611" s="1">
        <v>31561</v>
      </c>
      <c r="U611" s="1">
        <v>32161</v>
      </c>
      <c r="V611" s="1">
        <v>34681</v>
      </c>
      <c r="W611" s="1">
        <v>41841</v>
      </c>
      <c r="X611" s="1">
        <v>65441</v>
      </c>
      <c r="Y611" s="1">
        <v>236601</v>
      </c>
      <c r="Z611" s="60" t="s">
        <v>2595</v>
      </c>
      <c r="AA611" s="60" t="s">
        <v>2596</v>
      </c>
      <c r="AB611" s="60" t="s">
        <v>2597</v>
      </c>
      <c r="AC611" s="60" t="s">
        <v>1623</v>
      </c>
      <c r="AD611" s="60" t="s">
        <v>2756</v>
      </c>
      <c r="AE611" s="60" t="s">
        <v>2599</v>
      </c>
      <c r="AF611" s="60" t="s">
        <v>2600</v>
      </c>
      <c r="AG611" s="183">
        <v>44123.722222222219</v>
      </c>
      <c r="AH611" s="60" t="s">
        <v>2601</v>
      </c>
      <c r="AI611" s="60" t="s">
        <v>2602</v>
      </c>
      <c r="AJ611" s="61">
        <v>5</v>
      </c>
      <c r="AK611" s="61">
        <v>1</v>
      </c>
      <c r="AL611" s="60" t="s">
        <v>2603</v>
      </c>
      <c r="AM611" s="183">
        <v>44172.577777777777</v>
      </c>
      <c r="AN611" s="183">
        <v>44614</v>
      </c>
      <c r="AO611" s="1">
        <v>6</v>
      </c>
      <c r="AP611" s="60" t="s">
        <v>381</v>
      </c>
      <c r="AQ611" s="1" t="s">
        <v>2595</v>
      </c>
    </row>
    <row r="612" spans="1:43" x14ac:dyDescent="0.25">
      <c r="A612" s="1">
        <v>0</v>
      </c>
      <c r="B612" s="1" t="b">
        <v>1</v>
      </c>
      <c r="C612" s="1">
        <v>31561</v>
      </c>
      <c r="D612" s="1">
        <v>13401</v>
      </c>
      <c r="E612" s="1" t="b">
        <v>0</v>
      </c>
      <c r="F612" s="1">
        <v>0</v>
      </c>
      <c r="G612" s="60" t="s">
        <v>2589</v>
      </c>
      <c r="H612" s="60" t="s">
        <v>2589</v>
      </c>
      <c r="I612" s="1">
        <v>31561</v>
      </c>
      <c r="J612" s="60" t="s">
        <v>2590</v>
      </c>
      <c r="K612" s="60" t="s">
        <v>2591</v>
      </c>
      <c r="L612" s="60" t="s">
        <v>2729</v>
      </c>
      <c r="M612" s="60" t="s">
        <v>2754</v>
      </c>
      <c r="N612" s="1" t="b">
        <v>1</v>
      </c>
      <c r="O612" s="60" t="s">
        <v>2755</v>
      </c>
      <c r="P612" s="60" t="s">
        <v>2763</v>
      </c>
      <c r="Q612" s="60" t="s">
        <v>2764</v>
      </c>
      <c r="R612" s="60" t="s">
        <v>514</v>
      </c>
      <c r="S612" s="60" t="s">
        <v>2765</v>
      </c>
      <c r="T612" s="1">
        <v>31561</v>
      </c>
      <c r="U612" s="1">
        <v>32161</v>
      </c>
      <c r="V612" s="1">
        <v>34681</v>
      </c>
      <c r="W612" s="1">
        <v>41841</v>
      </c>
      <c r="X612" s="1">
        <v>65441</v>
      </c>
      <c r="Y612" s="1">
        <v>236641</v>
      </c>
      <c r="Z612" s="60" t="s">
        <v>2595</v>
      </c>
      <c r="AA612" s="60" t="s">
        <v>2596</v>
      </c>
      <c r="AB612" s="60" t="s">
        <v>2597</v>
      </c>
      <c r="AC612" s="60" t="s">
        <v>1623</v>
      </c>
      <c r="AD612" s="60" t="s">
        <v>2756</v>
      </c>
      <c r="AE612" s="60" t="s">
        <v>2599</v>
      </c>
      <c r="AF612" s="60" t="s">
        <v>2600</v>
      </c>
      <c r="AG612" s="183">
        <v>44123.722222222219</v>
      </c>
      <c r="AH612" s="60" t="s">
        <v>2601</v>
      </c>
      <c r="AI612" s="60" t="s">
        <v>2602</v>
      </c>
      <c r="AJ612" s="61" t="s">
        <v>2595</v>
      </c>
      <c r="AK612" s="61" t="s">
        <v>2595</v>
      </c>
      <c r="AL612" s="60" t="s">
        <v>2614</v>
      </c>
      <c r="AM612" s="183">
        <v>44250.408333333333</v>
      </c>
      <c r="AN612" s="183" t="s">
        <v>2595</v>
      </c>
      <c r="AO612" s="1">
        <v>6</v>
      </c>
      <c r="AP612" s="60" t="s">
        <v>381</v>
      </c>
      <c r="AQ612" s="1" t="s">
        <v>2595</v>
      </c>
    </row>
    <row r="613" spans="1:43" x14ac:dyDescent="0.25">
      <c r="A613" s="1">
        <v>0</v>
      </c>
      <c r="B613" s="1" t="b">
        <v>1</v>
      </c>
      <c r="C613" s="1">
        <v>31561</v>
      </c>
      <c r="D613" s="1">
        <v>13401</v>
      </c>
      <c r="E613" s="1" t="b">
        <v>0</v>
      </c>
      <c r="F613" s="1">
        <v>0</v>
      </c>
      <c r="G613" s="60" t="s">
        <v>2589</v>
      </c>
      <c r="H613" s="60" t="s">
        <v>2589</v>
      </c>
      <c r="I613" s="1">
        <v>31561</v>
      </c>
      <c r="J613" s="60" t="s">
        <v>2590</v>
      </c>
      <c r="K613" s="60" t="s">
        <v>2591</v>
      </c>
      <c r="L613" s="60" t="s">
        <v>2729</v>
      </c>
      <c r="M613" s="60" t="s">
        <v>2754</v>
      </c>
      <c r="N613" s="1" t="b">
        <v>1</v>
      </c>
      <c r="O613" s="60" t="s">
        <v>2755</v>
      </c>
      <c r="P613" s="60" t="s">
        <v>2766</v>
      </c>
      <c r="Q613" s="60" t="s">
        <v>2767</v>
      </c>
      <c r="R613" s="60" t="s">
        <v>514</v>
      </c>
      <c r="S613" s="60" t="s">
        <v>2768</v>
      </c>
      <c r="T613" s="1">
        <v>31561</v>
      </c>
      <c r="U613" s="1">
        <v>32161</v>
      </c>
      <c r="V613" s="1">
        <v>34681</v>
      </c>
      <c r="W613" s="1">
        <v>41841</v>
      </c>
      <c r="X613" s="1">
        <v>65441</v>
      </c>
      <c r="Y613" s="1">
        <v>236681</v>
      </c>
      <c r="Z613" s="60" t="s">
        <v>2595</v>
      </c>
      <c r="AA613" s="60" t="s">
        <v>2596</v>
      </c>
      <c r="AB613" s="60" t="s">
        <v>2597</v>
      </c>
      <c r="AC613" s="60" t="s">
        <v>1623</v>
      </c>
      <c r="AD613" s="60" t="s">
        <v>2756</v>
      </c>
      <c r="AE613" s="60" t="s">
        <v>2599</v>
      </c>
      <c r="AF613" s="60" t="s">
        <v>2600</v>
      </c>
      <c r="AG613" s="183">
        <v>44123.722222222219</v>
      </c>
      <c r="AH613" s="60" t="s">
        <v>2601</v>
      </c>
      <c r="AI613" s="60" t="s">
        <v>2602</v>
      </c>
      <c r="AJ613" s="61" t="s">
        <v>2595</v>
      </c>
      <c r="AK613" s="61" t="s">
        <v>2595</v>
      </c>
      <c r="AL613" s="60" t="s">
        <v>2614</v>
      </c>
      <c r="AM613" s="183">
        <v>44250.40902777778</v>
      </c>
      <c r="AN613" s="183" t="s">
        <v>2595</v>
      </c>
      <c r="AO613" s="1">
        <v>6</v>
      </c>
      <c r="AP613" s="60" t="s">
        <v>381</v>
      </c>
      <c r="AQ613" s="1" t="s">
        <v>2595</v>
      </c>
    </row>
    <row r="614" spans="1:43" x14ac:dyDescent="0.25">
      <c r="A614" s="1">
        <v>0</v>
      </c>
      <c r="B614" s="1" t="b">
        <v>1</v>
      </c>
      <c r="C614" s="1">
        <v>31561</v>
      </c>
      <c r="D614" s="1">
        <v>13401</v>
      </c>
      <c r="E614" s="1" t="b">
        <v>0</v>
      </c>
      <c r="F614" s="1">
        <v>0</v>
      </c>
      <c r="G614" s="60" t="s">
        <v>2589</v>
      </c>
      <c r="H614" s="60" t="s">
        <v>2589</v>
      </c>
      <c r="I614" s="1">
        <v>31561</v>
      </c>
      <c r="J614" s="60" t="s">
        <v>2590</v>
      </c>
      <c r="K614" s="60" t="s">
        <v>2591</v>
      </c>
      <c r="L614" s="60" t="s">
        <v>2729</v>
      </c>
      <c r="M614" s="60" t="s">
        <v>2754</v>
      </c>
      <c r="N614" s="1" t="b">
        <v>1</v>
      </c>
      <c r="O614" s="60" t="s">
        <v>2755</v>
      </c>
      <c r="P614" s="60" t="s">
        <v>1671</v>
      </c>
      <c r="Q614" s="60" t="s">
        <v>1673</v>
      </c>
      <c r="R614" s="60" t="s">
        <v>514</v>
      </c>
      <c r="S614" s="60" t="s">
        <v>1672</v>
      </c>
      <c r="T614" s="1">
        <v>31561</v>
      </c>
      <c r="U614" s="1">
        <v>32161</v>
      </c>
      <c r="V614" s="1">
        <v>34681</v>
      </c>
      <c r="W614" s="1">
        <v>41841</v>
      </c>
      <c r="X614" s="1">
        <v>65441</v>
      </c>
      <c r="Y614" s="1">
        <v>236721</v>
      </c>
      <c r="Z614" s="60" t="s">
        <v>2595</v>
      </c>
      <c r="AA614" s="60" t="s">
        <v>2596</v>
      </c>
      <c r="AB614" s="60" t="s">
        <v>2597</v>
      </c>
      <c r="AC614" s="60" t="s">
        <v>1623</v>
      </c>
      <c r="AD614" s="60" t="s">
        <v>2756</v>
      </c>
      <c r="AE614" s="60" t="s">
        <v>2599</v>
      </c>
      <c r="AF614" s="60" t="s">
        <v>2600</v>
      </c>
      <c r="AG614" s="183">
        <v>44123.722222222219</v>
      </c>
      <c r="AH614" s="60" t="s">
        <v>2601</v>
      </c>
      <c r="AI614" s="60" t="s">
        <v>2602</v>
      </c>
      <c r="AJ614" s="61">
        <v>5</v>
      </c>
      <c r="AK614" s="61">
        <v>1</v>
      </c>
      <c r="AL614" s="60" t="s">
        <v>2603</v>
      </c>
      <c r="AM614" s="183">
        <v>44172.577777777777</v>
      </c>
      <c r="AN614" s="183">
        <v>44614</v>
      </c>
      <c r="AO614" s="1">
        <v>6</v>
      </c>
      <c r="AP614" s="60" t="s">
        <v>381</v>
      </c>
      <c r="AQ614" s="1" t="s">
        <v>2595</v>
      </c>
    </row>
    <row r="615" spans="1:43" x14ac:dyDescent="0.25">
      <c r="A615" s="1">
        <v>0</v>
      </c>
      <c r="B615" s="1" t="b">
        <v>1</v>
      </c>
      <c r="C615" s="1">
        <v>31561</v>
      </c>
      <c r="D615" s="1">
        <v>13401</v>
      </c>
      <c r="E615" s="1" t="b">
        <v>0</v>
      </c>
      <c r="F615" s="1">
        <v>0</v>
      </c>
      <c r="G615" s="60" t="s">
        <v>2589</v>
      </c>
      <c r="H615" s="60" t="s">
        <v>2589</v>
      </c>
      <c r="I615" s="1">
        <v>31561</v>
      </c>
      <c r="J615" s="60" t="s">
        <v>2590</v>
      </c>
      <c r="K615" s="60" t="s">
        <v>2591</v>
      </c>
      <c r="L615" s="60" t="s">
        <v>2729</v>
      </c>
      <c r="M615" s="60" t="s">
        <v>2754</v>
      </c>
      <c r="N615" s="1" t="b">
        <v>1</v>
      </c>
      <c r="O615" s="60" t="s">
        <v>2755</v>
      </c>
      <c r="P615" s="60" t="s">
        <v>2769</v>
      </c>
      <c r="Q615" s="60" t="s">
        <v>2770</v>
      </c>
      <c r="R615" s="60" t="s">
        <v>514</v>
      </c>
      <c r="S615" s="60" t="s">
        <v>2771</v>
      </c>
      <c r="T615" s="1">
        <v>31561</v>
      </c>
      <c r="U615" s="1">
        <v>32161</v>
      </c>
      <c r="V615" s="1">
        <v>34681</v>
      </c>
      <c r="W615" s="1">
        <v>41841</v>
      </c>
      <c r="X615" s="1">
        <v>65441</v>
      </c>
      <c r="Y615" s="1">
        <v>236761</v>
      </c>
      <c r="Z615" s="60" t="s">
        <v>2595</v>
      </c>
      <c r="AA615" s="60" t="s">
        <v>2596</v>
      </c>
      <c r="AB615" s="60" t="s">
        <v>2597</v>
      </c>
      <c r="AC615" s="60" t="s">
        <v>1623</v>
      </c>
      <c r="AD615" s="60" t="s">
        <v>2756</v>
      </c>
      <c r="AE615" s="60" t="s">
        <v>2599</v>
      </c>
      <c r="AF615" s="60" t="s">
        <v>2600</v>
      </c>
      <c r="AG615" s="183">
        <v>44123.722222222219</v>
      </c>
      <c r="AH615" s="60" t="s">
        <v>2601</v>
      </c>
      <c r="AI615" s="60" t="s">
        <v>2602</v>
      </c>
      <c r="AJ615" s="61" t="s">
        <v>2595</v>
      </c>
      <c r="AK615" s="61" t="s">
        <v>2595</v>
      </c>
      <c r="AL615" s="60" t="s">
        <v>2614</v>
      </c>
      <c r="AM615" s="183">
        <v>44250.409722222219</v>
      </c>
      <c r="AN615" s="183" t="s">
        <v>2595</v>
      </c>
      <c r="AO615" s="1">
        <v>6</v>
      </c>
      <c r="AP615" s="60" t="s">
        <v>381</v>
      </c>
      <c r="AQ615" s="1" t="s">
        <v>2595</v>
      </c>
    </row>
    <row r="616" spans="1:43" x14ac:dyDescent="0.25">
      <c r="A616" s="1">
        <v>0</v>
      </c>
      <c r="B616" s="1" t="b">
        <v>1</v>
      </c>
      <c r="C616" s="1">
        <v>31561</v>
      </c>
      <c r="D616" s="1">
        <v>13401</v>
      </c>
      <c r="E616" s="1" t="b">
        <v>0</v>
      </c>
      <c r="F616" s="1">
        <v>0</v>
      </c>
      <c r="G616" s="60" t="s">
        <v>2589</v>
      </c>
      <c r="H616" s="60" t="s">
        <v>2589</v>
      </c>
      <c r="I616" s="1">
        <v>31561</v>
      </c>
      <c r="J616" s="60" t="s">
        <v>2590</v>
      </c>
      <c r="K616" s="60" t="s">
        <v>2591</v>
      </c>
      <c r="L616" s="60" t="s">
        <v>2729</v>
      </c>
      <c r="M616" s="60" t="s">
        <v>2754</v>
      </c>
      <c r="N616" s="1" t="b">
        <v>1</v>
      </c>
      <c r="O616" s="60" t="s">
        <v>2755</v>
      </c>
      <c r="P616" s="60" t="s">
        <v>1638</v>
      </c>
      <c r="Q616" s="60" t="s">
        <v>1640</v>
      </c>
      <c r="R616" s="60" t="s">
        <v>514</v>
      </c>
      <c r="S616" s="60" t="s">
        <v>1639</v>
      </c>
      <c r="T616" s="1">
        <v>31561</v>
      </c>
      <c r="U616" s="1">
        <v>32161</v>
      </c>
      <c r="V616" s="1">
        <v>34681</v>
      </c>
      <c r="W616" s="1">
        <v>41841</v>
      </c>
      <c r="X616" s="1">
        <v>65441</v>
      </c>
      <c r="Y616" s="1">
        <v>236801</v>
      </c>
      <c r="Z616" s="60" t="s">
        <v>2595</v>
      </c>
      <c r="AA616" s="60" t="s">
        <v>2596</v>
      </c>
      <c r="AB616" s="60" t="s">
        <v>2597</v>
      </c>
      <c r="AC616" s="60" t="s">
        <v>1623</v>
      </c>
      <c r="AD616" s="60" t="s">
        <v>2756</v>
      </c>
      <c r="AE616" s="60" t="s">
        <v>2599</v>
      </c>
      <c r="AF616" s="60" t="s">
        <v>2600</v>
      </c>
      <c r="AG616" s="183">
        <v>44123.722222222219</v>
      </c>
      <c r="AH616" s="60" t="s">
        <v>2601</v>
      </c>
      <c r="AI616" s="60" t="s">
        <v>2602</v>
      </c>
      <c r="AJ616" s="61">
        <v>5</v>
      </c>
      <c r="AK616" s="61">
        <v>1</v>
      </c>
      <c r="AL616" s="60" t="s">
        <v>2603</v>
      </c>
      <c r="AM616" s="183">
        <v>44172.580555555556</v>
      </c>
      <c r="AN616" s="183">
        <v>44614</v>
      </c>
      <c r="AO616" s="1">
        <v>6</v>
      </c>
      <c r="AP616" s="60" t="s">
        <v>381</v>
      </c>
      <c r="AQ616" s="1" t="s">
        <v>2595</v>
      </c>
    </row>
    <row r="617" spans="1:43" x14ac:dyDescent="0.25">
      <c r="A617" s="1">
        <v>0</v>
      </c>
      <c r="B617" s="1" t="b">
        <v>1</v>
      </c>
      <c r="C617" s="1">
        <v>31561</v>
      </c>
      <c r="D617" s="1">
        <v>13401</v>
      </c>
      <c r="E617" s="1" t="b">
        <v>0</v>
      </c>
      <c r="F617" s="1">
        <v>0</v>
      </c>
      <c r="G617" s="60" t="s">
        <v>2589</v>
      </c>
      <c r="H617" s="60" t="s">
        <v>2589</v>
      </c>
      <c r="I617" s="1">
        <v>31561</v>
      </c>
      <c r="J617" s="60" t="s">
        <v>2590</v>
      </c>
      <c r="K617" s="60" t="s">
        <v>2591</v>
      </c>
      <c r="L617" s="60" t="s">
        <v>2729</v>
      </c>
      <c r="M617" s="60" t="s">
        <v>2754</v>
      </c>
      <c r="N617" s="1" t="b">
        <v>1</v>
      </c>
      <c r="O617" s="60" t="s">
        <v>2755</v>
      </c>
      <c r="P617" s="60" t="s">
        <v>2772</v>
      </c>
      <c r="Q617" s="60" t="s">
        <v>2773</v>
      </c>
      <c r="R617" s="60" t="s">
        <v>514</v>
      </c>
      <c r="S617" s="60" t="s">
        <v>2774</v>
      </c>
      <c r="T617" s="1">
        <v>31561</v>
      </c>
      <c r="U617" s="1">
        <v>32161</v>
      </c>
      <c r="V617" s="1">
        <v>34681</v>
      </c>
      <c r="W617" s="1">
        <v>41841</v>
      </c>
      <c r="X617" s="1">
        <v>65441</v>
      </c>
      <c r="Y617" s="1">
        <v>236841</v>
      </c>
      <c r="Z617" s="60" t="s">
        <v>2595</v>
      </c>
      <c r="AA617" s="60" t="s">
        <v>2596</v>
      </c>
      <c r="AB617" s="60" t="s">
        <v>2597</v>
      </c>
      <c r="AC617" s="60" t="s">
        <v>1623</v>
      </c>
      <c r="AD617" s="60" t="s">
        <v>2756</v>
      </c>
      <c r="AE617" s="60" t="s">
        <v>2599</v>
      </c>
      <c r="AF617" s="60" t="s">
        <v>2600</v>
      </c>
      <c r="AG617" s="183">
        <v>44123.722222222219</v>
      </c>
      <c r="AH617" s="60" t="s">
        <v>2601</v>
      </c>
      <c r="AI617" s="60" t="s">
        <v>2602</v>
      </c>
      <c r="AJ617" s="61" t="s">
        <v>2595</v>
      </c>
      <c r="AK617" s="61" t="s">
        <v>2595</v>
      </c>
      <c r="AL617" s="60" t="s">
        <v>2614</v>
      </c>
      <c r="AM617" s="183">
        <v>44250.409722222219</v>
      </c>
      <c r="AN617" s="183" t="s">
        <v>2595</v>
      </c>
      <c r="AO617" s="1">
        <v>6</v>
      </c>
      <c r="AP617" s="60" t="s">
        <v>381</v>
      </c>
      <c r="AQ617" s="1" t="s">
        <v>2595</v>
      </c>
    </row>
    <row r="618" spans="1:43" x14ac:dyDescent="0.25">
      <c r="A618" s="1">
        <v>0</v>
      </c>
      <c r="B618" s="1" t="b">
        <v>1</v>
      </c>
      <c r="C618" s="1">
        <v>31561</v>
      </c>
      <c r="D618" s="1">
        <v>14921</v>
      </c>
      <c r="E618" s="1" t="b">
        <v>0</v>
      </c>
      <c r="F618" s="1">
        <v>0</v>
      </c>
      <c r="G618" s="60" t="s">
        <v>2589</v>
      </c>
      <c r="H618" s="60" t="s">
        <v>2589</v>
      </c>
      <c r="I618" s="1">
        <v>31561</v>
      </c>
      <c r="J618" s="60" t="s">
        <v>2590</v>
      </c>
      <c r="K618" s="60" t="s">
        <v>2591</v>
      </c>
      <c r="L618" s="60" t="s">
        <v>2729</v>
      </c>
      <c r="M618" s="60" t="s">
        <v>2754</v>
      </c>
      <c r="N618" s="1" t="b">
        <v>1</v>
      </c>
      <c r="O618" s="60" t="s">
        <v>2755</v>
      </c>
      <c r="P618" s="60" t="s">
        <v>2775</v>
      </c>
      <c r="Q618" s="60" t="s">
        <v>2776</v>
      </c>
      <c r="R618" s="60" t="s">
        <v>514</v>
      </c>
      <c r="S618" s="60" t="s">
        <v>2777</v>
      </c>
      <c r="T618" s="1">
        <v>31561</v>
      </c>
      <c r="U618" s="1">
        <v>32161</v>
      </c>
      <c r="V618" s="1">
        <v>34681</v>
      </c>
      <c r="W618" s="1">
        <v>41841</v>
      </c>
      <c r="X618" s="1">
        <v>65441</v>
      </c>
      <c r="Y618" s="1">
        <v>244281</v>
      </c>
      <c r="Z618" s="60" t="s">
        <v>2595</v>
      </c>
      <c r="AA618" s="60" t="s">
        <v>2596</v>
      </c>
      <c r="AB618" s="60" t="s">
        <v>2597</v>
      </c>
      <c r="AC618" s="60" t="s">
        <v>956</v>
      </c>
      <c r="AD618" s="60" t="s">
        <v>2736</v>
      </c>
      <c r="AE618" s="60" t="s">
        <v>2599</v>
      </c>
      <c r="AF618" s="60" t="s">
        <v>2600</v>
      </c>
      <c r="AG618" s="183">
        <v>44123.722916666666</v>
      </c>
      <c r="AH618" s="60" t="s">
        <v>2601</v>
      </c>
      <c r="AI618" s="60" t="s">
        <v>2602</v>
      </c>
      <c r="AJ618" s="61" t="s">
        <v>2595</v>
      </c>
      <c r="AK618" s="61" t="s">
        <v>2595</v>
      </c>
      <c r="AL618" s="60" t="s">
        <v>2614</v>
      </c>
      <c r="AM618" s="183">
        <v>44123.722916666666</v>
      </c>
      <c r="AN618" s="183" t="s">
        <v>2595</v>
      </c>
      <c r="AO618" s="1">
        <v>7</v>
      </c>
      <c r="AP618" s="60" t="s">
        <v>2595</v>
      </c>
      <c r="AQ618" s="1" t="s">
        <v>2595</v>
      </c>
    </row>
    <row r="619" spans="1:43" x14ac:dyDescent="0.25">
      <c r="A619" s="1">
        <v>0</v>
      </c>
      <c r="B619" s="1" t="b">
        <v>1</v>
      </c>
      <c r="C619" s="1">
        <v>31561</v>
      </c>
      <c r="D619" s="1">
        <v>15041</v>
      </c>
      <c r="E619" s="1" t="b">
        <v>0</v>
      </c>
      <c r="F619" s="1">
        <v>0</v>
      </c>
      <c r="G619" s="60" t="s">
        <v>2589</v>
      </c>
      <c r="H619" s="60" t="s">
        <v>2589</v>
      </c>
      <c r="I619" s="1">
        <v>31561</v>
      </c>
      <c r="J619" s="60" t="s">
        <v>2590</v>
      </c>
      <c r="K619" s="60" t="s">
        <v>2591</v>
      </c>
      <c r="L619" s="60" t="s">
        <v>2729</v>
      </c>
      <c r="M619" s="60" t="s">
        <v>2754</v>
      </c>
      <c r="N619" s="1" t="b">
        <v>1</v>
      </c>
      <c r="O619" s="60" t="s">
        <v>2755</v>
      </c>
      <c r="P619" s="60" t="s">
        <v>2778</v>
      </c>
      <c r="Q619" s="60" t="s">
        <v>2779</v>
      </c>
      <c r="R619" s="60" t="s">
        <v>514</v>
      </c>
      <c r="S619" s="60" t="s">
        <v>2780</v>
      </c>
      <c r="T619" s="1">
        <v>31561</v>
      </c>
      <c r="U619" s="1">
        <v>32161</v>
      </c>
      <c r="V619" s="1">
        <v>34681</v>
      </c>
      <c r="W619" s="1">
        <v>41841</v>
      </c>
      <c r="X619" s="1">
        <v>65441</v>
      </c>
      <c r="Y619" s="1">
        <v>258281</v>
      </c>
      <c r="Z619" s="60" t="s">
        <v>2595</v>
      </c>
      <c r="AA619" s="60" t="s">
        <v>2596</v>
      </c>
      <c r="AB619" s="60" t="s">
        <v>2597</v>
      </c>
      <c r="AC619" s="60" t="s">
        <v>971</v>
      </c>
      <c r="AD619" s="60" t="s">
        <v>2732</v>
      </c>
      <c r="AE619" s="60" t="s">
        <v>2599</v>
      </c>
      <c r="AF619" s="60" t="s">
        <v>2600</v>
      </c>
      <c r="AG619" s="183">
        <v>44123.725694444445</v>
      </c>
      <c r="AH619" s="60" t="s">
        <v>2601</v>
      </c>
      <c r="AI619" s="60" t="s">
        <v>2602</v>
      </c>
      <c r="AJ619" s="61" t="s">
        <v>2595</v>
      </c>
      <c r="AK619" s="61" t="s">
        <v>2595</v>
      </c>
      <c r="AL619" s="60" t="s">
        <v>2614</v>
      </c>
      <c r="AM619" s="183">
        <v>44123.725694444445</v>
      </c>
      <c r="AN619" s="183" t="s">
        <v>2595</v>
      </c>
      <c r="AO619" s="1">
        <v>4</v>
      </c>
      <c r="AP619" s="60" t="s">
        <v>2595</v>
      </c>
      <c r="AQ619" s="1" t="s">
        <v>2595</v>
      </c>
    </row>
    <row r="620" spans="1:43" x14ac:dyDescent="0.25">
      <c r="A620" s="1">
        <v>0</v>
      </c>
      <c r="B620" s="1" t="b">
        <v>1</v>
      </c>
      <c r="C620" s="1">
        <v>31561</v>
      </c>
      <c r="D620" s="1">
        <v>14961</v>
      </c>
      <c r="E620" s="1" t="b">
        <v>0</v>
      </c>
      <c r="F620" s="1">
        <v>0</v>
      </c>
      <c r="G620" s="60" t="s">
        <v>2589</v>
      </c>
      <c r="H620" s="60" t="s">
        <v>2589</v>
      </c>
      <c r="I620" s="1">
        <v>31561</v>
      </c>
      <c r="J620" s="60" t="s">
        <v>2590</v>
      </c>
      <c r="K620" s="60" t="s">
        <v>2591</v>
      </c>
      <c r="L620" s="60" t="s">
        <v>2729</v>
      </c>
      <c r="M620" s="60" t="s">
        <v>2754</v>
      </c>
      <c r="N620" s="1" t="b">
        <v>1</v>
      </c>
      <c r="O620" s="60" t="s">
        <v>2755</v>
      </c>
      <c r="P620" s="60" t="s">
        <v>113</v>
      </c>
      <c r="Q620" s="60" t="s">
        <v>115</v>
      </c>
      <c r="R620" s="60" t="s">
        <v>514</v>
      </c>
      <c r="S620" s="60" t="s">
        <v>114</v>
      </c>
      <c r="T620" s="1">
        <v>31561</v>
      </c>
      <c r="U620" s="1">
        <v>32161</v>
      </c>
      <c r="V620" s="1">
        <v>34681</v>
      </c>
      <c r="W620" s="1">
        <v>41841</v>
      </c>
      <c r="X620" s="1">
        <v>65441</v>
      </c>
      <c r="Y620" s="1">
        <v>278401</v>
      </c>
      <c r="Z620" s="60" t="s">
        <v>2595</v>
      </c>
      <c r="AA620" s="60" t="s">
        <v>2596</v>
      </c>
      <c r="AB620" s="60" t="s">
        <v>2597</v>
      </c>
      <c r="AC620" s="60" t="s">
        <v>86</v>
      </c>
      <c r="AD620" s="60" t="s">
        <v>87</v>
      </c>
      <c r="AE620" s="60" t="s">
        <v>2599</v>
      </c>
      <c r="AF620" s="60" t="s">
        <v>2600</v>
      </c>
      <c r="AG620" s="183">
        <v>44123.728472222218</v>
      </c>
      <c r="AH620" s="60" t="s">
        <v>2601</v>
      </c>
      <c r="AI620" s="60" t="s">
        <v>2602</v>
      </c>
      <c r="AJ620" s="61">
        <v>5</v>
      </c>
      <c r="AK620" s="61">
        <v>1</v>
      </c>
      <c r="AL620" s="60" t="s">
        <v>2603</v>
      </c>
      <c r="AM620" s="183">
        <v>44210.418749999997</v>
      </c>
      <c r="AN620" s="183">
        <v>44614</v>
      </c>
      <c r="AO620" s="1">
        <v>3</v>
      </c>
      <c r="AP620" s="60" t="s">
        <v>2595</v>
      </c>
      <c r="AQ620" s="1" t="s">
        <v>2595</v>
      </c>
    </row>
    <row r="621" spans="1:43" x14ac:dyDescent="0.25">
      <c r="A621" s="1">
        <v>0</v>
      </c>
      <c r="B621" s="1" t="b">
        <v>1</v>
      </c>
      <c r="C621" s="1">
        <v>31561</v>
      </c>
      <c r="D621" s="1">
        <v>14961</v>
      </c>
      <c r="E621" s="1" t="b">
        <v>0</v>
      </c>
      <c r="F621" s="1">
        <v>0</v>
      </c>
      <c r="G621" s="60" t="s">
        <v>2589</v>
      </c>
      <c r="H621" s="60" t="s">
        <v>2589</v>
      </c>
      <c r="I621" s="1">
        <v>31561</v>
      </c>
      <c r="J621" s="60" t="s">
        <v>2590</v>
      </c>
      <c r="K621" s="60" t="s">
        <v>2591</v>
      </c>
      <c r="L621" s="60" t="s">
        <v>2729</v>
      </c>
      <c r="M621" s="60" t="s">
        <v>2754</v>
      </c>
      <c r="N621" s="1" t="b">
        <v>1</v>
      </c>
      <c r="O621" s="60" t="s">
        <v>2755</v>
      </c>
      <c r="P621" s="60" t="s">
        <v>116</v>
      </c>
      <c r="Q621" s="60" t="s">
        <v>118</v>
      </c>
      <c r="R621" s="60" t="s">
        <v>514</v>
      </c>
      <c r="S621" s="60" t="s">
        <v>117</v>
      </c>
      <c r="T621" s="1">
        <v>31561</v>
      </c>
      <c r="U621" s="1">
        <v>32161</v>
      </c>
      <c r="V621" s="1">
        <v>34681</v>
      </c>
      <c r="W621" s="1">
        <v>41841</v>
      </c>
      <c r="X621" s="1">
        <v>65441</v>
      </c>
      <c r="Y621" s="1">
        <v>278441</v>
      </c>
      <c r="Z621" s="60" t="s">
        <v>2595</v>
      </c>
      <c r="AA621" s="60" t="s">
        <v>2596</v>
      </c>
      <c r="AB621" s="60" t="s">
        <v>2597</v>
      </c>
      <c r="AC621" s="60" t="s">
        <v>86</v>
      </c>
      <c r="AD621" s="60" t="s">
        <v>87</v>
      </c>
      <c r="AE621" s="60" t="s">
        <v>2599</v>
      </c>
      <c r="AF621" s="60" t="s">
        <v>2600</v>
      </c>
      <c r="AG621" s="183">
        <v>44123.728472222218</v>
      </c>
      <c r="AH621" s="60" t="s">
        <v>2601</v>
      </c>
      <c r="AI621" s="60" t="s">
        <v>2602</v>
      </c>
      <c r="AJ621" s="61">
        <v>5</v>
      </c>
      <c r="AK621" s="61">
        <v>1</v>
      </c>
      <c r="AL621" s="60" t="s">
        <v>2603</v>
      </c>
      <c r="AM621" s="183">
        <v>44210.418749999997</v>
      </c>
      <c r="AN621" s="183">
        <v>44614</v>
      </c>
      <c r="AO621" s="1">
        <v>3</v>
      </c>
      <c r="AP621" s="60" t="s">
        <v>2595</v>
      </c>
      <c r="AQ621" s="1" t="s">
        <v>2595</v>
      </c>
    </row>
    <row r="622" spans="1:43" x14ac:dyDescent="0.25">
      <c r="A622" s="1">
        <v>0</v>
      </c>
      <c r="B622" s="1" t="b">
        <v>1</v>
      </c>
      <c r="C622" s="1">
        <v>31561</v>
      </c>
      <c r="D622" s="1">
        <v>14961</v>
      </c>
      <c r="E622" s="1" t="b">
        <v>0</v>
      </c>
      <c r="F622" s="1">
        <v>0</v>
      </c>
      <c r="G622" s="60" t="s">
        <v>2589</v>
      </c>
      <c r="H622" s="60" t="s">
        <v>2589</v>
      </c>
      <c r="I622" s="1">
        <v>31561</v>
      </c>
      <c r="J622" s="60" t="s">
        <v>2590</v>
      </c>
      <c r="K622" s="60" t="s">
        <v>2591</v>
      </c>
      <c r="L622" s="60" t="s">
        <v>2729</v>
      </c>
      <c r="M622" s="60" t="s">
        <v>2754</v>
      </c>
      <c r="N622" s="1" t="b">
        <v>1</v>
      </c>
      <c r="O622" s="60" t="s">
        <v>2755</v>
      </c>
      <c r="P622" s="60" t="s">
        <v>119</v>
      </c>
      <c r="Q622" s="60" t="s">
        <v>121</v>
      </c>
      <c r="R622" s="60" t="s">
        <v>514</v>
      </c>
      <c r="S622" s="60" t="s">
        <v>120</v>
      </c>
      <c r="T622" s="1">
        <v>31561</v>
      </c>
      <c r="U622" s="1">
        <v>32161</v>
      </c>
      <c r="V622" s="1">
        <v>34681</v>
      </c>
      <c r="W622" s="1">
        <v>41841</v>
      </c>
      <c r="X622" s="1">
        <v>65441</v>
      </c>
      <c r="Y622" s="1">
        <v>278481</v>
      </c>
      <c r="Z622" s="60" t="s">
        <v>2595</v>
      </c>
      <c r="AA622" s="60" t="s">
        <v>2596</v>
      </c>
      <c r="AB622" s="60" t="s">
        <v>2597</v>
      </c>
      <c r="AC622" s="60" t="s">
        <v>86</v>
      </c>
      <c r="AD622" s="60" t="s">
        <v>87</v>
      </c>
      <c r="AE622" s="60" t="s">
        <v>2599</v>
      </c>
      <c r="AF622" s="60" t="s">
        <v>2600</v>
      </c>
      <c r="AG622" s="183">
        <v>44123.728472222218</v>
      </c>
      <c r="AH622" s="60" t="s">
        <v>2601</v>
      </c>
      <c r="AI622" s="60" t="s">
        <v>2602</v>
      </c>
      <c r="AJ622" s="61">
        <v>10</v>
      </c>
      <c r="AK622" s="61">
        <v>1</v>
      </c>
      <c r="AL622" s="60" t="s">
        <v>2603</v>
      </c>
      <c r="AM622" s="183">
        <v>44306.625</v>
      </c>
      <c r="AN622" s="183">
        <v>44613</v>
      </c>
      <c r="AO622" s="1">
        <v>3</v>
      </c>
      <c r="AP622" s="60" t="s">
        <v>2595</v>
      </c>
      <c r="AQ622" s="1" t="s">
        <v>2595</v>
      </c>
    </row>
    <row r="623" spans="1:43" x14ac:dyDescent="0.25">
      <c r="A623" s="1">
        <v>0</v>
      </c>
      <c r="B623" s="1" t="b">
        <v>1</v>
      </c>
      <c r="C623" s="1">
        <v>31561</v>
      </c>
      <c r="D623" s="1">
        <v>14961</v>
      </c>
      <c r="E623" s="1" t="b">
        <v>0</v>
      </c>
      <c r="F623" s="1">
        <v>0</v>
      </c>
      <c r="G623" s="60" t="s">
        <v>2589</v>
      </c>
      <c r="H623" s="60" t="s">
        <v>2589</v>
      </c>
      <c r="I623" s="1">
        <v>31561</v>
      </c>
      <c r="J623" s="60" t="s">
        <v>2590</v>
      </c>
      <c r="K623" s="60" t="s">
        <v>2591</v>
      </c>
      <c r="L623" s="60" t="s">
        <v>2729</v>
      </c>
      <c r="M623" s="60" t="s">
        <v>2754</v>
      </c>
      <c r="N623" s="1" t="b">
        <v>1</v>
      </c>
      <c r="O623" s="60" t="s">
        <v>2755</v>
      </c>
      <c r="P623" s="60" t="s">
        <v>122</v>
      </c>
      <c r="Q623" s="60" t="s">
        <v>124</v>
      </c>
      <c r="R623" s="60" t="s">
        <v>514</v>
      </c>
      <c r="S623" s="60" t="s">
        <v>123</v>
      </c>
      <c r="T623" s="1">
        <v>31561</v>
      </c>
      <c r="U623" s="1">
        <v>32161</v>
      </c>
      <c r="V623" s="1">
        <v>34681</v>
      </c>
      <c r="W623" s="1">
        <v>41841</v>
      </c>
      <c r="X623" s="1">
        <v>65441</v>
      </c>
      <c r="Y623" s="1">
        <v>278521</v>
      </c>
      <c r="Z623" s="60" t="s">
        <v>2595</v>
      </c>
      <c r="AA623" s="60" t="s">
        <v>2596</v>
      </c>
      <c r="AB623" s="60" t="s">
        <v>2597</v>
      </c>
      <c r="AC623" s="60" t="s">
        <v>86</v>
      </c>
      <c r="AD623" s="60" t="s">
        <v>87</v>
      </c>
      <c r="AE623" s="60" t="s">
        <v>2599</v>
      </c>
      <c r="AF623" s="60" t="s">
        <v>2600</v>
      </c>
      <c r="AG623" s="183">
        <v>44123.728472222218</v>
      </c>
      <c r="AH623" s="60" t="s">
        <v>2601</v>
      </c>
      <c r="AI623" s="60" t="s">
        <v>2602</v>
      </c>
      <c r="AJ623" s="61">
        <v>5</v>
      </c>
      <c r="AK623" s="61">
        <v>1</v>
      </c>
      <c r="AL623" s="60" t="s">
        <v>2603</v>
      </c>
      <c r="AM623" s="183">
        <v>44371.740972222222</v>
      </c>
      <c r="AN623" s="183">
        <v>44614</v>
      </c>
      <c r="AO623" s="1">
        <v>3</v>
      </c>
      <c r="AP623" s="60" t="s">
        <v>2595</v>
      </c>
      <c r="AQ623" s="1" t="s">
        <v>2595</v>
      </c>
    </row>
    <row r="624" spans="1:43" x14ac:dyDescent="0.25">
      <c r="A624" s="1">
        <v>0</v>
      </c>
      <c r="B624" s="1" t="b">
        <v>1</v>
      </c>
      <c r="C624" s="1">
        <v>31561</v>
      </c>
      <c r="D624" s="1">
        <v>22801</v>
      </c>
      <c r="E624" s="1" t="b">
        <v>0</v>
      </c>
      <c r="F624" s="1">
        <v>0</v>
      </c>
      <c r="G624" s="60" t="s">
        <v>2589</v>
      </c>
      <c r="H624" s="60" t="s">
        <v>2589</v>
      </c>
      <c r="I624" s="1">
        <v>31561</v>
      </c>
      <c r="J624" s="60" t="s">
        <v>2590</v>
      </c>
      <c r="K624" s="60" t="s">
        <v>2591</v>
      </c>
      <c r="L624" s="60" t="s">
        <v>2729</v>
      </c>
      <c r="M624" s="60" t="s">
        <v>2754</v>
      </c>
      <c r="N624" s="1" t="b">
        <v>1</v>
      </c>
      <c r="O624" s="60" t="s">
        <v>2755</v>
      </c>
      <c r="P624" s="60" t="s">
        <v>612</v>
      </c>
      <c r="Q624" s="60" t="s">
        <v>614</v>
      </c>
      <c r="R624" s="60" t="s">
        <v>549</v>
      </c>
      <c r="S624" s="60" t="s">
        <v>613</v>
      </c>
      <c r="T624" s="1">
        <v>31561</v>
      </c>
      <c r="U624" s="1">
        <v>32161</v>
      </c>
      <c r="V624" s="1">
        <v>34681</v>
      </c>
      <c r="W624" s="1">
        <v>41841</v>
      </c>
      <c r="X624" s="1">
        <v>65441</v>
      </c>
      <c r="Y624" s="1">
        <v>762841</v>
      </c>
      <c r="Z624" s="60" t="s">
        <v>2595</v>
      </c>
      <c r="AA624" s="60" t="s">
        <v>2596</v>
      </c>
      <c r="AB624" s="60" t="s">
        <v>2597</v>
      </c>
      <c r="AC624" s="60" t="s">
        <v>564</v>
      </c>
      <c r="AD624" s="60" t="s">
        <v>2675</v>
      </c>
      <c r="AE624" s="60" t="s">
        <v>2599</v>
      </c>
      <c r="AF624" s="60" t="s">
        <v>2600</v>
      </c>
      <c r="AG624" s="183">
        <v>44159.354166666664</v>
      </c>
      <c r="AH624" s="60" t="s">
        <v>2601</v>
      </c>
      <c r="AI624" s="60" t="s">
        <v>2602</v>
      </c>
      <c r="AJ624" s="61">
        <v>8</v>
      </c>
      <c r="AK624" s="61">
        <v>1</v>
      </c>
      <c r="AL624" s="60" t="s">
        <v>2603</v>
      </c>
      <c r="AM624" s="183">
        <v>44159.354166666664</v>
      </c>
      <c r="AN624" s="183">
        <v>44614</v>
      </c>
      <c r="AO624" s="1">
        <v>6</v>
      </c>
      <c r="AP624" s="60" t="s">
        <v>2595</v>
      </c>
      <c r="AQ624" s="1" t="s">
        <v>2595</v>
      </c>
    </row>
    <row r="625" spans="1:43" x14ac:dyDescent="0.25">
      <c r="A625" s="1">
        <v>0</v>
      </c>
      <c r="B625" s="1" t="b">
        <v>1</v>
      </c>
      <c r="C625" s="1">
        <v>31561</v>
      </c>
      <c r="D625" s="1">
        <v>22801</v>
      </c>
      <c r="E625" s="1" t="b">
        <v>0</v>
      </c>
      <c r="F625" s="1">
        <v>0</v>
      </c>
      <c r="G625" s="60" t="s">
        <v>2589</v>
      </c>
      <c r="H625" s="60" t="s">
        <v>2589</v>
      </c>
      <c r="I625" s="1">
        <v>31561</v>
      </c>
      <c r="J625" s="60" t="s">
        <v>2590</v>
      </c>
      <c r="K625" s="60" t="s">
        <v>2591</v>
      </c>
      <c r="L625" s="60" t="s">
        <v>2729</v>
      </c>
      <c r="M625" s="60" t="s">
        <v>2754</v>
      </c>
      <c r="N625" s="1" t="b">
        <v>1</v>
      </c>
      <c r="O625" s="60" t="s">
        <v>2755</v>
      </c>
      <c r="P625" s="60" t="s">
        <v>602</v>
      </c>
      <c r="Q625" s="60" t="s">
        <v>604</v>
      </c>
      <c r="R625" s="60" t="s">
        <v>549</v>
      </c>
      <c r="S625" s="60" t="s">
        <v>603</v>
      </c>
      <c r="T625" s="1">
        <v>31561</v>
      </c>
      <c r="U625" s="1">
        <v>32161</v>
      </c>
      <c r="V625" s="1">
        <v>34681</v>
      </c>
      <c r="W625" s="1">
        <v>41841</v>
      </c>
      <c r="X625" s="1">
        <v>65441</v>
      </c>
      <c r="Y625" s="1">
        <v>762881</v>
      </c>
      <c r="Z625" s="60" t="s">
        <v>2595</v>
      </c>
      <c r="AA625" s="60" t="s">
        <v>2596</v>
      </c>
      <c r="AB625" s="60" t="s">
        <v>2597</v>
      </c>
      <c r="AC625" s="60" t="s">
        <v>564</v>
      </c>
      <c r="AD625" s="60" t="s">
        <v>2675</v>
      </c>
      <c r="AE625" s="60" t="s">
        <v>2599</v>
      </c>
      <c r="AF625" s="60" t="s">
        <v>2600</v>
      </c>
      <c r="AG625" s="183">
        <v>44159.354166666664</v>
      </c>
      <c r="AH625" s="60" t="s">
        <v>2601</v>
      </c>
      <c r="AI625" s="60" t="s">
        <v>2602</v>
      </c>
      <c r="AJ625" s="61">
        <v>8</v>
      </c>
      <c r="AK625" s="61">
        <v>1</v>
      </c>
      <c r="AL625" s="60" t="s">
        <v>2603</v>
      </c>
      <c r="AM625" s="183">
        <v>44159.354166666664</v>
      </c>
      <c r="AN625" s="183">
        <v>44614</v>
      </c>
      <c r="AO625" s="1">
        <v>6</v>
      </c>
      <c r="AP625" s="60" t="s">
        <v>2595</v>
      </c>
      <c r="AQ625" s="1" t="s">
        <v>2595</v>
      </c>
    </row>
    <row r="626" spans="1:43" x14ac:dyDescent="0.25">
      <c r="A626" s="1">
        <v>0</v>
      </c>
      <c r="B626" s="1" t="b">
        <v>1</v>
      </c>
      <c r="C626" s="1">
        <v>31561</v>
      </c>
      <c r="D626" s="1">
        <v>22801</v>
      </c>
      <c r="E626" s="1" t="b">
        <v>0</v>
      </c>
      <c r="F626" s="1">
        <v>0</v>
      </c>
      <c r="G626" s="60" t="s">
        <v>2589</v>
      </c>
      <c r="H626" s="60" t="s">
        <v>2589</v>
      </c>
      <c r="I626" s="1">
        <v>31561</v>
      </c>
      <c r="J626" s="60" t="s">
        <v>2590</v>
      </c>
      <c r="K626" s="60" t="s">
        <v>2591</v>
      </c>
      <c r="L626" s="60" t="s">
        <v>2729</v>
      </c>
      <c r="M626" s="60" t="s">
        <v>2754</v>
      </c>
      <c r="N626" s="1" t="b">
        <v>1</v>
      </c>
      <c r="O626" s="60" t="s">
        <v>2755</v>
      </c>
      <c r="P626" s="60" t="s">
        <v>609</v>
      </c>
      <c r="Q626" s="60" t="s">
        <v>611</v>
      </c>
      <c r="R626" s="60" t="s">
        <v>549</v>
      </c>
      <c r="S626" s="60" t="s">
        <v>610</v>
      </c>
      <c r="T626" s="1">
        <v>31561</v>
      </c>
      <c r="U626" s="1">
        <v>32161</v>
      </c>
      <c r="V626" s="1">
        <v>34681</v>
      </c>
      <c r="W626" s="1">
        <v>41841</v>
      </c>
      <c r="X626" s="1">
        <v>65441</v>
      </c>
      <c r="Y626" s="1">
        <v>763281</v>
      </c>
      <c r="Z626" s="60" t="s">
        <v>2595</v>
      </c>
      <c r="AA626" s="60" t="s">
        <v>2596</v>
      </c>
      <c r="AB626" s="60" t="s">
        <v>2597</v>
      </c>
      <c r="AC626" s="60" t="s">
        <v>564</v>
      </c>
      <c r="AD626" s="60" t="s">
        <v>2675</v>
      </c>
      <c r="AE626" s="60" t="s">
        <v>2599</v>
      </c>
      <c r="AF626" s="60" t="s">
        <v>2600</v>
      </c>
      <c r="AG626" s="183">
        <v>44159.354166666664</v>
      </c>
      <c r="AH626" s="60" t="s">
        <v>2601</v>
      </c>
      <c r="AI626" s="60" t="s">
        <v>2602</v>
      </c>
      <c r="AJ626" s="61">
        <v>8</v>
      </c>
      <c r="AK626" s="61">
        <v>1</v>
      </c>
      <c r="AL626" s="60" t="s">
        <v>2603</v>
      </c>
      <c r="AM626" s="183">
        <v>44177.422916666663</v>
      </c>
      <c r="AN626" s="183">
        <v>44613</v>
      </c>
      <c r="AO626" s="1">
        <v>6</v>
      </c>
      <c r="AP626" s="60" t="s">
        <v>2595</v>
      </c>
      <c r="AQ626" s="1" t="s">
        <v>2595</v>
      </c>
    </row>
    <row r="627" spans="1:43" x14ac:dyDescent="0.25">
      <c r="A627" s="1">
        <v>0</v>
      </c>
      <c r="B627" s="1" t="b">
        <v>1</v>
      </c>
      <c r="C627" s="1">
        <v>31561</v>
      </c>
      <c r="D627" s="1">
        <v>22801</v>
      </c>
      <c r="E627" s="1" t="b">
        <v>0</v>
      </c>
      <c r="F627" s="1">
        <v>0</v>
      </c>
      <c r="G627" s="60" t="s">
        <v>2589</v>
      </c>
      <c r="H627" s="60" t="s">
        <v>2589</v>
      </c>
      <c r="I627" s="1">
        <v>31561</v>
      </c>
      <c r="J627" s="60" t="s">
        <v>2590</v>
      </c>
      <c r="K627" s="60" t="s">
        <v>2591</v>
      </c>
      <c r="L627" s="60" t="s">
        <v>2729</v>
      </c>
      <c r="M627" s="60" t="s">
        <v>2754</v>
      </c>
      <c r="N627" s="1" t="b">
        <v>1</v>
      </c>
      <c r="O627" s="60" t="s">
        <v>2755</v>
      </c>
      <c r="P627" s="60" t="s">
        <v>606</v>
      </c>
      <c r="Q627" s="60" t="s">
        <v>608</v>
      </c>
      <c r="R627" s="60" t="s">
        <v>549</v>
      </c>
      <c r="S627" s="60" t="s">
        <v>607</v>
      </c>
      <c r="T627" s="1">
        <v>31561</v>
      </c>
      <c r="U627" s="1">
        <v>32161</v>
      </c>
      <c r="V627" s="1">
        <v>34681</v>
      </c>
      <c r="W627" s="1">
        <v>41841</v>
      </c>
      <c r="X627" s="1">
        <v>65441</v>
      </c>
      <c r="Y627" s="1">
        <v>763321</v>
      </c>
      <c r="Z627" s="60" t="s">
        <v>2595</v>
      </c>
      <c r="AA627" s="60" t="s">
        <v>2596</v>
      </c>
      <c r="AB627" s="60" t="s">
        <v>2597</v>
      </c>
      <c r="AC627" s="60" t="s">
        <v>564</v>
      </c>
      <c r="AD627" s="60" t="s">
        <v>2675</v>
      </c>
      <c r="AE627" s="60" t="s">
        <v>2599</v>
      </c>
      <c r="AF627" s="60" t="s">
        <v>2600</v>
      </c>
      <c r="AG627" s="183">
        <v>44159.354166666664</v>
      </c>
      <c r="AH627" s="60" t="s">
        <v>2601</v>
      </c>
      <c r="AI627" s="60" t="s">
        <v>2602</v>
      </c>
      <c r="AJ627" s="61">
        <v>8</v>
      </c>
      <c r="AK627" s="61">
        <v>1</v>
      </c>
      <c r="AL627" s="60" t="s">
        <v>2603</v>
      </c>
      <c r="AM627" s="183">
        <v>44159.354166666664</v>
      </c>
      <c r="AN627" s="183">
        <v>44614</v>
      </c>
      <c r="AO627" s="1">
        <v>6</v>
      </c>
      <c r="AP627" s="60" t="s">
        <v>2595</v>
      </c>
      <c r="AQ627" s="1" t="s">
        <v>2595</v>
      </c>
    </row>
    <row r="628" spans="1:43" x14ac:dyDescent="0.25">
      <c r="A628" s="1">
        <v>0</v>
      </c>
      <c r="B628" s="1" t="b">
        <v>1</v>
      </c>
      <c r="C628" s="1">
        <v>31561</v>
      </c>
      <c r="D628" s="1">
        <v>14961</v>
      </c>
      <c r="E628" s="1" t="b">
        <v>0</v>
      </c>
      <c r="F628" s="1">
        <v>0</v>
      </c>
      <c r="G628" s="60" t="s">
        <v>2589</v>
      </c>
      <c r="H628" s="60" t="s">
        <v>2589</v>
      </c>
      <c r="I628" s="1">
        <v>31561</v>
      </c>
      <c r="J628" s="60" t="s">
        <v>2590</v>
      </c>
      <c r="K628" s="60" t="s">
        <v>2591</v>
      </c>
      <c r="L628" s="60" t="s">
        <v>2729</v>
      </c>
      <c r="M628" s="60" t="s">
        <v>2754</v>
      </c>
      <c r="N628" s="1" t="b">
        <v>1</v>
      </c>
      <c r="O628" s="60" t="s">
        <v>2755</v>
      </c>
      <c r="P628" s="60" t="s">
        <v>967</v>
      </c>
      <c r="Q628" s="60" t="s">
        <v>969</v>
      </c>
      <c r="R628" s="60" t="s">
        <v>514</v>
      </c>
      <c r="S628" s="60" t="s">
        <v>2595</v>
      </c>
      <c r="T628" s="1">
        <v>31561</v>
      </c>
      <c r="U628" s="1">
        <v>32161</v>
      </c>
      <c r="V628" s="1">
        <v>34681</v>
      </c>
      <c r="W628" s="1">
        <v>41841</v>
      </c>
      <c r="X628" s="1">
        <v>65441</v>
      </c>
      <c r="Y628" s="1">
        <v>825761</v>
      </c>
      <c r="Z628" s="60" t="s">
        <v>2595</v>
      </c>
      <c r="AA628" s="60" t="s">
        <v>2596</v>
      </c>
      <c r="AB628" s="60" t="s">
        <v>2597</v>
      </c>
      <c r="AC628" s="60" t="s">
        <v>86</v>
      </c>
      <c r="AD628" s="60" t="s">
        <v>87</v>
      </c>
      <c r="AE628" s="60" t="s">
        <v>2599</v>
      </c>
      <c r="AF628" s="60" t="s">
        <v>2600</v>
      </c>
      <c r="AG628" s="183">
        <v>44167.722222222219</v>
      </c>
      <c r="AH628" s="60" t="s">
        <v>2601</v>
      </c>
      <c r="AI628" s="60" t="s">
        <v>2602</v>
      </c>
      <c r="AJ628" s="61">
        <v>0</v>
      </c>
      <c r="AK628" s="61">
        <v>0</v>
      </c>
      <c r="AL628" s="60" t="s">
        <v>2603</v>
      </c>
      <c r="AM628" s="183">
        <v>44463.76180555555</v>
      </c>
      <c r="AN628" s="183" t="s">
        <v>2595</v>
      </c>
      <c r="AO628" s="1">
        <v>3</v>
      </c>
      <c r="AP628" s="60" t="s">
        <v>2595</v>
      </c>
      <c r="AQ628" s="1" t="s">
        <v>2595</v>
      </c>
    </row>
    <row r="629" spans="1:43" x14ac:dyDescent="0.25">
      <c r="A629" s="1">
        <v>0</v>
      </c>
      <c r="B629" s="1" t="b">
        <v>1</v>
      </c>
      <c r="C629" s="1">
        <v>31561</v>
      </c>
      <c r="D629" s="1">
        <v>13641</v>
      </c>
      <c r="E629" s="1" t="b">
        <v>0</v>
      </c>
      <c r="F629" s="1">
        <v>0</v>
      </c>
      <c r="G629" s="60" t="s">
        <v>2589</v>
      </c>
      <c r="H629" s="60" t="s">
        <v>2589</v>
      </c>
      <c r="I629" s="1">
        <v>31561</v>
      </c>
      <c r="J629" s="60" t="s">
        <v>2590</v>
      </c>
      <c r="K629" s="60" t="s">
        <v>2591</v>
      </c>
      <c r="L629" s="60" t="s">
        <v>2729</v>
      </c>
      <c r="M629" s="60" t="s">
        <v>2754</v>
      </c>
      <c r="N629" s="1" t="b">
        <v>1</v>
      </c>
      <c r="O629" s="60" t="s">
        <v>2755</v>
      </c>
      <c r="P629" s="60" t="s">
        <v>46</v>
      </c>
      <c r="Q629" s="60" t="s">
        <v>48</v>
      </c>
      <c r="R629" s="60" t="s">
        <v>514</v>
      </c>
      <c r="S629" s="60" t="s">
        <v>47</v>
      </c>
      <c r="T629" s="1">
        <v>31561</v>
      </c>
      <c r="U629" s="1">
        <v>32161</v>
      </c>
      <c r="V629" s="1">
        <v>34681</v>
      </c>
      <c r="W629" s="1">
        <v>41841</v>
      </c>
      <c r="X629" s="1">
        <v>65441</v>
      </c>
      <c r="Y629" s="1">
        <v>826001</v>
      </c>
      <c r="Z629" s="60" t="s">
        <v>2595</v>
      </c>
      <c r="AA629" s="60" t="s">
        <v>2596</v>
      </c>
      <c r="AB629" s="60" t="s">
        <v>2597</v>
      </c>
      <c r="AC629" s="60" t="s">
        <v>44</v>
      </c>
      <c r="AD629" s="60" t="s">
        <v>45</v>
      </c>
      <c r="AE629" s="60" t="s">
        <v>2599</v>
      </c>
      <c r="AF629" s="60" t="s">
        <v>2600</v>
      </c>
      <c r="AG629" s="183">
        <v>44167.769444444442</v>
      </c>
      <c r="AH629" s="60" t="s">
        <v>2601</v>
      </c>
      <c r="AI629" s="60" t="s">
        <v>2602</v>
      </c>
      <c r="AJ629" s="61">
        <v>5</v>
      </c>
      <c r="AK629" s="61">
        <v>1</v>
      </c>
      <c r="AL629" s="60" t="s">
        <v>2603</v>
      </c>
      <c r="AM629" s="183">
        <v>44251.615277777775</v>
      </c>
      <c r="AN629" s="183">
        <v>44614</v>
      </c>
      <c r="AO629" s="1">
        <v>3</v>
      </c>
      <c r="AP629" s="60" t="s">
        <v>2595</v>
      </c>
      <c r="AQ629" s="1" t="s">
        <v>2595</v>
      </c>
    </row>
    <row r="630" spans="1:43" x14ac:dyDescent="0.25">
      <c r="A630" s="1">
        <v>0</v>
      </c>
      <c r="B630" s="1" t="b">
        <v>1</v>
      </c>
      <c r="C630" s="1">
        <v>31561</v>
      </c>
      <c r="D630" s="1">
        <v>13641</v>
      </c>
      <c r="E630" s="1" t="b">
        <v>0</v>
      </c>
      <c r="F630" s="1">
        <v>0</v>
      </c>
      <c r="G630" s="60" t="s">
        <v>2589</v>
      </c>
      <c r="H630" s="60" t="s">
        <v>2589</v>
      </c>
      <c r="I630" s="1">
        <v>31561</v>
      </c>
      <c r="J630" s="60" t="s">
        <v>2590</v>
      </c>
      <c r="K630" s="60" t="s">
        <v>2591</v>
      </c>
      <c r="L630" s="60" t="s">
        <v>2729</v>
      </c>
      <c r="M630" s="60" t="s">
        <v>2754</v>
      </c>
      <c r="N630" s="1" t="b">
        <v>1</v>
      </c>
      <c r="O630" s="60" t="s">
        <v>2755</v>
      </c>
      <c r="P630" s="60" t="s">
        <v>51</v>
      </c>
      <c r="Q630" s="60" t="s">
        <v>53</v>
      </c>
      <c r="R630" s="60" t="s">
        <v>514</v>
      </c>
      <c r="S630" s="60" t="s">
        <v>52</v>
      </c>
      <c r="T630" s="1">
        <v>31561</v>
      </c>
      <c r="U630" s="1">
        <v>32161</v>
      </c>
      <c r="V630" s="1">
        <v>34681</v>
      </c>
      <c r="W630" s="1">
        <v>41841</v>
      </c>
      <c r="X630" s="1">
        <v>65441</v>
      </c>
      <c r="Y630" s="1">
        <v>826041</v>
      </c>
      <c r="Z630" s="60" t="s">
        <v>2595</v>
      </c>
      <c r="AA630" s="60" t="s">
        <v>2596</v>
      </c>
      <c r="AB630" s="60" t="s">
        <v>2597</v>
      </c>
      <c r="AC630" s="60" t="s">
        <v>44</v>
      </c>
      <c r="AD630" s="60" t="s">
        <v>45</v>
      </c>
      <c r="AE630" s="60" t="s">
        <v>2599</v>
      </c>
      <c r="AF630" s="60" t="s">
        <v>2600</v>
      </c>
      <c r="AG630" s="183">
        <v>44167.769444444442</v>
      </c>
      <c r="AH630" s="60" t="s">
        <v>2601</v>
      </c>
      <c r="AI630" s="60" t="s">
        <v>2602</v>
      </c>
      <c r="AJ630" s="61">
        <v>5</v>
      </c>
      <c r="AK630" s="61">
        <v>1</v>
      </c>
      <c r="AL630" s="60" t="s">
        <v>2603</v>
      </c>
      <c r="AM630" s="183">
        <v>44167.769444444442</v>
      </c>
      <c r="AN630" s="183">
        <v>44614</v>
      </c>
      <c r="AO630" s="1">
        <v>3</v>
      </c>
      <c r="AP630" s="60" t="s">
        <v>2595</v>
      </c>
      <c r="AQ630" s="1" t="s">
        <v>2595</v>
      </c>
    </row>
    <row r="631" spans="1:43" x14ac:dyDescent="0.25">
      <c r="A631" s="1">
        <v>0</v>
      </c>
      <c r="B631" s="1" t="b">
        <v>1</v>
      </c>
      <c r="C631" s="1">
        <v>31561</v>
      </c>
      <c r="D631" s="1">
        <v>13641</v>
      </c>
      <c r="E631" s="1" t="b">
        <v>0</v>
      </c>
      <c r="F631" s="1">
        <v>0</v>
      </c>
      <c r="G631" s="60" t="s">
        <v>2589</v>
      </c>
      <c r="H631" s="60" t="s">
        <v>2589</v>
      </c>
      <c r="I631" s="1">
        <v>31561</v>
      </c>
      <c r="J631" s="60" t="s">
        <v>2590</v>
      </c>
      <c r="K631" s="60" t="s">
        <v>2591</v>
      </c>
      <c r="L631" s="60" t="s">
        <v>2729</v>
      </c>
      <c r="M631" s="60" t="s">
        <v>2754</v>
      </c>
      <c r="N631" s="1" t="b">
        <v>1</v>
      </c>
      <c r="O631" s="60" t="s">
        <v>2755</v>
      </c>
      <c r="P631" s="60" t="s">
        <v>54</v>
      </c>
      <c r="Q631" s="60" t="s">
        <v>56</v>
      </c>
      <c r="R631" s="60" t="s">
        <v>514</v>
      </c>
      <c r="S631" s="60" t="s">
        <v>55</v>
      </c>
      <c r="T631" s="1">
        <v>31561</v>
      </c>
      <c r="U631" s="1">
        <v>32161</v>
      </c>
      <c r="V631" s="1">
        <v>34681</v>
      </c>
      <c r="W631" s="1">
        <v>41841</v>
      </c>
      <c r="X631" s="1">
        <v>65441</v>
      </c>
      <c r="Y631" s="1">
        <v>826081</v>
      </c>
      <c r="Z631" s="60" t="s">
        <v>2595</v>
      </c>
      <c r="AA631" s="60" t="s">
        <v>2596</v>
      </c>
      <c r="AB631" s="60" t="s">
        <v>2597</v>
      </c>
      <c r="AC631" s="60" t="s">
        <v>44</v>
      </c>
      <c r="AD631" s="60" t="s">
        <v>45</v>
      </c>
      <c r="AE631" s="60" t="s">
        <v>2599</v>
      </c>
      <c r="AF631" s="60" t="s">
        <v>2600</v>
      </c>
      <c r="AG631" s="183">
        <v>44167.769444444442</v>
      </c>
      <c r="AH631" s="60" t="s">
        <v>2601</v>
      </c>
      <c r="AI631" s="60" t="s">
        <v>2602</v>
      </c>
      <c r="AJ631" s="61">
        <v>5</v>
      </c>
      <c r="AK631" s="61">
        <v>1</v>
      </c>
      <c r="AL631" s="60" t="s">
        <v>2603</v>
      </c>
      <c r="AM631" s="183">
        <v>44167.769444444442</v>
      </c>
      <c r="AN631" s="183">
        <v>44614</v>
      </c>
      <c r="AO631" s="1">
        <v>3</v>
      </c>
      <c r="AP631" s="60" t="s">
        <v>2595</v>
      </c>
      <c r="AQ631" s="1" t="s">
        <v>2595</v>
      </c>
    </row>
    <row r="632" spans="1:43" x14ac:dyDescent="0.25">
      <c r="A632" s="1">
        <v>0</v>
      </c>
      <c r="B632" s="1" t="b">
        <v>1</v>
      </c>
      <c r="C632" s="1">
        <v>31561</v>
      </c>
      <c r="D632" s="1">
        <v>13641</v>
      </c>
      <c r="E632" s="1" t="b">
        <v>0</v>
      </c>
      <c r="F632" s="1">
        <v>0</v>
      </c>
      <c r="G632" s="60" t="s">
        <v>2589</v>
      </c>
      <c r="H632" s="60" t="s">
        <v>2589</v>
      </c>
      <c r="I632" s="1">
        <v>31561</v>
      </c>
      <c r="J632" s="60" t="s">
        <v>2590</v>
      </c>
      <c r="K632" s="60" t="s">
        <v>2591</v>
      </c>
      <c r="L632" s="60" t="s">
        <v>2729</v>
      </c>
      <c r="M632" s="60" t="s">
        <v>2754</v>
      </c>
      <c r="N632" s="1" t="b">
        <v>1</v>
      </c>
      <c r="O632" s="60" t="s">
        <v>2755</v>
      </c>
      <c r="P632" s="60" t="s">
        <v>57</v>
      </c>
      <c r="Q632" s="60" t="s">
        <v>59</v>
      </c>
      <c r="R632" s="60" t="s">
        <v>514</v>
      </c>
      <c r="S632" s="60" t="s">
        <v>58</v>
      </c>
      <c r="T632" s="1">
        <v>31561</v>
      </c>
      <c r="U632" s="1">
        <v>32161</v>
      </c>
      <c r="V632" s="1">
        <v>34681</v>
      </c>
      <c r="W632" s="1">
        <v>41841</v>
      </c>
      <c r="X632" s="1">
        <v>65441</v>
      </c>
      <c r="Y632" s="1">
        <v>826121</v>
      </c>
      <c r="Z632" s="60" t="s">
        <v>2595</v>
      </c>
      <c r="AA632" s="60" t="s">
        <v>2596</v>
      </c>
      <c r="AB632" s="60" t="s">
        <v>2597</v>
      </c>
      <c r="AC632" s="60" t="s">
        <v>44</v>
      </c>
      <c r="AD632" s="60" t="s">
        <v>45</v>
      </c>
      <c r="AE632" s="60" t="s">
        <v>2599</v>
      </c>
      <c r="AF632" s="60" t="s">
        <v>2600</v>
      </c>
      <c r="AG632" s="183">
        <v>44167.769444444442</v>
      </c>
      <c r="AH632" s="60" t="s">
        <v>2601</v>
      </c>
      <c r="AI632" s="60" t="s">
        <v>2602</v>
      </c>
      <c r="AJ632" s="61">
        <v>5</v>
      </c>
      <c r="AK632" s="61">
        <v>1</v>
      </c>
      <c r="AL632" s="60" t="s">
        <v>2603</v>
      </c>
      <c r="AM632" s="183">
        <v>44167.769444444442</v>
      </c>
      <c r="AN632" s="183">
        <v>44614</v>
      </c>
      <c r="AO632" s="1">
        <v>3</v>
      </c>
      <c r="AP632" s="60" t="s">
        <v>2595</v>
      </c>
      <c r="AQ632" s="1" t="s">
        <v>2595</v>
      </c>
    </row>
    <row r="633" spans="1:43" x14ac:dyDescent="0.25">
      <c r="A633" s="1">
        <v>0</v>
      </c>
      <c r="B633" s="1" t="b">
        <v>1</v>
      </c>
      <c r="C633" s="1">
        <v>31561</v>
      </c>
      <c r="D633" s="1">
        <v>13641</v>
      </c>
      <c r="E633" s="1" t="b">
        <v>0</v>
      </c>
      <c r="F633" s="1">
        <v>0</v>
      </c>
      <c r="G633" s="60" t="s">
        <v>2589</v>
      </c>
      <c r="H633" s="60" t="s">
        <v>2589</v>
      </c>
      <c r="I633" s="1">
        <v>31561</v>
      </c>
      <c r="J633" s="60" t="s">
        <v>2590</v>
      </c>
      <c r="K633" s="60" t="s">
        <v>2591</v>
      </c>
      <c r="L633" s="60" t="s">
        <v>2729</v>
      </c>
      <c r="M633" s="60" t="s">
        <v>2754</v>
      </c>
      <c r="N633" s="1" t="b">
        <v>1</v>
      </c>
      <c r="O633" s="60" t="s">
        <v>2755</v>
      </c>
      <c r="P633" s="60" t="s">
        <v>60</v>
      </c>
      <c r="Q633" s="60" t="s">
        <v>62</v>
      </c>
      <c r="R633" s="60" t="s">
        <v>514</v>
      </c>
      <c r="S633" s="60" t="s">
        <v>61</v>
      </c>
      <c r="T633" s="1">
        <v>31561</v>
      </c>
      <c r="U633" s="1">
        <v>32161</v>
      </c>
      <c r="V633" s="1">
        <v>34681</v>
      </c>
      <c r="W633" s="1">
        <v>41841</v>
      </c>
      <c r="X633" s="1">
        <v>65441</v>
      </c>
      <c r="Y633" s="1">
        <v>826161</v>
      </c>
      <c r="Z633" s="60" t="s">
        <v>2595</v>
      </c>
      <c r="AA633" s="60" t="s">
        <v>2596</v>
      </c>
      <c r="AB633" s="60" t="s">
        <v>2597</v>
      </c>
      <c r="AC633" s="60" t="s">
        <v>44</v>
      </c>
      <c r="AD633" s="60" t="s">
        <v>45</v>
      </c>
      <c r="AE633" s="60" t="s">
        <v>2599</v>
      </c>
      <c r="AF633" s="60" t="s">
        <v>2600</v>
      </c>
      <c r="AG633" s="183">
        <v>44167.769444444442</v>
      </c>
      <c r="AH633" s="60" t="s">
        <v>2601</v>
      </c>
      <c r="AI633" s="60" t="s">
        <v>2602</v>
      </c>
      <c r="AJ633" s="61">
        <v>5</v>
      </c>
      <c r="AK633" s="61">
        <v>1</v>
      </c>
      <c r="AL633" s="60" t="s">
        <v>2603</v>
      </c>
      <c r="AM633" s="183">
        <v>44167.769444444442</v>
      </c>
      <c r="AN633" s="183">
        <v>44614</v>
      </c>
      <c r="AO633" s="1">
        <v>3</v>
      </c>
      <c r="AP633" s="60" t="s">
        <v>2595</v>
      </c>
      <c r="AQ633" s="1" t="s">
        <v>2595</v>
      </c>
    </row>
    <row r="634" spans="1:43" x14ac:dyDescent="0.25">
      <c r="A634" s="1">
        <v>0</v>
      </c>
      <c r="B634" s="1" t="b">
        <v>1</v>
      </c>
      <c r="C634" s="1">
        <v>31561</v>
      </c>
      <c r="D634" s="1">
        <v>13641</v>
      </c>
      <c r="E634" s="1" t="b">
        <v>0</v>
      </c>
      <c r="F634" s="1">
        <v>0</v>
      </c>
      <c r="G634" s="60" t="s">
        <v>2589</v>
      </c>
      <c r="H634" s="60" t="s">
        <v>2589</v>
      </c>
      <c r="I634" s="1">
        <v>31561</v>
      </c>
      <c r="J634" s="60" t="s">
        <v>2590</v>
      </c>
      <c r="K634" s="60" t="s">
        <v>2591</v>
      </c>
      <c r="L634" s="60" t="s">
        <v>2729</v>
      </c>
      <c r="M634" s="60" t="s">
        <v>2754</v>
      </c>
      <c r="N634" s="1" t="b">
        <v>1</v>
      </c>
      <c r="O634" s="60" t="s">
        <v>2755</v>
      </c>
      <c r="P634" s="60" t="s">
        <v>63</v>
      </c>
      <c r="Q634" s="60" t="s">
        <v>65</v>
      </c>
      <c r="R634" s="60" t="s">
        <v>514</v>
      </c>
      <c r="S634" s="60" t="s">
        <v>64</v>
      </c>
      <c r="T634" s="1">
        <v>31561</v>
      </c>
      <c r="U634" s="1">
        <v>32161</v>
      </c>
      <c r="V634" s="1">
        <v>34681</v>
      </c>
      <c r="W634" s="1">
        <v>41841</v>
      </c>
      <c r="X634" s="1">
        <v>65441</v>
      </c>
      <c r="Y634" s="1">
        <v>826201</v>
      </c>
      <c r="Z634" s="60" t="s">
        <v>2595</v>
      </c>
      <c r="AA634" s="60" t="s">
        <v>2596</v>
      </c>
      <c r="AB634" s="60" t="s">
        <v>2597</v>
      </c>
      <c r="AC634" s="60" t="s">
        <v>44</v>
      </c>
      <c r="AD634" s="60" t="s">
        <v>45</v>
      </c>
      <c r="AE634" s="60" t="s">
        <v>2599</v>
      </c>
      <c r="AF634" s="60" t="s">
        <v>2600</v>
      </c>
      <c r="AG634" s="183">
        <v>44167.769444444442</v>
      </c>
      <c r="AH634" s="60" t="s">
        <v>2601</v>
      </c>
      <c r="AI634" s="60" t="s">
        <v>2602</v>
      </c>
      <c r="AJ634" s="61">
        <v>5</v>
      </c>
      <c r="AK634" s="61">
        <v>1</v>
      </c>
      <c r="AL634" s="60" t="s">
        <v>2603</v>
      </c>
      <c r="AM634" s="183">
        <v>44167.769444444442</v>
      </c>
      <c r="AN634" s="183">
        <v>44614</v>
      </c>
      <c r="AO634" s="1">
        <v>3</v>
      </c>
      <c r="AP634" s="60" t="s">
        <v>2595</v>
      </c>
      <c r="AQ634" s="1" t="s">
        <v>2595</v>
      </c>
    </row>
    <row r="635" spans="1:43" x14ac:dyDescent="0.25">
      <c r="A635" s="1">
        <v>0</v>
      </c>
      <c r="B635" s="1" t="b">
        <v>1</v>
      </c>
      <c r="C635" s="1">
        <v>31561</v>
      </c>
      <c r="D635" s="1">
        <v>13641</v>
      </c>
      <c r="E635" s="1" t="b">
        <v>0</v>
      </c>
      <c r="F635" s="1">
        <v>0</v>
      </c>
      <c r="G635" s="60" t="s">
        <v>2589</v>
      </c>
      <c r="H635" s="60" t="s">
        <v>2589</v>
      </c>
      <c r="I635" s="1">
        <v>31561</v>
      </c>
      <c r="J635" s="60" t="s">
        <v>2590</v>
      </c>
      <c r="K635" s="60" t="s">
        <v>2591</v>
      </c>
      <c r="L635" s="60" t="s">
        <v>2729</v>
      </c>
      <c r="M635" s="60" t="s">
        <v>2754</v>
      </c>
      <c r="N635" s="1" t="b">
        <v>1</v>
      </c>
      <c r="O635" s="60" t="s">
        <v>2755</v>
      </c>
      <c r="P635" s="60" t="s">
        <v>66</v>
      </c>
      <c r="Q635" s="60" t="s">
        <v>68</v>
      </c>
      <c r="R635" s="60" t="s">
        <v>514</v>
      </c>
      <c r="S635" s="60" t="s">
        <v>67</v>
      </c>
      <c r="T635" s="1">
        <v>31561</v>
      </c>
      <c r="U635" s="1">
        <v>32161</v>
      </c>
      <c r="V635" s="1">
        <v>34681</v>
      </c>
      <c r="W635" s="1">
        <v>41841</v>
      </c>
      <c r="X635" s="1">
        <v>65441</v>
      </c>
      <c r="Y635" s="1">
        <v>826241</v>
      </c>
      <c r="Z635" s="60" t="s">
        <v>2595</v>
      </c>
      <c r="AA635" s="60" t="s">
        <v>2596</v>
      </c>
      <c r="AB635" s="60" t="s">
        <v>2597</v>
      </c>
      <c r="AC635" s="60" t="s">
        <v>44</v>
      </c>
      <c r="AD635" s="60" t="s">
        <v>45</v>
      </c>
      <c r="AE635" s="60" t="s">
        <v>2599</v>
      </c>
      <c r="AF635" s="60" t="s">
        <v>2600</v>
      </c>
      <c r="AG635" s="183">
        <v>44167.769444444442</v>
      </c>
      <c r="AH635" s="60" t="s">
        <v>2601</v>
      </c>
      <c r="AI635" s="60" t="s">
        <v>2602</v>
      </c>
      <c r="AJ635" s="61">
        <v>5</v>
      </c>
      <c r="AK635" s="61">
        <v>1</v>
      </c>
      <c r="AL635" s="60" t="s">
        <v>2603</v>
      </c>
      <c r="AM635" s="183">
        <v>44168.488194444442</v>
      </c>
      <c r="AN635" s="183">
        <v>44614</v>
      </c>
      <c r="AO635" s="1">
        <v>3</v>
      </c>
      <c r="AP635" s="60" t="s">
        <v>2595</v>
      </c>
      <c r="AQ635" s="1" t="s">
        <v>2595</v>
      </c>
    </row>
    <row r="636" spans="1:43" x14ac:dyDescent="0.25">
      <c r="A636" s="1">
        <v>0</v>
      </c>
      <c r="B636" s="1" t="b">
        <v>1</v>
      </c>
      <c r="C636" s="1">
        <v>31561</v>
      </c>
      <c r="D636" s="1">
        <v>834441</v>
      </c>
      <c r="E636" s="1" t="b">
        <v>0</v>
      </c>
      <c r="F636" s="1">
        <v>0</v>
      </c>
      <c r="G636" s="60" t="s">
        <v>2589</v>
      </c>
      <c r="H636" s="60" t="s">
        <v>2589</v>
      </c>
      <c r="I636" s="1">
        <v>31561</v>
      </c>
      <c r="J636" s="60" t="s">
        <v>2590</v>
      </c>
      <c r="K636" s="60" t="s">
        <v>2591</v>
      </c>
      <c r="L636" s="60" t="s">
        <v>2729</v>
      </c>
      <c r="M636" s="60" t="s">
        <v>2754</v>
      </c>
      <c r="N636" s="1" t="b">
        <v>1</v>
      </c>
      <c r="O636" s="60" t="s">
        <v>2755</v>
      </c>
      <c r="P636" s="60" t="s">
        <v>2280</v>
      </c>
      <c r="Q636" s="60" t="s">
        <v>2282</v>
      </c>
      <c r="R636" s="60" t="s">
        <v>768</v>
      </c>
      <c r="S636" s="60" t="s">
        <v>2281</v>
      </c>
      <c r="T636" s="1">
        <v>31561</v>
      </c>
      <c r="U636" s="1">
        <v>32161</v>
      </c>
      <c r="V636" s="1">
        <v>34681</v>
      </c>
      <c r="W636" s="1">
        <v>41841</v>
      </c>
      <c r="X636" s="1">
        <v>65441</v>
      </c>
      <c r="Y636" s="1">
        <v>835001</v>
      </c>
      <c r="Z636" s="60" t="s">
        <v>2595</v>
      </c>
      <c r="AA636" s="60" t="s">
        <v>2596</v>
      </c>
      <c r="AB636" s="60" t="s">
        <v>2597</v>
      </c>
      <c r="AC636" s="60" t="s">
        <v>2195</v>
      </c>
      <c r="AD636" s="60" t="s">
        <v>2605</v>
      </c>
      <c r="AE636" s="60" t="s">
        <v>2599</v>
      </c>
      <c r="AF636" s="60" t="s">
        <v>2600</v>
      </c>
      <c r="AG636" s="183">
        <v>44168.673611111109</v>
      </c>
      <c r="AH636" s="60" t="s">
        <v>2601</v>
      </c>
      <c r="AI636" s="60" t="s">
        <v>2602</v>
      </c>
      <c r="AJ636" s="61">
        <v>0</v>
      </c>
      <c r="AK636" s="61">
        <v>0</v>
      </c>
      <c r="AL636" s="60" t="s">
        <v>2655</v>
      </c>
      <c r="AM636" s="183">
        <v>44490.739583333328</v>
      </c>
      <c r="AN636" s="183">
        <v>44222</v>
      </c>
      <c r="AO636" s="1">
        <v>3</v>
      </c>
      <c r="AP636" s="60" t="s">
        <v>2595</v>
      </c>
      <c r="AQ636" s="1" t="s">
        <v>2595</v>
      </c>
    </row>
    <row r="637" spans="1:43" x14ac:dyDescent="0.25">
      <c r="A637" s="1">
        <v>0</v>
      </c>
      <c r="B637" s="1" t="b">
        <v>1</v>
      </c>
      <c r="C637" s="1">
        <v>31561</v>
      </c>
      <c r="D637" s="1">
        <v>23041</v>
      </c>
      <c r="E637" s="1" t="b">
        <v>0</v>
      </c>
      <c r="F637" s="1">
        <v>0</v>
      </c>
      <c r="G637" s="60" t="s">
        <v>2589</v>
      </c>
      <c r="H637" s="60" t="s">
        <v>2589</v>
      </c>
      <c r="I637" s="1">
        <v>31561</v>
      </c>
      <c r="J637" s="60" t="s">
        <v>2590</v>
      </c>
      <c r="K637" s="60" t="s">
        <v>2591</v>
      </c>
      <c r="L637" s="60" t="s">
        <v>2729</v>
      </c>
      <c r="M637" s="60" t="s">
        <v>2754</v>
      </c>
      <c r="N637" s="1" t="b">
        <v>1</v>
      </c>
      <c r="O637" s="60" t="s">
        <v>2755</v>
      </c>
      <c r="P637" s="60" t="s">
        <v>271</v>
      </c>
      <c r="Q637" s="60" t="s">
        <v>273</v>
      </c>
      <c r="R637" s="60" t="s">
        <v>514</v>
      </c>
      <c r="S637" s="60" t="s">
        <v>272</v>
      </c>
      <c r="T637" s="1">
        <v>31561</v>
      </c>
      <c r="U637" s="1">
        <v>32161</v>
      </c>
      <c r="V637" s="1">
        <v>34681</v>
      </c>
      <c r="W637" s="1">
        <v>41841</v>
      </c>
      <c r="X637" s="1">
        <v>65441</v>
      </c>
      <c r="Y637" s="1">
        <v>857281</v>
      </c>
      <c r="Z637" s="60" t="s">
        <v>2595</v>
      </c>
      <c r="AA637" s="60" t="s">
        <v>2596</v>
      </c>
      <c r="AB637" s="60" t="s">
        <v>2597</v>
      </c>
      <c r="AC637" s="60" t="s">
        <v>263</v>
      </c>
      <c r="AD637" s="60" t="s">
        <v>264</v>
      </c>
      <c r="AE637" s="60" t="s">
        <v>2599</v>
      </c>
      <c r="AF637" s="60" t="s">
        <v>2600</v>
      </c>
      <c r="AG637" s="183">
        <v>44173.361111111109</v>
      </c>
      <c r="AH637" s="60" t="s">
        <v>2601</v>
      </c>
      <c r="AI637" s="60" t="s">
        <v>2602</v>
      </c>
      <c r="AJ637" s="61">
        <v>10</v>
      </c>
      <c r="AK637" s="61">
        <v>1</v>
      </c>
      <c r="AL637" s="60" t="s">
        <v>2603</v>
      </c>
      <c r="AM637" s="183">
        <v>44173.361111111109</v>
      </c>
      <c r="AN637" s="183">
        <v>44614</v>
      </c>
      <c r="AO637" s="1">
        <v>3</v>
      </c>
      <c r="AP637" s="60" t="s">
        <v>2595</v>
      </c>
      <c r="AQ637" s="1" t="s">
        <v>2595</v>
      </c>
    </row>
    <row r="638" spans="1:43" x14ac:dyDescent="0.25">
      <c r="A638" s="1">
        <v>0</v>
      </c>
      <c r="B638" s="1" t="b">
        <v>1</v>
      </c>
      <c r="C638" s="1">
        <v>31561</v>
      </c>
      <c r="D638" s="1">
        <v>23041</v>
      </c>
      <c r="E638" s="1" t="b">
        <v>0</v>
      </c>
      <c r="F638" s="1">
        <v>0</v>
      </c>
      <c r="G638" s="60" t="s">
        <v>2589</v>
      </c>
      <c r="H638" s="60" t="s">
        <v>2589</v>
      </c>
      <c r="I638" s="1">
        <v>31561</v>
      </c>
      <c r="J638" s="60" t="s">
        <v>2590</v>
      </c>
      <c r="K638" s="60" t="s">
        <v>2591</v>
      </c>
      <c r="L638" s="60" t="s">
        <v>2729</v>
      </c>
      <c r="M638" s="60" t="s">
        <v>2754</v>
      </c>
      <c r="N638" s="1" t="b">
        <v>1</v>
      </c>
      <c r="O638" s="60" t="s">
        <v>2755</v>
      </c>
      <c r="P638" s="60" t="s">
        <v>274</v>
      </c>
      <c r="Q638" s="60" t="s">
        <v>276</v>
      </c>
      <c r="R638" s="60" t="s">
        <v>514</v>
      </c>
      <c r="S638" s="60" t="s">
        <v>275</v>
      </c>
      <c r="T638" s="1">
        <v>31561</v>
      </c>
      <c r="U638" s="1">
        <v>32161</v>
      </c>
      <c r="V638" s="1">
        <v>34681</v>
      </c>
      <c r="W638" s="1">
        <v>41841</v>
      </c>
      <c r="X638" s="1">
        <v>65441</v>
      </c>
      <c r="Y638" s="1">
        <v>857321</v>
      </c>
      <c r="Z638" s="60" t="s">
        <v>2595</v>
      </c>
      <c r="AA638" s="60" t="s">
        <v>2596</v>
      </c>
      <c r="AB638" s="60" t="s">
        <v>2597</v>
      </c>
      <c r="AC638" s="60" t="s">
        <v>263</v>
      </c>
      <c r="AD638" s="60" t="s">
        <v>264</v>
      </c>
      <c r="AE638" s="60" t="s">
        <v>2599</v>
      </c>
      <c r="AF638" s="60" t="s">
        <v>2600</v>
      </c>
      <c r="AG638" s="183">
        <v>44173.361111111109</v>
      </c>
      <c r="AH638" s="60" t="s">
        <v>2601</v>
      </c>
      <c r="AI638" s="60" t="s">
        <v>2602</v>
      </c>
      <c r="AJ638" s="61">
        <v>10</v>
      </c>
      <c r="AK638" s="61">
        <v>1</v>
      </c>
      <c r="AL638" s="60" t="s">
        <v>2603</v>
      </c>
      <c r="AM638" s="183">
        <v>44173.361111111109</v>
      </c>
      <c r="AN638" s="183">
        <v>44614</v>
      </c>
      <c r="AO638" s="1">
        <v>3</v>
      </c>
      <c r="AP638" s="60" t="s">
        <v>2595</v>
      </c>
      <c r="AQ638" s="1" t="s">
        <v>2595</v>
      </c>
    </row>
    <row r="639" spans="1:43" x14ac:dyDescent="0.25">
      <c r="A639" s="1">
        <v>0</v>
      </c>
      <c r="B639" s="1" t="b">
        <v>1</v>
      </c>
      <c r="C639" s="1">
        <v>31561</v>
      </c>
      <c r="D639" s="1">
        <v>23041</v>
      </c>
      <c r="E639" s="1" t="b">
        <v>0</v>
      </c>
      <c r="F639" s="1">
        <v>0</v>
      </c>
      <c r="G639" s="60" t="s">
        <v>2589</v>
      </c>
      <c r="H639" s="60" t="s">
        <v>2589</v>
      </c>
      <c r="I639" s="1">
        <v>31561</v>
      </c>
      <c r="J639" s="60" t="s">
        <v>2590</v>
      </c>
      <c r="K639" s="60" t="s">
        <v>2591</v>
      </c>
      <c r="L639" s="60" t="s">
        <v>2729</v>
      </c>
      <c r="M639" s="60" t="s">
        <v>2754</v>
      </c>
      <c r="N639" s="1" t="b">
        <v>1</v>
      </c>
      <c r="O639" s="60" t="s">
        <v>2755</v>
      </c>
      <c r="P639" s="60" t="s">
        <v>277</v>
      </c>
      <c r="Q639" s="60" t="s">
        <v>279</v>
      </c>
      <c r="R639" s="60" t="s">
        <v>514</v>
      </c>
      <c r="S639" s="60" t="s">
        <v>278</v>
      </c>
      <c r="T639" s="1">
        <v>31561</v>
      </c>
      <c r="U639" s="1">
        <v>32161</v>
      </c>
      <c r="V639" s="1">
        <v>34681</v>
      </c>
      <c r="W639" s="1">
        <v>41841</v>
      </c>
      <c r="X639" s="1">
        <v>65441</v>
      </c>
      <c r="Y639" s="1">
        <v>857361</v>
      </c>
      <c r="Z639" s="60" t="s">
        <v>2595</v>
      </c>
      <c r="AA639" s="60" t="s">
        <v>2596</v>
      </c>
      <c r="AB639" s="60" t="s">
        <v>2597</v>
      </c>
      <c r="AC639" s="60" t="s">
        <v>263</v>
      </c>
      <c r="AD639" s="60" t="s">
        <v>264</v>
      </c>
      <c r="AE639" s="60" t="s">
        <v>2599</v>
      </c>
      <c r="AF639" s="60" t="s">
        <v>2600</v>
      </c>
      <c r="AG639" s="183">
        <v>44173.361111111109</v>
      </c>
      <c r="AH639" s="60" t="s">
        <v>2601</v>
      </c>
      <c r="AI639" s="60" t="s">
        <v>2602</v>
      </c>
      <c r="AJ639" s="61">
        <v>8</v>
      </c>
      <c r="AK639" s="61">
        <v>1</v>
      </c>
      <c r="AL639" s="60" t="s">
        <v>2603</v>
      </c>
      <c r="AM639" s="183">
        <v>44173.361111111109</v>
      </c>
      <c r="AN639" s="183">
        <v>44614</v>
      </c>
      <c r="AO639" s="1">
        <v>3</v>
      </c>
      <c r="AP639" s="60" t="s">
        <v>2595</v>
      </c>
      <c r="AQ639" s="1" t="s">
        <v>2595</v>
      </c>
    </row>
    <row r="640" spans="1:43" x14ac:dyDescent="0.25">
      <c r="A640" s="1">
        <v>0</v>
      </c>
      <c r="B640" s="1" t="b">
        <v>1</v>
      </c>
      <c r="C640" s="1">
        <v>31561</v>
      </c>
      <c r="D640" s="1">
        <v>23041</v>
      </c>
      <c r="E640" s="1" t="b">
        <v>0</v>
      </c>
      <c r="F640" s="1">
        <v>0</v>
      </c>
      <c r="G640" s="60" t="s">
        <v>2589</v>
      </c>
      <c r="H640" s="60" t="s">
        <v>2589</v>
      </c>
      <c r="I640" s="1">
        <v>31561</v>
      </c>
      <c r="J640" s="60" t="s">
        <v>2590</v>
      </c>
      <c r="K640" s="60" t="s">
        <v>2591</v>
      </c>
      <c r="L640" s="60" t="s">
        <v>2729</v>
      </c>
      <c r="M640" s="60" t="s">
        <v>2754</v>
      </c>
      <c r="N640" s="1" t="b">
        <v>1</v>
      </c>
      <c r="O640" s="60" t="s">
        <v>2755</v>
      </c>
      <c r="P640" s="60" t="s">
        <v>280</v>
      </c>
      <c r="Q640" s="60" t="s">
        <v>282</v>
      </c>
      <c r="R640" s="60" t="s">
        <v>514</v>
      </c>
      <c r="S640" s="60" t="s">
        <v>281</v>
      </c>
      <c r="T640" s="1">
        <v>31561</v>
      </c>
      <c r="U640" s="1">
        <v>32161</v>
      </c>
      <c r="V640" s="1">
        <v>34681</v>
      </c>
      <c r="W640" s="1">
        <v>41841</v>
      </c>
      <c r="X640" s="1">
        <v>65441</v>
      </c>
      <c r="Y640" s="1">
        <v>857401</v>
      </c>
      <c r="Z640" s="60" t="s">
        <v>2595</v>
      </c>
      <c r="AA640" s="60" t="s">
        <v>2596</v>
      </c>
      <c r="AB640" s="60" t="s">
        <v>2597</v>
      </c>
      <c r="AC640" s="60" t="s">
        <v>263</v>
      </c>
      <c r="AD640" s="60" t="s">
        <v>264</v>
      </c>
      <c r="AE640" s="60" t="s">
        <v>2599</v>
      </c>
      <c r="AF640" s="60" t="s">
        <v>2600</v>
      </c>
      <c r="AG640" s="183">
        <v>44173.361111111109</v>
      </c>
      <c r="AH640" s="60" t="s">
        <v>2601</v>
      </c>
      <c r="AI640" s="60" t="s">
        <v>2602</v>
      </c>
      <c r="AJ640" s="61">
        <v>8</v>
      </c>
      <c r="AK640" s="61">
        <v>1</v>
      </c>
      <c r="AL640" s="60" t="s">
        <v>2603</v>
      </c>
      <c r="AM640" s="183">
        <v>44173.361111111109</v>
      </c>
      <c r="AN640" s="183">
        <v>44614</v>
      </c>
      <c r="AO640" s="1">
        <v>3</v>
      </c>
      <c r="AP640" s="60" t="s">
        <v>2595</v>
      </c>
      <c r="AQ640" s="1" t="s">
        <v>2595</v>
      </c>
    </row>
    <row r="641" spans="1:43" x14ac:dyDescent="0.25">
      <c r="A641" s="1">
        <v>0</v>
      </c>
      <c r="B641" s="1" t="b">
        <v>1</v>
      </c>
      <c r="C641" s="1">
        <v>31561</v>
      </c>
      <c r="D641" s="1">
        <v>23041</v>
      </c>
      <c r="E641" s="1" t="b">
        <v>0</v>
      </c>
      <c r="F641" s="1">
        <v>0</v>
      </c>
      <c r="G641" s="60" t="s">
        <v>2589</v>
      </c>
      <c r="H641" s="60" t="s">
        <v>2589</v>
      </c>
      <c r="I641" s="1">
        <v>31561</v>
      </c>
      <c r="J641" s="60" t="s">
        <v>2590</v>
      </c>
      <c r="K641" s="60" t="s">
        <v>2591</v>
      </c>
      <c r="L641" s="60" t="s">
        <v>2729</v>
      </c>
      <c r="M641" s="60" t="s">
        <v>2754</v>
      </c>
      <c r="N641" s="1" t="b">
        <v>1</v>
      </c>
      <c r="O641" s="60" t="s">
        <v>2755</v>
      </c>
      <c r="P641" s="60" t="s">
        <v>283</v>
      </c>
      <c r="Q641" s="60" t="s">
        <v>285</v>
      </c>
      <c r="R641" s="60" t="s">
        <v>514</v>
      </c>
      <c r="S641" s="60" t="s">
        <v>284</v>
      </c>
      <c r="T641" s="1">
        <v>31561</v>
      </c>
      <c r="U641" s="1">
        <v>32161</v>
      </c>
      <c r="V641" s="1">
        <v>34681</v>
      </c>
      <c r="W641" s="1">
        <v>41841</v>
      </c>
      <c r="X641" s="1">
        <v>65441</v>
      </c>
      <c r="Y641" s="1">
        <v>857441</v>
      </c>
      <c r="Z641" s="60" t="s">
        <v>2595</v>
      </c>
      <c r="AA641" s="60" t="s">
        <v>2596</v>
      </c>
      <c r="AB641" s="60" t="s">
        <v>2597</v>
      </c>
      <c r="AC641" s="60" t="s">
        <v>263</v>
      </c>
      <c r="AD641" s="60" t="s">
        <v>264</v>
      </c>
      <c r="AE641" s="60" t="s">
        <v>2599</v>
      </c>
      <c r="AF641" s="60" t="s">
        <v>2600</v>
      </c>
      <c r="AG641" s="183">
        <v>44173.361111111109</v>
      </c>
      <c r="AH641" s="60" t="s">
        <v>2601</v>
      </c>
      <c r="AI641" s="60" t="s">
        <v>2602</v>
      </c>
      <c r="AJ641" s="61">
        <v>8</v>
      </c>
      <c r="AK641" s="61">
        <v>1</v>
      </c>
      <c r="AL641" s="60" t="s">
        <v>2603</v>
      </c>
      <c r="AM641" s="183">
        <v>44173.361111111109</v>
      </c>
      <c r="AN641" s="183">
        <v>44614</v>
      </c>
      <c r="AO641" s="1">
        <v>3</v>
      </c>
      <c r="AP641" s="60" t="s">
        <v>2595</v>
      </c>
      <c r="AQ641" s="1" t="s">
        <v>2595</v>
      </c>
    </row>
    <row r="642" spans="1:43" x14ac:dyDescent="0.25">
      <c r="A642" s="1">
        <v>0</v>
      </c>
      <c r="B642" s="1" t="b">
        <v>1</v>
      </c>
      <c r="C642" s="1">
        <v>31561</v>
      </c>
      <c r="D642" s="1">
        <v>16161</v>
      </c>
      <c r="E642" s="1" t="b">
        <v>0</v>
      </c>
      <c r="F642" s="1">
        <v>0</v>
      </c>
      <c r="G642" s="60" t="s">
        <v>2589</v>
      </c>
      <c r="H642" s="60" t="s">
        <v>2589</v>
      </c>
      <c r="I642" s="1">
        <v>31561</v>
      </c>
      <c r="J642" s="60" t="s">
        <v>2590</v>
      </c>
      <c r="K642" s="60" t="s">
        <v>2591</v>
      </c>
      <c r="L642" s="60" t="s">
        <v>2729</v>
      </c>
      <c r="M642" s="60" t="s">
        <v>2754</v>
      </c>
      <c r="N642" s="1" t="b">
        <v>1</v>
      </c>
      <c r="O642" s="60" t="s">
        <v>2755</v>
      </c>
      <c r="P642" s="60" t="s">
        <v>1468</v>
      </c>
      <c r="Q642" s="60" t="s">
        <v>1469</v>
      </c>
      <c r="R642" s="60" t="s">
        <v>514</v>
      </c>
      <c r="S642" s="60" t="s">
        <v>2781</v>
      </c>
      <c r="T642" s="1">
        <v>31561</v>
      </c>
      <c r="U642" s="1">
        <v>32161</v>
      </c>
      <c r="V642" s="1">
        <v>34681</v>
      </c>
      <c r="W642" s="1">
        <v>41841</v>
      </c>
      <c r="X642" s="1">
        <v>65441</v>
      </c>
      <c r="Y642" s="1">
        <v>888481</v>
      </c>
      <c r="Z642" s="60" t="s">
        <v>2595</v>
      </c>
      <c r="AA642" s="60" t="s">
        <v>2596</v>
      </c>
      <c r="AB642" s="60" t="s">
        <v>2597</v>
      </c>
      <c r="AC642" s="60" t="s">
        <v>1436</v>
      </c>
      <c r="AD642" s="60" t="s">
        <v>2674</v>
      </c>
      <c r="AE642" s="60" t="s">
        <v>2599</v>
      </c>
      <c r="AF642" s="60" t="s">
        <v>2600</v>
      </c>
      <c r="AG642" s="183">
        <v>44174.59375</v>
      </c>
      <c r="AH642" s="60" t="s">
        <v>2601</v>
      </c>
      <c r="AI642" s="60" t="s">
        <v>2602</v>
      </c>
      <c r="AJ642" s="61" t="s">
        <v>2595</v>
      </c>
      <c r="AK642" s="61" t="s">
        <v>2595</v>
      </c>
      <c r="AL642" s="60" t="s">
        <v>2603</v>
      </c>
      <c r="AM642" s="183">
        <v>44463.756249999999</v>
      </c>
      <c r="AN642" s="183">
        <v>44613</v>
      </c>
      <c r="AO642" s="1">
        <v>4</v>
      </c>
      <c r="AP642" s="60" t="s">
        <v>2595</v>
      </c>
      <c r="AQ642" s="1" t="s">
        <v>2595</v>
      </c>
    </row>
    <row r="643" spans="1:43" x14ac:dyDescent="0.25">
      <c r="A643" s="1">
        <v>0</v>
      </c>
      <c r="B643" s="1" t="b">
        <v>1</v>
      </c>
      <c r="C643" s="1">
        <v>31561</v>
      </c>
      <c r="D643" s="1">
        <v>16161</v>
      </c>
      <c r="E643" s="1" t="b">
        <v>0</v>
      </c>
      <c r="F643" s="1">
        <v>0</v>
      </c>
      <c r="G643" s="60" t="s">
        <v>2589</v>
      </c>
      <c r="H643" s="60" t="s">
        <v>2589</v>
      </c>
      <c r="I643" s="1">
        <v>31561</v>
      </c>
      <c r="J643" s="60" t="s">
        <v>2590</v>
      </c>
      <c r="K643" s="60" t="s">
        <v>2591</v>
      </c>
      <c r="L643" s="60" t="s">
        <v>2729</v>
      </c>
      <c r="M643" s="60" t="s">
        <v>2754</v>
      </c>
      <c r="N643" s="1" t="b">
        <v>1</v>
      </c>
      <c r="O643" s="60" t="s">
        <v>2755</v>
      </c>
      <c r="P643" s="60" t="s">
        <v>1464</v>
      </c>
      <c r="Q643" s="60" t="s">
        <v>1465</v>
      </c>
      <c r="R643" s="60" t="s">
        <v>514</v>
      </c>
      <c r="S643" s="60" t="s">
        <v>2782</v>
      </c>
      <c r="T643" s="1">
        <v>31561</v>
      </c>
      <c r="U643" s="1">
        <v>32161</v>
      </c>
      <c r="V643" s="1">
        <v>34681</v>
      </c>
      <c r="W643" s="1">
        <v>41841</v>
      </c>
      <c r="X643" s="1">
        <v>65441</v>
      </c>
      <c r="Y643" s="1">
        <v>888521</v>
      </c>
      <c r="Z643" s="60" t="s">
        <v>2595</v>
      </c>
      <c r="AA643" s="60" t="s">
        <v>2596</v>
      </c>
      <c r="AB643" s="60" t="s">
        <v>2597</v>
      </c>
      <c r="AC643" s="60" t="s">
        <v>1436</v>
      </c>
      <c r="AD643" s="60" t="s">
        <v>2674</v>
      </c>
      <c r="AE643" s="60" t="s">
        <v>2599</v>
      </c>
      <c r="AF643" s="60" t="s">
        <v>2600</v>
      </c>
      <c r="AG643" s="183">
        <v>44174.59375</v>
      </c>
      <c r="AH643" s="60" t="s">
        <v>2601</v>
      </c>
      <c r="AI643" s="60" t="s">
        <v>2602</v>
      </c>
      <c r="AJ643" s="61" t="s">
        <v>2595</v>
      </c>
      <c r="AK643" s="61" t="s">
        <v>2595</v>
      </c>
      <c r="AL643" s="60" t="s">
        <v>2603</v>
      </c>
      <c r="AM643" s="183">
        <v>44463.747916666667</v>
      </c>
      <c r="AN643" s="183">
        <v>44614</v>
      </c>
      <c r="AO643" s="1">
        <v>4</v>
      </c>
      <c r="AP643" s="60" t="s">
        <v>2595</v>
      </c>
      <c r="AQ643" s="1" t="s">
        <v>2595</v>
      </c>
    </row>
    <row r="644" spans="1:43" x14ac:dyDescent="0.25">
      <c r="A644" s="1">
        <v>0</v>
      </c>
      <c r="B644" s="1" t="b">
        <v>1</v>
      </c>
      <c r="C644" s="1">
        <v>31561</v>
      </c>
      <c r="D644" s="1">
        <v>16161</v>
      </c>
      <c r="E644" s="1" t="b">
        <v>0</v>
      </c>
      <c r="F644" s="1">
        <v>0</v>
      </c>
      <c r="G644" s="60" t="s">
        <v>2589</v>
      </c>
      <c r="H644" s="60" t="s">
        <v>2589</v>
      </c>
      <c r="I644" s="1">
        <v>31561</v>
      </c>
      <c r="J644" s="60" t="s">
        <v>2590</v>
      </c>
      <c r="K644" s="60" t="s">
        <v>2591</v>
      </c>
      <c r="L644" s="60" t="s">
        <v>2729</v>
      </c>
      <c r="M644" s="60" t="s">
        <v>2754</v>
      </c>
      <c r="N644" s="1" t="b">
        <v>1</v>
      </c>
      <c r="O644" s="60" t="s">
        <v>2755</v>
      </c>
      <c r="P644" s="60" t="s">
        <v>1466</v>
      </c>
      <c r="Q644" s="60" t="s">
        <v>1467</v>
      </c>
      <c r="R644" s="60" t="s">
        <v>514</v>
      </c>
      <c r="S644" s="60" t="s">
        <v>2783</v>
      </c>
      <c r="T644" s="1">
        <v>31561</v>
      </c>
      <c r="U644" s="1">
        <v>32161</v>
      </c>
      <c r="V644" s="1">
        <v>34681</v>
      </c>
      <c r="W644" s="1">
        <v>41841</v>
      </c>
      <c r="X644" s="1">
        <v>65441</v>
      </c>
      <c r="Y644" s="1">
        <v>888561</v>
      </c>
      <c r="Z644" s="60" t="s">
        <v>2595</v>
      </c>
      <c r="AA644" s="60" t="s">
        <v>2596</v>
      </c>
      <c r="AB644" s="60" t="s">
        <v>2597</v>
      </c>
      <c r="AC644" s="60" t="s">
        <v>1436</v>
      </c>
      <c r="AD644" s="60" t="s">
        <v>2674</v>
      </c>
      <c r="AE644" s="60" t="s">
        <v>2599</v>
      </c>
      <c r="AF644" s="60" t="s">
        <v>2600</v>
      </c>
      <c r="AG644" s="183">
        <v>44174.59375</v>
      </c>
      <c r="AH644" s="60" t="s">
        <v>2601</v>
      </c>
      <c r="AI644" s="60" t="s">
        <v>2602</v>
      </c>
      <c r="AJ644" s="61" t="s">
        <v>2595</v>
      </c>
      <c r="AK644" s="61" t="s">
        <v>2595</v>
      </c>
      <c r="AL644" s="60" t="s">
        <v>2603</v>
      </c>
      <c r="AM644" s="183">
        <v>44463.744444444441</v>
      </c>
      <c r="AN644" s="183">
        <v>44551</v>
      </c>
      <c r="AO644" s="1">
        <v>4</v>
      </c>
      <c r="AP644" s="60" t="s">
        <v>2595</v>
      </c>
      <c r="AQ644" s="1" t="s">
        <v>2595</v>
      </c>
    </row>
    <row r="645" spans="1:43" x14ac:dyDescent="0.25">
      <c r="A645" s="1">
        <v>0</v>
      </c>
      <c r="B645" s="1" t="b">
        <v>1</v>
      </c>
      <c r="C645" s="1">
        <v>31561</v>
      </c>
      <c r="D645" s="1">
        <v>13401</v>
      </c>
      <c r="E645" s="1" t="b">
        <v>0</v>
      </c>
      <c r="F645" s="1">
        <v>0</v>
      </c>
      <c r="G645" s="60" t="s">
        <v>2589</v>
      </c>
      <c r="H645" s="60" t="s">
        <v>2589</v>
      </c>
      <c r="I645" s="1">
        <v>31561</v>
      </c>
      <c r="J645" s="60" t="s">
        <v>2590</v>
      </c>
      <c r="K645" s="60" t="s">
        <v>2591</v>
      </c>
      <c r="L645" s="60" t="s">
        <v>2729</v>
      </c>
      <c r="M645" s="60" t="s">
        <v>2754</v>
      </c>
      <c r="N645" s="1" t="b">
        <v>1</v>
      </c>
      <c r="O645" s="60" t="s">
        <v>2755</v>
      </c>
      <c r="P645" s="60" t="s">
        <v>1628</v>
      </c>
      <c r="Q645" s="60" t="s">
        <v>1630</v>
      </c>
      <c r="R645" s="60" t="s">
        <v>768</v>
      </c>
      <c r="S645" s="60" t="s">
        <v>1629</v>
      </c>
      <c r="T645" s="1">
        <v>31561</v>
      </c>
      <c r="U645" s="1">
        <v>32161</v>
      </c>
      <c r="V645" s="1">
        <v>34681</v>
      </c>
      <c r="W645" s="1">
        <v>41841</v>
      </c>
      <c r="X645" s="1">
        <v>65441</v>
      </c>
      <c r="Y645" s="1">
        <v>918121</v>
      </c>
      <c r="Z645" s="60" t="s">
        <v>2595</v>
      </c>
      <c r="AA645" s="60" t="s">
        <v>2596</v>
      </c>
      <c r="AB645" s="60" t="s">
        <v>2597</v>
      </c>
      <c r="AC645" s="60" t="s">
        <v>1623</v>
      </c>
      <c r="AD645" s="60" t="s">
        <v>2756</v>
      </c>
      <c r="AE645" s="60" t="s">
        <v>2599</v>
      </c>
      <c r="AF645" s="60" t="s">
        <v>2600</v>
      </c>
      <c r="AG645" s="183">
        <v>44176.334027777775</v>
      </c>
      <c r="AH645" s="60" t="s">
        <v>2601</v>
      </c>
      <c r="AI645" s="60" t="s">
        <v>2602</v>
      </c>
      <c r="AJ645" s="61">
        <v>0</v>
      </c>
      <c r="AK645" s="61">
        <v>0</v>
      </c>
      <c r="AL645" s="60" t="s">
        <v>2655</v>
      </c>
      <c r="AM645" s="183">
        <v>44490.740277777775</v>
      </c>
      <c r="AN645" s="183">
        <v>44424</v>
      </c>
      <c r="AO645" s="1">
        <v>6</v>
      </c>
      <c r="AP645" s="60" t="s">
        <v>381</v>
      </c>
      <c r="AQ645" s="1" t="s">
        <v>2595</v>
      </c>
    </row>
    <row r="646" spans="1:43" x14ac:dyDescent="0.25">
      <c r="A646" s="1">
        <v>0</v>
      </c>
      <c r="B646" s="1" t="b">
        <v>1</v>
      </c>
      <c r="C646" s="1">
        <v>31561</v>
      </c>
      <c r="D646" s="1">
        <v>13401</v>
      </c>
      <c r="E646" s="1" t="b">
        <v>0</v>
      </c>
      <c r="F646" s="1">
        <v>0</v>
      </c>
      <c r="G646" s="60" t="s">
        <v>2589</v>
      </c>
      <c r="H646" s="60" t="s">
        <v>2589</v>
      </c>
      <c r="I646" s="1">
        <v>31561</v>
      </c>
      <c r="J646" s="60" t="s">
        <v>2590</v>
      </c>
      <c r="K646" s="60" t="s">
        <v>2591</v>
      </c>
      <c r="L646" s="60" t="s">
        <v>2729</v>
      </c>
      <c r="M646" s="60" t="s">
        <v>2754</v>
      </c>
      <c r="N646" s="1" t="b">
        <v>1</v>
      </c>
      <c r="O646" s="60" t="s">
        <v>2755</v>
      </c>
      <c r="P646" s="60" t="s">
        <v>1647</v>
      </c>
      <c r="Q646" s="60" t="s">
        <v>1649</v>
      </c>
      <c r="R646" s="60" t="s">
        <v>768</v>
      </c>
      <c r="S646" s="60" t="s">
        <v>1648</v>
      </c>
      <c r="T646" s="1">
        <v>31561</v>
      </c>
      <c r="U646" s="1">
        <v>32161</v>
      </c>
      <c r="V646" s="1">
        <v>34681</v>
      </c>
      <c r="W646" s="1">
        <v>41841</v>
      </c>
      <c r="X646" s="1">
        <v>65441</v>
      </c>
      <c r="Y646" s="1">
        <v>918161</v>
      </c>
      <c r="Z646" s="60" t="s">
        <v>2595</v>
      </c>
      <c r="AA646" s="60" t="s">
        <v>2596</v>
      </c>
      <c r="AB646" s="60" t="s">
        <v>2597</v>
      </c>
      <c r="AC646" s="60" t="s">
        <v>1623</v>
      </c>
      <c r="AD646" s="60" t="s">
        <v>2756</v>
      </c>
      <c r="AE646" s="60" t="s">
        <v>2599</v>
      </c>
      <c r="AF646" s="60" t="s">
        <v>2600</v>
      </c>
      <c r="AG646" s="183">
        <v>44176.334027777775</v>
      </c>
      <c r="AH646" s="60" t="s">
        <v>2601</v>
      </c>
      <c r="AI646" s="60" t="s">
        <v>2602</v>
      </c>
      <c r="AJ646" s="61">
        <v>5</v>
      </c>
      <c r="AK646" s="61">
        <v>1</v>
      </c>
      <c r="AL646" s="60" t="s">
        <v>2603</v>
      </c>
      <c r="AM646" s="183">
        <v>44176.334027777775</v>
      </c>
      <c r="AN646" s="183">
        <v>44614</v>
      </c>
      <c r="AO646" s="1">
        <v>6</v>
      </c>
      <c r="AP646" s="60" t="s">
        <v>381</v>
      </c>
      <c r="AQ646" s="1" t="s">
        <v>2595</v>
      </c>
    </row>
    <row r="647" spans="1:43" x14ac:dyDescent="0.25">
      <c r="A647" s="1">
        <v>0</v>
      </c>
      <c r="B647" s="1" t="b">
        <v>1</v>
      </c>
      <c r="C647" s="1">
        <v>31561</v>
      </c>
      <c r="D647" s="1">
        <v>16081</v>
      </c>
      <c r="E647" s="1" t="b">
        <v>0</v>
      </c>
      <c r="F647" s="1">
        <v>0</v>
      </c>
      <c r="G647" s="60" t="s">
        <v>2589</v>
      </c>
      <c r="H647" s="60" t="s">
        <v>2589</v>
      </c>
      <c r="I647" s="1">
        <v>31561</v>
      </c>
      <c r="J647" s="60" t="s">
        <v>2590</v>
      </c>
      <c r="K647" s="60" t="s">
        <v>2591</v>
      </c>
      <c r="L647" s="60" t="s">
        <v>2729</v>
      </c>
      <c r="M647" s="60" t="s">
        <v>2754</v>
      </c>
      <c r="N647" s="1" t="b">
        <v>1</v>
      </c>
      <c r="O647" s="60" t="s">
        <v>2755</v>
      </c>
      <c r="P647" s="60" t="s">
        <v>1426</v>
      </c>
      <c r="Q647" s="60" t="s">
        <v>1428</v>
      </c>
      <c r="R647" s="60" t="s">
        <v>514</v>
      </c>
      <c r="S647" s="60" t="s">
        <v>1427</v>
      </c>
      <c r="T647" s="1">
        <v>31561</v>
      </c>
      <c r="U647" s="1">
        <v>32161</v>
      </c>
      <c r="V647" s="1">
        <v>34681</v>
      </c>
      <c r="W647" s="1">
        <v>41841</v>
      </c>
      <c r="X647" s="1">
        <v>65441</v>
      </c>
      <c r="Y647" s="1">
        <v>1474241</v>
      </c>
      <c r="Z647" s="60" t="s">
        <v>2595</v>
      </c>
      <c r="AA647" s="60" t="s">
        <v>2596</v>
      </c>
      <c r="AB647" s="60" t="s">
        <v>2597</v>
      </c>
      <c r="AC647" s="60" t="s">
        <v>1405</v>
      </c>
      <c r="AD647" s="60" t="s">
        <v>2784</v>
      </c>
      <c r="AE647" s="60" t="s">
        <v>2599</v>
      </c>
      <c r="AF647" s="60" t="s">
        <v>2600</v>
      </c>
      <c r="AG647" s="183">
        <v>44392.731249999997</v>
      </c>
      <c r="AH647" s="60" t="s">
        <v>2601</v>
      </c>
      <c r="AI647" s="60" t="s">
        <v>2602</v>
      </c>
      <c r="AJ647" s="61">
        <v>10</v>
      </c>
      <c r="AK647" s="61">
        <v>1</v>
      </c>
      <c r="AL647" s="60" t="s">
        <v>2603</v>
      </c>
      <c r="AM647" s="183">
        <v>44394.382638888885</v>
      </c>
      <c r="AN647" s="183">
        <v>44614</v>
      </c>
      <c r="AO647" s="1">
        <v>2</v>
      </c>
      <c r="AP647" s="60" t="s">
        <v>2595</v>
      </c>
      <c r="AQ647" s="1" t="s">
        <v>2595</v>
      </c>
    </row>
    <row r="648" spans="1:43" x14ac:dyDescent="0.25">
      <c r="A648" s="1">
        <v>0</v>
      </c>
      <c r="B648" s="1" t="b">
        <v>1</v>
      </c>
      <c r="C648" s="1">
        <v>31561</v>
      </c>
      <c r="D648" s="1">
        <v>13401</v>
      </c>
      <c r="E648" s="1" t="b">
        <v>0</v>
      </c>
      <c r="F648" s="1">
        <v>0</v>
      </c>
      <c r="G648" s="60" t="s">
        <v>2589</v>
      </c>
      <c r="H648" s="60" t="s">
        <v>2589</v>
      </c>
      <c r="I648" s="1">
        <v>31561</v>
      </c>
      <c r="J648" s="60" t="s">
        <v>2590</v>
      </c>
      <c r="K648" s="60" t="s">
        <v>2591</v>
      </c>
      <c r="L648" s="60" t="s">
        <v>2729</v>
      </c>
      <c r="M648" s="60" t="s">
        <v>2754</v>
      </c>
      <c r="N648" s="1" t="b">
        <v>1</v>
      </c>
      <c r="O648" s="60" t="s">
        <v>2755</v>
      </c>
      <c r="P648" s="60" t="s">
        <v>1683</v>
      </c>
      <c r="Q648" s="60" t="s">
        <v>1685</v>
      </c>
      <c r="R648" s="60" t="s">
        <v>768</v>
      </c>
      <c r="S648" s="60" t="s">
        <v>1684</v>
      </c>
      <c r="T648" s="1">
        <v>31561</v>
      </c>
      <c r="U648" s="1">
        <v>32161</v>
      </c>
      <c r="V648" s="1">
        <v>34681</v>
      </c>
      <c r="W648" s="1">
        <v>41841</v>
      </c>
      <c r="X648" s="1">
        <v>65441</v>
      </c>
      <c r="Y648" s="1">
        <v>1474361</v>
      </c>
      <c r="Z648" s="60" t="s">
        <v>2595</v>
      </c>
      <c r="AA648" s="60" t="s">
        <v>2596</v>
      </c>
      <c r="AB648" s="60" t="s">
        <v>2597</v>
      </c>
      <c r="AC648" s="60" t="s">
        <v>1623</v>
      </c>
      <c r="AD648" s="60" t="s">
        <v>2756</v>
      </c>
      <c r="AE648" s="60" t="s">
        <v>2599</v>
      </c>
      <c r="AF648" s="60" t="s">
        <v>2600</v>
      </c>
      <c r="AG648" s="183">
        <v>44392.731249999997</v>
      </c>
      <c r="AH648" s="60" t="s">
        <v>2601</v>
      </c>
      <c r="AI648" s="60" t="s">
        <v>2602</v>
      </c>
      <c r="AJ648" s="61">
        <v>10</v>
      </c>
      <c r="AK648" s="61">
        <v>1</v>
      </c>
      <c r="AL648" s="60" t="s">
        <v>2603</v>
      </c>
      <c r="AM648" s="183">
        <v>44392.731249999997</v>
      </c>
      <c r="AN648" s="183">
        <v>44614</v>
      </c>
      <c r="AO648" s="1">
        <v>6</v>
      </c>
      <c r="AP648" s="60" t="s">
        <v>381</v>
      </c>
      <c r="AQ648" s="1" t="s">
        <v>2595</v>
      </c>
    </row>
    <row r="649" spans="1:43" x14ac:dyDescent="0.25">
      <c r="A649" s="1">
        <v>0</v>
      </c>
      <c r="B649" s="1" t="b">
        <v>1</v>
      </c>
      <c r="C649" s="1">
        <v>31561</v>
      </c>
      <c r="D649" s="1">
        <v>13401</v>
      </c>
      <c r="E649" s="1" t="b">
        <v>0</v>
      </c>
      <c r="F649" s="1">
        <v>0</v>
      </c>
      <c r="G649" s="60" t="s">
        <v>2589</v>
      </c>
      <c r="H649" s="60" t="s">
        <v>2589</v>
      </c>
      <c r="I649" s="1">
        <v>31561</v>
      </c>
      <c r="J649" s="60" t="s">
        <v>2590</v>
      </c>
      <c r="K649" s="60" t="s">
        <v>2591</v>
      </c>
      <c r="L649" s="60" t="s">
        <v>2729</v>
      </c>
      <c r="M649" s="60" t="s">
        <v>2754</v>
      </c>
      <c r="N649" s="1" t="b">
        <v>1</v>
      </c>
      <c r="O649" s="60" t="s">
        <v>2755</v>
      </c>
      <c r="P649" s="60" t="s">
        <v>1686</v>
      </c>
      <c r="Q649" s="60" t="s">
        <v>1688</v>
      </c>
      <c r="R649" s="60" t="s">
        <v>768</v>
      </c>
      <c r="S649" s="60" t="s">
        <v>1687</v>
      </c>
      <c r="T649" s="1">
        <v>31561</v>
      </c>
      <c r="U649" s="1">
        <v>32161</v>
      </c>
      <c r="V649" s="1">
        <v>34681</v>
      </c>
      <c r="W649" s="1">
        <v>41841</v>
      </c>
      <c r="X649" s="1">
        <v>65441</v>
      </c>
      <c r="Y649" s="1">
        <v>1474401</v>
      </c>
      <c r="Z649" s="60" t="s">
        <v>2595</v>
      </c>
      <c r="AA649" s="60" t="s">
        <v>2596</v>
      </c>
      <c r="AB649" s="60" t="s">
        <v>2597</v>
      </c>
      <c r="AC649" s="60" t="s">
        <v>1623</v>
      </c>
      <c r="AD649" s="60" t="s">
        <v>2756</v>
      </c>
      <c r="AE649" s="60" t="s">
        <v>2599</v>
      </c>
      <c r="AF649" s="60" t="s">
        <v>2600</v>
      </c>
      <c r="AG649" s="183">
        <v>44392.731249999997</v>
      </c>
      <c r="AH649" s="60" t="s">
        <v>2601</v>
      </c>
      <c r="AI649" s="60" t="s">
        <v>2602</v>
      </c>
      <c r="AJ649" s="61">
        <v>10</v>
      </c>
      <c r="AK649" s="61">
        <v>1</v>
      </c>
      <c r="AL649" s="60" t="s">
        <v>2603</v>
      </c>
      <c r="AM649" s="183">
        <v>44392.731249999997</v>
      </c>
      <c r="AN649" s="183">
        <v>44614</v>
      </c>
      <c r="AO649" s="1">
        <v>6</v>
      </c>
      <c r="AP649" s="60" t="s">
        <v>381</v>
      </c>
      <c r="AQ649" s="1" t="s">
        <v>2595</v>
      </c>
    </row>
    <row r="650" spans="1:43" x14ac:dyDescent="0.25">
      <c r="A650" s="1">
        <v>0</v>
      </c>
      <c r="B650" s="1" t="b">
        <v>1</v>
      </c>
      <c r="C650" s="1">
        <v>31561</v>
      </c>
      <c r="D650" s="1">
        <v>23041</v>
      </c>
      <c r="E650" s="1" t="b">
        <v>0</v>
      </c>
      <c r="F650" s="1">
        <v>0</v>
      </c>
      <c r="G650" s="60" t="s">
        <v>2589</v>
      </c>
      <c r="H650" s="60" t="s">
        <v>2589</v>
      </c>
      <c r="I650" s="1">
        <v>31561</v>
      </c>
      <c r="J650" s="60" t="s">
        <v>2590</v>
      </c>
      <c r="K650" s="60" t="s">
        <v>2591</v>
      </c>
      <c r="L650" s="60" t="s">
        <v>2729</v>
      </c>
      <c r="M650" s="60" t="s">
        <v>2754</v>
      </c>
      <c r="N650" s="1" t="b">
        <v>1</v>
      </c>
      <c r="O650" s="60" t="s">
        <v>2755</v>
      </c>
      <c r="P650" s="60" t="s">
        <v>340</v>
      </c>
      <c r="Q650" s="60" t="s">
        <v>342</v>
      </c>
      <c r="R650" s="60" t="s">
        <v>514</v>
      </c>
      <c r="S650" s="60" t="s">
        <v>341</v>
      </c>
      <c r="T650" s="1">
        <v>31561</v>
      </c>
      <c r="U650" s="1">
        <v>32161</v>
      </c>
      <c r="V650" s="1">
        <v>34681</v>
      </c>
      <c r="W650" s="1">
        <v>41841</v>
      </c>
      <c r="X650" s="1">
        <v>65441</v>
      </c>
      <c r="Y650" s="1">
        <v>1682801</v>
      </c>
      <c r="Z650" s="60" t="s">
        <v>2595</v>
      </c>
      <c r="AA650" s="60" t="s">
        <v>2596</v>
      </c>
      <c r="AB650" s="60" t="s">
        <v>2597</v>
      </c>
      <c r="AC650" s="60" t="s">
        <v>263</v>
      </c>
      <c r="AD650" s="60" t="s">
        <v>264</v>
      </c>
      <c r="AE650" s="60" t="s">
        <v>2599</v>
      </c>
      <c r="AF650" s="60" t="s">
        <v>2600</v>
      </c>
      <c r="AG650" s="183">
        <v>44498.704166666663</v>
      </c>
      <c r="AH650" s="60" t="s">
        <v>2601</v>
      </c>
      <c r="AI650" s="60" t="s">
        <v>2602</v>
      </c>
      <c r="AJ650" s="61">
        <v>48</v>
      </c>
      <c r="AK650" s="61">
        <v>1</v>
      </c>
      <c r="AL650" s="60" t="s">
        <v>2603</v>
      </c>
      <c r="AM650" s="183">
        <v>44498.704166666663</v>
      </c>
      <c r="AN650" s="183">
        <v>44614</v>
      </c>
      <c r="AO650" s="1">
        <v>3</v>
      </c>
      <c r="AP650" s="60" t="s">
        <v>2595</v>
      </c>
      <c r="AQ650" s="1" t="s">
        <v>2595</v>
      </c>
    </row>
    <row r="651" spans="1:43" x14ac:dyDescent="0.25">
      <c r="A651" s="1">
        <v>0</v>
      </c>
      <c r="B651" s="1" t="b">
        <v>1</v>
      </c>
      <c r="C651" s="1">
        <v>31561</v>
      </c>
      <c r="D651" s="1">
        <v>23041</v>
      </c>
      <c r="E651" s="1" t="b">
        <v>0</v>
      </c>
      <c r="F651" s="1">
        <v>0</v>
      </c>
      <c r="G651" s="60" t="s">
        <v>2589</v>
      </c>
      <c r="H651" s="60" t="s">
        <v>2589</v>
      </c>
      <c r="I651" s="1">
        <v>31561</v>
      </c>
      <c r="J651" s="60" t="s">
        <v>2590</v>
      </c>
      <c r="K651" s="60" t="s">
        <v>2591</v>
      </c>
      <c r="L651" s="60" t="s">
        <v>2729</v>
      </c>
      <c r="M651" s="60" t="s">
        <v>2754</v>
      </c>
      <c r="N651" s="1" t="b">
        <v>1</v>
      </c>
      <c r="O651" s="60" t="s">
        <v>2755</v>
      </c>
      <c r="P651" s="60" t="s">
        <v>343</v>
      </c>
      <c r="Q651" s="60" t="s">
        <v>345</v>
      </c>
      <c r="R651" s="60" t="s">
        <v>514</v>
      </c>
      <c r="S651" s="60" t="s">
        <v>344</v>
      </c>
      <c r="T651" s="1">
        <v>31561</v>
      </c>
      <c r="U651" s="1">
        <v>32161</v>
      </c>
      <c r="V651" s="1">
        <v>34681</v>
      </c>
      <c r="W651" s="1">
        <v>41841</v>
      </c>
      <c r="X651" s="1">
        <v>65441</v>
      </c>
      <c r="Y651" s="1">
        <v>1682841</v>
      </c>
      <c r="Z651" s="60" t="s">
        <v>2595</v>
      </c>
      <c r="AA651" s="60" t="s">
        <v>2596</v>
      </c>
      <c r="AB651" s="60" t="s">
        <v>2597</v>
      </c>
      <c r="AC651" s="60" t="s">
        <v>263</v>
      </c>
      <c r="AD651" s="60" t="s">
        <v>264</v>
      </c>
      <c r="AE651" s="60" t="s">
        <v>2599</v>
      </c>
      <c r="AF651" s="60" t="s">
        <v>2600</v>
      </c>
      <c r="AG651" s="183">
        <v>44498.704861111109</v>
      </c>
      <c r="AH651" s="60" t="s">
        <v>2601</v>
      </c>
      <c r="AI651" s="60" t="s">
        <v>2602</v>
      </c>
      <c r="AJ651" s="61">
        <v>48</v>
      </c>
      <c r="AK651" s="61">
        <v>1</v>
      </c>
      <c r="AL651" s="60" t="s">
        <v>2603</v>
      </c>
      <c r="AM651" s="183">
        <v>44498.704861111109</v>
      </c>
      <c r="AN651" s="183">
        <v>44614</v>
      </c>
      <c r="AO651" s="1">
        <v>3</v>
      </c>
      <c r="AP651" s="60" t="s">
        <v>2595</v>
      </c>
      <c r="AQ651" s="1" t="s">
        <v>2595</v>
      </c>
    </row>
    <row r="652" spans="1:43" x14ac:dyDescent="0.25">
      <c r="A652" s="1">
        <v>0</v>
      </c>
      <c r="B652" s="1" t="b">
        <v>1</v>
      </c>
      <c r="C652" s="1">
        <v>31561</v>
      </c>
      <c r="D652" s="1">
        <v>23041</v>
      </c>
      <c r="E652" s="1" t="b">
        <v>0</v>
      </c>
      <c r="F652" s="1">
        <v>0</v>
      </c>
      <c r="G652" s="60" t="s">
        <v>2589</v>
      </c>
      <c r="H652" s="60" t="s">
        <v>2589</v>
      </c>
      <c r="I652" s="1">
        <v>31561</v>
      </c>
      <c r="J652" s="60" t="s">
        <v>2590</v>
      </c>
      <c r="K652" s="60" t="s">
        <v>2591</v>
      </c>
      <c r="L652" s="60" t="s">
        <v>2729</v>
      </c>
      <c r="M652" s="60" t="s">
        <v>2754</v>
      </c>
      <c r="N652" s="1" t="b">
        <v>1</v>
      </c>
      <c r="O652" s="60" t="s">
        <v>2755</v>
      </c>
      <c r="P652" s="60" t="s">
        <v>346</v>
      </c>
      <c r="Q652" s="60" t="s">
        <v>348</v>
      </c>
      <c r="R652" s="60" t="s">
        <v>514</v>
      </c>
      <c r="S652" s="60" t="s">
        <v>347</v>
      </c>
      <c r="T652" s="1">
        <v>31561</v>
      </c>
      <c r="U652" s="1">
        <v>32161</v>
      </c>
      <c r="V652" s="1">
        <v>34681</v>
      </c>
      <c r="W652" s="1">
        <v>41841</v>
      </c>
      <c r="X652" s="1">
        <v>65441</v>
      </c>
      <c r="Y652" s="1">
        <v>1682881</v>
      </c>
      <c r="Z652" s="60" t="s">
        <v>2595</v>
      </c>
      <c r="AA652" s="60" t="s">
        <v>2596</v>
      </c>
      <c r="AB652" s="60" t="s">
        <v>2597</v>
      </c>
      <c r="AC652" s="60" t="s">
        <v>263</v>
      </c>
      <c r="AD652" s="60" t="s">
        <v>264</v>
      </c>
      <c r="AE652" s="60" t="s">
        <v>2599</v>
      </c>
      <c r="AF652" s="60" t="s">
        <v>2600</v>
      </c>
      <c r="AG652" s="183">
        <v>44498.704861111109</v>
      </c>
      <c r="AH652" s="60" t="s">
        <v>2601</v>
      </c>
      <c r="AI652" s="60" t="s">
        <v>2602</v>
      </c>
      <c r="AJ652" s="61">
        <v>12</v>
      </c>
      <c r="AK652" s="61">
        <v>1</v>
      </c>
      <c r="AL652" s="60" t="s">
        <v>2603</v>
      </c>
      <c r="AM652" s="183">
        <v>44498.704861111109</v>
      </c>
      <c r="AN652" s="183">
        <v>44614</v>
      </c>
      <c r="AO652" s="1">
        <v>3</v>
      </c>
      <c r="AP652" s="60" t="s">
        <v>2595</v>
      </c>
      <c r="AQ652" s="1" t="s">
        <v>2595</v>
      </c>
    </row>
    <row r="653" spans="1:43" x14ac:dyDescent="0.25">
      <c r="A653" s="1">
        <v>0</v>
      </c>
      <c r="B653" s="1" t="b">
        <v>1</v>
      </c>
      <c r="C653" s="1">
        <v>31561</v>
      </c>
      <c r="D653" s="1">
        <v>23041</v>
      </c>
      <c r="E653" s="1" t="b">
        <v>0</v>
      </c>
      <c r="F653" s="1">
        <v>0</v>
      </c>
      <c r="G653" s="60" t="s">
        <v>2589</v>
      </c>
      <c r="H653" s="60" t="s">
        <v>2589</v>
      </c>
      <c r="I653" s="1">
        <v>31561</v>
      </c>
      <c r="J653" s="60" t="s">
        <v>2590</v>
      </c>
      <c r="K653" s="60" t="s">
        <v>2591</v>
      </c>
      <c r="L653" s="60" t="s">
        <v>2729</v>
      </c>
      <c r="M653" s="60" t="s">
        <v>2754</v>
      </c>
      <c r="N653" s="1" t="b">
        <v>1</v>
      </c>
      <c r="O653" s="60" t="s">
        <v>2755</v>
      </c>
      <c r="P653" s="60" t="s">
        <v>349</v>
      </c>
      <c r="Q653" s="60" t="s">
        <v>351</v>
      </c>
      <c r="R653" s="60" t="s">
        <v>514</v>
      </c>
      <c r="S653" s="60" t="s">
        <v>350</v>
      </c>
      <c r="T653" s="1">
        <v>31561</v>
      </c>
      <c r="U653" s="1">
        <v>32161</v>
      </c>
      <c r="V653" s="1">
        <v>34681</v>
      </c>
      <c r="W653" s="1">
        <v>41841</v>
      </c>
      <c r="X653" s="1">
        <v>65441</v>
      </c>
      <c r="Y653" s="1">
        <v>1682921</v>
      </c>
      <c r="Z653" s="60" t="s">
        <v>2595</v>
      </c>
      <c r="AA653" s="60" t="s">
        <v>2596</v>
      </c>
      <c r="AB653" s="60" t="s">
        <v>2597</v>
      </c>
      <c r="AC653" s="60" t="s">
        <v>263</v>
      </c>
      <c r="AD653" s="60" t="s">
        <v>264</v>
      </c>
      <c r="AE653" s="60" t="s">
        <v>2599</v>
      </c>
      <c r="AF653" s="60" t="s">
        <v>2600</v>
      </c>
      <c r="AG653" s="183">
        <v>44498.704861111109</v>
      </c>
      <c r="AH653" s="60" t="s">
        <v>2601</v>
      </c>
      <c r="AI653" s="60" t="s">
        <v>2602</v>
      </c>
      <c r="AJ653" s="61">
        <v>12</v>
      </c>
      <c r="AK653" s="61">
        <v>1</v>
      </c>
      <c r="AL653" s="60" t="s">
        <v>2603</v>
      </c>
      <c r="AM653" s="183">
        <v>44498.704861111109</v>
      </c>
      <c r="AN653" s="183">
        <v>44614</v>
      </c>
      <c r="AO653" s="1">
        <v>3</v>
      </c>
      <c r="AP653" s="60" t="s">
        <v>2595</v>
      </c>
      <c r="AQ653" s="1" t="s">
        <v>2595</v>
      </c>
    </row>
    <row r="654" spans="1:43" x14ac:dyDescent="0.25">
      <c r="A654" s="1">
        <v>0</v>
      </c>
      <c r="B654" s="1" t="b">
        <v>1</v>
      </c>
      <c r="C654" s="1">
        <v>31561</v>
      </c>
      <c r="D654" s="1">
        <v>521081</v>
      </c>
      <c r="E654" s="1" t="b">
        <v>0</v>
      </c>
      <c r="F654" s="1">
        <v>0</v>
      </c>
      <c r="G654" s="60" t="s">
        <v>2589</v>
      </c>
      <c r="H654" s="60" t="s">
        <v>2589</v>
      </c>
      <c r="I654" s="1">
        <v>31561</v>
      </c>
      <c r="J654" s="60" t="s">
        <v>2590</v>
      </c>
      <c r="K654" s="60" t="s">
        <v>2591</v>
      </c>
      <c r="L654" s="60" t="s">
        <v>2729</v>
      </c>
      <c r="M654" s="60" t="s">
        <v>2754</v>
      </c>
      <c r="N654" s="1" t="b">
        <v>1</v>
      </c>
      <c r="O654" s="60" t="s">
        <v>2755</v>
      </c>
      <c r="P654" s="60" t="s">
        <v>1582</v>
      </c>
      <c r="Q654" s="60" t="s">
        <v>1584</v>
      </c>
      <c r="R654" s="60" t="s">
        <v>514</v>
      </c>
      <c r="S654" s="60" t="s">
        <v>1583</v>
      </c>
      <c r="T654" s="1">
        <v>31561</v>
      </c>
      <c r="U654" s="1">
        <v>32161</v>
      </c>
      <c r="V654" s="1">
        <v>34681</v>
      </c>
      <c r="W654" s="1">
        <v>41841</v>
      </c>
      <c r="X654" s="1">
        <v>65441</v>
      </c>
      <c r="Y654" s="1">
        <v>1773401</v>
      </c>
      <c r="Z654" s="60" t="s">
        <v>2595</v>
      </c>
      <c r="AA654" s="60" t="s">
        <v>2596</v>
      </c>
      <c r="AB654" s="60" t="s">
        <v>2597</v>
      </c>
      <c r="AC654" s="60" t="s">
        <v>1496</v>
      </c>
      <c r="AD654" s="60" t="s">
        <v>2680</v>
      </c>
      <c r="AE654" s="60" t="s">
        <v>2599</v>
      </c>
      <c r="AF654" s="60" t="s">
        <v>2600</v>
      </c>
      <c r="AG654" s="183">
        <v>44553.345138888886</v>
      </c>
      <c r="AH654" s="60" t="s">
        <v>2601</v>
      </c>
      <c r="AI654" s="60" t="s">
        <v>2602</v>
      </c>
      <c r="AJ654" s="61">
        <v>5</v>
      </c>
      <c r="AK654" s="61">
        <v>1</v>
      </c>
      <c r="AL654" s="60" t="s">
        <v>2603</v>
      </c>
      <c r="AM654" s="183">
        <v>44553.345138888886</v>
      </c>
      <c r="AN654" s="183">
        <v>44613</v>
      </c>
      <c r="AO654" s="1">
        <v>2</v>
      </c>
      <c r="AP654" s="60" t="s">
        <v>2595</v>
      </c>
      <c r="AQ654" s="1" t="s">
        <v>2595</v>
      </c>
    </row>
    <row r="655" spans="1:43" x14ac:dyDescent="0.25">
      <c r="A655" s="1">
        <v>0</v>
      </c>
      <c r="B655" s="1" t="b">
        <v>1</v>
      </c>
      <c r="C655" s="1">
        <v>31561</v>
      </c>
      <c r="D655" s="1">
        <v>845401</v>
      </c>
      <c r="E655" s="1" t="b">
        <v>0</v>
      </c>
      <c r="F655" s="1">
        <v>0</v>
      </c>
      <c r="G655" s="60" t="s">
        <v>2589</v>
      </c>
      <c r="H655" s="60" t="s">
        <v>2589</v>
      </c>
      <c r="I655" s="1">
        <v>31561</v>
      </c>
      <c r="J655" s="60" t="s">
        <v>2590</v>
      </c>
      <c r="K655" s="60" t="s">
        <v>2591</v>
      </c>
      <c r="L655" s="60" t="s">
        <v>2729</v>
      </c>
      <c r="M655" s="60" t="s">
        <v>2754</v>
      </c>
      <c r="N655" s="1" t="b">
        <v>1</v>
      </c>
      <c r="O655" s="60" t="s">
        <v>2785</v>
      </c>
      <c r="P655" s="60" t="s">
        <v>2360</v>
      </c>
      <c r="Q655" s="60" t="s">
        <v>2362</v>
      </c>
      <c r="R655" s="60" t="s">
        <v>569</v>
      </c>
      <c r="S655" s="60" t="s">
        <v>2361</v>
      </c>
      <c r="T655" s="1">
        <v>31561</v>
      </c>
      <c r="U655" s="1">
        <v>32161</v>
      </c>
      <c r="V655" s="1">
        <v>34681</v>
      </c>
      <c r="W655" s="1">
        <v>41841</v>
      </c>
      <c r="X655" s="1">
        <v>1784681</v>
      </c>
      <c r="Y655" s="1">
        <v>1784721</v>
      </c>
      <c r="Z655" s="60" t="s">
        <v>2595</v>
      </c>
      <c r="AA655" s="60" t="s">
        <v>2596</v>
      </c>
      <c r="AB655" s="60" t="s">
        <v>2597</v>
      </c>
      <c r="AC655" s="60" t="s">
        <v>2341</v>
      </c>
      <c r="AD655" s="60" t="s">
        <v>2746</v>
      </c>
      <c r="AE655" s="60" t="s">
        <v>2599</v>
      </c>
      <c r="AF655" s="60" t="s">
        <v>2600</v>
      </c>
      <c r="AG655" s="183">
        <v>44572.77847222222</v>
      </c>
      <c r="AH655" s="60" t="s">
        <v>2601</v>
      </c>
      <c r="AI655" s="60" t="s">
        <v>2602</v>
      </c>
      <c r="AJ655" s="61">
        <v>5</v>
      </c>
      <c r="AK655" s="61">
        <v>1</v>
      </c>
      <c r="AL655" s="60" t="s">
        <v>2603</v>
      </c>
      <c r="AM655" s="183">
        <v>44575.638194444444</v>
      </c>
      <c r="AN655" s="183">
        <v>44614</v>
      </c>
      <c r="AO655" s="1">
        <v>7</v>
      </c>
      <c r="AP655" s="60" t="s">
        <v>2595</v>
      </c>
      <c r="AQ655" s="1" t="s">
        <v>2595</v>
      </c>
    </row>
    <row r="656" spans="1:43" x14ac:dyDescent="0.25">
      <c r="A656" s="1">
        <v>0</v>
      </c>
      <c r="B656" s="1" t="b">
        <v>1</v>
      </c>
      <c r="C656" s="1">
        <v>31561</v>
      </c>
      <c r="D656" s="1">
        <v>845401</v>
      </c>
      <c r="E656" s="1" t="b">
        <v>0</v>
      </c>
      <c r="F656" s="1">
        <v>0</v>
      </c>
      <c r="G656" s="60" t="s">
        <v>2589</v>
      </c>
      <c r="H656" s="60" t="s">
        <v>2589</v>
      </c>
      <c r="I656" s="1">
        <v>31561</v>
      </c>
      <c r="J656" s="60" t="s">
        <v>2590</v>
      </c>
      <c r="K656" s="60" t="s">
        <v>2591</v>
      </c>
      <c r="L656" s="60" t="s">
        <v>2729</v>
      </c>
      <c r="M656" s="60" t="s">
        <v>2754</v>
      </c>
      <c r="N656" s="1" t="b">
        <v>1</v>
      </c>
      <c r="O656" s="60" t="s">
        <v>2785</v>
      </c>
      <c r="P656" s="60" t="s">
        <v>2363</v>
      </c>
      <c r="Q656" s="60" t="s">
        <v>2365</v>
      </c>
      <c r="R656" s="60" t="s">
        <v>514</v>
      </c>
      <c r="S656" s="60" t="s">
        <v>2364</v>
      </c>
      <c r="T656" s="1">
        <v>31561</v>
      </c>
      <c r="U656" s="1">
        <v>32161</v>
      </c>
      <c r="V656" s="1">
        <v>34681</v>
      </c>
      <c r="W656" s="1">
        <v>41841</v>
      </c>
      <c r="X656" s="1">
        <v>1784681</v>
      </c>
      <c r="Y656" s="1">
        <v>1784761</v>
      </c>
      <c r="Z656" s="60" t="s">
        <v>2595</v>
      </c>
      <c r="AA656" s="60" t="s">
        <v>2596</v>
      </c>
      <c r="AB656" s="60" t="s">
        <v>2597</v>
      </c>
      <c r="AC656" s="60" t="s">
        <v>2341</v>
      </c>
      <c r="AD656" s="60" t="s">
        <v>2746</v>
      </c>
      <c r="AE656" s="60" t="s">
        <v>2599</v>
      </c>
      <c r="AF656" s="60" t="s">
        <v>2600</v>
      </c>
      <c r="AG656" s="183">
        <v>44572.77847222222</v>
      </c>
      <c r="AH656" s="60" t="s">
        <v>2601</v>
      </c>
      <c r="AI656" s="60" t="s">
        <v>2602</v>
      </c>
      <c r="AJ656" s="61">
        <v>5</v>
      </c>
      <c r="AK656" s="61">
        <v>1</v>
      </c>
      <c r="AL656" s="60" t="s">
        <v>2603</v>
      </c>
      <c r="AM656" s="183">
        <v>44575.638888888891</v>
      </c>
      <c r="AN656" s="183">
        <v>44614</v>
      </c>
      <c r="AO656" s="1">
        <v>7</v>
      </c>
      <c r="AP656" s="60" t="s">
        <v>2595</v>
      </c>
      <c r="AQ656" s="1" t="s">
        <v>2595</v>
      </c>
    </row>
    <row r="657" spans="1:43" x14ac:dyDescent="0.25">
      <c r="A657" s="1">
        <v>0</v>
      </c>
      <c r="B657" s="1" t="b">
        <v>1</v>
      </c>
      <c r="C657" s="1">
        <v>31561</v>
      </c>
      <c r="D657" s="1">
        <v>845401</v>
      </c>
      <c r="E657" s="1" t="b">
        <v>0</v>
      </c>
      <c r="F657" s="1">
        <v>0</v>
      </c>
      <c r="G657" s="60" t="s">
        <v>2589</v>
      </c>
      <c r="H657" s="60" t="s">
        <v>2589</v>
      </c>
      <c r="I657" s="1">
        <v>31561</v>
      </c>
      <c r="J657" s="60" t="s">
        <v>2590</v>
      </c>
      <c r="K657" s="60" t="s">
        <v>2591</v>
      </c>
      <c r="L657" s="60" t="s">
        <v>2729</v>
      </c>
      <c r="M657" s="60" t="s">
        <v>2754</v>
      </c>
      <c r="N657" s="1" t="b">
        <v>1</v>
      </c>
      <c r="O657" s="60" t="s">
        <v>2785</v>
      </c>
      <c r="P657" s="60" t="s">
        <v>2366</v>
      </c>
      <c r="Q657" s="60" t="s">
        <v>2368</v>
      </c>
      <c r="R657" s="60" t="s">
        <v>514</v>
      </c>
      <c r="S657" s="60" t="s">
        <v>2367</v>
      </c>
      <c r="T657" s="1">
        <v>31561</v>
      </c>
      <c r="U657" s="1">
        <v>32161</v>
      </c>
      <c r="V657" s="1">
        <v>34681</v>
      </c>
      <c r="W657" s="1">
        <v>41841</v>
      </c>
      <c r="X657" s="1">
        <v>1784681</v>
      </c>
      <c r="Y657" s="1">
        <v>1784801</v>
      </c>
      <c r="Z657" s="60" t="s">
        <v>2595</v>
      </c>
      <c r="AA657" s="60" t="s">
        <v>2596</v>
      </c>
      <c r="AB657" s="60" t="s">
        <v>2597</v>
      </c>
      <c r="AC657" s="60" t="s">
        <v>2341</v>
      </c>
      <c r="AD657" s="60" t="s">
        <v>2746</v>
      </c>
      <c r="AE657" s="60" t="s">
        <v>2599</v>
      </c>
      <c r="AF657" s="60" t="s">
        <v>2600</v>
      </c>
      <c r="AG657" s="183">
        <v>44572.77847222222</v>
      </c>
      <c r="AH657" s="60" t="s">
        <v>2601</v>
      </c>
      <c r="AI657" s="60" t="s">
        <v>2602</v>
      </c>
      <c r="AJ657" s="61">
        <v>5</v>
      </c>
      <c r="AK657" s="61">
        <v>1</v>
      </c>
      <c r="AL657" s="60" t="s">
        <v>2603</v>
      </c>
      <c r="AM657" s="183">
        <v>44575.638888888891</v>
      </c>
      <c r="AN657" s="183">
        <v>44614</v>
      </c>
      <c r="AO657" s="1">
        <v>7</v>
      </c>
      <c r="AP657" s="60" t="s">
        <v>2595</v>
      </c>
      <c r="AQ657" s="1" t="s">
        <v>2595</v>
      </c>
    </row>
    <row r="658" spans="1:43" x14ac:dyDescent="0.25">
      <c r="A658" s="1">
        <v>0</v>
      </c>
      <c r="B658" s="1" t="b">
        <v>1</v>
      </c>
      <c r="C658" s="1">
        <v>31561</v>
      </c>
      <c r="D658" s="1">
        <v>521081</v>
      </c>
      <c r="E658" s="1" t="b">
        <v>0</v>
      </c>
      <c r="F658" s="1">
        <v>0</v>
      </c>
      <c r="G658" s="60" t="s">
        <v>2589</v>
      </c>
      <c r="H658" s="60" t="s">
        <v>2589</v>
      </c>
      <c r="I658" s="1">
        <v>31561</v>
      </c>
      <c r="J658" s="60" t="s">
        <v>2590</v>
      </c>
      <c r="K658" s="60" t="s">
        <v>2591</v>
      </c>
      <c r="L658" s="60" t="s">
        <v>2729</v>
      </c>
      <c r="M658" s="60" t="s">
        <v>2754</v>
      </c>
      <c r="N658" s="1" t="b">
        <v>1</v>
      </c>
      <c r="O658" s="60" t="s">
        <v>2785</v>
      </c>
      <c r="P658" s="60" t="s">
        <v>1573</v>
      </c>
      <c r="Q658" s="60" t="s">
        <v>1575</v>
      </c>
      <c r="R658" s="60" t="s">
        <v>569</v>
      </c>
      <c r="S658" s="60" t="s">
        <v>1574</v>
      </c>
      <c r="T658" s="1">
        <v>31561</v>
      </c>
      <c r="U658" s="1">
        <v>32161</v>
      </c>
      <c r="V658" s="1">
        <v>34681</v>
      </c>
      <c r="W658" s="1">
        <v>41841</v>
      </c>
      <c r="X658" s="1">
        <v>1784681</v>
      </c>
      <c r="Y658" s="1">
        <v>1784841</v>
      </c>
      <c r="Z658" s="60" t="s">
        <v>2595</v>
      </c>
      <c r="AA658" s="60" t="s">
        <v>2596</v>
      </c>
      <c r="AB658" s="60" t="s">
        <v>2597</v>
      </c>
      <c r="AC658" s="60" t="s">
        <v>1496</v>
      </c>
      <c r="AD658" s="60" t="s">
        <v>2680</v>
      </c>
      <c r="AE658" s="60" t="s">
        <v>2599</v>
      </c>
      <c r="AF658" s="60" t="s">
        <v>2600</v>
      </c>
      <c r="AG658" s="183">
        <v>44572.77847222222</v>
      </c>
      <c r="AH658" s="60" t="s">
        <v>2601</v>
      </c>
      <c r="AI658" s="60" t="s">
        <v>2602</v>
      </c>
      <c r="AJ658" s="61">
        <v>5</v>
      </c>
      <c r="AK658" s="61">
        <v>1</v>
      </c>
      <c r="AL658" s="60" t="s">
        <v>2603</v>
      </c>
      <c r="AM658" s="183">
        <v>44575.638888888891</v>
      </c>
      <c r="AN658" s="183">
        <v>44614</v>
      </c>
      <c r="AO658" s="1">
        <v>2</v>
      </c>
      <c r="AP658" s="60" t="s">
        <v>2595</v>
      </c>
      <c r="AQ658" s="1" t="s">
        <v>2595</v>
      </c>
    </row>
    <row r="659" spans="1:43" x14ac:dyDescent="0.25">
      <c r="A659" s="1">
        <v>0</v>
      </c>
      <c r="B659" s="1" t="b">
        <v>1</v>
      </c>
      <c r="C659" s="1">
        <v>31561</v>
      </c>
      <c r="D659" s="1">
        <v>521081</v>
      </c>
      <c r="E659" s="1" t="b">
        <v>0</v>
      </c>
      <c r="F659" s="1">
        <v>0</v>
      </c>
      <c r="G659" s="60" t="s">
        <v>2589</v>
      </c>
      <c r="H659" s="60" t="s">
        <v>2589</v>
      </c>
      <c r="I659" s="1">
        <v>31561</v>
      </c>
      <c r="J659" s="60" t="s">
        <v>2590</v>
      </c>
      <c r="K659" s="60" t="s">
        <v>2591</v>
      </c>
      <c r="L659" s="60" t="s">
        <v>2729</v>
      </c>
      <c r="M659" s="60" t="s">
        <v>2754</v>
      </c>
      <c r="N659" s="1" t="b">
        <v>1</v>
      </c>
      <c r="O659" s="60" t="s">
        <v>2785</v>
      </c>
      <c r="P659" s="60" t="s">
        <v>1576</v>
      </c>
      <c r="Q659" s="60" t="s">
        <v>1578</v>
      </c>
      <c r="R659" s="60" t="s">
        <v>569</v>
      </c>
      <c r="S659" s="60" t="s">
        <v>1577</v>
      </c>
      <c r="T659" s="1">
        <v>31561</v>
      </c>
      <c r="U659" s="1">
        <v>32161</v>
      </c>
      <c r="V659" s="1">
        <v>34681</v>
      </c>
      <c r="W659" s="1">
        <v>41841</v>
      </c>
      <c r="X659" s="1">
        <v>1784681</v>
      </c>
      <c r="Y659" s="1">
        <v>1784881</v>
      </c>
      <c r="Z659" s="60" t="s">
        <v>2595</v>
      </c>
      <c r="AA659" s="60" t="s">
        <v>2596</v>
      </c>
      <c r="AB659" s="60" t="s">
        <v>2597</v>
      </c>
      <c r="AC659" s="60" t="s">
        <v>1496</v>
      </c>
      <c r="AD659" s="60" t="s">
        <v>2680</v>
      </c>
      <c r="AE659" s="60" t="s">
        <v>2599</v>
      </c>
      <c r="AF659" s="60" t="s">
        <v>2600</v>
      </c>
      <c r="AG659" s="183">
        <v>44572.77847222222</v>
      </c>
      <c r="AH659" s="60" t="s">
        <v>2601</v>
      </c>
      <c r="AI659" s="60" t="s">
        <v>2602</v>
      </c>
      <c r="AJ659" s="61">
        <v>5</v>
      </c>
      <c r="AK659" s="61">
        <v>1</v>
      </c>
      <c r="AL659" s="60" t="s">
        <v>2603</v>
      </c>
      <c r="AM659" s="183">
        <v>44575.638888888891</v>
      </c>
      <c r="AN659" s="183">
        <v>44614</v>
      </c>
      <c r="AO659" s="1">
        <v>2</v>
      </c>
      <c r="AP659" s="60" t="s">
        <v>2595</v>
      </c>
      <c r="AQ659" s="1" t="s">
        <v>2595</v>
      </c>
    </row>
    <row r="660" spans="1:43" x14ac:dyDescent="0.25">
      <c r="A660" s="1">
        <v>0</v>
      </c>
      <c r="B660" s="1" t="b">
        <v>1</v>
      </c>
      <c r="C660" s="1">
        <v>31561</v>
      </c>
      <c r="D660" s="1">
        <v>521081</v>
      </c>
      <c r="E660" s="1" t="b">
        <v>0</v>
      </c>
      <c r="F660" s="1">
        <v>0</v>
      </c>
      <c r="G660" s="60" t="s">
        <v>2589</v>
      </c>
      <c r="H660" s="60" t="s">
        <v>2589</v>
      </c>
      <c r="I660" s="1">
        <v>31561</v>
      </c>
      <c r="J660" s="60" t="s">
        <v>2590</v>
      </c>
      <c r="K660" s="60" t="s">
        <v>2591</v>
      </c>
      <c r="L660" s="60" t="s">
        <v>2729</v>
      </c>
      <c r="M660" s="60" t="s">
        <v>2754</v>
      </c>
      <c r="N660" s="1" t="b">
        <v>1</v>
      </c>
      <c r="O660" s="60" t="s">
        <v>2785</v>
      </c>
      <c r="P660" s="60" t="s">
        <v>1579</v>
      </c>
      <c r="Q660" s="60" t="s">
        <v>1581</v>
      </c>
      <c r="R660" s="60" t="s">
        <v>569</v>
      </c>
      <c r="S660" s="60" t="s">
        <v>1580</v>
      </c>
      <c r="T660" s="1">
        <v>31561</v>
      </c>
      <c r="U660" s="1">
        <v>32161</v>
      </c>
      <c r="V660" s="1">
        <v>34681</v>
      </c>
      <c r="W660" s="1">
        <v>41841</v>
      </c>
      <c r="X660" s="1">
        <v>1784681</v>
      </c>
      <c r="Y660" s="1">
        <v>1784961</v>
      </c>
      <c r="Z660" s="60" t="s">
        <v>2595</v>
      </c>
      <c r="AA660" s="60" t="s">
        <v>2596</v>
      </c>
      <c r="AB660" s="60" t="s">
        <v>2597</v>
      </c>
      <c r="AC660" s="60" t="s">
        <v>1496</v>
      </c>
      <c r="AD660" s="60" t="s">
        <v>2680</v>
      </c>
      <c r="AE660" s="60" t="s">
        <v>2599</v>
      </c>
      <c r="AF660" s="60" t="s">
        <v>2600</v>
      </c>
      <c r="AG660" s="183">
        <v>44573.32708333333</v>
      </c>
      <c r="AH660" s="60" t="s">
        <v>2601</v>
      </c>
      <c r="AI660" s="60" t="s">
        <v>2602</v>
      </c>
      <c r="AJ660" s="61">
        <v>5</v>
      </c>
      <c r="AK660" s="61">
        <v>1</v>
      </c>
      <c r="AL660" s="60" t="s">
        <v>2603</v>
      </c>
      <c r="AM660" s="183">
        <v>44575.63958333333</v>
      </c>
      <c r="AN660" s="183">
        <v>44608</v>
      </c>
      <c r="AO660" s="1">
        <v>2</v>
      </c>
      <c r="AP660" s="60" t="s">
        <v>2595</v>
      </c>
      <c r="AQ660" s="1" t="s">
        <v>2595</v>
      </c>
    </row>
    <row r="661" spans="1:43" x14ac:dyDescent="0.25">
      <c r="A661" s="1">
        <v>0</v>
      </c>
      <c r="B661" s="1" t="b">
        <v>1</v>
      </c>
      <c r="C661" s="1">
        <v>31561</v>
      </c>
      <c r="D661" s="1">
        <v>15201</v>
      </c>
      <c r="E661" s="1" t="b">
        <v>0</v>
      </c>
      <c r="F661" s="1">
        <v>0</v>
      </c>
      <c r="G661" s="60" t="s">
        <v>2589</v>
      </c>
      <c r="H661" s="60" t="s">
        <v>2589</v>
      </c>
      <c r="I661" s="1">
        <v>31561</v>
      </c>
      <c r="J661" s="60" t="s">
        <v>2590</v>
      </c>
      <c r="K661" s="60" t="s">
        <v>2591</v>
      </c>
      <c r="L661" s="60" t="s">
        <v>2786</v>
      </c>
      <c r="M661" s="60" t="s">
        <v>2787</v>
      </c>
      <c r="N661" s="1" t="b">
        <v>1</v>
      </c>
      <c r="O661" s="60" t="s">
        <v>2788</v>
      </c>
      <c r="P661" s="60" t="s">
        <v>137</v>
      </c>
      <c r="Q661" s="60" t="s">
        <v>139</v>
      </c>
      <c r="R661" s="60" t="s">
        <v>514</v>
      </c>
      <c r="S661" s="60" t="s">
        <v>138</v>
      </c>
      <c r="T661" s="1">
        <v>31561</v>
      </c>
      <c r="U661" s="1">
        <v>32161</v>
      </c>
      <c r="V661" s="1">
        <v>34721</v>
      </c>
      <c r="W661" s="1">
        <v>41881</v>
      </c>
      <c r="X661" s="1">
        <v>65481</v>
      </c>
      <c r="Y661" s="1">
        <v>96281</v>
      </c>
      <c r="Z661" s="60" t="s">
        <v>2595</v>
      </c>
      <c r="AA661" s="60" t="s">
        <v>2596</v>
      </c>
      <c r="AB661" s="60" t="s">
        <v>2597</v>
      </c>
      <c r="AC661" s="60" t="s">
        <v>125</v>
      </c>
      <c r="AD661" s="60" t="s">
        <v>126</v>
      </c>
      <c r="AE661" s="60" t="s">
        <v>2599</v>
      </c>
      <c r="AF661" s="60" t="s">
        <v>2600</v>
      </c>
      <c r="AG661" s="183">
        <v>44123.696527777778</v>
      </c>
      <c r="AH661" s="60" t="s">
        <v>2601</v>
      </c>
      <c r="AI661" s="60" t="s">
        <v>2602</v>
      </c>
      <c r="AJ661" s="61">
        <v>10</v>
      </c>
      <c r="AK661" s="61">
        <v>1</v>
      </c>
      <c r="AL661" s="60" t="s">
        <v>2603</v>
      </c>
      <c r="AM661" s="183">
        <v>44183.610416666663</v>
      </c>
      <c r="AN661" s="183">
        <v>44607</v>
      </c>
      <c r="AO661" s="1">
        <v>3</v>
      </c>
      <c r="AP661" s="60" t="s">
        <v>2595</v>
      </c>
      <c r="AQ661" s="1" t="s">
        <v>2595</v>
      </c>
    </row>
    <row r="662" spans="1:43" x14ac:dyDescent="0.25">
      <c r="A662" s="1">
        <v>0</v>
      </c>
      <c r="B662" s="1" t="b">
        <v>1</v>
      </c>
      <c r="C662" s="1">
        <v>31561</v>
      </c>
      <c r="D662" s="1">
        <v>15201</v>
      </c>
      <c r="E662" s="1" t="b">
        <v>0</v>
      </c>
      <c r="F662" s="1">
        <v>0</v>
      </c>
      <c r="G662" s="60" t="s">
        <v>2589</v>
      </c>
      <c r="H662" s="60" t="s">
        <v>2589</v>
      </c>
      <c r="I662" s="1">
        <v>31561</v>
      </c>
      <c r="J662" s="60" t="s">
        <v>2590</v>
      </c>
      <c r="K662" s="60" t="s">
        <v>2591</v>
      </c>
      <c r="L662" s="60" t="s">
        <v>2786</v>
      </c>
      <c r="M662" s="60" t="s">
        <v>2787</v>
      </c>
      <c r="N662" s="1" t="b">
        <v>1</v>
      </c>
      <c r="O662" s="60" t="s">
        <v>2788</v>
      </c>
      <c r="P662" s="60" t="s">
        <v>140</v>
      </c>
      <c r="Q662" s="60" t="s">
        <v>142</v>
      </c>
      <c r="R662" s="60" t="s">
        <v>514</v>
      </c>
      <c r="S662" s="60" t="s">
        <v>141</v>
      </c>
      <c r="T662" s="1">
        <v>31561</v>
      </c>
      <c r="U662" s="1">
        <v>32161</v>
      </c>
      <c r="V662" s="1">
        <v>34721</v>
      </c>
      <c r="W662" s="1">
        <v>41881</v>
      </c>
      <c r="X662" s="1">
        <v>65481</v>
      </c>
      <c r="Y662" s="1">
        <v>96321</v>
      </c>
      <c r="Z662" s="60" t="s">
        <v>2595</v>
      </c>
      <c r="AA662" s="60" t="s">
        <v>2596</v>
      </c>
      <c r="AB662" s="60" t="s">
        <v>2597</v>
      </c>
      <c r="AC662" s="60" t="s">
        <v>125</v>
      </c>
      <c r="AD662" s="60" t="s">
        <v>126</v>
      </c>
      <c r="AE662" s="60" t="s">
        <v>2599</v>
      </c>
      <c r="AF662" s="60" t="s">
        <v>2600</v>
      </c>
      <c r="AG662" s="183">
        <v>44123.696527777778</v>
      </c>
      <c r="AH662" s="60" t="s">
        <v>2601</v>
      </c>
      <c r="AI662" s="60" t="s">
        <v>2602</v>
      </c>
      <c r="AJ662" s="61">
        <v>10</v>
      </c>
      <c r="AK662" s="61">
        <v>1</v>
      </c>
      <c r="AL662" s="60" t="s">
        <v>2603</v>
      </c>
      <c r="AM662" s="183">
        <v>44183.610416666663</v>
      </c>
      <c r="AN662" s="183">
        <v>44612</v>
      </c>
      <c r="AO662" s="1">
        <v>3</v>
      </c>
      <c r="AP662" s="60" t="s">
        <v>2595</v>
      </c>
      <c r="AQ662" s="1" t="s">
        <v>2595</v>
      </c>
    </row>
    <row r="663" spans="1:43" x14ac:dyDescent="0.25">
      <c r="A663" s="1">
        <v>0</v>
      </c>
      <c r="B663" s="1" t="b">
        <v>1</v>
      </c>
      <c r="C663" s="1">
        <v>31561</v>
      </c>
      <c r="D663" s="1">
        <v>14481</v>
      </c>
      <c r="E663" s="1" t="b">
        <v>0</v>
      </c>
      <c r="F663" s="1">
        <v>0</v>
      </c>
      <c r="G663" s="60" t="s">
        <v>2589</v>
      </c>
      <c r="H663" s="60" t="s">
        <v>2589</v>
      </c>
      <c r="I663" s="1">
        <v>31561</v>
      </c>
      <c r="J663" s="60" t="s">
        <v>2590</v>
      </c>
      <c r="K663" s="60" t="s">
        <v>2591</v>
      </c>
      <c r="L663" s="60" t="s">
        <v>2786</v>
      </c>
      <c r="M663" s="60" t="s">
        <v>2787</v>
      </c>
      <c r="N663" s="1" t="b">
        <v>1</v>
      </c>
      <c r="O663" s="60" t="s">
        <v>2788</v>
      </c>
      <c r="P663" s="60" t="s">
        <v>1724</v>
      </c>
      <c r="Q663" s="60" t="s">
        <v>1726</v>
      </c>
      <c r="R663" s="60" t="s">
        <v>514</v>
      </c>
      <c r="S663" s="60" t="s">
        <v>1725</v>
      </c>
      <c r="T663" s="1">
        <v>31561</v>
      </c>
      <c r="U663" s="1">
        <v>32161</v>
      </c>
      <c r="V663" s="1">
        <v>34721</v>
      </c>
      <c r="W663" s="1">
        <v>41881</v>
      </c>
      <c r="X663" s="1">
        <v>65481</v>
      </c>
      <c r="Y663" s="1">
        <v>96361</v>
      </c>
      <c r="Z663" s="60" t="s">
        <v>2595</v>
      </c>
      <c r="AA663" s="60" t="s">
        <v>2596</v>
      </c>
      <c r="AB663" s="60" t="s">
        <v>2597</v>
      </c>
      <c r="AC663" s="60" t="s">
        <v>1717</v>
      </c>
      <c r="AD663" s="60" t="s">
        <v>2749</v>
      </c>
      <c r="AE663" s="60" t="s">
        <v>2599</v>
      </c>
      <c r="AF663" s="60" t="s">
        <v>2600</v>
      </c>
      <c r="AG663" s="183">
        <v>44123.696527777778</v>
      </c>
      <c r="AH663" s="60" t="s">
        <v>2601</v>
      </c>
      <c r="AI663" s="60" t="s">
        <v>2602</v>
      </c>
      <c r="AJ663" s="61">
        <v>10</v>
      </c>
      <c r="AK663" s="61">
        <v>1</v>
      </c>
      <c r="AL663" s="60" t="s">
        <v>2603</v>
      </c>
      <c r="AM663" s="183">
        <v>44463.739583333328</v>
      </c>
      <c r="AN663" s="183">
        <v>44612</v>
      </c>
      <c r="AO663" s="1">
        <v>7</v>
      </c>
      <c r="AP663" s="60" t="s">
        <v>2595</v>
      </c>
      <c r="AQ663" s="1" t="s">
        <v>2595</v>
      </c>
    </row>
    <row r="664" spans="1:43" x14ac:dyDescent="0.25">
      <c r="A664" s="1">
        <v>0</v>
      </c>
      <c r="B664" s="1" t="b">
        <v>1</v>
      </c>
      <c r="C664" s="1">
        <v>31561</v>
      </c>
      <c r="D664" s="1">
        <v>14481</v>
      </c>
      <c r="E664" s="1" t="b">
        <v>0</v>
      </c>
      <c r="F664" s="1">
        <v>0</v>
      </c>
      <c r="G664" s="60" t="s">
        <v>2589</v>
      </c>
      <c r="H664" s="60" t="s">
        <v>2589</v>
      </c>
      <c r="I664" s="1">
        <v>31561</v>
      </c>
      <c r="J664" s="60" t="s">
        <v>2590</v>
      </c>
      <c r="K664" s="60" t="s">
        <v>2591</v>
      </c>
      <c r="L664" s="60" t="s">
        <v>2786</v>
      </c>
      <c r="M664" s="60" t="s">
        <v>2787</v>
      </c>
      <c r="N664" s="1" t="b">
        <v>1</v>
      </c>
      <c r="O664" s="60" t="s">
        <v>2788</v>
      </c>
      <c r="P664" s="60" t="s">
        <v>1721</v>
      </c>
      <c r="Q664" s="60" t="s">
        <v>1723</v>
      </c>
      <c r="R664" s="60" t="s">
        <v>514</v>
      </c>
      <c r="S664" s="60" t="s">
        <v>1722</v>
      </c>
      <c r="T664" s="1">
        <v>31561</v>
      </c>
      <c r="U664" s="1">
        <v>32161</v>
      </c>
      <c r="V664" s="1">
        <v>34721</v>
      </c>
      <c r="W664" s="1">
        <v>41881</v>
      </c>
      <c r="X664" s="1">
        <v>65481</v>
      </c>
      <c r="Y664" s="1">
        <v>96401</v>
      </c>
      <c r="Z664" s="60" t="s">
        <v>2595</v>
      </c>
      <c r="AA664" s="60" t="s">
        <v>2596</v>
      </c>
      <c r="AB664" s="60" t="s">
        <v>2597</v>
      </c>
      <c r="AC664" s="60" t="s">
        <v>1717</v>
      </c>
      <c r="AD664" s="60" t="s">
        <v>2749</v>
      </c>
      <c r="AE664" s="60" t="s">
        <v>2599</v>
      </c>
      <c r="AF664" s="60" t="s">
        <v>2600</v>
      </c>
      <c r="AG664" s="183">
        <v>44123.696527777778</v>
      </c>
      <c r="AH664" s="60" t="s">
        <v>2601</v>
      </c>
      <c r="AI664" s="60" t="s">
        <v>2602</v>
      </c>
      <c r="AJ664" s="61">
        <v>4</v>
      </c>
      <c r="AK664" s="61">
        <v>1</v>
      </c>
      <c r="AL664" s="60" t="s">
        <v>2603</v>
      </c>
      <c r="AM664" s="183">
        <v>44463.739583333328</v>
      </c>
      <c r="AN664" s="183">
        <v>44587</v>
      </c>
      <c r="AO664" s="1">
        <v>7</v>
      </c>
      <c r="AP664" s="60" t="s">
        <v>2595</v>
      </c>
      <c r="AQ664" s="1" t="s">
        <v>2595</v>
      </c>
    </row>
    <row r="665" spans="1:43" x14ac:dyDescent="0.25">
      <c r="A665" s="1">
        <v>0</v>
      </c>
      <c r="B665" s="1" t="b">
        <v>1</v>
      </c>
      <c r="C665" s="1">
        <v>31561</v>
      </c>
      <c r="D665" s="1">
        <v>15161</v>
      </c>
      <c r="E665" s="1" t="b">
        <v>0</v>
      </c>
      <c r="F665" s="1">
        <v>0</v>
      </c>
      <c r="G665" s="60" t="s">
        <v>2589</v>
      </c>
      <c r="H665" s="60" t="s">
        <v>2589</v>
      </c>
      <c r="I665" s="1">
        <v>31561</v>
      </c>
      <c r="J665" s="60" t="s">
        <v>2590</v>
      </c>
      <c r="K665" s="60" t="s">
        <v>2591</v>
      </c>
      <c r="L665" s="60" t="s">
        <v>2786</v>
      </c>
      <c r="M665" s="60" t="s">
        <v>2787</v>
      </c>
      <c r="N665" s="1" t="b">
        <v>1</v>
      </c>
      <c r="O665" s="60" t="s">
        <v>2788</v>
      </c>
      <c r="P665" s="60" t="s">
        <v>1085</v>
      </c>
      <c r="Q665" s="60" t="s">
        <v>1087</v>
      </c>
      <c r="R665" s="60" t="s">
        <v>514</v>
      </c>
      <c r="S665" s="60" t="s">
        <v>1086</v>
      </c>
      <c r="T665" s="1">
        <v>31561</v>
      </c>
      <c r="U665" s="1">
        <v>32161</v>
      </c>
      <c r="V665" s="1">
        <v>34721</v>
      </c>
      <c r="W665" s="1">
        <v>41881</v>
      </c>
      <c r="X665" s="1">
        <v>65481</v>
      </c>
      <c r="Y665" s="1">
        <v>96441</v>
      </c>
      <c r="Z665" s="60" t="s">
        <v>2595</v>
      </c>
      <c r="AA665" s="60" t="s">
        <v>2596</v>
      </c>
      <c r="AB665" s="60" t="s">
        <v>2597</v>
      </c>
      <c r="AC665" s="60" t="s">
        <v>1052</v>
      </c>
      <c r="AD665" s="60" t="s">
        <v>2713</v>
      </c>
      <c r="AE665" s="60" t="s">
        <v>2599</v>
      </c>
      <c r="AF665" s="60" t="s">
        <v>2600</v>
      </c>
      <c r="AG665" s="183">
        <v>44123.696527777778</v>
      </c>
      <c r="AH665" s="60" t="s">
        <v>2601</v>
      </c>
      <c r="AI665" s="60" t="s">
        <v>2602</v>
      </c>
      <c r="AJ665" s="61">
        <v>10</v>
      </c>
      <c r="AK665" s="61">
        <v>1</v>
      </c>
      <c r="AL665" s="60" t="s">
        <v>2603</v>
      </c>
      <c r="AM665" s="183">
        <v>44300.427777777775</v>
      </c>
      <c r="AN665" s="183">
        <v>44614</v>
      </c>
      <c r="AO665" s="1">
        <v>4</v>
      </c>
      <c r="AP665" s="60" t="s">
        <v>2595</v>
      </c>
      <c r="AQ665" s="1" t="s">
        <v>2595</v>
      </c>
    </row>
    <row r="666" spans="1:43" x14ac:dyDescent="0.25">
      <c r="A666" s="1">
        <v>0</v>
      </c>
      <c r="B666" s="1" t="b">
        <v>1</v>
      </c>
      <c r="C666" s="1">
        <v>31561</v>
      </c>
      <c r="D666" s="1">
        <v>15161</v>
      </c>
      <c r="E666" s="1" t="b">
        <v>0</v>
      </c>
      <c r="F666" s="1">
        <v>0</v>
      </c>
      <c r="G666" s="60" t="s">
        <v>2589</v>
      </c>
      <c r="H666" s="60" t="s">
        <v>2589</v>
      </c>
      <c r="I666" s="1">
        <v>31561</v>
      </c>
      <c r="J666" s="60" t="s">
        <v>2590</v>
      </c>
      <c r="K666" s="60" t="s">
        <v>2591</v>
      </c>
      <c r="L666" s="60" t="s">
        <v>2786</v>
      </c>
      <c r="M666" s="60" t="s">
        <v>2787</v>
      </c>
      <c r="N666" s="1" t="b">
        <v>1</v>
      </c>
      <c r="O666" s="60" t="s">
        <v>2788</v>
      </c>
      <c r="P666" s="60" t="s">
        <v>1115</v>
      </c>
      <c r="Q666" s="60" t="s">
        <v>1117</v>
      </c>
      <c r="R666" s="60" t="s">
        <v>514</v>
      </c>
      <c r="S666" s="60" t="s">
        <v>1116</v>
      </c>
      <c r="T666" s="1">
        <v>31561</v>
      </c>
      <c r="U666" s="1">
        <v>32161</v>
      </c>
      <c r="V666" s="1">
        <v>34721</v>
      </c>
      <c r="W666" s="1">
        <v>41881</v>
      </c>
      <c r="X666" s="1">
        <v>65481</v>
      </c>
      <c r="Y666" s="1">
        <v>96481</v>
      </c>
      <c r="Z666" s="60" t="s">
        <v>2595</v>
      </c>
      <c r="AA666" s="60" t="s">
        <v>2596</v>
      </c>
      <c r="AB666" s="60" t="s">
        <v>2597</v>
      </c>
      <c r="AC666" s="60" t="s">
        <v>1052</v>
      </c>
      <c r="AD666" s="60" t="s">
        <v>2713</v>
      </c>
      <c r="AE666" s="60" t="s">
        <v>2599</v>
      </c>
      <c r="AF666" s="60" t="s">
        <v>2600</v>
      </c>
      <c r="AG666" s="183">
        <v>44123.696527777778</v>
      </c>
      <c r="AH666" s="60" t="s">
        <v>2601</v>
      </c>
      <c r="AI666" s="60" t="s">
        <v>2602</v>
      </c>
      <c r="AJ666" s="61">
        <v>10</v>
      </c>
      <c r="AK666" s="61">
        <v>1</v>
      </c>
      <c r="AL666" s="60" t="s">
        <v>2603</v>
      </c>
      <c r="AM666" s="183">
        <v>44300.428472222222</v>
      </c>
      <c r="AN666" s="183">
        <v>44613</v>
      </c>
      <c r="AO666" s="1">
        <v>4</v>
      </c>
      <c r="AP666" s="60" t="s">
        <v>2595</v>
      </c>
      <c r="AQ666" s="1" t="s">
        <v>2595</v>
      </c>
    </row>
    <row r="667" spans="1:43" x14ac:dyDescent="0.25">
      <c r="A667" s="1">
        <v>0</v>
      </c>
      <c r="B667" s="1" t="b">
        <v>1</v>
      </c>
      <c r="C667" s="1">
        <v>31561</v>
      </c>
      <c r="D667" s="1">
        <v>15041</v>
      </c>
      <c r="E667" s="1" t="b">
        <v>0</v>
      </c>
      <c r="F667" s="1">
        <v>0</v>
      </c>
      <c r="G667" s="60" t="s">
        <v>2589</v>
      </c>
      <c r="H667" s="60" t="s">
        <v>2589</v>
      </c>
      <c r="I667" s="1">
        <v>31561</v>
      </c>
      <c r="J667" s="60" t="s">
        <v>2590</v>
      </c>
      <c r="K667" s="60" t="s">
        <v>2591</v>
      </c>
      <c r="L667" s="60" t="s">
        <v>2786</v>
      </c>
      <c r="M667" s="60" t="s">
        <v>2787</v>
      </c>
      <c r="N667" s="1" t="b">
        <v>1</v>
      </c>
      <c r="O667" s="60" t="s">
        <v>2788</v>
      </c>
      <c r="P667" s="60" t="s">
        <v>988</v>
      </c>
      <c r="Q667" s="60" t="s">
        <v>990</v>
      </c>
      <c r="R667" s="60" t="s">
        <v>514</v>
      </c>
      <c r="S667" s="60" t="s">
        <v>989</v>
      </c>
      <c r="T667" s="1">
        <v>31561</v>
      </c>
      <c r="U667" s="1">
        <v>32161</v>
      </c>
      <c r="V667" s="1">
        <v>34721</v>
      </c>
      <c r="W667" s="1">
        <v>41881</v>
      </c>
      <c r="X667" s="1">
        <v>65481</v>
      </c>
      <c r="Y667" s="1">
        <v>197681</v>
      </c>
      <c r="Z667" s="60" t="s">
        <v>2595</v>
      </c>
      <c r="AA667" s="60" t="s">
        <v>2596</v>
      </c>
      <c r="AB667" s="60" t="s">
        <v>2597</v>
      </c>
      <c r="AC667" s="60" t="s">
        <v>971</v>
      </c>
      <c r="AD667" s="60" t="s">
        <v>2732</v>
      </c>
      <c r="AE667" s="60" t="s">
        <v>2599</v>
      </c>
      <c r="AF667" s="60" t="s">
        <v>2600</v>
      </c>
      <c r="AG667" s="183">
        <v>44123.714583333334</v>
      </c>
      <c r="AH667" s="60" t="s">
        <v>2721</v>
      </c>
      <c r="AI667" s="60" t="s">
        <v>2722</v>
      </c>
      <c r="AJ667" s="61">
        <v>30</v>
      </c>
      <c r="AK667" s="61">
        <v>1</v>
      </c>
      <c r="AL667" s="60" t="s">
        <v>2603</v>
      </c>
      <c r="AM667" s="183">
        <v>44188.741666666661</v>
      </c>
      <c r="AN667" s="183">
        <v>44614</v>
      </c>
      <c r="AO667" s="1">
        <v>4</v>
      </c>
      <c r="AP667" s="60" t="s">
        <v>2595</v>
      </c>
      <c r="AQ667" s="1" t="s">
        <v>2595</v>
      </c>
    </row>
    <row r="668" spans="1:43" x14ac:dyDescent="0.25">
      <c r="A668" s="1">
        <v>0</v>
      </c>
      <c r="B668" s="1" t="b">
        <v>1</v>
      </c>
      <c r="C668" s="1">
        <v>31561</v>
      </c>
      <c r="D668" s="1">
        <v>15041</v>
      </c>
      <c r="E668" s="1" t="b">
        <v>0</v>
      </c>
      <c r="F668" s="1">
        <v>0</v>
      </c>
      <c r="G668" s="60" t="s">
        <v>2589</v>
      </c>
      <c r="H668" s="60" t="s">
        <v>2589</v>
      </c>
      <c r="I668" s="1">
        <v>31561</v>
      </c>
      <c r="J668" s="60" t="s">
        <v>2590</v>
      </c>
      <c r="K668" s="60" t="s">
        <v>2591</v>
      </c>
      <c r="L668" s="60" t="s">
        <v>2786</v>
      </c>
      <c r="M668" s="60" t="s">
        <v>2787</v>
      </c>
      <c r="N668" s="1" t="b">
        <v>1</v>
      </c>
      <c r="O668" s="60" t="s">
        <v>2788</v>
      </c>
      <c r="P668" s="60" t="s">
        <v>997</v>
      </c>
      <c r="Q668" s="60" t="s">
        <v>999</v>
      </c>
      <c r="R668" s="60" t="s">
        <v>514</v>
      </c>
      <c r="S668" s="60" t="s">
        <v>998</v>
      </c>
      <c r="T668" s="1">
        <v>31561</v>
      </c>
      <c r="U668" s="1">
        <v>32161</v>
      </c>
      <c r="V668" s="1">
        <v>34721</v>
      </c>
      <c r="W668" s="1">
        <v>41881</v>
      </c>
      <c r="X668" s="1">
        <v>65481</v>
      </c>
      <c r="Y668" s="1">
        <v>197801</v>
      </c>
      <c r="Z668" s="60" t="s">
        <v>2595</v>
      </c>
      <c r="AA668" s="60" t="s">
        <v>2596</v>
      </c>
      <c r="AB668" s="60" t="s">
        <v>2597</v>
      </c>
      <c r="AC668" s="60" t="s">
        <v>971</v>
      </c>
      <c r="AD668" s="60" t="s">
        <v>2732</v>
      </c>
      <c r="AE668" s="60" t="s">
        <v>2599</v>
      </c>
      <c r="AF668" s="60" t="s">
        <v>2600</v>
      </c>
      <c r="AG668" s="183">
        <v>44123.714583333334</v>
      </c>
      <c r="AH668" s="60" t="s">
        <v>2721</v>
      </c>
      <c r="AI668" s="60" t="s">
        <v>2722</v>
      </c>
      <c r="AJ668" s="61">
        <v>12</v>
      </c>
      <c r="AK668" s="61">
        <v>1</v>
      </c>
      <c r="AL668" s="60" t="s">
        <v>2603</v>
      </c>
      <c r="AM668" s="183">
        <v>44188.742361111108</v>
      </c>
      <c r="AN668" s="183">
        <v>44614</v>
      </c>
      <c r="AO668" s="1">
        <v>4</v>
      </c>
      <c r="AP668" s="60" t="s">
        <v>2595</v>
      </c>
      <c r="AQ668" s="1" t="s">
        <v>2595</v>
      </c>
    </row>
    <row r="669" spans="1:43" x14ac:dyDescent="0.25">
      <c r="A669" s="1">
        <v>0</v>
      </c>
      <c r="B669" s="1" t="b">
        <v>1</v>
      </c>
      <c r="C669" s="1">
        <v>31561</v>
      </c>
      <c r="D669" s="1">
        <v>15201</v>
      </c>
      <c r="E669" s="1" t="b">
        <v>0</v>
      </c>
      <c r="F669" s="1">
        <v>0</v>
      </c>
      <c r="G669" s="60" t="s">
        <v>2589</v>
      </c>
      <c r="H669" s="60" t="s">
        <v>2589</v>
      </c>
      <c r="I669" s="1">
        <v>31561</v>
      </c>
      <c r="J669" s="60" t="s">
        <v>2590</v>
      </c>
      <c r="K669" s="60" t="s">
        <v>2591</v>
      </c>
      <c r="L669" s="60" t="s">
        <v>2786</v>
      </c>
      <c r="M669" s="60" t="s">
        <v>2787</v>
      </c>
      <c r="N669" s="1" t="b">
        <v>1</v>
      </c>
      <c r="O669" s="60" t="s">
        <v>2788</v>
      </c>
      <c r="P669" s="60" t="s">
        <v>127</v>
      </c>
      <c r="Q669" s="60" t="s">
        <v>129</v>
      </c>
      <c r="R669" s="60" t="s">
        <v>514</v>
      </c>
      <c r="S669" s="60" t="s">
        <v>128</v>
      </c>
      <c r="T669" s="1">
        <v>31561</v>
      </c>
      <c r="U669" s="1">
        <v>32161</v>
      </c>
      <c r="V669" s="1">
        <v>34721</v>
      </c>
      <c r="W669" s="1">
        <v>41881</v>
      </c>
      <c r="X669" s="1">
        <v>65481</v>
      </c>
      <c r="Y669" s="1">
        <v>294841</v>
      </c>
      <c r="Z669" s="60" t="s">
        <v>2595</v>
      </c>
      <c r="AA669" s="60" t="s">
        <v>2596</v>
      </c>
      <c r="AB669" s="60" t="s">
        <v>2597</v>
      </c>
      <c r="AC669" s="60" t="s">
        <v>125</v>
      </c>
      <c r="AD669" s="60" t="s">
        <v>126</v>
      </c>
      <c r="AE669" s="60" t="s">
        <v>2599</v>
      </c>
      <c r="AF669" s="60" t="s">
        <v>2600</v>
      </c>
      <c r="AG669" s="183">
        <v>44123.731249999997</v>
      </c>
      <c r="AH669" s="60" t="s">
        <v>2601</v>
      </c>
      <c r="AI669" s="60" t="s">
        <v>2602</v>
      </c>
      <c r="AJ669" s="61">
        <v>12</v>
      </c>
      <c r="AK669" s="61">
        <v>1</v>
      </c>
      <c r="AL669" s="60" t="s">
        <v>2603</v>
      </c>
      <c r="AM669" s="183">
        <v>44183.611111111109</v>
      </c>
      <c r="AN669" s="183">
        <v>44612</v>
      </c>
      <c r="AO669" s="1">
        <v>3</v>
      </c>
      <c r="AP669" s="60" t="s">
        <v>2595</v>
      </c>
      <c r="AQ669" s="1" t="s">
        <v>2595</v>
      </c>
    </row>
    <row r="670" spans="1:43" x14ac:dyDescent="0.25">
      <c r="A670" s="1">
        <v>0</v>
      </c>
      <c r="B670" s="1" t="b">
        <v>1</v>
      </c>
      <c r="C670" s="1">
        <v>31561</v>
      </c>
      <c r="D670" s="1">
        <v>22801</v>
      </c>
      <c r="E670" s="1" t="b">
        <v>0</v>
      </c>
      <c r="F670" s="1">
        <v>0</v>
      </c>
      <c r="G670" s="60" t="s">
        <v>2589</v>
      </c>
      <c r="H670" s="60" t="s">
        <v>2589</v>
      </c>
      <c r="I670" s="1">
        <v>31561</v>
      </c>
      <c r="J670" s="60" t="s">
        <v>2590</v>
      </c>
      <c r="K670" s="60" t="s">
        <v>2591</v>
      </c>
      <c r="L670" s="60" t="s">
        <v>2786</v>
      </c>
      <c r="M670" s="60" t="s">
        <v>2787</v>
      </c>
      <c r="N670" s="1" t="b">
        <v>1</v>
      </c>
      <c r="O670" s="60" t="s">
        <v>2788</v>
      </c>
      <c r="P670" s="60" t="s">
        <v>631</v>
      </c>
      <c r="Q670" s="60" t="s">
        <v>633</v>
      </c>
      <c r="R670" s="60" t="s">
        <v>514</v>
      </c>
      <c r="S670" s="60" t="s">
        <v>632</v>
      </c>
      <c r="T670" s="1">
        <v>31561</v>
      </c>
      <c r="U670" s="1">
        <v>32161</v>
      </c>
      <c r="V670" s="1">
        <v>34721</v>
      </c>
      <c r="W670" s="1">
        <v>41881</v>
      </c>
      <c r="X670" s="1">
        <v>65481</v>
      </c>
      <c r="Y670" s="1">
        <v>762521</v>
      </c>
      <c r="Z670" s="60" t="s">
        <v>2595</v>
      </c>
      <c r="AA670" s="60" t="s">
        <v>2596</v>
      </c>
      <c r="AB670" s="60" t="s">
        <v>2597</v>
      </c>
      <c r="AC670" s="60" t="s">
        <v>564</v>
      </c>
      <c r="AD670" s="60" t="s">
        <v>2675</v>
      </c>
      <c r="AE670" s="60" t="s">
        <v>2599</v>
      </c>
      <c r="AF670" s="60" t="s">
        <v>2600</v>
      </c>
      <c r="AG670" s="183">
        <v>44159.353472222218</v>
      </c>
      <c r="AH670" s="60" t="s">
        <v>2601</v>
      </c>
      <c r="AI670" s="60" t="s">
        <v>2602</v>
      </c>
      <c r="AJ670" s="61">
        <v>10</v>
      </c>
      <c r="AK670" s="61">
        <v>1</v>
      </c>
      <c r="AL670" s="60" t="s">
        <v>2603</v>
      </c>
      <c r="AM670" s="183">
        <v>44166.376388888886</v>
      </c>
      <c r="AN670" s="183">
        <v>44613</v>
      </c>
      <c r="AO670" s="1">
        <v>6</v>
      </c>
      <c r="AP670" s="60" t="s">
        <v>2595</v>
      </c>
      <c r="AQ670" s="1" t="s">
        <v>2595</v>
      </c>
    </row>
    <row r="671" spans="1:43" x14ac:dyDescent="0.25">
      <c r="A671" s="1">
        <v>0</v>
      </c>
      <c r="B671" s="1" t="b">
        <v>1</v>
      </c>
      <c r="C671" s="1">
        <v>31561</v>
      </c>
      <c r="D671" s="1">
        <v>15841</v>
      </c>
      <c r="E671" s="1" t="b">
        <v>0</v>
      </c>
      <c r="F671" s="1">
        <v>0</v>
      </c>
      <c r="G671" s="60" t="s">
        <v>2589</v>
      </c>
      <c r="H671" s="60" t="s">
        <v>2589</v>
      </c>
      <c r="I671" s="1">
        <v>31561</v>
      </c>
      <c r="J671" s="60" t="s">
        <v>2590</v>
      </c>
      <c r="K671" s="60" t="s">
        <v>2591</v>
      </c>
      <c r="L671" s="60" t="s">
        <v>2786</v>
      </c>
      <c r="M671" s="60" t="s">
        <v>2787</v>
      </c>
      <c r="N671" s="1" t="b">
        <v>1</v>
      </c>
      <c r="O671" s="60" t="s">
        <v>2788</v>
      </c>
      <c r="P671" s="60" t="s">
        <v>187</v>
      </c>
      <c r="Q671" s="60" t="s">
        <v>189</v>
      </c>
      <c r="R671" s="60" t="s">
        <v>514</v>
      </c>
      <c r="S671" s="60" t="s">
        <v>188</v>
      </c>
      <c r="T671" s="1">
        <v>31561</v>
      </c>
      <c r="U671" s="1">
        <v>32161</v>
      </c>
      <c r="V671" s="1">
        <v>34721</v>
      </c>
      <c r="W671" s="1">
        <v>41881</v>
      </c>
      <c r="X671" s="1">
        <v>65481</v>
      </c>
      <c r="Y671" s="1">
        <v>1738161</v>
      </c>
      <c r="Z671" s="60" t="s">
        <v>2595</v>
      </c>
      <c r="AA671" s="60" t="s">
        <v>2596</v>
      </c>
      <c r="AB671" s="60" t="s">
        <v>2597</v>
      </c>
      <c r="AC671" s="60" t="s">
        <v>164</v>
      </c>
      <c r="AD671" s="60" t="s">
        <v>165</v>
      </c>
      <c r="AE671" s="60" t="s">
        <v>2599</v>
      </c>
      <c r="AF671" s="60" t="s">
        <v>2600</v>
      </c>
      <c r="AG671" s="183">
        <v>44530.743055555555</v>
      </c>
      <c r="AH671" s="60" t="s">
        <v>2601</v>
      </c>
      <c r="AI671" s="60" t="s">
        <v>2602</v>
      </c>
      <c r="AJ671" s="61">
        <v>10</v>
      </c>
      <c r="AK671" s="61">
        <v>1</v>
      </c>
      <c r="AL671" s="60" t="s">
        <v>2603</v>
      </c>
      <c r="AM671" s="183">
        <v>44565.692361111112</v>
      </c>
      <c r="AN671" s="183">
        <v>44614</v>
      </c>
      <c r="AO671" s="1">
        <v>3</v>
      </c>
      <c r="AP671" s="60" t="s">
        <v>2595</v>
      </c>
      <c r="AQ671" s="1" t="s">
        <v>2595</v>
      </c>
    </row>
    <row r="672" spans="1:43" x14ac:dyDescent="0.25">
      <c r="A672" s="1">
        <v>0</v>
      </c>
      <c r="B672" s="1" t="b">
        <v>1</v>
      </c>
      <c r="C672" s="1">
        <v>31561</v>
      </c>
      <c r="D672" s="1">
        <v>15041</v>
      </c>
      <c r="E672" s="1" t="b">
        <v>0</v>
      </c>
      <c r="F672" s="1">
        <v>0</v>
      </c>
      <c r="G672" s="60" t="s">
        <v>2589</v>
      </c>
      <c r="H672" s="60" t="s">
        <v>2589</v>
      </c>
      <c r="I672" s="1">
        <v>31561</v>
      </c>
      <c r="J672" s="60" t="s">
        <v>2590</v>
      </c>
      <c r="K672" s="60" t="s">
        <v>2591</v>
      </c>
      <c r="L672" s="60" t="s">
        <v>2786</v>
      </c>
      <c r="M672" s="60" t="s">
        <v>2787</v>
      </c>
      <c r="N672" s="1" t="b">
        <v>1</v>
      </c>
      <c r="O672" s="60" t="s">
        <v>2789</v>
      </c>
      <c r="P672" s="60" t="s">
        <v>991</v>
      </c>
      <c r="Q672" s="60" t="s">
        <v>993</v>
      </c>
      <c r="R672" s="60" t="s">
        <v>514</v>
      </c>
      <c r="S672" s="60" t="s">
        <v>992</v>
      </c>
      <c r="T672" s="1">
        <v>31561</v>
      </c>
      <c r="U672" s="1">
        <v>32161</v>
      </c>
      <c r="V672" s="1">
        <v>34721</v>
      </c>
      <c r="W672" s="1">
        <v>41881</v>
      </c>
      <c r="X672" s="1">
        <v>65521</v>
      </c>
      <c r="Y672" s="1">
        <v>197721</v>
      </c>
      <c r="Z672" s="60" t="s">
        <v>2595</v>
      </c>
      <c r="AA672" s="60" t="s">
        <v>2596</v>
      </c>
      <c r="AB672" s="60" t="s">
        <v>2597</v>
      </c>
      <c r="AC672" s="60" t="s">
        <v>971</v>
      </c>
      <c r="AD672" s="60" t="s">
        <v>2732</v>
      </c>
      <c r="AE672" s="60" t="s">
        <v>2599</v>
      </c>
      <c r="AF672" s="60" t="s">
        <v>2600</v>
      </c>
      <c r="AG672" s="183">
        <v>44123.714583333334</v>
      </c>
      <c r="AH672" s="60" t="s">
        <v>2721</v>
      </c>
      <c r="AI672" s="60" t="s">
        <v>2722</v>
      </c>
      <c r="AJ672" s="61">
        <v>30</v>
      </c>
      <c r="AK672" s="61">
        <v>1</v>
      </c>
      <c r="AL672" s="60" t="s">
        <v>2603</v>
      </c>
      <c r="AM672" s="183">
        <v>44188.741666666661</v>
      </c>
      <c r="AN672" s="183">
        <v>44613</v>
      </c>
      <c r="AO672" s="1">
        <v>4</v>
      </c>
      <c r="AP672" s="60" t="s">
        <v>2595</v>
      </c>
      <c r="AQ672" s="1" t="s">
        <v>2595</v>
      </c>
    </row>
    <row r="673" spans="1:43" x14ac:dyDescent="0.25">
      <c r="A673" s="1">
        <v>0</v>
      </c>
      <c r="B673" s="1" t="b">
        <v>1</v>
      </c>
      <c r="C673" s="1">
        <v>31561</v>
      </c>
      <c r="D673" s="1">
        <v>15041</v>
      </c>
      <c r="E673" s="1" t="b">
        <v>0</v>
      </c>
      <c r="F673" s="1">
        <v>0</v>
      </c>
      <c r="G673" s="60" t="s">
        <v>2589</v>
      </c>
      <c r="H673" s="60" t="s">
        <v>2589</v>
      </c>
      <c r="I673" s="1">
        <v>31561</v>
      </c>
      <c r="J673" s="60" t="s">
        <v>2590</v>
      </c>
      <c r="K673" s="60" t="s">
        <v>2591</v>
      </c>
      <c r="L673" s="60" t="s">
        <v>2786</v>
      </c>
      <c r="M673" s="60" t="s">
        <v>2787</v>
      </c>
      <c r="N673" s="1" t="b">
        <v>1</v>
      </c>
      <c r="O673" s="60" t="s">
        <v>2789</v>
      </c>
      <c r="P673" s="60" t="s">
        <v>994</v>
      </c>
      <c r="Q673" s="60" t="s">
        <v>996</v>
      </c>
      <c r="R673" s="60" t="s">
        <v>514</v>
      </c>
      <c r="S673" s="60" t="s">
        <v>995</v>
      </c>
      <c r="T673" s="1">
        <v>31561</v>
      </c>
      <c r="U673" s="1">
        <v>32161</v>
      </c>
      <c r="V673" s="1">
        <v>34721</v>
      </c>
      <c r="W673" s="1">
        <v>41881</v>
      </c>
      <c r="X673" s="1">
        <v>65521</v>
      </c>
      <c r="Y673" s="1">
        <v>197761</v>
      </c>
      <c r="Z673" s="60" t="s">
        <v>2595</v>
      </c>
      <c r="AA673" s="60" t="s">
        <v>2596</v>
      </c>
      <c r="AB673" s="60" t="s">
        <v>2597</v>
      </c>
      <c r="AC673" s="60" t="s">
        <v>971</v>
      </c>
      <c r="AD673" s="60" t="s">
        <v>2732</v>
      </c>
      <c r="AE673" s="60" t="s">
        <v>2599</v>
      </c>
      <c r="AF673" s="60" t="s">
        <v>2600</v>
      </c>
      <c r="AG673" s="183">
        <v>44123.714583333334</v>
      </c>
      <c r="AH673" s="60" t="s">
        <v>2721</v>
      </c>
      <c r="AI673" s="60" t="s">
        <v>2722</v>
      </c>
      <c r="AJ673" s="61">
        <v>16</v>
      </c>
      <c r="AK673" s="61">
        <v>1</v>
      </c>
      <c r="AL673" s="60" t="s">
        <v>2603</v>
      </c>
      <c r="AM673" s="183">
        <v>44463.754166666666</v>
      </c>
      <c r="AN673" s="183">
        <v>44614</v>
      </c>
      <c r="AO673" s="1">
        <v>4</v>
      </c>
      <c r="AP673" s="60" t="s">
        <v>2595</v>
      </c>
      <c r="AQ673" s="1" t="s">
        <v>2595</v>
      </c>
    </row>
    <row r="674" spans="1:43" x14ac:dyDescent="0.25">
      <c r="A674" s="1">
        <v>0</v>
      </c>
      <c r="B674" s="1" t="b">
        <v>1</v>
      </c>
      <c r="C674" s="1">
        <v>31561</v>
      </c>
      <c r="D674" s="1">
        <v>15161</v>
      </c>
      <c r="E674" s="1" t="b">
        <v>0</v>
      </c>
      <c r="F674" s="1">
        <v>0</v>
      </c>
      <c r="G674" s="60" t="s">
        <v>2589</v>
      </c>
      <c r="H674" s="60" t="s">
        <v>2589</v>
      </c>
      <c r="I674" s="1">
        <v>31561</v>
      </c>
      <c r="J674" s="60" t="s">
        <v>2590</v>
      </c>
      <c r="K674" s="60" t="s">
        <v>2591</v>
      </c>
      <c r="L674" s="60" t="s">
        <v>2786</v>
      </c>
      <c r="M674" s="60" t="s">
        <v>2787</v>
      </c>
      <c r="N674" s="1" t="b">
        <v>1</v>
      </c>
      <c r="O674" s="60" t="s">
        <v>2789</v>
      </c>
      <c r="P674" s="60" t="s">
        <v>2790</v>
      </c>
      <c r="Q674" s="60" t="s">
        <v>2791</v>
      </c>
      <c r="R674" s="60" t="s">
        <v>514</v>
      </c>
      <c r="S674" s="60" t="s">
        <v>2792</v>
      </c>
      <c r="T674" s="1">
        <v>31561</v>
      </c>
      <c r="U674" s="1">
        <v>32161</v>
      </c>
      <c r="V674" s="1">
        <v>34721</v>
      </c>
      <c r="W674" s="1">
        <v>41881</v>
      </c>
      <c r="X674" s="1">
        <v>65521</v>
      </c>
      <c r="Y674" s="1">
        <v>284201</v>
      </c>
      <c r="Z674" s="60" t="s">
        <v>2595</v>
      </c>
      <c r="AA674" s="60" t="s">
        <v>2596</v>
      </c>
      <c r="AB674" s="60" t="s">
        <v>2597</v>
      </c>
      <c r="AC674" s="60" t="s">
        <v>1052</v>
      </c>
      <c r="AD674" s="60" t="s">
        <v>2713</v>
      </c>
      <c r="AE674" s="60" t="s">
        <v>2599</v>
      </c>
      <c r="AF674" s="60" t="s">
        <v>2600</v>
      </c>
      <c r="AG674" s="183">
        <v>44123.729861111111</v>
      </c>
      <c r="AH674" s="60" t="s">
        <v>2601</v>
      </c>
      <c r="AI674" s="60" t="s">
        <v>2602</v>
      </c>
      <c r="AJ674" s="61" t="s">
        <v>2595</v>
      </c>
      <c r="AK674" s="61" t="s">
        <v>2595</v>
      </c>
      <c r="AL674" s="60" t="s">
        <v>2614</v>
      </c>
      <c r="AM674" s="183">
        <v>44123.729861111111</v>
      </c>
      <c r="AN674" s="183" t="s">
        <v>2595</v>
      </c>
      <c r="AO674" s="1">
        <v>4</v>
      </c>
      <c r="AP674" s="60" t="s">
        <v>2595</v>
      </c>
      <c r="AQ674" s="1" t="s">
        <v>2595</v>
      </c>
    </row>
    <row r="675" spans="1:43" x14ac:dyDescent="0.25">
      <c r="A675" s="1">
        <v>0</v>
      </c>
      <c r="B675" s="1" t="b">
        <v>1</v>
      </c>
      <c r="C675" s="1">
        <v>31561</v>
      </c>
      <c r="D675" s="1">
        <v>15161</v>
      </c>
      <c r="E675" s="1" t="b">
        <v>0</v>
      </c>
      <c r="F675" s="1">
        <v>0</v>
      </c>
      <c r="G675" s="60" t="s">
        <v>2589</v>
      </c>
      <c r="H675" s="60" t="s">
        <v>2589</v>
      </c>
      <c r="I675" s="1">
        <v>31561</v>
      </c>
      <c r="J675" s="60" t="s">
        <v>2590</v>
      </c>
      <c r="K675" s="60" t="s">
        <v>2591</v>
      </c>
      <c r="L675" s="60" t="s">
        <v>2786</v>
      </c>
      <c r="M675" s="60" t="s">
        <v>2787</v>
      </c>
      <c r="N675" s="1" t="b">
        <v>1</v>
      </c>
      <c r="O675" s="60" t="s">
        <v>2789</v>
      </c>
      <c r="P675" s="60" t="s">
        <v>2793</v>
      </c>
      <c r="Q675" s="60" t="s">
        <v>2794</v>
      </c>
      <c r="R675" s="60" t="s">
        <v>514</v>
      </c>
      <c r="S675" s="60" t="s">
        <v>2795</v>
      </c>
      <c r="T675" s="1">
        <v>31561</v>
      </c>
      <c r="U675" s="1">
        <v>32161</v>
      </c>
      <c r="V675" s="1">
        <v>34721</v>
      </c>
      <c r="W675" s="1">
        <v>41881</v>
      </c>
      <c r="X675" s="1">
        <v>65521</v>
      </c>
      <c r="Y675" s="1">
        <v>284241</v>
      </c>
      <c r="Z675" s="60" t="s">
        <v>2595</v>
      </c>
      <c r="AA675" s="60" t="s">
        <v>2596</v>
      </c>
      <c r="AB675" s="60" t="s">
        <v>2597</v>
      </c>
      <c r="AC675" s="60" t="s">
        <v>1052</v>
      </c>
      <c r="AD675" s="60" t="s">
        <v>2713</v>
      </c>
      <c r="AE675" s="60" t="s">
        <v>2599</v>
      </c>
      <c r="AF675" s="60" t="s">
        <v>2600</v>
      </c>
      <c r="AG675" s="183">
        <v>44123.729861111111</v>
      </c>
      <c r="AH675" s="60" t="s">
        <v>2601</v>
      </c>
      <c r="AI675" s="60" t="s">
        <v>2602</v>
      </c>
      <c r="AJ675" s="61" t="s">
        <v>2595</v>
      </c>
      <c r="AK675" s="61" t="s">
        <v>2595</v>
      </c>
      <c r="AL675" s="60" t="s">
        <v>2614</v>
      </c>
      <c r="AM675" s="183">
        <v>44123.729861111111</v>
      </c>
      <c r="AN675" s="183" t="s">
        <v>2595</v>
      </c>
      <c r="AO675" s="1">
        <v>4</v>
      </c>
      <c r="AP675" s="60" t="s">
        <v>2595</v>
      </c>
      <c r="AQ675" s="1" t="s">
        <v>2595</v>
      </c>
    </row>
    <row r="676" spans="1:43" x14ac:dyDescent="0.25">
      <c r="A676" s="1">
        <v>0</v>
      </c>
      <c r="B676" s="1" t="b">
        <v>1</v>
      </c>
      <c r="C676" s="1">
        <v>31561</v>
      </c>
      <c r="D676" s="1">
        <v>22801</v>
      </c>
      <c r="E676" s="1" t="b">
        <v>0</v>
      </c>
      <c r="F676" s="1">
        <v>0</v>
      </c>
      <c r="G676" s="60" t="s">
        <v>2589</v>
      </c>
      <c r="H676" s="60" t="s">
        <v>2589</v>
      </c>
      <c r="I676" s="1">
        <v>31561</v>
      </c>
      <c r="J676" s="60" t="s">
        <v>2590</v>
      </c>
      <c r="K676" s="60" t="s">
        <v>2591</v>
      </c>
      <c r="L676" s="60" t="s">
        <v>2786</v>
      </c>
      <c r="M676" s="60" t="s">
        <v>2787</v>
      </c>
      <c r="N676" s="1" t="b">
        <v>1</v>
      </c>
      <c r="O676" s="60" t="s">
        <v>2789</v>
      </c>
      <c r="P676" s="60" t="s">
        <v>738</v>
      </c>
      <c r="Q676" s="60" t="s">
        <v>740</v>
      </c>
      <c r="R676" s="60" t="s">
        <v>514</v>
      </c>
      <c r="S676" s="60" t="s">
        <v>739</v>
      </c>
      <c r="T676" s="1">
        <v>31561</v>
      </c>
      <c r="U676" s="1">
        <v>32161</v>
      </c>
      <c r="V676" s="1">
        <v>34721</v>
      </c>
      <c r="W676" s="1">
        <v>41881</v>
      </c>
      <c r="X676" s="1">
        <v>65521</v>
      </c>
      <c r="Y676" s="1">
        <v>764201</v>
      </c>
      <c r="Z676" s="60" t="s">
        <v>2595</v>
      </c>
      <c r="AA676" s="60" t="s">
        <v>2596</v>
      </c>
      <c r="AB676" s="60" t="s">
        <v>2597</v>
      </c>
      <c r="AC676" s="60" t="s">
        <v>564</v>
      </c>
      <c r="AD676" s="60" t="s">
        <v>2675</v>
      </c>
      <c r="AE676" s="60" t="s">
        <v>2599</v>
      </c>
      <c r="AF676" s="60" t="s">
        <v>2600</v>
      </c>
      <c r="AG676" s="183">
        <v>44159.372916666667</v>
      </c>
      <c r="AH676" s="60" t="s">
        <v>2721</v>
      </c>
      <c r="AI676" s="60" t="s">
        <v>2722</v>
      </c>
      <c r="AJ676" s="61">
        <v>7</v>
      </c>
      <c r="AK676" s="61">
        <v>1</v>
      </c>
      <c r="AL676" s="60" t="s">
        <v>2603</v>
      </c>
      <c r="AM676" s="183">
        <v>44177.411111111112</v>
      </c>
      <c r="AN676" s="183">
        <v>44610</v>
      </c>
      <c r="AO676" s="1">
        <v>6</v>
      </c>
      <c r="AP676" s="60" t="s">
        <v>2595</v>
      </c>
      <c r="AQ676" s="1" t="s">
        <v>2595</v>
      </c>
    </row>
    <row r="677" spans="1:43" x14ac:dyDescent="0.25">
      <c r="A677" s="1">
        <v>0</v>
      </c>
      <c r="B677" s="1" t="b">
        <v>1</v>
      </c>
      <c r="C677" s="1">
        <v>31561</v>
      </c>
      <c r="D677" s="1">
        <v>845401</v>
      </c>
      <c r="E677" s="1" t="b">
        <v>0</v>
      </c>
      <c r="F677" s="1">
        <v>0</v>
      </c>
      <c r="G677" s="60" t="s">
        <v>2589</v>
      </c>
      <c r="H677" s="60" t="s">
        <v>2589</v>
      </c>
      <c r="I677" s="1">
        <v>31561</v>
      </c>
      <c r="J677" s="60" t="s">
        <v>2590</v>
      </c>
      <c r="K677" s="60" t="s">
        <v>2591</v>
      </c>
      <c r="L677" s="60" t="s">
        <v>2786</v>
      </c>
      <c r="M677" s="60" t="s">
        <v>2787</v>
      </c>
      <c r="N677" s="1" t="b">
        <v>1</v>
      </c>
      <c r="O677" s="60" t="s">
        <v>2789</v>
      </c>
      <c r="P677" s="60" t="s">
        <v>2357</v>
      </c>
      <c r="Q677" s="60" t="s">
        <v>2359</v>
      </c>
      <c r="R677" s="60" t="s">
        <v>514</v>
      </c>
      <c r="S677" s="60" t="s">
        <v>2358</v>
      </c>
      <c r="T677" s="1">
        <v>31561</v>
      </c>
      <c r="U677" s="1">
        <v>32161</v>
      </c>
      <c r="V677" s="1">
        <v>34721</v>
      </c>
      <c r="W677" s="1">
        <v>41881</v>
      </c>
      <c r="X677" s="1">
        <v>65521</v>
      </c>
      <c r="Y677" s="1">
        <v>845641</v>
      </c>
      <c r="Z677" s="60" t="s">
        <v>2595</v>
      </c>
      <c r="AA677" s="60" t="s">
        <v>2596</v>
      </c>
      <c r="AB677" s="60" t="s">
        <v>2597</v>
      </c>
      <c r="AC677" s="60" t="s">
        <v>2341</v>
      </c>
      <c r="AD677" s="60" t="s">
        <v>2746</v>
      </c>
      <c r="AE677" s="60" t="s">
        <v>2599</v>
      </c>
      <c r="AF677" s="60" t="s">
        <v>2600</v>
      </c>
      <c r="AG677" s="183">
        <v>44170.726388888885</v>
      </c>
      <c r="AH677" s="60" t="s">
        <v>2721</v>
      </c>
      <c r="AI677" s="60" t="s">
        <v>2722</v>
      </c>
      <c r="AJ677" s="61">
        <v>10</v>
      </c>
      <c r="AK677" s="61">
        <v>1</v>
      </c>
      <c r="AL677" s="60" t="s">
        <v>2603</v>
      </c>
      <c r="AM677" s="183">
        <v>44604.606944444444</v>
      </c>
      <c r="AN677" s="183">
        <v>44613</v>
      </c>
      <c r="AO677" s="1">
        <v>7</v>
      </c>
      <c r="AP677" s="60" t="s">
        <v>2595</v>
      </c>
      <c r="AQ677" s="1" t="s">
        <v>2595</v>
      </c>
    </row>
    <row r="678" spans="1:43" x14ac:dyDescent="0.25">
      <c r="A678" s="1">
        <v>0</v>
      </c>
      <c r="B678" s="1" t="b">
        <v>1</v>
      </c>
      <c r="C678" s="1">
        <v>31561</v>
      </c>
      <c r="D678" s="1">
        <v>15041</v>
      </c>
      <c r="E678" s="1" t="b">
        <v>0</v>
      </c>
      <c r="F678" s="1">
        <v>0</v>
      </c>
      <c r="G678" s="60" t="s">
        <v>2589</v>
      </c>
      <c r="H678" s="60" t="s">
        <v>2589</v>
      </c>
      <c r="I678" s="1">
        <v>31561</v>
      </c>
      <c r="J678" s="60" t="s">
        <v>2590</v>
      </c>
      <c r="K678" s="60" t="s">
        <v>2591</v>
      </c>
      <c r="L678" s="60" t="s">
        <v>2786</v>
      </c>
      <c r="M678" s="60" t="s">
        <v>2787</v>
      </c>
      <c r="N678" s="1" t="b">
        <v>1</v>
      </c>
      <c r="O678" s="60" t="s">
        <v>2796</v>
      </c>
      <c r="P678" s="60" t="s">
        <v>972</v>
      </c>
      <c r="Q678" s="60" t="s">
        <v>974</v>
      </c>
      <c r="R678" s="60" t="s">
        <v>514</v>
      </c>
      <c r="S678" s="60" t="s">
        <v>973</v>
      </c>
      <c r="T678" s="1">
        <v>31561</v>
      </c>
      <c r="U678" s="1">
        <v>32161</v>
      </c>
      <c r="V678" s="1">
        <v>34721</v>
      </c>
      <c r="W678" s="1">
        <v>41881</v>
      </c>
      <c r="X678" s="1">
        <v>65561</v>
      </c>
      <c r="Y678" s="1">
        <v>120081</v>
      </c>
      <c r="Z678" s="60" t="s">
        <v>2595</v>
      </c>
      <c r="AA678" s="60" t="s">
        <v>2596</v>
      </c>
      <c r="AB678" s="60" t="s">
        <v>2597</v>
      </c>
      <c r="AC678" s="60" t="s">
        <v>971</v>
      </c>
      <c r="AD678" s="60" t="s">
        <v>2732</v>
      </c>
      <c r="AE678" s="60" t="s">
        <v>2599</v>
      </c>
      <c r="AF678" s="60" t="s">
        <v>2600</v>
      </c>
      <c r="AG678" s="183">
        <v>44123.69930555555</v>
      </c>
      <c r="AH678" s="60" t="s">
        <v>2721</v>
      </c>
      <c r="AI678" s="60" t="s">
        <v>2722</v>
      </c>
      <c r="AJ678" s="61">
        <v>14</v>
      </c>
      <c r="AK678" s="61">
        <v>1</v>
      </c>
      <c r="AL678" s="60" t="s">
        <v>2603</v>
      </c>
      <c r="AM678" s="183">
        <v>44188.741666666661</v>
      </c>
      <c r="AN678" s="183">
        <v>44613</v>
      </c>
      <c r="AO678" s="1">
        <v>4</v>
      </c>
      <c r="AP678" s="60" t="s">
        <v>2595</v>
      </c>
      <c r="AQ678" s="1" t="s">
        <v>2595</v>
      </c>
    </row>
    <row r="679" spans="1:43" x14ac:dyDescent="0.25">
      <c r="A679" s="1">
        <v>0</v>
      </c>
      <c r="B679" s="1" t="b">
        <v>1</v>
      </c>
      <c r="C679" s="1">
        <v>31561</v>
      </c>
      <c r="D679" s="1">
        <v>22801</v>
      </c>
      <c r="E679" s="1" t="b">
        <v>0</v>
      </c>
      <c r="F679" s="1">
        <v>0</v>
      </c>
      <c r="G679" s="60" t="s">
        <v>2589</v>
      </c>
      <c r="H679" s="60" t="s">
        <v>2589</v>
      </c>
      <c r="I679" s="1">
        <v>31561</v>
      </c>
      <c r="J679" s="60" t="s">
        <v>2590</v>
      </c>
      <c r="K679" s="60" t="s">
        <v>2591</v>
      </c>
      <c r="L679" s="60" t="s">
        <v>2786</v>
      </c>
      <c r="M679" s="60" t="s">
        <v>2787</v>
      </c>
      <c r="N679" s="1" t="b">
        <v>1</v>
      </c>
      <c r="O679" s="60" t="s">
        <v>2796</v>
      </c>
      <c r="P679" s="60" t="s">
        <v>616</v>
      </c>
      <c r="Q679" s="60" t="s">
        <v>618</v>
      </c>
      <c r="R679" s="60" t="s">
        <v>514</v>
      </c>
      <c r="S679" s="60" t="s">
        <v>617</v>
      </c>
      <c r="T679" s="1">
        <v>31561</v>
      </c>
      <c r="U679" s="1">
        <v>32161</v>
      </c>
      <c r="V679" s="1">
        <v>34721</v>
      </c>
      <c r="W679" s="1">
        <v>41881</v>
      </c>
      <c r="X679" s="1">
        <v>65561</v>
      </c>
      <c r="Y679" s="1">
        <v>762321</v>
      </c>
      <c r="Z679" s="60" t="s">
        <v>2595</v>
      </c>
      <c r="AA679" s="60" t="s">
        <v>2596</v>
      </c>
      <c r="AB679" s="60" t="s">
        <v>2597</v>
      </c>
      <c r="AC679" s="60" t="s">
        <v>564</v>
      </c>
      <c r="AD679" s="60" t="s">
        <v>2675</v>
      </c>
      <c r="AE679" s="60" t="s">
        <v>2599</v>
      </c>
      <c r="AF679" s="60" t="s">
        <v>2600</v>
      </c>
      <c r="AG679" s="183">
        <v>44159.353472222218</v>
      </c>
      <c r="AH679" s="60" t="s">
        <v>2721</v>
      </c>
      <c r="AI679" s="60" t="s">
        <v>2722</v>
      </c>
      <c r="AJ679" s="61">
        <v>14</v>
      </c>
      <c r="AK679" s="61">
        <v>1</v>
      </c>
      <c r="AL679" s="60" t="s">
        <v>2603</v>
      </c>
      <c r="AM679" s="183">
        <v>44166.352083333331</v>
      </c>
      <c r="AN679" s="183">
        <v>44612</v>
      </c>
      <c r="AO679" s="1">
        <v>6</v>
      </c>
      <c r="AP679" s="60" t="s">
        <v>2595</v>
      </c>
      <c r="AQ679" s="1" t="s">
        <v>2595</v>
      </c>
    </row>
    <row r="680" spans="1:43" x14ac:dyDescent="0.25">
      <c r="A680" s="1">
        <v>0</v>
      </c>
      <c r="B680" s="1" t="b">
        <v>1</v>
      </c>
      <c r="C680" s="1">
        <v>31561</v>
      </c>
      <c r="D680" s="1">
        <v>22801</v>
      </c>
      <c r="E680" s="1" t="b">
        <v>0</v>
      </c>
      <c r="F680" s="1">
        <v>0</v>
      </c>
      <c r="G680" s="60" t="s">
        <v>2589</v>
      </c>
      <c r="H680" s="60" t="s">
        <v>2589</v>
      </c>
      <c r="I680" s="1">
        <v>31561</v>
      </c>
      <c r="J680" s="60" t="s">
        <v>2590</v>
      </c>
      <c r="K680" s="60" t="s">
        <v>2591</v>
      </c>
      <c r="L680" s="60" t="s">
        <v>2786</v>
      </c>
      <c r="M680" s="60" t="s">
        <v>2787</v>
      </c>
      <c r="N680" s="1" t="b">
        <v>1</v>
      </c>
      <c r="O680" s="60" t="s">
        <v>2796</v>
      </c>
      <c r="P680" s="60" t="s">
        <v>656</v>
      </c>
      <c r="Q680" s="60" t="s">
        <v>658</v>
      </c>
      <c r="R680" s="60" t="s">
        <v>514</v>
      </c>
      <c r="S680" s="60" t="s">
        <v>657</v>
      </c>
      <c r="T680" s="1">
        <v>31561</v>
      </c>
      <c r="U680" s="1">
        <v>32161</v>
      </c>
      <c r="V680" s="1">
        <v>34721</v>
      </c>
      <c r="W680" s="1">
        <v>41881</v>
      </c>
      <c r="X680" s="1">
        <v>65561</v>
      </c>
      <c r="Y680" s="1">
        <v>764441</v>
      </c>
      <c r="Z680" s="60" t="s">
        <v>2595</v>
      </c>
      <c r="AA680" s="60" t="s">
        <v>2596</v>
      </c>
      <c r="AB680" s="60" t="s">
        <v>2597</v>
      </c>
      <c r="AC680" s="60" t="s">
        <v>564</v>
      </c>
      <c r="AD680" s="60" t="s">
        <v>2675</v>
      </c>
      <c r="AE680" s="60" t="s">
        <v>2599</v>
      </c>
      <c r="AF680" s="60" t="s">
        <v>2600</v>
      </c>
      <c r="AG680" s="183">
        <v>44159.372916666667</v>
      </c>
      <c r="AH680" s="60" t="s">
        <v>2721</v>
      </c>
      <c r="AI680" s="60" t="s">
        <v>2722</v>
      </c>
      <c r="AJ680" s="61">
        <v>14</v>
      </c>
      <c r="AK680" s="61">
        <v>1</v>
      </c>
      <c r="AL680" s="60" t="s">
        <v>2603</v>
      </c>
      <c r="AM680" s="183">
        <v>44159.372916666667</v>
      </c>
      <c r="AN680" s="183">
        <v>44614</v>
      </c>
      <c r="AO680" s="1">
        <v>6</v>
      </c>
      <c r="AP680" s="60" t="s">
        <v>2595</v>
      </c>
      <c r="AQ680" s="1" t="s">
        <v>2595</v>
      </c>
    </row>
    <row r="681" spans="1:43" x14ac:dyDescent="0.25">
      <c r="A681" s="1">
        <v>0</v>
      </c>
      <c r="B681" s="1" t="b">
        <v>1</v>
      </c>
      <c r="C681" s="1">
        <v>31561</v>
      </c>
      <c r="D681" s="1">
        <v>845401</v>
      </c>
      <c r="E681" s="1" t="b">
        <v>0</v>
      </c>
      <c r="F681" s="1">
        <v>0</v>
      </c>
      <c r="G681" s="60" t="s">
        <v>2589</v>
      </c>
      <c r="H681" s="60" t="s">
        <v>2589</v>
      </c>
      <c r="I681" s="1">
        <v>31561</v>
      </c>
      <c r="J681" s="60" t="s">
        <v>2590</v>
      </c>
      <c r="K681" s="60" t="s">
        <v>2591</v>
      </c>
      <c r="L681" s="60" t="s">
        <v>2786</v>
      </c>
      <c r="M681" s="60" t="s">
        <v>2787</v>
      </c>
      <c r="N681" s="1" t="b">
        <v>1</v>
      </c>
      <c r="O681" s="60" t="s">
        <v>2796</v>
      </c>
      <c r="P681" s="60" t="s">
        <v>2376</v>
      </c>
      <c r="Q681" s="60" t="s">
        <v>2378</v>
      </c>
      <c r="R681" s="60" t="s">
        <v>514</v>
      </c>
      <c r="S681" s="60" t="s">
        <v>2377</v>
      </c>
      <c r="T681" s="1">
        <v>31561</v>
      </c>
      <c r="U681" s="1">
        <v>32161</v>
      </c>
      <c r="V681" s="1">
        <v>34721</v>
      </c>
      <c r="W681" s="1">
        <v>41881</v>
      </c>
      <c r="X681" s="1">
        <v>65561</v>
      </c>
      <c r="Y681" s="1">
        <v>845521</v>
      </c>
      <c r="Z681" s="60" t="s">
        <v>2595</v>
      </c>
      <c r="AA681" s="60" t="s">
        <v>2596</v>
      </c>
      <c r="AB681" s="60" t="s">
        <v>2597</v>
      </c>
      <c r="AC681" s="60" t="s">
        <v>2341</v>
      </c>
      <c r="AD681" s="60" t="s">
        <v>2746</v>
      </c>
      <c r="AE681" s="60" t="s">
        <v>2599</v>
      </c>
      <c r="AF681" s="60" t="s">
        <v>2600</v>
      </c>
      <c r="AG681" s="183">
        <v>44170.726388888885</v>
      </c>
      <c r="AH681" s="60" t="s">
        <v>2601</v>
      </c>
      <c r="AI681" s="60" t="s">
        <v>2602</v>
      </c>
      <c r="AJ681" s="61">
        <v>8</v>
      </c>
      <c r="AK681" s="61">
        <v>1</v>
      </c>
      <c r="AL681" s="60" t="s">
        <v>2603</v>
      </c>
      <c r="AM681" s="183">
        <v>44604.607638888891</v>
      </c>
      <c r="AN681" s="183">
        <v>44614</v>
      </c>
      <c r="AO681" s="1">
        <v>7</v>
      </c>
      <c r="AP681" s="60" t="s">
        <v>2595</v>
      </c>
      <c r="AQ681" s="1" t="s">
        <v>2595</v>
      </c>
    </row>
    <row r="682" spans="1:43" x14ac:dyDescent="0.25">
      <c r="A682" s="1">
        <v>0</v>
      </c>
      <c r="B682" s="1" t="b">
        <v>1</v>
      </c>
      <c r="C682" s="1">
        <v>31561</v>
      </c>
      <c r="D682" s="1">
        <v>845401</v>
      </c>
      <c r="E682" s="1" t="b">
        <v>0</v>
      </c>
      <c r="F682" s="1">
        <v>0</v>
      </c>
      <c r="G682" s="60" t="s">
        <v>2589</v>
      </c>
      <c r="H682" s="60" t="s">
        <v>2589</v>
      </c>
      <c r="I682" s="1">
        <v>31561</v>
      </c>
      <c r="J682" s="60" t="s">
        <v>2590</v>
      </c>
      <c r="K682" s="60" t="s">
        <v>2591</v>
      </c>
      <c r="L682" s="60" t="s">
        <v>2786</v>
      </c>
      <c r="M682" s="60" t="s">
        <v>2787</v>
      </c>
      <c r="N682" s="1" t="b">
        <v>1</v>
      </c>
      <c r="O682" s="60" t="s">
        <v>2796</v>
      </c>
      <c r="P682" s="60" t="s">
        <v>2369</v>
      </c>
      <c r="Q682" s="60" t="s">
        <v>2371</v>
      </c>
      <c r="R682" s="60" t="s">
        <v>514</v>
      </c>
      <c r="S682" s="60" t="s">
        <v>2370</v>
      </c>
      <c r="T682" s="1">
        <v>31561</v>
      </c>
      <c r="U682" s="1">
        <v>32161</v>
      </c>
      <c r="V682" s="1">
        <v>34721</v>
      </c>
      <c r="W682" s="1">
        <v>41881</v>
      </c>
      <c r="X682" s="1">
        <v>65561</v>
      </c>
      <c r="Y682" s="1">
        <v>845681</v>
      </c>
      <c r="Z682" s="60" t="s">
        <v>2595</v>
      </c>
      <c r="AA682" s="60" t="s">
        <v>2596</v>
      </c>
      <c r="AB682" s="60" t="s">
        <v>2597</v>
      </c>
      <c r="AC682" s="60" t="s">
        <v>2341</v>
      </c>
      <c r="AD682" s="60" t="s">
        <v>2746</v>
      </c>
      <c r="AE682" s="60" t="s">
        <v>2599</v>
      </c>
      <c r="AF682" s="60" t="s">
        <v>2600</v>
      </c>
      <c r="AG682" s="183">
        <v>44170.726388888885</v>
      </c>
      <c r="AH682" s="60" t="s">
        <v>2721</v>
      </c>
      <c r="AI682" s="60" t="s">
        <v>2722</v>
      </c>
      <c r="AJ682" s="61">
        <v>8</v>
      </c>
      <c r="AK682" s="61">
        <v>1</v>
      </c>
      <c r="AL682" s="60" t="s">
        <v>2603</v>
      </c>
      <c r="AM682" s="183">
        <v>44170.726388888885</v>
      </c>
      <c r="AN682" s="183">
        <v>44613</v>
      </c>
      <c r="AO682" s="1">
        <v>7</v>
      </c>
      <c r="AP682" s="60" t="s">
        <v>2595</v>
      </c>
      <c r="AQ682" s="1" t="s">
        <v>2595</v>
      </c>
    </row>
    <row r="683" spans="1:43" x14ac:dyDescent="0.25">
      <c r="A683" s="1">
        <v>0</v>
      </c>
      <c r="B683" s="1" t="b">
        <v>1</v>
      </c>
      <c r="C683" s="1">
        <v>31561</v>
      </c>
      <c r="D683" s="1">
        <v>845401</v>
      </c>
      <c r="E683" s="1" t="b">
        <v>0</v>
      </c>
      <c r="F683" s="1">
        <v>0</v>
      </c>
      <c r="G683" s="60" t="s">
        <v>2589</v>
      </c>
      <c r="H683" s="60" t="s">
        <v>2589</v>
      </c>
      <c r="I683" s="1">
        <v>31561</v>
      </c>
      <c r="J683" s="60" t="s">
        <v>2590</v>
      </c>
      <c r="K683" s="60" t="s">
        <v>2591</v>
      </c>
      <c r="L683" s="60" t="s">
        <v>2786</v>
      </c>
      <c r="M683" s="60" t="s">
        <v>2787</v>
      </c>
      <c r="N683" s="1" t="b">
        <v>1</v>
      </c>
      <c r="O683" s="60" t="s">
        <v>2796</v>
      </c>
      <c r="P683" s="60" t="s">
        <v>2373</v>
      </c>
      <c r="Q683" s="60" t="s">
        <v>2375</v>
      </c>
      <c r="R683" s="60" t="s">
        <v>514</v>
      </c>
      <c r="S683" s="60" t="s">
        <v>2374</v>
      </c>
      <c r="T683" s="1">
        <v>31561</v>
      </c>
      <c r="U683" s="1">
        <v>32161</v>
      </c>
      <c r="V683" s="1">
        <v>34721</v>
      </c>
      <c r="W683" s="1">
        <v>41881</v>
      </c>
      <c r="X683" s="1">
        <v>65561</v>
      </c>
      <c r="Y683" s="1">
        <v>845721</v>
      </c>
      <c r="Z683" s="60" t="s">
        <v>2595</v>
      </c>
      <c r="AA683" s="60" t="s">
        <v>2596</v>
      </c>
      <c r="AB683" s="60" t="s">
        <v>2597</v>
      </c>
      <c r="AC683" s="60" t="s">
        <v>2341</v>
      </c>
      <c r="AD683" s="60" t="s">
        <v>2746</v>
      </c>
      <c r="AE683" s="60" t="s">
        <v>2599</v>
      </c>
      <c r="AF683" s="60" t="s">
        <v>2600</v>
      </c>
      <c r="AG683" s="183">
        <v>44170.726388888885</v>
      </c>
      <c r="AH683" s="60" t="s">
        <v>2721</v>
      </c>
      <c r="AI683" s="60" t="s">
        <v>2722</v>
      </c>
      <c r="AJ683" s="61">
        <v>10</v>
      </c>
      <c r="AK683" s="61">
        <v>1</v>
      </c>
      <c r="AL683" s="60" t="s">
        <v>2603</v>
      </c>
      <c r="AM683" s="183">
        <v>44170.726388888885</v>
      </c>
      <c r="AN683" s="183">
        <v>44614</v>
      </c>
      <c r="AO683" s="1">
        <v>7</v>
      </c>
      <c r="AP683" s="60" t="s">
        <v>2595</v>
      </c>
      <c r="AQ683" s="1" t="s">
        <v>2595</v>
      </c>
    </row>
    <row r="684" spans="1:43" x14ac:dyDescent="0.25">
      <c r="A684" s="1">
        <v>0</v>
      </c>
      <c r="B684" s="1" t="b">
        <v>1</v>
      </c>
      <c r="C684" s="1">
        <v>31561</v>
      </c>
      <c r="D684" s="1">
        <v>834441</v>
      </c>
      <c r="E684" s="1" t="b">
        <v>0</v>
      </c>
      <c r="F684" s="1">
        <v>0</v>
      </c>
      <c r="G684" s="60" t="s">
        <v>2589</v>
      </c>
      <c r="H684" s="60" t="s">
        <v>2589</v>
      </c>
      <c r="I684" s="1">
        <v>31561</v>
      </c>
      <c r="J684" s="60" t="s">
        <v>2590</v>
      </c>
      <c r="K684" s="60" t="s">
        <v>2591</v>
      </c>
      <c r="L684" s="60" t="s">
        <v>2786</v>
      </c>
      <c r="M684" s="60" t="s">
        <v>2787</v>
      </c>
      <c r="N684" s="1" t="b">
        <v>1</v>
      </c>
      <c r="O684" s="60" t="s">
        <v>2796</v>
      </c>
      <c r="P684" s="60" t="s">
        <v>2196</v>
      </c>
      <c r="Q684" s="60" t="s">
        <v>2198</v>
      </c>
      <c r="R684" s="60" t="s">
        <v>514</v>
      </c>
      <c r="S684" s="60" t="s">
        <v>2197</v>
      </c>
      <c r="T684" s="1">
        <v>31561</v>
      </c>
      <c r="U684" s="1">
        <v>32161</v>
      </c>
      <c r="V684" s="1">
        <v>34721</v>
      </c>
      <c r="W684" s="1">
        <v>41881</v>
      </c>
      <c r="X684" s="1">
        <v>65561</v>
      </c>
      <c r="Y684" s="1">
        <v>1474161</v>
      </c>
      <c r="Z684" s="60" t="s">
        <v>2595</v>
      </c>
      <c r="AA684" s="60" t="s">
        <v>2596</v>
      </c>
      <c r="AB684" s="60" t="s">
        <v>2597</v>
      </c>
      <c r="AC684" s="60" t="s">
        <v>2195</v>
      </c>
      <c r="AD684" s="60" t="s">
        <v>2605</v>
      </c>
      <c r="AE684" s="60" t="s">
        <v>2599</v>
      </c>
      <c r="AF684" s="60" t="s">
        <v>2600</v>
      </c>
      <c r="AG684" s="183">
        <v>44392.731249999997</v>
      </c>
      <c r="AH684" s="60" t="s">
        <v>2601</v>
      </c>
      <c r="AI684" s="60" t="s">
        <v>2602</v>
      </c>
      <c r="AJ684" s="61">
        <v>10</v>
      </c>
      <c r="AK684" s="61">
        <v>1</v>
      </c>
      <c r="AL684" s="60" t="s">
        <v>2603</v>
      </c>
      <c r="AM684" s="183">
        <v>44392.731249999997</v>
      </c>
      <c r="AN684" s="183">
        <v>44610</v>
      </c>
      <c r="AO684" s="1">
        <v>3</v>
      </c>
      <c r="AP684" s="60" t="s">
        <v>2595</v>
      </c>
      <c r="AQ684" s="1" t="s">
        <v>2595</v>
      </c>
    </row>
    <row r="685" spans="1:43" x14ac:dyDescent="0.25">
      <c r="A685" s="1">
        <v>0</v>
      </c>
      <c r="B685" s="1" t="b">
        <v>1</v>
      </c>
      <c r="C685" s="1">
        <v>31561</v>
      </c>
      <c r="D685" s="1">
        <v>834441</v>
      </c>
      <c r="E685" s="1" t="b">
        <v>0</v>
      </c>
      <c r="F685" s="1">
        <v>0</v>
      </c>
      <c r="G685" s="60" t="s">
        <v>2589</v>
      </c>
      <c r="H685" s="60" t="s">
        <v>2589</v>
      </c>
      <c r="I685" s="1">
        <v>31561</v>
      </c>
      <c r="J685" s="60" t="s">
        <v>2590</v>
      </c>
      <c r="K685" s="60" t="s">
        <v>2591</v>
      </c>
      <c r="L685" s="60" t="s">
        <v>2786</v>
      </c>
      <c r="M685" s="60" t="s">
        <v>2787</v>
      </c>
      <c r="N685" s="1" t="b">
        <v>1</v>
      </c>
      <c r="O685" s="60" t="s">
        <v>2796</v>
      </c>
      <c r="P685" s="60" t="s">
        <v>2199</v>
      </c>
      <c r="Q685" s="60" t="s">
        <v>2200</v>
      </c>
      <c r="R685" s="60" t="s">
        <v>514</v>
      </c>
      <c r="S685" s="60" t="s">
        <v>2589</v>
      </c>
      <c r="T685" s="1">
        <v>31561</v>
      </c>
      <c r="U685" s="1">
        <v>32161</v>
      </c>
      <c r="V685" s="1">
        <v>34721</v>
      </c>
      <c r="W685" s="1">
        <v>41881</v>
      </c>
      <c r="X685" s="1">
        <v>65561</v>
      </c>
      <c r="Y685" s="1">
        <v>1474201</v>
      </c>
      <c r="Z685" s="60" t="s">
        <v>2595</v>
      </c>
      <c r="AA685" s="60" t="s">
        <v>2596</v>
      </c>
      <c r="AB685" s="60" t="s">
        <v>2597</v>
      </c>
      <c r="AC685" s="60" t="s">
        <v>2195</v>
      </c>
      <c r="AD685" s="60" t="s">
        <v>2605</v>
      </c>
      <c r="AE685" s="60" t="s">
        <v>2599</v>
      </c>
      <c r="AF685" s="60" t="s">
        <v>2600</v>
      </c>
      <c r="AG685" s="183">
        <v>44392.731249999997</v>
      </c>
      <c r="AH685" s="60" t="s">
        <v>2601</v>
      </c>
      <c r="AI685" s="60" t="s">
        <v>2602</v>
      </c>
      <c r="AJ685" s="61">
        <v>24</v>
      </c>
      <c r="AK685" s="61">
        <v>1</v>
      </c>
      <c r="AL685" s="60" t="s">
        <v>2655</v>
      </c>
      <c r="AM685" s="183">
        <v>44545.409722222219</v>
      </c>
      <c r="AN685" s="183">
        <v>44612</v>
      </c>
      <c r="AO685" s="1">
        <v>3</v>
      </c>
      <c r="AP685" s="60" t="s">
        <v>2595</v>
      </c>
      <c r="AQ685" s="1" t="s">
        <v>2595</v>
      </c>
    </row>
    <row r="686" spans="1:43" x14ac:dyDescent="0.25">
      <c r="A686" s="1">
        <v>0</v>
      </c>
      <c r="B686" s="1" t="b">
        <v>1</v>
      </c>
      <c r="C686" s="1">
        <v>31561</v>
      </c>
      <c r="D686" s="1">
        <v>834441</v>
      </c>
      <c r="E686" s="1" t="b">
        <v>0</v>
      </c>
      <c r="F686" s="1">
        <v>0</v>
      </c>
      <c r="G686" s="60" t="s">
        <v>2589</v>
      </c>
      <c r="H686" s="60" t="s">
        <v>2589</v>
      </c>
      <c r="I686" s="1">
        <v>31561</v>
      </c>
      <c r="J686" s="60" t="s">
        <v>2590</v>
      </c>
      <c r="K686" s="60" t="s">
        <v>2591</v>
      </c>
      <c r="L686" s="60" t="s">
        <v>2786</v>
      </c>
      <c r="M686" s="60" t="s">
        <v>2787</v>
      </c>
      <c r="N686" s="1" t="b">
        <v>1</v>
      </c>
      <c r="O686" s="60" t="s">
        <v>2796</v>
      </c>
      <c r="P686" s="60" t="s">
        <v>2308</v>
      </c>
      <c r="Q686" s="60" t="s">
        <v>2310</v>
      </c>
      <c r="R686" s="60" t="s">
        <v>514</v>
      </c>
      <c r="S686" s="60" t="s">
        <v>2309</v>
      </c>
      <c r="T686" s="1">
        <v>31561</v>
      </c>
      <c r="U686" s="1">
        <v>32161</v>
      </c>
      <c r="V686" s="1">
        <v>34721</v>
      </c>
      <c r="W686" s="1">
        <v>41881</v>
      </c>
      <c r="X686" s="1">
        <v>65561</v>
      </c>
      <c r="Y686" s="1">
        <v>1762401</v>
      </c>
      <c r="Z686" s="60" t="s">
        <v>2595</v>
      </c>
      <c r="AA686" s="60" t="s">
        <v>2596</v>
      </c>
      <c r="AB686" s="60" t="s">
        <v>2597</v>
      </c>
      <c r="AC686" s="60" t="s">
        <v>2195</v>
      </c>
      <c r="AD686" s="60" t="s">
        <v>2605</v>
      </c>
      <c r="AE686" s="60" t="s">
        <v>2599</v>
      </c>
      <c r="AF686" s="60" t="s">
        <v>2600</v>
      </c>
      <c r="AG686" s="183">
        <v>44545.411111111112</v>
      </c>
      <c r="AH686" s="60" t="s">
        <v>2601</v>
      </c>
      <c r="AI686" s="60" t="s">
        <v>2602</v>
      </c>
      <c r="AJ686" s="61">
        <v>10</v>
      </c>
      <c r="AK686" s="61">
        <v>1</v>
      </c>
      <c r="AL686" s="60" t="s">
        <v>2603</v>
      </c>
      <c r="AM686" s="183">
        <v>44546.779861111107</v>
      </c>
      <c r="AN686" s="183">
        <v>44613</v>
      </c>
      <c r="AO686" s="1">
        <v>3</v>
      </c>
      <c r="AP686" s="60" t="s">
        <v>2595</v>
      </c>
      <c r="AQ686" s="1" t="s">
        <v>2595</v>
      </c>
    </row>
    <row r="687" spans="1:43" x14ac:dyDescent="0.25">
      <c r="A687" s="1">
        <v>0</v>
      </c>
      <c r="B687" s="1" t="b">
        <v>1</v>
      </c>
      <c r="C687" s="1">
        <v>31561</v>
      </c>
      <c r="D687" s="1">
        <v>15441</v>
      </c>
      <c r="E687" s="1" t="b">
        <v>0</v>
      </c>
      <c r="F687" s="1">
        <v>0</v>
      </c>
      <c r="G687" s="60" t="s">
        <v>2589</v>
      </c>
      <c r="H687" s="60" t="s">
        <v>2589</v>
      </c>
      <c r="I687" s="1">
        <v>31561</v>
      </c>
      <c r="J687" s="60" t="s">
        <v>2590</v>
      </c>
      <c r="K687" s="60" t="s">
        <v>2591</v>
      </c>
      <c r="L687" s="60" t="s">
        <v>2786</v>
      </c>
      <c r="M687" s="60" t="s">
        <v>2787</v>
      </c>
      <c r="N687" s="1" t="b">
        <v>1</v>
      </c>
      <c r="O687" s="60" t="s">
        <v>2797</v>
      </c>
      <c r="P687" s="60" t="s">
        <v>1248</v>
      </c>
      <c r="Q687" s="60" t="s">
        <v>1250</v>
      </c>
      <c r="R687" s="60" t="s">
        <v>549</v>
      </c>
      <c r="S687" s="60" t="s">
        <v>1249</v>
      </c>
      <c r="T687" s="1">
        <v>31561</v>
      </c>
      <c r="U687" s="1">
        <v>32161</v>
      </c>
      <c r="V687" s="1">
        <v>34721</v>
      </c>
      <c r="W687" s="1">
        <v>41881</v>
      </c>
      <c r="X687" s="1">
        <v>65601</v>
      </c>
      <c r="Y687" s="1">
        <v>120401</v>
      </c>
      <c r="Z687" s="60" t="s">
        <v>2595</v>
      </c>
      <c r="AA687" s="60" t="s">
        <v>2596</v>
      </c>
      <c r="AB687" s="60" t="s">
        <v>2597</v>
      </c>
      <c r="AC687" s="60" t="s">
        <v>1246</v>
      </c>
      <c r="AD687" s="60" t="s">
        <v>2737</v>
      </c>
      <c r="AE687" s="60" t="s">
        <v>2599</v>
      </c>
      <c r="AF687" s="60" t="s">
        <v>2600</v>
      </c>
      <c r="AG687" s="183">
        <v>44123.69930555555</v>
      </c>
      <c r="AH687" s="60" t="s">
        <v>2721</v>
      </c>
      <c r="AI687" s="60" t="s">
        <v>2602</v>
      </c>
      <c r="AJ687" s="61">
        <v>36</v>
      </c>
      <c r="AK687" s="61">
        <v>1</v>
      </c>
      <c r="AL687" s="60" t="s">
        <v>2603</v>
      </c>
      <c r="AM687" s="183">
        <v>44463.728472222218</v>
      </c>
      <c r="AN687" s="183">
        <v>44614</v>
      </c>
      <c r="AO687" s="1">
        <v>2</v>
      </c>
      <c r="AP687" s="60" t="s">
        <v>49</v>
      </c>
      <c r="AQ687" s="1" t="s">
        <v>2595</v>
      </c>
    </row>
    <row r="688" spans="1:43" x14ac:dyDescent="0.25">
      <c r="A688" s="1">
        <v>0</v>
      </c>
      <c r="B688" s="1" t="b">
        <v>1</v>
      </c>
      <c r="C688" s="1">
        <v>31561</v>
      </c>
      <c r="D688" s="1">
        <v>14801</v>
      </c>
      <c r="E688" s="1" t="b">
        <v>0</v>
      </c>
      <c r="F688" s="1">
        <v>0</v>
      </c>
      <c r="G688" s="60" t="s">
        <v>2589</v>
      </c>
      <c r="H688" s="60" t="s">
        <v>2589</v>
      </c>
      <c r="I688" s="1">
        <v>31561</v>
      </c>
      <c r="J688" s="60" t="s">
        <v>2590</v>
      </c>
      <c r="K688" s="60" t="s">
        <v>2591</v>
      </c>
      <c r="L688" s="60" t="s">
        <v>2786</v>
      </c>
      <c r="M688" s="60" t="s">
        <v>2787</v>
      </c>
      <c r="N688" s="1" t="b">
        <v>1</v>
      </c>
      <c r="O688" s="60" t="s">
        <v>2797</v>
      </c>
      <c r="P688" s="60" t="s">
        <v>76</v>
      </c>
      <c r="Q688" s="60" t="s">
        <v>78</v>
      </c>
      <c r="R688" s="60" t="s">
        <v>549</v>
      </c>
      <c r="S688" s="60" t="s">
        <v>77</v>
      </c>
      <c r="T688" s="1">
        <v>31561</v>
      </c>
      <c r="U688" s="1">
        <v>32161</v>
      </c>
      <c r="V688" s="1">
        <v>34721</v>
      </c>
      <c r="W688" s="1">
        <v>41881</v>
      </c>
      <c r="X688" s="1">
        <v>65601</v>
      </c>
      <c r="Y688" s="1">
        <v>244441</v>
      </c>
      <c r="Z688" s="60" t="s">
        <v>2595</v>
      </c>
      <c r="AA688" s="60" t="s">
        <v>2596</v>
      </c>
      <c r="AB688" s="60" t="s">
        <v>2597</v>
      </c>
      <c r="AC688" s="60" t="s">
        <v>74</v>
      </c>
      <c r="AD688" s="60" t="s">
        <v>75</v>
      </c>
      <c r="AE688" s="60" t="s">
        <v>2599</v>
      </c>
      <c r="AF688" s="60" t="s">
        <v>2600</v>
      </c>
      <c r="AG688" s="183">
        <v>44123.722916666666</v>
      </c>
      <c r="AH688" s="60" t="s">
        <v>2721</v>
      </c>
      <c r="AI688" s="60" t="s">
        <v>2602</v>
      </c>
      <c r="AJ688" s="61">
        <v>6</v>
      </c>
      <c r="AK688" s="61">
        <v>1</v>
      </c>
      <c r="AL688" s="60" t="s">
        <v>2603</v>
      </c>
      <c r="AM688" s="183">
        <v>44170.419444444444</v>
      </c>
      <c r="AN688" s="183">
        <v>44614</v>
      </c>
      <c r="AO688" s="1">
        <v>3</v>
      </c>
      <c r="AP688" s="60" t="s">
        <v>2595</v>
      </c>
      <c r="AQ688" s="1" t="s">
        <v>2595</v>
      </c>
    </row>
    <row r="689" spans="1:43" x14ac:dyDescent="0.25">
      <c r="A689" s="1">
        <v>0</v>
      </c>
      <c r="B689" s="1" t="b">
        <v>1</v>
      </c>
      <c r="C689" s="1">
        <v>31561</v>
      </c>
      <c r="D689" s="1">
        <v>14801</v>
      </c>
      <c r="E689" s="1" t="b">
        <v>0</v>
      </c>
      <c r="F689" s="1">
        <v>0</v>
      </c>
      <c r="G689" s="60" t="s">
        <v>2589</v>
      </c>
      <c r="H689" s="60" t="s">
        <v>2589</v>
      </c>
      <c r="I689" s="1">
        <v>31561</v>
      </c>
      <c r="J689" s="60" t="s">
        <v>2590</v>
      </c>
      <c r="K689" s="60" t="s">
        <v>2591</v>
      </c>
      <c r="L689" s="60" t="s">
        <v>2786</v>
      </c>
      <c r="M689" s="60" t="s">
        <v>2787</v>
      </c>
      <c r="N689" s="1" t="b">
        <v>1</v>
      </c>
      <c r="O689" s="60" t="s">
        <v>2797</v>
      </c>
      <c r="P689" s="60" t="s">
        <v>80</v>
      </c>
      <c r="Q689" s="60" t="s">
        <v>82</v>
      </c>
      <c r="R689" s="60" t="s">
        <v>549</v>
      </c>
      <c r="S689" s="60" t="s">
        <v>81</v>
      </c>
      <c r="T689" s="1">
        <v>31561</v>
      </c>
      <c r="U689" s="1">
        <v>32161</v>
      </c>
      <c r="V689" s="1">
        <v>34721</v>
      </c>
      <c r="W689" s="1">
        <v>41881</v>
      </c>
      <c r="X689" s="1">
        <v>65601</v>
      </c>
      <c r="Y689" s="1">
        <v>244521</v>
      </c>
      <c r="Z689" s="60" t="s">
        <v>2595</v>
      </c>
      <c r="AA689" s="60" t="s">
        <v>2596</v>
      </c>
      <c r="AB689" s="60" t="s">
        <v>2597</v>
      </c>
      <c r="AC689" s="60" t="s">
        <v>74</v>
      </c>
      <c r="AD689" s="60" t="s">
        <v>75</v>
      </c>
      <c r="AE689" s="60" t="s">
        <v>2599</v>
      </c>
      <c r="AF689" s="60" t="s">
        <v>2600</v>
      </c>
      <c r="AG689" s="183">
        <v>44123.722916666666</v>
      </c>
      <c r="AH689" s="60" t="s">
        <v>2721</v>
      </c>
      <c r="AI689" s="60" t="s">
        <v>2602</v>
      </c>
      <c r="AJ689" s="61">
        <v>18</v>
      </c>
      <c r="AK689" s="61">
        <v>1</v>
      </c>
      <c r="AL689" s="60" t="s">
        <v>2603</v>
      </c>
      <c r="AM689" s="183">
        <v>44170.419444444444</v>
      </c>
      <c r="AN689" s="183">
        <v>44614</v>
      </c>
      <c r="AO689" s="1">
        <v>3</v>
      </c>
      <c r="AP689" s="60" t="s">
        <v>2595</v>
      </c>
      <c r="AQ689" s="1" t="s">
        <v>2595</v>
      </c>
    </row>
    <row r="690" spans="1:43" x14ac:dyDescent="0.25">
      <c r="A690" s="1">
        <v>0</v>
      </c>
      <c r="B690" s="1" t="b">
        <v>1</v>
      </c>
      <c r="C690" s="1">
        <v>31561</v>
      </c>
      <c r="D690" s="1">
        <v>15441</v>
      </c>
      <c r="E690" s="1" t="b">
        <v>0</v>
      </c>
      <c r="F690" s="1">
        <v>0</v>
      </c>
      <c r="G690" s="60" t="s">
        <v>2589</v>
      </c>
      <c r="H690" s="60" t="s">
        <v>2589</v>
      </c>
      <c r="I690" s="1">
        <v>31561</v>
      </c>
      <c r="J690" s="60" t="s">
        <v>2590</v>
      </c>
      <c r="K690" s="60" t="s">
        <v>2591</v>
      </c>
      <c r="L690" s="60" t="s">
        <v>2786</v>
      </c>
      <c r="M690" s="60" t="s">
        <v>2787</v>
      </c>
      <c r="N690" s="1" t="b">
        <v>1</v>
      </c>
      <c r="O690" s="60" t="s">
        <v>2797</v>
      </c>
      <c r="P690" s="60" t="s">
        <v>1257</v>
      </c>
      <c r="Q690" s="60" t="s">
        <v>1259</v>
      </c>
      <c r="R690" s="60" t="s">
        <v>514</v>
      </c>
      <c r="S690" s="60" t="s">
        <v>1258</v>
      </c>
      <c r="T690" s="1">
        <v>31561</v>
      </c>
      <c r="U690" s="1">
        <v>32161</v>
      </c>
      <c r="V690" s="1">
        <v>34721</v>
      </c>
      <c r="W690" s="1">
        <v>41881</v>
      </c>
      <c r="X690" s="1">
        <v>65601</v>
      </c>
      <c r="Y690" s="1">
        <v>280041</v>
      </c>
      <c r="Z690" s="60" t="s">
        <v>2595</v>
      </c>
      <c r="AA690" s="60" t="s">
        <v>2596</v>
      </c>
      <c r="AB690" s="60" t="s">
        <v>2597</v>
      </c>
      <c r="AC690" s="60" t="s">
        <v>1246</v>
      </c>
      <c r="AD690" s="60" t="s">
        <v>2737</v>
      </c>
      <c r="AE690" s="60" t="s">
        <v>2599</v>
      </c>
      <c r="AF690" s="60" t="s">
        <v>2600</v>
      </c>
      <c r="AG690" s="183">
        <v>44123.728472222218</v>
      </c>
      <c r="AH690" s="60" t="s">
        <v>2721</v>
      </c>
      <c r="AI690" s="60" t="s">
        <v>2602</v>
      </c>
      <c r="AJ690" s="61">
        <v>10</v>
      </c>
      <c r="AK690" s="61">
        <v>1</v>
      </c>
      <c r="AL690" s="60" t="s">
        <v>2603</v>
      </c>
      <c r="AM690" s="183">
        <v>44463.756944444445</v>
      </c>
      <c r="AN690" s="183">
        <v>44614</v>
      </c>
      <c r="AO690" s="1">
        <v>2</v>
      </c>
      <c r="AP690" s="60" t="s">
        <v>49</v>
      </c>
      <c r="AQ690" s="1" t="s">
        <v>2595</v>
      </c>
    </row>
    <row r="691" spans="1:43" x14ac:dyDescent="0.25">
      <c r="A691" s="1">
        <v>0</v>
      </c>
      <c r="B691" s="1" t="b">
        <v>1</v>
      </c>
      <c r="C691" s="1">
        <v>31561</v>
      </c>
      <c r="D691" s="1">
        <v>15441</v>
      </c>
      <c r="E691" s="1" t="b">
        <v>0</v>
      </c>
      <c r="F691" s="1">
        <v>0</v>
      </c>
      <c r="G691" s="60" t="s">
        <v>2589</v>
      </c>
      <c r="H691" s="60" t="s">
        <v>2589</v>
      </c>
      <c r="I691" s="1">
        <v>31561</v>
      </c>
      <c r="J691" s="60" t="s">
        <v>2590</v>
      </c>
      <c r="K691" s="60" t="s">
        <v>2591</v>
      </c>
      <c r="L691" s="60" t="s">
        <v>2786</v>
      </c>
      <c r="M691" s="60" t="s">
        <v>2787</v>
      </c>
      <c r="N691" s="1" t="b">
        <v>1</v>
      </c>
      <c r="O691" s="60" t="s">
        <v>2797</v>
      </c>
      <c r="P691" s="60" t="s">
        <v>1254</v>
      </c>
      <c r="Q691" s="60" t="s">
        <v>1256</v>
      </c>
      <c r="R691" s="60" t="s">
        <v>514</v>
      </c>
      <c r="S691" s="60" t="s">
        <v>1255</v>
      </c>
      <c r="T691" s="1">
        <v>31561</v>
      </c>
      <c r="U691" s="1">
        <v>32161</v>
      </c>
      <c r="V691" s="1">
        <v>34721</v>
      </c>
      <c r="W691" s="1">
        <v>41881</v>
      </c>
      <c r="X691" s="1">
        <v>65601</v>
      </c>
      <c r="Y691" s="1">
        <v>280121</v>
      </c>
      <c r="Z691" s="60" t="s">
        <v>2595</v>
      </c>
      <c r="AA691" s="60" t="s">
        <v>2596</v>
      </c>
      <c r="AB691" s="60" t="s">
        <v>2597</v>
      </c>
      <c r="AC691" s="60" t="s">
        <v>1246</v>
      </c>
      <c r="AD691" s="60" t="s">
        <v>2737</v>
      </c>
      <c r="AE691" s="60" t="s">
        <v>2599</v>
      </c>
      <c r="AF691" s="60" t="s">
        <v>2600</v>
      </c>
      <c r="AG691" s="183">
        <v>44123.728472222218</v>
      </c>
      <c r="AH691" s="60" t="s">
        <v>2721</v>
      </c>
      <c r="AI691" s="60" t="s">
        <v>2602</v>
      </c>
      <c r="AJ691" s="61">
        <v>10</v>
      </c>
      <c r="AK691" s="61">
        <v>1</v>
      </c>
      <c r="AL691" s="60" t="s">
        <v>2603</v>
      </c>
      <c r="AM691" s="183">
        <v>44166.617361111108</v>
      </c>
      <c r="AN691" s="183">
        <v>44614</v>
      </c>
      <c r="AO691" s="1">
        <v>2</v>
      </c>
      <c r="AP691" s="60" t="s">
        <v>49</v>
      </c>
      <c r="AQ691" s="1" t="s">
        <v>2595</v>
      </c>
    </row>
    <row r="692" spans="1:43" x14ac:dyDescent="0.25">
      <c r="A692" s="1">
        <v>0</v>
      </c>
      <c r="B692" s="1" t="b">
        <v>1</v>
      </c>
      <c r="C692" s="1">
        <v>31561</v>
      </c>
      <c r="D692" s="1">
        <v>15441</v>
      </c>
      <c r="E692" s="1" t="b">
        <v>0</v>
      </c>
      <c r="F692" s="1">
        <v>0</v>
      </c>
      <c r="G692" s="60" t="s">
        <v>2589</v>
      </c>
      <c r="H692" s="60" t="s">
        <v>2589</v>
      </c>
      <c r="I692" s="1">
        <v>31561</v>
      </c>
      <c r="J692" s="60" t="s">
        <v>2590</v>
      </c>
      <c r="K692" s="60" t="s">
        <v>2591</v>
      </c>
      <c r="L692" s="60" t="s">
        <v>2786</v>
      </c>
      <c r="M692" s="60" t="s">
        <v>2787</v>
      </c>
      <c r="N692" s="1" t="b">
        <v>1</v>
      </c>
      <c r="O692" s="60" t="s">
        <v>2797</v>
      </c>
      <c r="P692" s="60" t="s">
        <v>1251</v>
      </c>
      <c r="Q692" s="60" t="s">
        <v>1253</v>
      </c>
      <c r="R692" s="60" t="s">
        <v>514</v>
      </c>
      <c r="S692" s="60" t="s">
        <v>1252</v>
      </c>
      <c r="T692" s="1">
        <v>31561</v>
      </c>
      <c r="U692" s="1">
        <v>32161</v>
      </c>
      <c r="V692" s="1">
        <v>34721</v>
      </c>
      <c r="W692" s="1">
        <v>41881</v>
      </c>
      <c r="X692" s="1">
        <v>65601</v>
      </c>
      <c r="Y692" s="1">
        <v>280161</v>
      </c>
      <c r="Z692" s="60" t="s">
        <v>2595</v>
      </c>
      <c r="AA692" s="60" t="s">
        <v>2596</v>
      </c>
      <c r="AB692" s="60" t="s">
        <v>2597</v>
      </c>
      <c r="AC692" s="60" t="s">
        <v>1246</v>
      </c>
      <c r="AD692" s="60" t="s">
        <v>2737</v>
      </c>
      <c r="AE692" s="60" t="s">
        <v>2599</v>
      </c>
      <c r="AF692" s="60" t="s">
        <v>2600</v>
      </c>
      <c r="AG692" s="183">
        <v>44123.728472222218</v>
      </c>
      <c r="AH692" s="60" t="s">
        <v>2721</v>
      </c>
      <c r="AI692" s="60" t="s">
        <v>2602</v>
      </c>
      <c r="AJ692" s="61">
        <v>10</v>
      </c>
      <c r="AK692" s="61">
        <v>1</v>
      </c>
      <c r="AL692" s="60" t="s">
        <v>2603</v>
      </c>
      <c r="AM692" s="183">
        <v>44166.617361111108</v>
      </c>
      <c r="AN692" s="183">
        <v>44614</v>
      </c>
      <c r="AO692" s="1">
        <v>2</v>
      </c>
      <c r="AP692" s="60" t="s">
        <v>49</v>
      </c>
      <c r="AQ692" s="1" t="s">
        <v>2595</v>
      </c>
    </row>
    <row r="693" spans="1:43" x14ac:dyDescent="0.25">
      <c r="A693" s="1">
        <v>0</v>
      </c>
      <c r="B693" s="1" t="b">
        <v>1</v>
      </c>
      <c r="C693" s="1">
        <v>31561</v>
      </c>
      <c r="D693" s="1">
        <v>1328081</v>
      </c>
      <c r="E693" s="1" t="b">
        <v>0</v>
      </c>
      <c r="F693" s="1">
        <v>0</v>
      </c>
      <c r="G693" s="60" t="s">
        <v>2589</v>
      </c>
      <c r="H693" s="60" t="s">
        <v>2589</v>
      </c>
      <c r="I693" s="1">
        <v>31561</v>
      </c>
      <c r="J693" s="60" t="s">
        <v>2590</v>
      </c>
      <c r="K693" s="60" t="s">
        <v>2591</v>
      </c>
      <c r="L693" s="60" t="s">
        <v>2786</v>
      </c>
      <c r="M693" s="60" t="s">
        <v>2787</v>
      </c>
      <c r="N693" s="1" t="b">
        <v>1</v>
      </c>
      <c r="O693" s="60" t="s">
        <v>2797</v>
      </c>
      <c r="P693" s="60" t="s">
        <v>443</v>
      </c>
      <c r="Q693" s="60" t="s">
        <v>445</v>
      </c>
      <c r="R693" s="60" t="s">
        <v>514</v>
      </c>
      <c r="S693" s="60" t="s">
        <v>444</v>
      </c>
      <c r="T693" s="1">
        <v>31561</v>
      </c>
      <c r="U693" s="1">
        <v>32161</v>
      </c>
      <c r="V693" s="1">
        <v>34721</v>
      </c>
      <c r="W693" s="1">
        <v>41881</v>
      </c>
      <c r="X693" s="1">
        <v>65601</v>
      </c>
      <c r="Y693" s="1">
        <v>790441</v>
      </c>
      <c r="Z693" s="60" t="s">
        <v>2595</v>
      </c>
      <c r="AA693" s="60" t="s">
        <v>2596</v>
      </c>
      <c r="AB693" s="60" t="s">
        <v>2597</v>
      </c>
      <c r="AC693" s="60" t="s">
        <v>433</v>
      </c>
      <c r="AD693" s="60" t="s">
        <v>126</v>
      </c>
      <c r="AE693" s="60" t="s">
        <v>2599</v>
      </c>
      <c r="AF693" s="60" t="s">
        <v>2600</v>
      </c>
      <c r="AG693" s="183">
        <v>44162.414583333331</v>
      </c>
      <c r="AH693" s="60" t="s">
        <v>2601</v>
      </c>
      <c r="AI693" s="60" t="s">
        <v>2602</v>
      </c>
      <c r="AJ693" s="61">
        <v>16</v>
      </c>
      <c r="AK693" s="61">
        <v>1</v>
      </c>
      <c r="AL693" s="60" t="s">
        <v>2603</v>
      </c>
      <c r="AM693" s="183">
        <v>44347.621527777774</v>
      </c>
      <c r="AN693" s="183">
        <v>44579</v>
      </c>
      <c r="AO693" s="1">
        <v>3</v>
      </c>
      <c r="AP693" s="60" t="s">
        <v>2595</v>
      </c>
      <c r="AQ693" s="1" t="s">
        <v>2595</v>
      </c>
    </row>
    <row r="694" spans="1:43" x14ac:dyDescent="0.25">
      <c r="A694" s="1">
        <v>0</v>
      </c>
      <c r="B694" s="1" t="b">
        <v>1</v>
      </c>
      <c r="C694" s="1">
        <v>31561</v>
      </c>
      <c r="D694" s="1">
        <v>1328081</v>
      </c>
      <c r="E694" s="1" t="b">
        <v>0</v>
      </c>
      <c r="F694" s="1">
        <v>0</v>
      </c>
      <c r="G694" s="60" t="s">
        <v>2589</v>
      </c>
      <c r="H694" s="60" t="s">
        <v>2589</v>
      </c>
      <c r="I694" s="1">
        <v>31561</v>
      </c>
      <c r="J694" s="60" t="s">
        <v>2590</v>
      </c>
      <c r="K694" s="60" t="s">
        <v>2591</v>
      </c>
      <c r="L694" s="60" t="s">
        <v>2786</v>
      </c>
      <c r="M694" s="60" t="s">
        <v>2787</v>
      </c>
      <c r="N694" s="1" t="b">
        <v>1</v>
      </c>
      <c r="O694" s="60" t="s">
        <v>2797</v>
      </c>
      <c r="P694" s="60" t="s">
        <v>446</v>
      </c>
      <c r="Q694" s="60" t="s">
        <v>448</v>
      </c>
      <c r="R694" s="60" t="s">
        <v>514</v>
      </c>
      <c r="S694" s="60" t="s">
        <v>447</v>
      </c>
      <c r="T694" s="1">
        <v>31561</v>
      </c>
      <c r="U694" s="1">
        <v>32161</v>
      </c>
      <c r="V694" s="1">
        <v>34721</v>
      </c>
      <c r="W694" s="1">
        <v>41881</v>
      </c>
      <c r="X694" s="1">
        <v>65601</v>
      </c>
      <c r="Y694" s="1">
        <v>790481</v>
      </c>
      <c r="Z694" s="60" t="s">
        <v>2595</v>
      </c>
      <c r="AA694" s="60" t="s">
        <v>2596</v>
      </c>
      <c r="AB694" s="60" t="s">
        <v>2597</v>
      </c>
      <c r="AC694" s="60" t="s">
        <v>433</v>
      </c>
      <c r="AD694" s="60" t="s">
        <v>126</v>
      </c>
      <c r="AE694" s="60" t="s">
        <v>2599</v>
      </c>
      <c r="AF694" s="60" t="s">
        <v>2600</v>
      </c>
      <c r="AG694" s="183">
        <v>44162.414583333331</v>
      </c>
      <c r="AH694" s="60" t="s">
        <v>2601</v>
      </c>
      <c r="AI694" s="60" t="s">
        <v>2602</v>
      </c>
      <c r="AJ694" s="61">
        <v>10</v>
      </c>
      <c r="AK694" s="61">
        <v>1</v>
      </c>
      <c r="AL694" s="60" t="s">
        <v>2603</v>
      </c>
      <c r="AM694" s="183">
        <v>44347.62222222222</v>
      </c>
      <c r="AN694" s="183">
        <v>44582</v>
      </c>
      <c r="AO694" s="1">
        <v>3</v>
      </c>
      <c r="AP694" s="60" t="s">
        <v>2595</v>
      </c>
      <c r="AQ694" s="1" t="s">
        <v>2595</v>
      </c>
    </row>
    <row r="695" spans="1:43" x14ac:dyDescent="0.25">
      <c r="A695" s="1">
        <v>0</v>
      </c>
      <c r="B695" s="1" t="b">
        <v>1</v>
      </c>
      <c r="C695" s="1">
        <v>31561</v>
      </c>
      <c r="D695" s="1">
        <v>1328081</v>
      </c>
      <c r="E695" s="1" t="b">
        <v>0</v>
      </c>
      <c r="F695" s="1">
        <v>0</v>
      </c>
      <c r="G695" s="60" t="s">
        <v>2589</v>
      </c>
      <c r="H695" s="60" t="s">
        <v>2589</v>
      </c>
      <c r="I695" s="1">
        <v>31561</v>
      </c>
      <c r="J695" s="60" t="s">
        <v>2590</v>
      </c>
      <c r="K695" s="60" t="s">
        <v>2591</v>
      </c>
      <c r="L695" s="60" t="s">
        <v>2786</v>
      </c>
      <c r="M695" s="60" t="s">
        <v>2787</v>
      </c>
      <c r="N695" s="1" t="b">
        <v>1</v>
      </c>
      <c r="O695" s="60" t="s">
        <v>2797</v>
      </c>
      <c r="P695" s="60" t="s">
        <v>449</v>
      </c>
      <c r="Q695" s="60" t="s">
        <v>451</v>
      </c>
      <c r="R695" s="60" t="s">
        <v>514</v>
      </c>
      <c r="S695" s="60" t="s">
        <v>450</v>
      </c>
      <c r="T695" s="1">
        <v>31561</v>
      </c>
      <c r="U695" s="1">
        <v>32161</v>
      </c>
      <c r="V695" s="1">
        <v>34721</v>
      </c>
      <c r="W695" s="1">
        <v>41881</v>
      </c>
      <c r="X695" s="1">
        <v>65601</v>
      </c>
      <c r="Y695" s="1">
        <v>790521</v>
      </c>
      <c r="Z695" s="60" t="s">
        <v>2595</v>
      </c>
      <c r="AA695" s="60" t="s">
        <v>2596</v>
      </c>
      <c r="AB695" s="60" t="s">
        <v>2597</v>
      </c>
      <c r="AC695" s="60" t="s">
        <v>433</v>
      </c>
      <c r="AD695" s="60" t="s">
        <v>126</v>
      </c>
      <c r="AE695" s="60" t="s">
        <v>2599</v>
      </c>
      <c r="AF695" s="60" t="s">
        <v>2600</v>
      </c>
      <c r="AG695" s="183">
        <v>44162.414583333331</v>
      </c>
      <c r="AH695" s="60" t="s">
        <v>2601</v>
      </c>
      <c r="AI695" s="60" t="s">
        <v>2602</v>
      </c>
      <c r="AJ695" s="61">
        <v>10</v>
      </c>
      <c r="AK695" s="61">
        <v>1</v>
      </c>
      <c r="AL695" s="60" t="s">
        <v>2603</v>
      </c>
      <c r="AM695" s="183">
        <v>44347.621527777774</v>
      </c>
      <c r="AN695" s="183">
        <v>44517</v>
      </c>
      <c r="AO695" s="1">
        <v>3</v>
      </c>
      <c r="AP695" s="60" t="s">
        <v>2595</v>
      </c>
      <c r="AQ695" s="1" t="s">
        <v>2595</v>
      </c>
    </row>
    <row r="696" spans="1:43" x14ac:dyDescent="0.25">
      <c r="A696" s="1">
        <v>0</v>
      </c>
      <c r="B696" s="1" t="b">
        <v>1</v>
      </c>
      <c r="C696" s="1">
        <v>31561</v>
      </c>
      <c r="D696" s="1">
        <v>1328081</v>
      </c>
      <c r="E696" s="1" t="b">
        <v>0</v>
      </c>
      <c r="F696" s="1">
        <v>0</v>
      </c>
      <c r="G696" s="60" t="s">
        <v>2589</v>
      </c>
      <c r="H696" s="60" t="s">
        <v>2589</v>
      </c>
      <c r="I696" s="1">
        <v>31561</v>
      </c>
      <c r="J696" s="60" t="s">
        <v>2590</v>
      </c>
      <c r="K696" s="60" t="s">
        <v>2591</v>
      </c>
      <c r="L696" s="60" t="s">
        <v>2786</v>
      </c>
      <c r="M696" s="60" t="s">
        <v>2787</v>
      </c>
      <c r="N696" s="1" t="b">
        <v>1</v>
      </c>
      <c r="O696" s="60" t="s">
        <v>2797</v>
      </c>
      <c r="P696" s="60" t="s">
        <v>452</v>
      </c>
      <c r="Q696" s="60" t="s">
        <v>454</v>
      </c>
      <c r="R696" s="60" t="s">
        <v>514</v>
      </c>
      <c r="S696" s="60" t="s">
        <v>453</v>
      </c>
      <c r="T696" s="1">
        <v>31561</v>
      </c>
      <c r="U696" s="1">
        <v>32161</v>
      </c>
      <c r="V696" s="1">
        <v>34721</v>
      </c>
      <c r="W696" s="1">
        <v>41881</v>
      </c>
      <c r="X696" s="1">
        <v>65601</v>
      </c>
      <c r="Y696" s="1">
        <v>790561</v>
      </c>
      <c r="Z696" s="60" t="s">
        <v>2595</v>
      </c>
      <c r="AA696" s="60" t="s">
        <v>2596</v>
      </c>
      <c r="AB696" s="60" t="s">
        <v>2597</v>
      </c>
      <c r="AC696" s="60" t="s">
        <v>433</v>
      </c>
      <c r="AD696" s="60" t="s">
        <v>126</v>
      </c>
      <c r="AE696" s="60" t="s">
        <v>2599</v>
      </c>
      <c r="AF696" s="60" t="s">
        <v>2600</v>
      </c>
      <c r="AG696" s="183">
        <v>44162.414583333331</v>
      </c>
      <c r="AH696" s="60" t="s">
        <v>2601</v>
      </c>
      <c r="AI696" s="60" t="s">
        <v>2602</v>
      </c>
      <c r="AJ696" s="61">
        <v>12</v>
      </c>
      <c r="AK696" s="61">
        <v>1</v>
      </c>
      <c r="AL696" s="60" t="s">
        <v>2603</v>
      </c>
      <c r="AM696" s="183">
        <v>44347.620833333334</v>
      </c>
      <c r="AN696" s="183">
        <v>44592</v>
      </c>
      <c r="AO696" s="1">
        <v>3</v>
      </c>
      <c r="AP696" s="60" t="s">
        <v>2595</v>
      </c>
      <c r="AQ696" s="1" t="s">
        <v>2595</v>
      </c>
    </row>
    <row r="697" spans="1:43" x14ac:dyDescent="0.25">
      <c r="A697" s="1">
        <v>0</v>
      </c>
      <c r="B697" s="1" t="b">
        <v>1</v>
      </c>
      <c r="C697" s="1">
        <v>31561</v>
      </c>
      <c r="D697" s="1">
        <v>1328081</v>
      </c>
      <c r="E697" s="1" t="b">
        <v>0</v>
      </c>
      <c r="F697" s="1">
        <v>0</v>
      </c>
      <c r="G697" s="60" t="s">
        <v>2589</v>
      </c>
      <c r="H697" s="60" t="s">
        <v>2589</v>
      </c>
      <c r="I697" s="1">
        <v>31561</v>
      </c>
      <c r="J697" s="60" t="s">
        <v>2590</v>
      </c>
      <c r="K697" s="60" t="s">
        <v>2591</v>
      </c>
      <c r="L697" s="60" t="s">
        <v>2786</v>
      </c>
      <c r="M697" s="60" t="s">
        <v>2787</v>
      </c>
      <c r="N697" s="1" t="b">
        <v>1</v>
      </c>
      <c r="O697" s="60" t="s">
        <v>2797</v>
      </c>
      <c r="P697" s="60" t="s">
        <v>455</v>
      </c>
      <c r="Q697" s="60" t="s">
        <v>457</v>
      </c>
      <c r="R697" s="60" t="s">
        <v>549</v>
      </c>
      <c r="S697" s="60" t="s">
        <v>456</v>
      </c>
      <c r="T697" s="1">
        <v>31561</v>
      </c>
      <c r="U697" s="1">
        <v>32161</v>
      </c>
      <c r="V697" s="1">
        <v>34721</v>
      </c>
      <c r="W697" s="1">
        <v>41881</v>
      </c>
      <c r="X697" s="1">
        <v>65601</v>
      </c>
      <c r="Y697" s="1">
        <v>790601</v>
      </c>
      <c r="Z697" s="60" t="s">
        <v>2595</v>
      </c>
      <c r="AA697" s="60" t="s">
        <v>2596</v>
      </c>
      <c r="AB697" s="60" t="s">
        <v>2597</v>
      </c>
      <c r="AC697" s="60" t="s">
        <v>433</v>
      </c>
      <c r="AD697" s="60" t="s">
        <v>126</v>
      </c>
      <c r="AE697" s="60" t="s">
        <v>2599</v>
      </c>
      <c r="AF697" s="60" t="s">
        <v>2600</v>
      </c>
      <c r="AG697" s="183">
        <v>44162.414583333331</v>
      </c>
      <c r="AH697" s="60" t="s">
        <v>2601</v>
      </c>
      <c r="AI697" s="60" t="s">
        <v>2602</v>
      </c>
      <c r="AJ697" s="61">
        <v>10</v>
      </c>
      <c r="AK697" s="61">
        <v>1</v>
      </c>
      <c r="AL697" s="60" t="s">
        <v>2603</v>
      </c>
      <c r="AM697" s="183">
        <v>44347.620833333334</v>
      </c>
      <c r="AN697" s="183">
        <v>44431</v>
      </c>
      <c r="AO697" s="1">
        <v>3</v>
      </c>
      <c r="AP697" s="60" t="s">
        <v>2595</v>
      </c>
      <c r="AQ697" s="1" t="s">
        <v>2595</v>
      </c>
    </row>
    <row r="698" spans="1:43" x14ac:dyDescent="0.25">
      <c r="A698" s="1">
        <v>0</v>
      </c>
      <c r="B698" s="1" t="b">
        <v>1</v>
      </c>
      <c r="C698" s="1">
        <v>31561</v>
      </c>
      <c r="D698" s="1">
        <v>521081</v>
      </c>
      <c r="E698" s="1" t="b">
        <v>0</v>
      </c>
      <c r="F698" s="1">
        <v>0</v>
      </c>
      <c r="G698" s="60" t="s">
        <v>2589</v>
      </c>
      <c r="H698" s="60" t="s">
        <v>2589</v>
      </c>
      <c r="I698" s="1">
        <v>31561</v>
      </c>
      <c r="J698" s="60" t="s">
        <v>2590</v>
      </c>
      <c r="K698" s="60" t="s">
        <v>2591</v>
      </c>
      <c r="L698" s="60" t="s">
        <v>2786</v>
      </c>
      <c r="M698" s="60" t="s">
        <v>2787</v>
      </c>
      <c r="N698" s="1" t="b">
        <v>1</v>
      </c>
      <c r="O698" s="60" t="s">
        <v>2797</v>
      </c>
      <c r="P698" s="60" t="s">
        <v>1518</v>
      </c>
      <c r="Q698" s="60" t="s">
        <v>1520</v>
      </c>
      <c r="R698" s="60" t="s">
        <v>514</v>
      </c>
      <c r="S698" s="60" t="s">
        <v>1519</v>
      </c>
      <c r="T698" s="1">
        <v>31561</v>
      </c>
      <c r="U698" s="1">
        <v>32161</v>
      </c>
      <c r="V698" s="1">
        <v>34721</v>
      </c>
      <c r="W698" s="1">
        <v>41881</v>
      </c>
      <c r="X698" s="1">
        <v>65601</v>
      </c>
      <c r="Y698" s="1">
        <v>856881</v>
      </c>
      <c r="Z698" s="60" t="s">
        <v>2595</v>
      </c>
      <c r="AA698" s="60" t="s">
        <v>2596</v>
      </c>
      <c r="AB698" s="60" t="s">
        <v>2597</v>
      </c>
      <c r="AC698" s="60" t="s">
        <v>1496</v>
      </c>
      <c r="AD698" s="60" t="s">
        <v>2680</v>
      </c>
      <c r="AE698" s="60" t="s">
        <v>2599</v>
      </c>
      <c r="AF698" s="60" t="s">
        <v>2600</v>
      </c>
      <c r="AG698" s="183">
        <v>44173.361111111109</v>
      </c>
      <c r="AH698" s="60" t="s">
        <v>2601</v>
      </c>
      <c r="AI698" s="60" t="s">
        <v>2602</v>
      </c>
      <c r="AJ698" s="61">
        <v>10</v>
      </c>
      <c r="AK698" s="61">
        <v>1</v>
      </c>
      <c r="AL698" s="60" t="s">
        <v>2603</v>
      </c>
      <c r="AM698" s="183">
        <v>44173.361111111109</v>
      </c>
      <c r="AN698" s="183">
        <v>44614</v>
      </c>
      <c r="AO698" s="1">
        <v>2</v>
      </c>
      <c r="AP698" s="60" t="s">
        <v>2595</v>
      </c>
      <c r="AQ698" s="1" t="s">
        <v>2595</v>
      </c>
    </row>
    <row r="699" spans="1:43" x14ac:dyDescent="0.25">
      <c r="A699" s="1">
        <v>0</v>
      </c>
      <c r="B699" s="1" t="b">
        <v>1</v>
      </c>
      <c r="C699" s="1">
        <v>31561</v>
      </c>
      <c r="D699" s="1">
        <v>521081</v>
      </c>
      <c r="E699" s="1" t="b">
        <v>0</v>
      </c>
      <c r="F699" s="1">
        <v>0</v>
      </c>
      <c r="G699" s="60" t="s">
        <v>2589</v>
      </c>
      <c r="H699" s="60" t="s">
        <v>2589</v>
      </c>
      <c r="I699" s="1">
        <v>31561</v>
      </c>
      <c r="J699" s="60" t="s">
        <v>2590</v>
      </c>
      <c r="K699" s="60" t="s">
        <v>2591</v>
      </c>
      <c r="L699" s="60" t="s">
        <v>2786</v>
      </c>
      <c r="M699" s="60" t="s">
        <v>2787</v>
      </c>
      <c r="N699" s="1" t="b">
        <v>1</v>
      </c>
      <c r="O699" s="60" t="s">
        <v>2797</v>
      </c>
      <c r="P699" s="60" t="s">
        <v>1503</v>
      </c>
      <c r="Q699" s="60" t="s">
        <v>1505</v>
      </c>
      <c r="R699" s="60" t="s">
        <v>514</v>
      </c>
      <c r="S699" s="60" t="s">
        <v>1504</v>
      </c>
      <c r="T699" s="1">
        <v>31561</v>
      </c>
      <c r="U699" s="1">
        <v>32161</v>
      </c>
      <c r="V699" s="1">
        <v>34721</v>
      </c>
      <c r="W699" s="1">
        <v>41881</v>
      </c>
      <c r="X699" s="1">
        <v>65601</v>
      </c>
      <c r="Y699" s="1">
        <v>856921</v>
      </c>
      <c r="Z699" s="60" t="s">
        <v>2595</v>
      </c>
      <c r="AA699" s="60" t="s">
        <v>2596</v>
      </c>
      <c r="AB699" s="60" t="s">
        <v>2597</v>
      </c>
      <c r="AC699" s="60" t="s">
        <v>1496</v>
      </c>
      <c r="AD699" s="60" t="s">
        <v>2680</v>
      </c>
      <c r="AE699" s="60" t="s">
        <v>2599</v>
      </c>
      <c r="AF699" s="60" t="s">
        <v>2600</v>
      </c>
      <c r="AG699" s="183">
        <v>44173.361111111109</v>
      </c>
      <c r="AH699" s="60" t="s">
        <v>2601</v>
      </c>
      <c r="AI699" s="60" t="s">
        <v>2602</v>
      </c>
      <c r="AJ699" s="61">
        <v>24</v>
      </c>
      <c r="AK699" s="61">
        <v>1</v>
      </c>
      <c r="AL699" s="60" t="s">
        <v>2603</v>
      </c>
      <c r="AM699" s="183">
        <v>44173.361111111109</v>
      </c>
      <c r="AN699" s="183">
        <v>44591</v>
      </c>
      <c r="AO699" s="1">
        <v>2</v>
      </c>
      <c r="AP699" s="60" t="s">
        <v>2595</v>
      </c>
      <c r="AQ699" s="1" t="s">
        <v>2595</v>
      </c>
    </row>
    <row r="700" spans="1:43" x14ac:dyDescent="0.25">
      <c r="A700" s="1">
        <v>0</v>
      </c>
      <c r="B700" s="1" t="b">
        <v>1</v>
      </c>
      <c r="C700" s="1">
        <v>31561</v>
      </c>
      <c r="D700" s="1">
        <v>521081</v>
      </c>
      <c r="E700" s="1" t="b">
        <v>0</v>
      </c>
      <c r="F700" s="1">
        <v>0</v>
      </c>
      <c r="G700" s="60" t="s">
        <v>2589</v>
      </c>
      <c r="H700" s="60" t="s">
        <v>2589</v>
      </c>
      <c r="I700" s="1">
        <v>31561</v>
      </c>
      <c r="J700" s="60" t="s">
        <v>2590</v>
      </c>
      <c r="K700" s="60" t="s">
        <v>2591</v>
      </c>
      <c r="L700" s="60" t="s">
        <v>2786</v>
      </c>
      <c r="M700" s="60" t="s">
        <v>2787</v>
      </c>
      <c r="N700" s="1" t="b">
        <v>1</v>
      </c>
      <c r="O700" s="60" t="s">
        <v>2797</v>
      </c>
      <c r="P700" s="60" t="s">
        <v>1536</v>
      </c>
      <c r="Q700" s="60" t="s">
        <v>1538</v>
      </c>
      <c r="R700" s="60" t="s">
        <v>514</v>
      </c>
      <c r="S700" s="60" t="s">
        <v>1537</v>
      </c>
      <c r="T700" s="1">
        <v>31561</v>
      </c>
      <c r="U700" s="1">
        <v>32161</v>
      </c>
      <c r="V700" s="1">
        <v>34721</v>
      </c>
      <c r="W700" s="1">
        <v>41881</v>
      </c>
      <c r="X700" s="1">
        <v>65601</v>
      </c>
      <c r="Y700" s="1">
        <v>856961</v>
      </c>
      <c r="Z700" s="60" t="s">
        <v>2595</v>
      </c>
      <c r="AA700" s="60" t="s">
        <v>2596</v>
      </c>
      <c r="AB700" s="60" t="s">
        <v>2597</v>
      </c>
      <c r="AC700" s="60" t="s">
        <v>1496</v>
      </c>
      <c r="AD700" s="60" t="s">
        <v>2680</v>
      </c>
      <c r="AE700" s="60" t="s">
        <v>2599</v>
      </c>
      <c r="AF700" s="60" t="s">
        <v>2600</v>
      </c>
      <c r="AG700" s="183">
        <v>44173.361111111109</v>
      </c>
      <c r="AH700" s="60" t="s">
        <v>2601</v>
      </c>
      <c r="AI700" s="60" t="s">
        <v>2602</v>
      </c>
      <c r="AJ700" s="61">
        <v>10</v>
      </c>
      <c r="AK700" s="61">
        <v>1</v>
      </c>
      <c r="AL700" s="60" t="s">
        <v>2603</v>
      </c>
      <c r="AM700" s="183">
        <v>44173.361111111109</v>
      </c>
      <c r="AN700" s="183">
        <v>44589</v>
      </c>
      <c r="AO700" s="1">
        <v>2</v>
      </c>
      <c r="AP700" s="60" t="s">
        <v>2595</v>
      </c>
      <c r="AQ700" s="1" t="s">
        <v>2595</v>
      </c>
    </row>
    <row r="701" spans="1:43" x14ac:dyDescent="0.25">
      <c r="A701" s="1">
        <v>0</v>
      </c>
      <c r="B701" s="1" t="b">
        <v>1</v>
      </c>
      <c r="C701" s="1">
        <v>31561</v>
      </c>
      <c r="D701" s="1">
        <v>14801</v>
      </c>
      <c r="E701" s="1" t="b">
        <v>0</v>
      </c>
      <c r="F701" s="1">
        <v>0</v>
      </c>
      <c r="G701" s="60" t="s">
        <v>2589</v>
      </c>
      <c r="H701" s="60" t="s">
        <v>2589</v>
      </c>
      <c r="I701" s="1">
        <v>31561</v>
      </c>
      <c r="J701" s="60" t="s">
        <v>2590</v>
      </c>
      <c r="K701" s="60" t="s">
        <v>2591</v>
      </c>
      <c r="L701" s="60" t="s">
        <v>2786</v>
      </c>
      <c r="M701" s="60" t="s">
        <v>2787</v>
      </c>
      <c r="N701" s="1" t="b">
        <v>1</v>
      </c>
      <c r="O701" s="60" t="s">
        <v>2797</v>
      </c>
      <c r="P701" s="60" t="s">
        <v>83</v>
      </c>
      <c r="Q701" s="60" t="s">
        <v>85</v>
      </c>
      <c r="R701" s="60" t="s">
        <v>514</v>
      </c>
      <c r="S701" s="60" t="s">
        <v>84</v>
      </c>
      <c r="T701" s="1">
        <v>31561</v>
      </c>
      <c r="U701" s="1">
        <v>32161</v>
      </c>
      <c r="V701" s="1">
        <v>34721</v>
      </c>
      <c r="W701" s="1">
        <v>41881</v>
      </c>
      <c r="X701" s="1">
        <v>65601</v>
      </c>
      <c r="Y701" s="1">
        <v>928761</v>
      </c>
      <c r="Z701" s="60" t="s">
        <v>2595</v>
      </c>
      <c r="AA701" s="60" t="s">
        <v>2596</v>
      </c>
      <c r="AB701" s="60" t="s">
        <v>2597</v>
      </c>
      <c r="AC701" s="60" t="s">
        <v>74</v>
      </c>
      <c r="AD701" s="60" t="s">
        <v>75</v>
      </c>
      <c r="AE701" s="60" t="s">
        <v>2599</v>
      </c>
      <c r="AF701" s="60" t="s">
        <v>2600</v>
      </c>
      <c r="AG701" s="183">
        <v>44176.695833333331</v>
      </c>
      <c r="AH701" s="60" t="s">
        <v>2721</v>
      </c>
      <c r="AI701" s="60" t="s">
        <v>2602</v>
      </c>
      <c r="AJ701" s="61">
        <v>10</v>
      </c>
      <c r="AK701" s="61">
        <v>1</v>
      </c>
      <c r="AL701" s="60" t="s">
        <v>2603</v>
      </c>
      <c r="AM701" s="183">
        <v>44383.743055555555</v>
      </c>
      <c r="AN701" s="183">
        <v>44614</v>
      </c>
      <c r="AO701" s="1">
        <v>3</v>
      </c>
      <c r="AP701" s="60" t="s">
        <v>2595</v>
      </c>
      <c r="AQ701" s="1" t="s">
        <v>2595</v>
      </c>
    </row>
    <row r="702" spans="1:43" x14ac:dyDescent="0.25">
      <c r="A702" s="1">
        <v>0</v>
      </c>
      <c r="B702" s="1" t="b">
        <v>1</v>
      </c>
      <c r="C702" s="1">
        <v>31561</v>
      </c>
      <c r="D702" s="1">
        <v>521081</v>
      </c>
      <c r="E702" s="1" t="b">
        <v>0</v>
      </c>
      <c r="F702" s="1">
        <v>0</v>
      </c>
      <c r="G702" s="60" t="s">
        <v>2589</v>
      </c>
      <c r="H702" s="60" t="s">
        <v>2589</v>
      </c>
      <c r="I702" s="1">
        <v>31561</v>
      </c>
      <c r="J702" s="60" t="s">
        <v>2590</v>
      </c>
      <c r="K702" s="60" t="s">
        <v>2591</v>
      </c>
      <c r="L702" s="60" t="s">
        <v>2786</v>
      </c>
      <c r="M702" s="60" t="s">
        <v>2787</v>
      </c>
      <c r="N702" s="1" t="b">
        <v>1</v>
      </c>
      <c r="O702" s="60" t="s">
        <v>2797</v>
      </c>
      <c r="P702" s="60" t="s">
        <v>1530</v>
      </c>
      <c r="Q702" s="60" t="s">
        <v>1532</v>
      </c>
      <c r="R702" s="60" t="s">
        <v>514</v>
      </c>
      <c r="S702" s="60" t="s">
        <v>1531</v>
      </c>
      <c r="T702" s="1">
        <v>31561</v>
      </c>
      <c r="U702" s="1">
        <v>32161</v>
      </c>
      <c r="V702" s="1">
        <v>34721</v>
      </c>
      <c r="W702" s="1">
        <v>41881</v>
      </c>
      <c r="X702" s="1">
        <v>65601</v>
      </c>
      <c r="Y702" s="1">
        <v>943401</v>
      </c>
      <c r="Z702" s="60" t="s">
        <v>2595</v>
      </c>
      <c r="AA702" s="60" t="s">
        <v>2596</v>
      </c>
      <c r="AB702" s="60" t="s">
        <v>2597</v>
      </c>
      <c r="AC702" s="60" t="s">
        <v>1496</v>
      </c>
      <c r="AD702" s="60" t="s">
        <v>2680</v>
      </c>
      <c r="AE702" s="60" t="s">
        <v>2599</v>
      </c>
      <c r="AF702" s="60" t="s">
        <v>2600</v>
      </c>
      <c r="AG702" s="183">
        <v>44180.439583333333</v>
      </c>
      <c r="AH702" s="60" t="s">
        <v>2601</v>
      </c>
      <c r="AI702" s="60" t="s">
        <v>2602</v>
      </c>
      <c r="AJ702" s="61">
        <v>12</v>
      </c>
      <c r="AK702" s="61">
        <v>1</v>
      </c>
      <c r="AL702" s="60" t="s">
        <v>2603</v>
      </c>
      <c r="AM702" s="183">
        <v>44180.439583333333</v>
      </c>
      <c r="AN702" s="183">
        <v>44614</v>
      </c>
      <c r="AO702" s="1">
        <v>2</v>
      </c>
      <c r="AP702" s="60" t="s">
        <v>2595</v>
      </c>
      <c r="AQ702" s="1" t="s">
        <v>2595</v>
      </c>
    </row>
    <row r="703" spans="1:43" x14ac:dyDescent="0.25">
      <c r="A703" s="1">
        <v>0</v>
      </c>
      <c r="B703" s="1" t="b">
        <v>1</v>
      </c>
      <c r="C703" s="1">
        <v>31561</v>
      </c>
      <c r="D703" s="1">
        <v>825041</v>
      </c>
      <c r="E703" s="1" t="b">
        <v>0</v>
      </c>
      <c r="F703" s="1">
        <v>0</v>
      </c>
      <c r="G703" s="60" t="s">
        <v>2589</v>
      </c>
      <c r="H703" s="60" t="s">
        <v>2589</v>
      </c>
      <c r="I703" s="1">
        <v>31561</v>
      </c>
      <c r="J703" s="60" t="s">
        <v>2590</v>
      </c>
      <c r="K703" s="60" t="s">
        <v>2591</v>
      </c>
      <c r="L703" s="60" t="s">
        <v>2786</v>
      </c>
      <c r="M703" s="60" t="s">
        <v>2787</v>
      </c>
      <c r="N703" s="1" t="b">
        <v>1</v>
      </c>
      <c r="O703" s="60" t="s">
        <v>2797</v>
      </c>
      <c r="P703" s="60" t="s">
        <v>378</v>
      </c>
      <c r="Q703" s="60" t="s">
        <v>380</v>
      </c>
      <c r="R703" s="60" t="s">
        <v>514</v>
      </c>
      <c r="S703" s="60" t="s">
        <v>379</v>
      </c>
      <c r="T703" s="1">
        <v>31561</v>
      </c>
      <c r="U703" s="1">
        <v>32161</v>
      </c>
      <c r="V703" s="1">
        <v>34721</v>
      </c>
      <c r="W703" s="1">
        <v>41881</v>
      </c>
      <c r="X703" s="1">
        <v>65601</v>
      </c>
      <c r="Y703" s="1">
        <v>1647881</v>
      </c>
      <c r="Z703" s="60" t="s">
        <v>2595</v>
      </c>
      <c r="AA703" s="60" t="s">
        <v>2596</v>
      </c>
      <c r="AB703" s="60" t="s">
        <v>2597</v>
      </c>
      <c r="AC703" s="60" t="s">
        <v>376</v>
      </c>
      <c r="AD703" s="60" t="s">
        <v>377</v>
      </c>
      <c r="AE703" s="60" t="s">
        <v>2599</v>
      </c>
      <c r="AF703" s="60" t="s">
        <v>2600</v>
      </c>
      <c r="AG703" s="183">
        <v>44481.742361111108</v>
      </c>
      <c r="AH703" s="60" t="s">
        <v>2601</v>
      </c>
      <c r="AI703" s="60" t="s">
        <v>2602</v>
      </c>
      <c r="AJ703" s="61">
        <v>10</v>
      </c>
      <c r="AK703" s="61">
        <v>1</v>
      </c>
      <c r="AL703" s="60" t="s">
        <v>2603</v>
      </c>
      <c r="AM703" s="183">
        <v>44481.742361111108</v>
      </c>
      <c r="AN703" s="183">
        <v>44614</v>
      </c>
      <c r="AO703" s="1">
        <v>3</v>
      </c>
      <c r="AP703" s="60" t="s">
        <v>2595</v>
      </c>
      <c r="AQ703" s="1" t="s">
        <v>2595</v>
      </c>
    </row>
    <row r="704" spans="1:43" x14ac:dyDescent="0.25">
      <c r="A704" s="1">
        <v>0</v>
      </c>
      <c r="B704" s="1" t="b">
        <v>1</v>
      </c>
      <c r="C704" s="1">
        <v>31561</v>
      </c>
      <c r="D704" s="1">
        <v>825041</v>
      </c>
      <c r="E704" s="1" t="b">
        <v>0</v>
      </c>
      <c r="F704" s="1">
        <v>0</v>
      </c>
      <c r="G704" s="60" t="s">
        <v>2589</v>
      </c>
      <c r="H704" s="60" t="s">
        <v>2589</v>
      </c>
      <c r="I704" s="1">
        <v>31561</v>
      </c>
      <c r="J704" s="60" t="s">
        <v>2590</v>
      </c>
      <c r="K704" s="60" t="s">
        <v>2591</v>
      </c>
      <c r="L704" s="60" t="s">
        <v>2786</v>
      </c>
      <c r="M704" s="60" t="s">
        <v>2787</v>
      </c>
      <c r="N704" s="1" t="b">
        <v>1</v>
      </c>
      <c r="O704" s="60" t="s">
        <v>2797</v>
      </c>
      <c r="P704" s="60" t="s">
        <v>382</v>
      </c>
      <c r="Q704" s="60" t="s">
        <v>384</v>
      </c>
      <c r="R704" s="60" t="s">
        <v>514</v>
      </c>
      <c r="S704" s="60" t="s">
        <v>383</v>
      </c>
      <c r="T704" s="1">
        <v>31561</v>
      </c>
      <c r="U704" s="1">
        <v>32161</v>
      </c>
      <c r="V704" s="1">
        <v>34721</v>
      </c>
      <c r="W704" s="1">
        <v>41881</v>
      </c>
      <c r="X704" s="1">
        <v>65601</v>
      </c>
      <c r="Y704" s="1">
        <v>1647921</v>
      </c>
      <c r="Z704" s="60" t="s">
        <v>2595</v>
      </c>
      <c r="AA704" s="60" t="s">
        <v>2596</v>
      </c>
      <c r="AB704" s="60" t="s">
        <v>2597</v>
      </c>
      <c r="AC704" s="60" t="s">
        <v>376</v>
      </c>
      <c r="AD704" s="60" t="s">
        <v>377</v>
      </c>
      <c r="AE704" s="60" t="s">
        <v>2599</v>
      </c>
      <c r="AF704" s="60" t="s">
        <v>2600</v>
      </c>
      <c r="AG704" s="183">
        <v>44481.742361111108</v>
      </c>
      <c r="AH704" s="60" t="s">
        <v>2601</v>
      </c>
      <c r="AI704" s="60" t="s">
        <v>2602</v>
      </c>
      <c r="AJ704" s="61">
        <v>10</v>
      </c>
      <c r="AK704" s="61">
        <v>1</v>
      </c>
      <c r="AL704" s="60" t="s">
        <v>2603</v>
      </c>
      <c r="AM704" s="183">
        <v>44481.742361111108</v>
      </c>
      <c r="AN704" s="183">
        <v>44614</v>
      </c>
      <c r="AO704" s="1">
        <v>3</v>
      </c>
      <c r="AP704" s="60" t="s">
        <v>2595</v>
      </c>
      <c r="AQ704" s="1" t="s">
        <v>2595</v>
      </c>
    </row>
    <row r="705" spans="1:43" x14ac:dyDescent="0.25">
      <c r="A705" s="1">
        <v>0</v>
      </c>
      <c r="B705" s="1" t="b">
        <v>1</v>
      </c>
      <c r="C705" s="1">
        <v>31561</v>
      </c>
      <c r="D705" s="1">
        <v>15241</v>
      </c>
      <c r="E705" s="1" t="b">
        <v>0</v>
      </c>
      <c r="F705" s="1">
        <v>0</v>
      </c>
      <c r="G705" s="60" t="s">
        <v>2589</v>
      </c>
      <c r="H705" s="60" t="s">
        <v>2589</v>
      </c>
      <c r="I705" s="1">
        <v>31561</v>
      </c>
      <c r="J705" s="60" t="s">
        <v>2590</v>
      </c>
      <c r="K705" s="60" t="s">
        <v>2591</v>
      </c>
      <c r="L705" s="60" t="s">
        <v>2798</v>
      </c>
      <c r="M705" s="60" t="s">
        <v>2799</v>
      </c>
      <c r="N705" s="1" t="b">
        <v>1</v>
      </c>
      <c r="O705" s="60" t="s">
        <v>2800</v>
      </c>
      <c r="P705" s="60" t="s">
        <v>1239</v>
      </c>
      <c r="Q705" s="60" t="s">
        <v>1241</v>
      </c>
      <c r="R705" s="60" t="s">
        <v>768</v>
      </c>
      <c r="S705" s="60" t="s">
        <v>1240</v>
      </c>
      <c r="T705" s="1">
        <v>31561</v>
      </c>
      <c r="U705" s="1">
        <v>32161</v>
      </c>
      <c r="V705" s="1">
        <v>34761</v>
      </c>
      <c r="W705" s="1">
        <v>41921</v>
      </c>
      <c r="X705" s="1">
        <v>65641</v>
      </c>
      <c r="Y705" s="1">
        <v>119481</v>
      </c>
      <c r="Z705" s="60" t="s">
        <v>2595</v>
      </c>
      <c r="AA705" s="60" t="s">
        <v>2596</v>
      </c>
      <c r="AB705" s="60" t="s">
        <v>2597</v>
      </c>
      <c r="AC705" s="60" t="s">
        <v>1137</v>
      </c>
      <c r="AD705" s="60" t="s">
        <v>2698</v>
      </c>
      <c r="AE705" s="60" t="s">
        <v>2599</v>
      </c>
      <c r="AF705" s="60" t="s">
        <v>2600</v>
      </c>
      <c r="AG705" s="183">
        <v>44123.69930555555</v>
      </c>
      <c r="AH705" s="60" t="s">
        <v>2601</v>
      </c>
      <c r="AI705" s="60" t="s">
        <v>2602</v>
      </c>
      <c r="AJ705" s="61">
        <v>5</v>
      </c>
      <c r="AK705" s="61">
        <v>1</v>
      </c>
      <c r="AL705" s="60" t="s">
        <v>2603</v>
      </c>
      <c r="AM705" s="183">
        <v>44159.722222222219</v>
      </c>
      <c r="AN705" s="183">
        <v>44614</v>
      </c>
      <c r="AO705" s="1">
        <v>4</v>
      </c>
      <c r="AP705" s="60" t="s">
        <v>2595</v>
      </c>
      <c r="AQ705" s="1" t="s">
        <v>2595</v>
      </c>
    </row>
    <row r="706" spans="1:43" x14ac:dyDescent="0.25">
      <c r="A706" s="1">
        <v>0</v>
      </c>
      <c r="B706" s="1" t="b">
        <v>1</v>
      </c>
      <c r="C706" s="1">
        <v>31561</v>
      </c>
      <c r="D706" s="1">
        <v>15241</v>
      </c>
      <c r="E706" s="1" t="b">
        <v>0</v>
      </c>
      <c r="F706" s="1">
        <v>0</v>
      </c>
      <c r="G706" s="60" t="s">
        <v>2589</v>
      </c>
      <c r="H706" s="60" t="s">
        <v>2589</v>
      </c>
      <c r="I706" s="1">
        <v>31561</v>
      </c>
      <c r="J706" s="60" t="s">
        <v>2590</v>
      </c>
      <c r="K706" s="60" t="s">
        <v>2591</v>
      </c>
      <c r="L706" s="60" t="s">
        <v>2798</v>
      </c>
      <c r="M706" s="60" t="s">
        <v>2799</v>
      </c>
      <c r="N706" s="1" t="b">
        <v>1</v>
      </c>
      <c r="O706" s="60" t="s">
        <v>2800</v>
      </c>
      <c r="P706" s="60" t="s">
        <v>1236</v>
      </c>
      <c r="Q706" s="60" t="s">
        <v>1238</v>
      </c>
      <c r="R706" s="60" t="s">
        <v>768</v>
      </c>
      <c r="S706" s="60" t="s">
        <v>1237</v>
      </c>
      <c r="T706" s="1">
        <v>31561</v>
      </c>
      <c r="U706" s="1">
        <v>32161</v>
      </c>
      <c r="V706" s="1">
        <v>34761</v>
      </c>
      <c r="W706" s="1">
        <v>41921</v>
      </c>
      <c r="X706" s="1">
        <v>65641</v>
      </c>
      <c r="Y706" s="1">
        <v>119561</v>
      </c>
      <c r="Z706" s="60" t="s">
        <v>2595</v>
      </c>
      <c r="AA706" s="60" t="s">
        <v>2596</v>
      </c>
      <c r="AB706" s="60" t="s">
        <v>2597</v>
      </c>
      <c r="AC706" s="60" t="s">
        <v>1137</v>
      </c>
      <c r="AD706" s="60" t="s">
        <v>2698</v>
      </c>
      <c r="AE706" s="60" t="s">
        <v>2599</v>
      </c>
      <c r="AF706" s="60" t="s">
        <v>2600</v>
      </c>
      <c r="AG706" s="183">
        <v>44123.69930555555</v>
      </c>
      <c r="AH706" s="60" t="s">
        <v>2601</v>
      </c>
      <c r="AI706" s="60" t="s">
        <v>2602</v>
      </c>
      <c r="AJ706" s="61">
        <v>5</v>
      </c>
      <c r="AK706" s="61">
        <v>1</v>
      </c>
      <c r="AL706" s="60" t="s">
        <v>2603</v>
      </c>
      <c r="AM706" s="183">
        <v>44159.722222222219</v>
      </c>
      <c r="AN706" s="183">
        <v>44613</v>
      </c>
      <c r="AO706" s="1">
        <v>4</v>
      </c>
      <c r="AP706" s="60" t="s">
        <v>2595</v>
      </c>
      <c r="AQ706" s="1" t="s">
        <v>2595</v>
      </c>
    </row>
    <row r="707" spans="1:43" x14ac:dyDescent="0.25">
      <c r="A707" s="1">
        <v>0</v>
      </c>
      <c r="B707" s="1" t="b">
        <v>1</v>
      </c>
      <c r="C707" s="1">
        <v>31561</v>
      </c>
      <c r="D707" s="1">
        <v>15241</v>
      </c>
      <c r="E707" s="1" t="b">
        <v>0</v>
      </c>
      <c r="F707" s="1">
        <v>0</v>
      </c>
      <c r="G707" s="60" t="s">
        <v>2589</v>
      </c>
      <c r="H707" s="60" t="s">
        <v>2589</v>
      </c>
      <c r="I707" s="1">
        <v>31561</v>
      </c>
      <c r="J707" s="60" t="s">
        <v>2590</v>
      </c>
      <c r="K707" s="60" t="s">
        <v>2591</v>
      </c>
      <c r="L707" s="60" t="s">
        <v>2798</v>
      </c>
      <c r="M707" s="60" t="s">
        <v>2799</v>
      </c>
      <c r="N707" s="1" t="b">
        <v>1</v>
      </c>
      <c r="O707" s="60" t="s">
        <v>2800</v>
      </c>
      <c r="P707" s="60" t="s">
        <v>1233</v>
      </c>
      <c r="Q707" s="60" t="s">
        <v>1235</v>
      </c>
      <c r="R707" s="60" t="s">
        <v>768</v>
      </c>
      <c r="S707" s="60" t="s">
        <v>1234</v>
      </c>
      <c r="T707" s="1">
        <v>31561</v>
      </c>
      <c r="U707" s="1">
        <v>32161</v>
      </c>
      <c r="V707" s="1">
        <v>34761</v>
      </c>
      <c r="W707" s="1">
        <v>41921</v>
      </c>
      <c r="X707" s="1">
        <v>65641</v>
      </c>
      <c r="Y707" s="1">
        <v>119601</v>
      </c>
      <c r="Z707" s="60" t="s">
        <v>2595</v>
      </c>
      <c r="AA707" s="60" t="s">
        <v>2596</v>
      </c>
      <c r="AB707" s="60" t="s">
        <v>2597</v>
      </c>
      <c r="AC707" s="60" t="s">
        <v>1137</v>
      </c>
      <c r="AD707" s="60" t="s">
        <v>2698</v>
      </c>
      <c r="AE707" s="60" t="s">
        <v>2599</v>
      </c>
      <c r="AF707" s="60" t="s">
        <v>2600</v>
      </c>
      <c r="AG707" s="183">
        <v>44123.69930555555</v>
      </c>
      <c r="AH707" s="60" t="s">
        <v>2601</v>
      </c>
      <c r="AI707" s="60" t="s">
        <v>2602</v>
      </c>
      <c r="AJ707" s="61">
        <v>5</v>
      </c>
      <c r="AK707" s="61">
        <v>1</v>
      </c>
      <c r="AL707" s="60" t="s">
        <v>2603</v>
      </c>
      <c r="AM707" s="183">
        <v>44159.722916666666</v>
      </c>
      <c r="AN707" s="183">
        <v>44614</v>
      </c>
      <c r="AO707" s="1">
        <v>4</v>
      </c>
      <c r="AP707" s="60" t="s">
        <v>2595</v>
      </c>
      <c r="AQ707" s="1" t="s">
        <v>2595</v>
      </c>
    </row>
    <row r="708" spans="1:43" x14ac:dyDescent="0.25">
      <c r="A708" s="1">
        <v>0</v>
      </c>
      <c r="B708" s="1" t="b">
        <v>1</v>
      </c>
      <c r="C708" s="1">
        <v>31561</v>
      </c>
      <c r="D708" s="1">
        <v>15241</v>
      </c>
      <c r="E708" s="1" t="b">
        <v>0</v>
      </c>
      <c r="F708" s="1">
        <v>0</v>
      </c>
      <c r="G708" s="60" t="s">
        <v>2589</v>
      </c>
      <c r="H708" s="60" t="s">
        <v>2589</v>
      </c>
      <c r="I708" s="1">
        <v>31561</v>
      </c>
      <c r="J708" s="60" t="s">
        <v>2590</v>
      </c>
      <c r="K708" s="60" t="s">
        <v>2591</v>
      </c>
      <c r="L708" s="60" t="s">
        <v>2798</v>
      </c>
      <c r="M708" s="60" t="s">
        <v>2799</v>
      </c>
      <c r="N708" s="1" t="b">
        <v>1</v>
      </c>
      <c r="O708" s="60" t="s">
        <v>2800</v>
      </c>
      <c r="P708" s="60" t="s">
        <v>2801</v>
      </c>
      <c r="Q708" s="60" t="s">
        <v>2802</v>
      </c>
      <c r="R708" s="60" t="s">
        <v>768</v>
      </c>
      <c r="S708" s="60" t="s">
        <v>2595</v>
      </c>
      <c r="T708" s="1">
        <v>31561</v>
      </c>
      <c r="U708" s="1">
        <v>32161</v>
      </c>
      <c r="V708" s="1">
        <v>34761</v>
      </c>
      <c r="W708" s="1">
        <v>41921</v>
      </c>
      <c r="X708" s="1">
        <v>65641</v>
      </c>
      <c r="Y708" s="1">
        <v>120281</v>
      </c>
      <c r="Z708" s="60" t="s">
        <v>2595</v>
      </c>
      <c r="AA708" s="60" t="s">
        <v>2596</v>
      </c>
      <c r="AB708" s="60" t="s">
        <v>2597</v>
      </c>
      <c r="AC708" s="60" t="s">
        <v>1137</v>
      </c>
      <c r="AD708" s="60" t="s">
        <v>2698</v>
      </c>
      <c r="AE708" s="60" t="s">
        <v>2599</v>
      </c>
      <c r="AF708" s="60" t="s">
        <v>2600</v>
      </c>
      <c r="AG708" s="183">
        <v>44123.69930555555</v>
      </c>
      <c r="AH708" s="60" t="s">
        <v>2601</v>
      </c>
      <c r="AI708" s="60" t="s">
        <v>2602</v>
      </c>
      <c r="AJ708" s="61" t="s">
        <v>2595</v>
      </c>
      <c r="AK708" s="61" t="s">
        <v>2595</v>
      </c>
      <c r="AL708" s="60" t="s">
        <v>2614</v>
      </c>
      <c r="AM708" s="183">
        <v>44123.69930555555</v>
      </c>
      <c r="AN708" s="183" t="s">
        <v>2595</v>
      </c>
      <c r="AO708" s="1">
        <v>4</v>
      </c>
      <c r="AP708" s="60" t="s">
        <v>2595</v>
      </c>
      <c r="AQ708" s="1" t="s">
        <v>2595</v>
      </c>
    </row>
    <row r="709" spans="1:43" x14ac:dyDescent="0.25">
      <c r="A709" s="1">
        <v>0</v>
      </c>
      <c r="B709" s="1" t="b">
        <v>1</v>
      </c>
      <c r="C709" s="1">
        <v>31561</v>
      </c>
      <c r="D709" s="1">
        <v>15241</v>
      </c>
      <c r="E709" s="1" t="b">
        <v>0</v>
      </c>
      <c r="F709" s="1">
        <v>0</v>
      </c>
      <c r="G709" s="60" t="s">
        <v>2589</v>
      </c>
      <c r="H709" s="60" t="s">
        <v>2589</v>
      </c>
      <c r="I709" s="1">
        <v>31561</v>
      </c>
      <c r="J709" s="60" t="s">
        <v>2590</v>
      </c>
      <c r="K709" s="60" t="s">
        <v>2591</v>
      </c>
      <c r="L709" s="60" t="s">
        <v>2798</v>
      </c>
      <c r="M709" s="60" t="s">
        <v>2799</v>
      </c>
      <c r="N709" s="1" t="b">
        <v>1</v>
      </c>
      <c r="O709" s="60" t="s">
        <v>2800</v>
      </c>
      <c r="P709" s="60" t="s">
        <v>1177</v>
      </c>
      <c r="Q709" s="60" t="s">
        <v>1179</v>
      </c>
      <c r="R709" s="60" t="s">
        <v>514</v>
      </c>
      <c r="S709" s="60" t="s">
        <v>1178</v>
      </c>
      <c r="T709" s="1">
        <v>31561</v>
      </c>
      <c r="U709" s="1">
        <v>32161</v>
      </c>
      <c r="V709" s="1">
        <v>34761</v>
      </c>
      <c r="W709" s="1">
        <v>41921</v>
      </c>
      <c r="X709" s="1">
        <v>65641</v>
      </c>
      <c r="Y709" s="1">
        <v>121001</v>
      </c>
      <c r="Z709" s="60" t="s">
        <v>2595</v>
      </c>
      <c r="AA709" s="60" t="s">
        <v>2596</v>
      </c>
      <c r="AB709" s="60" t="s">
        <v>2597</v>
      </c>
      <c r="AC709" s="60" t="s">
        <v>1137</v>
      </c>
      <c r="AD709" s="60" t="s">
        <v>2698</v>
      </c>
      <c r="AE709" s="60" t="s">
        <v>2599</v>
      </c>
      <c r="AF709" s="60" t="s">
        <v>2600</v>
      </c>
      <c r="AG709" s="183">
        <v>44123.69930555555</v>
      </c>
      <c r="AH709" s="60" t="s">
        <v>2721</v>
      </c>
      <c r="AI709" s="60" t="s">
        <v>2722</v>
      </c>
      <c r="AJ709" s="61">
        <v>5</v>
      </c>
      <c r="AK709" s="61">
        <v>1</v>
      </c>
      <c r="AL709" s="60" t="s">
        <v>2603</v>
      </c>
      <c r="AM709" s="183">
        <v>44604.59097222222</v>
      </c>
      <c r="AN709" s="183">
        <v>44613</v>
      </c>
      <c r="AO709" s="1">
        <v>4</v>
      </c>
      <c r="AP709" s="60" t="s">
        <v>2595</v>
      </c>
      <c r="AQ709" s="1" t="s">
        <v>2595</v>
      </c>
    </row>
    <row r="710" spans="1:43" x14ac:dyDescent="0.25">
      <c r="A710" s="1">
        <v>0</v>
      </c>
      <c r="B710" s="1" t="b">
        <v>1</v>
      </c>
      <c r="C710" s="1">
        <v>31561</v>
      </c>
      <c r="D710" s="1">
        <v>15241</v>
      </c>
      <c r="E710" s="1" t="b">
        <v>0</v>
      </c>
      <c r="F710" s="1">
        <v>0</v>
      </c>
      <c r="G710" s="60" t="s">
        <v>2589</v>
      </c>
      <c r="H710" s="60" t="s">
        <v>2589</v>
      </c>
      <c r="I710" s="1">
        <v>31561</v>
      </c>
      <c r="J710" s="60" t="s">
        <v>2590</v>
      </c>
      <c r="K710" s="60" t="s">
        <v>2591</v>
      </c>
      <c r="L710" s="60" t="s">
        <v>2798</v>
      </c>
      <c r="M710" s="60" t="s">
        <v>2799</v>
      </c>
      <c r="N710" s="1" t="b">
        <v>1</v>
      </c>
      <c r="O710" s="60" t="s">
        <v>2800</v>
      </c>
      <c r="P710" s="60" t="s">
        <v>1180</v>
      </c>
      <c r="Q710" s="60" t="s">
        <v>1182</v>
      </c>
      <c r="R710" s="60" t="s">
        <v>514</v>
      </c>
      <c r="S710" s="60" t="s">
        <v>1181</v>
      </c>
      <c r="T710" s="1">
        <v>31561</v>
      </c>
      <c r="U710" s="1">
        <v>32161</v>
      </c>
      <c r="V710" s="1">
        <v>34761</v>
      </c>
      <c r="W710" s="1">
        <v>41921</v>
      </c>
      <c r="X710" s="1">
        <v>65641</v>
      </c>
      <c r="Y710" s="1">
        <v>121121</v>
      </c>
      <c r="Z710" s="60" t="s">
        <v>2595</v>
      </c>
      <c r="AA710" s="60" t="s">
        <v>2596</v>
      </c>
      <c r="AB710" s="60" t="s">
        <v>2597</v>
      </c>
      <c r="AC710" s="60" t="s">
        <v>1137</v>
      </c>
      <c r="AD710" s="60" t="s">
        <v>2698</v>
      </c>
      <c r="AE710" s="60" t="s">
        <v>2599</v>
      </c>
      <c r="AF710" s="60" t="s">
        <v>2600</v>
      </c>
      <c r="AG710" s="183">
        <v>44123.69930555555</v>
      </c>
      <c r="AH710" s="60" t="s">
        <v>2601</v>
      </c>
      <c r="AI710" s="60" t="s">
        <v>2602</v>
      </c>
      <c r="AJ710" s="61">
        <v>5</v>
      </c>
      <c r="AK710" s="61">
        <v>1</v>
      </c>
      <c r="AL710" s="60" t="s">
        <v>2603</v>
      </c>
      <c r="AM710" s="183">
        <v>44159.724999999999</v>
      </c>
      <c r="AN710" s="183">
        <v>44613</v>
      </c>
      <c r="AO710" s="1">
        <v>4</v>
      </c>
      <c r="AP710" s="60" t="s">
        <v>2595</v>
      </c>
      <c r="AQ710" s="1" t="s">
        <v>2595</v>
      </c>
    </row>
    <row r="711" spans="1:43" x14ac:dyDescent="0.25">
      <c r="A711" s="1">
        <v>0</v>
      </c>
      <c r="B711" s="1" t="b">
        <v>1</v>
      </c>
      <c r="C711" s="1">
        <v>31561</v>
      </c>
      <c r="D711" s="1">
        <v>15241</v>
      </c>
      <c r="E711" s="1" t="b">
        <v>0</v>
      </c>
      <c r="F711" s="1">
        <v>0</v>
      </c>
      <c r="G711" s="60" t="s">
        <v>2589</v>
      </c>
      <c r="H711" s="60" t="s">
        <v>2589</v>
      </c>
      <c r="I711" s="1">
        <v>31561</v>
      </c>
      <c r="J711" s="60" t="s">
        <v>2590</v>
      </c>
      <c r="K711" s="60" t="s">
        <v>2591</v>
      </c>
      <c r="L711" s="60" t="s">
        <v>2798</v>
      </c>
      <c r="M711" s="60" t="s">
        <v>2799</v>
      </c>
      <c r="N711" s="1" t="b">
        <v>1</v>
      </c>
      <c r="O711" s="60" t="s">
        <v>2800</v>
      </c>
      <c r="P711" s="60" t="s">
        <v>1242</v>
      </c>
      <c r="Q711" s="60" t="s">
        <v>1244</v>
      </c>
      <c r="R711" s="60" t="s">
        <v>768</v>
      </c>
      <c r="S711" s="60" t="s">
        <v>1243</v>
      </c>
      <c r="T711" s="1">
        <v>31561</v>
      </c>
      <c r="U711" s="1">
        <v>32161</v>
      </c>
      <c r="V711" s="1">
        <v>34761</v>
      </c>
      <c r="W711" s="1">
        <v>41921</v>
      </c>
      <c r="X711" s="1">
        <v>65641</v>
      </c>
      <c r="Y711" s="1">
        <v>121161</v>
      </c>
      <c r="Z711" s="60" t="s">
        <v>2595</v>
      </c>
      <c r="AA711" s="60" t="s">
        <v>2596</v>
      </c>
      <c r="AB711" s="60" t="s">
        <v>2597</v>
      </c>
      <c r="AC711" s="60" t="s">
        <v>1137</v>
      </c>
      <c r="AD711" s="60" t="s">
        <v>2698</v>
      </c>
      <c r="AE711" s="60" t="s">
        <v>2599</v>
      </c>
      <c r="AF711" s="60" t="s">
        <v>2600</v>
      </c>
      <c r="AG711" s="183">
        <v>44123.69930555555</v>
      </c>
      <c r="AH711" s="60" t="s">
        <v>2601</v>
      </c>
      <c r="AI711" s="60" t="s">
        <v>2602</v>
      </c>
      <c r="AJ711" s="61">
        <v>5</v>
      </c>
      <c r="AK711" s="61">
        <v>1</v>
      </c>
      <c r="AL711" s="60" t="s">
        <v>2603</v>
      </c>
      <c r="AM711" s="183">
        <v>44159.724999999999</v>
      </c>
      <c r="AN711" s="183">
        <v>44613</v>
      </c>
      <c r="AO711" s="1">
        <v>4</v>
      </c>
      <c r="AP711" s="60" t="s">
        <v>2595</v>
      </c>
      <c r="AQ711" s="1" t="s">
        <v>2595</v>
      </c>
    </row>
    <row r="712" spans="1:43" x14ac:dyDescent="0.25">
      <c r="A712" s="1">
        <v>0</v>
      </c>
      <c r="B712" s="1" t="b">
        <v>1</v>
      </c>
      <c r="C712" s="1">
        <v>31561</v>
      </c>
      <c r="D712" s="1">
        <v>22801</v>
      </c>
      <c r="E712" s="1" t="b">
        <v>0</v>
      </c>
      <c r="F712" s="1">
        <v>0</v>
      </c>
      <c r="G712" s="60" t="s">
        <v>2589</v>
      </c>
      <c r="H712" s="60" t="s">
        <v>2589</v>
      </c>
      <c r="I712" s="1">
        <v>31561</v>
      </c>
      <c r="J712" s="60" t="s">
        <v>2590</v>
      </c>
      <c r="K712" s="60" t="s">
        <v>2591</v>
      </c>
      <c r="L712" s="60" t="s">
        <v>2798</v>
      </c>
      <c r="M712" s="60" t="s">
        <v>2799</v>
      </c>
      <c r="N712" s="1" t="b">
        <v>1</v>
      </c>
      <c r="O712" s="60" t="s">
        <v>2800</v>
      </c>
      <c r="P712" s="60" t="s">
        <v>769</v>
      </c>
      <c r="Q712" s="60" t="s">
        <v>771</v>
      </c>
      <c r="R712" s="60" t="s">
        <v>768</v>
      </c>
      <c r="S712" s="60" t="s">
        <v>770</v>
      </c>
      <c r="T712" s="1">
        <v>31561</v>
      </c>
      <c r="U712" s="1">
        <v>32161</v>
      </c>
      <c r="V712" s="1">
        <v>34761</v>
      </c>
      <c r="W712" s="1">
        <v>41921</v>
      </c>
      <c r="X712" s="1">
        <v>65641</v>
      </c>
      <c r="Y712" s="1">
        <v>226441</v>
      </c>
      <c r="Z712" s="60" t="s">
        <v>2595</v>
      </c>
      <c r="AA712" s="60" t="s">
        <v>2596</v>
      </c>
      <c r="AB712" s="60" t="s">
        <v>2597</v>
      </c>
      <c r="AC712" s="60" t="s">
        <v>564</v>
      </c>
      <c r="AD712" s="60" t="s">
        <v>2675</v>
      </c>
      <c r="AE712" s="60" t="s">
        <v>2599</v>
      </c>
      <c r="AF712" s="60" t="s">
        <v>2600</v>
      </c>
      <c r="AG712" s="183">
        <v>44123.720833333333</v>
      </c>
      <c r="AH712" s="60" t="s">
        <v>2601</v>
      </c>
      <c r="AI712" s="60" t="s">
        <v>2602</v>
      </c>
      <c r="AJ712" s="61">
        <v>6</v>
      </c>
      <c r="AK712" s="61">
        <v>1</v>
      </c>
      <c r="AL712" s="60" t="s">
        <v>2603</v>
      </c>
      <c r="AM712" s="183">
        <v>44177.423611111109</v>
      </c>
      <c r="AN712" s="183">
        <v>44613</v>
      </c>
      <c r="AO712" s="1">
        <v>6</v>
      </c>
      <c r="AP712" s="60" t="s">
        <v>2595</v>
      </c>
      <c r="AQ712" s="1" t="s">
        <v>2595</v>
      </c>
    </row>
    <row r="713" spans="1:43" x14ac:dyDescent="0.25">
      <c r="A713" s="1">
        <v>0</v>
      </c>
      <c r="B713" s="1" t="b">
        <v>1</v>
      </c>
      <c r="C713" s="1">
        <v>31561</v>
      </c>
      <c r="D713" s="1">
        <v>15521</v>
      </c>
      <c r="E713" s="1" t="b">
        <v>0</v>
      </c>
      <c r="F713" s="1">
        <v>0</v>
      </c>
      <c r="G713" s="60" t="s">
        <v>2589</v>
      </c>
      <c r="H713" s="60" t="s">
        <v>2589</v>
      </c>
      <c r="I713" s="1">
        <v>31561</v>
      </c>
      <c r="J713" s="60" t="s">
        <v>2590</v>
      </c>
      <c r="K713" s="60" t="s">
        <v>2591</v>
      </c>
      <c r="L713" s="60" t="s">
        <v>2798</v>
      </c>
      <c r="M713" s="60" t="s">
        <v>2799</v>
      </c>
      <c r="N713" s="1" t="b">
        <v>1</v>
      </c>
      <c r="O713" s="60" t="s">
        <v>2800</v>
      </c>
      <c r="P713" s="60" t="s">
        <v>2803</v>
      </c>
      <c r="Q713" s="60" t="s">
        <v>2804</v>
      </c>
      <c r="R713" s="60" t="s">
        <v>768</v>
      </c>
      <c r="S713" s="60" t="s">
        <v>2805</v>
      </c>
      <c r="T713" s="1">
        <v>31561</v>
      </c>
      <c r="U713" s="1">
        <v>32161</v>
      </c>
      <c r="V713" s="1">
        <v>34761</v>
      </c>
      <c r="W713" s="1">
        <v>41921</v>
      </c>
      <c r="X713" s="1">
        <v>65641</v>
      </c>
      <c r="Y713" s="1">
        <v>226481</v>
      </c>
      <c r="Z713" s="60" t="s">
        <v>2595</v>
      </c>
      <c r="AA713" s="60" t="s">
        <v>2596</v>
      </c>
      <c r="AB713" s="60" t="s">
        <v>2597</v>
      </c>
      <c r="AC713" s="60" t="s">
        <v>2636</v>
      </c>
      <c r="AD713" s="60" t="s">
        <v>2637</v>
      </c>
      <c r="AE713" s="60" t="s">
        <v>2599</v>
      </c>
      <c r="AF713" s="60" t="s">
        <v>2600</v>
      </c>
      <c r="AG713" s="183">
        <v>44123.720833333333</v>
      </c>
      <c r="AH713" s="60" t="s">
        <v>2601</v>
      </c>
      <c r="AI713" s="60" t="s">
        <v>2602</v>
      </c>
      <c r="AJ713" s="61" t="s">
        <v>2595</v>
      </c>
      <c r="AK713" s="61" t="s">
        <v>2595</v>
      </c>
      <c r="AL713" s="60" t="s">
        <v>2614</v>
      </c>
      <c r="AM713" s="183">
        <v>44123.720833333333</v>
      </c>
      <c r="AN713" s="183" t="s">
        <v>2595</v>
      </c>
      <c r="AO713" s="1">
        <v>0</v>
      </c>
      <c r="AP713" s="60" t="s">
        <v>2595</v>
      </c>
      <c r="AQ713" s="1" t="s">
        <v>2595</v>
      </c>
    </row>
    <row r="714" spans="1:43" x14ac:dyDescent="0.25">
      <c r="A714" s="1">
        <v>0</v>
      </c>
      <c r="B714" s="1" t="b">
        <v>1</v>
      </c>
      <c r="C714" s="1">
        <v>31561</v>
      </c>
      <c r="D714" s="1">
        <v>22801</v>
      </c>
      <c r="E714" s="1" t="b">
        <v>0</v>
      </c>
      <c r="F714" s="1">
        <v>0</v>
      </c>
      <c r="G714" s="60" t="s">
        <v>2589</v>
      </c>
      <c r="H714" s="60" t="s">
        <v>2589</v>
      </c>
      <c r="I714" s="1">
        <v>31561</v>
      </c>
      <c r="J714" s="60" t="s">
        <v>2590</v>
      </c>
      <c r="K714" s="60" t="s">
        <v>2591</v>
      </c>
      <c r="L714" s="60" t="s">
        <v>2798</v>
      </c>
      <c r="M714" s="60" t="s">
        <v>2799</v>
      </c>
      <c r="N714" s="1" t="b">
        <v>1</v>
      </c>
      <c r="O714" s="60" t="s">
        <v>2800</v>
      </c>
      <c r="P714" s="60" t="s">
        <v>765</v>
      </c>
      <c r="Q714" s="60" t="s">
        <v>767</v>
      </c>
      <c r="R714" s="60" t="s">
        <v>768</v>
      </c>
      <c r="S714" s="60" t="s">
        <v>766</v>
      </c>
      <c r="T714" s="1">
        <v>31561</v>
      </c>
      <c r="U714" s="1">
        <v>32161</v>
      </c>
      <c r="V714" s="1">
        <v>34761</v>
      </c>
      <c r="W714" s="1">
        <v>41921</v>
      </c>
      <c r="X714" s="1">
        <v>65641</v>
      </c>
      <c r="Y714" s="1">
        <v>226521</v>
      </c>
      <c r="Z714" s="60" t="s">
        <v>2595</v>
      </c>
      <c r="AA714" s="60" t="s">
        <v>2596</v>
      </c>
      <c r="AB714" s="60" t="s">
        <v>2597</v>
      </c>
      <c r="AC714" s="60" t="s">
        <v>564</v>
      </c>
      <c r="AD714" s="60" t="s">
        <v>2675</v>
      </c>
      <c r="AE714" s="60" t="s">
        <v>2599</v>
      </c>
      <c r="AF714" s="60" t="s">
        <v>2600</v>
      </c>
      <c r="AG714" s="183">
        <v>44123.720833333333</v>
      </c>
      <c r="AH714" s="60" t="s">
        <v>2601</v>
      </c>
      <c r="AI714" s="60" t="s">
        <v>2602</v>
      </c>
      <c r="AJ714" s="61">
        <v>0</v>
      </c>
      <c r="AK714" s="61">
        <v>0</v>
      </c>
      <c r="AL714" s="60" t="s">
        <v>2614</v>
      </c>
      <c r="AM714" s="183">
        <v>44184.57708333333</v>
      </c>
      <c r="AN714" s="183" t="s">
        <v>2595</v>
      </c>
      <c r="AO714" s="1">
        <v>6</v>
      </c>
      <c r="AP714" s="60" t="s">
        <v>2595</v>
      </c>
      <c r="AQ714" s="1" t="s">
        <v>2595</v>
      </c>
    </row>
    <row r="715" spans="1:43" x14ac:dyDescent="0.25">
      <c r="A715" s="1">
        <v>0</v>
      </c>
      <c r="B715" s="1" t="b">
        <v>1</v>
      </c>
      <c r="C715" s="1">
        <v>31561</v>
      </c>
      <c r="D715" s="1">
        <v>22801</v>
      </c>
      <c r="E715" s="1" t="b">
        <v>0</v>
      </c>
      <c r="F715" s="1">
        <v>0</v>
      </c>
      <c r="G715" s="60" t="s">
        <v>2589</v>
      </c>
      <c r="H715" s="60" t="s">
        <v>2589</v>
      </c>
      <c r="I715" s="1">
        <v>31561</v>
      </c>
      <c r="J715" s="60" t="s">
        <v>2590</v>
      </c>
      <c r="K715" s="60" t="s">
        <v>2591</v>
      </c>
      <c r="L715" s="60" t="s">
        <v>2798</v>
      </c>
      <c r="M715" s="60" t="s">
        <v>2799</v>
      </c>
      <c r="N715" s="1" t="b">
        <v>1</v>
      </c>
      <c r="O715" s="60" t="s">
        <v>2800</v>
      </c>
      <c r="P715" s="60" t="s">
        <v>635</v>
      </c>
      <c r="Q715" s="60" t="s">
        <v>637</v>
      </c>
      <c r="R715" s="60" t="s">
        <v>514</v>
      </c>
      <c r="S715" s="60" t="s">
        <v>636</v>
      </c>
      <c r="T715" s="1">
        <v>31561</v>
      </c>
      <c r="U715" s="1">
        <v>32161</v>
      </c>
      <c r="V715" s="1">
        <v>34761</v>
      </c>
      <c r="W715" s="1">
        <v>41921</v>
      </c>
      <c r="X715" s="1">
        <v>65641</v>
      </c>
      <c r="Y715" s="1">
        <v>762561</v>
      </c>
      <c r="Z715" s="60" t="s">
        <v>2595</v>
      </c>
      <c r="AA715" s="60" t="s">
        <v>2596</v>
      </c>
      <c r="AB715" s="60" t="s">
        <v>2597</v>
      </c>
      <c r="AC715" s="60" t="s">
        <v>564</v>
      </c>
      <c r="AD715" s="60" t="s">
        <v>2675</v>
      </c>
      <c r="AE715" s="60" t="s">
        <v>2599</v>
      </c>
      <c r="AF715" s="60" t="s">
        <v>2600</v>
      </c>
      <c r="AG715" s="183">
        <v>44159.353472222218</v>
      </c>
      <c r="AH715" s="60" t="s">
        <v>2601</v>
      </c>
      <c r="AI715" s="60" t="s">
        <v>2602</v>
      </c>
      <c r="AJ715" s="61">
        <v>10</v>
      </c>
      <c r="AK715" s="61">
        <v>1</v>
      </c>
      <c r="AL715" s="60" t="s">
        <v>2603</v>
      </c>
      <c r="AM715" s="183">
        <v>44177.423611111109</v>
      </c>
      <c r="AN715" s="183">
        <v>44611</v>
      </c>
      <c r="AO715" s="1">
        <v>6</v>
      </c>
      <c r="AP715" s="60" t="s">
        <v>2595</v>
      </c>
      <c r="AQ715" s="1" t="s">
        <v>2595</v>
      </c>
    </row>
    <row r="716" spans="1:43" x14ac:dyDescent="0.25">
      <c r="A716" s="1">
        <v>0</v>
      </c>
      <c r="B716" s="1" t="b">
        <v>1</v>
      </c>
      <c r="C716" s="1">
        <v>31561</v>
      </c>
      <c r="D716" s="1">
        <v>22801</v>
      </c>
      <c r="E716" s="1" t="b">
        <v>0</v>
      </c>
      <c r="F716" s="1">
        <v>0</v>
      </c>
      <c r="G716" s="60" t="s">
        <v>2589</v>
      </c>
      <c r="H716" s="60" t="s">
        <v>2589</v>
      </c>
      <c r="I716" s="1">
        <v>31561</v>
      </c>
      <c r="J716" s="60" t="s">
        <v>2590</v>
      </c>
      <c r="K716" s="60" t="s">
        <v>2591</v>
      </c>
      <c r="L716" s="60" t="s">
        <v>2798</v>
      </c>
      <c r="M716" s="60" t="s">
        <v>2799</v>
      </c>
      <c r="N716" s="1" t="b">
        <v>1</v>
      </c>
      <c r="O716" s="60" t="s">
        <v>2800</v>
      </c>
      <c r="P716" s="60" t="s">
        <v>627</v>
      </c>
      <c r="Q716" s="60" t="s">
        <v>629</v>
      </c>
      <c r="R716" s="60" t="s">
        <v>514</v>
      </c>
      <c r="S716" s="60" t="s">
        <v>628</v>
      </c>
      <c r="T716" s="1">
        <v>31561</v>
      </c>
      <c r="U716" s="1">
        <v>32161</v>
      </c>
      <c r="V716" s="1">
        <v>34761</v>
      </c>
      <c r="W716" s="1">
        <v>41921</v>
      </c>
      <c r="X716" s="1">
        <v>65641</v>
      </c>
      <c r="Y716" s="1">
        <v>762601</v>
      </c>
      <c r="Z716" s="60" t="s">
        <v>2595</v>
      </c>
      <c r="AA716" s="60" t="s">
        <v>2596</v>
      </c>
      <c r="AB716" s="60" t="s">
        <v>2597</v>
      </c>
      <c r="AC716" s="60" t="s">
        <v>564</v>
      </c>
      <c r="AD716" s="60" t="s">
        <v>2675</v>
      </c>
      <c r="AE716" s="60" t="s">
        <v>2599</v>
      </c>
      <c r="AF716" s="60" t="s">
        <v>2600</v>
      </c>
      <c r="AG716" s="183">
        <v>44159.353472222218</v>
      </c>
      <c r="AH716" s="60" t="s">
        <v>2601</v>
      </c>
      <c r="AI716" s="60" t="s">
        <v>2602</v>
      </c>
      <c r="AJ716" s="61">
        <v>5</v>
      </c>
      <c r="AK716" s="61">
        <v>1</v>
      </c>
      <c r="AL716" s="60" t="s">
        <v>2603</v>
      </c>
      <c r="AM716" s="183">
        <v>44177.423611111109</v>
      </c>
      <c r="AN716" s="183">
        <v>44613</v>
      </c>
      <c r="AO716" s="1">
        <v>6</v>
      </c>
      <c r="AP716" s="60" t="s">
        <v>2595</v>
      </c>
      <c r="AQ716" s="1" t="s">
        <v>2595</v>
      </c>
    </row>
    <row r="717" spans="1:43" x14ac:dyDescent="0.25">
      <c r="A717" s="1">
        <v>0</v>
      </c>
      <c r="B717" s="1" t="b">
        <v>1</v>
      </c>
      <c r="C717" s="1">
        <v>31561</v>
      </c>
      <c r="D717" s="1">
        <v>15801</v>
      </c>
      <c r="E717" s="1" t="b">
        <v>0</v>
      </c>
      <c r="F717" s="1">
        <v>0</v>
      </c>
      <c r="G717" s="60" t="s">
        <v>2589</v>
      </c>
      <c r="H717" s="60" t="s">
        <v>2589</v>
      </c>
      <c r="I717" s="1">
        <v>31561</v>
      </c>
      <c r="J717" s="60" t="s">
        <v>2590</v>
      </c>
      <c r="K717" s="60" t="s">
        <v>2591</v>
      </c>
      <c r="L717" s="60" t="s">
        <v>2798</v>
      </c>
      <c r="M717" s="60" t="s">
        <v>2799</v>
      </c>
      <c r="N717" s="1" t="b">
        <v>1</v>
      </c>
      <c r="O717" s="60" t="s">
        <v>2800</v>
      </c>
      <c r="P717" s="60" t="s">
        <v>2806</v>
      </c>
      <c r="Q717" s="60" t="s">
        <v>2807</v>
      </c>
      <c r="R717" s="60" t="s">
        <v>514</v>
      </c>
      <c r="S717" s="60" t="s">
        <v>2589</v>
      </c>
      <c r="T717" s="1">
        <v>31561</v>
      </c>
      <c r="U717" s="1">
        <v>32161</v>
      </c>
      <c r="V717" s="1">
        <v>34761</v>
      </c>
      <c r="W717" s="1">
        <v>41921</v>
      </c>
      <c r="X717" s="1">
        <v>65641</v>
      </c>
      <c r="Y717" s="1">
        <v>765921</v>
      </c>
      <c r="Z717" s="60" t="s">
        <v>2595</v>
      </c>
      <c r="AA717" s="60" t="s">
        <v>2596</v>
      </c>
      <c r="AB717" s="60" t="s">
        <v>2597</v>
      </c>
      <c r="AC717" s="60" t="s">
        <v>1339</v>
      </c>
      <c r="AD717" s="60" t="s">
        <v>2676</v>
      </c>
      <c r="AE717" s="60" t="s">
        <v>2599</v>
      </c>
      <c r="AF717" s="60" t="s">
        <v>2600</v>
      </c>
      <c r="AG717" s="183">
        <v>44159.48055555555</v>
      </c>
      <c r="AH717" s="60" t="s">
        <v>2601</v>
      </c>
      <c r="AI717" s="60" t="s">
        <v>2602</v>
      </c>
      <c r="AJ717" s="61" t="s">
        <v>2595</v>
      </c>
      <c r="AK717" s="61" t="s">
        <v>2595</v>
      </c>
      <c r="AL717" s="60" t="s">
        <v>2614</v>
      </c>
      <c r="AM717" s="183">
        <v>44162.584722222222</v>
      </c>
      <c r="AN717" s="183" t="s">
        <v>2595</v>
      </c>
      <c r="AO717" s="1">
        <v>6</v>
      </c>
      <c r="AP717" s="60" t="s">
        <v>2595</v>
      </c>
      <c r="AQ717" s="1" t="s">
        <v>2595</v>
      </c>
    </row>
    <row r="718" spans="1:43" x14ac:dyDescent="0.25">
      <c r="A718" s="1">
        <v>0</v>
      </c>
      <c r="B718" s="1" t="b">
        <v>1</v>
      </c>
      <c r="C718" s="1">
        <v>31561</v>
      </c>
      <c r="D718" s="1">
        <v>13921</v>
      </c>
      <c r="E718" s="1" t="b">
        <v>0</v>
      </c>
      <c r="F718" s="1">
        <v>0</v>
      </c>
      <c r="G718" s="60" t="s">
        <v>2589</v>
      </c>
      <c r="H718" s="60" t="s">
        <v>2589</v>
      </c>
      <c r="I718" s="1">
        <v>31561</v>
      </c>
      <c r="J718" s="60" t="s">
        <v>2590</v>
      </c>
      <c r="K718" s="60" t="s">
        <v>2591</v>
      </c>
      <c r="L718" s="60" t="s">
        <v>2798</v>
      </c>
      <c r="M718" s="60" t="s">
        <v>2799</v>
      </c>
      <c r="N718" s="1" t="b">
        <v>1</v>
      </c>
      <c r="O718" s="60" t="s">
        <v>2800</v>
      </c>
      <c r="P718" s="60" t="s">
        <v>774</v>
      </c>
      <c r="Q718" s="60" t="s">
        <v>776</v>
      </c>
      <c r="R718" s="60" t="s">
        <v>514</v>
      </c>
      <c r="S718" s="60" t="s">
        <v>775</v>
      </c>
      <c r="T718" s="1">
        <v>31561</v>
      </c>
      <c r="U718" s="1">
        <v>32161</v>
      </c>
      <c r="V718" s="1">
        <v>34761</v>
      </c>
      <c r="W718" s="1">
        <v>41921</v>
      </c>
      <c r="X718" s="1">
        <v>65641</v>
      </c>
      <c r="Y718" s="1">
        <v>789441</v>
      </c>
      <c r="Z718" s="60" t="s">
        <v>2595</v>
      </c>
      <c r="AA718" s="60" t="s">
        <v>2596</v>
      </c>
      <c r="AB718" s="60" t="s">
        <v>2597</v>
      </c>
      <c r="AC718" s="60" t="s">
        <v>773</v>
      </c>
      <c r="AD718" s="60" t="s">
        <v>2679</v>
      </c>
      <c r="AE718" s="60" t="s">
        <v>2599</v>
      </c>
      <c r="AF718" s="60" t="s">
        <v>2600</v>
      </c>
      <c r="AG718" s="183">
        <v>44162.32430555555</v>
      </c>
      <c r="AH718" s="60" t="s">
        <v>2601</v>
      </c>
      <c r="AI718" s="60" t="s">
        <v>2602</v>
      </c>
      <c r="AJ718" s="61">
        <v>4</v>
      </c>
      <c r="AK718" s="61">
        <v>1</v>
      </c>
      <c r="AL718" s="60" t="s">
        <v>2603</v>
      </c>
      <c r="AM718" s="183">
        <v>44162.32430555555</v>
      </c>
      <c r="AN718" s="183">
        <v>44613</v>
      </c>
      <c r="AO718" s="1">
        <v>4</v>
      </c>
      <c r="AP718" s="60" t="s">
        <v>2595</v>
      </c>
      <c r="AQ718" s="1" t="s">
        <v>2595</v>
      </c>
    </row>
    <row r="719" spans="1:43" x14ac:dyDescent="0.25">
      <c r="A719" s="1">
        <v>0</v>
      </c>
      <c r="B719" s="1" t="b">
        <v>1</v>
      </c>
      <c r="C719" s="1">
        <v>31561</v>
      </c>
      <c r="D719" s="1">
        <v>15241</v>
      </c>
      <c r="E719" s="1" t="b">
        <v>0</v>
      </c>
      <c r="F719" s="1">
        <v>0</v>
      </c>
      <c r="G719" s="60" t="s">
        <v>2589</v>
      </c>
      <c r="H719" s="60" t="s">
        <v>2589</v>
      </c>
      <c r="I719" s="1">
        <v>31561</v>
      </c>
      <c r="J719" s="60" t="s">
        <v>2590</v>
      </c>
      <c r="K719" s="60" t="s">
        <v>2591</v>
      </c>
      <c r="L719" s="60" t="s">
        <v>2798</v>
      </c>
      <c r="M719" s="60" t="s">
        <v>2799</v>
      </c>
      <c r="N719" s="1" t="b">
        <v>1</v>
      </c>
      <c r="O719" s="60" t="s">
        <v>2808</v>
      </c>
      <c r="P719" s="60" t="s">
        <v>1215</v>
      </c>
      <c r="Q719" s="60" t="s">
        <v>1217</v>
      </c>
      <c r="R719" s="60" t="s">
        <v>514</v>
      </c>
      <c r="S719" s="60" t="s">
        <v>1216</v>
      </c>
      <c r="T719" s="1">
        <v>31561</v>
      </c>
      <c r="U719" s="1">
        <v>32161</v>
      </c>
      <c r="V719" s="1">
        <v>34761</v>
      </c>
      <c r="W719" s="1">
        <v>41921</v>
      </c>
      <c r="X719" s="1">
        <v>65681</v>
      </c>
      <c r="Y719" s="1">
        <v>119401</v>
      </c>
      <c r="Z719" s="60" t="s">
        <v>2595</v>
      </c>
      <c r="AA719" s="60" t="s">
        <v>2596</v>
      </c>
      <c r="AB719" s="60" t="s">
        <v>2597</v>
      </c>
      <c r="AC719" s="60" t="s">
        <v>1137</v>
      </c>
      <c r="AD719" s="60" t="s">
        <v>2698</v>
      </c>
      <c r="AE719" s="60" t="s">
        <v>2599</v>
      </c>
      <c r="AF719" s="60" t="s">
        <v>2600</v>
      </c>
      <c r="AG719" s="183">
        <v>44123.69930555555</v>
      </c>
      <c r="AH719" s="60" t="s">
        <v>2721</v>
      </c>
      <c r="AI719" s="60" t="s">
        <v>2602</v>
      </c>
      <c r="AJ719" s="61">
        <v>5</v>
      </c>
      <c r="AK719" s="61">
        <v>1</v>
      </c>
      <c r="AL719" s="60" t="s">
        <v>2603</v>
      </c>
      <c r="AM719" s="183">
        <v>44159.72152777778</v>
      </c>
      <c r="AN719" s="183">
        <v>44614</v>
      </c>
      <c r="AO719" s="1">
        <v>4</v>
      </c>
      <c r="AP719" s="60" t="s">
        <v>2595</v>
      </c>
      <c r="AQ719" s="1" t="s">
        <v>2595</v>
      </c>
    </row>
    <row r="720" spans="1:43" x14ac:dyDescent="0.25">
      <c r="A720" s="1">
        <v>0</v>
      </c>
      <c r="B720" s="1" t="b">
        <v>1</v>
      </c>
      <c r="C720" s="1">
        <v>31561</v>
      </c>
      <c r="D720" s="1">
        <v>15241</v>
      </c>
      <c r="E720" s="1" t="b">
        <v>0</v>
      </c>
      <c r="F720" s="1">
        <v>0</v>
      </c>
      <c r="G720" s="60" t="s">
        <v>2589</v>
      </c>
      <c r="H720" s="60" t="s">
        <v>2589</v>
      </c>
      <c r="I720" s="1">
        <v>31561</v>
      </c>
      <c r="J720" s="60" t="s">
        <v>2590</v>
      </c>
      <c r="K720" s="60" t="s">
        <v>2591</v>
      </c>
      <c r="L720" s="60" t="s">
        <v>2798</v>
      </c>
      <c r="M720" s="60" t="s">
        <v>2799</v>
      </c>
      <c r="N720" s="1" t="b">
        <v>1</v>
      </c>
      <c r="O720" s="60" t="s">
        <v>2808</v>
      </c>
      <c r="P720" s="60" t="s">
        <v>1168</v>
      </c>
      <c r="Q720" s="60" t="s">
        <v>1170</v>
      </c>
      <c r="R720" s="60" t="s">
        <v>514</v>
      </c>
      <c r="S720" s="60" t="s">
        <v>1169</v>
      </c>
      <c r="T720" s="1">
        <v>31561</v>
      </c>
      <c r="U720" s="1">
        <v>32161</v>
      </c>
      <c r="V720" s="1">
        <v>34761</v>
      </c>
      <c r="W720" s="1">
        <v>41921</v>
      </c>
      <c r="X720" s="1">
        <v>65681</v>
      </c>
      <c r="Y720" s="1">
        <v>120121</v>
      </c>
      <c r="Z720" s="60" t="s">
        <v>2595</v>
      </c>
      <c r="AA720" s="60" t="s">
        <v>2596</v>
      </c>
      <c r="AB720" s="60" t="s">
        <v>2597</v>
      </c>
      <c r="AC720" s="60" t="s">
        <v>1137</v>
      </c>
      <c r="AD720" s="60" t="s">
        <v>2698</v>
      </c>
      <c r="AE720" s="60" t="s">
        <v>2599</v>
      </c>
      <c r="AF720" s="60" t="s">
        <v>2600</v>
      </c>
      <c r="AG720" s="183">
        <v>44123.69930555555</v>
      </c>
      <c r="AH720" s="60" t="s">
        <v>2721</v>
      </c>
      <c r="AI720" s="60" t="s">
        <v>2722</v>
      </c>
      <c r="AJ720" s="61">
        <v>5</v>
      </c>
      <c r="AK720" s="61">
        <v>1</v>
      </c>
      <c r="AL720" s="60" t="s">
        <v>2603</v>
      </c>
      <c r="AM720" s="183">
        <v>44159.722916666666</v>
      </c>
      <c r="AN720" s="183">
        <v>44613</v>
      </c>
      <c r="AO720" s="1">
        <v>4</v>
      </c>
      <c r="AP720" s="60" t="s">
        <v>2595</v>
      </c>
      <c r="AQ720" s="1" t="s">
        <v>2595</v>
      </c>
    </row>
    <row r="721" spans="1:43" x14ac:dyDescent="0.25">
      <c r="A721" s="1">
        <v>0</v>
      </c>
      <c r="B721" s="1" t="b">
        <v>1</v>
      </c>
      <c r="C721" s="1">
        <v>31561</v>
      </c>
      <c r="D721" s="1">
        <v>15241</v>
      </c>
      <c r="E721" s="1" t="b">
        <v>0</v>
      </c>
      <c r="F721" s="1">
        <v>0</v>
      </c>
      <c r="G721" s="60" t="s">
        <v>2589</v>
      </c>
      <c r="H721" s="60" t="s">
        <v>2589</v>
      </c>
      <c r="I721" s="1">
        <v>31561</v>
      </c>
      <c r="J721" s="60" t="s">
        <v>2590</v>
      </c>
      <c r="K721" s="60" t="s">
        <v>2591</v>
      </c>
      <c r="L721" s="60" t="s">
        <v>2798</v>
      </c>
      <c r="M721" s="60" t="s">
        <v>2799</v>
      </c>
      <c r="N721" s="1" t="b">
        <v>1</v>
      </c>
      <c r="O721" s="60" t="s">
        <v>2808</v>
      </c>
      <c r="P721" s="60" t="s">
        <v>1150</v>
      </c>
      <c r="Q721" s="60" t="s">
        <v>1152</v>
      </c>
      <c r="R721" s="60" t="s">
        <v>514</v>
      </c>
      <c r="S721" s="60" t="s">
        <v>1151</v>
      </c>
      <c r="T721" s="1">
        <v>31561</v>
      </c>
      <c r="U721" s="1">
        <v>32161</v>
      </c>
      <c r="V721" s="1">
        <v>34761</v>
      </c>
      <c r="W721" s="1">
        <v>41921</v>
      </c>
      <c r="X721" s="1">
        <v>65681</v>
      </c>
      <c r="Y721" s="1">
        <v>120161</v>
      </c>
      <c r="Z721" s="60" t="s">
        <v>2595</v>
      </c>
      <c r="AA721" s="60" t="s">
        <v>2596</v>
      </c>
      <c r="AB721" s="60" t="s">
        <v>2597</v>
      </c>
      <c r="AC721" s="60" t="s">
        <v>1137</v>
      </c>
      <c r="AD721" s="60" t="s">
        <v>2698</v>
      </c>
      <c r="AE721" s="60" t="s">
        <v>2599</v>
      </c>
      <c r="AF721" s="60" t="s">
        <v>2600</v>
      </c>
      <c r="AG721" s="183">
        <v>44123.69930555555</v>
      </c>
      <c r="AH721" s="60" t="s">
        <v>2721</v>
      </c>
      <c r="AI721" s="60" t="s">
        <v>2722</v>
      </c>
      <c r="AJ721" s="61">
        <v>5</v>
      </c>
      <c r="AK721" s="61">
        <v>1</v>
      </c>
      <c r="AL721" s="60" t="s">
        <v>2603</v>
      </c>
      <c r="AM721" s="183">
        <v>44159.723611111112</v>
      </c>
      <c r="AN721" s="183">
        <v>44614</v>
      </c>
      <c r="AO721" s="1">
        <v>4</v>
      </c>
      <c r="AP721" s="60" t="s">
        <v>2595</v>
      </c>
      <c r="AQ721" s="1" t="s">
        <v>2595</v>
      </c>
    </row>
    <row r="722" spans="1:43" x14ac:dyDescent="0.25">
      <c r="A722" s="1">
        <v>0</v>
      </c>
      <c r="B722" s="1" t="b">
        <v>1</v>
      </c>
      <c r="C722" s="1">
        <v>31561</v>
      </c>
      <c r="D722" s="1">
        <v>14201</v>
      </c>
      <c r="E722" s="1" t="b">
        <v>0</v>
      </c>
      <c r="F722" s="1">
        <v>0</v>
      </c>
      <c r="G722" s="60" t="s">
        <v>2589</v>
      </c>
      <c r="H722" s="60" t="s">
        <v>2589</v>
      </c>
      <c r="I722" s="1">
        <v>31561</v>
      </c>
      <c r="J722" s="60" t="s">
        <v>2590</v>
      </c>
      <c r="K722" s="60" t="s">
        <v>2591</v>
      </c>
      <c r="L722" s="60" t="s">
        <v>2798</v>
      </c>
      <c r="M722" s="60" t="s">
        <v>2799</v>
      </c>
      <c r="N722" s="1" t="b">
        <v>1</v>
      </c>
      <c r="O722" s="60" t="s">
        <v>2808</v>
      </c>
      <c r="P722" s="60" t="s">
        <v>2809</v>
      </c>
      <c r="Q722" s="60" t="s">
        <v>2810</v>
      </c>
      <c r="R722" s="60" t="s">
        <v>514</v>
      </c>
      <c r="S722" s="60" t="s">
        <v>2595</v>
      </c>
      <c r="T722" s="1">
        <v>31561</v>
      </c>
      <c r="U722" s="1">
        <v>32161</v>
      </c>
      <c r="V722" s="1">
        <v>34761</v>
      </c>
      <c r="W722" s="1">
        <v>41921</v>
      </c>
      <c r="X722" s="1">
        <v>65681</v>
      </c>
      <c r="Y722" s="1">
        <v>120441</v>
      </c>
      <c r="Z722" s="60" t="s">
        <v>2595</v>
      </c>
      <c r="AA722" s="60" t="s">
        <v>2596</v>
      </c>
      <c r="AB722" s="60" t="s">
        <v>2597</v>
      </c>
      <c r="AC722" s="60" t="s">
        <v>810</v>
      </c>
      <c r="AD722" s="60" t="s">
        <v>2705</v>
      </c>
      <c r="AE722" s="60" t="s">
        <v>2599</v>
      </c>
      <c r="AF722" s="60" t="s">
        <v>2600</v>
      </c>
      <c r="AG722" s="183">
        <v>44123.69930555555</v>
      </c>
      <c r="AH722" s="60" t="s">
        <v>2601</v>
      </c>
      <c r="AI722" s="60" t="s">
        <v>2602</v>
      </c>
      <c r="AJ722" s="61" t="s">
        <v>2595</v>
      </c>
      <c r="AK722" s="61" t="s">
        <v>2595</v>
      </c>
      <c r="AL722" s="60" t="s">
        <v>2614</v>
      </c>
      <c r="AM722" s="183">
        <v>44123.69930555555</v>
      </c>
      <c r="AN722" s="183" t="s">
        <v>2595</v>
      </c>
      <c r="AO722" s="1">
        <v>6</v>
      </c>
      <c r="AP722" s="60" t="s">
        <v>2595</v>
      </c>
      <c r="AQ722" s="1" t="s">
        <v>2595</v>
      </c>
    </row>
    <row r="723" spans="1:43" x14ac:dyDescent="0.25">
      <c r="A723" s="1">
        <v>0</v>
      </c>
      <c r="B723" s="1" t="b">
        <v>1</v>
      </c>
      <c r="C723" s="1">
        <v>31561</v>
      </c>
      <c r="D723" s="1">
        <v>14201</v>
      </c>
      <c r="E723" s="1" t="b">
        <v>0</v>
      </c>
      <c r="F723" s="1">
        <v>0</v>
      </c>
      <c r="G723" s="60" t="s">
        <v>2589</v>
      </c>
      <c r="H723" s="60" t="s">
        <v>2589</v>
      </c>
      <c r="I723" s="1">
        <v>31561</v>
      </c>
      <c r="J723" s="60" t="s">
        <v>2590</v>
      </c>
      <c r="K723" s="60" t="s">
        <v>2591</v>
      </c>
      <c r="L723" s="60" t="s">
        <v>2798</v>
      </c>
      <c r="M723" s="60" t="s">
        <v>2799</v>
      </c>
      <c r="N723" s="1" t="b">
        <v>1</v>
      </c>
      <c r="O723" s="60" t="s">
        <v>2808</v>
      </c>
      <c r="P723" s="60" t="s">
        <v>2811</v>
      </c>
      <c r="Q723" s="60" t="s">
        <v>2812</v>
      </c>
      <c r="R723" s="60" t="s">
        <v>514</v>
      </c>
      <c r="S723" s="60" t="s">
        <v>2595</v>
      </c>
      <c r="T723" s="1">
        <v>31561</v>
      </c>
      <c r="U723" s="1">
        <v>32161</v>
      </c>
      <c r="V723" s="1">
        <v>34761</v>
      </c>
      <c r="W723" s="1">
        <v>41921</v>
      </c>
      <c r="X723" s="1">
        <v>65681</v>
      </c>
      <c r="Y723" s="1">
        <v>120521</v>
      </c>
      <c r="Z723" s="60" t="s">
        <v>2595</v>
      </c>
      <c r="AA723" s="60" t="s">
        <v>2596</v>
      </c>
      <c r="AB723" s="60" t="s">
        <v>2597</v>
      </c>
      <c r="AC723" s="60" t="s">
        <v>810</v>
      </c>
      <c r="AD723" s="60" t="s">
        <v>2705</v>
      </c>
      <c r="AE723" s="60" t="s">
        <v>2599</v>
      </c>
      <c r="AF723" s="60" t="s">
        <v>2600</v>
      </c>
      <c r="AG723" s="183">
        <v>44123.69930555555</v>
      </c>
      <c r="AH723" s="60" t="s">
        <v>2601</v>
      </c>
      <c r="AI723" s="60" t="s">
        <v>2602</v>
      </c>
      <c r="AJ723" s="61" t="s">
        <v>2595</v>
      </c>
      <c r="AK723" s="61" t="s">
        <v>2595</v>
      </c>
      <c r="AL723" s="60" t="s">
        <v>2614</v>
      </c>
      <c r="AM723" s="183">
        <v>44123.69930555555</v>
      </c>
      <c r="AN723" s="183" t="s">
        <v>2595</v>
      </c>
      <c r="AO723" s="1">
        <v>6</v>
      </c>
      <c r="AP723" s="60" t="s">
        <v>2595</v>
      </c>
      <c r="AQ723" s="1" t="s">
        <v>2595</v>
      </c>
    </row>
    <row r="724" spans="1:43" x14ac:dyDescent="0.25">
      <c r="A724" s="1">
        <v>0</v>
      </c>
      <c r="B724" s="1" t="b">
        <v>1</v>
      </c>
      <c r="C724" s="1">
        <v>31561</v>
      </c>
      <c r="D724" s="1">
        <v>14201</v>
      </c>
      <c r="E724" s="1" t="b">
        <v>0</v>
      </c>
      <c r="F724" s="1">
        <v>0</v>
      </c>
      <c r="G724" s="60" t="s">
        <v>2589</v>
      </c>
      <c r="H724" s="60" t="s">
        <v>2589</v>
      </c>
      <c r="I724" s="1">
        <v>31561</v>
      </c>
      <c r="J724" s="60" t="s">
        <v>2590</v>
      </c>
      <c r="K724" s="60" t="s">
        <v>2591</v>
      </c>
      <c r="L724" s="60" t="s">
        <v>2798</v>
      </c>
      <c r="M724" s="60" t="s">
        <v>2799</v>
      </c>
      <c r="N724" s="1" t="b">
        <v>1</v>
      </c>
      <c r="O724" s="60" t="s">
        <v>2808</v>
      </c>
      <c r="P724" s="60" t="s">
        <v>2813</v>
      </c>
      <c r="Q724" s="60" t="s">
        <v>2814</v>
      </c>
      <c r="R724" s="60" t="s">
        <v>514</v>
      </c>
      <c r="S724" s="60" t="s">
        <v>2595</v>
      </c>
      <c r="T724" s="1">
        <v>31561</v>
      </c>
      <c r="U724" s="1">
        <v>32161</v>
      </c>
      <c r="V724" s="1">
        <v>34761</v>
      </c>
      <c r="W724" s="1">
        <v>41921</v>
      </c>
      <c r="X724" s="1">
        <v>65681</v>
      </c>
      <c r="Y724" s="1">
        <v>120561</v>
      </c>
      <c r="Z724" s="60" t="s">
        <v>2595</v>
      </c>
      <c r="AA724" s="60" t="s">
        <v>2596</v>
      </c>
      <c r="AB724" s="60" t="s">
        <v>2597</v>
      </c>
      <c r="AC724" s="60" t="s">
        <v>810</v>
      </c>
      <c r="AD724" s="60" t="s">
        <v>2705</v>
      </c>
      <c r="AE724" s="60" t="s">
        <v>2599</v>
      </c>
      <c r="AF724" s="60" t="s">
        <v>2600</v>
      </c>
      <c r="AG724" s="183">
        <v>44123.69930555555</v>
      </c>
      <c r="AH724" s="60" t="s">
        <v>2601</v>
      </c>
      <c r="AI724" s="60" t="s">
        <v>2602</v>
      </c>
      <c r="AJ724" s="61" t="s">
        <v>2595</v>
      </c>
      <c r="AK724" s="61" t="s">
        <v>2595</v>
      </c>
      <c r="AL724" s="60" t="s">
        <v>2614</v>
      </c>
      <c r="AM724" s="183">
        <v>44123.69930555555</v>
      </c>
      <c r="AN724" s="183" t="s">
        <v>2595</v>
      </c>
      <c r="AO724" s="1">
        <v>6</v>
      </c>
      <c r="AP724" s="60" t="s">
        <v>2595</v>
      </c>
      <c r="AQ724" s="1" t="s">
        <v>2595</v>
      </c>
    </row>
    <row r="725" spans="1:43" x14ac:dyDescent="0.25">
      <c r="A725" s="1">
        <v>0</v>
      </c>
      <c r="B725" s="1" t="b">
        <v>1</v>
      </c>
      <c r="C725" s="1">
        <v>31561</v>
      </c>
      <c r="D725" s="1">
        <v>14201</v>
      </c>
      <c r="E725" s="1" t="b">
        <v>0</v>
      </c>
      <c r="F725" s="1">
        <v>0</v>
      </c>
      <c r="G725" s="60" t="s">
        <v>2589</v>
      </c>
      <c r="H725" s="60" t="s">
        <v>2589</v>
      </c>
      <c r="I725" s="1">
        <v>31561</v>
      </c>
      <c r="J725" s="60" t="s">
        <v>2590</v>
      </c>
      <c r="K725" s="60" t="s">
        <v>2591</v>
      </c>
      <c r="L725" s="60" t="s">
        <v>2798</v>
      </c>
      <c r="M725" s="60" t="s">
        <v>2799</v>
      </c>
      <c r="N725" s="1" t="b">
        <v>1</v>
      </c>
      <c r="O725" s="60" t="s">
        <v>2808</v>
      </c>
      <c r="P725" s="60" t="s">
        <v>2815</v>
      </c>
      <c r="Q725" s="60" t="s">
        <v>2816</v>
      </c>
      <c r="R725" s="60" t="s">
        <v>514</v>
      </c>
      <c r="S725" s="60" t="s">
        <v>2595</v>
      </c>
      <c r="T725" s="1">
        <v>31561</v>
      </c>
      <c r="U725" s="1">
        <v>32161</v>
      </c>
      <c r="V725" s="1">
        <v>34761</v>
      </c>
      <c r="W725" s="1">
        <v>41921</v>
      </c>
      <c r="X725" s="1">
        <v>65681</v>
      </c>
      <c r="Y725" s="1">
        <v>120601</v>
      </c>
      <c r="Z725" s="60" t="s">
        <v>2595</v>
      </c>
      <c r="AA725" s="60" t="s">
        <v>2596</v>
      </c>
      <c r="AB725" s="60" t="s">
        <v>2597</v>
      </c>
      <c r="AC725" s="60" t="s">
        <v>810</v>
      </c>
      <c r="AD725" s="60" t="s">
        <v>2705</v>
      </c>
      <c r="AE725" s="60" t="s">
        <v>2599</v>
      </c>
      <c r="AF725" s="60" t="s">
        <v>2600</v>
      </c>
      <c r="AG725" s="183">
        <v>44123.69930555555</v>
      </c>
      <c r="AH725" s="60" t="s">
        <v>2601</v>
      </c>
      <c r="AI725" s="60" t="s">
        <v>2602</v>
      </c>
      <c r="AJ725" s="61" t="s">
        <v>2595</v>
      </c>
      <c r="AK725" s="61" t="s">
        <v>2595</v>
      </c>
      <c r="AL725" s="60" t="s">
        <v>2614</v>
      </c>
      <c r="AM725" s="183">
        <v>44123.69930555555</v>
      </c>
      <c r="AN725" s="183" t="s">
        <v>2595</v>
      </c>
      <c r="AO725" s="1">
        <v>6</v>
      </c>
      <c r="AP725" s="60" t="s">
        <v>2595</v>
      </c>
      <c r="AQ725" s="1" t="s">
        <v>2595</v>
      </c>
    </row>
    <row r="726" spans="1:43" x14ac:dyDescent="0.25">
      <c r="A726" s="1">
        <v>0</v>
      </c>
      <c r="B726" s="1" t="b">
        <v>1</v>
      </c>
      <c r="C726" s="1">
        <v>31561</v>
      </c>
      <c r="D726" s="1">
        <v>14201</v>
      </c>
      <c r="E726" s="1" t="b">
        <v>0</v>
      </c>
      <c r="F726" s="1">
        <v>0</v>
      </c>
      <c r="G726" s="60" t="s">
        <v>2589</v>
      </c>
      <c r="H726" s="60" t="s">
        <v>2589</v>
      </c>
      <c r="I726" s="1">
        <v>31561</v>
      </c>
      <c r="J726" s="60" t="s">
        <v>2590</v>
      </c>
      <c r="K726" s="60" t="s">
        <v>2591</v>
      </c>
      <c r="L726" s="60" t="s">
        <v>2798</v>
      </c>
      <c r="M726" s="60" t="s">
        <v>2799</v>
      </c>
      <c r="N726" s="1" t="b">
        <v>1</v>
      </c>
      <c r="O726" s="60" t="s">
        <v>2808</v>
      </c>
      <c r="P726" s="60" t="s">
        <v>2817</v>
      </c>
      <c r="Q726" s="60" t="s">
        <v>2818</v>
      </c>
      <c r="R726" s="60" t="s">
        <v>514</v>
      </c>
      <c r="S726" s="60" t="s">
        <v>2595</v>
      </c>
      <c r="T726" s="1">
        <v>31561</v>
      </c>
      <c r="U726" s="1">
        <v>32161</v>
      </c>
      <c r="V726" s="1">
        <v>34761</v>
      </c>
      <c r="W726" s="1">
        <v>41921</v>
      </c>
      <c r="X726" s="1">
        <v>65681</v>
      </c>
      <c r="Y726" s="1">
        <v>120641</v>
      </c>
      <c r="Z726" s="60" t="s">
        <v>2595</v>
      </c>
      <c r="AA726" s="60" t="s">
        <v>2596</v>
      </c>
      <c r="AB726" s="60" t="s">
        <v>2597</v>
      </c>
      <c r="AC726" s="60" t="s">
        <v>810</v>
      </c>
      <c r="AD726" s="60" t="s">
        <v>2705</v>
      </c>
      <c r="AE726" s="60" t="s">
        <v>2599</v>
      </c>
      <c r="AF726" s="60" t="s">
        <v>2600</v>
      </c>
      <c r="AG726" s="183">
        <v>44123.69930555555</v>
      </c>
      <c r="AH726" s="60" t="s">
        <v>2601</v>
      </c>
      <c r="AI726" s="60" t="s">
        <v>2602</v>
      </c>
      <c r="AJ726" s="61" t="s">
        <v>2595</v>
      </c>
      <c r="AK726" s="61" t="s">
        <v>2595</v>
      </c>
      <c r="AL726" s="60" t="s">
        <v>2614</v>
      </c>
      <c r="AM726" s="183">
        <v>44123.69930555555</v>
      </c>
      <c r="AN726" s="183" t="s">
        <v>2595</v>
      </c>
      <c r="AO726" s="1">
        <v>6</v>
      </c>
      <c r="AP726" s="60" t="s">
        <v>2595</v>
      </c>
      <c r="AQ726" s="1" t="s">
        <v>2595</v>
      </c>
    </row>
    <row r="727" spans="1:43" x14ac:dyDescent="0.25">
      <c r="A727" s="1">
        <v>0</v>
      </c>
      <c r="B727" s="1" t="b">
        <v>1</v>
      </c>
      <c r="C727" s="1">
        <v>31561</v>
      </c>
      <c r="D727" s="1">
        <v>14201</v>
      </c>
      <c r="E727" s="1" t="b">
        <v>0</v>
      </c>
      <c r="F727" s="1">
        <v>0</v>
      </c>
      <c r="G727" s="60" t="s">
        <v>2589</v>
      </c>
      <c r="H727" s="60" t="s">
        <v>2589</v>
      </c>
      <c r="I727" s="1">
        <v>31561</v>
      </c>
      <c r="J727" s="60" t="s">
        <v>2590</v>
      </c>
      <c r="K727" s="60" t="s">
        <v>2591</v>
      </c>
      <c r="L727" s="60" t="s">
        <v>2798</v>
      </c>
      <c r="M727" s="60" t="s">
        <v>2799</v>
      </c>
      <c r="N727" s="1" t="b">
        <v>1</v>
      </c>
      <c r="O727" s="60" t="s">
        <v>2808</v>
      </c>
      <c r="P727" s="60" t="s">
        <v>2819</v>
      </c>
      <c r="Q727" s="60" t="s">
        <v>837</v>
      </c>
      <c r="R727" s="60" t="s">
        <v>514</v>
      </c>
      <c r="S727" s="60" t="s">
        <v>2595</v>
      </c>
      <c r="T727" s="1">
        <v>31561</v>
      </c>
      <c r="U727" s="1">
        <v>32161</v>
      </c>
      <c r="V727" s="1">
        <v>34761</v>
      </c>
      <c r="W727" s="1">
        <v>41921</v>
      </c>
      <c r="X727" s="1">
        <v>65681</v>
      </c>
      <c r="Y727" s="1">
        <v>120681</v>
      </c>
      <c r="Z727" s="60" t="s">
        <v>2595</v>
      </c>
      <c r="AA727" s="60" t="s">
        <v>2596</v>
      </c>
      <c r="AB727" s="60" t="s">
        <v>2597</v>
      </c>
      <c r="AC727" s="60" t="s">
        <v>810</v>
      </c>
      <c r="AD727" s="60" t="s">
        <v>2705</v>
      </c>
      <c r="AE727" s="60" t="s">
        <v>2599</v>
      </c>
      <c r="AF727" s="60" t="s">
        <v>2600</v>
      </c>
      <c r="AG727" s="183">
        <v>44123.69930555555</v>
      </c>
      <c r="AH727" s="60" t="s">
        <v>2601</v>
      </c>
      <c r="AI727" s="60" t="s">
        <v>2602</v>
      </c>
      <c r="AJ727" s="61" t="s">
        <v>2595</v>
      </c>
      <c r="AK727" s="61" t="s">
        <v>2595</v>
      </c>
      <c r="AL727" s="60" t="s">
        <v>2614</v>
      </c>
      <c r="AM727" s="183">
        <v>44123.69930555555</v>
      </c>
      <c r="AN727" s="183" t="s">
        <v>2595</v>
      </c>
      <c r="AO727" s="1">
        <v>6</v>
      </c>
      <c r="AP727" s="60" t="s">
        <v>2595</v>
      </c>
      <c r="AQ727" s="1" t="s">
        <v>2595</v>
      </c>
    </row>
    <row r="728" spans="1:43" x14ac:dyDescent="0.25">
      <c r="A728" s="1">
        <v>0</v>
      </c>
      <c r="B728" s="1" t="b">
        <v>1</v>
      </c>
      <c r="C728" s="1">
        <v>31561</v>
      </c>
      <c r="D728" s="1">
        <v>14201</v>
      </c>
      <c r="E728" s="1" t="b">
        <v>0</v>
      </c>
      <c r="F728" s="1">
        <v>0</v>
      </c>
      <c r="G728" s="60" t="s">
        <v>2589</v>
      </c>
      <c r="H728" s="60" t="s">
        <v>2589</v>
      </c>
      <c r="I728" s="1">
        <v>31561</v>
      </c>
      <c r="J728" s="60" t="s">
        <v>2590</v>
      </c>
      <c r="K728" s="60" t="s">
        <v>2591</v>
      </c>
      <c r="L728" s="60" t="s">
        <v>2798</v>
      </c>
      <c r="M728" s="60" t="s">
        <v>2799</v>
      </c>
      <c r="N728" s="1" t="b">
        <v>1</v>
      </c>
      <c r="O728" s="60" t="s">
        <v>2808</v>
      </c>
      <c r="P728" s="60" t="s">
        <v>2820</v>
      </c>
      <c r="Q728" s="60" t="s">
        <v>2821</v>
      </c>
      <c r="R728" s="60" t="s">
        <v>514</v>
      </c>
      <c r="S728" s="60" t="s">
        <v>2595</v>
      </c>
      <c r="T728" s="1">
        <v>31561</v>
      </c>
      <c r="U728" s="1">
        <v>32161</v>
      </c>
      <c r="V728" s="1">
        <v>34761</v>
      </c>
      <c r="W728" s="1">
        <v>41921</v>
      </c>
      <c r="X728" s="1">
        <v>65681</v>
      </c>
      <c r="Y728" s="1">
        <v>120841</v>
      </c>
      <c r="Z728" s="60" t="s">
        <v>2595</v>
      </c>
      <c r="AA728" s="60" t="s">
        <v>2596</v>
      </c>
      <c r="AB728" s="60" t="s">
        <v>2597</v>
      </c>
      <c r="AC728" s="60" t="s">
        <v>810</v>
      </c>
      <c r="AD728" s="60" t="s">
        <v>2705</v>
      </c>
      <c r="AE728" s="60" t="s">
        <v>2599</v>
      </c>
      <c r="AF728" s="60" t="s">
        <v>2600</v>
      </c>
      <c r="AG728" s="183">
        <v>44123.69930555555</v>
      </c>
      <c r="AH728" s="60" t="s">
        <v>2601</v>
      </c>
      <c r="AI728" s="60" t="s">
        <v>2602</v>
      </c>
      <c r="AJ728" s="61" t="s">
        <v>2595</v>
      </c>
      <c r="AK728" s="61" t="s">
        <v>2595</v>
      </c>
      <c r="AL728" s="60" t="s">
        <v>2614</v>
      </c>
      <c r="AM728" s="183">
        <v>44123.69930555555</v>
      </c>
      <c r="AN728" s="183" t="s">
        <v>2595</v>
      </c>
      <c r="AO728" s="1">
        <v>6</v>
      </c>
      <c r="AP728" s="60" t="s">
        <v>2595</v>
      </c>
      <c r="AQ728" s="1" t="s">
        <v>2595</v>
      </c>
    </row>
    <row r="729" spans="1:43" x14ac:dyDescent="0.25">
      <c r="A729" s="1">
        <v>0</v>
      </c>
      <c r="B729" s="1" t="b">
        <v>1</v>
      </c>
      <c r="C729" s="1">
        <v>31561</v>
      </c>
      <c r="D729" s="1">
        <v>15241</v>
      </c>
      <c r="E729" s="1" t="b">
        <v>0</v>
      </c>
      <c r="F729" s="1">
        <v>0</v>
      </c>
      <c r="G729" s="60" t="s">
        <v>2589</v>
      </c>
      <c r="H729" s="60" t="s">
        <v>2589</v>
      </c>
      <c r="I729" s="1">
        <v>31561</v>
      </c>
      <c r="J729" s="60" t="s">
        <v>2590</v>
      </c>
      <c r="K729" s="60" t="s">
        <v>2591</v>
      </c>
      <c r="L729" s="60" t="s">
        <v>2798</v>
      </c>
      <c r="M729" s="60" t="s">
        <v>2799</v>
      </c>
      <c r="N729" s="1" t="b">
        <v>1</v>
      </c>
      <c r="O729" s="60" t="s">
        <v>2808</v>
      </c>
      <c r="P729" s="60" t="s">
        <v>1153</v>
      </c>
      <c r="Q729" s="60" t="s">
        <v>1155</v>
      </c>
      <c r="R729" s="60" t="s">
        <v>514</v>
      </c>
      <c r="S729" s="60" t="s">
        <v>1154</v>
      </c>
      <c r="T729" s="1">
        <v>31561</v>
      </c>
      <c r="U729" s="1">
        <v>32161</v>
      </c>
      <c r="V729" s="1">
        <v>34761</v>
      </c>
      <c r="W729" s="1">
        <v>41921</v>
      </c>
      <c r="X729" s="1">
        <v>65681</v>
      </c>
      <c r="Y729" s="1">
        <v>121041</v>
      </c>
      <c r="Z729" s="60" t="s">
        <v>2595</v>
      </c>
      <c r="AA729" s="60" t="s">
        <v>2596</v>
      </c>
      <c r="AB729" s="60" t="s">
        <v>2597</v>
      </c>
      <c r="AC729" s="60" t="s">
        <v>1137</v>
      </c>
      <c r="AD729" s="60" t="s">
        <v>2698</v>
      </c>
      <c r="AE729" s="60" t="s">
        <v>2599</v>
      </c>
      <c r="AF729" s="60" t="s">
        <v>2600</v>
      </c>
      <c r="AG729" s="183">
        <v>44123.69930555555</v>
      </c>
      <c r="AH729" s="60" t="s">
        <v>2721</v>
      </c>
      <c r="AI729" s="60" t="s">
        <v>2722</v>
      </c>
      <c r="AJ729" s="61">
        <v>5</v>
      </c>
      <c r="AK729" s="61">
        <v>1</v>
      </c>
      <c r="AL729" s="60" t="s">
        <v>2603</v>
      </c>
      <c r="AM729" s="183">
        <v>44159.724305555552</v>
      </c>
      <c r="AN729" s="183">
        <v>44614</v>
      </c>
      <c r="AO729" s="1">
        <v>4</v>
      </c>
      <c r="AP729" s="60" t="s">
        <v>2595</v>
      </c>
      <c r="AQ729" s="1" t="s">
        <v>2595</v>
      </c>
    </row>
    <row r="730" spans="1:43" x14ac:dyDescent="0.25">
      <c r="A730" s="1">
        <v>0</v>
      </c>
      <c r="B730" s="1" t="b">
        <v>1</v>
      </c>
      <c r="C730" s="1">
        <v>31561</v>
      </c>
      <c r="D730" s="1">
        <v>15241</v>
      </c>
      <c r="E730" s="1" t="b">
        <v>0</v>
      </c>
      <c r="F730" s="1">
        <v>0</v>
      </c>
      <c r="G730" s="60" t="s">
        <v>2589</v>
      </c>
      <c r="H730" s="60" t="s">
        <v>2589</v>
      </c>
      <c r="I730" s="1">
        <v>31561</v>
      </c>
      <c r="J730" s="60" t="s">
        <v>2590</v>
      </c>
      <c r="K730" s="60" t="s">
        <v>2591</v>
      </c>
      <c r="L730" s="60" t="s">
        <v>2798</v>
      </c>
      <c r="M730" s="60" t="s">
        <v>2799</v>
      </c>
      <c r="N730" s="1" t="b">
        <v>1</v>
      </c>
      <c r="O730" s="60" t="s">
        <v>2808</v>
      </c>
      <c r="P730" s="60" t="s">
        <v>1156</v>
      </c>
      <c r="Q730" s="60" t="s">
        <v>1158</v>
      </c>
      <c r="R730" s="60" t="s">
        <v>514</v>
      </c>
      <c r="S730" s="60" t="s">
        <v>1157</v>
      </c>
      <c r="T730" s="1">
        <v>31561</v>
      </c>
      <c r="U730" s="1">
        <v>32161</v>
      </c>
      <c r="V730" s="1">
        <v>34761</v>
      </c>
      <c r="W730" s="1">
        <v>41921</v>
      </c>
      <c r="X730" s="1">
        <v>65681</v>
      </c>
      <c r="Y730" s="1">
        <v>121201</v>
      </c>
      <c r="Z730" s="60" t="s">
        <v>2595</v>
      </c>
      <c r="AA730" s="60" t="s">
        <v>2596</v>
      </c>
      <c r="AB730" s="60" t="s">
        <v>2597</v>
      </c>
      <c r="AC730" s="60" t="s">
        <v>1137</v>
      </c>
      <c r="AD730" s="60" t="s">
        <v>2698</v>
      </c>
      <c r="AE730" s="60" t="s">
        <v>2599</v>
      </c>
      <c r="AF730" s="60" t="s">
        <v>2600</v>
      </c>
      <c r="AG730" s="183">
        <v>44123.69930555555</v>
      </c>
      <c r="AH730" s="60" t="s">
        <v>2721</v>
      </c>
      <c r="AI730" s="60" t="s">
        <v>2722</v>
      </c>
      <c r="AJ730" s="61">
        <v>5</v>
      </c>
      <c r="AK730" s="61">
        <v>1</v>
      </c>
      <c r="AL730" s="60" t="s">
        <v>2603</v>
      </c>
      <c r="AM730" s="183">
        <v>44159.724999999999</v>
      </c>
      <c r="AN730" s="183">
        <v>44614</v>
      </c>
      <c r="AO730" s="1">
        <v>4</v>
      </c>
      <c r="AP730" s="60" t="s">
        <v>2595</v>
      </c>
      <c r="AQ730" s="1" t="s">
        <v>2595</v>
      </c>
    </row>
    <row r="731" spans="1:43" x14ac:dyDescent="0.25">
      <c r="A731" s="1">
        <v>0</v>
      </c>
      <c r="B731" s="1" t="b">
        <v>1</v>
      </c>
      <c r="C731" s="1">
        <v>31561</v>
      </c>
      <c r="D731" s="1">
        <v>15241</v>
      </c>
      <c r="E731" s="1" t="b">
        <v>0</v>
      </c>
      <c r="F731" s="1">
        <v>0</v>
      </c>
      <c r="G731" s="60" t="s">
        <v>2589</v>
      </c>
      <c r="H731" s="60" t="s">
        <v>2589</v>
      </c>
      <c r="I731" s="1">
        <v>31561</v>
      </c>
      <c r="J731" s="60" t="s">
        <v>2590</v>
      </c>
      <c r="K731" s="60" t="s">
        <v>2591</v>
      </c>
      <c r="L731" s="60" t="s">
        <v>2798</v>
      </c>
      <c r="M731" s="60" t="s">
        <v>2799</v>
      </c>
      <c r="N731" s="1" t="b">
        <v>1</v>
      </c>
      <c r="O731" s="60" t="s">
        <v>2808</v>
      </c>
      <c r="P731" s="60" t="s">
        <v>1208</v>
      </c>
      <c r="Q731" s="60" t="s">
        <v>1210</v>
      </c>
      <c r="R731" s="60" t="s">
        <v>514</v>
      </c>
      <c r="S731" s="60" t="s">
        <v>1209</v>
      </c>
      <c r="T731" s="1">
        <v>31561</v>
      </c>
      <c r="U731" s="1">
        <v>32161</v>
      </c>
      <c r="V731" s="1">
        <v>34761</v>
      </c>
      <c r="W731" s="1">
        <v>41921</v>
      </c>
      <c r="X731" s="1">
        <v>65681</v>
      </c>
      <c r="Y731" s="1">
        <v>121761</v>
      </c>
      <c r="Z731" s="60" t="s">
        <v>2595</v>
      </c>
      <c r="AA731" s="60" t="s">
        <v>2596</v>
      </c>
      <c r="AB731" s="60" t="s">
        <v>2597</v>
      </c>
      <c r="AC731" s="60" t="s">
        <v>1137</v>
      </c>
      <c r="AD731" s="60" t="s">
        <v>2698</v>
      </c>
      <c r="AE731" s="60" t="s">
        <v>2599</v>
      </c>
      <c r="AF731" s="60" t="s">
        <v>2600</v>
      </c>
      <c r="AG731" s="183">
        <v>44123.7</v>
      </c>
      <c r="AH731" s="60" t="s">
        <v>2721</v>
      </c>
      <c r="AI731" s="60" t="s">
        <v>2722</v>
      </c>
      <c r="AJ731" s="61">
        <v>5</v>
      </c>
      <c r="AK731" s="61">
        <v>1</v>
      </c>
      <c r="AL731" s="60" t="s">
        <v>2603</v>
      </c>
      <c r="AM731" s="183">
        <v>44159.725694444445</v>
      </c>
      <c r="AN731" s="183">
        <v>44612</v>
      </c>
      <c r="AO731" s="1">
        <v>4</v>
      </c>
      <c r="AP731" s="60" t="s">
        <v>2595</v>
      </c>
      <c r="AQ731" s="1" t="s">
        <v>2595</v>
      </c>
    </row>
    <row r="732" spans="1:43" x14ac:dyDescent="0.25">
      <c r="A732" s="1">
        <v>0</v>
      </c>
      <c r="B732" s="1" t="b">
        <v>1</v>
      </c>
      <c r="C732" s="1">
        <v>31561</v>
      </c>
      <c r="D732" s="1">
        <v>15121</v>
      </c>
      <c r="E732" s="1" t="b">
        <v>0</v>
      </c>
      <c r="F732" s="1">
        <v>0</v>
      </c>
      <c r="G732" s="60" t="s">
        <v>2589</v>
      </c>
      <c r="H732" s="60" t="s">
        <v>2589</v>
      </c>
      <c r="I732" s="1">
        <v>31561</v>
      </c>
      <c r="J732" s="60" t="s">
        <v>2590</v>
      </c>
      <c r="K732" s="60" t="s">
        <v>2591</v>
      </c>
      <c r="L732" s="60" t="s">
        <v>2798</v>
      </c>
      <c r="M732" s="60" t="s">
        <v>2799</v>
      </c>
      <c r="N732" s="1" t="b">
        <v>1</v>
      </c>
      <c r="O732" s="60" t="s">
        <v>2808</v>
      </c>
      <c r="P732" s="60" t="s">
        <v>2822</v>
      </c>
      <c r="Q732" s="60" t="s">
        <v>2823</v>
      </c>
      <c r="R732" s="60" t="s">
        <v>514</v>
      </c>
      <c r="S732" s="60" t="s">
        <v>2595</v>
      </c>
      <c r="T732" s="1">
        <v>31561</v>
      </c>
      <c r="U732" s="1">
        <v>32161</v>
      </c>
      <c r="V732" s="1">
        <v>34761</v>
      </c>
      <c r="W732" s="1">
        <v>41921</v>
      </c>
      <c r="X732" s="1">
        <v>65681</v>
      </c>
      <c r="Y732" s="1">
        <v>122041</v>
      </c>
      <c r="Z732" s="60" t="s">
        <v>2595</v>
      </c>
      <c r="AA732" s="60" t="s">
        <v>2596</v>
      </c>
      <c r="AB732" s="60" t="s">
        <v>2597</v>
      </c>
      <c r="AC732" s="60" t="s">
        <v>1013</v>
      </c>
      <c r="AD732" s="60" t="s">
        <v>2709</v>
      </c>
      <c r="AE732" s="60" t="s">
        <v>2599</v>
      </c>
      <c r="AF732" s="60" t="s">
        <v>2600</v>
      </c>
      <c r="AG732" s="183">
        <v>44123.7</v>
      </c>
      <c r="AH732" s="60" t="s">
        <v>2601</v>
      </c>
      <c r="AI732" s="60" t="s">
        <v>2602</v>
      </c>
      <c r="AJ732" s="61" t="s">
        <v>2595</v>
      </c>
      <c r="AK732" s="61" t="s">
        <v>2595</v>
      </c>
      <c r="AL732" s="60" t="s">
        <v>2614</v>
      </c>
      <c r="AM732" s="183">
        <v>44123.7</v>
      </c>
      <c r="AN732" s="183" t="s">
        <v>2595</v>
      </c>
      <c r="AO732" s="1">
        <v>7</v>
      </c>
      <c r="AP732" s="60" t="s">
        <v>2595</v>
      </c>
      <c r="AQ732" s="1" t="s">
        <v>2595</v>
      </c>
    </row>
    <row r="733" spans="1:43" x14ac:dyDescent="0.25">
      <c r="A733" s="1">
        <v>0</v>
      </c>
      <c r="B733" s="1" t="b">
        <v>1</v>
      </c>
      <c r="C733" s="1">
        <v>31561</v>
      </c>
      <c r="D733" s="1">
        <v>15121</v>
      </c>
      <c r="E733" s="1" t="b">
        <v>0</v>
      </c>
      <c r="F733" s="1">
        <v>0</v>
      </c>
      <c r="G733" s="60" t="s">
        <v>2589</v>
      </c>
      <c r="H733" s="60" t="s">
        <v>2589</v>
      </c>
      <c r="I733" s="1">
        <v>31561</v>
      </c>
      <c r="J733" s="60" t="s">
        <v>2590</v>
      </c>
      <c r="K733" s="60" t="s">
        <v>2591</v>
      </c>
      <c r="L733" s="60" t="s">
        <v>2798</v>
      </c>
      <c r="M733" s="60" t="s">
        <v>2799</v>
      </c>
      <c r="N733" s="1" t="b">
        <v>1</v>
      </c>
      <c r="O733" s="60" t="s">
        <v>2808</v>
      </c>
      <c r="P733" s="60" t="s">
        <v>1018</v>
      </c>
      <c r="Q733" s="60" t="s">
        <v>1020</v>
      </c>
      <c r="R733" s="60" t="s">
        <v>514</v>
      </c>
      <c r="S733" s="60" t="s">
        <v>1019</v>
      </c>
      <c r="T733" s="1">
        <v>31561</v>
      </c>
      <c r="U733" s="1">
        <v>32161</v>
      </c>
      <c r="V733" s="1">
        <v>34761</v>
      </c>
      <c r="W733" s="1">
        <v>41921</v>
      </c>
      <c r="X733" s="1">
        <v>65681</v>
      </c>
      <c r="Y733" s="1">
        <v>122081</v>
      </c>
      <c r="Z733" s="60" t="s">
        <v>2595</v>
      </c>
      <c r="AA733" s="60" t="s">
        <v>2596</v>
      </c>
      <c r="AB733" s="60" t="s">
        <v>2597</v>
      </c>
      <c r="AC733" s="60" t="s">
        <v>1013</v>
      </c>
      <c r="AD733" s="60" t="s">
        <v>2709</v>
      </c>
      <c r="AE733" s="60" t="s">
        <v>2599</v>
      </c>
      <c r="AF733" s="60" t="s">
        <v>2600</v>
      </c>
      <c r="AG733" s="183">
        <v>44123.7</v>
      </c>
      <c r="AH733" s="60" t="s">
        <v>2721</v>
      </c>
      <c r="AI733" s="60" t="s">
        <v>2722</v>
      </c>
      <c r="AJ733" s="61">
        <v>5</v>
      </c>
      <c r="AK733" s="61">
        <v>1</v>
      </c>
      <c r="AL733" s="60" t="s">
        <v>2603</v>
      </c>
      <c r="AM733" s="183">
        <v>44160.370138888888</v>
      </c>
      <c r="AN733" s="183">
        <v>44613</v>
      </c>
      <c r="AO733" s="1">
        <v>7</v>
      </c>
      <c r="AP733" s="60" t="s">
        <v>2595</v>
      </c>
      <c r="AQ733" s="1" t="s">
        <v>2595</v>
      </c>
    </row>
    <row r="734" spans="1:43" x14ac:dyDescent="0.25">
      <c r="A734" s="1">
        <v>0</v>
      </c>
      <c r="B734" s="1" t="b">
        <v>1</v>
      </c>
      <c r="C734" s="1">
        <v>31561</v>
      </c>
      <c r="D734" s="1">
        <v>15121</v>
      </c>
      <c r="E734" s="1" t="b">
        <v>0</v>
      </c>
      <c r="F734" s="1">
        <v>0</v>
      </c>
      <c r="G734" s="60" t="s">
        <v>2589</v>
      </c>
      <c r="H734" s="60" t="s">
        <v>2589</v>
      </c>
      <c r="I734" s="1">
        <v>31561</v>
      </c>
      <c r="J734" s="60" t="s">
        <v>2590</v>
      </c>
      <c r="K734" s="60" t="s">
        <v>2591</v>
      </c>
      <c r="L734" s="60" t="s">
        <v>2798</v>
      </c>
      <c r="M734" s="60" t="s">
        <v>2799</v>
      </c>
      <c r="N734" s="1" t="b">
        <v>1</v>
      </c>
      <c r="O734" s="60" t="s">
        <v>2808</v>
      </c>
      <c r="P734" s="60" t="s">
        <v>1021</v>
      </c>
      <c r="Q734" s="60" t="s">
        <v>1023</v>
      </c>
      <c r="R734" s="60" t="s">
        <v>514</v>
      </c>
      <c r="S734" s="60" t="s">
        <v>1022</v>
      </c>
      <c r="T734" s="1">
        <v>31561</v>
      </c>
      <c r="U734" s="1">
        <v>32161</v>
      </c>
      <c r="V734" s="1">
        <v>34761</v>
      </c>
      <c r="W734" s="1">
        <v>41921</v>
      </c>
      <c r="X734" s="1">
        <v>65681</v>
      </c>
      <c r="Y734" s="1">
        <v>122121</v>
      </c>
      <c r="Z734" s="60" t="s">
        <v>2595</v>
      </c>
      <c r="AA734" s="60" t="s">
        <v>2596</v>
      </c>
      <c r="AB734" s="60" t="s">
        <v>2597</v>
      </c>
      <c r="AC734" s="60" t="s">
        <v>1013</v>
      </c>
      <c r="AD734" s="60" t="s">
        <v>2709</v>
      </c>
      <c r="AE734" s="60" t="s">
        <v>2599</v>
      </c>
      <c r="AF734" s="60" t="s">
        <v>2600</v>
      </c>
      <c r="AG734" s="183">
        <v>44123.7</v>
      </c>
      <c r="AH734" s="60" t="s">
        <v>2721</v>
      </c>
      <c r="AI734" s="60" t="s">
        <v>2722</v>
      </c>
      <c r="AJ734" s="61">
        <v>5</v>
      </c>
      <c r="AK734" s="61">
        <v>1</v>
      </c>
      <c r="AL734" s="60" t="s">
        <v>2603</v>
      </c>
      <c r="AM734" s="183">
        <v>44160.367361111108</v>
      </c>
      <c r="AN734" s="183">
        <v>44614</v>
      </c>
      <c r="AO734" s="1">
        <v>7</v>
      </c>
      <c r="AP734" s="60" t="s">
        <v>2595</v>
      </c>
      <c r="AQ734" s="1" t="s">
        <v>2595</v>
      </c>
    </row>
    <row r="735" spans="1:43" x14ac:dyDescent="0.25">
      <c r="A735" s="1">
        <v>0</v>
      </c>
      <c r="B735" s="1" t="b">
        <v>1</v>
      </c>
      <c r="C735" s="1">
        <v>31561</v>
      </c>
      <c r="D735" s="1">
        <v>15121</v>
      </c>
      <c r="E735" s="1" t="b">
        <v>0</v>
      </c>
      <c r="F735" s="1">
        <v>0</v>
      </c>
      <c r="G735" s="60" t="s">
        <v>2589</v>
      </c>
      <c r="H735" s="60" t="s">
        <v>2589</v>
      </c>
      <c r="I735" s="1">
        <v>31561</v>
      </c>
      <c r="J735" s="60" t="s">
        <v>2590</v>
      </c>
      <c r="K735" s="60" t="s">
        <v>2591</v>
      </c>
      <c r="L735" s="60" t="s">
        <v>2798</v>
      </c>
      <c r="M735" s="60" t="s">
        <v>2799</v>
      </c>
      <c r="N735" s="1" t="b">
        <v>1</v>
      </c>
      <c r="O735" s="60" t="s">
        <v>2808</v>
      </c>
      <c r="P735" s="60" t="s">
        <v>2824</v>
      </c>
      <c r="Q735" s="60" t="s">
        <v>2825</v>
      </c>
      <c r="R735" s="60" t="s">
        <v>514</v>
      </c>
      <c r="S735" s="60" t="s">
        <v>2595</v>
      </c>
      <c r="T735" s="1">
        <v>31561</v>
      </c>
      <c r="U735" s="1">
        <v>32161</v>
      </c>
      <c r="V735" s="1">
        <v>34761</v>
      </c>
      <c r="W735" s="1">
        <v>41921</v>
      </c>
      <c r="X735" s="1">
        <v>65681</v>
      </c>
      <c r="Y735" s="1">
        <v>122161</v>
      </c>
      <c r="Z735" s="60" t="s">
        <v>2595</v>
      </c>
      <c r="AA735" s="60" t="s">
        <v>2596</v>
      </c>
      <c r="AB735" s="60" t="s">
        <v>2597</v>
      </c>
      <c r="AC735" s="60" t="s">
        <v>1013</v>
      </c>
      <c r="AD735" s="60" t="s">
        <v>2709</v>
      </c>
      <c r="AE735" s="60" t="s">
        <v>2599</v>
      </c>
      <c r="AF735" s="60" t="s">
        <v>2600</v>
      </c>
      <c r="AG735" s="183">
        <v>44123.7</v>
      </c>
      <c r="AH735" s="60" t="s">
        <v>2601</v>
      </c>
      <c r="AI735" s="60" t="s">
        <v>2602</v>
      </c>
      <c r="AJ735" s="61" t="s">
        <v>2595</v>
      </c>
      <c r="AK735" s="61" t="s">
        <v>2595</v>
      </c>
      <c r="AL735" s="60" t="s">
        <v>2614</v>
      </c>
      <c r="AM735" s="183">
        <v>44123.7</v>
      </c>
      <c r="AN735" s="183" t="s">
        <v>2595</v>
      </c>
      <c r="AO735" s="1">
        <v>7</v>
      </c>
      <c r="AP735" s="60" t="s">
        <v>2595</v>
      </c>
      <c r="AQ735" s="1" t="s">
        <v>2595</v>
      </c>
    </row>
    <row r="736" spans="1:43" x14ac:dyDescent="0.25">
      <c r="A736" s="1">
        <v>0</v>
      </c>
      <c r="B736" s="1" t="b">
        <v>1</v>
      </c>
      <c r="C736" s="1">
        <v>31561</v>
      </c>
      <c r="D736" s="1">
        <v>15121</v>
      </c>
      <c r="E736" s="1" t="b">
        <v>0</v>
      </c>
      <c r="F736" s="1">
        <v>0</v>
      </c>
      <c r="G736" s="60" t="s">
        <v>2589</v>
      </c>
      <c r="H736" s="60" t="s">
        <v>2589</v>
      </c>
      <c r="I736" s="1">
        <v>31561</v>
      </c>
      <c r="J736" s="60" t="s">
        <v>2590</v>
      </c>
      <c r="K736" s="60" t="s">
        <v>2591</v>
      </c>
      <c r="L736" s="60" t="s">
        <v>2798</v>
      </c>
      <c r="M736" s="60" t="s">
        <v>2799</v>
      </c>
      <c r="N736" s="1" t="b">
        <v>1</v>
      </c>
      <c r="O736" s="60" t="s">
        <v>2808</v>
      </c>
      <c r="P736" s="60" t="s">
        <v>1033</v>
      </c>
      <c r="Q736" s="60" t="s">
        <v>1035</v>
      </c>
      <c r="R736" s="60" t="s">
        <v>514</v>
      </c>
      <c r="S736" s="60" t="s">
        <v>1034</v>
      </c>
      <c r="T736" s="1">
        <v>31561</v>
      </c>
      <c r="U736" s="1">
        <v>32161</v>
      </c>
      <c r="V736" s="1">
        <v>34761</v>
      </c>
      <c r="W736" s="1">
        <v>41921</v>
      </c>
      <c r="X736" s="1">
        <v>65681</v>
      </c>
      <c r="Y736" s="1">
        <v>122201</v>
      </c>
      <c r="Z736" s="60" t="s">
        <v>2595</v>
      </c>
      <c r="AA736" s="60" t="s">
        <v>2596</v>
      </c>
      <c r="AB736" s="60" t="s">
        <v>2597</v>
      </c>
      <c r="AC736" s="60" t="s">
        <v>1013</v>
      </c>
      <c r="AD736" s="60" t="s">
        <v>2709</v>
      </c>
      <c r="AE736" s="60" t="s">
        <v>2599</v>
      </c>
      <c r="AF736" s="60" t="s">
        <v>2600</v>
      </c>
      <c r="AG736" s="183">
        <v>44123.7</v>
      </c>
      <c r="AH736" s="60" t="s">
        <v>2721</v>
      </c>
      <c r="AI736" s="60" t="s">
        <v>2722</v>
      </c>
      <c r="AJ736" s="61">
        <v>5</v>
      </c>
      <c r="AK736" s="61">
        <v>1</v>
      </c>
      <c r="AL736" s="60" t="s">
        <v>2603</v>
      </c>
      <c r="AM736" s="183">
        <v>44160.368750000001</v>
      </c>
      <c r="AN736" s="183">
        <v>44614</v>
      </c>
      <c r="AO736" s="1">
        <v>7</v>
      </c>
      <c r="AP736" s="60" t="s">
        <v>2595</v>
      </c>
      <c r="AQ736" s="1" t="s">
        <v>2595</v>
      </c>
    </row>
    <row r="737" spans="1:43" x14ac:dyDescent="0.25">
      <c r="A737" s="1">
        <v>0</v>
      </c>
      <c r="B737" s="1" t="b">
        <v>1</v>
      </c>
      <c r="C737" s="1">
        <v>31561</v>
      </c>
      <c r="D737" s="1">
        <v>15121</v>
      </c>
      <c r="E737" s="1" t="b">
        <v>0</v>
      </c>
      <c r="F737" s="1">
        <v>0</v>
      </c>
      <c r="G737" s="60" t="s">
        <v>2589</v>
      </c>
      <c r="H737" s="60" t="s">
        <v>2589</v>
      </c>
      <c r="I737" s="1">
        <v>31561</v>
      </c>
      <c r="J737" s="60" t="s">
        <v>2590</v>
      </c>
      <c r="K737" s="60" t="s">
        <v>2591</v>
      </c>
      <c r="L737" s="60" t="s">
        <v>2798</v>
      </c>
      <c r="M737" s="60" t="s">
        <v>2799</v>
      </c>
      <c r="N737" s="1" t="b">
        <v>1</v>
      </c>
      <c r="O737" s="60" t="s">
        <v>2808</v>
      </c>
      <c r="P737" s="60" t="s">
        <v>1030</v>
      </c>
      <c r="Q737" s="60" t="s">
        <v>1032</v>
      </c>
      <c r="R737" s="60" t="s">
        <v>514</v>
      </c>
      <c r="S737" s="60" t="s">
        <v>1031</v>
      </c>
      <c r="T737" s="1">
        <v>31561</v>
      </c>
      <c r="U737" s="1">
        <v>32161</v>
      </c>
      <c r="V737" s="1">
        <v>34761</v>
      </c>
      <c r="W737" s="1">
        <v>41921</v>
      </c>
      <c r="X737" s="1">
        <v>65681</v>
      </c>
      <c r="Y737" s="1">
        <v>122241</v>
      </c>
      <c r="Z737" s="60" t="s">
        <v>2595</v>
      </c>
      <c r="AA737" s="60" t="s">
        <v>2596</v>
      </c>
      <c r="AB737" s="60" t="s">
        <v>2597</v>
      </c>
      <c r="AC737" s="60" t="s">
        <v>1013</v>
      </c>
      <c r="AD737" s="60" t="s">
        <v>2709</v>
      </c>
      <c r="AE737" s="60" t="s">
        <v>2599</v>
      </c>
      <c r="AF737" s="60" t="s">
        <v>2600</v>
      </c>
      <c r="AG737" s="183">
        <v>44123.7</v>
      </c>
      <c r="AH737" s="60" t="s">
        <v>2721</v>
      </c>
      <c r="AI737" s="60" t="s">
        <v>2722</v>
      </c>
      <c r="AJ737" s="61">
        <v>5</v>
      </c>
      <c r="AK737" s="61">
        <v>1</v>
      </c>
      <c r="AL737" s="60" t="s">
        <v>2603</v>
      </c>
      <c r="AM737" s="183">
        <v>44160.375694444439</v>
      </c>
      <c r="AN737" s="183">
        <v>44612</v>
      </c>
      <c r="AO737" s="1">
        <v>7</v>
      </c>
      <c r="AP737" s="60" t="s">
        <v>2595</v>
      </c>
      <c r="AQ737" s="1" t="s">
        <v>2595</v>
      </c>
    </row>
    <row r="738" spans="1:43" x14ac:dyDescent="0.25">
      <c r="A738" s="1">
        <v>0</v>
      </c>
      <c r="B738" s="1" t="b">
        <v>1</v>
      </c>
      <c r="C738" s="1">
        <v>31561</v>
      </c>
      <c r="D738" s="1">
        <v>15241</v>
      </c>
      <c r="E738" s="1" t="b">
        <v>0</v>
      </c>
      <c r="F738" s="1">
        <v>0</v>
      </c>
      <c r="G738" s="60" t="s">
        <v>2589</v>
      </c>
      <c r="H738" s="60" t="s">
        <v>2589</v>
      </c>
      <c r="I738" s="1">
        <v>31561</v>
      </c>
      <c r="J738" s="60" t="s">
        <v>2590</v>
      </c>
      <c r="K738" s="60" t="s">
        <v>2591</v>
      </c>
      <c r="L738" s="60" t="s">
        <v>2798</v>
      </c>
      <c r="M738" s="60" t="s">
        <v>2799</v>
      </c>
      <c r="N738" s="1" t="b">
        <v>1</v>
      </c>
      <c r="O738" s="60" t="s">
        <v>2808</v>
      </c>
      <c r="P738" s="60" t="s">
        <v>1147</v>
      </c>
      <c r="Q738" s="60" t="s">
        <v>1149</v>
      </c>
      <c r="R738" s="60" t="s">
        <v>514</v>
      </c>
      <c r="S738" s="60" t="s">
        <v>1148</v>
      </c>
      <c r="T738" s="1">
        <v>31561</v>
      </c>
      <c r="U738" s="1">
        <v>32161</v>
      </c>
      <c r="V738" s="1">
        <v>34761</v>
      </c>
      <c r="W738" s="1">
        <v>41921</v>
      </c>
      <c r="X738" s="1">
        <v>65681</v>
      </c>
      <c r="Y738" s="1">
        <v>122321</v>
      </c>
      <c r="Z738" s="60" t="s">
        <v>2595</v>
      </c>
      <c r="AA738" s="60" t="s">
        <v>2596</v>
      </c>
      <c r="AB738" s="60" t="s">
        <v>2597</v>
      </c>
      <c r="AC738" s="60" t="s">
        <v>1137</v>
      </c>
      <c r="AD738" s="60" t="s">
        <v>2698</v>
      </c>
      <c r="AE738" s="60" t="s">
        <v>2599</v>
      </c>
      <c r="AF738" s="60" t="s">
        <v>2600</v>
      </c>
      <c r="AG738" s="183">
        <v>44123.7</v>
      </c>
      <c r="AH738" s="60" t="s">
        <v>2721</v>
      </c>
      <c r="AI738" s="60" t="s">
        <v>2722</v>
      </c>
      <c r="AJ738" s="61">
        <v>5</v>
      </c>
      <c r="AK738" s="61">
        <v>1</v>
      </c>
      <c r="AL738" s="60" t="s">
        <v>2603</v>
      </c>
      <c r="AM738" s="183">
        <v>44159.726388888885</v>
      </c>
      <c r="AN738" s="183">
        <v>44614</v>
      </c>
      <c r="AO738" s="1">
        <v>4</v>
      </c>
      <c r="AP738" s="60" t="s">
        <v>2595</v>
      </c>
      <c r="AQ738" s="1" t="s">
        <v>2595</v>
      </c>
    </row>
    <row r="739" spans="1:43" x14ac:dyDescent="0.25">
      <c r="A739" s="1">
        <v>0</v>
      </c>
      <c r="B739" s="1" t="b">
        <v>1</v>
      </c>
      <c r="C739" s="1">
        <v>31561</v>
      </c>
      <c r="D739" s="1">
        <v>22721</v>
      </c>
      <c r="E739" s="1" t="b">
        <v>0</v>
      </c>
      <c r="F739" s="1">
        <v>0</v>
      </c>
      <c r="G739" s="60" t="s">
        <v>2589</v>
      </c>
      <c r="H739" s="60" t="s">
        <v>2589</v>
      </c>
      <c r="I739" s="1">
        <v>31561</v>
      </c>
      <c r="J739" s="60" t="s">
        <v>2590</v>
      </c>
      <c r="K739" s="60" t="s">
        <v>2591</v>
      </c>
      <c r="L739" s="60" t="s">
        <v>2798</v>
      </c>
      <c r="M739" s="60" t="s">
        <v>2799</v>
      </c>
      <c r="N739" s="1" t="b">
        <v>1</v>
      </c>
      <c r="O739" s="60" t="s">
        <v>2808</v>
      </c>
      <c r="P739" s="60" t="s">
        <v>2826</v>
      </c>
      <c r="Q739" s="60" t="s">
        <v>2827</v>
      </c>
      <c r="R739" s="60" t="s">
        <v>514</v>
      </c>
      <c r="S739" s="60" t="s">
        <v>2828</v>
      </c>
      <c r="T739" s="1">
        <v>31561</v>
      </c>
      <c r="U739" s="1">
        <v>32161</v>
      </c>
      <c r="V739" s="1">
        <v>34761</v>
      </c>
      <c r="W739" s="1">
        <v>41921</v>
      </c>
      <c r="X739" s="1">
        <v>65681</v>
      </c>
      <c r="Y739" s="1">
        <v>208321</v>
      </c>
      <c r="Z739" s="60" t="s">
        <v>2595</v>
      </c>
      <c r="AA739" s="60" t="s">
        <v>2596</v>
      </c>
      <c r="AB739" s="60" t="s">
        <v>2597</v>
      </c>
      <c r="AC739" s="60" t="s">
        <v>216</v>
      </c>
      <c r="AD739" s="60" t="s">
        <v>217</v>
      </c>
      <c r="AE739" s="60" t="s">
        <v>2599</v>
      </c>
      <c r="AF739" s="60" t="s">
        <v>2600</v>
      </c>
      <c r="AG739" s="183">
        <v>44123.717361111107</v>
      </c>
      <c r="AH739" s="60" t="s">
        <v>2601</v>
      </c>
      <c r="AI739" s="60" t="s">
        <v>2602</v>
      </c>
      <c r="AJ739" s="61" t="s">
        <v>2595</v>
      </c>
      <c r="AK739" s="61" t="s">
        <v>2595</v>
      </c>
      <c r="AL739" s="60" t="s">
        <v>2614</v>
      </c>
      <c r="AM739" s="183">
        <v>44123.717361111107</v>
      </c>
      <c r="AN739" s="183" t="s">
        <v>2595</v>
      </c>
      <c r="AO739" s="1">
        <v>3</v>
      </c>
      <c r="AP739" s="60" t="s">
        <v>2595</v>
      </c>
      <c r="AQ739" s="1" t="s">
        <v>2595</v>
      </c>
    </row>
    <row r="740" spans="1:43" x14ac:dyDescent="0.25">
      <c r="A740" s="1">
        <v>0</v>
      </c>
      <c r="B740" s="1" t="b">
        <v>1</v>
      </c>
      <c r="C740" s="1">
        <v>31561</v>
      </c>
      <c r="D740" s="1">
        <v>22721</v>
      </c>
      <c r="E740" s="1" t="b">
        <v>0</v>
      </c>
      <c r="F740" s="1">
        <v>0</v>
      </c>
      <c r="G740" s="60" t="s">
        <v>2589</v>
      </c>
      <c r="H740" s="60" t="s">
        <v>2589</v>
      </c>
      <c r="I740" s="1">
        <v>31561</v>
      </c>
      <c r="J740" s="60" t="s">
        <v>2590</v>
      </c>
      <c r="K740" s="60" t="s">
        <v>2591</v>
      </c>
      <c r="L740" s="60" t="s">
        <v>2798</v>
      </c>
      <c r="M740" s="60" t="s">
        <v>2799</v>
      </c>
      <c r="N740" s="1" t="b">
        <v>1</v>
      </c>
      <c r="O740" s="60" t="s">
        <v>2808</v>
      </c>
      <c r="P740" s="60" t="s">
        <v>2829</v>
      </c>
      <c r="Q740" s="60" t="s">
        <v>2830</v>
      </c>
      <c r="R740" s="60" t="s">
        <v>514</v>
      </c>
      <c r="S740" s="60" t="s">
        <v>2831</v>
      </c>
      <c r="T740" s="1">
        <v>31561</v>
      </c>
      <c r="U740" s="1">
        <v>32161</v>
      </c>
      <c r="V740" s="1">
        <v>34761</v>
      </c>
      <c r="W740" s="1">
        <v>41921</v>
      </c>
      <c r="X740" s="1">
        <v>65681</v>
      </c>
      <c r="Y740" s="1">
        <v>208361</v>
      </c>
      <c r="Z740" s="60" t="s">
        <v>2595</v>
      </c>
      <c r="AA740" s="60" t="s">
        <v>2596</v>
      </c>
      <c r="AB740" s="60" t="s">
        <v>2597</v>
      </c>
      <c r="AC740" s="60" t="s">
        <v>216</v>
      </c>
      <c r="AD740" s="60" t="s">
        <v>217</v>
      </c>
      <c r="AE740" s="60" t="s">
        <v>2599</v>
      </c>
      <c r="AF740" s="60" t="s">
        <v>2600</v>
      </c>
      <c r="AG740" s="183">
        <v>44123.717361111107</v>
      </c>
      <c r="AH740" s="60" t="s">
        <v>2721</v>
      </c>
      <c r="AI740" s="60" t="s">
        <v>2722</v>
      </c>
      <c r="AJ740" s="61">
        <v>0</v>
      </c>
      <c r="AK740" s="61">
        <v>0</v>
      </c>
      <c r="AL740" s="60" t="s">
        <v>2614</v>
      </c>
      <c r="AM740" s="183">
        <v>44161.447222222218</v>
      </c>
      <c r="AN740" s="183" t="s">
        <v>2595</v>
      </c>
      <c r="AO740" s="1">
        <v>3</v>
      </c>
      <c r="AP740" s="60" t="s">
        <v>2595</v>
      </c>
      <c r="AQ740" s="1" t="s">
        <v>2595</v>
      </c>
    </row>
    <row r="741" spans="1:43" x14ac:dyDescent="0.25">
      <c r="A741" s="1">
        <v>0</v>
      </c>
      <c r="B741" s="1" t="b">
        <v>1</v>
      </c>
      <c r="C741" s="1">
        <v>31561</v>
      </c>
      <c r="D741" s="1">
        <v>22721</v>
      </c>
      <c r="E741" s="1" t="b">
        <v>0</v>
      </c>
      <c r="F741" s="1">
        <v>0</v>
      </c>
      <c r="G741" s="60" t="s">
        <v>2589</v>
      </c>
      <c r="H741" s="60" t="s">
        <v>2589</v>
      </c>
      <c r="I741" s="1">
        <v>31561</v>
      </c>
      <c r="J741" s="60" t="s">
        <v>2590</v>
      </c>
      <c r="K741" s="60" t="s">
        <v>2591</v>
      </c>
      <c r="L741" s="60" t="s">
        <v>2798</v>
      </c>
      <c r="M741" s="60" t="s">
        <v>2799</v>
      </c>
      <c r="N741" s="1" t="b">
        <v>1</v>
      </c>
      <c r="O741" s="60" t="s">
        <v>2808</v>
      </c>
      <c r="P741" s="60" t="s">
        <v>2832</v>
      </c>
      <c r="Q741" s="60" t="s">
        <v>2833</v>
      </c>
      <c r="R741" s="60" t="s">
        <v>514</v>
      </c>
      <c r="S741" s="60" t="s">
        <v>2834</v>
      </c>
      <c r="T741" s="1">
        <v>31561</v>
      </c>
      <c r="U741" s="1">
        <v>32161</v>
      </c>
      <c r="V741" s="1">
        <v>34761</v>
      </c>
      <c r="W741" s="1">
        <v>41921</v>
      </c>
      <c r="X741" s="1">
        <v>65681</v>
      </c>
      <c r="Y741" s="1">
        <v>208401</v>
      </c>
      <c r="Z741" s="60" t="s">
        <v>2595</v>
      </c>
      <c r="AA741" s="60" t="s">
        <v>2596</v>
      </c>
      <c r="AB741" s="60" t="s">
        <v>2597</v>
      </c>
      <c r="AC741" s="60" t="s">
        <v>216</v>
      </c>
      <c r="AD741" s="60" t="s">
        <v>217</v>
      </c>
      <c r="AE741" s="60" t="s">
        <v>2599</v>
      </c>
      <c r="AF741" s="60" t="s">
        <v>2600</v>
      </c>
      <c r="AG741" s="183">
        <v>44123.717361111107</v>
      </c>
      <c r="AH741" s="60" t="s">
        <v>2601</v>
      </c>
      <c r="AI741" s="60" t="s">
        <v>2602</v>
      </c>
      <c r="AJ741" s="61" t="s">
        <v>2595</v>
      </c>
      <c r="AK741" s="61" t="s">
        <v>2595</v>
      </c>
      <c r="AL741" s="60" t="s">
        <v>2614</v>
      </c>
      <c r="AM741" s="183">
        <v>44123.717361111107</v>
      </c>
      <c r="AN741" s="183" t="s">
        <v>2595</v>
      </c>
      <c r="AO741" s="1">
        <v>3</v>
      </c>
      <c r="AP741" s="60" t="s">
        <v>2595</v>
      </c>
      <c r="AQ741" s="1" t="s">
        <v>2595</v>
      </c>
    </row>
    <row r="742" spans="1:43" x14ac:dyDescent="0.25">
      <c r="A742" s="1">
        <v>0</v>
      </c>
      <c r="B742" s="1" t="b">
        <v>1</v>
      </c>
      <c r="C742" s="1">
        <v>31561</v>
      </c>
      <c r="D742" s="1">
        <v>22721</v>
      </c>
      <c r="E742" s="1" t="b">
        <v>0</v>
      </c>
      <c r="F742" s="1">
        <v>0</v>
      </c>
      <c r="G742" s="60" t="s">
        <v>2589</v>
      </c>
      <c r="H742" s="60" t="s">
        <v>2589</v>
      </c>
      <c r="I742" s="1">
        <v>31561</v>
      </c>
      <c r="J742" s="60" t="s">
        <v>2590</v>
      </c>
      <c r="K742" s="60" t="s">
        <v>2591</v>
      </c>
      <c r="L742" s="60" t="s">
        <v>2798</v>
      </c>
      <c r="M742" s="60" t="s">
        <v>2799</v>
      </c>
      <c r="N742" s="1" t="b">
        <v>1</v>
      </c>
      <c r="O742" s="60" t="s">
        <v>2808</v>
      </c>
      <c r="P742" s="60" t="s">
        <v>2835</v>
      </c>
      <c r="Q742" s="60" t="s">
        <v>2836</v>
      </c>
      <c r="R742" s="60" t="s">
        <v>514</v>
      </c>
      <c r="S742" s="60" t="s">
        <v>2837</v>
      </c>
      <c r="T742" s="1">
        <v>31561</v>
      </c>
      <c r="U742" s="1">
        <v>32161</v>
      </c>
      <c r="V742" s="1">
        <v>34761</v>
      </c>
      <c r="W742" s="1">
        <v>41921</v>
      </c>
      <c r="X742" s="1">
        <v>65681</v>
      </c>
      <c r="Y742" s="1">
        <v>208601</v>
      </c>
      <c r="Z742" s="60" t="s">
        <v>2595</v>
      </c>
      <c r="AA742" s="60" t="s">
        <v>2596</v>
      </c>
      <c r="AB742" s="60" t="s">
        <v>2597</v>
      </c>
      <c r="AC742" s="60" t="s">
        <v>216</v>
      </c>
      <c r="AD742" s="60" t="s">
        <v>217</v>
      </c>
      <c r="AE742" s="60" t="s">
        <v>2599</v>
      </c>
      <c r="AF742" s="60" t="s">
        <v>2600</v>
      </c>
      <c r="AG742" s="183">
        <v>44123.717361111107</v>
      </c>
      <c r="AH742" s="60" t="s">
        <v>2601</v>
      </c>
      <c r="AI742" s="60" t="s">
        <v>2602</v>
      </c>
      <c r="AJ742" s="61" t="s">
        <v>2595</v>
      </c>
      <c r="AK742" s="61" t="s">
        <v>2595</v>
      </c>
      <c r="AL742" s="60" t="s">
        <v>2614</v>
      </c>
      <c r="AM742" s="183">
        <v>44161.427083333328</v>
      </c>
      <c r="AN742" s="183" t="s">
        <v>2595</v>
      </c>
      <c r="AO742" s="1">
        <v>3</v>
      </c>
      <c r="AP742" s="60" t="s">
        <v>2595</v>
      </c>
      <c r="AQ742" s="1" t="s">
        <v>2595</v>
      </c>
    </row>
    <row r="743" spans="1:43" x14ac:dyDescent="0.25">
      <c r="A743" s="1">
        <v>0</v>
      </c>
      <c r="B743" s="1" t="b">
        <v>1</v>
      </c>
      <c r="C743" s="1">
        <v>31561</v>
      </c>
      <c r="D743" s="1">
        <v>22721</v>
      </c>
      <c r="E743" s="1" t="b">
        <v>0</v>
      </c>
      <c r="F743" s="1">
        <v>0</v>
      </c>
      <c r="G743" s="60" t="s">
        <v>2589</v>
      </c>
      <c r="H743" s="60" t="s">
        <v>2589</v>
      </c>
      <c r="I743" s="1">
        <v>31561</v>
      </c>
      <c r="J743" s="60" t="s">
        <v>2590</v>
      </c>
      <c r="K743" s="60" t="s">
        <v>2591</v>
      </c>
      <c r="L743" s="60" t="s">
        <v>2798</v>
      </c>
      <c r="M743" s="60" t="s">
        <v>2799</v>
      </c>
      <c r="N743" s="1" t="b">
        <v>1</v>
      </c>
      <c r="O743" s="60" t="s">
        <v>2808</v>
      </c>
      <c r="P743" s="60" t="s">
        <v>251</v>
      </c>
      <c r="Q743" s="60" t="s">
        <v>253</v>
      </c>
      <c r="R743" s="60" t="s">
        <v>514</v>
      </c>
      <c r="S743" s="60" t="s">
        <v>252</v>
      </c>
      <c r="T743" s="1">
        <v>31561</v>
      </c>
      <c r="U743" s="1">
        <v>32161</v>
      </c>
      <c r="V743" s="1">
        <v>34761</v>
      </c>
      <c r="W743" s="1">
        <v>41921</v>
      </c>
      <c r="X743" s="1">
        <v>65681</v>
      </c>
      <c r="Y743" s="1">
        <v>208641</v>
      </c>
      <c r="Z743" s="60" t="s">
        <v>2595</v>
      </c>
      <c r="AA743" s="60" t="s">
        <v>2596</v>
      </c>
      <c r="AB743" s="60" t="s">
        <v>2597</v>
      </c>
      <c r="AC743" s="60" t="s">
        <v>216</v>
      </c>
      <c r="AD743" s="60" t="s">
        <v>217</v>
      </c>
      <c r="AE743" s="60" t="s">
        <v>2599</v>
      </c>
      <c r="AF743" s="60" t="s">
        <v>2600</v>
      </c>
      <c r="AG743" s="183">
        <v>44123.717361111107</v>
      </c>
      <c r="AH743" s="60" t="s">
        <v>2721</v>
      </c>
      <c r="AI743" s="60" t="s">
        <v>2722</v>
      </c>
      <c r="AJ743" s="61">
        <v>20</v>
      </c>
      <c r="AK743" s="61">
        <v>1</v>
      </c>
      <c r="AL743" s="60" t="s">
        <v>2603</v>
      </c>
      <c r="AM743" s="183">
        <v>44161.447222222218</v>
      </c>
      <c r="AN743" s="183">
        <v>44614</v>
      </c>
      <c r="AO743" s="1">
        <v>3</v>
      </c>
      <c r="AP743" s="60" t="s">
        <v>2595</v>
      </c>
      <c r="AQ743" s="1" t="s">
        <v>2595</v>
      </c>
    </row>
    <row r="744" spans="1:43" x14ac:dyDescent="0.25">
      <c r="A744" s="1">
        <v>0</v>
      </c>
      <c r="B744" s="1" t="b">
        <v>1</v>
      </c>
      <c r="C744" s="1">
        <v>31561</v>
      </c>
      <c r="D744" s="1">
        <v>22721</v>
      </c>
      <c r="E744" s="1" t="b">
        <v>0</v>
      </c>
      <c r="F744" s="1">
        <v>0</v>
      </c>
      <c r="G744" s="60" t="s">
        <v>2589</v>
      </c>
      <c r="H744" s="60" t="s">
        <v>2589</v>
      </c>
      <c r="I744" s="1">
        <v>31561</v>
      </c>
      <c r="J744" s="60" t="s">
        <v>2590</v>
      </c>
      <c r="K744" s="60" t="s">
        <v>2591</v>
      </c>
      <c r="L744" s="60" t="s">
        <v>2798</v>
      </c>
      <c r="M744" s="60" t="s">
        <v>2799</v>
      </c>
      <c r="N744" s="1" t="b">
        <v>1</v>
      </c>
      <c r="O744" s="60" t="s">
        <v>2808</v>
      </c>
      <c r="P744" s="60" t="s">
        <v>2838</v>
      </c>
      <c r="Q744" s="60" t="s">
        <v>2839</v>
      </c>
      <c r="R744" s="60" t="s">
        <v>514</v>
      </c>
      <c r="S744" s="60" t="s">
        <v>2840</v>
      </c>
      <c r="T744" s="1">
        <v>31561</v>
      </c>
      <c r="U744" s="1">
        <v>32161</v>
      </c>
      <c r="V744" s="1">
        <v>34761</v>
      </c>
      <c r="W744" s="1">
        <v>41921</v>
      </c>
      <c r="X744" s="1">
        <v>65681</v>
      </c>
      <c r="Y744" s="1">
        <v>208681</v>
      </c>
      <c r="Z744" s="60" t="s">
        <v>2595</v>
      </c>
      <c r="AA744" s="60" t="s">
        <v>2596</v>
      </c>
      <c r="AB744" s="60" t="s">
        <v>2597</v>
      </c>
      <c r="AC744" s="60" t="s">
        <v>216</v>
      </c>
      <c r="AD744" s="60" t="s">
        <v>217</v>
      </c>
      <c r="AE744" s="60" t="s">
        <v>2599</v>
      </c>
      <c r="AF744" s="60" t="s">
        <v>2600</v>
      </c>
      <c r="AG744" s="183">
        <v>44123.717361111107</v>
      </c>
      <c r="AH744" s="60" t="s">
        <v>2601</v>
      </c>
      <c r="AI744" s="60" t="s">
        <v>2602</v>
      </c>
      <c r="AJ744" s="61" t="s">
        <v>2595</v>
      </c>
      <c r="AK744" s="61" t="s">
        <v>2595</v>
      </c>
      <c r="AL744" s="60" t="s">
        <v>2614</v>
      </c>
      <c r="AM744" s="183">
        <v>44123.717361111107</v>
      </c>
      <c r="AN744" s="183" t="s">
        <v>2595</v>
      </c>
      <c r="AO744" s="1">
        <v>3</v>
      </c>
      <c r="AP744" s="60" t="s">
        <v>2595</v>
      </c>
      <c r="AQ744" s="1" t="s">
        <v>2595</v>
      </c>
    </row>
    <row r="745" spans="1:43" x14ac:dyDescent="0.25">
      <c r="A745" s="1">
        <v>0</v>
      </c>
      <c r="B745" s="1" t="b">
        <v>1</v>
      </c>
      <c r="C745" s="1">
        <v>31561</v>
      </c>
      <c r="D745" s="1">
        <v>22721</v>
      </c>
      <c r="E745" s="1" t="b">
        <v>0</v>
      </c>
      <c r="F745" s="1">
        <v>0</v>
      </c>
      <c r="G745" s="60" t="s">
        <v>2589</v>
      </c>
      <c r="H745" s="60" t="s">
        <v>2589</v>
      </c>
      <c r="I745" s="1">
        <v>31561</v>
      </c>
      <c r="J745" s="60" t="s">
        <v>2590</v>
      </c>
      <c r="K745" s="60" t="s">
        <v>2591</v>
      </c>
      <c r="L745" s="60" t="s">
        <v>2798</v>
      </c>
      <c r="M745" s="60" t="s">
        <v>2799</v>
      </c>
      <c r="N745" s="1" t="b">
        <v>1</v>
      </c>
      <c r="O745" s="60" t="s">
        <v>2808</v>
      </c>
      <c r="P745" s="60" t="s">
        <v>2841</v>
      </c>
      <c r="Q745" s="60" t="s">
        <v>2842</v>
      </c>
      <c r="R745" s="60" t="s">
        <v>514</v>
      </c>
      <c r="S745" s="60" t="s">
        <v>2843</v>
      </c>
      <c r="T745" s="1">
        <v>31561</v>
      </c>
      <c r="U745" s="1">
        <v>32161</v>
      </c>
      <c r="V745" s="1">
        <v>34761</v>
      </c>
      <c r="W745" s="1">
        <v>41921</v>
      </c>
      <c r="X745" s="1">
        <v>65681</v>
      </c>
      <c r="Y745" s="1">
        <v>208721</v>
      </c>
      <c r="Z745" s="60" t="s">
        <v>2595</v>
      </c>
      <c r="AA745" s="60" t="s">
        <v>2596</v>
      </c>
      <c r="AB745" s="60" t="s">
        <v>2597</v>
      </c>
      <c r="AC745" s="60" t="s">
        <v>216</v>
      </c>
      <c r="AD745" s="60" t="s">
        <v>217</v>
      </c>
      <c r="AE745" s="60" t="s">
        <v>2599</v>
      </c>
      <c r="AF745" s="60" t="s">
        <v>2600</v>
      </c>
      <c r="AG745" s="183">
        <v>44123.717361111107</v>
      </c>
      <c r="AH745" s="60" t="s">
        <v>2601</v>
      </c>
      <c r="AI745" s="60" t="s">
        <v>2602</v>
      </c>
      <c r="AJ745" s="61" t="s">
        <v>2595</v>
      </c>
      <c r="AK745" s="61" t="s">
        <v>2595</v>
      </c>
      <c r="AL745" s="60" t="s">
        <v>2614</v>
      </c>
      <c r="AM745" s="183">
        <v>44123.717361111107</v>
      </c>
      <c r="AN745" s="183" t="s">
        <v>2595</v>
      </c>
      <c r="AO745" s="1">
        <v>3</v>
      </c>
      <c r="AP745" s="60" t="s">
        <v>2595</v>
      </c>
      <c r="AQ745" s="1" t="s">
        <v>2595</v>
      </c>
    </row>
    <row r="746" spans="1:43" x14ac:dyDescent="0.25">
      <c r="A746" s="1">
        <v>0</v>
      </c>
      <c r="B746" s="1" t="b">
        <v>1</v>
      </c>
      <c r="C746" s="1">
        <v>31561</v>
      </c>
      <c r="D746" s="1">
        <v>22721</v>
      </c>
      <c r="E746" s="1" t="b">
        <v>0</v>
      </c>
      <c r="F746" s="1">
        <v>0</v>
      </c>
      <c r="G746" s="60" t="s">
        <v>2589</v>
      </c>
      <c r="H746" s="60" t="s">
        <v>2589</v>
      </c>
      <c r="I746" s="1">
        <v>31561</v>
      </c>
      <c r="J746" s="60" t="s">
        <v>2590</v>
      </c>
      <c r="K746" s="60" t="s">
        <v>2591</v>
      </c>
      <c r="L746" s="60" t="s">
        <v>2798</v>
      </c>
      <c r="M746" s="60" t="s">
        <v>2799</v>
      </c>
      <c r="N746" s="1" t="b">
        <v>1</v>
      </c>
      <c r="O746" s="60" t="s">
        <v>2808</v>
      </c>
      <c r="P746" s="60" t="s">
        <v>2844</v>
      </c>
      <c r="Q746" s="60" t="s">
        <v>2845</v>
      </c>
      <c r="R746" s="60" t="s">
        <v>514</v>
      </c>
      <c r="S746" s="60" t="s">
        <v>2846</v>
      </c>
      <c r="T746" s="1">
        <v>31561</v>
      </c>
      <c r="U746" s="1">
        <v>32161</v>
      </c>
      <c r="V746" s="1">
        <v>34761</v>
      </c>
      <c r="W746" s="1">
        <v>41921</v>
      </c>
      <c r="X746" s="1">
        <v>65681</v>
      </c>
      <c r="Y746" s="1">
        <v>208881</v>
      </c>
      <c r="Z746" s="60" t="s">
        <v>2595</v>
      </c>
      <c r="AA746" s="60" t="s">
        <v>2596</v>
      </c>
      <c r="AB746" s="60" t="s">
        <v>2597</v>
      </c>
      <c r="AC746" s="60" t="s">
        <v>216</v>
      </c>
      <c r="AD746" s="60" t="s">
        <v>217</v>
      </c>
      <c r="AE746" s="60" t="s">
        <v>2599</v>
      </c>
      <c r="AF746" s="60" t="s">
        <v>2600</v>
      </c>
      <c r="AG746" s="183">
        <v>44123.717361111107</v>
      </c>
      <c r="AH746" s="60" t="s">
        <v>2601</v>
      </c>
      <c r="AI746" s="60" t="s">
        <v>2602</v>
      </c>
      <c r="AJ746" s="61" t="s">
        <v>2595</v>
      </c>
      <c r="AK746" s="61" t="s">
        <v>2595</v>
      </c>
      <c r="AL746" s="60" t="s">
        <v>2614</v>
      </c>
      <c r="AM746" s="183">
        <v>44123.717361111107</v>
      </c>
      <c r="AN746" s="183" t="s">
        <v>2595</v>
      </c>
      <c r="AO746" s="1">
        <v>3</v>
      </c>
      <c r="AP746" s="60" t="s">
        <v>2595</v>
      </c>
      <c r="AQ746" s="1" t="s">
        <v>2595</v>
      </c>
    </row>
    <row r="747" spans="1:43" x14ac:dyDescent="0.25">
      <c r="A747" s="1">
        <v>0</v>
      </c>
      <c r="B747" s="1" t="b">
        <v>1</v>
      </c>
      <c r="C747" s="1">
        <v>31561</v>
      </c>
      <c r="D747" s="1">
        <v>22721</v>
      </c>
      <c r="E747" s="1" t="b">
        <v>0</v>
      </c>
      <c r="F747" s="1">
        <v>0</v>
      </c>
      <c r="G747" s="60" t="s">
        <v>2589</v>
      </c>
      <c r="H747" s="60" t="s">
        <v>2589</v>
      </c>
      <c r="I747" s="1">
        <v>31561</v>
      </c>
      <c r="J747" s="60" t="s">
        <v>2590</v>
      </c>
      <c r="K747" s="60" t="s">
        <v>2591</v>
      </c>
      <c r="L747" s="60" t="s">
        <v>2798</v>
      </c>
      <c r="M747" s="60" t="s">
        <v>2799</v>
      </c>
      <c r="N747" s="1" t="b">
        <v>1</v>
      </c>
      <c r="O747" s="60" t="s">
        <v>2808</v>
      </c>
      <c r="P747" s="60" t="s">
        <v>260</v>
      </c>
      <c r="Q747" s="60" t="s">
        <v>262</v>
      </c>
      <c r="R747" s="60" t="s">
        <v>514</v>
      </c>
      <c r="S747" s="60" t="s">
        <v>261</v>
      </c>
      <c r="T747" s="1">
        <v>31561</v>
      </c>
      <c r="U747" s="1">
        <v>32161</v>
      </c>
      <c r="V747" s="1">
        <v>34761</v>
      </c>
      <c r="W747" s="1">
        <v>41921</v>
      </c>
      <c r="X747" s="1">
        <v>65681</v>
      </c>
      <c r="Y747" s="1">
        <v>208921</v>
      </c>
      <c r="Z747" s="60" t="s">
        <v>2595</v>
      </c>
      <c r="AA747" s="60" t="s">
        <v>2596</v>
      </c>
      <c r="AB747" s="60" t="s">
        <v>2597</v>
      </c>
      <c r="AC747" s="60" t="s">
        <v>216</v>
      </c>
      <c r="AD747" s="60" t="s">
        <v>217</v>
      </c>
      <c r="AE747" s="60" t="s">
        <v>2599</v>
      </c>
      <c r="AF747" s="60" t="s">
        <v>2600</v>
      </c>
      <c r="AG747" s="183">
        <v>44123.717361111107</v>
      </c>
      <c r="AH747" s="60" t="s">
        <v>2721</v>
      </c>
      <c r="AI747" s="60" t="s">
        <v>2722</v>
      </c>
      <c r="AJ747" s="61">
        <v>20</v>
      </c>
      <c r="AK747" s="61">
        <v>1</v>
      </c>
      <c r="AL747" s="60" t="s">
        <v>2603</v>
      </c>
      <c r="AM747" s="183">
        <v>44161.447916666664</v>
      </c>
      <c r="AN747" s="183">
        <v>44614</v>
      </c>
      <c r="AO747" s="1">
        <v>3</v>
      </c>
      <c r="AP747" s="60" t="s">
        <v>2595</v>
      </c>
      <c r="AQ747" s="1" t="s">
        <v>2595</v>
      </c>
    </row>
    <row r="748" spans="1:43" x14ac:dyDescent="0.25">
      <c r="A748" s="1">
        <v>0</v>
      </c>
      <c r="B748" s="1" t="b">
        <v>1</v>
      </c>
      <c r="C748" s="1">
        <v>31561</v>
      </c>
      <c r="D748" s="1">
        <v>15041</v>
      </c>
      <c r="E748" s="1" t="b">
        <v>0</v>
      </c>
      <c r="F748" s="1">
        <v>0</v>
      </c>
      <c r="G748" s="60" t="s">
        <v>2589</v>
      </c>
      <c r="H748" s="60" t="s">
        <v>2589</v>
      </c>
      <c r="I748" s="1">
        <v>31561</v>
      </c>
      <c r="J748" s="60" t="s">
        <v>2590</v>
      </c>
      <c r="K748" s="60" t="s">
        <v>2591</v>
      </c>
      <c r="L748" s="60" t="s">
        <v>2798</v>
      </c>
      <c r="M748" s="60" t="s">
        <v>2799</v>
      </c>
      <c r="N748" s="1" t="b">
        <v>1</v>
      </c>
      <c r="O748" s="60" t="s">
        <v>2808</v>
      </c>
      <c r="P748" s="60" t="s">
        <v>1000</v>
      </c>
      <c r="Q748" s="60" t="s">
        <v>1002</v>
      </c>
      <c r="R748" s="60" t="s">
        <v>514</v>
      </c>
      <c r="S748" s="60" t="s">
        <v>1001</v>
      </c>
      <c r="T748" s="1">
        <v>31561</v>
      </c>
      <c r="U748" s="1">
        <v>32161</v>
      </c>
      <c r="V748" s="1">
        <v>34761</v>
      </c>
      <c r="W748" s="1">
        <v>41921</v>
      </c>
      <c r="X748" s="1">
        <v>65681</v>
      </c>
      <c r="Y748" s="1">
        <v>233601</v>
      </c>
      <c r="Z748" s="60" t="s">
        <v>2595</v>
      </c>
      <c r="AA748" s="60" t="s">
        <v>2596</v>
      </c>
      <c r="AB748" s="60" t="s">
        <v>2597</v>
      </c>
      <c r="AC748" s="60" t="s">
        <v>971</v>
      </c>
      <c r="AD748" s="60" t="s">
        <v>2732</v>
      </c>
      <c r="AE748" s="60" t="s">
        <v>2599</v>
      </c>
      <c r="AF748" s="60" t="s">
        <v>2600</v>
      </c>
      <c r="AG748" s="183">
        <v>44123.72152777778</v>
      </c>
      <c r="AH748" s="60" t="s">
        <v>2721</v>
      </c>
      <c r="AI748" s="60" t="s">
        <v>2722</v>
      </c>
      <c r="AJ748" s="61">
        <v>30</v>
      </c>
      <c r="AK748" s="61">
        <v>1</v>
      </c>
      <c r="AL748" s="60" t="s">
        <v>2603</v>
      </c>
      <c r="AM748" s="183">
        <v>44188.742361111108</v>
      </c>
      <c r="AN748" s="183">
        <v>44606</v>
      </c>
      <c r="AO748" s="1">
        <v>4</v>
      </c>
      <c r="AP748" s="60" t="s">
        <v>2595</v>
      </c>
      <c r="AQ748" s="1" t="s">
        <v>2595</v>
      </c>
    </row>
    <row r="749" spans="1:43" x14ac:dyDescent="0.25">
      <c r="A749" s="1">
        <v>0</v>
      </c>
      <c r="B749" s="1" t="b">
        <v>1</v>
      </c>
      <c r="C749" s="1">
        <v>31561</v>
      </c>
      <c r="D749" s="1">
        <v>14201</v>
      </c>
      <c r="E749" s="1" t="b">
        <v>0</v>
      </c>
      <c r="F749" s="1">
        <v>0</v>
      </c>
      <c r="G749" s="60" t="s">
        <v>2589</v>
      </c>
      <c r="H749" s="60" t="s">
        <v>2589</v>
      </c>
      <c r="I749" s="1">
        <v>31561</v>
      </c>
      <c r="J749" s="60" t="s">
        <v>2590</v>
      </c>
      <c r="K749" s="60" t="s">
        <v>2591</v>
      </c>
      <c r="L749" s="60" t="s">
        <v>2798</v>
      </c>
      <c r="M749" s="60" t="s">
        <v>2799</v>
      </c>
      <c r="N749" s="1" t="b">
        <v>1</v>
      </c>
      <c r="O749" s="60" t="s">
        <v>2808</v>
      </c>
      <c r="P749" s="60" t="s">
        <v>838</v>
      </c>
      <c r="Q749" s="60" t="s">
        <v>840</v>
      </c>
      <c r="R749" s="60" t="s">
        <v>514</v>
      </c>
      <c r="S749" s="60" t="s">
        <v>839</v>
      </c>
      <c r="T749" s="1">
        <v>31561</v>
      </c>
      <c r="U749" s="1">
        <v>32161</v>
      </c>
      <c r="V749" s="1">
        <v>34761</v>
      </c>
      <c r="W749" s="1">
        <v>41921</v>
      </c>
      <c r="X749" s="1">
        <v>65681</v>
      </c>
      <c r="Y749" s="1">
        <v>247481</v>
      </c>
      <c r="Z749" s="60" t="s">
        <v>2595</v>
      </c>
      <c r="AA749" s="60" t="s">
        <v>2596</v>
      </c>
      <c r="AB749" s="60" t="s">
        <v>2597</v>
      </c>
      <c r="AC749" s="60" t="s">
        <v>810</v>
      </c>
      <c r="AD749" s="60" t="s">
        <v>2705</v>
      </c>
      <c r="AE749" s="60" t="s">
        <v>2599</v>
      </c>
      <c r="AF749" s="60" t="s">
        <v>2600</v>
      </c>
      <c r="AG749" s="183">
        <v>44123.723611111112</v>
      </c>
      <c r="AH749" s="60" t="s">
        <v>2721</v>
      </c>
      <c r="AI749" s="60" t="s">
        <v>2722</v>
      </c>
      <c r="AJ749" s="61">
        <v>20</v>
      </c>
      <c r="AK749" s="61">
        <v>1</v>
      </c>
      <c r="AL749" s="60" t="s">
        <v>2655</v>
      </c>
      <c r="AM749" s="183">
        <v>44613.322222222218</v>
      </c>
      <c r="AN749" s="183">
        <v>44614</v>
      </c>
      <c r="AO749" s="1">
        <v>6</v>
      </c>
      <c r="AP749" s="60" t="s">
        <v>2595</v>
      </c>
      <c r="AQ749" s="1" t="s">
        <v>2595</v>
      </c>
    </row>
    <row r="750" spans="1:43" x14ac:dyDescent="0.25">
      <c r="A750" s="1">
        <v>0</v>
      </c>
      <c r="B750" s="1" t="b">
        <v>1</v>
      </c>
      <c r="C750" s="1">
        <v>31561</v>
      </c>
      <c r="D750" s="1">
        <v>15121</v>
      </c>
      <c r="E750" s="1" t="b">
        <v>0</v>
      </c>
      <c r="F750" s="1">
        <v>0</v>
      </c>
      <c r="G750" s="60" t="s">
        <v>2589</v>
      </c>
      <c r="H750" s="60" t="s">
        <v>2589</v>
      </c>
      <c r="I750" s="1">
        <v>31561</v>
      </c>
      <c r="J750" s="60" t="s">
        <v>2590</v>
      </c>
      <c r="K750" s="60" t="s">
        <v>2591</v>
      </c>
      <c r="L750" s="60" t="s">
        <v>2798</v>
      </c>
      <c r="M750" s="60" t="s">
        <v>2799</v>
      </c>
      <c r="N750" s="1" t="b">
        <v>1</v>
      </c>
      <c r="O750" s="60" t="s">
        <v>2808</v>
      </c>
      <c r="P750" s="60" t="s">
        <v>1024</v>
      </c>
      <c r="Q750" s="60" t="s">
        <v>1026</v>
      </c>
      <c r="R750" s="60" t="s">
        <v>514</v>
      </c>
      <c r="S750" s="60" t="s">
        <v>1025</v>
      </c>
      <c r="T750" s="1">
        <v>31561</v>
      </c>
      <c r="U750" s="1">
        <v>32161</v>
      </c>
      <c r="V750" s="1">
        <v>34761</v>
      </c>
      <c r="W750" s="1">
        <v>41921</v>
      </c>
      <c r="X750" s="1">
        <v>65681</v>
      </c>
      <c r="Y750" s="1">
        <v>256521</v>
      </c>
      <c r="Z750" s="60" t="s">
        <v>2595</v>
      </c>
      <c r="AA750" s="60" t="s">
        <v>2596</v>
      </c>
      <c r="AB750" s="60" t="s">
        <v>2597</v>
      </c>
      <c r="AC750" s="60" t="s">
        <v>1013</v>
      </c>
      <c r="AD750" s="60" t="s">
        <v>2709</v>
      </c>
      <c r="AE750" s="60" t="s">
        <v>2599</v>
      </c>
      <c r="AF750" s="60" t="s">
        <v>2600</v>
      </c>
      <c r="AG750" s="183">
        <v>44123.724999999999</v>
      </c>
      <c r="AH750" s="60" t="s">
        <v>2721</v>
      </c>
      <c r="AI750" s="60" t="s">
        <v>2722</v>
      </c>
      <c r="AJ750" s="61">
        <v>5</v>
      </c>
      <c r="AK750" s="61">
        <v>1</v>
      </c>
      <c r="AL750" s="60" t="s">
        <v>2603</v>
      </c>
      <c r="AM750" s="183">
        <v>44160.369444444441</v>
      </c>
      <c r="AN750" s="183">
        <v>44607</v>
      </c>
      <c r="AO750" s="1">
        <v>7</v>
      </c>
      <c r="AP750" s="60" t="s">
        <v>2595</v>
      </c>
      <c r="AQ750" s="1" t="s">
        <v>2595</v>
      </c>
    </row>
    <row r="751" spans="1:43" x14ac:dyDescent="0.25">
      <c r="A751" s="1">
        <v>0</v>
      </c>
      <c r="B751" s="1" t="b">
        <v>1</v>
      </c>
      <c r="C751" s="1">
        <v>31561</v>
      </c>
      <c r="D751" s="1">
        <v>15121</v>
      </c>
      <c r="E751" s="1" t="b">
        <v>0</v>
      </c>
      <c r="F751" s="1">
        <v>0</v>
      </c>
      <c r="G751" s="60" t="s">
        <v>2589</v>
      </c>
      <c r="H751" s="60" t="s">
        <v>2589</v>
      </c>
      <c r="I751" s="1">
        <v>31561</v>
      </c>
      <c r="J751" s="60" t="s">
        <v>2590</v>
      </c>
      <c r="K751" s="60" t="s">
        <v>2591</v>
      </c>
      <c r="L751" s="60" t="s">
        <v>2798</v>
      </c>
      <c r="M751" s="60" t="s">
        <v>2799</v>
      </c>
      <c r="N751" s="1" t="b">
        <v>1</v>
      </c>
      <c r="O751" s="60" t="s">
        <v>2808</v>
      </c>
      <c r="P751" s="60" t="s">
        <v>2847</v>
      </c>
      <c r="Q751" s="60" t="s">
        <v>2848</v>
      </c>
      <c r="R751" s="60" t="s">
        <v>514</v>
      </c>
      <c r="S751" s="60" t="s">
        <v>2849</v>
      </c>
      <c r="T751" s="1">
        <v>31561</v>
      </c>
      <c r="U751" s="1">
        <v>32161</v>
      </c>
      <c r="V751" s="1">
        <v>34761</v>
      </c>
      <c r="W751" s="1">
        <v>41921</v>
      </c>
      <c r="X751" s="1">
        <v>65681</v>
      </c>
      <c r="Y751" s="1">
        <v>256601</v>
      </c>
      <c r="Z751" s="60" t="s">
        <v>2595</v>
      </c>
      <c r="AA751" s="60" t="s">
        <v>2596</v>
      </c>
      <c r="AB751" s="60" t="s">
        <v>2597</v>
      </c>
      <c r="AC751" s="60" t="s">
        <v>1013</v>
      </c>
      <c r="AD751" s="60" t="s">
        <v>2709</v>
      </c>
      <c r="AE751" s="60" t="s">
        <v>2599</v>
      </c>
      <c r="AF751" s="60" t="s">
        <v>2600</v>
      </c>
      <c r="AG751" s="183">
        <v>44123.724999999999</v>
      </c>
      <c r="AH751" s="60" t="s">
        <v>2601</v>
      </c>
      <c r="AI751" s="60" t="s">
        <v>2602</v>
      </c>
      <c r="AJ751" s="61" t="s">
        <v>2595</v>
      </c>
      <c r="AK751" s="61" t="s">
        <v>2595</v>
      </c>
      <c r="AL751" s="60" t="s">
        <v>2614</v>
      </c>
      <c r="AM751" s="183">
        <v>44123.724999999999</v>
      </c>
      <c r="AN751" s="183" t="s">
        <v>2595</v>
      </c>
      <c r="AO751" s="1">
        <v>7</v>
      </c>
      <c r="AP751" s="60" t="s">
        <v>2595</v>
      </c>
      <c r="AQ751" s="1" t="s">
        <v>2595</v>
      </c>
    </row>
    <row r="752" spans="1:43" x14ac:dyDescent="0.25">
      <c r="A752" s="1">
        <v>0</v>
      </c>
      <c r="B752" s="1" t="b">
        <v>1</v>
      </c>
      <c r="C752" s="1">
        <v>31561</v>
      </c>
      <c r="D752" s="1">
        <v>15241</v>
      </c>
      <c r="E752" s="1" t="b">
        <v>0</v>
      </c>
      <c r="F752" s="1">
        <v>0</v>
      </c>
      <c r="G752" s="60" t="s">
        <v>2589</v>
      </c>
      <c r="H752" s="60" t="s">
        <v>2589</v>
      </c>
      <c r="I752" s="1">
        <v>31561</v>
      </c>
      <c r="J752" s="60" t="s">
        <v>2590</v>
      </c>
      <c r="K752" s="60" t="s">
        <v>2591</v>
      </c>
      <c r="L752" s="60" t="s">
        <v>2798</v>
      </c>
      <c r="M752" s="60" t="s">
        <v>2799</v>
      </c>
      <c r="N752" s="1" t="b">
        <v>1</v>
      </c>
      <c r="O752" s="60" t="s">
        <v>2808</v>
      </c>
      <c r="P752" s="60" t="s">
        <v>1230</v>
      </c>
      <c r="Q752" s="60" t="s">
        <v>1232</v>
      </c>
      <c r="R752" s="60" t="s">
        <v>768</v>
      </c>
      <c r="S752" s="60" t="s">
        <v>1231</v>
      </c>
      <c r="T752" s="1">
        <v>31561</v>
      </c>
      <c r="U752" s="1">
        <v>32161</v>
      </c>
      <c r="V752" s="1">
        <v>34761</v>
      </c>
      <c r="W752" s="1">
        <v>41921</v>
      </c>
      <c r="X752" s="1">
        <v>65681</v>
      </c>
      <c r="Y752" s="1">
        <v>280841</v>
      </c>
      <c r="Z752" s="60" t="s">
        <v>2595</v>
      </c>
      <c r="AA752" s="60" t="s">
        <v>2596</v>
      </c>
      <c r="AB752" s="60" t="s">
        <v>2597</v>
      </c>
      <c r="AC752" s="60" t="s">
        <v>1137</v>
      </c>
      <c r="AD752" s="60" t="s">
        <v>2698</v>
      </c>
      <c r="AE752" s="60" t="s">
        <v>2599</v>
      </c>
      <c r="AF752" s="60" t="s">
        <v>2600</v>
      </c>
      <c r="AG752" s="183">
        <v>44123.729166666664</v>
      </c>
      <c r="AH752" s="60" t="s">
        <v>2721</v>
      </c>
      <c r="AI752" s="60" t="s">
        <v>2722</v>
      </c>
      <c r="AJ752" s="61">
        <v>5</v>
      </c>
      <c r="AK752" s="61">
        <v>1</v>
      </c>
      <c r="AL752" s="60" t="s">
        <v>2603</v>
      </c>
      <c r="AM752" s="183">
        <v>44159.693055555552</v>
      </c>
      <c r="AN752" s="183">
        <v>44614</v>
      </c>
      <c r="AO752" s="1">
        <v>4</v>
      </c>
      <c r="AP752" s="60" t="s">
        <v>2595</v>
      </c>
      <c r="AQ752" s="1" t="s">
        <v>2595</v>
      </c>
    </row>
    <row r="753" spans="1:43" x14ac:dyDescent="0.25">
      <c r="A753" s="1">
        <v>0</v>
      </c>
      <c r="B753" s="1" t="b">
        <v>1</v>
      </c>
      <c r="C753" s="1">
        <v>31561</v>
      </c>
      <c r="D753" s="1">
        <v>15241</v>
      </c>
      <c r="E753" s="1" t="b">
        <v>0</v>
      </c>
      <c r="F753" s="1">
        <v>0</v>
      </c>
      <c r="G753" s="60" t="s">
        <v>2589</v>
      </c>
      <c r="H753" s="60" t="s">
        <v>2589</v>
      </c>
      <c r="I753" s="1">
        <v>31561</v>
      </c>
      <c r="J753" s="60" t="s">
        <v>2590</v>
      </c>
      <c r="K753" s="60" t="s">
        <v>2591</v>
      </c>
      <c r="L753" s="60" t="s">
        <v>2798</v>
      </c>
      <c r="M753" s="60" t="s">
        <v>2799</v>
      </c>
      <c r="N753" s="1" t="b">
        <v>1</v>
      </c>
      <c r="O753" s="60" t="s">
        <v>2808</v>
      </c>
      <c r="P753" s="60" t="s">
        <v>1187</v>
      </c>
      <c r="Q753" s="60" t="s">
        <v>1189</v>
      </c>
      <c r="R753" s="60" t="s">
        <v>514</v>
      </c>
      <c r="S753" s="60" t="s">
        <v>1188</v>
      </c>
      <c r="T753" s="1">
        <v>31561</v>
      </c>
      <c r="U753" s="1">
        <v>32161</v>
      </c>
      <c r="V753" s="1">
        <v>34761</v>
      </c>
      <c r="W753" s="1">
        <v>41921</v>
      </c>
      <c r="X753" s="1">
        <v>65681</v>
      </c>
      <c r="Y753" s="1">
        <v>280881</v>
      </c>
      <c r="Z753" s="60" t="s">
        <v>2595</v>
      </c>
      <c r="AA753" s="60" t="s">
        <v>2596</v>
      </c>
      <c r="AB753" s="60" t="s">
        <v>2597</v>
      </c>
      <c r="AC753" s="60" t="s">
        <v>1137</v>
      </c>
      <c r="AD753" s="60" t="s">
        <v>2698</v>
      </c>
      <c r="AE753" s="60" t="s">
        <v>2599</v>
      </c>
      <c r="AF753" s="60" t="s">
        <v>2600</v>
      </c>
      <c r="AG753" s="183">
        <v>44123.729166666664</v>
      </c>
      <c r="AH753" s="60" t="s">
        <v>2721</v>
      </c>
      <c r="AI753" s="60" t="s">
        <v>2722</v>
      </c>
      <c r="AJ753" s="61">
        <v>5</v>
      </c>
      <c r="AK753" s="61">
        <v>1</v>
      </c>
      <c r="AL753" s="60" t="s">
        <v>2603</v>
      </c>
      <c r="AM753" s="183">
        <v>44159.69027777778</v>
      </c>
      <c r="AN753" s="183">
        <v>44614</v>
      </c>
      <c r="AO753" s="1">
        <v>4</v>
      </c>
      <c r="AP753" s="60" t="s">
        <v>2595</v>
      </c>
      <c r="AQ753" s="1" t="s">
        <v>2595</v>
      </c>
    </row>
    <row r="754" spans="1:43" x14ac:dyDescent="0.25">
      <c r="A754" s="1">
        <v>0</v>
      </c>
      <c r="B754" s="1" t="b">
        <v>1</v>
      </c>
      <c r="C754" s="1">
        <v>31561</v>
      </c>
      <c r="D754" s="1">
        <v>15241</v>
      </c>
      <c r="E754" s="1" t="b">
        <v>0</v>
      </c>
      <c r="F754" s="1">
        <v>0</v>
      </c>
      <c r="G754" s="60" t="s">
        <v>2589</v>
      </c>
      <c r="H754" s="60" t="s">
        <v>2589</v>
      </c>
      <c r="I754" s="1">
        <v>31561</v>
      </c>
      <c r="J754" s="60" t="s">
        <v>2590</v>
      </c>
      <c r="K754" s="60" t="s">
        <v>2591</v>
      </c>
      <c r="L754" s="60" t="s">
        <v>2798</v>
      </c>
      <c r="M754" s="60" t="s">
        <v>2799</v>
      </c>
      <c r="N754" s="1" t="b">
        <v>1</v>
      </c>
      <c r="O754" s="60" t="s">
        <v>2808</v>
      </c>
      <c r="P754" s="60" t="s">
        <v>2850</v>
      </c>
      <c r="Q754" s="60" t="s">
        <v>2851</v>
      </c>
      <c r="R754" s="60" t="s">
        <v>514</v>
      </c>
      <c r="S754" s="60" t="s">
        <v>2852</v>
      </c>
      <c r="T754" s="1">
        <v>31561</v>
      </c>
      <c r="U754" s="1">
        <v>32161</v>
      </c>
      <c r="V754" s="1">
        <v>34761</v>
      </c>
      <c r="W754" s="1">
        <v>41921</v>
      </c>
      <c r="X754" s="1">
        <v>65681</v>
      </c>
      <c r="Y754" s="1">
        <v>280921</v>
      </c>
      <c r="Z754" s="60" t="s">
        <v>2595</v>
      </c>
      <c r="AA754" s="60" t="s">
        <v>2596</v>
      </c>
      <c r="AB754" s="60" t="s">
        <v>2597</v>
      </c>
      <c r="AC754" s="60" t="s">
        <v>1137</v>
      </c>
      <c r="AD754" s="60" t="s">
        <v>2698</v>
      </c>
      <c r="AE754" s="60" t="s">
        <v>2599</v>
      </c>
      <c r="AF754" s="60" t="s">
        <v>2600</v>
      </c>
      <c r="AG754" s="183">
        <v>44123.729166666664</v>
      </c>
      <c r="AH754" s="60" t="s">
        <v>2601</v>
      </c>
      <c r="AI754" s="60" t="s">
        <v>2602</v>
      </c>
      <c r="AJ754" s="61" t="s">
        <v>2595</v>
      </c>
      <c r="AK754" s="61" t="s">
        <v>2595</v>
      </c>
      <c r="AL754" s="60" t="s">
        <v>2614</v>
      </c>
      <c r="AM754" s="183">
        <v>44123.729166666664</v>
      </c>
      <c r="AN754" s="183" t="s">
        <v>2595</v>
      </c>
      <c r="AO754" s="1">
        <v>4</v>
      </c>
      <c r="AP754" s="60" t="s">
        <v>2595</v>
      </c>
      <c r="AQ754" s="1" t="s">
        <v>2595</v>
      </c>
    </row>
    <row r="755" spans="1:43" x14ac:dyDescent="0.25">
      <c r="A755" s="1">
        <v>0</v>
      </c>
      <c r="B755" s="1" t="b">
        <v>1</v>
      </c>
      <c r="C755" s="1">
        <v>31561</v>
      </c>
      <c r="D755" s="1">
        <v>15241</v>
      </c>
      <c r="E755" s="1" t="b">
        <v>0</v>
      </c>
      <c r="F755" s="1">
        <v>0</v>
      </c>
      <c r="G755" s="60" t="s">
        <v>2589</v>
      </c>
      <c r="H755" s="60" t="s">
        <v>2589</v>
      </c>
      <c r="I755" s="1">
        <v>31561</v>
      </c>
      <c r="J755" s="60" t="s">
        <v>2590</v>
      </c>
      <c r="K755" s="60" t="s">
        <v>2591</v>
      </c>
      <c r="L755" s="60" t="s">
        <v>2798</v>
      </c>
      <c r="M755" s="60" t="s">
        <v>2799</v>
      </c>
      <c r="N755" s="1" t="b">
        <v>1</v>
      </c>
      <c r="O755" s="60" t="s">
        <v>2808</v>
      </c>
      <c r="P755" s="60" t="s">
        <v>1202</v>
      </c>
      <c r="Q755" s="60" t="s">
        <v>1204</v>
      </c>
      <c r="R755" s="60" t="s">
        <v>514</v>
      </c>
      <c r="S755" s="60" t="s">
        <v>1203</v>
      </c>
      <c r="T755" s="1">
        <v>31561</v>
      </c>
      <c r="U755" s="1">
        <v>32161</v>
      </c>
      <c r="V755" s="1">
        <v>34761</v>
      </c>
      <c r="W755" s="1">
        <v>41921</v>
      </c>
      <c r="X755" s="1">
        <v>65681</v>
      </c>
      <c r="Y755" s="1">
        <v>280961</v>
      </c>
      <c r="Z755" s="60" t="s">
        <v>2595</v>
      </c>
      <c r="AA755" s="60" t="s">
        <v>2596</v>
      </c>
      <c r="AB755" s="60" t="s">
        <v>2597</v>
      </c>
      <c r="AC755" s="60" t="s">
        <v>1137</v>
      </c>
      <c r="AD755" s="60" t="s">
        <v>2698</v>
      </c>
      <c r="AE755" s="60" t="s">
        <v>2599</v>
      </c>
      <c r="AF755" s="60" t="s">
        <v>2600</v>
      </c>
      <c r="AG755" s="183">
        <v>44123.729166666664</v>
      </c>
      <c r="AH755" s="60" t="s">
        <v>2721</v>
      </c>
      <c r="AI755" s="60" t="s">
        <v>2722</v>
      </c>
      <c r="AJ755" s="61">
        <v>5</v>
      </c>
      <c r="AK755" s="61">
        <v>1</v>
      </c>
      <c r="AL755" s="60" t="s">
        <v>2603</v>
      </c>
      <c r="AM755" s="183">
        <v>44159.692361111112</v>
      </c>
      <c r="AN755" s="183">
        <v>44613</v>
      </c>
      <c r="AO755" s="1">
        <v>4</v>
      </c>
      <c r="AP755" s="60" t="s">
        <v>2595</v>
      </c>
      <c r="AQ755" s="1" t="s">
        <v>2595</v>
      </c>
    </row>
    <row r="756" spans="1:43" x14ac:dyDescent="0.25">
      <c r="A756" s="1">
        <v>0</v>
      </c>
      <c r="B756" s="1" t="b">
        <v>1</v>
      </c>
      <c r="C756" s="1">
        <v>31561</v>
      </c>
      <c r="D756" s="1">
        <v>15241</v>
      </c>
      <c r="E756" s="1" t="b">
        <v>0</v>
      </c>
      <c r="F756" s="1">
        <v>0</v>
      </c>
      <c r="G756" s="60" t="s">
        <v>2589</v>
      </c>
      <c r="H756" s="60" t="s">
        <v>2589</v>
      </c>
      <c r="I756" s="1">
        <v>31561</v>
      </c>
      <c r="J756" s="60" t="s">
        <v>2590</v>
      </c>
      <c r="K756" s="60" t="s">
        <v>2591</v>
      </c>
      <c r="L756" s="60" t="s">
        <v>2798</v>
      </c>
      <c r="M756" s="60" t="s">
        <v>2799</v>
      </c>
      <c r="N756" s="1" t="b">
        <v>1</v>
      </c>
      <c r="O756" s="60" t="s">
        <v>2808</v>
      </c>
      <c r="P756" s="60" t="s">
        <v>2853</v>
      </c>
      <c r="Q756" s="60" t="s">
        <v>2854</v>
      </c>
      <c r="R756" s="60" t="s">
        <v>514</v>
      </c>
      <c r="S756" s="60" t="s">
        <v>2855</v>
      </c>
      <c r="T756" s="1">
        <v>31561</v>
      </c>
      <c r="U756" s="1">
        <v>32161</v>
      </c>
      <c r="V756" s="1">
        <v>34761</v>
      </c>
      <c r="W756" s="1">
        <v>41921</v>
      </c>
      <c r="X756" s="1">
        <v>65681</v>
      </c>
      <c r="Y756" s="1">
        <v>281001</v>
      </c>
      <c r="Z756" s="60" t="s">
        <v>2595</v>
      </c>
      <c r="AA756" s="60" t="s">
        <v>2596</v>
      </c>
      <c r="AB756" s="60" t="s">
        <v>2597</v>
      </c>
      <c r="AC756" s="60" t="s">
        <v>1137</v>
      </c>
      <c r="AD756" s="60" t="s">
        <v>2698</v>
      </c>
      <c r="AE756" s="60" t="s">
        <v>2599</v>
      </c>
      <c r="AF756" s="60" t="s">
        <v>2600</v>
      </c>
      <c r="AG756" s="183">
        <v>44123.729166666664</v>
      </c>
      <c r="AH756" s="60" t="s">
        <v>2601</v>
      </c>
      <c r="AI756" s="60" t="s">
        <v>2602</v>
      </c>
      <c r="AJ756" s="61" t="s">
        <v>2595</v>
      </c>
      <c r="AK756" s="61" t="s">
        <v>2595</v>
      </c>
      <c r="AL756" s="60" t="s">
        <v>2614</v>
      </c>
      <c r="AM756" s="183">
        <v>44123.729166666664</v>
      </c>
      <c r="AN756" s="183" t="s">
        <v>2595</v>
      </c>
      <c r="AO756" s="1">
        <v>4</v>
      </c>
      <c r="AP756" s="60" t="s">
        <v>2595</v>
      </c>
      <c r="AQ756" s="1" t="s">
        <v>2595</v>
      </c>
    </row>
    <row r="757" spans="1:43" x14ac:dyDescent="0.25">
      <c r="A757" s="1">
        <v>0</v>
      </c>
      <c r="B757" s="1" t="b">
        <v>1</v>
      </c>
      <c r="C757" s="1">
        <v>31561</v>
      </c>
      <c r="D757" s="1">
        <v>15241</v>
      </c>
      <c r="E757" s="1" t="b">
        <v>0</v>
      </c>
      <c r="F757" s="1">
        <v>0</v>
      </c>
      <c r="G757" s="60" t="s">
        <v>2589</v>
      </c>
      <c r="H757" s="60" t="s">
        <v>2589</v>
      </c>
      <c r="I757" s="1">
        <v>31561</v>
      </c>
      <c r="J757" s="60" t="s">
        <v>2590</v>
      </c>
      <c r="K757" s="60" t="s">
        <v>2591</v>
      </c>
      <c r="L757" s="60" t="s">
        <v>2798</v>
      </c>
      <c r="M757" s="60" t="s">
        <v>2799</v>
      </c>
      <c r="N757" s="1" t="b">
        <v>1</v>
      </c>
      <c r="O757" s="60" t="s">
        <v>2808</v>
      </c>
      <c r="P757" s="60" t="s">
        <v>1162</v>
      </c>
      <c r="Q757" s="60" t="s">
        <v>1164</v>
      </c>
      <c r="R757" s="60" t="s">
        <v>514</v>
      </c>
      <c r="S757" s="60" t="s">
        <v>1163</v>
      </c>
      <c r="T757" s="1">
        <v>31561</v>
      </c>
      <c r="U757" s="1">
        <v>32161</v>
      </c>
      <c r="V757" s="1">
        <v>34761</v>
      </c>
      <c r="W757" s="1">
        <v>41921</v>
      </c>
      <c r="X757" s="1">
        <v>65681</v>
      </c>
      <c r="Y757" s="1">
        <v>281041</v>
      </c>
      <c r="Z757" s="60" t="s">
        <v>2595</v>
      </c>
      <c r="AA757" s="60" t="s">
        <v>2596</v>
      </c>
      <c r="AB757" s="60" t="s">
        <v>2597</v>
      </c>
      <c r="AC757" s="60" t="s">
        <v>1137</v>
      </c>
      <c r="AD757" s="60" t="s">
        <v>2698</v>
      </c>
      <c r="AE757" s="60" t="s">
        <v>2599</v>
      </c>
      <c r="AF757" s="60" t="s">
        <v>2600</v>
      </c>
      <c r="AG757" s="183">
        <v>44123.729166666664</v>
      </c>
      <c r="AH757" s="60" t="s">
        <v>2721</v>
      </c>
      <c r="AI757" s="60" t="s">
        <v>2722</v>
      </c>
      <c r="AJ757" s="61">
        <v>5</v>
      </c>
      <c r="AK757" s="61">
        <v>1</v>
      </c>
      <c r="AL757" s="60" t="s">
        <v>2603</v>
      </c>
      <c r="AM757" s="183">
        <v>44159.695138888885</v>
      </c>
      <c r="AN757" s="183">
        <v>44614</v>
      </c>
      <c r="AO757" s="1">
        <v>4</v>
      </c>
      <c r="AP757" s="60" t="s">
        <v>2595</v>
      </c>
      <c r="AQ757" s="1" t="s">
        <v>2595</v>
      </c>
    </row>
    <row r="758" spans="1:43" x14ac:dyDescent="0.25">
      <c r="A758" s="1">
        <v>0</v>
      </c>
      <c r="B758" s="1" t="b">
        <v>1</v>
      </c>
      <c r="C758" s="1">
        <v>31561</v>
      </c>
      <c r="D758" s="1">
        <v>15161</v>
      </c>
      <c r="E758" s="1" t="b">
        <v>0</v>
      </c>
      <c r="F758" s="1">
        <v>0</v>
      </c>
      <c r="G758" s="60" t="s">
        <v>2589</v>
      </c>
      <c r="H758" s="60" t="s">
        <v>2589</v>
      </c>
      <c r="I758" s="1">
        <v>31561</v>
      </c>
      <c r="J758" s="60" t="s">
        <v>2590</v>
      </c>
      <c r="K758" s="60" t="s">
        <v>2591</v>
      </c>
      <c r="L758" s="60" t="s">
        <v>2798</v>
      </c>
      <c r="M758" s="60" t="s">
        <v>2799</v>
      </c>
      <c r="N758" s="1" t="b">
        <v>1</v>
      </c>
      <c r="O758" s="60" t="s">
        <v>2808</v>
      </c>
      <c r="P758" s="60" t="s">
        <v>1088</v>
      </c>
      <c r="Q758" s="60" t="s">
        <v>1090</v>
      </c>
      <c r="R758" s="60" t="s">
        <v>514</v>
      </c>
      <c r="S758" s="60" t="s">
        <v>1089</v>
      </c>
      <c r="T758" s="1">
        <v>31561</v>
      </c>
      <c r="U758" s="1">
        <v>32161</v>
      </c>
      <c r="V758" s="1">
        <v>34761</v>
      </c>
      <c r="W758" s="1">
        <v>41921</v>
      </c>
      <c r="X758" s="1">
        <v>65681</v>
      </c>
      <c r="Y758" s="1">
        <v>283721</v>
      </c>
      <c r="Z758" s="60" t="s">
        <v>2595</v>
      </c>
      <c r="AA758" s="60" t="s">
        <v>2596</v>
      </c>
      <c r="AB758" s="60" t="s">
        <v>2597</v>
      </c>
      <c r="AC758" s="60" t="s">
        <v>1052</v>
      </c>
      <c r="AD758" s="60" t="s">
        <v>2713</v>
      </c>
      <c r="AE758" s="60" t="s">
        <v>2599</v>
      </c>
      <c r="AF758" s="60" t="s">
        <v>2600</v>
      </c>
      <c r="AG758" s="183">
        <v>44123.729166666664</v>
      </c>
      <c r="AH758" s="60" t="s">
        <v>2721</v>
      </c>
      <c r="AI758" s="60" t="s">
        <v>2722</v>
      </c>
      <c r="AJ758" s="61">
        <v>5</v>
      </c>
      <c r="AK758" s="61">
        <v>1</v>
      </c>
      <c r="AL758" s="60" t="s">
        <v>2603</v>
      </c>
      <c r="AM758" s="183">
        <v>44159.426388888889</v>
      </c>
      <c r="AN758" s="183">
        <v>44612</v>
      </c>
      <c r="AO758" s="1">
        <v>4</v>
      </c>
      <c r="AP758" s="60" t="s">
        <v>2595</v>
      </c>
      <c r="AQ758" s="1" t="s">
        <v>2595</v>
      </c>
    </row>
    <row r="759" spans="1:43" x14ac:dyDescent="0.25">
      <c r="A759" s="1">
        <v>0</v>
      </c>
      <c r="B759" s="1" t="b">
        <v>1</v>
      </c>
      <c r="C759" s="1">
        <v>31561</v>
      </c>
      <c r="D759" s="1">
        <v>15161</v>
      </c>
      <c r="E759" s="1" t="b">
        <v>0</v>
      </c>
      <c r="F759" s="1">
        <v>0</v>
      </c>
      <c r="G759" s="60" t="s">
        <v>2589</v>
      </c>
      <c r="H759" s="60" t="s">
        <v>2589</v>
      </c>
      <c r="I759" s="1">
        <v>31561</v>
      </c>
      <c r="J759" s="60" t="s">
        <v>2590</v>
      </c>
      <c r="K759" s="60" t="s">
        <v>2591</v>
      </c>
      <c r="L759" s="60" t="s">
        <v>2798</v>
      </c>
      <c r="M759" s="60" t="s">
        <v>2799</v>
      </c>
      <c r="N759" s="1" t="b">
        <v>1</v>
      </c>
      <c r="O759" s="60" t="s">
        <v>2808</v>
      </c>
      <c r="P759" s="60" t="s">
        <v>1056</v>
      </c>
      <c r="Q759" s="60" t="s">
        <v>1058</v>
      </c>
      <c r="R759" s="60" t="s">
        <v>514</v>
      </c>
      <c r="S759" s="60" t="s">
        <v>1057</v>
      </c>
      <c r="T759" s="1">
        <v>31561</v>
      </c>
      <c r="U759" s="1">
        <v>32161</v>
      </c>
      <c r="V759" s="1">
        <v>34761</v>
      </c>
      <c r="W759" s="1">
        <v>41921</v>
      </c>
      <c r="X759" s="1">
        <v>65681</v>
      </c>
      <c r="Y759" s="1">
        <v>283761</v>
      </c>
      <c r="Z759" s="60" t="s">
        <v>2595</v>
      </c>
      <c r="AA759" s="60" t="s">
        <v>2596</v>
      </c>
      <c r="AB759" s="60" t="s">
        <v>2597</v>
      </c>
      <c r="AC759" s="60" t="s">
        <v>1052</v>
      </c>
      <c r="AD759" s="60" t="s">
        <v>2713</v>
      </c>
      <c r="AE759" s="60" t="s">
        <v>2599</v>
      </c>
      <c r="AF759" s="60" t="s">
        <v>2600</v>
      </c>
      <c r="AG759" s="183">
        <v>44123.729166666664</v>
      </c>
      <c r="AH759" s="60" t="s">
        <v>2721</v>
      </c>
      <c r="AI759" s="60" t="s">
        <v>2722</v>
      </c>
      <c r="AJ759" s="61">
        <v>5</v>
      </c>
      <c r="AK759" s="61">
        <v>1</v>
      </c>
      <c r="AL759" s="60" t="s">
        <v>2603</v>
      </c>
      <c r="AM759" s="183">
        <v>44159.424999999996</v>
      </c>
      <c r="AN759" s="183">
        <v>44614</v>
      </c>
      <c r="AO759" s="1">
        <v>4</v>
      </c>
      <c r="AP759" s="60" t="s">
        <v>2595</v>
      </c>
      <c r="AQ759" s="1" t="s">
        <v>2595</v>
      </c>
    </row>
    <row r="760" spans="1:43" x14ac:dyDescent="0.25">
      <c r="A760" s="1">
        <v>0</v>
      </c>
      <c r="B760" s="1" t="b">
        <v>1</v>
      </c>
      <c r="C760" s="1">
        <v>31561</v>
      </c>
      <c r="D760" s="1">
        <v>15161</v>
      </c>
      <c r="E760" s="1" t="b">
        <v>0</v>
      </c>
      <c r="F760" s="1">
        <v>0</v>
      </c>
      <c r="G760" s="60" t="s">
        <v>2589</v>
      </c>
      <c r="H760" s="60" t="s">
        <v>2589</v>
      </c>
      <c r="I760" s="1">
        <v>31561</v>
      </c>
      <c r="J760" s="60" t="s">
        <v>2590</v>
      </c>
      <c r="K760" s="60" t="s">
        <v>2591</v>
      </c>
      <c r="L760" s="60" t="s">
        <v>2798</v>
      </c>
      <c r="M760" s="60" t="s">
        <v>2799</v>
      </c>
      <c r="N760" s="1" t="b">
        <v>1</v>
      </c>
      <c r="O760" s="60" t="s">
        <v>2808</v>
      </c>
      <c r="P760" s="60" t="s">
        <v>1053</v>
      </c>
      <c r="Q760" s="60" t="s">
        <v>1055</v>
      </c>
      <c r="R760" s="60" t="s">
        <v>514</v>
      </c>
      <c r="S760" s="60" t="s">
        <v>1054</v>
      </c>
      <c r="T760" s="1">
        <v>31561</v>
      </c>
      <c r="U760" s="1">
        <v>32161</v>
      </c>
      <c r="V760" s="1">
        <v>34761</v>
      </c>
      <c r="W760" s="1">
        <v>41921</v>
      </c>
      <c r="X760" s="1">
        <v>65681</v>
      </c>
      <c r="Y760" s="1">
        <v>283801</v>
      </c>
      <c r="Z760" s="60" t="s">
        <v>2595</v>
      </c>
      <c r="AA760" s="60" t="s">
        <v>2596</v>
      </c>
      <c r="AB760" s="60" t="s">
        <v>2597</v>
      </c>
      <c r="AC760" s="60" t="s">
        <v>1052</v>
      </c>
      <c r="AD760" s="60" t="s">
        <v>2713</v>
      </c>
      <c r="AE760" s="60" t="s">
        <v>2599</v>
      </c>
      <c r="AF760" s="60" t="s">
        <v>2600</v>
      </c>
      <c r="AG760" s="183">
        <v>44123.729166666664</v>
      </c>
      <c r="AH760" s="60" t="s">
        <v>2721</v>
      </c>
      <c r="AI760" s="60" t="s">
        <v>2722</v>
      </c>
      <c r="AJ760" s="61">
        <v>5</v>
      </c>
      <c r="AK760" s="61">
        <v>1</v>
      </c>
      <c r="AL760" s="60" t="s">
        <v>2603</v>
      </c>
      <c r="AM760" s="183">
        <v>44463.745833333334</v>
      </c>
      <c r="AN760" s="183">
        <v>44614</v>
      </c>
      <c r="AO760" s="1">
        <v>4</v>
      </c>
      <c r="AP760" s="60" t="s">
        <v>2595</v>
      </c>
      <c r="AQ760" s="1" t="s">
        <v>2595</v>
      </c>
    </row>
    <row r="761" spans="1:43" x14ac:dyDescent="0.25">
      <c r="A761" s="1">
        <v>0</v>
      </c>
      <c r="B761" s="1" t="b">
        <v>1</v>
      </c>
      <c r="C761" s="1">
        <v>31561</v>
      </c>
      <c r="D761" s="1">
        <v>15161</v>
      </c>
      <c r="E761" s="1" t="b">
        <v>0</v>
      </c>
      <c r="F761" s="1">
        <v>0</v>
      </c>
      <c r="G761" s="60" t="s">
        <v>2589</v>
      </c>
      <c r="H761" s="60" t="s">
        <v>2589</v>
      </c>
      <c r="I761" s="1">
        <v>31561</v>
      </c>
      <c r="J761" s="60" t="s">
        <v>2590</v>
      </c>
      <c r="K761" s="60" t="s">
        <v>2591</v>
      </c>
      <c r="L761" s="60" t="s">
        <v>2798</v>
      </c>
      <c r="M761" s="60" t="s">
        <v>2799</v>
      </c>
      <c r="N761" s="1" t="b">
        <v>1</v>
      </c>
      <c r="O761" s="60" t="s">
        <v>2808</v>
      </c>
      <c r="P761" s="60" t="s">
        <v>1059</v>
      </c>
      <c r="Q761" s="60" t="s">
        <v>1061</v>
      </c>
      <c r="R761" s="60" t="s">
        <v>514</v>
      </c>
      <c r="S761" s="60" t="s">
        <v>1060</v>
      </c>
      <c r="T761" s="1">
        <v>31561</v>
      </c>
      <c r="U761" s="1">
        <v>32161</v>
      </c>
      <c r="V761" s="1">
        <v>34761</v>
      </c>
      <c r="W761" s="1">
        <v>41921</v>
      </c>
      <c r="X761" s="1">
        <v>65681</v>
      </c>
      <c r="Y761" s="1">
        <v>283841</v>
      </c>
      <c r="Z761" s="60" t="s">
        <v>2595</v>
      </c>
      <c r="AA761" s="60" t="s">
        <v>2596</v>
      </c>
      <c r="AB761" s="60" t="s">
        <v>2597</v>
      </c>
      <c r="AC761" s="60" t="s">
        <v>1052</v>
      </c>
      <c r="AD761" s="60" t="s">
        <v>2713</v>
      </c>
      <c r="AE761" s="60" t="s">
        <v>2599</v>
      </c>
      <c r="AF761" s="60" t="s">
        <v>2600</v>
      </c>
      <c r="AG761" s="183">
        <v>44123.729166666664</v>
      </c>
      <c r="AH761" s="60" t="s">
        <v>2721</v>
      </c>
      <c r="AI761" s="60" t="s">
        <v>2722</v>
      </c>
      <c r="AJ761" s="61">
        <v>5</v>
      </c>
      <c r="AK761" s="61">
        <v>1</v>
      </c>
      <c r="AL761" s="60" t="s">
        <v>2603</v>
      </c>
      <c r="AM761" s="183">
        <v>44159.427083333328</v>
      </c>
      <c r="AN761" s="183">
        <v>44612</v>
      </c>
      <c r="AO761" s="1">
        <v>4</v>
      </c>
      <c r="AP761" s="60" t="s">
        <v>2595</v>
      </c>
      <c r="AQ761" s="1" t="s">
        <v>2595</v>
      </c>
    </row>
    <row r="762" spans="1:43" x14ac:dyDescent="0.25">
      <c r="A762" s="1">
        <v>0</v>
      </c>
      <c r="B762" s="1" t="b">
        <v>1</v>
      </c>
      <c r="C762" s="1">
        <v>31561</v>
      </c>
      <c r="D762" s="1">
        <v>15161</v>
      </c>
      <c r="E762" s="1" t="b">
        <v>0</v>
      </c>
      <c r="F762" s="1">
        <v>0</v>
      </c>
      <c r="G762" s="60" t="s">
        <v>2589</v>
      </c>
      <c r="H762" s="60" t="s">
        <v>2589</v>
      </c>
      <c r="I762" s="1">
        <v>31561</v>
      </c>
      <c r="J762" s="60" t="s">
        <v>2590</v>
      </c>
      <c r="K762" s="60" t="s">
        <v>2591</v>
      </c>
      <c r="L762" s="60" t="s">
        <v>2798</v>
      </c>
      <c r="M762" s="60" t="s">
        <v>2799</v>
      </c>
      <c r="N762" s="1" t="b">
        <v>1</v>
      </c>
      <c r="O762" s="60" t="s">
        <v>2808</v>
      </c>
      <c r="P762" s="60" t="s">
        <v>2856</v>
      </c>
      <c r="Q762" s="60" t="s">
        <v>2857</v>
      </c>
      <c r="R762" s="60" t="s">
        <v>514</v>
      </c>
      <c r="S762" s="60" t="s">
        <v>2858</v>
      </c>
      <c r="T762" s="1">
        <v>31561</v>
      </c>
      <c r="U762" s="1">
        <v>32161</v>
      </c>
      <c r="V762" s="1">
        <v>34761</v>
      </c>
      <c r="W762" s="1">
        <v>41921</v>
      </c>
      <c r="X762" s="1">
        <v>65681</v>
      </c>
      <c r="Y762" s="1">
        <v>283881</v>
      </c>
      <c r="Z762" s="60" t="s">
        <v>2595</v>
      </c>
      <c r="AA762" s="60" t="s">
        <v>2596</v>
      </c>
      <c r="AB762" s="60" t="s">
        <v>2597</v>
      </c>
      <c r="AC762" s="60" t="s">
        <v>1052</v>
      </c>
      <c r="AD762" s="60" t="s">
        <v>2713</v>
      </c>
      <c r="AE762" s="60" t="s">
        <v>2599</v>
      </c>
      <c r="AF762" s="60" t="s">
        <v>2600</v>
      </c>
      <c r="AG762" s="183">
        <v>44123.729166666664</v>
      </c>
      <c r="AH762" s="60" t="s">
        <v>2601</v>
      </c>
      <c r="AI762" s="60" t="s">
        <v>2602</v>
      </c>
      <c r="AJ762" s="61" t="s">
        <v>2595</v>
      </c>
      <c r="AK762" s="61" t="s">
        <v>2595</v>
      </c>
      <c r="AL762" s="60" t="s">
        <v>2614</v>
      </c>
      <c r="AM762" s="183">
        <v>44123.729166666664</v>
      </c>
      <c r="AN762" s="183" t="s">
        <v>2595</v>
      </c>
      <c r="AO762" s="1">
        <v>4</v>
      </c>
      <c r="AP762" s="60" t="s">
        <v>2595</v>
      </c>
      <c r="AQ762" s="1" t="s">
        <v>2595</v>
      </c>
    </row>
    <row r="763" spans="1:43" x14ac:dyDescent="0.25">
      <c r="A763" s="1">
        <v>0</v>
      </c>
      <c r="B763" s="1" t="b">
        <v>1</v>
      </c>
      <c r="C763" s="1">
        <v>31561</v>
      </c>
      <c r="D763" s="1">
        <v>15161</v>
      </c>
      <c r="E763" s="1" t="b">
        <v>0</v>
      </c>
      <c r="F763" s="1">
        <v>0</v>
      </c>
      <c r="G763" s="60" t="s">
        <v>2589</v>
      </c>
      <c r="H763" s="60" t="s">
        <v>2589</v>
      </c>
      <c r="I763" s="1">
        <v>31561</v>
      </c>
      <c r="J763" s="60" t="s">
        <v>2590</v>
      </c>
      <c r="K763" s="60" t="s">
        <v>2591</v>
      </c>
      <c r="L763" s="60" t="s">
        <v>2798</v>
      </c>
      <c r="M763" s="60" t="s">
        <v>2799</v>
      </c>
      <c r="N763" s="1" t="b">
        <v>1</v>
      </c>
      <c r="O763" s="60" t="s">
        <v>2808</v>
      </c>
      <c r="P763" s="60" t="s">
        <v>1109</v>
      </c>
      <c r="Q763" s="60" t="s">
        <v>1111</v>
      </c>
      <c r="R763" s="60" t="s">
        <v>514</v>
      </c>
      <c r="S763" s="60" t="s">
        <v>1110</v>
      </c>
      <c r="T763" s="1">
        <v>31561</v>
      </c>
      <c r="U763" s="1">
        <v>32161</v>
      </c>
      <c r="V763" s="1">
        <v>34761</v>
      </c>
      <c r="W763" s="1">
        <v>41921</v>
      </c>
      <c r="X763" s="1">
        <v>65681</v>
      </c>
      <c r="Y763" s="1">
        <v>283921</v>
      </c>
      <c r="Z763" s="60" t="s">
        <v>2595</v>
      </c>
      <c r="AA763" s="60" t="s">
        <v>2596</v>
      </c>
      <c r="AB763" s="60" t="s">
        <v>2597</v>
      </c>
      <c r="AC763" s="60" t="s">
        <v>1052</v>
      </c>
      <c r="AD763" s="60" t="s">
        <v>2713</v>
      </c>
      <c r="AE763" s="60" t="s">
        <v>2599</v>
      </c>
      <c r="AF763" s="60" t="s">
        <v>2600</v>
      </c>
      <c r="AG763" s="183">
        <v>44123.729166666664</v>
      </c>
      <c r="AH763" s="60" t="s">
        <v>2721</v>
      </c>
      <c r="AI763" s="60" t="s">
        <v>2722</v>
      </c>
      <c r="AJ763" s="61">
        <v>5</v>
      </c>
      <c r="AK763" s="61">
        <v>1</v>
      </c>
      <c r="AL763" s="60" t="s">
        <v>2603</v>
      </c>
      <c r="AM763" s="183">
        <v>44159.421527777777</v>
      </c>
      <c r="AN763" s="183">
        <v>44613</v>
      </c>
      <c r="AO763" s="1">
        <v>4</v>
      </c>
      <c r="AP763" s="60" t="s">
        <v>2595</v>
      </c>
      <c r="AQ763" s="1" t="s">
        <v>2595</v>
      </c>
    </row>
    <row r="764" spans="1:43" x14ac:dyDescent="0.25">
      <c r="A764" s="1">
        <v>0</v>
      </c>
      <c r="B764" s="1" t="b">
        <v>1</v>
      </c>
      <c r="C764" s="1">
        <v>31561</v>
      </c>
      <c r="D764" s="1">
        <v>15161</v>
      </c>
      <c r="E764" s="1" t="b">
        <v>0</v>
      </c>
      <c r="F764" s="1">
        <v>0</v>
      </c>
      <c r="G764" s="60" t="s">
        <v>2589</v>
      </c>
      <c r="H764" s="60" t="s">
        <v>2589</v>
      </c>
      <c r="I764" s="1">
        <v>31561</v>
      </c>
      <c r="J764" s="60" t="s">
        <v>2590</v>
      </c>
      <c r="K764" s="60" t="s">
        <v>2591</v>
      </c>
      <c r="L764" s="60" t="s">
        <v>2798</v>
      </c>
      <c r="M764" s="60" t="s">
        <v>2799</v>
      </c>
      <c r="N764" s="1" t="b">
        <v>1</v>
      </c>
      <c r="O764" s="60" t="s">
        <v>2808</v>
      </c>
      <c r="P764" s="60" t="s">
        <v>1076</v>
      </c>
      <c r="Q764" s="60" t="s">
        <v>1078</v>
      </c>
      <c r="R764" s="60" t="s">
        <v>514</v>
      </c>
      <c r="S764" s="60" t="s">
        <v>1077</v>
      </c>
      <c r="T764" s="1">
        <v>31561</v>
      </c>
      <c r="U764" s="1">
        <v>32161</v>
      </c>
      <c r="V764" s="1">
        <v>34761</v>
      </c>
      <c r="W764" s="1">
        <v>41921</v>
      </c>
      <c r="X764" s="1">
        <v>65681</v>
      </c>
      <c r="Y764" s="1">
        <v>283961</v>
      </c>
      <c r="Z764" s="60" t="s">
        <v>2595</v>
      </c>
      <c r="AA764" s="60" t="s">
        <v>2596</v>
      </c>
      <c r="AB764" s="60" t="s">
        <v>2597</v>
      </c>
      <c r="AC764" s="60" t="s">
        <v>1052</v>
      </c>
      <c r="AD764" s="60" t="s">
        <v>2713</v>
      </c>
      <c r="AE764" s="60" t="s">
        <v>2599</v>
      </c>
      <c r="AF764" s="60" t="s">
        <v>2600</v>
      </c>
      <c r="AG764" s="183">
        <v>44123.729166666664</v>
      </c>
      <c r="AH764" s="60" t="s">
        <v>2721</v>
      </c>
      <c r="AI764" s="60" t="s">
        <v>2722</v>
      </c>
      <c r="AJ764" s="61">
        <v>5</v>
      </c>
      <c r="AK764" s="61">
        <v>1</v>
      </c>
      <c r="AL764" s="60" t="s">
        <v>2603</v>
      </c>
      <c r="AM764" s="183">
        <v>44159.426388888889</v>
      </c>
      <c r="AN764" s="183">
        <v>44613</v>
      </c>
      <c r="AO764" s="1">
        <v>4</v>
      </c>
      <c r="AP764" s="60" t="s">
        <v>2595</v>
      </c>
      <c r="AQ764" s="1" t="s">
        <v>2595</v>
      </c>
    </row>
    <row r="765" spans="1:43" x14ac:dyDescent="0.25">
      <c r="A765" s="1">
        <v>0</v>
      </c>
      <c r="B765" s="1" t="b">
        <v>1</v>
      </c>
      <c r="C765" s="1">
        <v>31561</v>
      </c>
      <c r="D765" s="1">
        <v>15161</v>
      </c>
      <c r="E765" s="1" t="b">
        <v>0</v>
      </c>
      <c r="F765" s="1">
        <v>0</v>
      </c>
      <c r="G765" s="60" t="s">
        <v>2589</v>
      </c>
      <c r="H765" s="60" t="s">
        <v>2589</v>
      </c>
      <c r="I765" s="1">
        <v>31561</v>
      </c>
      <c r="J765" s="60" t="s">
        <v>2590</v>
      </c>
      <c r="K765" s="60" t="s">
        <v>2591</v>
      </c>
      <c r="L765" s="60" t="s">
        <v>2798</v>
      </c>
      <c r="M765" s="60" t="s">
        <v>2799</v>
      </c>
      <c r="N765" s="1" t="b">
        <v>1</v>
      </c>
      <c r="O765" s="60" t="s">
        <v>2808</v>
      </c>
      <c r="P765" s="60" t="s">
        <v>1091</v>
      </c>
      <c r="Q765" s="60" t="s">
        <v>1093</v>
      </c>
      <c r="R765" s="60" t="s">
        <v>514</v>
      </c>
      <c r="S765" s="60" t="s">
        <v>1092</v>
      </c>
      <c r="T765" s="1">
        <v>31561</v>
      </c>
      <c r="U765" s="1">
        <v>32161</v>
      </c>
      <c r="V765" s="1">
        <v>34761</v>
      </c>
      <c r="W765" s="1">
        <v>41921</v>
      </c>
      <c r="X765" s="1">
        <v>65681</v>
      </c>
      <c r="Y765" s="1">
        <v>284081</v>
      </c>
      <c r="Z765" s="60" t="s">
        <v>2595</v>
      </c>
      <c r="AA765" s="60" t="s">
        <v>2596</v>
      </c>
      <c r="AB765" s="60" t="s">
        <v>2597</v>
      </c>
      <c r="AC765" s="60" t="s">
        <v>1052</v>
      </c>
      <c r="AD765" s="60" t="s">
        <v>2713</v>
      </c>
      <c r="AE765" s="60" t="s">
        <v>2599</v>
      </c>
      <c r="AF765" s="60" t="s">
        <v>2600</v>
      </c>
      <c r="AG765" s="183">
        <v>44123.729861111111</v>
      </c>
      <c r="AH765" s="60" t="s">
        <v>2721</v>
      </c>
      <c r="AI765" s="60" t="s">
        <v>2722</v>
      </c>
      <c r="AJ765" s="61">
        <v>5</v>
      </c>
      <c r="AK765" s="61">
        <v>1</v>
      </c>
      <c r="AL765" s="60" t="s">
        <v>2603</v>
      </c>
      <c r="AM765" s="183">
        <v>44159.424999999996</v>
      </c>
      <c r="AN765" s="183">
        <v>44614</v>
      </c>
      <c r="AO765" s="1">
        <v>4</v>
      </c>
      <c r="AP765" s="60" t="s">
        <v>2595</v>
      </c>
      <c r="AQ765" s="1" t="s">
        <v>2595</v>
      </c>
    </row>
    <row r="766" spans="1:43" x14ac:dyDescent="0.25">
      <c r="A766" s="1">
        <v>0</v>
      </c>
      <c r="B766" s="1" t="b">
        <v>1</v>
      </c>
      <c r="C766" s="1">
        <v>31561</v>
      </c>
      <c r="D766" s="1">
        <v>15161</v>
      </c>
      <c r="E766" s="1" t="b">
        <v>0</v>
      </c>
      <c r="F766" s="1">
        <v>0</v>
      </c>
      <c r="G766" s="60" t="s">
        <v>2589</v>
      </c>
      <c r="H766" s="60" t="s">
        <v>2589</v>
      </c>
      <c r="I766" s="1">
        <v>31561</v>
      </c>
      <c r="J766" s="60" t="s">
        <v>2590</v>
      </c>
      <c r="K766" s="60" t="s">
        <v>2591</v>
      </c>
      <c r="L766" s="60" t="s">
        <v>2798</v>
      </c>
      <c r="M766" s="60" t="s">
        <v>2799</v>
      </c>
      <c r="N766" s="1" t="b">
        <v>1</v>
      </c>
      <c r="O766" s="60" t="s">
        <v>2808</v>
      </c>
      <c r="P766" s="60" t="s">
        <v>1079</v>
      </c>
      <c r="Q766" s="60" t="s">
        <v>1081</v>
      </c>
      <c r="R766" s="60" t="s">
        <v>514</v>
      </c>
      <c r="S766" s="60" t="s">
        <v>1080</v>
      </c>
      <c r="T766" s="1">
        <v>31561</v>
      </c>
      <c r="U766" s="1">
        <v>32161</v>
      </c>
      <c r="V766" s="1">
        <v>34761</v>
      </c>
      <c r="W766" s="1">
        <v>41921</v>
      </c>
      <c r="X766" s="1">
        <v>65681</v>
      </c>
      <c r="Y766" s="1">
        <v>284121</v>
      </c>
      <c r="Z766" s="60" t="s">
        <v>2595</v>
      </c>
      <c r="AA766" s="60" t="s">
        <v>2596</v>
      </c>
      <c r="AB766" s="60" t="s">
        <v>2597</v>
      </c>
      <c r="AC766" s="60" t="s">
        <v>1052</v>
      </c>
      <c r="AD766" s="60" t="s">
        <v>2713</v>
      </c>
      <c r="AE766" s="60" t="s">
        <v>2599</v>
      </c>
      <c r="AF766" s="60" t="s">
        <v>2600</v>
      </c>
      <c r="AG766" s="183">
        <v>44123.729861111111</v>
      </c>
      <c r="AH766" s="60" t="s">
        <v>2721</v>
      </c>
      <c r="AI766" s="60" t="s">
        <v>2722</v>
      </c>
      <c r="AJ766" s="61">
        <v>5</v>
      </c>
      <c r="AK766" s="61">
        <v>1</v>
      </c>
      <c r="AL766" s="60" t="s">
        <v>2603</v>
      </c>
      <c r="AM766" s="183">
        <v>44159.427083333328</v>
      </c>
      <c r="AN766" s="183">
        <v>44614</v>
      </c>
      <c r="AO766" s="1">
        <v>4</v>
      </c>
      <c r="AP766" s="60" t="s">
        <v>2595</v>
      </c>
      <c r="AQ766" s="1" t="s">
        <v>2595</v>
      </c>
    </row>
    <row r="767" spans="1:43" x14ac:dyDescent="0.25">
      <c r="A767" s="1">
        <v>0</v>
      </c>
      <c r="B767" s="1" t="b">
        <v>1</v>
      </c>
      <c r="C767" s="1">
        <v>31561</v>
      </c>
      <c r="D767" s="1">
        <v>22801</v>
      </c>
      <c r="E767" s="1" t="b">
        <v>0</v>
      </c>
      <c r="F767" s="1">
        <v>0</v>
      </c>
      <c r="G767" s="60" t="s">
        <v>2589</v>
      </c>
      <c r="H767" s="60" t="s">
        <v>2589</v>
      </c>
      <c r="I767" s="1">
        <v>31561</v>
      </c>
      <c r="J767" s="60" t="s">
        <v>2590</v>
      </c>
      <c r="K767" s="60" t="s">
        <v>2591</v>
      </c>
      <c r="L767" s="60" t="s">
        <v>2798</v>
      </c>
      <c r="M767" s="60" t="s">
        <v>2799</v>
      </c>
      <c r="N767" s="1" t="b">
        <v>1</v>
      </c>
      <c r="O767" s="60" t="s">
        <v>2808</v>
      </c>
      <c r="P767" s="60" t="s">
        <v>619</v>
      </c>
      <c r="Q767" s="60" t="s">
        <v>621</v>
      </c>
      <c r="R767" s="60" t="s">
        <v>514</v>
      </c>
      <c r="S767" s="60" t="s">
        <v>620</v>
      </c>
      <c r="T767" s="1">
        <v>31561</v>
      </c>
      <c r="U767" s="1">
        <v>32161</v>
      </c>
      <c r="V767" s="1">
        <v>34761</v>
      </c>
      <c r="W767" s="1">
        <v>41921</v>
      </c>
      <c r="X767" s="1">
        <v>65681</v>
      </c>
      <c r="Y767" s="1">
        <v>761921</v>
      </c>
      <c r="Z767" s="60" t="s">
        <v>2595</v>
      </c>
      <c r="AA767" s="60" t="s">
        <v>2596</v>
      </c>
      <c r="AB767" s="60" t="s">
        <v>2597</v>
      </c>
      <c r="AC767" s="60" t="s">
        <v>564</v>
      </c>
      <c r="AD767" s="60" t="s">
        <v>2675</v>
      </c>
      <c r="AE767" s="60" t="s">
        <v>2599</v>
      </c>
      <c r="AF767" s="60" t="s">
        <v>2600</v>
      </c>
      <c r="AG767" s="183">
        <v>44159.353472222218</v>
      </c>
      <c r="AH767" s="60" t="s">
        <v>2721</v>
      </c>
      <c r="AI767" s="60" t="s">
        <v>2722</v>
      </c>
      <c r="AJ767" s="61">
        <v>10</v>
      </c>
      <c r="AK767" s="61">
        <v>1</v>
      </c>
      <c r="AL767" s="60" t="s">
        <v>2603</v>
      </c>
      <c r="AM767" s="183">
        <v>44278.425694444442</v>
      </c>
      <c r="AN767" s="183">
        <v>44614</v>
      </c>
      <c r="AO767" s="1">
        <v>6</v>
      </c>
      <c r="AP767" s="60" t="s">
        <v>2595</v>
      </c>
      <c r="AQ767" s="1" t="s">
        <v>2595</v>
      </c>
    </row>
    <row r="768" spans="1:43" x14ac:dyDescent="0.25">
      <c r="A768" s="1">
        <v>0</v>
      </c>
      <c r="B768" s="1" t="b">
        <v>1</v>
      </c>
      <c r="C768" s="1">
        <v>31561</v>
      </c>
      <c r="D768" s="1">
        <v>22801</v>
      </c>
      <c r="E768" s="1" t="b">
        <v>0</v>
      </c>
      <c r="F768" s="1">
        <v>0</v>
      </c>
      <c r="G768" s="60" t="s">
        <v>2589</v>
      </c>
      <c r="H768" s="60" t="s">
        <v>2589</v>
      </c>
      <c r="I768" s="1">
        <v>31561</v>
      </c>
      <c r="J768" s="60" t="s">
        <v>2590</v>
      </c>
      <c r="K768" s="60" t="s">
        <v>2591</v>
      </c>
      <c r="L768" s="60" t="s">
        <v>2798</v>
      </c>
      <c r="M768" s="60" t="s">
        <v>2799</v>
      </c>
      <c r="N768" s="1" t="b">
        <v>1</v>
      </c>
      <c r="O768" s="60" t="s">
        <v>2808</v>
      </c>
      <c r="P768" s="60" t="s">
        <v>719</v>
      </c>
      <c r="Q768" s="60" t="s">
        <v>721</v>
      </c>
      <c r="R768" s="60" t="s">
        <v>514</v>
      </c>
      <c r="S768" s="60" t="s">
        <v>720</v>
      </c>
      <c r="T768" s="1">
        <v>31561</v>
      </c>
      <c r="U768" s="1">
        <v>32161</v>
      </c>
      <c r="V768" s="1">
        <v>34761</v>
      </c>
      <c r="W768" s="1">
        <v>41921</v>
      </c>
      <c r="X768" s="1">
        <v>65681</v>
      </c>
      <c r="Y768" s="1">
        <v>761961</v>
      </c>
      <c r="Z768" s="60" t="s">
        <v>2595</v>
      </c>
      <c r="AA768" s="60" t="s">
        <v>2596</v>
      </c>
      <c r="AB768" s="60" t="s">
        <v>2597</v>
      </c>
      <c r="AC768" s="60" t="s">
        <v>564</v>
      </c>
      <c r="AD768" s="60" t="s">
        <v>2675</v>
      </c>
      <c r="AE768" s="60" t="s">
        <v>2599</v>
      </c>
      <c r="AF768" s="60" t="s">
        <v>2600</v>
      </c>
      <c r="AG768" s="183">
        <v>44159.353472222218</v>
      </c>
      <c r="AH768" s="60" t="s">
        <v>2721</v>
      </c>
      <c r="AI768" s="60" t="s">
        <v>2722</v>
      </c>
      <c r="AJ768" s="61">
        <v>12</v>
      </c>
      <c r="AK768" s="61">
        <v>1</v>
      </c>
      <c r="AL768" s="60" t="s">
        <v>2603</v>
      </c>
      <c r="AM768" s="183">
        <v>44177.411805555552</v>
      </c>
      <c r="AN768" s="183">
        <v>44614</v>
      </c>
      <c r="AO768" s="1">
        <v>6</v>
      </c>
      <c r="AP768" s="60" t="s">
        <v>2595</v>
      </c>
      <c r="AQ768" s="1" t="s">
        <v>2595</v>
      </c>
    </row>
    <row r="769" spans="1:43" x14ac:dyDescent="0.25">
      <c r="A769" s="1">
        <v>0</v>
      </c>
      <c r="B769" s="1" t="b">
        <v>1</v>
      </c>
      <c r="C769" s="1">
        <v>31561</v>
      </c>
      <c r="D769" s="1">
        <v>22801</v>
      </c>
      <c r="E769" s="1" t="b">
        <v>0</v>
      </c>
      <c r="F769" s="1">
        <v>0</v>
      </c>
      <c r="G769" s="60" t="s">
        <v>2589</v>
      </c>
      <c r="H769" s="60" t="s">
        <v>2589</v>
      </c>
      <c r="I769" s="1">
        <v>31561</v>
      </c>
      <c r="J769" s="60" t="s">
        <v>2590</v>
      </c>
      <c r="K769" s="60" t="s">
        <v>2591</v>
      </c>
      <c r="L769" s="60" t="s">
        <v>2798</v>
      </c>
      <c r="M769" s="60" t="s">
        <v>2799</v>
      </c>
      <c r="N769" s="1" t="b">
        <v>1</v>
      </c>
      <c r="O769" s="60" t="s">
        <v>2808</v>
      </c>
      <c r="P769" s="60" t="s">
        <v>744</v>
      </c>
      <c r="Q769" s="60" t="s">
        <v>746</v>
      </c>
      <c r="R769" s="60" t="s">
        <v>514</v>
      </c>
      <c r="S769" s="60" t="s">
        <v>745</v>
      </c>
      <c r="T769" s="1">
        <v>31561</v>
      </c>
      <c r="U769" s="1">
        <v>32161</v>
      </c>
      <c r="V769" s="1">
        <v>34761</v>
      </c>
      <c r="W769" s="1">
        <v>41921</v>
      </c>
      <c r="X769" s="1">
        <v>65681</v>
      </c>
      <c r="Y769" s="1">
        <v>764321</v>
      </c>
      <c r="Z769" s="60" t="s">
        <v>2595</v>
      </c>
      <c r="AA769" s="60" t="s">
        <v>2596</v>
      </c>
      <c r="AB769" s="60" t="s">
        <v>2597</v>
      </c>
      <c r="AC769" s="60" t="s">
        <v>564</v>
      </c>
      <c r="AD769" s="60" t="s">
        <v>2675</v>
      </c>
      <c r="AE769" s="60" t="s">
        <v>2599</v>
      </c>
      <c r="AF769" s="60" t="s">
        <v>2600</v>
      </c>
      <c r="AG769" s="183">
        <v>44159.372916666667</v>
      </c>
      <c r="AH769" s="60" t="s">
        <v>2721</v>
      </c>
      <c r="AI769" s="60" t="s">
        <v>2722</v>
      </c>
      <c r="AJ769" s="61">
        <v>16</v>
      </c>
      <c r="AK769" s="61">
        <v>1</v>
      </c>
      <c r="AL769" s="60" t="s">
        <v>2603</v>
      </c>
      <c r="AM769" s="183">
        <v>44177.411805555552</v>
      </c>
      <c r="AN769" s="183">
        <v>44614</v>
      </c>
      <c r="AO769" s="1">
        <v>6</v>
      </c>
      <c r="AP769" s="60" t="s">
        <v>2595</v>
      </c>
      <c r="AQ769" s="1" t="s">
        <v>2595</v>
      </c>
    </row>
    <row r="770" spans="1:43" x14ac:dyDescent="0.25">
      <c r="A770" s="1">
        <v>0</v>
      </c>
      <c r="B770" s="1" t="b">
        <v>1</v>
      </c>
      <c r="C770" s="1">
        <v>31561</v>
      </c>
      <c r="D770" s="1">
        <v>15801</v>
      </c>
      <c r="E770" s="1" t="b">
        <v>0</v>
      </c>
      <c r="F770" s="1">
        <v>0</v>
      </c>
      <c r="G770" s="60" t="s">
        <v>2589</v>
      </c>
      <c r="H770" s="60" t="s">
        <v>2589</v>
      </c>
      <c r="I770" s="1">
        <v>31561</v>
      </c>
      <c r="J770" s="60" t="s">
        <v>2590</v>
      </c>
      <c r="K770" s="60" t="s">
        <v>2591</v>
      </c>
      <c r="L770" s="60" t="s">
        <v>2798</v>
      </c>
      <c r="M770" s="60" t="s">
        <v>2799</v>
      </c>
      <c r="N770" s="1" t="b">
        <v>1</v>
      </c>
      <c r="O770" s="60" t="s">
        <v>2808</v>
      </c>
      <c r="P770" s="60" t="s">
        <v>2859</v>
      </c>
      <c r="Q770" s="60" t="s">
        <v>2860</v>
      </c>
      <c r="R770" s="60" t="s">
        <v>514</v>
      </c>
      <c r="S770" s="60" t="s">
        <v>2861</v>
      </c>
      <c r="T770" s="1">
        <v>31561</v>
      </c>
      <c r="U770" s="1">
        <v>32161</v>
      </c>
      <c r="V770" s="1">
        <v>34761</v>
      </c>
      <c r="W770" s="1">
        <v>41921</v>
      </c>
      <c r="X770" s="1">
        <v>65681</v>
      </c>
      <c r="Y770" s="1">
        <v>764761</v>
      </c>
      <c r="Z770" s="60" t="s">
        <v>2595</v>
      </c>
      <c r="AA770" s="60" t="s">
        <v>2596</v>
      </c>
      <c r="AB770" s="60" t="s">
        <v>2597</v>
      </c>
      <c r="AC770" s="60" t="s">
        <v>1339</v>
      </c>
      <c r="AD770" s="60" t="s">
        <v>2676</v>
      </c>
      <c r="AE770" s="60" t="s">
        <v>2599</v>
      </c>
      <c r="AF770" s="60" t="s">
        <v>2600</v>
      </c>
      <c r="AG770" s="183">
        <v>44159.372916666667</v>
      </c>
      <c r="AH770" s="60" t="s">
        <v>2721</v>
      </c>
      <c r="AI770" s="60" t="s">
        <v>2722</v>
      </c>
      <c r="AJ770" s="61" t="s">
        <v>2595</v>
      </c>
      <c r="AK770" s="61" t="s">
        <v>2595</v>
      </c>
      <c r="AL770" s="60" t="s">
        <v>2614</v>
      </c>
      <c r="AM770" s="183">
        <v>44159.372916666667</v>
      </c>
      <c r="AN770" s="183" t="s">
        <v>2595</v>
      </c>
      <c r="AO770" s="1">
        <v>6</v>
      </c>
      <c r="AP770" s="60" t="s">
        <v>2595</v>
      </c>
      <c r="AQ770" s="1" t="s">
        <v>2595</v>
      </c>
    </row>
    <row r="771" spans="1:43" x14ac:dyDescent="0.25">
      <c r="A771" s="1">
        <v>0</v>
      </c>
      <c r="B771" s="1" t="b">
        <v>1</v>
      </c>
      <c r="C771" s="1">
        <v>31561</v>
      </c>
      <c r="D771" s="1">
        <v>15801</v>
      </c>
      <c r="E771" s="1" t="b">
        <v>0</v>
      </c>
      <c r="F771" s="1">
        <v>0</v>
      </c>
      <c r="G771" s="60" t="s">
        <v>2589</v>
      </c>
      <c r="H771" s="60" t="s">
        <v>2589</v>
      </c>
      <c r="I771" s="1">
        <v>31561</v>
      </c>
      <c r="J771" s="60" t="s">
        <v>2590</v>
      </c>
      <c r="K771" s="60" t="s">
        <v>2591</v>
      </c>
      <c r="L771" s="60" t="s">
        <v>2798</v>
      </c>
      <c r="M771" s="60" t="s">
        <v>2799</v>
      </c>
      <c r="N771" s="1" t="b">
        <v>1</v>
      </c>
      <c r="O771" s="60" t="s">
        <v>2808</v>
      </c>
      <c r="P771" s="60" t="s">
        <v>1370</v>
      </c>
      <c r="Q771" s="60" t="s">
        <v>1372</v>
      </c>
      <c r="R771" s="60" t="s">
        <v>514</v>
      </c>
      <c r="S771" s="60" t="s">
        <v>1371</v>
      </c>
      <c r="T771" s="1">
        <v>31561</v>
      </c>
      <c r="U771" s="1">
        <v>32161</v>
      </c>
      <c r="V771" s="1">
        <v>34761</v>
      </c>
      <c r="W771" s="1">
        <v>41921</v>
      </c>
      <c r="X771" s="1">
        <v>65681</v>
      </c>
      <c r="Y771" s="1">
        <v>764801</v>
      </c>
      <c r="Z771" s="60" t="s">
        <v>2595</v>
      </c>
      <c r="AA771" s="60" t="s">
        <v>2596</v>
      </c>
      <c r="AB771" s="60" t="s">
        <v>2597</v>
      </c>
      <c r="AC771" s="60" t="s">
        <v>1339</v>
      </c>
      <c r="AD771" s="60" t="s">
        <v>2676</v>
      </c>
      <c r="AE771" s="60" t="s">
        <v>2599</v>
      </c>
      <c r="AF771" s="60" t="s">
        <v>2600</v>
      </c>
      <c r="AG771" s="183">
        <v>44159.372916666667</v>
      </c>
      <c r="AH771" s="60" t="s">
        <v>2721</v>
      </c>
      <c r="AI771" s="60" t="s">
        <v>2722</v>
      </c>
      <c r="AJ771" s="61">
        <v>10</v>
      </c>
      <c r="AK771" s="61">
        <v>1</v>
      </c>
      <c r="AL771" s="60" t="s">
        <v>2603</v>
      </c>
      <c r="AM771" s="183">
        <v>44173.35</v>
      </c>
      <c r="AN771" s="183">
        <v>44603</v>
      </c>
      <c r="AO771" s="1">
        <v>6</v>
      </c>
      <c r="AP771" s="60" t="s">
        <v>2595</v>
      </c>
      <c r="AQ771" s="1" t="s">
        <v>2595</v>
      </c>
    </row>
    <row r="772" spans="1:43" x14ac:dyDescent="0.25">
      <c r="A772" s="1">
        <v>0</v>
      </c>
      <c r="B772" s="1" t="b">
        <v>1</v>
      </c>
      <c r="C772" s="1">
        <v>31561</v>
      </c>
      <c r="D772" s="1">
        <v>15801</v>
      </c>
      <c r="E772" s="1" t="b">
        <v>0</v>
      </c>
      <c r="F772" s="1">
        <v>0</v>
      </c>
      <c r="G772" s="60" t="s">
        <v>2589</v>
      </c>
      <c r="H772" s="60" t="s">
        <v>2589</v>
      </c>
      <c r="I772" s="1">
        <v>31561</v>
      </c>
      <c r="J772" s="60" t="s">
        <v>2590</v>
      </c>
      <c r="K772" s="60" t="s">
        <v>2591</v>
      </c>
      <c r="L772" s="60" t="s">
        <v>2798</v>
      </c>
      <c r="M772" s="60" t="s">
        <v>2799</v>
      </c>
      <c r="N772" s="1" t="b">
        <v>1</v>
      </c>
      <c r="O772" s="60" t="s">
        <v>2808</v>
      </c>
      <c r="P772" s="60" t="s">
        <v>1358</v>
      </c>
      <c r="Q772" s="60" t="s">
        <v>1360</v>
      </c>
      <c r="R772" s="60" t="s">
        <v>514</v>
      </c>
      <c r="S772" s="60" t="s">
        <v>1359</v>
      </c>
      <c r="T772" s="1">
        <v>31561</v>
      </c>
      <c r="U772" s="1">
        <v>32161</v>
      </c>
      <c r="V772" s="1">
        <v>34761</v>
      </c>
      <c r="W772" s="1">
        <v>41921</v>
      </c>
      <c r="X772" s="1">
        <v>65681</v>
      </c>
      <c r="Y772" s="1">
        <v>764841</v>
      </c>
      <c r="Z772" s="60" t="s">
        <v>2595</v>
      </c>
      <c r="AA772" s="60" t="s">
        <v>2596</v>
      </c>
      <c r="AB772" s="60" t="s">
        <v>2597</v>
      </c>
      <c r="AC772" s="60" t="s">
        <v>1339</v>
      </c>
      <c r="AD772" s="60" t="s">
        <v>2676</v>
      </c>
      <c r="AE772" s="60" t="s">
        <v>2599</v>
      </c>
      <c r="AF772" s="60" t="s">
        <v>2600</v>
      </c>
      <c r="AG772" s="183">
        <v>44159.372916666667</v>
      </c>
      <c r="AH772" s="60" t="s">
        <v>2721</v>
      </c>
      <c r="AI772" s="60" t="s">
        <v>2722</v>
      </c>
      <c r="AJ772" s="61">
        <v>10</v>
      </c>
      <c r="AK772" s="61">
        <v>1</v>
      </c>
      <c r="AL772" s="60" t="s">
        <v>2603</v>
      </c>
      <c r="AM772" s="183">
        <v>44159.372916666667</v>
      </c>
      <c r="AN772" s="183">
        <v>44612</v>
      </c>
      <c r="AO772" s="1">
        <v>6</v>
      </c>
      <c r="AP772" s="60" t="s">
        <v>2595</v>
      </c>
      <c r="AQ772" s="1" t="s">
        <v>2595</v>
      </c>
    </row>
    <row r="773" spans="1:43" x14ac:dyDescent="0.25">
      <c r="A773" s="1">
        <v>0</v>
      </c>
      <c r="B773" s="1" t="b">
        <v>1</v>
      </c>
      <c r="C773" s="1">
        <v>31561</v>
      </c>
      <c r="D773" s="1">
        <v>15801</v>
      </c>
      <c r="E773" s="1" t="b">
        <v>0</v>
      </c>
      <c r="F773" s="1">
        <v>0</v>
      </c>
      <c r="G773" s="60" t="s">
        <v>2589</v>
      </c>
      <c r="H773" s="60" t="s">
        <v>2589</v>
      </c>
      <c r="I773" s="1">
        <v>31561</v>
      </c>
      <c r="J773" s="60" t="s">
        <v>2590</v>
      </c>
      <c r="K773" s="60" t="s">
        <v>2591</v>
      </c>
      <c r="L773" s="60" t="s">
        <v>2798</v>
      </c>
      <c r="M773" s="60" t="s">
        <v>2799</v>
      </c>
      <c r="N773" s="1" t="b">
        <v>1</v>
      </c>
      <c r="O773" s="60" t="s">
        <v>2808</v>
      </c>
      <c r="P773" s="60" t="s">
        <v>1349</v>
      </c>
      <c r="Q773" s="60" t="s">
        <v>1351</v>
      </c>
      <c r="R773" s="60" t="s">
        <v>514</v>
      </c>
      <c r="S773" s="60" t="s">
        <v>1350</v>
      </c>
      <c r="T773" s="1">
        <v>31561</v>
      </c>
      <c r="U773" s="1">
        <v>32161</v>
      </c>
      <c r="V773" s="1">
        <v>34761</v>
      </c>
      <c r="W773" s="1">
        <v>41921</v>
      </c>
      <c r="X773" s="1">
        <v>65681</v>
      </c>
      <c r="Y773" s="1">
        <v>764881</v>
      </c>
      <c r="Z773" s="60" t="s">
        <v>2595</v>
      </c>
      <c r="AA773" s="60" t="s">
        <v>2596</v>
      </c>
      <c r="AB773" s="60" t="s">
        <v>2597</v>
      </c>
      <c r="AC773" s="60" t="s">
        <v>1339</v>
      </c>
      <c r="AD773" s="60" t="s">
        <v>2676</v>
      </c>
      <c r="AE773" s="60" t="s">
        <v>2599</v>
      </c>
      <c r="AF773" s="60" t="s">
        <v>2600</v>
      </c>
      <c r="AG773" s="183">
        <v>44159.372916666667</v>
      </c>
      <c r="AH773" s="60" t="s">
        <v>2721</v>
      </c>
      <c r="AI773" s="60" t="s">
        <v>2722</v>
      </c>
      <c r="AJ773" s="61">
        <v>10</v>
      </c>
      <c r="AK773" s="61">
        <v>1</v>
      </c>
      <c r="AL773" s="60" t="s">
        <v>2603</v>
      </c>
      <c r="AM773" s="183">
        <v>44159.372916666667</v>
      </c>
      <c r="AN773" s="183">
        <v>44614</v>
      </c>
      <c r="AO773" s="1">
        <v>6</v>
      </c>
      <c r="AP773" s="60" t="s">
        <v>2595</v>
      </c>
      <c r="AQ773" s="1" t="s">
        <v>2595</v>
      </c>
    </row>
    <row r="774" spans="1:43" x14ac:dyDescent="0.25">
      <c r="A774" s="1">
        <v>0</v>
      </c>
      <c r="B774" s="1" t="b">
        <v>1</v>
      </c>
      <c r="C774" s="1">
        <v>31561</v>
      </c>
      <c r="D774" s="1">
        <v>22721</v>
      </c>
      <c r="E774" s="1" t="b">
        <v>0</v>
      </c>
      <c r="F774" s="1">
        <v>0</v>
      </c>
      <c r="G774" s="60" t="s">
        <v>2589</v>
      </c>
      <c r="H774" s="60" t="s">
        <v>2589</v>
      </c>
      <c r="I774" s="1">
        <v>31561</v>
      </c>
      <c r="J774" s="60" t="s">
        <v>2590</v>
      </c>
      <c r="K774" s="60" t="s">
        <v>2591</v>
      </c>
      <c r="L774" s="60" t="s">
        <v>2798</v>
      </c>
      <c r="M774" s="60" t="s">
        <v>2799</v>
      </c>
      <c r="N774" s="1" t="b">
        <v>1</v>
      </c>
      <c r="O774" s="60" t="s">
        <v>2808</v>
      </c>
      <c r="P774" s="60" t="s">
        <v>218</v>
      </c>
      <c r="Q774" s="60" t="s">
        <v>220</v>
      </c>
      <c r="R774" s="60" t="s">
        <v>514</v>
      </c>
      <c r="S774" s="60" t="s">
        <v>219</v>
      </c>
      <c r="T774" s="1">
        <v>31561</v>
      </c>
      <c r="U774" s="1">
        <v>32161</v>
      </c>
      <c r="V774" s="1">
        <v>34761</v>
      </c>
      <c r="W774" s="1">
        <v>41921</v>
      </c>
      <c r="X774" s="1">
        <v>65681</v>
      </c>
      <c r="Y774" s="1">
        <v>783041</v>
      </c>
      <c r="Z774" s="60" t="s">
        <v>2595</v>
      </c>
      <c r="AA774" s="60" t="s">
        <v>2596</v>
      </c>
      <c r="AB774" s="60" t="s">
        <v>2597</v>
      </c>
      <c r="AC774" s="60" t="s">
        <v>216</v>
      </c>
      <c r="AD774" s="60" t="s">
        <v>217</v>
      </c>
      <c r="AE774" s="60" t="s">
        <v>2599</v>
      </c>
      <c r="AF774" s="60" t="s">
        <v>2600</v>
      </c>
      <c r="AG774" s="183">
        <v>44161.423611111109</v>
      </c>
      <c r="AH774" s="60" t="s">
        <v>2601</v>
      </c>
      <c r="AI774" s="60" t="s">
        <v>2602</v>
      </c>
      <c r="AJ774" s="61">
        <v>20</v>
      </c>
      <c r="AK774" s="61">
        <v>1</v>
      </c>
      <c r="AL774" s="60" t="s">
        <v>2603</v>
      </c>
      <c r="AM774" s="183">
        <v>44161.423611111109</v>
      </c>
      <c r="AN774" s="183">
        <v>44613</v>
      </c>
      <c r="AO774" s="1">
        <v>3</v>
      </c>
      <c r="AP774" s="60" t="s">
        <v>2595</v>
      </c>
      <c r="AQ774" s="1" t="s">
        <v>2595</v>
      </c>
    </row>
    <row r="775" spans="1:43" x14ac:dyDescent="0.25">
      <c r="A775" s="1">
        <v>0</v>
      </c>
      <c r="B775" s="1" t="b">
        <v>1</v>
      </c>
      <c r="C775" s="1">
        <v>31561</v>
      </c>
      <c r="D775" s="1">
        <v>22721</v>
      </c>
      <c r="E775" s="1" t="b">
        <v>0</v>
      </c>
      <c r="F775" s="1">
        <v>0</v>
      </c>
      <c r="G775" s="60" t="s">
        <v>2589</v>
      </c>
      <c r="H775" s="60" t="s">
        <v>2589</v>
      </c>
      <c r="I775" s="1">
        <v>31561</v>
      </c>
      <c r="J775" s="60" t="s">
        <v>2590</v>
      </c>
      <c r="K775" s="60" t="s">
        <v>2591</v>
      </c>
      <c r="L775" s="60" t="s">
        <v>2798</v>
      </c>
      <c r="M775" s="60" t="s">
        <v>2799</v>
      </c>
      <c r="N775" s="1" t="b">
        <v>1</v>
      </c>
      <c r="O775" s="60" t="s">
        <v>2808</v>
      </c>
      <c r="P775" s="60" t="s">
        <v>221</v>
      </c>
      <c r="Q775" s="60" t="s">
        <v>223</v>
      </c>
      <c r="R775" s="60" t="s">
        <v>514</v>
      </c>
      <c r="S775" s="60" t="s">
        <v>222</v>
      </c>
      <c r="T775" s="1">
        <v>31561</v>
      </c>
      <c r="U775" s="1">
        <v>32161</v>
      </c>
      <c r="V775" s="1">
        <v>34761</v>
      </c>
      <c r="W775" s="1">
        <v>41921</v>
      </c>
      <c r="X775" s="1">
        <v>65681</v>
      </c>
      <c r="Y775" s="1">
        <v>783081</v>
      </c>
      <c r="Z775" s="60" t="s">
        <v>2595</v>
      </c>
      <c r="AA775" s="60" t="s">
        <v>2596</v>
      </c>
      <c r="AB775" s="60" t="s">
        <v>2597</v>
      </c>
      <c r="AC775" s="60" t="s">
        <v>216</v>
      </c>
      <c r="AD775" s="60" t="s">
        <v>217</v>
      </c>
      <c r="AE775" s="60" t="s">
        <v>2599</v>
      </c>
      <c r="AF775" s="60" t="s">
        <v>2600</v>
      </c>
      <c r="AG775" s="183">
        <v>44161.427777777775</v>
      </c>
      <c r="AH775" s="60" t="s">
        <v>2721</v>
      </c>
      <c r="AI775" s="60" t="s">
        <v>2722</v>
      </c>
      <c r="AJ775" s="61">
        <v>20</v>
      </c>
      <c r="AK775" s="61">
        <v>1</v>
      </c>
      <c r="AL775" s="60" t="s">
        <v>2603</v>
      </c>
      <c r="AM775" s="183">
        <v>44161.427777777775</v>
      </c>
      <c r="AN775" s="183">
        <v>44614</v>
      </c>
      <c r="AO775" s="1">
        <v>3</v>
      </c>
      <c r="AP775" s="60" t="s">
        <v>2595</v>
      </c>
      <c r="AQ775" s="1" t="s">
        <v>2595</v>
      </c>
    </row>
    <row r="776" spans="1:43" x14ac:dyDescent="0.25">
      <c r="A776" s="1">
        <v>0</v>
      </c>
      <c r="B776" s="1" t="b">
        <v>1</v>
      </c>
      <c r="C776" s="1">
        <v>31561</v>
      </c>
      <c r="D776" s="1">
        <v>14201</v>
      </c>
      <c r="E776" s="1" t="b">
        <v>0</v>
      </c>
      <c r="F776" s="1">
        <v>0</v>
      </c>
      <c r="G776" s="60" t="s">
        <v>2589</v>
      </c>
      <c r="H776" s="60" t="s">
        <v>2589</v>
      </c>
      <c r="I776" s="1">
        <v>31561</v>
      </c>
      <c r="J776" s="60" t="s">
        <v>2590</v>
      </c>
      <c r="K776" s="60" t="s">
        <v>2591</v>
      </c>
      <c r="L776" s="60" t="s">
        <v>2798</v>
      </c>
      <c r="M776" s="60" t="s">
        <v>2799</v>
      </c>
      <c r="N776" s="1" t="b">
        <v>1</v>
      </c>
      <c r="O776" s="60" t="s">
        <v>2808</v>
      </c>
      <c r="P776" s="60" t="s">
        <v>835</v>
      </c>
      <c r="Q776" s="60" t="s">
        <v>837</v>
      </c>
      <c r="R776" s="60" t="s">
        <v>514</v>
      </c>
      <c r="S776" s="60" t="s">
        <v>836</v>
      </c>
      <c r="T776" s="1">
        <v>31561</v>
      </c>
      <c r="U776" s="1">
        <v>32161</v>
      </c>
      <c r="V776" s="1">
        <v>34761</v>
      </c>
      <c r="W776" s="1">
        <v>41921</v>
      </c>
      <c r="X776" s="1">
        <v>65681</v>
      </c>
      <c r="Y776" s="1">
        <v>805761</v>
      </c>
      <c r="Z776" s="60" t="s">
        <v>2595</v>
      </c>
      <c r="AA776" s="60" t="s">
        <v>2596</v>
      </c>
      <c r="AB776" s="60" t="s">
        <v>2597</v>
      </c>
      <c r="AC776" s="60" t="s">
        <v>810</v>
      </c>
      <c r="AD776" s="60" t="s">
        <v>2705</v>
      </c>
      <c r="AE776" s="60" t="s">
        <v>2599</v>
      </c>
      <c r="AF776" s="60" t="s">
        <v>2600</v>
      </c>
      <c r="AG776" s="183">
        <v>44164.868055555555</v>
      </c>
      <c r="AH776" s="60" t="s">
        <v>2721</v>
      </c>
      <c r="AI776" s="60" t="s">
        <v>2722</v>
      </c>
      <c r="AJ776" s="61">
        <v>10</v>
      </c>
      <c r="AK776" s="61">
        <v>1</v>
      </c>
      <c r="AL776" s="60" t="s">
        <v>2655</v>
      </c>
      <c r="AM776" s="183">
        <v>44613.321527777778</v>
      </c>
      <c r="AN776" s="183">
        <v>44590</v>
      </c>
      <c r="AO776" s="1">
        <v>6</v>
      </c>
      <c r="AP776" s="60" t="s">
        <v>2595</v>
      </c>
      <c r="AQ776" s="1" t="s">
        <v>2595</v>
      </c>
    </row>
    <row r="777" spans="1:43" x14ac:dyDescent="0.25">
      <c r="A777" s="1">
        <v>0</v>
      </c>
      <c r="B777" s="1" t="b">
        <v>1</v>
      </c>
      <c r="C777" s="1">
        <v>31561</v>
      </c>
      <c r="D777" s="1">
        <v>14201</v>
      </c>
      <c r="E777" s="1" t="b">
        <v>0</v>
      </c>
      <c r="F777" s="1">
        <v>0</v>
      </c>
      <c r="G777" s="60" t="s">
        <v>2589</v>
      </c>
      <c r="H777" s="60" t="s">
        <v>2589</v>
      </c>
      <c r="I777" s="1">
        <v>31561</v>
      </c>
      <c r="J777" s="60" t="s">
        <v>2590</v>
      </c>
      <c r="K777" s="60" t="s">
        <v>2591</v>
      </c>
      <c r="L777" s="60" t="s">
        <v>2798</v>
      </c>
      <c r="M777" s="60" t="s">
        <v>2799</v>
      </c>
      <c r="N777" s="1" t="b">
        <v>1</v>
      </c>
      <c r="O777" s="60" t="s">
        <v>2808</v>
      </c>
      <c r="P777" s="60" t="s">
        <v>832</v>
      </c>
      <c r="Q777" s="60" t="s">
        <v>834</v>
      </c>
      <c r="R777" s="60" t="s">
        <v>514</v>
      </c>
      <c r="S777" s="60" t="s">
        <v>833</v>
      </c>
      <c r="T777" s="1">
        <v>31561</v>
      </c>
      <c r="U777" s="1">
        <v>32161</v>
      </c>
      <c r="V777" s="1">
        <v>34761</v>
      </c>
      <c r="W777" s="1">
        <v>41921</v>
      </c>
      <c r="X777" s="1">
        <v>65681</v>
      </c>
      <c r="Y777" s="1">
        <v>805801</v>
      </c>
      <c r="Z777" s="60" t="s">
        <v>2595</v>
      </c>
      <c r="AA777" s="60" t="s">
        <v>2596</v>
      </c>
      <c r="AB777" s="60" t="s">
        <v>2597</v>
      </c>
      <c r="AC777" s="60" t="s">
        <v>810</v>
      </c>
      <c r="AD777" s="60" t="s">
        <v>2705</v>
      </c>
      <c r="AE777" s="60" t="s">
        <v>2599</v>
      </c>
      <c r="AF777" s="60" t="s">
        <v>2600</v>
      </c>
      <c r="AG777" s="183">
        <v>44164.868055555555</v>
      </c>
      <c r="AH777" s="60" t="s">
        <v>2721</v>
      </c>
      <c r="AI777" s="60" t="s">
        <v>2722</v>
      </c>
      <c r="AJ777" s="61">
        <v>10</v>
      </c>
      <c r="AK777" s="61">
        <v>1</v>
      </c>
      <c r="AL777" s="60" t="s">
        <v>2655</v>
      </c>
      <c r="AM777" s="183">
        <v>44613.321527777778</v>
      </c>
      <c r="AN777" s="183">
        <v>44605</v>
      </c>
      <c r="AO777" s="1">
        <v>6</v>
      </c>
      <c r="AP777" s="60" t="s">
        <v>2595</v>
      </c>
      <c r="AQ777" s="1" t="s">
        <v>2595</v>
      </c>
    </row>
    <row r="778" spans="1:43" x14ac:dyDescent="0.25">
      <c r="A778" s="1">
        <v>0</v>
      </c>
      <c r="B778" s="1" t="b">
        <v>1</v>
      </c>
      <c r="C778" s="1">
        <v>31561</v>
      </c>
      <c r="D778" s="1">
        <v>14201</v>
      </c>
      <c r="E778" s="1" t="b">
        <v>0</v>
      </c>
      <c r="F778" s="1">
        <v>0</v>
      </c>
      <c r="G778" s="60" t="s">
        <v>2589</v>
      </c>
      <c r="H778" s="60" t="s">
        <v>2589</v>
      </c>
      <c r="I778" s="1">
        <v>31561</v>
      </c>
      <c r="J778" s="60" t="s">
        <v>2590</v>
      </c>
      <c r="K778" s="60" t="s">
        <v>2591</v>
      </c>
      <c r="L778" s="60" t="s">
        <v>2798</v>
      </c>
      <c r="M778" s="60" t="s">
        <v>2799</v>
      </c>
      <c r="N778" s="1" t="b">
        <v>1</v>
      </c>
      <c r="O778" s="60" t="s">
        <v>2808</v>
      </c>
      <c r="P778" s="60" t="s">
        <v>841</v>
      </c>
      <c r="Q778" s="60" t="s">
        <v>843</v>
      </c>
      <c r="R778" s="60" t="s">
        <v>514</v>
      </c>
      <c r="S778" s="60" t="s">
        <v>842</v>
      </c>
      <c r="T778" s="1">
        <v>31561</v>
      </c>
      <c r="U778" s="1">
        <v>32161</v>
      </c>
      <c r="V778" s="1">
        <v>34761</v>
      </c>
      <c r="W778" s="1">
        <v>41921</v>
      </c>
      <c r="X778" s="1">
        <v>65681</v>
      </c>
      <c r="Y778" s="1">
        <v>805841</v>
      </c>
      <c r="Z778" s="60" t="s">
        <v>2595</v>
      </c>
      <c r="AA778" s="60" t="s">
        <v>2596</v>
      </c>
      <c r="AB778" s="60" t="s">
        <v>2597</v>
      </c>
      <c r="AC778" s="60" t="s">
        <v>810</v>
      </c>
      <c r="AD778" s="60" t="s">
        <v>2705</v>
      </c>
      <c r="AE778" s="60" t="s">
        <v>2599</v>
      </c>
      <c r="AF778" s="60" t="s">
        <v>2600</v>
      </c>
      <c r="AG778" s="183">
        <v>44164.868055555555</v>
      </c>
      <c r="AH778" s="60" t="s">
        <v>2721</v>
      </c>
      <c r="AI778" s="60" t="s">
        <v>2722</v>
      </c>
      <c r="AJ778" s="61">
        <v>10</v>
      </c>
      <c r="AK778" s="61">
        <v>1</v>
      </c>
      <c r="AL778" s="60" t="s">
        <v>2655</v>
      </c>
      <c r="AM778" s="183">
        <v>44613.322916666664</v>
      </c>
      <c r="AN778" s="183">
        <v>44614</v>
      </c>
      <c r="AO778" s="1">
        <v>6</v>
      </c>
      <c r="AP778" s="60" t="s">
        <v>2595</v>
      </c>
      <c r="AQ778" s="1" t="s">
        <v>2595</v>
      </c>
    </row>
    <row r="779" spans="1:43" x14ac:dyDescent="0.25">
      <c r="A779" s="1">
        <v>0</v>
      </c>
      <c r="B779" s="1" t="b">
        <v>1</v>
      </c>
      <c r="C779" s="1">
        <v>31561</v>
      </c>
      <c r="D779" s="1">
        <v>845401</v>
      </c>
      <c r="E779" s="1" t="b">
        <v>0</v>
      </c>
      <c r="F779" s="1">
        <v>0</v>
      </c>
      <c r="G779" s="60" t="s">
        <v>2589</v>
      </c>
      <c r="H779" s="60" t="s">
        <v>2589</v>
      </c>
      <c r="I779" s="1">
        <v>31561</v>
      </c>
      <c r="J779" s="60" t="s">
        <v>2590</v>
      </c>
      <c r="K779" s="60" t="s">
        <v>2591</v>
      </c>
      <c r="L779" s="60" t="s">
        <v>2798</v>
      </c>
      <c r="M779" s="60" t="s">
        <v>2799</v>
      </c>
      <c r="N779" s="1" t="b">
        <v>1</v>
      </c>
      <c r="O779" s="60" t="s">
        <v>2808</v>
      </c>
      <c r="P779" s="60" t="s">
        <v>2379</v>
      </c>
      <c r="Q779" s="60" t="s">
        <v>2381</v>
      </c>
      <c r="R779" s="60" t="s">
        <v>514</v>
      </c>
      <c r="S779" s="60" t="s">
        <v>2380</v>
      </c>
      <c r="T779" s="1">
        <v>31561</v>
      </c>
      <c r="U779" s="1">
        <v>32161</v>
      </c>
      <c r="V779" s="1">
        <v>34761</v>
      </c>
      <c r="W779" s="1">
        <v>41921</v>
      </c>
      <c r="X779" s="1">
        <v>65681</v>
      </c>
      <c r="Y779" s="1">
        <v>845761</v>
      </c>
      <c r="Z779" s="60" t="s">
        <v>2595</v>
      </c>
      <c r="AA779" s="60" t="s">
        <v>2596</v>
      </c>
      <c r="AB779" s="60" t="s">
        <v>2597</v>
      </c>
      <c r="AC779" s="60" t="s">
        <v>2341</v>
      </c>
      <c r="AD779" s="60" t="s">
        <v>2746</v>
      </c>
      <c r="AE779" s="60" t="s">
        <v>2599</v>
      </c>
      <c r="AF779" s="60" t="s">
        <v>2600</v>
      </c>
      <c r="AG779" s="183">
        <v>44170.726388888885</v>
      </c>
      <c r="AH779" s="60" t="s">
        <v>2721</v>
      </c>
      <c r="AI779" s="60" t="s">
        <v>2722</v>
      </c>
      <c r="AJ779" s="61">
        <v>8</v>
      </c>
      <c r="AK779" s="61">
        <v>1</v>
      </c>
      <c r="AL779" s="60" t="s">
        <v>2603</v>
      </c>
      <c r="AM779" s="183">
        <v>44170.726388888885</v>
      </c>
      <c r="AN779" s="183">
        <v>44614</v>
      </c>
      <c r="AO779" s="1">
        <v>7</v>
      </c>
      <c r="AP779" s="60" t="s">
        <v>2595</v>
      </c>
      <c r="AQ779" s="1" t="s">
        <v>2595</v>
      </c>
    </row>
    <row r="780" spans="1:43" x14ac:dyDescent="0.25">
      <c r="A780" s="1">
        <v>0</v>
      </c>
      <c r="B780" s="1" t="b">
        <v>1</v>
      </c>
      <c r="C780" s="1">
        <v>31561</v>
      </c>
      <c r="D780" s="1">
        <v>845401</v>
      </c>
      <c r="E780" s="1" t="b">
        <v>0</v>
      </c>
      <c r="F780" s="1">
        <v>0</v>
      </c>
      <c r="G780" s="60" t="s">
        <v>2589</v>
      </c>
      <c r="H780" s="60" t="s">
        <v>2589</v>
      </c>
      <c r="I780" s="1">
        <v>31561</v>
      </c>
      <c r="J780" s="60" t="s">
        <v>2590</v>
      </c>
      <c r="K780" s="60" t="s">
        <v>2591</v>
      </c>
      <c r="L780" s="60" t="s">
        <v>2798</v>
      </c>
      <c r="M780" s="60" t="s">
        <v>2799</v>
      </c>
      <c r="N780" s="1" t="b">
        <v>1</v>
      </c>
      <c r="O780" s="60" t="s">
        <v>2808</v>
      </c>
      <c r="P780" s="60" t="s">
        <v>2345</v>
      </c>
      <c r="Q780" s="60" t="s">
        <v>2347</v>
      </c>
      <c r="R780" s="60" t="s">
        <v>514</v>
      </c>
      <c r="S780" s="60" t="s">
        <v>2346</v>
      </c>
      <c r="T780" s="1">
        <v>31561</v>
      </c>
      <c r="U780" s="1">
        <v>32161</v>
      </c>
      <c r="V780" s="1">
        <v>34761</v>
      </c>
      <c r="W780" s="1">
        <v>41921</v>
      </c>
      <c r="X780" s="1">
        <v>65681</v>
      </c>
      <c r="Y780" s="1">
        <v>845801</v>
      </c>
      <c r="Z780" s="60" t="s">
        <v>2595</v>
      </c>
      <c r="AA780" s="60" t="s">
        <v>2596</v>
      </c>
      <c r="AB780" s="60" t="s">
        <v>2597</v>
      </c>
      <c r="AC780" s="60" t="s">
        <v>2341</v>
      </c>
      <c r="AD780" s="60" t="s">
        <v>2746</v>
      </c>
      <c r="AE780" s="60" t="s">
        <v>2599</v>
      </c>
      <c r="AF780" s="60" t="s">
        <v>2600</v>
      </c>
      <c r="AG780" s="183">
        <v>44170.726388888885</v>
      </c>
      <c r="AH780" s="60" t="s">
        <v>2721</v>
      </c>
      <c r="AI780" s="60" t="s">
        <v>2722</v>
      </c>
      <c r="AJ780" s="61">
        <v>9</v>
      </c>
      <c r="AK780" s="61">
        <v>1</v>
      </c>
      <c r="AL780" s="60" t="s">
        <v>2603</v>
      </c>
      <c r="AM780" s="183">
        <v>44170.726388888885</v>
      </c>
      <c r="AN780" s="183">
        <v>44614</v>
      </c>
      <c r="AO780" s="1">
        <v>7</v>
      </c>
      <c r="AP780" s="60" t="s">
        <v>2595</v>
      </c>
      <c r="AQ780" s="1" t="s">
        <v>2595</v>
      </c>
    </row>
    <row r="781" spans="1:43" x14ac:dyDescent="0.25">
      <c r="A781" s="1">
        <v>0</v>
      </c>
      <c r="B781" s="1" t="b">
        <v>1</v>
      </c>
      <c r="C781" s="1">
        <v>31561</v>
      </c>
      <c r="D781" s="1">
        <v>15241</v>
      </c>
      <c r="E781" s="1" t="b">
        <v>0</v>
      </c>
      <c r="F781" s="1">
        <v>0</v>
      </c>
      <c r="G781" s="60" t="s">
        <v>2589</v>
      </c>
      <c r="H781" s="60" t="s">
        <v>2589</v>
      </c>
      <c r="I781" s="1">
        <v>31561</v>
      </c>
      <c r="J781" s="60" t="s">
        <v>2590</v>
      </c>
      <c r="K781" s="60" t="s">
        <v>2591</v>
      </c>
      <c r="L781" s="60" t="s">
        <v>2798</v>
      </c>
      <c r="M781" s="60" t="s">
        <v>2862</v>
      </c>
      <c r="N781" s="1" t="b">
        <v>1</v>
      </c>
      <c r="O781" s="60" t="s">
        <v>2863</v>
      </c>
      <c r="P781" s="60" t="s">
        <v>1218</v>
      </c>
      <c r="Q781" s="60" t="s">
        <v>1220</v>
      </c>
      <c r="R781" s="60" t="s">
        <v>514</v>
      </c>
      <c r="S781" s="60" t="s">
        <v>1219</v>
      </c>
      <c r="T781" s="1">
        <v>31561</v>
      </c>
      <c r="U781" s="1">
        <v>32161</v>
      </c>
      <c r="V781" s="1">
        <v>34761</v>
      </c>
      <c r="W781" s="1">
        <v>41961</v>
      </c>
      <c r="X781" s="1">
        <v>65721</v>
      </c>
      <c r="Y781" s="1">
        <v>119281</v>
      </c>
      <c r="Z781" s="60" t="s">
        <v>2595</v>
      </c>
      <c r="AA781" s="60" t="s">
        <v>2596</v>
      </c>
      <c r="AB781" s="60" t="s">
        <v>2597</v>
      </c>
      <c r="AC781" s="60" t="s">
        <v>1137</v>
      </c>
      <c r="AD781" s="60" t="s">
        <v>2698</v>
      </c>
      <c r="AE781" s="60" t="s">
        <v>2599</v>
      </c>
      <c r="AF781" s="60" t="s">
        <v>2600</v>
      </c>
      <c r="AG781" s="183">
        <v>44123.69930555555</v>
      </c>
      <c r="AH781" s="60" t="s">
        <v>2721</v>
      </c>
      <c r="AI781" s="60" t="s">
        <v>2722</v>
      </c>
      <c r="AJ781" s="61">
        <v>5</v>
      </c>
      <c r="AK781" s="61">
        <v>1</v>
      </c>
      <c r="AL781" s="60" t="s">
        <v>2603</v>
      </c>
      <c r="AM781" s="183">
        <v>44159.720833333333</v>
      </c>
      <c r="AN781" s="183">
        <v>44614</v>
      </c>
      <c r="AO781" s="1">
        <v>4</v>
      </c>
      <c r="AP781" s="60" t="s">
        <v>2595</v>
      </c>
      <c r="AQ781" s="1" t="s">
        <v>2595</v>
      </c>
    </row>
    <row r="782" spans="1:43" x14ac:dyDescent="0.25">
      <c r="A782" s="1">
        <v>0</v>
      </c>
      <c r="B782" s="1" t="b">
        <v>1</v>
      </c>
      <c r="C782" s="1">
        <v>31561</v>
      </c>
      <c r="D782" s="1">
        <v>15241</v>
      </c>
      <c r="E782" s="1" t="b">
        <v>0</v>
      </c>
      <c r="F782" s="1">
        <v>0</v>
      </c>
      <c r="G782" s="60" t="s">
        <v>2589</v>
      </c>
      <c r="H782" s="60" t="s">
        <v>2589</v>
      </c>
      <c r="I782" s="1">
        <v>31561</v>
      </c>
      <c r="J782" s="60" t="s">
        <v>2590</v>
      </c>
      <c r="K782" s="60" t="s">
        <v>2591</v>
      </c>
      <c r="L782" s="60" t="s">
        <v>2798</v>
      </c>
      <c r="M782" s="60" t="s">
        <v>2862</v>
      </c>
      <c r="N782" s="1" t="b">
        <v>1</v>
      </c>
      <c r="O782" s="60" t="s">
        <v>2863</v>
      </c>
      <c r="P782" s="60" t="s">
        <v>1171</v>
      </c>
      <c r="Q782" s="60" t="s">
        <v>1173</v>
      </c>
      <c r="R782" s="60" t="s">
        <v>514</v>
      </c>
      <c r="S782" s="60" t="s">
        <v>1172</v>
      </c>
      <c r="T782" s="1">
        <v>31561</v>
      </c>
      <c r="U782" s="1">
        <v>32161</v>
      </c>
      <c r="V782" s="1">
        <v>34761</v>
      </c>
      <c r="W782" s="1">
        <v>41961</v>
      </c>
      <c r="X782" s="1">
        <v>65721</v>
      </c>
      <c r="Y782" s="1">
        <v>119321</v>
      </c>
      <c r="Z782" s="60" t="s">
        <v>2595</v>
      </c>
      <c r="AA782" s="60" t="s">
        <v>2596</v>
      </c>
      <c r="AB782" s="60" t="s">
        <v>2597</v>
      </c>
      <c r="AC782" s="60" t="s">
        <v>1137</v>
      </c>
      <c r="AD782" s="60" t="s">
        <v>2698</v>
      </c>
      <c r="AE782" s="60" t="s">
        <v>2599</v>
      </c>
      <c r="AF782" s="60" t="s">
        <v>2600</v>
      </c>
      <c r="AG782" s="183">
        <v>44123.69930555555</v>
      </c>
      <c r="AH782" s="60" t="s">
        <v>2721</v>
      </c>
      <c r="AI782" s="60" t="s">
        <v>2722</v>
      </c>
      <c r="AJ782" s="61">
        <v>5</v>
      </c>
      <c r="AK782" s="61">
        <v>1</v>
      </c>
      <c r="AL782" s="60" t="s">
        <v>2603</v>
      </c>
      <c r="AM782" s="183">
        <v>44159.720833333333</v>
      </c>
      <c r="AN782" s="183">
        <v>44614</v>
      </c>
      <c r="AO782" s="1">
        <v>4</v>
      </c>
      <c r="AP782" s="60" t="s">
        <v>2595</v>
      </c>
      <c r="AQ782" s="1" t="s">
        <v>2595</v>
      </c>
    </row>
    <row r="783" spans="1:43" x14ac:dyDescent="0.25">
      <c r="A783" s="1">
        <v>0</v>
      </c>
      <c r="B783" s="1" t="b">
        <v>1</v>
      </c>
      <c r="C783" s="1">
        <v>31561</v>
      </c>
      <c r="D783" s="1">
        <v>14201</v>
      </c>
      <c r="E783" s="1" t="b">
        <v>0</v>
      </c>
      <c r="F783" s="1">
        <v>0</v>
      </c>
      <c r="G783" s="60" t="s">
        <v>2589</v>
      </c>
      <c r="H783" s="60" t="s">
        <v>2589</v>
      </c>
      <c r="I783" s="1">
        <v>31561</v>
      </c>
      <c r="J783" s="60" t="s">
        <v>2590</v>
      </c>
      <c r="K783" s="60" t="s">
        <v>2591</v>
      </c>
      <c r="L783" s="60" t="s">
        <v>2798</v>
      </c>
      <c r="M783" s="60" t="s">
        <v>2862</v>
      </c>
      <c r="N783" s="1" t="b">
        <v>1</v>
      </c>
      <c r="O783" s="60" t="s">
        <v>2863</v>
      </c>
      <c r="P783" s="60" t="s">
        <v>2864</v>
      </c>
      <c r="Q783" s="60" t="s">
        <v>822</v>
      </c>
      <c r="R783" s="60" t="s">
        <v>514</v>
      </c>
      <c r="S783" s="60" t="s">
        <v>2595</v>
      </c>
      <c r="T783" s="1">
        <v>31561</v>
      </c>
      <c r="U783" s="1">
        <v>32161</v>
      </c>
      <c r="V783" s="1">
        <v>34761</v>
      </c>
      <c r="W783" s="1">
        <v>41961</v>
      </c>
      <c r="X783" s="1">
        <v>65721</v>
      </c>
      <c r="Y783" s="1">
        <v>120761</v>
      </c>
      <c r="Z783" s="60" t="s">
        <v>2595</v>
      </c>
      <c r="AA783" s="60" t="s">
        <v>2596</v>
      </c>
      <c r="AB783" s="60" t="s">
        <v>2597</v>
      </c>
      <c r="AC783" s="60" t="s">
        <v>810</v>
      </c>
      <c r="AD783" s="60" t="s">
        <v>2705</v>
      </c>
      <c r="AE783" s="60" t="s">
        <v>2599</v>
      </c>
      <c r="AF783" s="60" t="s">
        <v>2600</v>
      </c>
      <c r="AG783" s="183">
        <v>44123.69930555555</v>
      </c>
      <c r="AH783" s="60" t="s">
        <v>2601</v>
      </c>
      <c r="AI783" s="60" t="s">
        <v>2602</v>
      </c>
      <c r="AJ783" s="61" t="s">
        <v>2595</v>
      </c>
      <c r="AK783" s="61" t="s">
        <v>2595</v>
      </c>
      <c r="AL783" s="60" t="s">
        <v>2614</v>
      </c>
      <c r="AM783" s="183">
        <v>44123.69930555555</v>
      </c>
      <c r="AN783" s="183">
        <v>44591</v>
      </c>
      <c r="AO783" s="1">
        <v>6</v>
      </c>
      <c r="AP783" s="60" t="s">
        <v>2595</v>
      </c>
      <c r="AQ783" s="1" t="s">
        <v>2595</v>
      </c>
    </row>
    <row r="784" spans="1:43" x14ac:dyDescent="0.25">
      <c r="A784" s="1">
        <v>0</v>
      </c>
      <c r="B784" s="1" t="b">
        <v>1</v>
      </c>
      <c r="C784" s="1">
        <v>31561</v>
      </c>
      <c r="D784" s="1">
        <v>14201</v>
      </c>
      <c r="E784" s="1" t="b">
        <v>0</v>
      </c>
      <c r="F784" s="1">
        <v>0</v>
      </c>
      <c r="G784" s="60" t="s">
        <v>2589</v>
      </c>
      <c r="H784" s="60" t="s">
        <v>2589</v>
      </c>
      <c r="I784" s="1">
        <v>31561</v>
      </c>
      <c r="J784" s="60" t="s">
        <v>2590</v>
      </c>
      <c r="K784" s="60" t="s">
        <v>2591</v>
      </c>
      <c r="L784" s="60" t="s">
        <v>2798</v>
      </c>
      <c r="M784" s="60" t="s">
        <v>2862</v>
      </c>
      <c r="N784" s="1" t="b">
        <v>1</v>
      </c>
      <c r="O784" s="60" t="s">
        <v>2863</v>
      </c>
      <c r="P784" s="60" t="s">
        <v>2865</v>
      </c>
      <c r="Q784" s="60" t="s">
        <v>813</v>
      </c>
      <c r="R784" s="60" t="s">
        <v>514</v>
      </c>
      <c r="S784" s="60" t="s">
        <v>2595</v>
      </c>
      <c r="T784" s="1">
        <v>31561</v>
      </c>
      <c r="U784" s="1">
        <v>32161</v>
      </c>
      <c r="V784" s="1">
        <v>34761</v>
      </c>
      <c r="W784" s="1">
        <v>41961</v>
      </c>
      <c r="X784" s="1">
        <v>65721</v>
      </c>
      <c r="Y784" s="1">
        <v>120801</v>
      </c>
      <c r="Z784" s="60" t="s">
        <v>2595</v>
      </c>
      <c r="AA784" s="60" t="s">
        <v>2596</v>
      </c>
      <c r="AB784" s="60" t="s">
        <v>2597</v>
      </c>
      <c r="AC784" s="60" t="s">
        <v>810</v>
      </c>
      <c r="AD784" s="60" t="s">
        <v>2705</v>
      </c>
      <c r="AE784" s="60" t="s">
        <v>2599</v>
      </c>
      <c r="AF784" s="60" t="s">
        <v>2600</v>
      </c>
      <c r="AG784" s="183">
        <v>44123.69930555555</v>
      </c>
      <c r="AH784" s="60" t="s">
        <v>2601</v>
      </c>
      <c r="AI784" s="60" t="s">
        <v>2602</v>
      </c>
      <c r="AJ784" s="61" t="s">
        <v>2595</v>
      </c>
      <c r="AK784" s="61" t="s">
        <v>2595</v>
      </c>
      <c r="AL784" s="60" t="s">
        <v>2614</v>
      </c>
      <c r="AM784" s="183">
        <v>44123.69930555555</v>
      </c>
      <c r="AN784" s="183" t="s">
        <v>2595</v>
      </c>
      <c r="AO784" s="1">
        <v>6</v>
      </c>
      <c r="AP784" s="60" t="s">
        <v>2595</v>
      </c>
      <c r="AQ784" s="1" t="s">
        <v>2595</v>
      </c>
    </row>
    <row r="785" spans="1:43" x14ac:dyDescent="0.25">
      <c r="A785" s="1">
        <v>0</v>
      </c>
      <c r="B785" s="1" t="b">
        <v>1</v>
      </c>
      <c r="C785" s="1">
        <v>31561</v>
      </c>
      <c r="D785" s="1">
        <v>14201</v>
      </c>
      <c r="E785" s="1" t="b">
        <v>0</v>
      </c>
      <c r="F785" s="1">
        <v>0</v>
      </c>
      <c r="G785" s="60" t="s">
        <v>2589</v>
      </c>
      <c r="H785" s="60" t="s">
        <v>2589</v>
      </c>
      <c r="I785" s="1">
        <v>31561</v>
      </c>
      <c r="J785" s="60" t="s">
        <v>2590</v>
      </c>
      <c r="K785" s="60" t="s">
        <v>2591</v>
      </c>
      <c r="L785" s="60" t="s">
        <v>2798</v>
      </c>
      <c r="M785" s="60" t="s">
        <v>2862</v>
      </c>
      <c r="N785" s="1" t="b">
        <v>1</v>
      </c>
      <c r="O785" s="60" t="s">
        <v>2863</v>
      </c>
      <c r="P785" s="60" t="s">
        <v>2866</v>
      </c>
      <c r="Q785" s="60" t="s">
        <v>816</v>
      </c>
      <c r="R785" s="60" t="s">
        <v>514</v>
      </c>
      <c r="S785" s="60" t="s">
        <v>2595</v>
      </c>
      <c r="T785" s="1">
        <v>31561</v>
      </c>
      <c r="U785" s="1">
        <v>32161</v>
      </c>
      <c r="V785" s="1">
        <v>34761</v>
      </c>
      <c r="W785" s="1">
        <v>41961</v>
      </c>
      <c r="X785" s="1">
        <v>65721</v>
      </c>
      <c r="Y785" s="1">
        <v>120961</v>
      </c>
      <c r="Z785" s="60" t="s">
        <v>2595</v>
      </c>
      <c r="AA785" s="60" t="s">
        <v>2596</v>
      </c>
      <c r="AB785" s="60" t="s">
        <v>2597</v>
      </c>
      <c r="AC785" s="60" t="s">
        <v>810</v>
      </c>
      <c r="AD785" s="60" t="s">
        <v>2705</v>
      </c>
      <c r="AE785" s="60" t="s">
        <v>2599</v>
      </c>
      <c r="AF785" s="60" t="s">
        <v>2600</v>
      </c>
      <c r="AG785" s="183">
        <v>44123.69930555555</v>
      </c>
      <c r="AH785" s="60" t="s">
        <v>2601</v>
      </c>
      <c r="AI785" s="60" t="s">
        <v>2602</v>
      </c>
      <c r="AJ785" s="61" t="s">
        <v>2595</v>
      </c>
      <c r="AK785" s="61" t="s">
        <v>2595</v>
      </c>
      <c r="AL785" s="60" t="s">
        <v>2614</v>
      </c>
      <c r="AM785" s="183">
        <v>44123.69930555555</v>
      </c>
      <c r="AN785" s="183" t="s">
        <v>2595</v>
      </c>
      <c r="AO785" s="1">
        <v>6</v>
      </c>
      <c r="AP785" s="60" t="s">
        <v>2595</v>
      </c>
      <c r="AQ785" s="1" t="s">
        <v>2595</v>
      </c>
    </row>
    <row r="786" spans="1:43" x14ac:dyDescent="0.25">
      <c r="A786" s="1">
        <v>0</v>
      </c>
      <c r="B786" s="1" t="b">
        <v>1</v>
      </c>
      <c r="C786" s="1">
        <v>31561</v>
      </c>
      <c r="D786" s="1">
        <v>15121</v>
      </c>
      <c r="E786" s="1" t="b">
        <v>0</v>
      </c>
      <c r="F786" s="1">
        <v>0</v>
      </c>
      <c r="G786" s="60" t="s">
        <v>2589</v>
      </c>
      <c r="H786" s="60" t="s">
        <v>2589</v>
      </c>
      <c r="I786" s="1">
        <v>31561</v>
      </c>
      <c r="J786" s="60" t="s">
        <v>2590</v>
      </c>
      <c r="K786" s="60" t="s">
        <v>2591</v>
      </c>
      <c r="L786" s="60" t="s">
        <v>2798</v>
      </c>
      <c r="M786" s="60" t="s">
        <v>2862</v>
      </c>
      <c r="N786" s="1" t="b">
        <v>1</v>
      </c>
      <c r="O786" s="60" t="s">
        <v>2863</v>
      </c>
      <c r="P786" s="60" t="s">
        <v>1027</v>
      </c>
      <c r="Q786" s="60" t="s">
        <v>1029</v>
      </c>
      <c r="R786" s="60" t="s">
        <v>514</v>
      </c>
      <c r="S786" s="60" t="s">
        <v>1028</v>
      </c>
      <c r="T786" s="1">
        <v>31561</v>
      </c>
      <c r="U786" s="1">
        <v>32161</v>
      </c>
      <c r="V786" s="1">
        <v>34761</v>
      </c>
      <c r="W786" s="1">
        <v>41961</v>
      </c>
      <c r="X786" s="1">
        <v>65721</v>
      </c>
      <c r="Y786" s="1">
        <v>121801</v>
      </c>
      <c r="Z786" s="60" t="s">
        <v>2595</v>
      </c>
      <c r="AA786" s="60" t="s">
        <v>2596</v>
      </c>
      <c r="AB786" s="60" t="s">
        <v>2597</v>
      </c>
      <c r="AC786" s="60" t="s">
        <v>1013</v>
      </c>
      <c r="AD786" s="60" t="s">
        <v>2709</v>
      </c>
      <c r="AE786" s="60" t="s">
        <v>2599</v>
      </c>
      <c r="AF786" s="60" t="s">
        <v>2600</v>
      </c>
      <c r="AG786" s="183">
        <v>44123.7</v>
      </c>
      <c r="AH786" s="60" t="s">
        <v>2721</v>
      </c>
      <c r="AI786" s="60" t="s">
        <v>2722</v>
      </c>
      <c r="AJ786" s="61">
        <v>5</v>
      </c>
      <c r="AK786" s="61">
        <v>1</v>
      </c>
      <c r="AL786" s="60" t="s">
        <v>2603</v>
      </c>
      <c r="AM786" s="183">
        <v>44160.373611111107</v>
      </c>
      <c r="AN786" s="183">
        <v>44614</v>
      </c>
      <c r="AO786" s="1">
        <v>7</v>
      </c>
      <c r="AP786" s="60" t="s">
        <v>2595</v>
      </c>
      <c r="AQ786" s="1" t="s">
        <v>2595</v>
      </c>
    </row>
    <row r="787" spans="1:43" x14ac:dyDescent="0.25">
      <c r="A787" s="1">
        <v>0</v>
      </c>
      <c r="B787" s="1" t="b">
        <v>1</v>
      </c>
      <c r="C787" s="1">
        <v>31561</v>
      </c>
      <c r="D787" s="1">
        <v>15121</v>
      </c>
      <c r="E787" s="1" t="b">
        <v>0</v>
      </c>
      <c r="F787" s="1">
        <v>0</v>
      </c>
      <c r="G787" s="60" t="s">
        <v>2589</v>
      </c>
      <c r="H787" s="60" t="s">
        <v>2589</v>
      </c>
      <c r="I787" s="1">
        <v>31561</v>
      </c>
      <c r="J787" s="60" t="s">
        <v>2590</v>
      </c>
      <c r="K787" s="60" t="s">
        <v>2591</v>
      </c>
      <c r="L787" s="60" t="s">
        <v>2798</v>
      </c>
      <c r="M787" s="60" t="s">
        <v>2862</v>
      </c>
      <c r="N787" s="1" t="b">
        <v>1</v>
      </c>
      <c r="O787" s="60" t="s">
        <v>2863</v>
      </c>
      <c r="P787" s="60" t="s">
        <v>1039</v>
      </c>
      <c r="Q787" s="60" t="s">
        <v>1041</v>
      </c>
      <c r="R787" s="60" t="s">
        <v>514</v>
      </c>
      <c r="S787" s="60" t="s">
        <v>1040</v>
      </c>
      <c r="T787" s="1">
        <v>31561</v>
      </c>
      <c r="U787" s="1">
        <v>32161</v>
      </c>
      <c r="V787" s="1">
        <v>34761</v>
      </c>
      <c r="W787" s="1">
        <v>41961</v>
      </c>
      <c r="X787" s="1">
        <v>65721</v>
      </c>
      <c r="Y787" s="1">
        <v>121841</v>
      </c>
      <c r="Z787" s="60" t="s">
        <v>2595</v>
      </c>
      <c r="AA787" s="60" t="s">
        <v>2596</v>
      </c>
      <c r="AB787" s="60" t="s">
        <v>2597</v>
      </c>
      <c r="AC787" s="60" t="s">
        <v>1013</v>
      </c>
      <c r="AD787" s="60" t="s">
        <v>2709</v>
      </c>
      <c r="AE787" s="60" t="s">
        <v>2599</v>
      </c>
      <c r="AF787" s="60" t="s">
        <v>2600</v>
      </c>
      <c r="AG787" s="183">
        <v>44123.7</v>
      </c>
      <c r="AH787" s="60" t="s">
        <v>2721</v>
      </c>
      <c r="AI787" s="60" t="s">
        <v>2722</v>
      </c>
      <c r="AJ787" s="61">
        <v>5</v>
      </c>
      <c r="AK787" s="61">
        <v>1</v>
      </c>
      <c r="AL787" s="60" t="s">
        <v>2603</v>
      </c>
      <c r="AM787" s="183">
        <v>44160.372916666667</v>
      </c>
      <c r="AN787" s="183">
        <v>44612</v>
      </c>
      <c r="AO787" s="1">
        <v>7</v>
      </c>
      <c r="AP787" s="60" t="s">
        <v>2595</v>
      </c>
      <c r="AQ787" s="1" t="s">
        <v>2595</v>
      </c>
    </row>
    <row r="788" spans="1:43" x14ac:dyDescent="0.25">
      <c r="A788" s="1">
        <v>0</v>
      </c>
      <c r="B788" s="1" t="b">
        <v>1</v>
      </c>
      <c r="C788" s="1">
        <v>31561</v>
      </c>
      <c r="D788" s="1">
        <v>15121</v>
      </c>
      <c r="E788" s="1" t="b">
        <v>0</v>
      </c>
      <c r="F788" s="1">
        <v>0</v>
      </c>
      <c r="G788" s="60" t="s">
        <v>2589</v>
      </c>
      <c r="H788" s="60" t="s">
        <v>2589</v>
      </c>
      <c r="I788" s="1">
        <v>31561</v>
      </c>
      <c r="J788" s="60" t="s">
        <v>2590</v>
      </c>
      <c r="K788" s="60" t="s">
        <v>2591</v>
      </c>
      <c r="L788" s="60" t="s">
        <v>2798</v>
      </c>
      <c r="M788" s="60" t="s">
        <v>2862</v>
      </c>
      <c r="N788" s="1" t="b">
        <v>1</v>
      </c>
      <c r="O788" s="60" t="s">
        <v>2863</v>
      </c>
      <c r="P788" s="60" t="s">
        <v>2867</v>
      </c>
      <c r="Q788" s="60" t="s">
        <v>2868</v>
      </c>
      <c r="R788" s="60" t="s">
        <v>514</v>
      </c>
      <c r="S788" s="60" t="s">
        <v>2595</v>
      </c>
      <c r="T788" s="1">
        <v>31561</v>
      </c>
      <c r="U788" s="1">
        <v>32161</v>
      </c>
      <c r="V788" s="1">
        <v>34761</v>
      </c>
      <c r="W788" s="1">
        <v>41961</v>
      </c>
      <c r="X788" s="1">
        <v>65721</v>
      </c>
      <c r="Y788" s="1">
        <v>121881</v>
      </c>
      <c r="Z788" s="60" t="s">
        <v>2595</v>
      </c>
      <c r="AA788" s="60" t="s">
        <v>2596</v>
      </c>
      <c r="AB788" s="60" t="s">
        <v>2597</v>
      </c>
      <c r="AC788" s="60" t="s">
        <v>1013</v>
      </c>
      <c r="AD788" s="60" t="s">
        <v>2709</v>
      </c>
      <c r="AE788" s="60" t="s">
        <v>2599</v>
      </c>
      <c r="AF788" s="60" t="s">
        <v>2600</v>
      </c>
      <c r="AG788" s="183">
        <v>44123.7</v>
      </c>
      <c r="AH788" s="60" t="s">
        <v>2601</v>
      </c>
      <c r="AI788" s="60" t="s">
        <v>2602</v>
      </c>
      <c r="AJ788" s="61" t="s">
        <v>2595</v>
      </c>
      <c r="AK788" s="61" t="s">
        <v>2595</v>
      </c>
      <c r="AL788" s="60" t="s">
        <v>2614</v>
      </c>
      <c r="AM788" s="183">
        <v>44123.7</v>
      </c>
      <c r="AN788" s="183" t="s">
        <v>2595</v>
      </c>
      <c r="AO788" s="1">
        <v>7</v>
      </c>
      <c r="AP788" s="60" t="s">
        <v>2595</v>
      </c>
      <c r="AQ788" s="1" t="s">
        <v>2595</v>
      </c>
    </row>
    <row r="789" spans="1:43" x14ac:dyDescent="0.25">
      <c r="A789" s="1">
        <v>0</v>
      </c>
      <c r="B789" s="1" t="b">
        <v>1</v>
      </c>
      <c r="C789" s="1">
        <v>31561</v>
      </c>
      <c r="D789" s="1">
        <v>15121</v>
      </c>
      <c r="E789" s="1" t="b">
        <v>0</v>
      </c>
      <c r="F789" s="1">
        <v>0</v>
      </c>
      <c r="G789" s="60" t="s">
        <v>2589</v>
      </c>
      <c r="H789" s="60" t="s">
        <v>2589</v>
      </c>
      <c r="I789" s="1">
        <v>31561</v>
      </c>
      <c r="J789" s="60" t="s">
        <v>2590</v>
      </c>
      <c r="K789" s="60" t="s">
        <v>2591</v>
      </c>
      <c r="L789" s="60" t="s">
        <v>2798</v>
      </c>
      <c r="M789" s="60" t="s">
        <v>2862</v>
      </c>
      <c r="N789" s="1" t="b">
        <v>1</v>
      </c>
      <c r="O789" s="60" t="s">
        <v>2863</v>
      </c>
      <c r="P789" s="60" t="s">
        <v>1036</v>
      </c>
      <c r="Q789" s="60" t="s">
        <v>1038</v>
      </c>
      <c r="R789" s="60" t="s">
        <v>514</v>
      </c>
      <c r="S789" s="60" t="s">
        <v>1037</v>
      </c>
      <c r="T789" s="1">
        <v>31561</v>
      </c>
      <c r="U789" s="1">
        <v>32161</v>
      </c>
      <c r="V789" s="1">
        <v>34761</v>
      </c>
      <c r="W789" s="1">
        <v>41961</v>
      </c>
      <c r="X789" s="1">
        <v>65721</v>
      </c>
      <c r="Y789" s="1">
        <v>121921</v>
      </c>
      <c r="Z789" s="60" t="s">
        <v>2595</v>
      </c>
      <c r="AA789" s="60" t="s">
        <v>2596</v>
      </c>
      <c r="AB789" s="60" t="s">
        <v>2597</v>
      </c>
      <c r="AC789" s="60" t="s">
        <v>1013</v>
      </c>
      <c r="AD789" s="60" t="s">
        <v>2709</v>
      </c>
      <c r="AE789" s="60" t="s">
        <v>2599</v>
      </c>
      <c r="AF789" s="60" t="s">
        <v>2600</v>
      </c>
      <c r="AG789" s="183">
        <v>44123.7</v>
      </c>
      <c r="AH789" s="60" t="s">
        <v>2721</v>
      </c>
      <c r="AI789" s="60" t="s">
        <v>2722</v>
      </c>
      <c r="AJ789" s="61">
        <v>5</v>
      </c>
      <c r="AK789" s="61">
        <v>1</v>
      </c>
      <c r="AL789" s="60" t="s">
        <v>2603</v>
      </c>
      <c r="AM789" s="183">
        <v>44160.372916666667</v>
      </c>
      <c r="AN789" s="183">
        <v>44612</v>
      </c>
      <c r="AO789" s="1">
        <v>7</v>
      </c>
      <c r="AP789" s="60" t="s">
        <v>2595</v>
      </c>
      <c r="AQ789" s="1" t="s">
        <v>2595</v>
      </c>
    </row>
    <row r="790" spans="1:43" x14ac:dyDescent="0.25">
      <c r="A790" s="1">
        <v>0</v>
      </c>
      <c r="B790" s="1" t="b">
        <v>1</v>
      </c>
      <c r="C790" s="1">
        <v>31561</v>
      </c>
      <c r="D790" s="1">
        <v>15121</v>
      </c>
      <c r="E790" s="1" t="b">
        <v>0</v>
      </c>
      <c r="F790" s="1">
        <v>0</v>
      </c>
      <c r="G790" s="60" t="s">
        <v>2589</v>
      </c>
      <c r="H790" s="60" t="s">
        <v>2589</v>
      </c>
      <c r="I790" s="1">
        <v>31561</v>
      </c>
      <c r="J790" s="60" t="s">
        <v>2590</v>
      </c>
      <c r="K790" s="60" t="s">
        <v>2591</v>
      </c>
      <c r="L790" s="60" t="s">
        <v>2798</v>
      </c>
      <c r="M790" s="60" t="s">
        <v>2862</v>
      </c>
      <c r="N790" s="1" t="b">
        <v>1</v>
      </c>
      <c r="O790" s="60" t="s">
        <v>2863</v>
      </c>
      <c r="P790" s="60" t="s">
        <v>1048</v>
      </c>
      <c r="Q790" s="60" t="s">
        <v>1050</v>
      </c>
      <c r="R790" s="60" t="s">
        <v>514</v>
      </c>
      <c r="S790" s="60" t="s">
        <v>1049</v>
      </c>
      <c r="T790" s="1">
        <v>31561</v>
      </c>
      <c r="U790" s="1">
        <v>32161</v>
      </c>
      <c r="V790" s="1">
        <v>34761</v>
      </c>
      <c r="W790" s="1">
        <v>41961</v>
      </c>
      <c r="X790" s="1">
        <v>65721</v>
      </c>
      <c r="Y790" s="1">
        <v>121961</v>
      </c>
      <c r="Z790" s="60" t="s">
        <v>2595</v>
      </c>
      <c r="AA790" s="60" t="s">
        <v>2596</v>
      </c>
      <c r="AB790" s="60" t="s">
        <v>2597</v>
      </c>
      <c r="AC790" s="60" t="s">
        <v>1013</v>
      </c>
      <c r="AD790" s="60" t="s">
        <v>2709</v>
      </c>
      <c r="AE790" s="60" t="s">
        <v>2599</v>
      </c>
      <c r="AF790" s="60" t="s">
        <v>2600</v>
      </c>
      <c r="AG790" s="183">
        <v>44123.7</v>
      </c>
      <c r="AH790" s="60" t="s">
        <v>2721</v>
      </c>
      <c r="AI790" s="60" t="s">
        <v>2722</v>
      </c>
      <c r="AJ790" s="61">
        <v>5</v>
      </c>
      <c r="AK790" s="61">
        <v>1</v>
      </c>
      <c r="AL790" s="60" t="s">
        <v>2603</v>
      </c>
      <c r="AM790" s="183">
        <v>44160.370833333334</v>
      </c>
      <c r="AN790" s="183">
        <v>44611</v>
      </c>
      <c r="AO790" s="1">
        <v>7</v>
      </c>
      <c r="AP790" s="60" t="s">
        <v>2595</v>
      </c>
      <c r="AQ790" s="1" t="s">
        <v>2595</v>
      </c>
    </row>
    <row r="791" spans="1:43" x14ac:dyDescent="0.25">
      <c r="A791" s="1">
        <v>0</v>
      </c>
      <c r="B791" s="1" t="b">
        <v>1</v>
      </c>
      <c r="C791" s="1">
        <v>31561</v>
      </c>
      <c r="D791" s="1">
        <v>15121</v>
      </c>
      <c r="E791" s="1" t="b">
        <v>0</v>
      </c>
      <c r="F791" s="1">
        <v>0</v>
      </c>
      <c r="G791" s="60" t="s">
        <v>2589</v>
      </c>
      <c r="H791" s="60" t="s">
        <v>2589</v>
      </c>
      <c r="I791" s="1">
        <v>31561</v>
      </c>
      <c r="J791" s="60" t="s">
        <v>2590</v>
      </c>
      <c r="K791" s="60" t="s">
        <v>2591</v>
      </c>
      <c r="L791" s="60" t="s">
        <v>2798</v>
      </c>
      <c r="M791" s="60" t="s">
        <v>2862</v>
      </c>
      <c r="N791" s="1" t="b">
        <v>1</v>
      </c>
      <c r="O791" s="60" t="s">
        <v>2863</v>
      </c>
      <c r="P791" s="60" t="s">
        <v>2869</v>
      </c>
      <c r="Q791" s="60" t="s">
        <v>2870</v>
      </c>
      <c r="R791" s="60" t="s">
        <v>514</v>
      </c>
      <c r="S791" s="60" t="s">
        <v>2595</v>
      </c>
      <c r="T791" s="1">
        <v>31561</v>
      </c>
      <c r="U791" s="1">
        <v>32161</v>
      </c>
      <c r="V791" s="1">
        <v>34761</v>
      </c>
      <c r="W791" s="1">
        <v>41961</v>
      </c>
      <c r="X791" s="1">
        <v>65721</v>
      </c>
      <c r="Y791" s="1">
        <v>122001</v>
      </c>
      <c r="Z791" s="60" t="s">
        <v>2595</v>
      </c>
      <c r="AA791" s="60" t="s">
        <v>2596</v>
      </c>
      <c r="AB791" s="60" t="s">
        <v>2597</v>
      </c>
      <c r="AC791" s="60" t="s">
        <v>1013</v>
      </c>
      <c r="AD791" s="60" t="s">
        <v>2709</v>
      </c>
      <c r="AE791" s="60" t="s">
        <v>2599</v>
      </c>
      <c r="AF791" s="60" t="s">
        <v>2600</v>
      </c>
      <c r="AG791" s="183">
        <v>44123.7</v>
      </c>
      <c r="AH791" s="60" t="s">
        <v>2601</v>
      </c>
      <c r="AI791" s="60" t="s">
        <v>2602</v>
      </c>
      <c r="AJ791" s="61" t="s">
        <v>2595</v>
      </c>
      <c r="AK791" s="61" t="s">
        <v>2595</v>
      </c>
      <c r="AL791" s="60" t="s">
        <v>2614</v>
      </c>
      <c r="AM791" s="183">
        <v>44123.7</v>
      </c>
      <c r="AN791" s="183" t="s">
        <v>2595</v>
      </c>
      <c r="AO791" s="1">
        <v>7</v>
      </c>
      <c r="AP791" s="60" t="s">
        <v>2595</v>
      </c>
      <c r="AQ791" s="1" t="s">
        <v>2595</v>
      </c>
    </row>
    <row r="792" spans="1:43" x14ac:dyDescent="0.25">
      <c r="A792" s="1">
        <v>0</v>
      </c>
      <c r="B792" s="1" t="b">
        <v>1</v>
      </c>
      <c r="C792" s="1">
        <v>31561</v>
      </c>
      <c r="D792" s="1">
        <v>14201</v>
      </c>
      <c r="E792" s="1" t="b">
        <v>0</v>
      </c>
      <c r="F792" s="1">
        <v>0</v>
      </c>
      <c r="G792" s="60" t="s">
        <v>2589</v>
      </c>
      <c r="H792" s="60" t="s">
        <v>2589</v>
      </c>
      <c r="I792" s="1">
        <v>31561</v>
      </c>
      <c r="J792" s="60" t="s">
        <v>2590</v>
      </c>
      <c r="K792" s="60" t="s">
        <v>2591</v>
      </c>
      <c r="L792" s="60" t="s">
        <v>2798</v>
      </c>
      <c r="M792" s="60" t="s">
        <v>2862</v>
      </c>
      <c r="N792" s="1" t="b">
        <v>1</v>
      </c>
      <c r="O792" s="60" t="s">
        <v>2863</v>
      </c>
      <c r="P792" s="60" t="s">
        <v>2871</v>
      </c>
      <c r="Q792" s="60" t="s">
        <v>819</v>
      </c>
      <c r="R792" s="60" t="s">
        <v>514</v>
      </c>
      <c r="S792" s="60" t="s">
        <v>2595</v>
      </c>
      <c r="T792" s="1">
        <v>31561</v>
      </c>
      <c r="U792" s="1">
        <v>32161</v>
      </c>
      <c r="V792" s="1">
        <v>34761</v>
      </c>
      <c r="W792" s="1">
        <v>41961</v>
      </c>
      <c r="X792" s="1">
        <v>65721</v>
      </c>
      <c r="Y792" s="1">
        <v>122281</v>
      </c>
      <c r="Z792" s="60" t="s">
        <v>2595</v>
      </c>
      <c r="AA792" s="60" t="s">
        <v>2596</v>
      </c>
      <c r="AB792" s="60" t="s">
        <v>2597</v>
      </c>
      <c r="AC792" s="60" t="s">
        <v>810</v>
      </c>
      <c r="AD792" s="60" t="s">
        <v>2705</v>
      </c>
      <c r="AE792" s="60" t="s">
        <v>2599</v>
      </c>
      <c r="AF792" s="60" t="s">
        <v>2600</v>
      </c>
      <c r="AG792" s="183">
        <v>44123.7</v>
      </c>
      <c r="AH792" s="60" t="s">
        <v>2601</v>
      </c>
      <c r="AI792" s="60" t="s">
        <v>2602</v>
      </c>
      <c r="AJ792" s="61" t="s">
        <v>2595</v>
      </c>
      <c r="AK792" s="61" t="s">
        <v>2595</v>
      </c>
      <c r="AL792" s="60" t="s">
        <v>2614</v>
      </c>
      <c r="AM792" s="183">
        <v>44123.7</v>
      </c>
      <c r="AN792" s="183" t="s">
        <v>2595</v>
      </c>
      <c r="AO792" s="1">
        <v>6</v>
      </c>
      <c r="AP792" s="60" t="s">
        <v>2595</v>
      </c>
      <c r="AQ792" s="1" t="s">
        <v>2595</v>
      </c>
    </row>
    <row r="793" spans="1:43" x14ac:dyDescent="0.25">
      <c r="A793" s="1">
        <v>0</v>
      </c>
      <c r="B793" s="1" t="b">
        <v>1</v>
      </c>
      <c r="C793" s="1">
        <v>31561</v>
      </c>
      <c r="D793" s="1">
        <v>15241</v>
      </c>
      <c r="E793" s="1" t="b">
        <v>0</v>
      </c>
      <c r="F793" s="1">
        <v>0</v>
      </c>
      <c r="G793" s="60" t="s">
        <v>2589</v>
      </c>
      <c r="H793" s="60" t="s">
        <v>2589</v>
      </c>
      <c r="I793" s="1">
        <v>31561</v>
      </c>
      <c r="J793" s="60" t="s">
        <v>2590</v>
      </c>
      <c r="K793" s="60" t="s">
        <v>2591</v>
      </c>
      <c r="L793" s="60" t="s">
        <v>2798</v>
      </c>
      <c r="M793" s="60" t="s">
        <v>2862</v>
      </c>
      <c r="N793" s="1" t="b">
        <v>1</v>
      </c>
      <c r="O793" s="60" t="s">
        <v>2863</v>
      </c>
      <c r="P793" s="60" t="s">
        <v>1205</v>
      </c>
      <c r="Q793" s="60" t="s">
        <v>1207</v>
      </c>
      <c r="R793" s="60" t="s">
        <v>514</v>
      </c>
      <c r="S793" s="60" t="s">
        <v>1206</v>
      </c>
      <c r="T793" s="1">
        <v>31561</v>
      </c>
      <c r="U793" s="1">
        <v>32161</v>
      </c>
      <c r="V793" s="1">
        <v>34761</v>
      </c>
      <c r="W793" s="1">
        <v>41961</v>
      </c>
      <c r="X793" s="1">
        <v>65721</v>
      </c>
      <c r="Y793" s="1">
        <v>280801</v>
      </c>
      <c r="Z793" s="60" t="s">
        <v>2595</v>
      </c>
      <c r="AA793" s="60" t="s">
        <v>2596</v>
      </c>
      <c r="AB793" s="60" t="s">
        <v>2597</v>
      </c>
      <c r="AC793" s="60" t="s">
        <v>1137</v>
      </c>
      <c r="AD793" s="60" t="s">
        <v>2698</v>
      </c>
      <c r="AE793" s="60" t="s">
        <v>2599</v>
      </c>
      <c r="AF793" s="60" t="s">
        <v>2600</v>
      </c>
      <c r="AG793" s="183">
        <v>44123.729166666664</v>
      </c>
      <c r="AH793" s="60" t="s">
        <v>2721</v>
      </c>
      <c r="AI793" s="60" t="s">
        <v>2722</v>
      </c>
      <c r="AJ793" s="61">
        <v>5</v>
      </c>
      <c r="AK793" s="61">
        <v>1</v>
      </c>
      <c r="AL793" s="60" t="s">
        <v>2603</v>
      </c>
      <c r="AM793" s="183">
        <v>44159.686111111107</v>
      </c>
      <c r="AN793" s="183">
        <v>44614</v>
      </c>
      <c r="AO793" s="1">
        <v>4</v>
      </c>
      <c r="AP793" s="60" t="s">
        <v>2595</v>
      </c>
      <c r="AQ793" s="1" t="s">
        <v>2595</v>
      </c>
    </row>
    <row r="794" spans="1:43" x14ac:dyDescent="0.25">
      <c r="A794" s="1">
        <v>0</v>
      </c>
      <c r="B794" s="1" t="b">
        <v>1</v>
      </c>
      <c r="C794" s="1">
        <v>31561</v>
      </c>
      <c r="D794" s="1">
        <v>22801</v>
      </c>
      <c r="E794" s="1" t="b">
        <v>0</v>
      </c>
      <c r="F794" s="1">
        <v>0</v>
      </c>
      <c r="G794" s="60" t="s">
        <v>2589</v>
      </c>
      <c r="H794" s="60" t="s">
        <v>2589</v>
      </c>
      <c r="I794" s="1">
        <v>31561</v>
      </c>
      <c r="J794" s="60" t="s">
        <v>2590</v>
      </c>
      <c r="K794" s="60" t="s">
        <v>2591</v>
      </c>
      <c r="L794" s="60" t="s">
        <v>2798</v>
      </c>
      <c r="M794" s="60" t="s">
        <v>2862</v>
      </c>
      <c r="N794" s="1" t="b">
        <v>1</v>
      </c>
      <c r="O794" s="60" t="s">
        <v>2863</v>
      </c>
      <c r="P794" s="60" t="s">
        <v>566</v>
      </c>
      <c r="Q794" s="60" t="s">
        <v>568</v>
      </c>
      <c r="R794" s="60" t="s">
        <v>569</v>
      </c>
      <c r="S794" s="60" t="s">
        <v>567</v>
      </c>
      <c r="T794" s="1">
        <v>31561</v>
      </c>
      <c r="U794" s="1">
        <v>32161</v>
      </c>
      <c r="V794" s="1">
        <v>34761</v>
      </c>
      <c r="W794" s="1">
        <v>41961</v>
      </c>
      <c r="X794" s="1">
        <v>65721</v>
      </c>
      <c r="Y794" s="1">
        <v>763921</v>
      </c>
      <c r="Z794" s="60" t="s">
        <v>2595</v>
      </c>
      <c r="AA794" s="60" t="s">
        <v>2596</v>
      </c>
      <c r="AB794" s="60" t="s">
        <v>2597</v>
      </c>
      <c r="AC794" s="60" t="s">
        <v>564</v>
      </c>
      <c r="AD794" s="60" t="s">
        <v>2675</v>
      </c>
      <c r="AE794" s="60" t="s">
        <v>2599</v>
      </c>
      <c r="AF794" s="60" t="s">
        <v>2600</v>
      </c>
      <c r="AG794" s="183">
        <v>44159.372916666667</v>
      </c>
      <c r="AH794" s="60" t="s">
        <v>2721</v>
      </c>
      <c r="AI794" s="60" t="s">
        <v>2722</v>
      </c>
      <c r="AJ794" s="61">
        <v>9</v>
      </c>
      <c r="AK794" s="61">
        <v>1</v>
      </c>
      <c r="AL794" s="60" t="s">
        <v>2603</v>
      </c>
      <c r="AM794" s="183">
        <v>44266.585416666661</v>
      </c>
      <c r="AN794" s="183">
        <v>44614</v>
      </c>
      <c r="AO794" s="1">
        <v>6</v>
      </c>
      <c r="AP794" s="60" t="s">
        <v>2595</v>
      </c>
      <c r="AQ794" s="1" t="s">
        <v>2595</v>
      </c>
    </row>
    <row r="795" spans="1:43" x14ac:dyDescent="0.25">
      <c r="A795" s="1">
        <v>0</v>
      </c>
      <c r="B795" s="1" t="b">
        <v>1</v>
      </c>
      <c r="C795" s="1">
        <v>31561</v>
      </c>
      <c r="D795" s="1">
        <v>22801</v>
      </c>
      <c r="E795" s="1" t="b">
        <v>0</v>
      </c>
      <c r="F795" s="1">
        <v>0</v>
      </c>
      <c r="G795" s="60" t="s">
        <v>2589</v>
      </c>
      <c r="H795" s="60" t="s">
        <v>2589</v>
      </c>
      <c r="I795" s="1">
        <v>31561</v>
      </c>
      <c r="J795" s="60" t="s">
        <v>2590</v>
      </c>
      <c r="K795" s="60" t="s">
        <v>2591</v>
      </c>
      <c r="L795" s="60" t="s">
        <v>2798</v>
      </c>
      <c r="M795" s="60" t="s">
        <v>2862</v>
      </c>
      <c r="N795" s="1" t="b">
        <v>1</v>
      </c>
      <c r="O795" s="60" t="s">
        <v>2863</v>
      </c>
      <c r="P795" s="60" t="s">
        <v>583</v>
      </c>
      <c r="Q795" s="60" t="s">
        <v>585</v>
      </c>
      <c r="R795" s="60" t="s">
        <v>569</v>
      </c>
      <c r="S795" s="60" t="s">
        <v>584</v>
      </c>
      <c r="T795" s="1">
        <v>31561</v>
      </c>
      <c r="U795" s="1">
        <v>32161</v>
      </c>
      <c r="V795" s="1">
        <v>34761</v>
      </c>
      <c r="W795" s="1">
        <v>41961</v>
      </c>
      <c r="X795" s="1">
        <v>65721</v>
      </c>
      <c r="Y795" s="1">
        <v>764561</v>
      </c>
      <c r="Z795" s="60" t="s">
        <v>2595</v>
      </c>
      <c r="AA795" s="60" t="s">
        <v>2596</v>
      </c>
      <c r="AB795" s="60" t="s">
        <v>2597</v>
      </c>
      <c r="AC795" s="60" t="s">
        <v>564</v>
      </c>
      <c r="AD795" s="60" t="s">
        <v>2675</v>
      </c>
      <c r="AE795" s="60" t="s">
        <v>2599</v>
      </c>
      <c r="AF795" s="60" t="s">
        <v>2600</v>
      </c>
      <c r="AG795" s="183">
        <v>44159.372916666667</v>
      </c>
      <c r="AH795" s="60" t="s">
        <v>2721</v>
      </c>
      <c r="AI795" s="60" t="s">
        <v>2722</v>
      </c>
      <c r="AJ795" s="61">
        <v>9</v>
      </c>
      <c r="AK795" s="61">
        <v>1</v>
      </c>
      <c r="AL795" s="60" t="s">
        <v>2603</v>
      </c>
      <c r="AM795" s="183">
        <v>44159.372916666667</v>
      </c>
      <c r="AN795" s="183">
        <v>44607</v>
      </c>
      <c r="AO795" s="1">
        <v>6</v>
      </c>
      <c r="AP795" s="60" t="s">
        <v>2595</v>
      </c>
      <c r="AQ795" s="1" t="s">
        <v>2595</v>
      </c>
    </row>
    <row r="796" spans="1:43" x14ac:dyDescent="0.25">
      <c r="A796" s="1">
        <v>0</v>
      </c>
      <c r="B796" s="1" t="b">
        <v>1</v>
      </c>
      <c r="C796" s="1">
        <v>31561</v>
      </c>
      <c r="D796" s="1">
        <v>14201</v>
      </c>
      <c r="E796" s="1" t="b">
        <v>0</v>
      </c>
      <c r="F796" s="1">
        <v>0</v>
      </c>
      <c r="G796" s="60" t="s">
        <v>2589</v>
      </c>
      <c r="H796" s="60" t="s">
        <v>2589</v>
      </c>
      <c r="I796" s="1">
        <v>31561</v>
      </c>
      <c r="J796" s="60" t="s">
        <v>2590</v>
      </c>
      <c r="K796" s="60" t="s">
        <v>2591</v>
      </c>
      <c r="L796" s="60" t="s">
        <v>2798</v>
      </c>
      <c r="M796" s="60" t="s">
        <v>2862</v>
      </c>
      <c r="N796" s="1" t="b">
        <v>1</v>
      </c>
      <c r="O796" s="60" t="s">
        <v>2863</v>
      </c>
      <c r="P796" s="60" t="s">
        <v>814</v>
      </c>
      <c r="Q796" s="60" t="s">
        <v>816</v>
      </c>
      <c r="R796" s="60" t="s">
        <v>569</v>
      </c>
      <c r="S796" s="60" t="s">
        <v>815</v>
      </c>
      <c r="T796" s="1">
        <v>31561</v>
      </c>
      <c r="U796" s="1">
        <v>32161</v>
      </c>
      <c r="V796" s="1">
        <v>34761</v>
      </c>
      <c r="W796" s="1">
        <v>41961</v>
      </c>
      <c r="X796" s="1">
        <v>65721</v>
      </c>
      <c r="Y796" s="1">
        <v>805881</v>
      </c>
      <c r="Z796" s="60" t="s">
        <v>2595</v>
      </c>
      <c r="AA796" s="60" t="s">
        <v>2596</v>
      </c>
      <c r="AB796" s="60" t="s">
        <v>2597</v>
      </c>
      <c r="AC796" s="60" t="s">
        <v>810</v>
      </c>
      <c r="AD796" s="60" t="s">
        <v>2705</v>
      </c>
      <c r="AE796" s="60" t="s">
        <v>2599</v>
      </c>
      <c r="AF796" s="60" t="s">
        <v>2600</v>
      </c>
      <c r="AG796" s="183">
        <v>44164.868055555555</v>
      </c>
      <c r="AH796" s="60" t="s">
        <v>2721</v>
      </c>
      <c r="AI796" s="60" t="s">
        <v>2722</v>
      </c>
      <c r="AJ796" s="61">
        <v>10</v>
      </c>
      <c r="AK796" s="61">
        <v>1</v>
      </c>
      <c r="AL796" s="60" t="s">
        <v>2655</v>
      </c>
      <c r="AM796" s="183">
        <v>44613.319444444445</v>
      </c>
      <c r="AN796" s="183">
        <v>44614</v>
      </c>
      <c r="AO796" s="1">
        <v>6</v>
      </c>
      <c r="AP796" s="60" t="s">
        <v>2595</v>
      </c>
      <c r="AQ796" s="1" t="s">
        <v>2595</v>
      </c>
    </row>
    <row r="797" spans="1:43" x14ac:dyDescent="0.25">
      <c r="A797" s="1">
        <v>0</v>
      </c>
      <c r="B797" s="1" t="b">
        <v>1</v>
      </c>
      <c r="C797" s="1">
        <v>31561</v>
      </c>
      <c r="D797" s="1">
        <v>14201</v>
      </c>
      <c r="E797" s="1" t="b">
        <v>0</v>
      </c>
      <c r="F797" s="1">
        <v>0</v>
      </c>
      <c r="G797" s="60" t="s">
        <v>2589</v>
      </c>
      <c r="H797" s="60" t="s">
        <v>2589</v>
      </c>
      <c r="I797" s="1">
        <v>31561</v>
      </c>
      <c r="J797" s="60" t="s">
        <v>2590</v>
      </c>
      <c r="K797" s="60" t="s">
        <v>2591</v>
      </c>
      <c r="L797" s="60" t="s">
        <v>2798</v>
      </c>
      <c r="M797" s="60" t="s">
        <v>2862</v>
      </c>
      <c r="N797" s="1" t="b">
        <v>1</v>
      </c>
      <c r="O797" s="60" t="s">
        <v>2863</v>
      </c>
      <c r="P797" s="60" t="s">
        <v>817</v>
      </c>
      <c r="Q797" s="60" t="s">
        <v>819</v>
      </c>
      <c r="R797" s="60" t="s">
        <v>569</v>
      </c>
      <c r="S797" s="60" t="s">
        <v>818</v>
      </c>
      <c r="T797" s="1">
        <v>31561</v>
      </c>
      <c r="U797" s="1">
        <v>32161</v>
      </c>
      <c r="V797" s="1">
        <v>34761</v>
      </c>
      <c r="W797" s="1">
        <v>41961</v>
      </c>
      <c r="X797" s="1">
        <v>65721</v>
      </c>
      <c r="Y797" s="1">
        <v>805921</v>
      </c>
      <c r="Z797" s="60" t="s">
        <v>2595</v>
      </c>
      <c r="AA797" s="60" t="s">
        <v>2596</v>
      </c>
      <c r="AB797" s="60" t="s">
        <v>2597</v>
      </c>
      <c r="AC797" s="60" t="s">
        <v>810</v>
      </c>
      <c r="AD797" s="60" t="s">
        <v>2705</v>
      </c>
      <c r="AE797" s="60" t="s">
        <v>2599</v>
      </c>
      <c r="AF797" s="60" t="s">
        <v>2600</v>
      </c>
      <c r="AG797" s="183">
        <v>44164.868055555555</v>
      </c>
      <c r="AH797" s="60" t="s">
        <v>2721</v>
      </c>
      <c r="AI797" s="60" t="s">
        <v>2722</v>
      </c>
      <c r="AJ797" s="61">
        <v>10</v>
      </c>
      <c r="AK797" s="61">
        <v>1</v>
      </c>
      <c r="AL797" s="60" t="s">
        <v>2655</v>
      </c>
      <c r="AM797" s="183">
        <v>44613.320138888885</v>
      </c>
      <c r="AN797" s="183">
        <v>44613</v>
      </c>
      <c r="AO797" s="1">
        <v>6</v>
      </c>
      <c r="AP797" s="60" t="s">
        <v>2595</v>
      </c>
      <c r="AQ797" s="1" t="s">
        <v>2595</v>
      </c>
    </row>
    <row r="798" spans="1:43" x14ac:dyDescent="0.25">
      <c r="A798" s="1">
        <v>0</v>
      </c>
      <c r="B798" s="1" t="b">
        <v>1</v>
      </c>
      <c r="C798" s="1">
        <v>31561</v>
      </c>
      <c r="D798" s="1">
        <v>14201</v>
      </c>
      <c r="E798" s="1" t="b">
        <v>0</v>
      </c>
      <c r="F798" s="1">
        <v>0</v>
      </c>
      <c r="G798" s="60" t="s">
        <v>2589</v>
      </c>
      <c r="H798" s="60" t="s">
        <v>2589</v>
      </c>
      <c r="I798" s="1">
        <v>31561</v>
      </c>
      <c r="J798" s="60" t="s">
        <v>2590</v>
      </c>
      <c r="K798" s="60" t="s">
        <v>2591</v>
      </c>
      <c r="L798" s="60" t="s">
        <v>2798</v>
      </c>
      <c r="M798" s="60" t="s">
        <v>2862</v>
      </c>
      <c r="N798" s="1" t="b">
        <v>1</v>
      </c>
      <c r="O798" s="60" t="s">
        <v>2863</v>
      </c>
      <c r="P798" s="60" t="s">
        <v>820</v>
      </c>
      <c r="Q798" s="60" t="s">
        <v>822</v>
      </c>
      <c r="R798" s="60" t="s">
        <v>569</v>
      </c>
      <c r="S798" s="60" t="s">
        <v>821</v>
      </c>
      <c r="T798" s="1">
        <v>31561</v>
      </c>
      <c r="U798" s="1">
        <v>32161</v>
      </c>
      <c r="V798" s="1">
        <v>34761</v>
      </c>
      <c r="W798" s="1">
        <v>41961</v>
      </c>
      <c r="X798" s="1">
        <v>65721</v>
      </c>
      <c r="Y798" s="1">
        <v>805961</v>
      </c>
      <c r="Z798" s="60" t="s">
        <v>2595</v>
      </c>
      <c r="AA798" s="60" t="s">
        <v>2596</v>
      </c>
      <c r="AB798" s="60" t="s">
        <v>2597</v>
      </c>
      <c r="AC798" s="60" t="s">
        <v>810</v>
      </c>
      <c r="AD798" s="60" t="s">
        <v>2705</v>
      </c>
      <c r="AE798" s="60" t="s">
        <v>2599</v>
      </c>
      <c r="AF798" s="60" t="s">
        <v>2600</v>
      </c>
      <c r="AG798" s="183">
        <v>44164.868055555555</v>
      </c>
      <c r="AH798" s="60" t="s">
        <v>2721</v>
      </c>
      <c r="AI798" s="60" t="s">
        <v>2722</v>
      </c>
      <c r="AJ798" s="61">
        <v>10</v>
      </c>
      <c r="AK798" s="61">
        <v>1</v>
      </c>
      <c r="AL798" s="60" t="s">
        <v>2655</v>
      </c>
      <c r="AM798" s="183">
        <v>44613.320138888885</v>
      </c>
      <c r="AN798" s="183">
        <v>44614</v>
      </c>
      <c r="AO798" s="1">
        <v>6</v>
      </c>
      <c r="AP798" s="60" t="s">
        <v>2595</v>
      </c>
      <c r="AQ798" s="1" t="s">
        <v>2595</v>
      </c>
    </row>
    <row r="799" spans="1:43" x14ac:dyDescent="0.25">
      <c r="A799" s="1">
        <v>0</v>
      </c>
      <c r="B799" s="1" t="b">
        <v>1</v>
      </c>
      <c r="C799" s="1">
        <v>31561</v>
      </c>
      <c r="D799" s="1">
        <v>14201</v>
      </c>
      <c r="E799" s="1" t="b">
        <v>0</v>
      </c>
      <c r="F799" s="1">
        <v>0</v>
      </c>
      <c r="G799" s="60" t="s">
        <v>2589</v>
      </c>
      <c r="H799" s="60" t="s">
        <v>2589</v>
      </c>
      <c r="I799" s="1">
        <v>31561</v>
      </c>
      <c r="J799" s="60" t="s">
        <v>2590</v>
      </c>
      <c r="K799" s="60" t="s">
        <v>2591</v>
      </c>
      <c r="L799" s="60" t="s">
        <v>2798</v>
      </c>
      <c r="M799" s="60" t="s">
        <v>2862</v>
      </c>
      <c r="N799" s="1" t="b">
        <v>1</v>
      </c>
      <c r="O799" s="60" t="s">
        <v>2863</v>
      </c>
      <c r="P799" s="60" t="s">
        <v>811</v>
      </c>
      <c r="Q799" s="60" t="s">
        <v>813</v>
      </c>
      <c r="R799" s="60" t="s">
        <v>569</v>
      </c>
      <c r="S799" s="60" t="s">
        <v>812</v>
      </c>
      <c r="T799" s="1">
        <v>31561</v>
      </c>
      <c r="U799" s="1">
        <v>32161</v>
      </c>
      <c r="V799" s="1">
        <v>34761</v>
      </c>
      <c r="W799" s="1">
        <v>41961</v>
      </c>
      <c r="X799" s="1">
        <v>65721</v>
      </c>
      <c r="Y799" s="1">
        <v>806001</v>
      </c>
      <c r="Z799" s="60" t="s">
        <v>2595</v>
      </c>
      <c r="AA799" s="60" t="s">
        <v>2596</v>
      </c>
      <c r="AB799" s="60" t="s">
        <v>2597</v>
      </c>
      <c r="AC799" s="60" t="s">
        <v>810</v>
      </c>
      <c r="AD799" s="60" t="s">
        <v>2705</v>
      </c>
      <c r="AE799" s="60" t="s">
        <v>2599</v>
      </c>
      <c r="AF799" s="60" t="s">
        <v>2600</v>
      </c>
      <c r="AG799" s="183">
        <v>44164.868055555555</v>
      </c>
      <c r="AH799" s="60" t="s">
        <v>2721</v>
      </c>
      <c r="AI799" s="60" t="s">
        <v>2722</v>
      </c>
      <c r="AJ799" s="61">
        <v>10</v>
      </c>
      <c r="AK799" s="61">
        <v>1</v>
      </c>
      <c r="AL799" s="60" t="s">
        <v>2655</v>
      </c>
      <c r="AM799" s="183">
        <v>44613.319444444445</v>
      </c>
      <c r="AN799" s="183">
        <v>44597</v>
      </c>
      <c r="AO799" s="1">
        <v>6</v>
      </c>
      <c r="AP799" s="60" t="s">
        <v>2595</v>
      </c>
      <c r="AQ799" s="1" t="s">
        <v>2595</v>
      </c>
    </row>
    <row r="800" spans="1:43" x14ac:dyDescent="0.25">
      <c r="A800" s="1">
        <v>0</v>
      </c>
      <c r="B800" s="1" t="b">
        <v>1</v>
      </c>
      <c r="C800" s="1">
        <v>31561</v>
      </c>
      <c r="D800" s="1">
        <v>23041</v>
      </c>
      <c r="E800" s="1" t="b">
        <v>0</v>
      </c>
      <c r="F800" s="1">
        <v>0</v>
      </c>
      <c r="G800" s="60" t="s">
        <v>2589</v>
      </c>
      <c r="H800" s="60" t="s">
        <v>2589</v>
      </c>
      <c r="I800" s="1">
        <v>31561</v>
      </c>
      <c r="J800" s="60" t="s">
        <v>2590</v>
      </c>
      <c r="K800" s="60" t="s">
        <v>2591</v>
      </c>
      <c r="L800" s="60" t="s">
        <v>2798</v>
      </c>
      <c r="M800" s="60" t="s">
        <v>2862</v>
      </c>
      <c r="N800" s="1" t="b">
        <v>1</v>
      </c>
      <c r="O800" s="60" t="s">
        <v>2863</v>
      </c>
      <c r="P800" s="60" t="s">
        <v>373</v>
      </c>
      <c r="Q800" s="60" t="s">
        <v>375</v>
      </c>
      <c r="R800" s="60" t="s">
        <v>514</v>
      </c>
      <c r="S800" s="60" t="s">
        <v>374</v>
      </c>
      <c r="T800" s="1">
        <v>31561</v>
      </c>
      <c r="U800" s="1">
        <v>32161</v>
      </c>
      <c r="V800" s="1">
        <v>34761</v>
      </c>
      <c r="W800" s="1">
        <v>41961</v>
      </c>
      <c r="X800" s="1">
        <v>65721</v>
      </c>
      <c r="Y800" s="1">
        <v>1582041</v>
      </c>
      <c r="Z800" s="60" t="s">
        <v>2595</v>
      </c>
      <c r="AA800" s="60" t="s">
        <v>2596</v>
      </c>
      <c r="AB800" s="60" t="s">
        <v>2597</v>
      </c>
      <c r="AC800" s="60" t="s">
        <v>263</v>
      </c>
      <c r="AD800" s="60" t="s">
        <v>264</v>
      </c>
      <c r="AE800" s="60" t="s">
        <v>2599</v>
      </c>
      <c r="AF800" s="60" t="s">
        <v>2600</v>
      </c>
      <c r="AG800" s="183">
        <v>44435.738194444442</v>
      </c>
      <c r="AH800" s="60" t="s">
        <v>2601</v>
      </c>
      <c r="AI800" s="60" t="s">
        <v>2602</v>
      </c>
      <c r="AJ800" s="61">
        <v>24</v>
      </c>
      <c r="AK800" s="61">
        <v>1</v>
      </c>
      <c r="AL800" s="60" t="s">
        <v>2603</v>
      </c>
      <c r="AM800" s="183">
        <v>44439.327777777777</v>
      </c>
      <c r="AN800" s="183">
        <v>44607</v>
      </c>
      <c r="AO800" s="1">
        <v>3</v>
      </c>
      <c r="AP800" s="60" t="s">
        <v>2595</v>
      </c>
      <c r="AQ800" s="1" t="s">
        <v>2595</v>
      </c>
    </row>
    <row r="801" spans="1:43" x14ac:dyDescent="0.25">
      <c r="A801" s="1">
        <v>0</v>
      </c>
      <c r="B801" s="1" t="b">
        <v>1</v>
      </c>
      <c r="C801" s="1">
        <v>31561</v>
      </c>
      <c r="D801" s="1">
        <v>15241</v>
      </c>
      <c r="E801" s="1" t="b">
        <v>0</v>
      </c>
      <c r="F801" s="1">
        <v>0</v>
      </c>
      <c r="G801" s="60" t="s">
        <v>2589</v>
      </c>
      <c r="H801" s="60" t="s">
        <v>2589</v>
      </c>
      <c r="I801" s="1">
        <v>31561</v>
      </c>
      <c r="J801" s="60" t="s">
        <v>2590</v>
      </c>
      <c r="K801" s="60" t="s">
        <v>2591</v>
      </c>
      <c r="L801" s="60" t="s">
        <v>2798</v>
      </c>
      <c r="M801" s="60" t="s">
        <v>2862</v>
      </c>
      <c r="N801" s="1" t="b">
        <v>1</v>
      </c>
      <c r="O801" s="60" t="s">
        <v>2872</v>
      </c>
      <c r="P801" s="60" t="s">
        <v>1193</v>
      </c>
      <c r="Q801" s="60" t="s">
        <v>1195</v>
      </c>
      <c r="R801" s="60" t="s">
        <v>514</v>
      </c>
      <c r="S801" s="60" t="s">
        <v>1194</v>
      </c>
      <c r="T801" s="1">
        <v>31561</v>
      </c>
      <c r="U801" s="1">
        <v>32161</v>
      </c>
      <c r="V801" s="1">
        <v>34761</v>
      </c>
      <c r="W801" s="1">
        <v>41961</v>
      </c>
      <c r="X801" s="1">
        <v>65761</v>
      </c>
      <c r="Y801" s="1">
        <v>119441</v>
      </c>
      <c r="Z801" s="60" t="s">
        <v>2595</v>
      </c>
      <c r="AA801" s="60" t="s">
        <v>2596</v>
      </c>
      <c r="AB801" s="60" t="s">
        <v>2597</v>
      </c>
      <c r="AC801" s="60" t="s">
        <v>1137</v>
      </c>
      <c r="AD801" s="60" t="s">
        <v>2698</v>
      </c>
      <c r="AE801" s="60" t="s">
        <v>2599</v>
      </c>
      <c r="AF801" s="60" t="s">
        <v>2600</v>
      </c>
      <c r="AG801" s="183">
        <v>44123.69930555555</v>
      </c>
      <c r="AH801" s="60" t="s">
        <v>2721</v>
      </c>
      <c r="AI801" s="60" t="s">
        <v>2722</v>
      </c>
      <c r="AJ801" s="61">
        <v>5</v>
      </c>
      <c r="AK801" s="61">
        <v>1</v>
      </c>
      <c r="AL801" s="60" t="s">
        <v>2603</v>
      </c>
      <c r="AM801" s="183">
        <v>44159.722222222219</v>
      </c>
      <c r="AN801" s="183">
        <v>44614</v>
      </c>
      <c r="AO801" s="1">
        <v>4</v>
      </c>
      <c r="AP801" s="60" t="s">
        <v>2595</v>
      </c>
      <c r="AQ801" s="1" t="s">
        <v>2595</v>
      </c>
    </row>
    <row r="802" spans="1:43" x14ac:dyDescent="0.25">
      <c r="A802" s="1">
        <v>0</v>
      </c>
      <c r="B802" s="1" t="b">
        <v>1</v>
      </c>
      <c r="C802" s="1">
        <v>31561</v>
      </c>
      <c r="D802" s="1">
        <v>15241</v>
      </c>
      <c r="E802" s="1" t="b">
        <v>0</v>
      </c>
      <c r="F802" s="1">
        <v>0</v>
      </c>
      <c r="G802" s="60" t="s">
        <v>2589</v>
      </c>
      <c r="H802" s="60" t="s">
        <v>2589</v>
      </c>
      <c r="I802" s="1">
        <v>31561</v>
      </c>
      <c r="J802" s="60" t="s">
        <v>2590</v>
      </c>
      <c r="K802" s="60" t="s">
        <v>2591</v>
      </c>
      <c r="L802" s="60" t="s">
        <v>2798</v>
      </c>
      <c r="M802" s="60" t="s">
        <v>2862</v>
      </c>
      <c r="N802" s="1" t="b">
        <v>1</v>
      </c>
      <c r="O802" s="60" t="s">
        <v>2872</v>
      </c>
      <c r="P802" s="60" t="s">
        <v>1190</v>
      </c>
      <c r="Q802" s="60" t="s">
        <v>1192</v>
      </c>
      <c r="R802" s="60" t="s">
        <v>514</v>
      </c>
      <c r="S802" s="60" t="s">
        <v>1191</v>
      </c>
      <c r="T802" s="1">
        <v>31561</v>
      </c>
      <c r="U802" s="1">
        <v>32161</v>
      </c>
      <c r="V802" s="1">
        <v>34761</v>
      </c>
      <c r="W802" s="1">
        <v>41961</v>
      </c>
      <c r="X802" s="1">
        <v>65761</v>
      </c>
      <c r="Y802" s="1">
        <v>121081</v>
      </c>
      <c r="Z802" s="60" t="s">
        <v>2595</v>
      </c>
      <c r="AA802" s="60" t="s">
        <v>2596</v>
      </c>
      <c r="AB802" s="60" t="s">
        <v>2597</v>
      </c>
      <c r="AC802" s="60" t="s">
        <v>1137</v>
      </c>
      <c r="AD802" s="60" t="s">
        <v>2698</v>
      </c>
      <c r="AE802" s="60" t="s">
        <v>2599</v>
      </c>
      <c r="AF802" s="60" t="s">
        <v>2600</v>
      </c>
      <c r="AG802" s="183">
        <v>44123.69930555555</v>
      </c>
      <c r="AH802" s="60" t="s">
        <v>2721</v>
      </c>
      <c r="AI802" s="60" t="s">
        <v>2722</v>
      </c>
      <c r="AJ802" s="61">
        <v>5</v>
      </c>
      <c r="AK802" s="61">
        <v>1</v>
      </c>
      <c r="AL802" s="60" t="s">
        <v>2603</v>
      </c>
      <c r="AM802" s="183">
        <v>44159.724305555552</v>
      </c>
      <c r="AN802" s="183">
        <v>44614</v>
      </c>
      <c r="AO802" s="1">
        <v>4</v>
      </c>
      <c r="AP802" s="60" t="s">
        <v>2595</v>
      </c>
      <c r="AQ802" s="1" t="s">
        <v>2595</v>
      </c>
    </row>
    <row r="803" spans="1:43" x14ac:dyDescent="0.25">
      <c r="A803" s="1">
        <v>0</v>
      </c>
      <c r="B803" s="1" t="b">
        <v>1</v>
      </c>
      <c r="C803" s="1">
        <v>31561</v>
      </c>
      <c r="D803" s="1">
        <v>22721</v>
      </c>
      <c r="E803" s="1" t="b">
        <v>0</v>
      </c>
      <c r="F803" s="1">
        <v>0</v>
      </c>
      <c r="G803" s="60" t="s">
        <v>2589</v>
      </c>
      <c r="H803" s="60" t="s">
        <v>2589</v>
      </c>
      <c r="I803" s="1">
        <v>31561</v>
      </c>
      <c r="J803" s="60" t="s">
        <v>2590</v>
      </c>
      <c r="K803" s="60" t="s">
        <v>2591</v>
      </c>
      <c r="L803" s="60" t="s">
        <v>2798</v>
      </c>
      <c r="M803" s="60" t="s">
        <v>2862</v>
      </c>
      <c r="N803" s="1" t="b">
        <v>1</v>
      </c>
      <c r="O803" s="60" t="s">
        <v>2872</v>
      </c>
      <c r="P803" s="60" t="s">
        <v>242</v>
      </c>
      <c r="Q803" s="60" t="s">
        <v>244</v>
      </c>
      <c r="R803" s="60" t="s">
        <v>514</v>
      </c>
      <c r="S803" s="60" t="s">
        <v>243</v>
      </c>
      <c r="T803" s="1">
        <v>31561</v>
      </c>
      <c r="U803" s="1">
        <v>32161</v>
      </c>
      <c r="V803" s="1">
        <v>34761</v>
      </c>
      <c r="W803" s="1">
        <v>41961</v>
      </c>
      <c r="X803" s="1">
        <v>65761</v>
      </c>
      <c r="Y803" s="1">
        <v>208441</v>
      </c>
      <c r="Z803" s="60" t="s">
        <v>2595</v>
      </c>
      <c r="AA803" s="60" t="s">
        <v>2596</v>
      </c>
      <c r="AB803" s="60" t="s">
        <v>2597</v>
      </c>
      <c r="AC803" s="60" t="s">
        <v>216</v>
      </c>
      <c r="AD803" s="60" t="s">
        <v>217</v>
      </c>
      <c r="AE803" s="60" t="s">
        <v>2599</v>
      </c>
      <c r="AF803" s="60" t="s">
        <v>2600</v>
      </c>
      <c r="AG803" s="183">
        <v>44123.717361111107</v>
      </c>
      <c r="AH803" s="60" t="s">
        <v>2721</v>
      </c>
      <c r="AI803" s="60" t="s">
        <v>2722</v>
      </c>
      <c r="AJ803" s="61">
        <v>20</v>
      </c>
      <c r="AK803" s="61">
        <v>1</v>
      </c>
      <c r="AL803" s="60" t="s">
        <v>2603</v>
      </c>
      <c r="AM803" s="183">
        <v>44490.75</v>
      </c>
      <c r="AN803" s="183">
        <v>44614</v>
      </c>
      <c r="AO803" s="1">
        <v>3</v>
      </c>
      <c r="AP803" s="60" t="s">
        <v>2595</v>
      </c>
      <c r="AQ803" s="1" t="s">
        <v>2595</v>
      </c>
    </row>
    <row r="804" spans="1:43" x14ac:dyDescent="0.25">
      <c r="A804" s="1">
        <v>0</v>
      </c>
      <c r="B804" s="1" t="b">
        <v>1</v>
      </c>
      <c r="C804" s="1">
        <v>31561</v>
      </c>
      <c r="D804" s="1">
        <v>22721</v>
      </c>
      <c r="E804" s="1" t="b">
        <v>0</v>
      </c>
      <c r="F804" s="1">
        <v>0</v>
      </c>
      <c r="G804" s="60" t="s">
        <v>2589</v>
      </c>
      <c r="H804" s="60" t="s">
        <v>2589</v>
      </c>
      <c r="I804" s="1">
        <v>31561</v>
      </c>
      <c r="J804" s="60" t="s">
        <v>2590</v>
      </c>
      <c r="K804" s="60" t="s">
        <v>2591</v>
      </c>
      <c r="L804" s="60" t="s">
        <v>2798</v>
      </c>
      <c r="M804" s="60" t="s">
        <v>2862</v>
      </c>
      <c r="N804" s="1" t="b">
        <v>1</v>
      </c>
      <c r="O804" s="60" t="s">
        <v>2872</v>
      </c>
      <c r="P804" s="60" t="s">
        <v>245</v>
      </c>
      <c r="Q804" s="60" t="s">
        <v>247</v>
      </c>
      <c r="R804" s="60" t="s">
        <v>514</v>
      </c>
      <c r="S804" s="60" t="s">
        <v>246</v>
      </c>
      <c r="T804" s="1">
        <v>31561</v>
      </c>
      <c r="U804" s="1">
        <v>32161</v>
      </c>
      <c r="V804" s="1">
        <v>34761</v>
      </c>
      <c r="W804" s="1">
        <v>41961</v>
      </c>
      <c r="X804" s="1">
        <v>65761</v>
      </c>
      <c r="Y804" s="1">
        <v>208481</v>
      </c>
      <c r="Z804" s="60" t="s">
        <v>2595</v>
      </c>
      <c r="AA804" s="60" t="s">
        <v>2596</v>
      </c>
      <c r="AB804" s="60" t="s">
        <v>2597</v>
      </c>
      <c r="AC804" s="60" t="s">
        <v>216</v>
      </c>
      <c r="AD804" s="60" t="s">
        <v>217</v>
      </c>
      <c r="AE804" s="60" t="s">
        <v>2599</v>
      </c>
      <c r="AF804" s="60" t="s">
        <v>2600</v>
      </c>
      <c r="AG804" s="183">
        <v>44123.717361111107</v>
      </c>
      <c r="AH804" s="60" t="s">
        <v>2721</v>
      </c>
      <c r="AI804" s="60" t="s">
        <v>2722</v>
      </c>
      <c r="AJ804" s="61">
        <v>40</v>
      </c>
      <c r="AK804" s="61">
        <v>1</v>
      </c>
      <c r="AL804" s="60" t="s">
        <v>2603</v>
      </c>
      <c r="AM804" s="183">
        <v>44161.447916666664</v>
      </c>
      <c r="AN804" s="183">
        <v>44611</v>
      </c>
      <c r="AO804" s="1">
        <v>3</v>
      </c>
      <c r="AP804" s="60" t="s">
        <v>2595</v>
      </c>
      <c r="AQ804" s="1" t="s">
        <v>2595</v>
      </c>
    </row>
    <row r="805" spans="1:43" x14ac:dyDescent="0.25">
      <c r="A805" s="1">
        <v>0</v>
      </c>
      <c r="B805" s="1" t="b">
        <v>1</v>
      </c>
      <c r="C805" s="1">
        <v>31561</v>
      </c>
      <c r="D805" s="1">
        <v>22721</v>
      </c>
      <c r="E805" s="1" t="b">
        <v>0</v>
      </c>
      <c r="F805" s="1">
        <v>0</v>
      </c>
      <c r="G805" s="60" t="s">
        <v>2589</v>
      </c>
      <c r="H805" s="60" t="s">
        <v>2589</v>
      </c>
      <c r="I805" s="1">
        <v>31561</v>
      </c>
      <c r="J805" s="60" t="s">
        <v>2590</v>
      </c>
      <c r="K805" s="60" t="s">
        <v>2591</v>
      </c>
      <c r="L805" s="60" t="s">
        <v>2798</v>
      </c>
      <c r="M805" s="60" t="s">
        <v>2862</v>
      </c>
      <c r="N805" s="1" t="b">
        <v>1</v>
      </c>
      <c r="O805" s="60" t="s">
        <v>2872</v>
      </c>
      <c r="P805" s="60" t="s">
        <v>254</v>
      </c>
      <c r="Q805" s="60" t="s">
        <v>256</v>
      </c>
      <c r="R805" s="60" t="s">
        <v>514</v>
      </c>
      <c r="S805" s="60" t="s">
        <v>255</v>
      </c>
      <c r="T805" s="1">
        <v>31561</v>
      </c>
      <c r="U805" s="1">
        <v>32161</v>
      </c>
      <c r="V805" s="1">
        <v>34761</v>
      </c>
      <c r="W805" s="1">
        <v>41961</v>
      </c>
      <c r="X805" s="1">
        <v>65761</v>
      </c>
      <c r="Y805" s="1">
        <v>208761</v>
      </c>
      <c r="Z805" s="60" t="s">
        <v>2595</v>
      </c>
      <c r="AA805" s="60" t="s">
        <v>2596</v>
      </c>
      <c r="AB805" s="60" t="s">
        <v>2597</v>
      </c>
      <c r="AC805" s="60" t="s">
        <v>216</v>
      </c>
      <c r="AD805" s="60" t="s">
        <v>217</v>
      </c>
      <c r="AE805" s="60" t="s">
        <v>2599</v>
      </c>
      <c r="AF805" s="60" t="s">
        <v>2600</v>
      </c>
      <c r="AG805" s="183">
        <v>44123.717361111107</v>
      </c>
      <c r="AH805" s="60" t="s">
        <v>2721</v>
      </c>
      <c r="AI805" s="60" t="s">
        <v>2722</v>
      </c>
      <c r="AJ805" s="61">
        <v>20</v>
      </c>
      <c r="AK805" s="61">
        <v>1</v>
      </c>
      <c r="AL805" s="60" t="s">
        <v>2603</v>
      </c>
      <c r="AM805" s="183">
        <v>44161.447916666664</v>
      </c>
      <c r="AN805" s="183">
        <v>44614</v>
      </c>
      <c r="AO805" s="1">
        <v>3</v>
      </c>
      <c r="AP805" s="60" t="s">
        <v>2595</v>
      </c>
      <c r="AQ805" s="1" t="s">
        <v>2595</v>
      </c>
    </row>
    <row r="806" spans="1:43" x14ac:dyDescent="0.25">
      <c r="A806" s="1">
        <v>0</v>
      </c>
      <c r="B806" s="1" t="b">
        <v>1</v>
      </c>
      <c r="C806" s="1">
        <v>31561</v>
      </c>
      <c r="D806" s="1">
        <v>22721</v>
      </c>
      <c r="E806" s="1" t="b">
        <v>0</v>
      </c>
      <c r="F806" s="1">
        <v>0</v>
      </c>
      <c r="G806" s="60" t="s">
        <v>2589</v>
      </c>
      <c r="H806" s="60" t="s">
        <v>2589</v>
      </c>
      <c r="I806" s="1">
        <v>31561</v>
      </c>
      <c r="J806" s="60" t="s">
        <v>2590</v>
      </c>
      <c r="K806" s="60" t="s">
        <v>2591</v>
      </c>
      <c r="L806" s="60" t="s">
        <v>2798</v>
      </c>
      <c r="M806" s="60" t="s">
        <v>2862</v>
      </c>
      <c r="N806" s="1" t="b">
        <v>1</v>
      </c>
      <c r="O806" s="60" t="s">
        <v>2872</v>
      </c>
      <c r="P806" s="60" t="s">
        <v>257</v>
      </c>
      <c r="Q806" s="60" t="s">
        <v>259</v>
      </c>
      <c r="R806" s="60" t="s">
        <v>514</v>
      </c>
      <c r="S806" s="60" t="s">
        <v>258</v>
      </c>
      <c r="T806" s="1">
        <v>31561</v>
      </c>
      <c r="U806" s="1">
        <v>32161</v>
      </c>
      <c r="V806" s="1">
        <v>34761</v>
      </c>
      <c r="W806" s="1">
        <v>41961</v>
      </c>
      <c r="X806" s="1">
        <v>65761</v>
      </c>
      <c r="Y806" s="1">
        <v>208841</v>
      </c>
      <c r="Z806" s="60" t="s">
        <v>2595</v>
      </c>
      <c r="AA806" s="60" t="s">
        <v>2596</v>
      </c>
      <c r="AB806" s="60" t="s">
        <v>2597</v>
      </c>
      <c r="AC806" s="60" t="s">
        <v>216</v>
      </c>
      <c r="AD806" s="60" t="s">
        <v>217</v>
      </c>
      <c r="AE806" s="60" t="s">
        <v>2599</v>
      </c>
      <c r="AF806" s="60" t="s">
        <v>2600</v>
      </c>
      <c r="AG806" s="183">
        <v>44123.717361111107</v>
      </c>
      <c r="AH806" s="60" t="s">
        <v>2721</v>
      </c>
      <c r="AI806" s="60" t="s">
        <v>2722</v>
      </c>
      <c r="AJ806" s="61">
        <v>20</v>
      </c>
      <c r="AK806" s="61">
        <v>1</v>
      </c>
      <c r="AL806" s="60" t="s">
        <v>2603</v>
      </c>
      <c r="AM806" s="183">
        <v>44161.448611111111</v>
      </c>
      <c r="AN806" s="183">
        <v>44612</v>
      </c>
      <c r="AO806" s="1">
        <v>3</v>
      </c>
      <c r="AP806" s="60" t="s">
        <v>2595</v>
      </c>
      <c r="AQ806" s="1" t="s">
        <v>2595</v>
      </c>
    </row>
    <row r="807" spans="1:43" x14ac:dyDescent="0.25">
      <c r="A807" s="1">
        <v>0</v>
      </c>
      <c r="B807" s="1" t="b">
        <v>1</v>
      </c>
      <c r="C807" s="1">
        <v>31561</v>
      </c>
      <c r="D807" s="1">
        <v>15121</v>
      </c>
      <c r="E807" s="1" t="b">
        <v>0</v>
      </c>
      <c r="F807" s="1">
        <v>0</v>
      </c>
      <c r="G807" s="60" t="s">
        <v>2589</v>
      </c>
      <c r="H807" s="60" t="s">
        <v>2589</v>
      </c>
      <c r="I807" s="1">
        <v>31561</v>
      </c>
      <c r="J807" s="60" t="s">
        <v>2590</v>
      </c>
      <c r="K807" s="60" t="s">
        <v>2591</v>
      </c>
      <c r="L807" s="60" t="s">
        <v>2798</v>
      </c>
      <c r="M807" s="60" t="s">
        <v>2862</v>
      </c>
      <c r="N807" s="1" t="b">
        <v>1</v>
      </c>
      <c r="O807" s="60" t="s">
        <v>2872</v>
      </c>
      <c r="P807" s="60" t="s">
        <v>1045</v>
      </c>
      <c r="Q807" s="60" t="s">
        <v>1047</v>
      </c>
      <c r="R807" s="60" t="s">
        <v>514</v>
      </c>
      <c r="S807" s="60" t="s">
        <v>1046</v>
      </c>
      <c r="T807" s="1">
        <v>31561</v>
      </c>
      <c r="U807" s="1">
        <v>32161</v>
      </c>
      <c r="V807" s="1">
        <v>34761</v>
      </c>
      <c r="W807" s="1">
        <v>41961</v>
      </c>
      <c r="X807" s="1">
        <v>65761</v>
      </c>
      <c r="Y807" s="1">
        <v>256561</v>
      </c>
      <c r="Z807" s="60" t="s">
        <v>2595</v>
      </c>
      <c r="AA807" s="60" t="s">
        <v>2596</v>
      </c>
      <c r="AB807" s="60" t="s">
        <v>2597</v>
      </c>
      <c r="AC807" s="60" t="s">
        <v>1013</v>
      </c>
      <c r="AD807" s="60" t="s">
        <v>2709</v>
      </c>
      <c r="AE807" s="60" t="s">
        <v>2599</v>
      </c>
      <c r="AF807" s="60" t="s">
        <v>2600</v>
      </c>
      <c r="AG807" s="183">
        <v>44123.724999999999</v>
      </c>
      <c r="AH807" s="60" t="s">
        <v>2721</v>
      </c>
      <c r="AI807" s="60" t="s">
        <v>2722</v>
      </c>
      <c r="AJ807" s="61">
        <v>5</v>
      </c>
      <c r="AK807" s="61">
        <v>1</v>
      </c>
      <c r="AL807" s="60" t="s">
        <v>2603</v>
      </c>
      <c r="AM807" s="183">
        <v>44463.752083333333</v>
      </c>
      <c r="AN807" s="183">
        <v>44614</v>
      </c>
      <c r="AO807" s="1">
        <v>7</v>
      </c>
      <c r="AP807" s="60" t="s">
        <v>2595</v>
      </c>
      <c r="AQ807" s="1" t="s">
        <v>2595</v>
      </c>
    </row>
    <row r="808" spans="1:43" x14ac:dyDescent="0.25">
      <c r="A808" s="1">
        <v>0</v>
      </c>
      <c r="B808" s="1" t="b">
        <v>1</v>
      </c>
      <c r="C808" s="1">
        <v>31561</v>
      </c>
      <c r="D808" s="1">
        <v>15161</v>
      </c>
      <c r="E808" s="1" t="b">
        <v>0</v>
      </c>
      <c r="F808" s="1">
        <v>0</v>
      </c>
      <c r="G808" s="60" t="s">
        <v>2589</v>
      </c>
      <c r="H808" s="60" t="s">
        <v>2589</v>
      </c>
      <c r="I808" s="1">
        <v>31561</v>
      </c>
      <c r="J808" s="60" t="s">
        <v>2590</v>
      </c>
      <c r="K808" s="60" t="s">
        <v>2591</v>
      </c>
      <c r="L808" s="60" t="s">
        <v>2798</v>
      </c>
      <c r="M808" s="60" t="s">
        <v>2862</v>
      </c>
      <c r="N808" s="1" t="b">
        <v>1</v>
      </c>
      <c r="O808" s="60" t="s">
        <v>2872</v>
      </c>
      <c r="P808" s="60" t="s">
        <v>1103</v>
      </c>
      <c r="Q808" s="60" t="s">
        <v>1105</v>
      </c>
      <c r="R808" s="60" t="s">
        <v>514</v>
      </c>
      <c r="S808" s="60" t="s">
        <v>1104</v>
      </c>
      <c r="T808" s="1">
        <v>31561</v>
      </c>
      <c r="U808" s="1">
        <v>32161</v>
      </c>
      <c r="V808" s="1">
        <v>34761</v>
      </c>
      <c r="W808" s="1">
        <v>41961</v>
      </c>
      <c r="X808" s="1">
        <v>65761</v>
      </c>
      <c r="Y808" s="1">
        <v>284001</v>
      </c>
      <c r="Z808" s="60" t="s">
        <v>2595</v>
      </c>
      <c r="AA808" s="60" t="s">
        <v>2596</v>
      </c>
      <c r="AB808" s="60" t="s">
        <v>2597</v>
      </c>
      <c r="AC808" s="60" t="s">
        <v>1052</v>
      </c>
      <c r="AD808" s="60" t="s">
        <v>2713</v>
      </c>
      <c r="AE808" s="60" t="s">
        <v>2599</v>
      </c>
      <c r="AF808" s="60" t="s">
        <v>2600</v>
      </c>
      <c r="AG808" s="183">
        <v>44123.729166666664</v>
      </c>
      <c r="AH808" s="60" t="s">
        <v>2721</v>
      </c>
      <c r="AI808" s="60" t="s">
        <v>2722</v>
      </c>
      <c r="AJ808" s="61">
        <v>5</v>
      </c>
      <c r="AK808" s="61">
        <v>1</v>
      </c>
      <c r="AL808" s="60" t="s">
        <v>2603</v>
      </c>
      <c r="AM808" s="183">
        <v>44463.752083333333</v>
      </c>
      <c r="AN808" s="183">
        <v>44614</v>
      </c>
      <c r="AO808" s="1">
        <v>4</v>
      </c>
      <c r="AP808" s="60" t="s">
        <v>2595</v>
      </c>
      <c r="AQ808" s="1" t="s">
        <v>2595</v>
      </c>
    </row>
    <row r="809" spans="1:43" x14ac:dyDescent="0.25">
      <c r="A809" s="1">
        <v>0</v>
      </c>
      <c r="B809" s="1" t="b">
        <v>1</v>
      </c>
      <c r="C809" s="1">
        <v>31561</v>
      </c>
      <c r="D809" s="1">
        <v>15161</v>
      </c>
      <c r="E809" s="1" t="b">
        <v>0</v>
      </c>
      <c r="F809" s="1">
        <v>0</v>
      </c>
      <c r="G809" s="60" t="s">
        <v>2589</v>
      </c>
      <c r="H809" s="60" t="s">
        <v>2589</v>
      </c>
      <c r="I809" s="1">
        <v>31561</v>
      </c>
      <c r="J809" s="60" t="s">
        <v>2590</v>
      </c>
      <c r="K809" s="60" t="s">
        <v>2591</v>
      </c>
      <c r="L809" s="60" t="s">
        <v>2798</v>
      </c>
      <c r="M809" s="60" t="s">
        <v>2862</v>
      </c>
      <c r="N809" s="1" t="b">
        <v>1</v>
      </c>
      <c r="O809" s="60" t="s">
        <v>2872</v>
      </c>
      <c r="P809" s="60" t="s">
        <v>1069</v>
      </c>
      <c r="Q809" s="60" t="s">
        <v>1071</v>
      </c>
      <c r="R809" s="60" t="s">
        <v>514</v>
      </c>
      <c r="S809" s="60" t="s">
        <v>1070</v>
      </c>
      <c r="T809" s="1">
        <v>31561</v>
      </c>
      <c r="U809" s="1">
        <v>32161</v>
      </c>
      <c r="V809" s="1">
        <v>34761</v>
      </c>
      <c r="W809" s="1">
        <v>41961</v>
      </c>
      <c r="X809" s="1">
        <v>65761</v>
      </c>
      <c r="Y809" s="1">
        <v>284041</v>
      </c>
      <c r="Z809" s="60" t="s">
        <v>2595</v>
      </c>
      <c r="AA809" s="60" t="s">
        <v>2596</v>
      </c>
      <c r="AB809" s="60" t="s">
        <v>2597</v>
      </c>
      <c r="AC809" s="60" t="s">
        <v>1052</v>
      </c>
      <c r="AD809" s="60" t="s">
        <v>2713</v>
      </c>
      <c r="AE809" s="60" t="s">
        <v>2599</v>
      </c>
      <c r="AF809" s="60" t="s">
        <v>2600</v>
      </c>
      <c r="AG809" s="183">
        <v>44123.729861111111</v>
      </c>
      <c r="AH809" s="60" t="s">
        <v>2721</v>
      </c>
      <c r="AI809" s="60" t="s">
        <v>2722</v>
      </c>
      <c r="AJ809" s="61">
        <v>5</v>
      </c>
      <c r="AK809" s="61">
        <v>1</v>
      </c>
      <c r="AL809" s="60" t="s">
        <v>2603</v>
      </c>
      <c r="AM809" s="183">
        <v>44159.419444444444</v>
      </c>
      <c r="AN809" s="183">
        <v>44614</v>
      </c>
      <c r="AO809" s="1">
        <v>4</v>
      </c>
      <c r="AP809" s="60" t="s">
        <v>2595</v>
      </c>
      <c r="AQ809" s="1" t="s">
        <v>2595</v>
      </c>
    </row>
    <row r="810" spans="1:43" x14ac:dyDescent="0.25">
      <c r="A810" s="1">
        <v>0</v>
      </c>
      <c r="B810" s="1" t="b">
        <v>1</v>
      </c>
      <c r="C810" s="1">
        <v>31561</v>
      </c>
      <c r="D810" s="1">
        <v>15161</v>
      </c>
      <c r="E810" s="1" t="b">
        <v>0</v>
      </c>
      <c r="F810" s="1">
        <v>0</v>
      </c>
      <c r="G810" s="60" t="s">
        <v>2589</v>
      </c>
      <c r="H810" s="60" t="s">
        <v>2589</v>
      </c>
      <c r="I810" s="1">
        <v>31561</v>
      </c>
      <c r="J810" s="60" t="s">
        <v>2590</v>
      </c>
      <c r="K810" s="60" t="s">
        <v>2591</v>
      </c>
      <c r="L810" s="60" t="s">
        <v>2798</v>
      </c>
      <c r="M810" s="60" t="s">
        <v>2862</v>
      </c>
      <c r="N810" s="1" t="b">
        <v>1</v>
      </c>
      <c r="O810" s="60" t="s">
        <v>2872</v>
      </c>
      <c r="P810" s="60" t="s">
        <v>1133</v>
      </c>
      <c r="Q810" s="60" t="s">
        <v>1135</v>
      </c>
      <c r="R810" s="60" t="s">
        <v>514</v>
      </c>
      <c r="S810" s="60" t="s">
        <v>1134</v>
      </c>
      <c r="T810" s="1">
        <v>31561</v>
      </c>
      <c r="U810" s="1">
        <v>32161</v>
      </c>
      <c r="V810" s="1">
        <v>34761</v>
      </c>
      <c r="W810" s="1">
        <v>41961</v>
      </c>
      <c r="X810" s="1">
        <v>65761</v>
      </c>
      <c r="Y810" s="1">
        <v>284161</v>
      </c>
      <c r="Z810" s="60" t="s">
        <v>2595</v>
      </c>
      <c r="AA810" s="60" t="s">
        <v>2596</v>
      </c>
      <c r="AB810" s="60" t="s">
        <v>2597</v>
      </c>
      <c r="AC810" s="60" t="s">
        <v>1052</v>
      </c>
      <c r="AD810" s="60" t="s">
        <v>2713</v>
      </c>
      <c r="AE810" s="60" t="s">
        <v>2599</v>
      </c>
      <c r="AF810" s="60" t="s">
        <v>2600</v>
      </c>
      <c r="AG810" s="183">
        <v>44123.729861111111</v>
      </c>
      <c r="AH810" s="60" t="s">
        <v>2721</v>
      </c>
      <c r="AI810" s="60" t="s">
        <v>2722</v>
      </c>
      <c r="AJ810" s="61">
        <v>5</v>
      </c>
      <c r="AK810" s="61">
        <v>1</v>
      </c>
      <c r="AL810" s="60" t="s">
        <v>2603</v>
      </c>
      <c r="AM810" s="183">
        <v>44159.427777777775</v>
      </c>
      <c r="AN810" s="183">
        <v>44614</v>
      </c>
      <c r="AO810" s="1">
        <v>4</v>
      </c>
      <c r="AP810" s="60" t="s">
        <v>2595</v>
      </c>
      <c r="AQ810" s="1" t="s">
        <v>2595</v>
      </c>
    </row>
    <row r="811" spans="1:43" x14ac:dyDescent="0.25">
      <c r="A811" s="1">
        <v>0</v>
      </c>
      <c r="B811" s="1" t="b">
        <v>1</v>
      </c>
      <c r="C811" s="1">
        <v>31561</v>
      </c>
      <c r="D811" s="1">
        <v>15801</v>
      </c>
      <c r="E811" s="1" t="b">
        <v>0</v>
      </c>
      <c r="F811" s="1">
        <v>0</v>
      </c>
      <c r="G811" s="60" t="s">
        <v>2589</v>
      </c>
      <c r="H811" s="60" t="s">
        <v>2589</v>
      </c>
      <c r="I811" s="1">
        <v>31561</v>
      </c>
      <c r="J811" s="60" t="s">
        <v>2590</v>
      </c>
      <c r="K811" s="60" t="s">
        <v>2591</v>
      </c>
      <c r="L811" s="60" t="s">
        <v>2798</v>
      </c>
      <c r="M811" s="60" t="s">
        <v>2862</v>
      </c>
      <c r="N811" s="1" t="b">
        <v>1</v>
      </c>
      <c r="O811" s="60" t="s">
        <v>2872</v>
      </c>
      <c r="P811" s="60" t="s">
        <v>1388</v>
      </c>
      <c r="Q811" s="60" t="s">
        <v>2873</v>
      </c>
      <c r="R811" s="60" t="s">
        <v>514</v>
      </c>
      <c r="S811" s="60" t="s">
        <v>1389</v>
      </c>
      <c r="T811" s="1">
        <v>31561</v>
      </c>
      <c r="U811" s="1">
        <v>32161</v>
      </c>
      <c r="V811" s="1">
        <v>34761</v>
      </c>
      <c r="W811" s="1">
        <v>41961</v>
      </c>
      <c r="X811" s="1">
        <v>65761</v>
      </c>
      <c r="Y811" s="1">
        <v>764921</v>
      </c>
      <c r="Z811" s="60" t="s">
        <v>2595</v>
      </c>
      <c r="AA811" s="60" t="s">
        <v>2596</v>
      </c>
      <c r="AB811" s="60" t="s">
        <v>2597</v>
      </c>
      <c r="AC811" s="60" t="s">
        <v>1339</v>
      </c>
      <c r="AD811" s="60" t="s">
        <v>2676</v>
      </c>
      <c r="AE811" s="60" t="s">
        <v>2599</v>
      </c>
      <c r="AF811" s="60" t="s">
        <v>2600</v>
      </c>
      <c r="AG811" s="183">
        <v>44159.372916666667</v>
      </c>
      <c r="AH811" s="60" t="s">
        <v>2721</v>
      </c>
      <c r="AI811" s="60" t="s">
        <v>2722</v>
      </c>
      <c r="AJ811" s="61">
        <v>10</v>
      </c>
      <c r="AK811" s="61">
        <v>1</v>
      </c>
      <c r="AL811" s="60" t="s">
        <v>2603</v>
      </c>
      <c r="AM811" s="183">
        <v>44519.761111111111</v>
      </c>
      <c r="AN811" s="183">
        <v>44614</v>
      </c>
      <c r="AO811" s="1">
        <v>6</v>
      </c>
      <c r="AP811" s="60" t="s">
        <v>2595</v>
      </c>
      <c r="AQ811" s="1" t="s">
        <v>2595</v>
      </c>
    </row>
    <row r="812" spans="1:43" x14ac:dyDescent="0.25">
      <c r="A812" s="1">
        <v>0</v>
      </c>
      <c r="B812" s="1" t="b">
        <v>1</v>
      </c>
      <c r="C812" s="1">
        <v>31561</v>
      </c>
      <c r="D812" s="1">
        <v>15161</v>
      </c>
      <c r="E812" s="1" t="b">
        <v>0</v>
      </c>
      <c r="F812" s="1">
        <v>0</v>
      </c>
      <c r="G812" s="60" t="s">
        <v>2589</v>
      </c>
      <c r="H812" s="60" t="s">
        <v>2589</v>
      </c>
      <c r="I812" s="1">
        <v>31561</v>
      </c>
      <c r="J812" s="60" t="s">
        <v>2590</v>
      </c>
      <c r="K812" s="60" t="s">
        <v>2591</v>
      </c>
      <c r="L812" s="60" t="s">
        <v>2798</v>
      </c>
      <c r="M812" s="60" t="s">
        <v>2862</v>
      </c>
      <c r="N812" s="1" t="b">
        <v>1</v>
      </c>
      <c r="O812" s="60" t="s">
        <v>2872</v>
      </c>
      <c r="P812" s="60" t="s">
        <v>1124</v>
      </c>
      <c r="Q812" s="60" t="s">
        <v>1126</v>
      </c>
      <c r="R812" s="60" t="s">
        <v>514</v>
      </c>
      <c r="S812" s="60" t="s">
        <v>1125</v>
      </c>
      <c r="T812" s="1">
        <v>31561</v>
      </c>
      <c r="U812" s="1">
        <v>32161</v>
      </c>
      <c r="V812" s="1">
        <v>34761</v>
      </c>
      <c r="W812" s="1">
        <v>41961</v>
      </c>
      <c r="X812" s="1">
        <v>65761</v>
      </c>
      <c r="Y812" s="1">
        <v>1785081</v>
      </c>
      <c r="Z812" s="60" t="s">
        <v>2595</v>
      </c>
      <c r="AA812" s="60" t="s">
        <v>2596</v>
      </c>
      <c r="AB812" s="60" t="s">
        <v>2597</v>
      </c>
      <c r="AC812" s="60" t="s">
        <v>1052</v>
      </c>
      <c r="AD812" s="60" t="s">
        <v>2713</v>
      </c>
      <c r="AE812" s="60" t="s">
        <v>2599</v>
      </c>
      <c r="AF812" s="60" t="s">
        <v>2600</v>
      </c>
      <c r="AG812" s="183">
        <v>44573.606944444444</v>
      </c>
      <c r="AH812" s="60" t="s">
        <v>2721</v>
      </c>
      <c r="AI812" s="60" t="s">
        <v>2722</v>
      </c>
      <c r="AJ812" s="61">
        <v>5</v>
      </c>
      <c r="AK812" s="61">
        <v>1</v>
      </c>
      <c r="AL812" s="60" t="s">
        <v>2603</v>
      </c>
      <c r="AM812" s="183">
        <v>44573.606944444444</v>
      </c>
      <c r="AN812" s="183">
        <v>44613</v>
      </c>
      <c r="AO812" s="1">
        <v>4</v>
      </c>
      <c r="AP812" s="60" t="s">
        <v>2595</v>
      </c>
      <c r="AQ812" s="1" t="s">
        <v>2595</v>
      </c>
    </row>
    <row r="813" spans="1:43" x14ac:dyDescent="0.25">
      <c r="A813" s="1">
        <v>0</v>
      </c>
      <c r="B813" s="1" t="b">
        <v>1</v>
      </c>
      <c r="C813" s="1">
        <v>31561</v>
      </c>
      <c r="D813" s="1">
        <v>15161</v>
      </c>
      <c r="E813" s="1" t="b">
        <v>0</v>
      </c>
      <c r="F813" s="1">
        <v>0</v>
      </c>
      <c r="G813" s="60" t="s">
        <v>2589</v>
      </c>
      <c r="H813" s="60" t="s">
        <v>2589</v>
      </c>
      <c r="I813" s="1">
        <v>31561</v>
      </c>
      <c r="J813" s="60" t="s">
        <v>2590</v>
      </c>
      <c r="K813" s="60" t="s">
        <v>2591</v>
      </c>
      <c r="L813" s="60" t="s">
        <v>2798</v>
      </c>
      <c r="M813" s="60" t="s">
        <v>2862</v>
      </c>
      <c r="N813" s="1" t="b">
        <v>1</v>
      </c>
      <c r="O813" s="60" t="s">
        <v>2872</v>
      </c>
      <c r="P813" s="60" t="s">
        <v>1127</v>
      </c>
      <c r="Q813" s="60" t="s">
        <v>1129</v>
      </c>
      <c r="R813" s="60" t="s">
        <v>514</v>
      </c>
      <c r="S813" s="60" t="s">
        <v>1128</v>
      </c>
      <c r="T813" s="1">
        <v>31561</v>
      </c>
      <c r="U813" s="1">
        <v>32161</v>
      </c>
      <c r="V813" s="1">
        <v>34761</v>
      </c>
      <c r="W813" s="1">
        <v>41961</v>
      </c>
      <c r="X813" s="1">
        <v>65761</v>
      </c>
      <c r="Y813" s="1">
        <v>1785121</v>
      </c>
      <c r="Z813" s="60" t="s">
        <v>2595</v>
      </c>
      <c r="AA813" s="60" t="s">
        <v>2596</v>
      </c>
      <c r="AB813" s="60" t="s">
        <v>2597</v>
      </c>
      <c r="AC813" s="60" t="s">
        <v>1052</v>
      </c>
      <c r="AD813" s="60" t="s">
        <v>2713</v>
      </c>
      <c r="AE813" s="60" t="s">
        <v>2599</v>
      </c>
      <c r="AF813" s="60" t="s">
        <v>2600</v>
      </c>
      <c r="AG813" s="183">
        <v>44573.606944444444</v>
      </c>
      <c r="AH813" s="60" t="s">
        <v>2721</v>
      </c>
      <c r="AI813" s="60" t="s">
        <v>2722</v>
      </c>
      <c r="AJ813" s="61">
        <v>5</v>
      </c>
      <c r="AK813" s="61">
        <v>1</v>
      </c>
      <c r="AL813" s="60" t="s">
        <v>2603</v>
      </c>
      <c r="AM813" s="183">
        <v>44586.585416666661</v>
      </c>
      <c r="AN813" s="183">
        <v>44614</v>
      </c>
      <c r="AO813" s="1">
        <v>4</v>
      </c>
      <c r="AP813" s="60" t="s">
        <v>2595</v>
      </c>
      <c r="AQ813" s="1" t="s">
        <v>2595</v>
      </c>
    </row>
    <row r="814" spans="1:43" x14ac:dyDescent="0.25">
      <c r="A814" s="1">
        <v>0</v>
      </c>
      <c r="B814" s="1" t="b">
        <v>1</v>
      </c>
      <c r="C814" s="1">
        <v>31561</v>
      </c>
      <c r="D814" s="1">
        <v>15161</v>
      </c>
      <c r="E814" s="1" t="b">
        <v>0</v>
      </c>
      <c r="F814" s="1">
        <v>0</v>
      </c>
      <c r="G814" s="60" t="s">
        <v>2589</v>
      </c>
      <c r="H814" s="60" t="s">
        <v>2589</v>
      </c>
      <c r="I814" s="1">
        <v>31561</v>
      </c>
      <c r="J814" s="60" t="s">
        <v>2590</v>
      </c>
      <c r="K814" s="60" t="s">
        <v>2591</v>
      </c>
      <c r="L814" s="60" t="s">
        <v>2798</v>
      </c>
      <c r="M814" s="60" t="s">
        <v>2862</v>
      </c>
      <c r="N814" s="1" t="b">
        <v>1</v>
      </c>
      <c r="O814" s="60" t="s">
        <v>2874</v>
      </c>
      <c r="P814" s="60" t="s">
        <v>2875</v>
      </c>
      <c r="Q814" s="60" t="s">
        <v>1099</v>
      </c>
      <c r="R814" s="60" t="s">
        <v>514</v>
      </c>
      <c r="S814" s="60" t="s">
        <v>2589</v>
      </c>
      <c r="T814" s="1">
        <v>31561</v>
      </c>
      <c r="U814" s="1">
        <v>32161</v>
      </c>
      <c r="V814" s="1">
        <v>34761</v>
      </c>
      <c r="W814" s="1">
        <v>41961</v>
      </c>
      <c r="X814" s="1">
        <v>65801</v>
      </c>
      <c r="Y814" s="1">
        <v>283281</v>
      </c>
      <c r="Z814" s="60" t="s">
        <v>2595</v>
      </c>
      <c r="AA814" s="60" t="s">
        <v>2596</v>
      </c>
      <c r="AB814" s="60" t="s">
        <v>2597</v>
      </c>
      <c r="AC814" s="60" t="s">
        <v>1052</v>
      </c>
      <c r="AD814" s="60" t="s">
        <v>2713</v>
      </c>
      <c r="AE814" s="60" t="s">
        <v>2599</v>
      </c>
      <c r="AF814" s="60" t="s">
        <v>2600</v>
      </c>
      <c r="AG814" s="183">
        <v>44123.729166666664</v>
      </c>
      <c r="AH814" s="60" t="s">
        <v>2601</v>
      </c>
      <c r="AI814" s="60" t="s">
        <v>2602</v>
      </c>
      <c r="AJ814" s="61" t="s">
        <v>2595</v>
      </c>
      <c r="AK814" s="61" t="s">
        <v>2595</v>
      </c>
      <c r="AL814" s="60" t="s">
        <v>2614</v>
      </c>
      <c r="AM814" s="183">
        <v>44536.345138888886</v>
      </c>
      <c r="AN814" s="183">
        <v>44339</v>
      </c>
      <c r="AO814" s="1">
        <v>4</v>
      </c>
      <c r="AP814" s="60" t="s">
        <v>2595</v>
      </c>
      <c r="AQ814" s="1" t="s">
        <v>2595</v>
      </c>
    </row>
    <row r="815" spans="1:43" x14ac:dyDescent="0.25">
      <c r="A815" s="1">
        <v>0</v>
      </c>
      <c r="B815" s="1" t="b">
        <v>1</v>
      </c>
      <c r="C815" s="1">
        <v>31561</v>
      </c>
      <c r="D815" s="1">
        <v>15161</v>
      </c>
      <c r="E815" s="1" t="b">
        <v>0</v>
      </c>
      <c r="F815" s="1">
        <v>0</v>
      </c>
      <c r="G815" s="60" t="s">
        <v>2589</v>
      </c>
      <c r="H815" s="60" t="s">
        <v>2589</v>
      </c>
      <c r="I815" s="1">
        <v>31561</v>
      </c>
      <c r="J815" s="60" t="s">
        <v>2590</v>
      </c>
      <c r="K815" s="60" t="s">
        <v>2591</v>
      </c>
      <c r="L815" s="60" t="s">
        <v>2798</v>
      </c>
      <c r="M815" s="60" t="s">
        <v>2862</v>
      </c>
      <c r="N815" s="1" t="b">
        <v>1</v>
      </c>
      <c r="O815" s="60" t="s">
        <v>2874</v>
      </c>
      <c r="P815" s="60" t="s">
        <v>1121</v>
      </c>
      <c r="Q815" s="60" t="s">
        <v>1123</v>
      </c>
      <c r="R815" s="60" t="s">
        <v>514</v>
      </c>
      <c r="S815" s="60" t="s">
        <v>1122</v>
      </c>
      <c r="T815" s="1">
        <v>31561</v>
      </c>
      <c r="U815" s="1">
        <v>32161</v>
      </c>
      <c r="V815" s="1">
        <v>34761</v>
      </c>
      <c r="W815" s="1">
        <v>41961</v>
      </c>
      <c r="X815" s="1">
        <v>65801</v>
      </c>
      <c r="Y815" s="1">
        <v>283321</v>
      </c>
      <c r="Z815" s="60" t="s">
        <v>2595</v>
      </c>
      <c r="AA815" s="60" t="s">
        <v>2596</v>
      </c>
      <c r="AB815" s="60" t="s">
        <v>2597</v>
      </c>
      <c r="AC815" s="60" t="s">
        <v>1052</v>
      </c>
      <c r="AD815" s="60" t="s">
        <v>2713</v>
      </c>
      <c r="AE815" s="60" t="s">
        <v>2599</v>
      </c>
      <c r="AF815" s="60" t="s">
        <v>2600</v>
      </c>
      <c r="AG815" s="183">
        <v>44123.729166666664</v>
      </c>
      <c r="AH815" s="60" t="s">
        <v>2721</v>
      </c>
      <c r="AI815" s="60" t="s">
        <v>2722</v>
      </c>
      <c r="AJ815" s="61">
        <v>5</v>
      </c>
      <c r="AK815" s="61">
        <v>1</v>
      </c>
      <c r="AL815" s="60" t="s">
        <v>2603</v>
      </c>
      <c r="AM815" s="183">
        <v>44160.661805555552</v>
      </c>
      <c r="AN815" s="183">
        <v>44614</v>
      </c>
      <c r="AO815" s="1">
        <v>4</v>
      </c>
      <c r="AP815" s="60" t="s">
        <v>2595</v>
      </c>
      <c r="AQ815" s="1" t="s">
        <v>2595</v>
      </c>
    </row>
    <row r="816" spans="1:43" x14ac:dyDescent="0.25">
      <c r="A816" s="1">
        <v>0</v>
      </c>
      <c r="B816" s="1" t="b">
        <v>1</v>
      </c>
      <c r="C816" s="1">
        <v>31561</v>
      </c>
      <c r="D816" s="1">
        <v>15161</v>
      </c>
      <c r="E816" s="1" t="b">
        <v>0</v>
      </c>
      <c r="F816" s="1">
        <v>0</v>
      </c>
      <c r="G816" s="60" t="s">
        <v>2589</v>
      </c>
      <c r="H816" s="60" t="s">
        <v>2589</v>
      </c>
      <c r="I816" s="1">
        <v>31561</v>
      </c>
      <c r="J816" s="60" t="s">
        <v>2590</v>
      </c>
      <c r="K816" s="60" t="s">
        <v>2591</v>
      </c>
      <c r="L816" s="60" t="s">
        <v>2798</v>
      </c>
      <c r="M816" s="60" t="s">
        <v>2862</v>
      </c>
      <c r="N816" s="1" t="b">
        <v>1</v>
      </c>
      <c r="O816" s="60" t="s">
        <v>2874</v>
      </c>
      <c r="P816" s="60" t="s">
        <v>1066</v>
      </c>
      <c r="Q816" s="60" t="s">
        <v>1068</v>
      </c>
      <c r="R816" s="60" t="s">
        <v>514</v>
      </c>
      <c r="S816" s="60" t="s">
        <v>1067</v>
      </c>
      <c r="T816" s="1">
        <v>31561</v>
      </c>
      <c r="U816" s="1">
        <v>32161</v>
      </c>
      <c r="V816" s="1">
        <v>34761</v>
      </c>
      <c r="W816" s="1">
        <v>41961</v>
      </c>
      <c r="X816" s="1">
        <v>65801</v>
      </c>
      <c r="Y816" s="1">
        <v>283361</v>
      </c>
      <c r="Z816" s="60" t="s">
        <v>2595</v>
      </c>
      <c r="AA816" s="60" t="s">
        <v>2596</v>
      </c>
      <c r="AB816" s="60" t="s">
        <v>2597</v>
      </c>
      <c r="AC816" s="60" t="s">
        <v>1052</v>
      </c>
      <c r="AD816" s="60" t="s">
        <v>2713</v>
      </c>
      <c r="AE816" s="60" t="s">
        <v>2599</v>
      </c>
      <c r="AF816" s="60" t="s">
        <v>2600</v>
      </c>
      <c r="AG816" s="183">
        <v>44123.729166666664</v>
      </c>
      <c r="AH816" s="60" t="s">
        <v>2721</v>
      </c>
      <c r="AI816" s="60" t="s">
        <v>2722</v>
      </c>
      <c r="AJ816" s="61">
        <v>5</v>
      </c>
      <c r="AK816" s="61">
        <v>1</v>
      </c>
      <c r="AL816" s="60" t="s">
        <v>2603</v>
      </c>
      <c r="AM816" s="183">
        <v>44159.42083333333</v>
      </c>
      <c r="AN816" s="183">
        <v>44614</v>
      </c>
      <c r="AO816" s="1">
        <v>4</v>
      </c>
      <c r="AP816" s="60" t="s">
        <v>2595</v>
      </c>
      <c r="AQ816" s="1" t="s">
        <v>2595</v>
      </c>
    </row>
    <row r="817" spans="1:43" x14ac:dyDescent="0.25">
      <c r="A817" s="1">
        <v>0</v>
      </c>
      <c r="B817" s="1" t="b">
        <v>1</v>
      </c>
      <c r="C817" s="1">
        <v>31561</v>
      </c>
      <c r="D817" s="1">
        <v>15161</v>
      </c>
      <c r="E817" s="1" t="b">
        <v>0</v>
      </c>
      <c r="F817" s="1">
        <v>0</v>
      </c>
      <c r="G817" s="60" t="s">
        <v>2589</v>
      </c>
      <c r="H817" s="60" t="s">
        <v>2589</v>
      </c>
      <c r="I817" s="1">
        <v>31561</v>
      </c>
      <c r="J817" s="60" t="s">
        <v>2590</v>
      </c>
      <c r="K817" s="60" t="s">
        <v>2591</v>
      </c>
      <c r="L817" s="60" t="s">
        <v>2798</v>
      </c>
      <c r="M817" s="60" t="s">
        <v>2862</v>
      </c>
      <c r="N817" s="1" t="b">
        <v>1</v>
      </c>
      <c r="O817" s="60" t="s">
        <v>2874</v>
      </c>
      <c r="P817" s="60" t="s">
        <v>1118</v>
      </c>
      <c r="Q817" s="60" t="s">
        <v>1120</v>
      </c>
      <c r="R817" s="60" t="s">
        <v>514</v>
      </c>
      <c r="S817" s="60" t="s">
        <v>1119</v>
      </c>
      <c r="T817" s="1">
        <v>31561</v>
      </c>
      <c r="U817" s="1">
        <v>32161</v>
      </c>
      <c r="V817" s="1">
        <v>34761</v>
      </c>
      <c r="W817" s="1">
        <v>41961</v>
      </c>
      <c r="X817" s="1">
        <v>65801</v>
      </c>
      <c r="Y817" s="1">
        <v>283401</v>
      </c>
      <c r="Z817" s="60" t="s">
        <v>2595</v>
      </c>
      <c r="AA817" s="60" t="s">
        <v>2596</v>
      </c>
      <c r="AB817" s="60" t="s">
        <v>2597</v>
      </c>
      <c r="AC817" s="60" t="s">
        <v>1052</v>
      </c>
      <c r="AD817" s="60" t="s">
        <v>2713</v>
      </c>
      <c r="AE817" s="60" t="s">
        <v>2599</v>
      </c>
      <c r="AF817" s="60" t="s">
        <v>2600</v>
      </c>
      <c r="AG817" s="183">
        <v>44123.729166666664</v>
      </c>
      <c r="AH817" s="60" t="s">
        <v>2721</v>
      </c>
      <c r="AI817" s="60" t="s">
        <v>2722</v>
      </c>
      <c r="AJ817" s="61">
        <v>5</v>
      </c>
      <c r="AK817" s="61">
        <v>1</v>
      </c>
      <c r="AL817" s="60" t="s">
        <v>2603</v>
      </c>
      <c r="AM817" s="183">
        <v>44172.472222222219</v>
      </c>
      <c r="AN817" s="183">
        <v>44614</v>
      </c>
      <c r="AO817" s="1">
        <v>4</v>
      </c>
      <c r="AP817" s="60" t="s">
        <v>2595</v>
      </c>
      <c r="AQ817" s="1" t="s">
        <v>2595</v>
      </c>
    </row>
    <row r="818" spans="1:43" x14ac:dyDescent="0.25">
      <c r="A818" s="1">
        <v>0</v>
      </c>
      <c r="B818" s="1" t="b">
        <v>1</v>
      </c>
      <c r="C818" s="1">
        <v>31561</v>
      </c>
      <c r="D818" s="1">
        <v>16281</v>
      </c>
      <c r="E818" s="1" t="b">
        <v>0</v>
      </c>
      <c r="F818" s="1">
        <v>0</v>
      </c>
      <c r="G818" s="60" t="s">
        <v>2589</v>
      </c>
      <c r="H818" s="60" t="s">
        <v>2589</v>
      </c>
      <c r="I818" s="1">
        <v>31561</v>
      </c>
      <c r="J818" s="60" t="s">
        <v>2590</v>
      </c>
      <c r="K818" s="60" t="s">
        <v>2591</v>
      </c>
      <c r="L818" s="60" t="s">
        <v>2798</v>
      </c>
      <c r="M818" s="60" t="s">
        <v>2862</v>
      </c>
      <c r="N818" s="1" t="b">
        <v>1</v>
      </c>
      <c r="O818" s="60" t="s">
        <v>2874</v>
      </c>
      <c r="P818" s="60" t="s">
        <v>1486</v>
      </c>
      <c r="Q818" s="60" t="s">
        <v>1488</v>
      </c>
      <c r="R818" s="60" t="s">
        <v>514</v>
      </c>
      <c r="S818" s="60" t="s">
        <v>1487</v>
      </c>
      <c r="T818" s="1">
        <v>31561</v>
      </c>
      <c r="U818" s="1">
        <v>32161</v>
      </c>
      <c r="V818" s="1">
        <v>34761</v>
      </c>
      <c r="W818" s="1">
        <v>41961</v>
      </c>
      <c r="X818" s="1">
        <v>65801</v>
      </c>
      <c r="Y818" s="1">
        <v>805601</v>
      </c>
      <c r="Z818" s="60" t="s">
        <v>2595</v>
      </c>
      <c r="AA818" s="60" t="s">
        <v>2596</v>
      </c>
      <c r="AB818" s="60" t="s">
        <v>2597</v>
      </c>
      <c r="AC818" s="60" t="s">
        <v>1480</v>
      </c>
      <c r="AD818" s="60" t="s">
        <v>2717</v>
      </c>
      <c r="AE818" s="60" t="s">
        <v>2599</v>
      </c>
      <c r="AF818" s="60" t="s">
        <v>2600</v>
      </c>
      <c r="AG818" s="183">
        <v>44163.944444444445</v>
      </c>
      <c r="AH818" s="60" t="s">
        <v>2601</v>
      </c>
      <c r="AI818" s="60" t="s">
        <v>2602</v>
      </c>
      <c r="AJ818" s="61">
        <v>20</v>
      </c>
      <c r="AK818" s="61">
        <v>1</v>
      </c>
      <c r="AL818" s="60" t="s">
        <v>2603</v>
      </c>
      <c r="AM818" s="183">
        <v>44604.593055555553</v>
      </c>
      <c r="AN818" s="183">
        <v>44614</v>
      </c>
      <c r="AO818" s="1">
        <v>4</v>
      </c>
      <c r="AP818" s="60" t="s">
        <v>2595</v>
      </c>
      <c r="AQ818" s="1" t="s">
        <v>2595</v>
      </c>
    </row>
    <row r="819" spans="1:43" x14ac:dyDescent="0.25">
      <c r="A819" s="1">
        <v>0</v>
      </c>
      <c r="B819" s="1" t="b">
        <v>1</v>
      </c>
      <c r="C819" s="1">
        <v>31561</v>
      </c>
      <c r="D819" s="1">
        <v>15241</v>
      </c>
      <c r="E819" s="1" t="b">
        <v>0</v>
      </c>
      <c r="F819" s="1">
        <v>0</v>
      </c>
      <c r="G819" s="60" t="s">
        <v>2589</v>
      </c>
      <c r="H819" s="60" t="s">
        <v>2589</v>
      </c>
      <c r="I819" s="1">
        <v>31561</v>
      </c>
      <c r="J819" s="60" t="s">
        <v>2590</v>
      </c>
      <c r="K819" s="60" t="s">
        <v>2591</v>
      </c>
      <c r="L819" s="60" t="s">
        <v>2798</v>
      </c>
      <c r="M819" s="60" t="s">
        <v>2862</v>
      </c>
      <c r="N819" s="1" t="b">
        <v>1</v>
      </c>
      <c r="O819" s="60" t="s">
        <v>2874</v>
      </c>
      <c r="P819" s="60" t="s">
        <v>1227</v>
      </c>
      <c r="Q819" s="60" t="s">
        <v>1229</v>
      </c>
      <c r="R819" s="60" t="s">
        <v>514</v>
      </c>
      <c r="S819" s="60" t="s">
        <v>1228</v>
      </c>
      <c r="T819" s="1">
        <v>31561</v>
      </c>
      <c r="U819" s="1">
        <v>32161</v>
      </c>
      <c r="V819" s="1">
        <v>34761</v>
      </c>
      <c r="W819" s="1">
        <v>41961</v>
      </c>
      <c r="X819" s="1">
        <v>65801</v>
      </c>
      <c r="Y819" s="1">
        <v>1351601</v>
      </c>
      <c r="Z819" s="60" t="s">
        <v>2595</v>
      </c>
      <c r="AA819" s="60" t="s">
        <v>2596</v>
      </c>
      <c r="AB819" s="60" t="s">
        <v>2597</v>
      </c>
      <c r="AC819" s="60" t="s">
        <v>1137</v>
      </c>
      <c r="AD819" s="60" t="s">
        <v>2698</v>
      </c>
      <c r="AE819" s="60" t="s">
        <v>2599</v>
      </c>
      <c r="AF819" s="60" t="s">
        <v>2600</v>
      </c>
      <c r="AG819" s="183">
        <v>44371.495833333334</v>
      </c>
      <c r="AH819" s="60" t="s">
        <v>2601</v>
      </c>
      <c r="AI819" s="60" t="s">
        <v>2602</v>
      </c>
      <c r="AJ819" s="61">
        <v>10</v>
      </c>
      <c r="AK819" s="61">
        <v>1</v>
      </c>
      <c r="AL819" s="60" t="s">
        <v>2603</v>
      </c>
      <c r="AM819" s="183">
        <v>44371.495833333334</v>
      </c>
      <c r="AN819" s="183">
        <v>44612</v>
      </c>
      <c r="AO819" s="1">
        <v>4</v>
      </c>
      <c r="AP819" s="60" t="s">
        <v>2595</v>
      </c>
      <c r="AQ819" s="1" t="s">
        <v>2595</v>
      </c>
    </row>
    <row r="820" spans="1:43" x14ac:dyDescent="0.25">
      <c r="A820" s="1">
        <v>0</v>
      </c>
      <c r="B820" s="1" t="b">
        <v>1</v>
      </c>
      <c r="C820" s="1">
        <v>31561</v>
      </c>
      <c r="D820" s="1">
        <v>15161</v>
      </c>
      <c r="E820" s="1" t="b">
        <v>0</v>
      </c>
      <c r="F820" s="1">
        <v>0</v>
      </c>
      <c r="G820" s="60" t="s">
        <v>2589</v>
      </c>
      <c r="H820" s="60" t="s">
        <v>2589</v>
      </c>
      <c r="I820" s="1">
        <v>31561</v>
      </c>
      <c r="J820" s="60" t="s">
        <v>2590</v>
      </c>
      <c r="K820" s="60" t="s">
        <v>2591</v>
      </c>
      <c r="L820" s="60" t="s">
        <v>2798</v>
      </c>
      <c r="M820" s="60" t="s">
        <v>2862</v>
      </c>
      <c r="N820" s="1" t="b">
        <v>1</v>
      </c>
      <c r="O820" s="60" t="s">
        <v>2874</v>
      </c>
      <c r="P820" s="60" t="s">
        <v>1097</v>
      </c>
      <c r="Q820" s="60" t="s">
        <v>1099</v>
      </c>
      <c r="R820" s="60" t="s">
        <v>514</v>
      </c>
      <c r="S820" s="60" t="s">
        <v>1098</v>
      </c>
      <c r="T820" s="1">
        <v>31561</v>
      </c>
      <c r="U820" s="1">
        <v>32161</v>
      </c>
      <c r="V820" s="1">
        <v>34761</v>
      </c>
      <c r="W820" s="1">
        <v>41961</v>
      </c>
      <c r="X820" s="1">
        <v>65801</v>
      </c>
      <c r="Y820" s="1">
        <v>1746201</v>
      </c>
      <c r="Z820" s="60" t="s">
        <v>2595</v>
      </c>
      <c r="AA820" s="60" t="s">
        <v>2596</v>
      </c>
      <c r="AB820" s="60" t="s">
        <v>2597</v>
      </c>
      <c r="AC820" s="60" t="s">
        <v>1052</v>
      </c>
      <c r="AD820" s="60" t="s">
        <v>2713</v>
      </c>
      <c r="AE820" s="60" t="s">
        <v>2599</v>
      </c>
      <c r="AF820" s="60" t="s">
        <v>2600</v>
      </c>
      <c r="AG820" s="183">
        <v>44536.347916666666</v>
      </c>
      <c r="AH820" s="60" t="s">
        <v>2721</v>
      </c>
      <c r="AI820" s="60" t="s">
        <v>2722</v>
      </c>
      <c r="AJ820" s="61">
        <v>48</v>
      </c>
      <c r="AK820" s="61">
        <v>1</v>
      </c>
      <c r="AL820" s="60" t="s">
        <v>2603</v>
      </c>
      <c r="AM820" s="183">
        <v>44536.393749999996</v>
      </c>
      <c r="AN820" s="183">
        <v>44610</v>
      </c>
      <c r="AO820" s="1">
        <v>4</v>
      </c>
      <c r="AP820" s="60" t="s">
        <v>2595</v>
      </c>
      <c r="AQ820" s="1" t="s">
        <v>2595</v>
      </c>
    </row>
    <row r="821" spans="1:43" x14ac:dyDescent="0.25">
      <c r="A821" s="1">
        <v>0</v>
      </c>
      <c r="B821" s="1" t="b">
        <v>1</v>
      </c>
      <c r="C821" s="1">
        <v>31561</v>
      </c>
      <c r="D821" s="1">
        <v>15161</v>
      </c>
      <c r="E821" s="1" t="b">
        <v>0</v>
      </c>
      <c r="F821" s="1">
        <v>0</v>
      </c>
      <c r="G821" s="60" t="s">
        <v>2589</v>
      </c>
      <c r="H821" s="60" t="s">
        <v>2589</v>
      </c>
      <c r="I821" s="1">
        <v>31561</v>
      </c>
      <c r="J821" s="60" t="s">
        <v>2590</v>
      </c>
      <c r="K821" s="60" t="s">
        <v>2591</v>
      </c>
      <c r="L821" s="60" t="s">
        <v>2798</v>
      </c>
      <c r="M821" s="60" t="s">
        <v>2862</v>
      </c>
      <c r="N821" s="1" t="b">
        <v>1</v>
      </c>
      <c r="O821" s="60" t="s">
        <v>2876</v>
      </c>
      <c r="P821" s="60" t="s">
        <v>2877</v>
      </c>
      <c r="Q821" s="60" t="s">
        <v>2878</v>
      </c>
      <c r="R821" s="60" t="s">
        <v>514</v>
      </c>
      <c r="S821" s="60" t="s">
        <v>2879</v>
      </c>
      <c r="T821" s="1">
        <v>31561</v>
      </c>
      <c r="U821" s="1">
        <v>32161</v>
      </c>
      <c r="V821" s="1">
        <v>34761</v>
      </c>
      <c r="W821" s="1">
        <v>41961</v>
      </c>
      <c r="X821" s="1">
        <v>65841</v>
      </c>
      <c r="Y821" s="1">
        <v>283681</v>
      </c>
      <c r="Z821" s="60" t="s">
        <v>2595</v>
      </c>
      <c r="AA821" s="60" t="s">
        <v>2596</v>
      </c>
      <c r="AB821" s="60" t="s">
        <v>2597</v>
      </c>
      <c r="AC821" s="60" t="s">
        <v>1052</v>
      </c>
      <c r="AD821" s="60" t="s">
        <v>2713</v>
      </c>
      <c r="AE821" s="60" t="s">
        <v>2599</v>
      </c>
      <c r="AF821" s="60" t="s">
        <v>2600</v>
      </c>
      <c r="AG821" s="183">
        <v>44123.729166666664</v>
      </c>
      <c r="AH821" s="60" t="s">
        <v>2601</v>
      </c>
      <c r="AI821" s="60" t="s">
        <v>2602</v>
      </c>
      <c r="AJ821" s="61" t="s">
        <v>2595</v>
      </c>
      <c r="AK821" s="61" t="s">
        <v>2595</v>
      </c>
      <c r="AL821" s="60" t="s">
        <v>2614</v>
      </c>
      <c r="AM821" s="183">
        <v>44123.729166666664</v>
      </c>
      <c r="AN821" s="183" t="s">
        <v>2595</v>
      </c>
      <c r="AO821" s="1">
        <v>4</v>
      </c>
      <c r="AP821" s="60" t="s">
        <v>2595</v>
      </c>
      <c r="AQ821" s="1" t="s">
        <v>2595</v>
      </c>
    </row>
    <row r="822" spans="1:43" x14ac:dyDescent="0.25">
      <c r="A822" s="1">
        <v>0</v>
      </c>
      <c r="B822" s="1" t="b">
        <v>1</v>
      </c>
      <c r="C822" s="1">
        <v>31561</v>
      </c>
      <c r="D822" s="1">
        <v>15161</v>
      </c>
      <c r="E822" s="1" t="b">
        <v>0</v>
      </c>
      <c r="F822" s="1">
        <v>0</v>
      </c>
      <c r="G822" s="60" t="s">
        <v>2589</v>
      </c>
      <c r="H822" s="60" t="s">
        <v>2589</v>
      </c>
      <c r="I822" s="1">
        <v>31561</v>
      </c>
      <c r="J822" s="60" t="s">
        <v>2590</v>
      </c>
      <c r="K822" s="60" t="s">
        <v>2591</v>
      </c>
      <c r="L822" s="60" t="s">
        <v>2798</v>
      </c>
      <c r="M822" s="60" t="s">
        <v>2862</v>
      </c>
      <c r="N822" s="1" t="b">
        <v>1</v>
      </c>
      <c r="O822" s="60" t="s">
        <v>2876</v>
      </c>
      <c r="P822" s="60" t="s">
        <v>1073</v>
      </c>
      <c r="Q822" s="60" t="s">
        <v>1075</v>
      </c>
      <c r="R822" s="60" t="s">
        <v>514</v>
      </c>
      <c r="S822" s="60" t="s">
        <v>1074</v>
      </c>
      <c r="T822" s="1">
        <v>31561</v>
      </c>
      <c r="U822" s="1">
        <v>32161</v>
      </c>
      <c r="V822" s="1">
        <v>34761</v>
      </c>
      <c r="W822" s="1">
        <v>41961</v>
      </c>
      <c r="X822" s="1">
        <v>65841</v>
      </c>
      <c r="Y822" s="1">
        <v>284281</v>
      </c>
      <c r="Z822" s="60" t="s">
        <v>2595</v>
      </c>
      <c r="AA822" s="60" t="s">
        <v>2596</v>
      </c>
      <c r="AB822" s="60" t="s">
        <v>2597</v>
      </c>
      <c r="AC822" s="60" t="s">
        <v>1052</v>
      </c>
      <c r="AD822" s="60" t="s">
        <v>2713</v>
      </c>
      <c r="AE822" s="60" t="s">
        <v>2599</v>
      </c>
      <c r="AF822" s="60" t="s">
        <v>2600</v>
      </c>
      <c r="AG822" s="183">
        <v>44123.729861111111</v>
      </c>
      <c r="AH822" s="60" t="s">
        <v>2721</v>
      </c>
      <c r="AI822" s="60" t="s">
        <v>2722</v>
      </c>
      <c r="AJ822" s="61">
        <v>5</v>
      </c>
      <c r="AK822" s="61">
        <v>1</v>
      </c>
      <c r="AL822" s="60" t="s">
        <v>2603</v>
      </c>
      <c r="AM822" s="183">
        <v>44160.661111111112</v>
      </c>
      <c r="AN822" s="183">
        <v>44611</v>
      </c>
      <c r="AO822" s="1">
        <v>4</v>
      </c>
      <c r="AP822" s="60" t="s">
        <v>2595</v>
      </c>
      <c r="AQ822" s="1" t="s">
        <v>2595</v>
      </c>
    </row>
    <row r="823" spans="1:43" x14ac:dyDescent="0.25">
      <c r="A823" s="1">
        <v>0</v>
      </c>
      <c r="B823" s="1" t="b">
        <v>1</v>
      </c>
      <c r="C823" s="1">
        <v>31561</v>
      </c>
      <c r="D823" s="1">
        <v>15241</v>
      </c>
      <c r="E823" s="1" t="b">
        <v>0</v>
      </c>
      <c r="F823" s="1">
        <v>0</v>
      </c>
      <c r="G823" s="60" t="s">
        <v>2589</v>
      </c>
      <c r="H823" s="60" t="s">
        <v>2589</v>
      </c>
      <c r="I823" s="1">
        <v>31561</v>
      </c>
      <c r="J823" s="60" t="s">
        <v>2590</v>
      </c>
      <c r="K823" s="60" t="s">
        <v>2591</v>
      </c>
      <c r="L823" s="60" t="s">
        <v>2880</v>
      </c>
      <c r="M823" s="60" t="s">
        <v>2881</v>
      </c>
      <c r="N823" s="1" t="b">
        <v>1</v>
      </c>
      <c r="O823" s="60" t="s">
        <v>2882</v>
      </c>
      <c r="P823" s="60" t="s">
        <v>1184</v>
      </c>
      <c r="Q823" s="60" t="s">
        <v>1186</v>
      </c>
      <c r="R823" s="60" t="s">
        <v>514</v>
      </c>
      <c r="S823" s="60" t="s">
        <v>1185</v>
      </c>
      <c r="T823" s="1">
        <v>31561</v>
      </c>
      <c r="U823" s="1">
        <v>32161</v>
      </c>
      <c r="V823" s="1">
        <v>34801</v>
      </c>
      <c r="W823" s="1">
        <v>42001</v>
      </c>
      <c r="X823" s="1">
        <v>65881</v>
      </c>
      <c r="Y823" s="1">
        <v>120921</v>
      </c>
      <c r="Z823" s="60" t="s">
        <v>2595</v>
      </c>
      <c r="AA823" s="60" t="s">
        <v>2596</v>
      </c>
      <c r="AB823" s="60" t="s">
        <v>2597</v>
      </c>
      <c r="AC823" s="60" t="s">
        <v>1137</v>
      </c>
      <c r="AD823" s="60" t="s">
        <v>2698</v>
      </c>
      <c r="AE823" s="60" t="s">
        <v>2599</v>
      </c>
      <c r="AF823" s="60" t="s">
        <v>2600</v>
      </c>
      <c r="AG823" s="183">
        <v>44123.69930555555</v>
      </c>
      <c r="AH823" s="60" t="s">
        <v>2601</v>
      </c>
      <c r="AI823" s="60" t="s">
        <v>2602</v>
      </c>
      <c r="AJ823" s="61">
        <v>5</v>
      </c>
      <c r="AK823" s="61">
        <v>1</v>
      </c>
      <c r="AL823" s="60" t="s">
        <v>2603</v>
      </c>
      <c r="AM823" s="183">
        <v>44159.723611111112</v>
      </c>
      <c r="AN823" s="183">
        <v>44614</v>
      </c>
      <c r="AO823" s="1">
        <v>4</v>
      </c>
      <c r="AP823" s="60" t="s">
        <v>2595</v>
      </c>
      <c r="AQ823" s="1" t="s">
        <v>2595</v>
      </c>
    </row>
    <row r="824" spans="1:43" x14ac:dyDescent="0.25">
      <c r="A824" s="1">
        <v>0</v>
      </c>
      <c r="B824" s="1" t="b">
        <v>1</v>
      </c>
      <c r="C824" s="1">
        <v>31561</v>
      </c>
      <c r="D824" s="1">
        <v>15241</v>
      </c>
      <c r="E824" s="1" t="b">
        <v>0</v>
      </c>
      <c r="F824" s="1">
        <v>0</v>
      </c>
      <c r="G824" s="60" t="s">
        <v>2589</v>
      </c>
      <c r="H824" s="60" t="s">
        <v>2589</v>
      </c>
      <c r="I824" s="1">
        <v>31561</v>
      </c>
      <c r="J824" s="60" t="s">
        <v>2590</v>
      </c>
      <c r="K824" s="60" t="s">
        <v>2591</v>
      </c>
      <c r="L824" s="60" t="s">
        <v>2880</v>
      </c>
      <c r="M824" s="60" t="s">
        <v>2881</v>
      </c>
      <c r="N824" s="1" t="b">
        <v>1</v>
      </c>
      <c r="O824" s="60" t="s">
        <v>2882</v>
      </c>
      <c r="P824" s="60" t="s">
        <v>1199</v>
      </c>
      <c r="Q824" s="60" t="s">
        <v>1201</v>
      </c>
      <c r="R824" s="60" t="s">
        <v>514</v>
      </c>
      <c r="S824" s="60" t="s">
        <v>1200</v>
      </c>
      <c r="T824" s="1">
        <v>31561</v>
      </c>
      <c r="U824" s="1">
        <v>32161</v>
      </c>
      <c r="V824" s="1">
        <v>34801</v>
      </c>
      <c r="W824" s="1">
        <v>42001</v>
      </c>
      <c r="X824" s="1">
        <v>65881</v>
      </c>
      <c r="Y824" s="1">
        <v>122361</v>
      </c>
      <c r="Z824" s="60" t="s">
        <v>2595</v>
      </c>
      <c r="AA824" s="60" t="s">
        <v>2596</v>
      </c>
      <c r="AB824" s="60" t="s">
        <v>2597</v>
      </c>
      <c r="AC824" s="60" t="s">
        <v>1137</v>
      </c>
      <c r="AD824" s="60" t="s">
        <v>2698</v>
      </c>
      <c r="AE824" s="60" t="s">
        <v>2599</v>
      </c>
      <c r="AF824" s="60" t="s">
        <v>2600</v>
      </c>
      <c r="AG824" s="183">
        <v>44123.7</v>
      </c>
      <c r="AH824" s="60" t="s">
        <v>2601</v>
      </c>
      <c r="AI824" s="60" t="s">
        <v>2602</v>
      </c>
      <c r="AJ824" s="61">
        <v>5</v>
      </c>
      <c r="AK824" s="61">
        <v>1</v>
      </c>
      <c r="AL824" s="60" t="s">
        <v>2603</v>
      </c>
      <c r="AM824" s="183">
        <v>44463.735416666663</v>
      </c>
      <c r="AN824" s="183">
        <v>44614</v>
      </c>
      <c r="AO824" s="1">
        <v>4</v>
      </c>
      <c r="AP824" s="60" t="s">
        <v>2595</v>
      </c>
      <c r="AQ824" s="1" t="s">
        <v>2595</v>
      </c>
    </row>
    <row r="825" spans="1:43" x14ac:dyDescent="0.25">
      <c r="A825" s="1">
        <v>0</v>
      </c>
      <c r="B825" s="1" t="b">
        <v>1</v>
      </c>
      <c r="C825" s="1">
        <v>31561</v>
      </c>
      <c r="D825" s="1">
        <v>14081</v>
      </c>
      <c r="E825" s="1" t="b">
        <v>0</v>
      </c>
      <c r="F825" s="1">
        <v>0</v>
      </c>
      <c r="G825" s="60" t="s">
        <v>2589</v>
      </c>
      <c r="H825" s="60" t="s">
        <v>2589</v>
      </c>
      <c r="I825" s="1">
        <v>31561</v>
      </c>
      <c r="J825" s="60" t="s">
        <v>2590</v>
      </c>
      <c r="K825" s="60" t="s">
        <v>2591</v>
      </c>
      <c r="L825" s="60" t="s">
        <v>2880</v>
      </c>
      <c r="M825" s="60" t="s">
        <v>2881</v>
      </c>
      <c r="N825" s="1" t="b">
        <v>1</v>
      </c>
      <c r="O825" s="60" t="s">
        <v>2882</v>
      </c>
      <c r="P825" s="60" t="s">
        <v>2056</v>
      </c>
      <c r="Q825" s="60" t="s">
        <v>2058</v>
      </c>
      <c r="R825" s="60" t="s">
        <v>514</v>
      </c>
      <c r="S825" s="60" t="s">
        <v>2057</v>
      </c>
      <c r="T825" s="1">
        <v>31561</v>
      </c>
      <c r="U825" s="1">
        <v>32161</v>
      </c>
      <c r="V825" s="1">
        <v>34801</v>
      </c>
      <c r="W825" s="1">
        <v>42001</v>
      </c>
      <c r="X825" s="1">
        <v>65881</v>
      </c>
      <c r="Y825" s="1">
        <v>209401</v>
      </c>
      <c r="Z825" s="60" t="s">
        <v>2595</v>
      </c>
      <c r="AA825" s="60" t="s">
        <v>2596</v>
      </c>
      <c r="AB825" s="60" t="s">
        <v>2597</v>
      </c>
      <c r="AC825" s="60" t="s">
        <v>2002</v>
      </c>
      <c r="AD825" s="60" t="s">
        <v>2883</v>
      </c>
      <c r="AE825" s="60" t="s">
        <v>2599</v>
      </c>
      <c r="AF825" s="60" t="s">
        <v>2600</v>
      </c>
      <c r="AG825" s="183">
        <v>44123.718055555553</v>
      </c>
      <c r="AH825" s="60" t="s">
        <v>2601</v>
      </c>
      <c r="AI825" s="60" t="s">
        <v>2602</v>
      </c>
      <c r="AJ825" s="61">
        <v>10</v>
      </c>
      <c r="AK825" s="61">
        <v>1</v>
      </c>
      <c r="AL825" s="60" t="s">
        <v>2603</v>
      </c>
      <c r="AM825" s="183">
        <v>44463.735416666663</v>
      </c>
      <c r="AN825" s="183">
        <v>44614</v>
      </c>
      <c r="AO825" s="1">
        <v>4</v>
      </c>
      <c r="AP825" s="60" t="s">
        <v>2595</v>
      </c>
      <c r="AQ825" s="1" t="s">
        <v>2595</v>
      </c>
    </row>
    <row r="826" spans="1:43" x14ac:dyDescent="0.25">
      <c r="A826" s="1">
        <v>0</v>
      </c>
      <c r="B826" s="1" t="b">
        <v>1</v>
      </c>
      <c r="C826" s="1">
        <v>31561</v>
      </c>
      <c r="D826" s="1">
        <v>15841</v>
      </c>
      <c r="E826" s="1" t="b">
        <v>0</v>
      </c>
      <c r="F826" s="1">
        <v>0</v>
      </c>
      <c r="G826" s="60" t="s">
        <v>2589</v>
      </c>
      <c r="H826" s="60" t="s">
        <v>2589</v>
      </c>
      <c r="I826" s="1">
        <v>31561</v>
      </c>
      <c r="J826" s="60" t="s">
        <v>2590</v>
      </c>
      <c r="K826" s="60" t="s">
        <v>2591</v>
      </c>
      <c r="L826" s="60" t="s">
        <v>2880</v>
      </c>
      <c r="M826" s="60" t="s">
        <v>2881</v>
      </c>
      <c r="N826" s="1" t="b">
        <v>1</v>
      </c>
      <c r="O826" s="60" t="s">
        <v>2882</v>
      </c>
      <c r="P826" s="60" t="s">
        <v>178</v>
      </c>
      <c r="Q826" s="60" t="s">
        <v>180</v>
      </c>
      <c r="R826" s="60" t="s">
        <v>514</v>
      </c>
      <c r="S826" s="60" t="s">
        <v>179</v>
      </c>
      <c r="T826" s="1">
        <v>31561</v>
      </c>
      <c r="U826" s="1">
        <v>32161</v>
      </c>
      <c r="V826" s="1">
        <v>34801</v>
      </c>
      <c r="W826" s="1">
        <v>42001</v>
      </c>
      <c r="X826" s="1">
        <v>65881</v>
      </c>
      <c r="Y826" s="1">
        <v>1674241</v>
      </c>
      <c r="Z826" s="60" t="s">
        <v>2595</v>
      </c>
      <c r="AA826" s="60" t="s">
        <v>2596</v>
      </c>
      <c r="AB826" s="60" t="s">
        <v>2597</v>
      </c>
      <c r="AC826" s="60" t="s">
        <v>164</v>
      </c>
      <c r="AD826" s="60" t="s">
        <v>165</v>
      </c>
      <c r="AE826" s="60" t="s">
        <v>2599</v>
      </c>
      <c r="AF826" s="60" t="s">
        <v>2600</v>
      </c>
      <c r="AG826" s="183">
        <v>44495.727777777778</v>
      </c>
      <c r="AH826" s="60" t="s">
        <v>2601</v>
      </c>
      <c r="AI826" s="60" t="s">
        <v>2602</v>
      </c>
      <c r="AJ826" s="61">
        <v>10</v>
      </c>
      <c r="AK826" s="61">
        <v>1</v>
      </c>
      <c r="AL826" s="60" t="s">
        <v>2603</v>
      </c>
      <c r="AM826" s="183">
        <v>44503.461111111108</v>
      </c>
      <c r="AN826" s="183">
        <v>44609</v>
      </c>
      <c r="AO826" s="1">
        <v>3</v>
      </c>
      <c r="AP826" s="60" t="s">
        <v>2595</v>
      </c>
      <c r="AQ826" s="1" t="s">
        <v>2595</v>
      </c>
    </row>
    <row r="827" spans="1:43" x14ac:dyDescent="0.25">
      <c r="A827" s="1">
        <v>0</v>
      </c>
      <c r="B827" s="1" t="b">
        <v>1</v>
      </c>
      <c r="C827" s="1">
        <v>31561</v>
      </c>
      <c r="D827" s="1">
        <v>22801</v>
      </c>
      <c r="E827" s="1" t="b">
        <v>0</v>
      </c>
      <c r="F827" s="1">
        <v>0</v>
      </c>
      <c r="G827" s="60" t="s">
        <v>2589</v>
      </c>
      <c r="H827" s="60" t="s">
        <v>2589</v>
      </c>
      <c r="I827" s="1">
        <v>31561</v>
      </c>
      <c r="J827" s="60" t="s">
        <v>2590</v>
      </c>
      <c r="K827" s="60" t="s">
        <v>2591</v>
      </c>
      <c r="L827" s="60" t="s">
        <v>2880</v>
      </c>
      <c r="M827" s="60" t="s">
        <v>2881</v>
      </c>
      <c r="N827" s="1" t="b">
        <v>1</v>
      </c>
      <c r="O827" s="60" t="s">
        <v>2884</v>
      </c>
      <c r="P827" s="60" t="s">
        <v>713</v>
      </c>
      <c r="Q827" s="60" t="s">
        <v>715</v>
      </c>
      <c r="R827" s="60" t="s">
        <v>514</v>
      </c>
      <c r="S827" s="60" t="s">
        <v>714</v>
      </c>
      <c r="T827" s="1">
        <v>31561</v>
      </c>
      <c r="U827" s="1">
        <v>32161</v>
      </c>
      <c r="V827" s="1">
        <v>34801</v>
      </c>
      <c r="W827" s="1">
        <v>42001</v>
      </c>
      <c r="X827" s="1">
        <v>65921</v>
      </c>
      <c r="Y827" s="1">
        <v>762641</v>
      </c>
      <c r="Z827" s="60" t="s">
        <v>2595</v>
      </c>
      <c r="AA827" s="60" t="s">
        <v>2596</v>
      </c>
      <c r="AB827" s="60" t="s">
        <v>2597</v>
      </c>
      <c r="AC827" s="60" t="s">
        <v>564</v>
      </c>
      <c r="AD827" s="60" t="s">
        <v>2675</v>
      </c>
      <c r="AE827" s="60" t="s">
        <v>2599</v>
      </c>
      <c r="AF827" s="60" t="s">
        <v>2600</v>
      </c>
      <c r="AG827" s="183">
        <v>44159.354166666664</v>
      </c>
      <c r="AH827" s="60" t="s">
        <v>2601</v>
      </c>
      <c r="AI827" s="60" t="s">
        <v>2602</v>
      </c>
      <c r="AJ827" s="61">
        <v>10</v>
      </c>
      <c r="AK827" s="61">
        <v>1</v>
      </c>
      <c r="AL827" s="60" t="s">
        <v>2603</v>
      </c>
      <c r="AM827" s="183">
        <v>44159.354166666664</v>
      </c>
      <c r="AN827" s="183">
        <v>44612</v>
      </c>
      <c r="AO827" s="1">
        <v>6</v>
      </c>
      <c r="AP827" s="60" t="s">
        <v>2595</v>
      </c>
      <c r="AQ827" s="1" t="s">
        <v>2595</v>
      </c>
    </row>
    <row r="828" spans="1:43" x14ac:dyDescent="0.25">
      <c r="A828" s="1">
        <v>0</v>
      </c>
      <c r="B828" s="1" t="b">
        <v>1</v>
      </c>
      <c r="C828" s="1">
        <v>31561</v>
      </c>
      <c r="D828" s="1">
        <v>15241</v>
      </c>
      <c r="E828" s="1" t="b">
        <v>0</v>
      </c>
      <c r="F828" s="1">
        <v>0</v>
      </c>
      <c r="G828" s="60" t="s">
        <v>2589</v>
      </c>
      <c r="H828" s="60" t="s">
        <v>2589</v>
      </c>
      <c r="I828" s="1">
        <v>31561</v>
      </c>
      <c r="J828" s="60" t="s">
        <v>2590</v>
      </c>
      <c r="K828" s="60" t="s">
        <v>2591</v>
      </c>
      <c r="L828" s="60" t="s">
        <v>2880</v>
      </c>
      <c r="M828" s="60" t="s">
        <v>2881</v>
      </c>
      <c r="N828" s="1" t="b">
        <v>1</v>
      </c>
      <c r="O828" s="60" t="s">
        <v>2884</v>
      </c>
      <c r="P828" s="60" t="s">
        <v>1138</v>
      </c>
      <c r="Q828" s="60" t="s">
        <v>1140</v>
      </c>
      <c r="R828" s="60" t="s">
        <v>569</v>
      </c>
      <c r="S828" s="60" t="s">
        <v>1139</v>
      </c>
      <c r="T828" s="1">
        <v>31561</v>
      </c>
      <c r="U828" s="1">
        <v>32161</v>
      </c>
      <c r="V828" s="1">
        <v>34801</v>
      </c>
      <c r="W828" s="1">
        <v>42001</v>
      </c>
      <c r="X828" s="1">
        <v>65921</v>
      </c>
      <c r="Y828" s="1">
        <v>764641</v>
      </c>
      <c r="Z828" s="60" t="s">
        <v>2595</v>
      </c>
      <c r="AA828" s="60" t="s">
        <v>2596</v>
      </c>
      <c r="AB828" s="60" t="s">
        <v>2597</v>
      </c>
      <c r="AC828" s="60" t="s">
        <v>1137</v>
      </c>
      <c r="AD828" s="60" t="s">
        <v>2698</v>
      </c>
      <c r="AE828" s="60" t="s">
        <v>2599</v>
      </c>
      <c r="AF828" s="60" t="s">
        <v>2600</v>
      </c>
      <c r="AG828" s="183">
        <v>44159.372916666667</v>
      </c>
      <c r="AH828" s="60" t="s">
        <v>2601</v>
      </c>
      <c r="AI828" s="60" t="s">
        <v>2602</v>
      </c>
      <c r="AJ828" s="61">
        <v>5</v>
      </c>
      <c r="AK828" s="61">
        <v>1</v>
      </c>
      <c r="AL828" s="60" t="s">
        <v>2603</v>
      </c>
      <c r="AM828" s="183">
        <v>44463.740277777775</v>
      </c>
      <c r="AN828" s="183">
        <v>44614</v>
      </c>
      <c r="AO828" s="1">
        <v>4</v>
      </c>
      <c r="AP828" s="60" t="s">
        <v>2595</v>
      </c>
      <c r="AQ828" s="1" t="s">
        <v>2595</v>
      </c>
    </row>
    <row r="829" spans="1:43" x14ac:dyDescent="0.25">
      <c r="A829" s="1">
        <v>0</v>
      </c>
      <c r="B829" s="1" t="b">
        <v>1</v>
      </c>
      <c r="C829" s="1">
        <v>31561</v>
      </c>
      <c r="D829" s="1">
        <v>15241</v>
      </c>
      <c r="E829" s="1" t="b">
        <v>0</v>
      </c>
      <c r="F829" s="1">
        <v>0</v>
      </c>
      <c r="G829" s="60" t="s">
        <v>2589</v>
      </c>
      <c r="H829" s="60" t="s">
        <v>2589</v>
      </c>
      <c r="I829" s="1">
        <v>31561</v>
      </c>
      <c r="J829" s="60" t="s">
        <v>2590</v>
      </c>
      <c r="K829" s="60" t="s">
        <v>2591</v>
      </c>
      <c r="L829" s="60" t="s">
        <v>2880</v>
      </c>
      <c r="M829" s="60" t="s">
        <v>2881</v>
      </c>
      <c r="N829" s="1" t="b">
        <v>1</v>
      </c>
      <c r="O829" s="60" t="s">
        <v>2884</v>
      </c>
      <c r="P829" s="60" t="s">
        <v>1165</v>
      </c>
      <c r="Q829" s="60" t="s">
        <v>1167</v>
      </c>
      <c r="R829" s="60" t="s">
        <v>514</v>
      </c>
      <c r="S829" s="60" t="s">
        <v>1166</v>
      </c>
      <c r="T829" s="1">
        <v>31561</v>
      </c>
      <c r="U829" s="1">
        <v>32161</v>
      </c>
      <c r="V829" s="1">
        <v>34801</v>
      </c>
      <c r="W829" s="1">
        <v>42001</v>
      </c>
      <c r="X829" s="1">
        <v>65921</v>
      </c>
      <c r="Y829" s="1">
        <v>766481</v>
      </c>
      <c r="Z829" s="60" t="s">
        <v>2595</v>
      </c>
      <c r="AA829" s="60" t="s">
        <v>2596</v>
      </c>
      <c r="AB829" s="60" t="s">
        <v>2597</v>
      </c>
      <c r="AC829" s="60" t="s">
        <v>1137</v>
      </c>
      <c r="AD829" s="60" t="s">
        <v>2698</v>
      </c>
      <c r="AE829" s="60" t="s">
        <v>2599</v>
      </c>
      <c r="AF829" s="60" t="s">
        <v>2600</v>
      </c>
      <c r="AG829" s="183">
        <v>44159.604861111111</v>
      </c>
      <c r="AH829" s="60" t="s">
        <v>2601</v>
      </c>
      <c r="AI829" s="60" t="s">
        <v>2602</v>
      </c>
      <c r="AJ829" s="61">
        <v>5</v>
      </c>
      <c r="AK829" s="61">
        <v>1</v>
      </c>
      <c r="AL829" s="60" t="s">
        <v>2603</v>
      </c>
      <c r="AM829" s="183">
        <v>44159.614583333328</v>
      </c>
      <c r="AN829" s="183">
        <v>44614</v>
      </c>
      <c r="AO829" s="1">
        <v>4</v>
      </c>
      <c r="AP829" s="60" t="s">
        <v>2595</v>
      </c>
      <c r="AQ829" s="1" t="s">
        <v>2595</v>
      </c>
    </row>
    <row r="830" spans="1:43" x14ac:dyDescent="0.25">
      <c r="A830" s="1">
        <v>0</v>
      </c>
      <c r="B830" s="1" t="b">
        <v>1</v>
      </c>
      <c r="C830" s="1">
        <v>31561</v>
      </c>
      <c r="D830" s="1">
        <v>14201</v>
      </c>
      <c r="E830" s="1" t="b">
        <v>0</v>
      </c>
      <c r="F830" s="1">
        <v>0</v>
      </c>
      <c r="G830" s="60" t="s">
        <v>2589</v>
      </c>
      <c r="H830" s="60" t="s">
        <v>2589</v>
      </c>
      <c r="I830" s="1">
        <v>31561</v>
      </c>
      <c r="J830" s="60" t="s">
        <v>2590</v>
      </c>
      <c r="K830" s="60" t="s">
        <v>2591</v>
      </c>
      <c r="L830" s="60" t="s">
        <v>2880</v>
      </c>
      <c r="M830" s="60" t="s">
        <v>2881</v>
      </c>
      <c r="N830" s="1" t="b">
        <v>1</v>
      </c>
      <c r="O830" s="60" t="s">
        <v>2884</v>
      </c>
      <c r="P830" s="60" t="s">
        <v>823</v>
      </c>
      <c r="Q830" s="60" t="s">
        <v>825</v>
      </c>
      <c r="R830" s="60" t="s">
        <v>569</v>
      </c>
      <c r="S830" s="60" t="s">
        <v>824</v>
      </c>
      <c r="T830" s="1">
        <v>31561</v>
      </c>
      <c r="U830" s="1">
        <v>32161</v>
      </c>
      <c r="V830" s="1">
        <v>34801</v>
      </c>
      <c r="W830" s="1">
        <v>42001</v>
      </c>
      <c r="X830" s="1">
        <v>65921</v>
      </c>
      <c r="Y830" s="1">
        <v>806041</v>
      </c>
      <c r="Z830" s="60" t="s">
        <v>2595</v>
      </c>
      <c r="AA830" s="60" t="s">
        <v>2596</v>
      </c>
      <c r="AB830" s="60" t="s">
        <v>2597</v>
      </c>
      <c r="AC830" s="60" t="s">
        <v>810</v>
      </c>
      <c r="AD830" s="60" t="s">
        <v>2705</v>
      </c>
      <c r="AE830" s="60" t="s">
        <v>2599</v>
      </c>
      <c r="AF830" s="60" t="s">
        <v>2600</v>
      </c>
      <c r="AG830" s="183">
        <v>44164.868055555555</v>
      </c>
      <c r="AH830" s="60" t="s">
        <v>2601</v>
      </c>
      <c r="AI830" s="60" t="s">
        <v>2602</v>
      </c>
      <c r="AJ830" s="61">
        <v>10</v>
      </c>
      <c r="AK830" s="61">
        <v>1</v>
      </c>
      <c r="AL830" s="60" t="s">
        <v>2655</v>
      </c>
      <c r="AM830" s="183">
        <v>44613.320138888885</v>
      </c>
      <c r="AN830" s="183">
        <v>44612</v>
      </c>
      <c r="AO830" s="1">
        <v>6</v>
      </c>
      <c r="AP830" s="60" t="s">
        <v>2595</v>
      </c>
      <c r="AQ830" s="1" t="s">
        <v>2595</v>
      </c>
    </row>
    <row r="831" spans="1:43" x14ac:dyDescent="0.25">
      <c r="A831" s="1">
        <v>0</v>
      </c>
      <c r="B831" s="1" t="b">
        <v>1</v>
      </c>
      <c r="C831" s="1">
        <v>31561</v>
      </c>
      <c r="D831" s="1">
        <v>14081</v>
      </c>
      <c r="E831" s="1" t="b">
        <v>0</v>
      </c>
      <c r="F831" s="1">
        <v>0</v>
      </c>
      <c r="G831" s="60" t="s">
        <v>2589</v>
      </c>
      <c r="H831" s="60" t="s">
        <v>2589</v>
      </c>
      <c r="I831" s="1">
        <v>31561</v>
      </c>
      <c r="J831" s="60" t="s">
        <v>2590</v>
      </c>
      <c r="K831" s="60" t="s">
        <v>2591</v>
      </c>
      <c r="L831" s="60" t="s">
        <v>2880</v>
      </c>
      <c r="M831" s="60" t="s">
        <v>2881</v>
      </c>
      <c r="N831" s="1" t="b">
        <v>1</v>
      </c>
      <c r="O831" s="60" t="s">
        <v>2884</v>
      </c>
      <c r="P831" s="60" t="s">
        <v>2053</v>
      </c>
      <c r="Q831" s="60" t="s">
        <v>2055</v>
      </c>
      <c r="R831" s="60" t="s">
        <v>514</v>
      </c>
      <c r="S831" s="60" t="s">
        <v>2054</v>
      </c>
      <c r="T831" s="1">
        <v>31561</v>
      </c>
      <c r="U831" s="1">
        <v>32161</v>
      </c>
      <c r="V831" s="1">
        <v>34801</v>
      </c>
      <c r="W831" s="1">
        <v>42001</v>
      </c>
      <c r="X831" s="1">
        <v>65921</v>
      </c>
      <c r="Y831" s="1">
        <v>854201</v>
      </c>
      <c r="Z831" s="60" t="s">
        <v>2595</v>
      </c>
      <c r="AA831" s="60" t="s">
        <v>2596</v>
      </c>
      <c r="AB831" s="60" t="s">
        <v>2597</v>
      </c>
      <c r="AC831" s="60" t="s">
        <v>2002</v>
      </c>
      <c r="AD831" s="60" t="s">
        <v>2883</v>
      </c>
      <c r="AE831" s="60" t="s">
        <v>2599</v>
      </c>
      <c r="AF831" s="60" t="s">
        <v>2600</v>
      </c>
      <c r="AG831" s="183">
        <v>44172.342361111107</v>
      </c>
      <c r="AH831" s="60" t="s">
        <v>2601</v>
      </c>
      <c r="AI831" s="60" t="s">
        <v>2602</v>
      </c>
      <c r="AJ831" s="61">
        <v>10</v>
      </c>
      <c r="AK831" s="61">
        <v>1</v>
      </c>
      <c r="AL831" s="60" t="s">
        <v>2603</v>
      </c>
      <c r="AM831" s="183">
        <v>44172.342361111107</v>
      </c>
      <c r="AN831" s="183">
        <v>44614</v>
      </c>
      <c r="AO831" s="1">
        <v>4</v>
      </c>
      <c r="AP831" s="60" t="s">
        <v>2595</v>
      </c>
      <c r="AQ831" s="1" t="s">
        <v>2595</v>
      </c>
    </row>
    <row r="832" spans="1:43" x14ac:dyDescent="0.25">
      <c r="A832" s="1">
        <v>0</v>
      </c>
      <c r="B832" s="1" t="b">
        <v>1</v>
      </c>
      <c r="C832" s="1">
        <v>31561</v>
      </c>
      <c r="D832" s="1">
        <v>15161</v>
      </c>
      <c r="E832" s="1" t="b">
        <v>0</v>
      </c>
      <c r="F832" s="1">
        <v>0</v>
      </c>
      <c r="G832" s="60" t="s">
        <v>2589</v>
      </c>
      <c r="H832" s="60" t="s">
        <v>2589</v>
      </c>
      <c r="I832" s="1">
        <v>31561</v>
      </c>
      <c r="J832" s="60" t="s">
        <v>2590</v>
      </c>
      <c r="K832" s="60" t="s">
        <v>2591</v>
      </c>
      <c r="L832" s="60" t="s">
        <v>2880</v>
      </c>
      <c r="M832" s="60" t="s">
        <v>2881</v>
      </c>
      <c r="N832" s="1" t="b">
        <v>1</v>
      </c>
      <c r="O832" s="60" t="s">
        <v>2885</v>
      </c>
      <c r="P832" s="60" t="s">
        <v>1094</v>
      </c>
      <c r="Q832" s="60" t="s">
        <v>1096</v>
      </c>
      <c r="R832" s="60" t="s">
        <v>514</v>
      </c>
      <c r="S832" s="60" t="s">
        <v>1095</v>
      </c>
      <c r="T832" s="1">
        <v>31561</v>
      </c>
      <c r="U832" s="1">
        <v>32161</v>
      </c>
      <c r="V832" s="1">
        <v>34801</v>
      </c>
      <c r="W832" s="1">
        <v>42001</v>
      </c>
      <c r="X832" s="1">
        <v>65961</v>
      </c>
      <c r="Y832" s="1">
        <v>765041</v>
      </c>
      <c r="Z832" s="60" t="s">
        <v>2595</v>
      </c>
      <c r="AA832" s="60" t="s">
        <v>2596</v>
      </c>
      <c r="AB832" s="60" t="s">
        <v>2597</v>
      </c>
      <c r="AC832" s="60" t="s">
        <v>1052</v>
      </c>
      <c r="AD832" s="60" t="s">
        <v>2713</v>
      </c>
      <c r="AE832" s="60" t="s">
        <v>2599</v>
      </c>
      <c r="AF832" s="60" t="s">
        <v>2600</v>
      </c>
      <c r="AG832" s="183">
        <v>44159.404861111107</v>
      </c>
      <c r="AH832" s="60" t="s">
        <v>2601</v>
      </c>
      <c r="AI832" s="60" t="s">
        <v>2602</v>
      </c>
      <c r="AJ832" s="61">
        <v>5</v>
      </c>
      <c r="AK832" s="61">
        <v>1</v>
      </c>
      <c r="AL832" s="60" t="s">
        <v>2603</v>
      </c>
      <c r="AM832" s="183">
        <v>44604.590277777774</v>
      </c>
      <c r="AN832" s="183">
        <v>44612</v>
      </c>
      <c r="AO832" s="1">
        <v>4</v>
      </c>
      <c r="AP832" s="60" t="s">
        <v>2595</v>
      </c>
      <c r="AQ832" s="1" t="s">
        <v>2595</v>
      </c>
    </row>
    <row r="833" spans="1:43" x14ac:dyDescent="0.25">
      <c r="A833" s="1">
        <v>0</v>
      </c>
      <c r="B833" s="1" t="b">
        <v>1</v>
      </c>
      <c r="C833" s="1">
        <v>31561</v>
      </c>
      <c r="D833" s="1">
        <v>16281</v>
      </c>
      <c r="E833" s="1" t="b">
        <v>0</v>
      </c>
      <c r="F833" s="1">
        <v>0</v>
      </c>
      <c r="G833" s="60" t="s">
        <v>2589</v>
      </c>
      <c r="H833" s="60" t="s">
        <v>2589</v>
      </c>
      <c r="I833" s="1">
        <v>31561</v>
      </c>
      <c r="J833" s="60" t="s">
        <v>2590</v>
      </c>
      <c r="K833" s="60" t="s">
        <v>2591</v>
      </c>
      <c r="L833" s="60" t="s">
        <v>2880</v>
      </c>
      <c r="M833" s="60" t="s">
        <v>2881</v>
      </c>
      <c r="N833" s="1" t="b">
        <v>1</v>
      </c>
      <c r="O833" s="60" t="s">
        <v>2885</v>
      </c>
      <c r="P833" s="60" t="s">
        <v>1489</v>
      </c>
      <c r="Q833" s="60" t="s">
        <v>1491</v>
      </c>
      <c r="R833" s="60" t="s">
        <v>514</v>
      </c>
      <c r="S833" s="60" t="s">
        <v>1490</v>
      </c>
      <c r="T833" s="1">
        <v>31561</v>
      </c>
      <c r="U833" s="1">
        <v>32161</v>
      </c>
      <c r="V833" s="1">
        <v>34801</v>
      </c>
      <c r="W833" s="1">
        <v>42001</v>
      </c>
      <c r="X833" s="1">
        <v>65961</v>
      </c>
      <c r="Y833" s="1">
        <v>805681</v>
      </c>
      <c r="Z833" s="60" t="s">
        <v>2595</v>
      </c>
      <c r="AA833" s="60" t="s">
        <v>2596</v>
      </c>
      <c r="AB833" s="60" t="s">
        <v>2597</v>
      </c>
      <c r="AC833" s="60" t="s">
        <v>1480</v>
      </c>
      <c r="AD833" s="60" t="s">
        <v>2717</v>
      </c>
      <c r="AE833" s="60" t="s">
        <v>2599</v>
      </c>
      <c r="AF833" s="60" t="s">
        <v>2600</v>
      </c>
      <c r="AG833" s="183">
        <v>44163.944444444445</v>
      </c>
      <c r="AH833" s="60" t="s">
        <v>2601</v>
      </c>
      <c r="AI833" s="60" t="s">
        <v>2602</v>
      </c>
      <c r="AJ833" s="61" t="s">
        <v>2595</v>
      </c>
      <c r="AK833" s="61" t="s">
        <v>2595</v>
      </c>
      <c r="AL833" s="60" t="s">
        <v>2603</v>
      </c>
      <c r="AM833" s="183">
        <v>44463.756249999999</v>
      </c>
      <c r="AN833" s="183">
        <v>44611</v>
      </c>
      <c r="AO833" s="1">
        <v>4</v>
      </c>
      <c r="AP833" s="60" t="s">
        <v>2595</v>
      </c>
      <c r="AQ833" s="1" t="s">
        <v>2595</v>
      </c>
    </row>
    <row r="834" spans="1:43" x14ac:dyDescent="0.25">
      <c r="A834" s="1">
        <v>0</v>
      </c>
      <c r="B834" s="1" t="b">
        <v>1</v>
      </c>
      <c r="C834" s="1">
        <v>31561</v>
      </c>
      <c r="D834" s="1">
        <v>16281</v>
      </c>
      <c r="E834" s="1" t="b">
        <v>0</v>
      </c>
      <c r="F834" s="1">
        <v>0</v>
      </c>
      <c r="G834" s="60" t="s">
        <v>2589</v>
      </c>
      <c r="H834" s="60" t="s">
        <v>2589</v>
      </c>
      <c r="I834" s="1">
        <v>31561</v>
      </c>
      <c r="J834" s="60" t="s">
        <v>2590</v>
      </c>
      <c r="K834" s="60" t="s">
        <v>2591</v>
      </c>
      <c r="L834" s="60" t="s">
        <v>2880</v>
      </c>
      <c r="M834" s="60" t="s">
        <v>2881</v>
      </c>
      <c r="N834" s="1" t="b">
        <v>1</v>
      </c>
      <c r="O834" s="60" t="s">
        <v>2885</v>
      </c>
      <c r="P834" s="60" t="s">
        <v>1482</v>
      </c>
      <c r="Q834" s="60" t="s">
        <v>1484</v>
      </c>
      <c r="R834" s="60" t="s">
        <v>514</v>
      </c>
      <c r="S834" s="60" t="s">
        <v>1483</v>
      </c>
      <c r="T834" s="1">
        <v>31561</v>
      </c>
      <c r="U834" s="1">
        <v>32161</v>
      </c>
      <c r="V834" s="1">
        <v>34801</v>
      </c>
      <c r="W834" s="1">
        <v>42001</v>
      </c>
      <c r="X834" s="1">
        <v>65961</v>
      </c>
      <c r="Y834" s="1">
        <v>805721</v>
      </c>
      <c r="Z834" s="60" t="s">
        <v>2595</v>
      </c>
      <c r="AA834" s="60" t="s">
        <v>2596</v>
      </c>
      <c r="AB834" s="60" t="s">
        <v>2597</v>
      </c>
      <c r="AC834" s="60" t="s">
        <v>1480</v>
      </c>
      <c r="AD834" s="60" t="s">
        <v>2717</v>
      </c>
      <c r="AE834" s="60" t="s">
        <v>2599</v>
      </c>
      <c r="AF834" s="60" t="s">
        <v>2600</v>
      </c>
      <c r="AG834" s="183">
        <v>44163.944444444445</v>
      </c>
      <c r="AH834" s="60" t="s">
        <v>2601</v>
      </c>
      <c r="AI834" s="60" t="s">
        <v>2602</v>
      </c>
      <c r="AJ834" s="61" t="s">
        <v>2595</v>
      </c>
      <c r="AK834" s="61" t="s">
        <v>2595</v>
      </c>
      <c r="AL834" s="60" t="s">
        <v>2603</v>
      </c>
      <c r="AM834" s="183">
        <v>44463.727083333331</v>
      </c>
      <c r="AN834" s="183">
        <v>44613</v>
      </c>
      <c r="AO834" s="1">
        <v>4</v>
      </c>
      <c r="AP834" s="60" t="s">
        <v>2595</v>
      </c>
      <c r="AQ834" s="1" t="s">
        <v>2595</v>
      </c>
    </row>
    <row r="835" spans="1:43" x14ac:dyDescent="0.25">
      <c r="A835" s="1">
        <v>0</v>
      </c>
      <c r="B835" s="1" t="b">
        <v>1</v>
      </c>
      <c r="C835" s="1">
        <v>31561</v>
      </c>
      <c r="D835" s="1">
        <v>22801</v>
      </c>
      <c r="E835" s="1" t="b">
        <v>0</v>
      </c>
      <c r="F835" s="1">
        <v>0</v>
      </c>
      <c r="G835" s="60" t="s">
        <v>2589</v>
      </c>
      <c r="H835" s="60" t="s">
        <v>2589</v>
      </c>
      <c r="I835" s="1">
        <v>31561</v>
      </c>
      <c r="J835" s="60" t="s">
        <v>2590</v>
      </c>
      <c r="K835" s="60" t="s">
        <v>2591</v>
      </c>
      <c r="L835" s="60" t="s">
        <v>2880</v>
      </c>
      <c r="M835" s="60" t="s">
        <v>2881</v>
      </c>
      <c r="N835" s="1" t="b">
        <v>1</v>
      </c>
      <c r="O835" s="60" t="s">
        <v>2886</v>
      </c>
      <c r="P835" s="60" t="s">
        <v>731</v>
      </c>
      <c r="Q835" s="60" t="s">
        <v>733</v>
      </c>
      <c r="R835" s="60" t="s">
        <v>514</v>
      </c>
      <c r="S835" s="60" t="s">
        <v>732</v>
      </c>
      <c r="T835" s="1">
        <v>31561</v>
      </c>
      <c r="U835" s="1">
        <v>32161</v>
      </c>
      <c r="V835" s="1">
        <v>34801</v>
      </c>
      <c r="W835" s="1">
        <v>42001</v>
      </c>
      <c r="X835" s="1">
        <v>66001</v>
      </c>
      <c r="Y835" s="1">
        <v>761841</v>
      </c>
      <c r="Z835" s="60" t="s">
        <v>2595</v>
      </c>
      <c r="AA835" s="60" t="s">
        <v>2596</v>
      </c>
      <c r="AB835" s="60" t="s">
        <v>2597</v>
      </c>
      <c r="AC835" s="60" t="s">
        <v>564</v>
      </c>
      <c r="AD835" s="60" t="s">
        <v>2675</v>
      </c>
      <c r="AE835" s="60" t="s">
        <v>2599</v>
      </c>
      <c r="AF835" s="60" t="s">
        <v>2600</v>
      </c>
      <c r="AG835" s="183">
        <v>44159.353472222218</v>
      </c>
      <c r="AH835" s="60" t="s">
        <v>2601</v>
      </c>
      <c r="AI835" s="60" t="s">
        <v>2602</v>
      </c>
      <c r="AJ835" s="61">
        <v>10</v>
      </c>
      <c r="AK835" s="61">
        <v>1</v>
      </c>
      <c r="AL835" s="60" t="s">
        <v>2603</v>
      </c>
      <c r="AM835" s="183">
        <v>44604.588888888888</v>
      </c>
      <c r="AN835" s="183">
        <v>44604</v>
      </c>
      <c r="AO835" s="1">
        <v>6</v>
      </c>
      <c r="AP835" s="60" t="s">
        <v>2595</v>
      </c>
      <c r="AQ835" s="1" t="s">
        <v>2595</v>
      </c>
    </row>
    <row r="836" spans="1:43" x14ac:dyDescent="0.25">
      <c r="A836" s="1">
        <v>0</v>
      </c>
      <c r="B836" s="1" t="b">
        <v>1</v>
      </c>
      <c r="C836" s="1">
        <v>31561</v>
      </c>
      <c r="D836" s="1">
        <v>22801</v>
      </c>
      <c r="E836" s="1" t="b">
        <v>0</v>
      </c>
      <c r="F836" s="1">
        <v>0</v>
      </c>
      <c r="G836" s="60" t="s">
        <v>2589</v>
      </c>
      <c r="H836" s="60" t="s">
        <v>2589</v>
      </c>
      <c r="I836" s="1">
        <v>31561</v>
      </c>
      <c r="J836" s="60" t="s">
        <v>2590</v>
      </c>
      <c r="K836" s="60" t="s">
        <v>2591</v>
      </c>
      <c r="L836" s="60" t="s">
        <v>2880</v>
      </c>
      <c r="M836" s="60" t="s">
        <v>2881</v>
      </c>
      <c r="N836" s="1" t="b">
        <v>1</v>
      </c>
      <c r="O836" s="60" t="s">
        <v>2886</v>
      </c>
      <c r="P836" s="60" t="s">
        <v>639</v>
      </c>
      <c r="Q836" s="60" t="s">
        <v>641</v>
      </c>
      <c r="R836" s="60" t="s">
        <v>514</v>
      </c>
      <c r="S836" s="60" t="s">
        <v>640</v>
      </c>
      <c r="T836" s="1">
        <v>31561</v>
      </c>
      <c r="U836" s="1">
        <v>32161</v>
      </c>
      <c r="V836" s="1">
        <v>34801</v>
      </c>
      <c r="W836" s="1">
        <v>42001</v>
      </c>
      <c r="X836" s="1">
        <v>66001</v>
      </c>
      <c r="Y836" s="1">
        <v>761881</v>
      </c>
      <c r="Z836" s="60" t="s">
        <v>2595</v>
      </c>
      <c r="AA836" s="60" t="s">
        <v>2596</v>
      </c>
      <c r="AB836" s="60" t="s">
        <v>2597</v>
      </c>
      <c r="AC836" s="60" t="s">
        <v>564</v>
      </c>
      <c r="AD836" s="60" t="s">
        <v>2675</v>
      </c>
      <c r="AE836" s="60" t="s">
        <v>2599</v>
      </c>
      <c r="AF836" s="60" t="s">
        <v>2600</v>
      </c>
      <c r="AG836" s="183">
        <v>44159.353472222218</v>
      </c>
      <c r="AH836" s="60" t="s">
        <v>2721</v>
      </c>
      <c r="AI836" s="60" t="s">
        <v>2722</v>
      </c>
      <c r="AJ836" s="61">
        <v>14</v>
      </c>
      <c r="AK836" s="61">
        <v>1</v>
      </c>
      <c r="AL836" s="60" t="s">
        <v>2603</v>
      </c>
      <c r="AM836" s="183">
        <v>44177.411805555552</v>
      </c>
      <c r="AN836" s="183">
        <v>44614</v>
      </c>
      <c r="AO836" s="1">
        <v>6</v>
      </c>
      <c r="AP836" s="60" t="s">
        <v>2595</v>
      </c>
      <c r="AQ836" s="1" t="s">
        <v>2595</v>
      </c>
    </row>
    <row r="837" spans="1:43" x14ac:dyDescent="0.25">
      <c r="A837" s="1">
        <v>0</v>
      </c>
      <c r="B837" s="1" t="b">
        <v>1</v>
      </c>
      <c r="C837" s="1">
        <v>31561</v>
      </c>
      <c r="D837" s="1">
        <v>22801</v>
      </c>
      <c r="E837" s="1" t="b">
        <v>0</v>
      </c>
      <c r="F837" s="1">
        <v>0</v>
      </c>
      <c r="G837" s="60" t="s">
        <v>2589</v>
      </c>
      <c r="H837" s="60" t="s">
        <v>2589</v>
      </c>
      <c r="I837" s="1">
        <v>31561</v>
      </c>
      <c r="J837" s="60" t="s">
        <v>2590</v>
      </c>
      <c r="K837" s="60" t="s">
        <v>2591</v>
      </c>
      <c r="L837" s="60" t="s">
        <v>2880</v>
      </c>
      <c r="M837" s="60" t="s">
        <v>2881</v>
      </c>
      <c r="N837" s="1" t="b">
        <v>1</v>
      </c>
      <c r="O837" s="60" t="s">
        <v>2886</v>
      </c>
      <c r="P837" s="60" t="s">
        <v>734</v>
      </c>
      <c r="Q837" s="60" t="s">
        <v>736</v>
      </c>
      <c r="R837" s="60" t="s">
        <v>514</v>
      </c>
      <c r="S837" s="60" t="s">
        <v>735</v>
      </c>
      <c r="T837" s="1">
        <v>31561</v>
      </c>
      <c r="U837" s="1">
        <v>32161</v>
      </c>
      <c r="V837" s="1">
        <v>34801</v>
      </c>
      <c r="W837" s="1">
        <v>42001</v>
      </c>
      <c r="X837" s="1">
        <v>66001</v>
      </c>
      <c r="Y837" s="1">
        <v>762681</v>
      </c>
      <c r="Z837" s="60" t="s">
        <v>2595</v>
      </c>
      <c r="AA837" s="60" t="s">
        <v>2596</v>
      </c>
      <c r="AB837" s="60" t="s">
        <v>2597</v>
      </c>
      <c r="AC837" s="60" t="s">
        <v>564</v>
      </c>
      <c r="AD837" s="60" t="s">
        <v>2675</v>
      </c>
      <c r="AE837" s="60" t="s">
        <v>2599</v>
      </c>
      <c r="AF837" s="60" t="s">
        <v>2600</v>
      </c>
      <c r="AG837" s="183">
        <v>44159.354166666664</v>
      </c>
      <c r="AH837" s="60" t="s">
        <v>2601</v>
      </c>
      <c r="AI837" s="60" t="s">
        <v>2602</v>
      </c>
      <c r="AJ837" s="61">
        <v>10</v>
      </c>
      <c r="AK837" s="61">
        <v>1</v>
      </c>
      <c r="AL837" s="60" t="s">
        <v>2603</v>
      </c>
      <c r="AM837" s="183">
        <v>44159.354166666664</v>
      </c>
      <c r="AN837" s="183">
        <v>44614</v>
      </c>
      <c r="AO837" s="1">
        <v>6</v>
      </c>
      <c r="AP837" s="60" t="s">
        <v>2595</v>
      </c>
      <c r="AQ837" s="1" t="s">
        <v>2595</v>
      </c>
    </row>
    <row r="838" spans="1:43" x14ac:dyDescent="0.25">
      <c r="A838" s="1">
        <v>0</v>
      </c>
      <c r="B838" s="1" t="b">
        <v>1</v>
      </c>
      <c r="C838" s="1">
        <v>31561</v>
      </c>
      <c r="D838" s="1">
        <v>15121</v>
      </c>
      <c r="E838" s="1" t="b">
        <v>0</v>
      </c>
      <c r="F838" s="1">
        <v>0</v>
      </c>
      <c r="G838" s="60" t="s">
        <v>2589</v>
      </c>
      <c r="H838" s="60" t="s">
        <v>2589</v>
      </c>
      <c r="I838" s="1">
        <v>31561</v>
      </c>
      <c r="J838" s="60" t="s">
        <v>2590</v>
      </c>
      <c r="K838" s="60" t="s">
        <v>2591</v>
      </c>
      <c r="L838" s="60" t="s">
        <v>2880</v>
      </c>
      <c r="M838" s="60" t="s">
        <v>2881</v>
      </c>
      <c r="N838" s="1" t="b">
        <v>1</v>
      </c>
      <c r="O838" s="60" t="s">
        <v>2886</v>
      </c>
      <c r="P838" s="60" t="s">
        <v>1014</v>
      </c>
      <c r="Q838" s="60" t="s">
        <v>1016</v>
      </c>
      <c r="R838" s="60" t="s">
        <v>569</v>
      </c>
      <c r="S838" s="60" t="s">
        <v>1015</v>
      </c>
      <c r="T838" s="1">
        <v>31561</v>
      </c>
      <c r="U838" s="1">
        <v>32161</v>
      </c>
      <c r="V838" s="1">
        <v>34801</v>
      </c>
      <c r="W838" s="1">
        <v>42001</v>
      </c>
      <c r="X838" s="1">
        <v>66001</v>
      </c>
      <c r="Y838" s="1">
        <v>764601</v>
      </c>
      <c r="Z838" s="60" t="s">
        <v>2595</v>
      </c>
      <c r="AA838" s="60" t="s">
        <v>2596</v>
      </c>
      <c r="AB838" s="60" t="s">
        <v>2597</v>
      </c>
      <c r="AC838" s="60" t="s">
        <v>1013</v>
      </c>
      <c r="AD838" s="60" t="s">
        <v>2709</v>
      </c>
      <c r="AE838" s="60" t="s">
        <v>2599</v>
      </c>
      <c r="AF838" s="60" t="s">
        <v>2600</v>
      </c>
      <c r="AG838" s="183">
        <v>44159.372916666667</v>
      </c>
      <c r="AH838" s="60" t="s">
        <v>2601</v>
      </c>
      <c r="AI838" s="60" t="s">
        <v>2602</v>
      </c>
      <c r="AJ838" s="61">
        <v>5</v>
      </c>
      <c r="AK838" s="61">
        <v>1</v>
      </c>
      <c r="AL838" s="60" t="s">
        <v>2603</v>
      </c>
      <c r="AM838" s="183">
        <v>44159.372916666667</v>
      </c>
      <c r="AN838" s="183">
        <v>44614</v>
      </c>
      <c r="AO838" s="1">
        <v>7</v>
      </c>
      <c r="AP838" s="60" t="s">
        <v>2595</v>
      </c>
      <c r="AQ838" s="1" t="s">
        <v>2595</v>
      </c>
    </row>
    <row r="839" spans="1:43" x14ac:dyDescent="0.25">
      <c r="A839" s="1">
        <v>0</v>
      </c>
      <c r="B839" s="1" t="b">
        <v>1</v>
      </c>
      <c r="C839" s="1">
        <v>31561</v>
      </c>
      <c r="D839" s="1">
        <v>15241</v>
      </c>
      <c r="E839" s="1" t="b">
        <v>0</v>
      </c>
      <c r="F839" s="1">
        <v>0</v>
      </c>
      <c r="G839" s="60" t="s">
        <v>2589</v>
      </c>
      <c r="H839" s="60" t="s">
        <v>2589</v>
      </c>
      <c r="I839" s="1">
        <v>31561</v>
      </c>
      <c r="J839" s="60" t="s">
        <v>2590</v>
      </c>
      <c r="K839" s="60" t="s">
        <v>2591</v>
      </c>
      <c r="L839" s="60" t="s">
        <v>2880</v>
      </c>
      <c r="M839" s="60" t="s">
        <v>2881</v>
      </c>
      <c r="N839" s="1" t="b">
        <v>1</v>
      </c>
      <c r="O839" s="60" t="s">
        <v>2886</v>
      </c>
      <c r="P839" s="60" t="s">
        <v>1141</v>
      </c>
      <c r="Q839" s="60" t="s">
        <v>1143</v>
      </c>
      <c r="R839" s="60" t="s">
        <v>569</v>
      </c>
      <c r="S839" s="60" t="s">
        <v>1142</v>
      </c>
      <c r="T839" s="1">
        <v>31561</v>
      </c>
      <c r="U839" s="1">
        <v>32161</v>
      </c>
      <c r="V839" s="1">
        <v>34801</v>
      </c>
      <c r="W839" s="1">
        <v>42001</v>
      </c>
      <c r="X839" s="1">
        <v>66001</v>
      </c>
      <c r="Y839" s="1">
        <v>764681</v>
      </c>
      <c r="Z839" s="60" t="s">
        <v>2595</v>
      </c>
      <c r="AA839" s="60" t="s">
        <v>2596</v>
      </c>
      <c r="AB839" s="60" t="s">
        <v>2597</v>
      </c>
      <c r="AC839" s="60" t="s">
        <v>1137</v>
      </c>
      <c r="AD839" s="60" t="s">
        <v>2698</v>
      </c>
      <c r="AE839" s="60" t="s">
        <v>2599</v>
      </c>
      <c r="AF839" s="60" t="s">
        <v>2600</v>
      </c>
      <c r="AG839" s="183">
        <v>44159.372916666667</v>
      </c>
      <c r="AH839" s="60" t="s">
        <v>2601</v>
      </c>
      <c r="AI839" s="60" t="s">
        <v>2602</v>
      </c>
      <c r="AJ839" s="61">
        <v>5</v>
      </c>
      <c r="AK839" s="61">
        <v>1</v>
      </c>
      <c r="AL839" s="60" t="s">
        <v>2603</v>
      </c>
      <c r="AM839" s="183">
        <v>44159.610416666663</v>
      </c>
      <c r="AN839" s="183">
        <v>44612</v>
      </c>
      <c r="AO839" s="1">
        <v>4</v>
      </c>
      <c r="AP839" s="60" t="s">
        <v>2595</v>
      </c>
      <c r="AQ839" s="1" t="s">
        <v>2595</v>
      </c>
    </row>
    <row r="840" spans="1:43" x14ac:dyDescent="0.25">
      <c r="A840" s="1">
        <v>0</v>
      </c>
      <c r="B840" s="1" t="b">
        <v>1</v>
      </c>
      <c r="C840" s="1">
        <v>31561</v>
      </c>
      <c r="D840" s="1">
        <v>15241</v>
      </c>
      <c r="E840" s="1" t="b">
        <v>0</v>
      </c>
      <c r="F840" s="1">
        <v>0</v>
      </c>
      <c r="G840" s="60" t="s">
        <v>2589</v>
      </c>
      <c r="H840" s="60" t="s">
        <v>2589</v>
      </c>
      <c r="I840" s="1">
        <v>31561</v>
      </c>
      <c r="J840" s="60" t="s">
        <v>2590</v>
      </c>
      <c r="K840" s="60" t="s">
        <v>2591</v>
      </c>
      <c r="L840" s="60" t="s">
        <v>2880</v>
      </c>
      <c r="M840" s="60" t="s">
        <v>2881</v>
      </c>
      <c r="N840" s="1" t="b">
        <v>1</v>
      </c>
      <c r="O840" s="60" t="s">
        <v>2886</v>
      </c>
      <c r="P840" s="60" t="s">
        <v>1144</v>
      </c>
      <c r="Q840" s="60" t="s">
        <v>1146</v>
      </c>
      <c r="R840" s="60" t="s">
        <v>569</v>
      </c>
      <c r="S840" s="60" t="s">
        <v>1145</v>
      </c>
      <c r="T840" s="1">
        <v>31561</v>
      </c>
      <c r="U840" s="1">
        <v>32161</v>
      </c>
      <c r="V840" s="1">
        <v>34801</v>
      </c>
      <c r="W840" s="1">
        <v>42001</v>
      </c>
      <c r="X840" s="1">
        <v>66001</v>
      </c>
      <c r="Y840" s="1">
        <v>764721</v>
      </c>
      <c r="Z840" s="60" t="s">
        <v>2595</v>
      </c>
      <c r="AA840" s="60" t="s">
        <v>2596</v>
      </c>
      <c r="AB840" s="60" t="s">
        <v>2597</v>
      </c>
      <c r="AC840" s="60" t="s">
        <v>1137</v>
      </c>
      <c r="AD840" s="60" t="s">
        <v>2698</v>
      </c>
      <c r="AE840" s="60" t="s">
        <v>2599</v>
      </c>
      <c r="AF840" s="60" t="s">
        <v>2600</v>
      </c>
      <c r="AG840" s="183">
        <v>44159.372916666667</v>
      </c>
      <c r="AH840" s="60" t="s">
        <v>2601</v>
      </c>
      <c r="AI840" s="60" t="s">
        <v>2602</v>
      </c>
      <c r="AJ840" s="61">
        <v>5</v>
      </c>
      <c r="AK840" s="61">
        <v>1</v>
      </c>
      <c r="AL840" s="60" t="s">
        <v>2603</v>
      </c>
      <c r="AM840" s="183">
        <v>44159.372916666667</v>
      </c>
      <c r="AN840" s="183">
        <v>44614</v>
      </c>
      <c r="AO840" s="1">
        <v>4</v>
      </c>
      <c r="AP840" s="60" t="s">
        <v>2595</v>
      </c>
      <c r="AQ840" s="1" t="s">
        <v>2595</v>
      </c>
    </row>
    <row r="841" spans="1:43" x14ac:dyDescent="0.25">
      <c r="A841" s="1">
        <v>0</v>
      </c>
      <c r="B841" s="1" t="b">
        <v>1</v>
      </c>
      <c r="C841" s="1">
        <v>31561</v>
      </c>
      <c r="D841" s="1">
        <v>15161</v>
      </c>
      <c r="E841" s="1" t="b">
        <v>0</v>
      </c>
      <c r="F841" s="1">
        <v>0</v>
      </c>
      <c r="G841" s="60" t="s">
        <v>2589</v>
      </c>
      <c r="H841" s="60" t="s">
        <v>2589</v>
      </c>
      <c r="I841" s="1">
        <v>31561</v>
      </c>
      <c r="J841" s="60" t="s">
        <v>2590</v>
      </c>
      <c r="K841" s="60" t="s">
        <v>2591</v>
      </c>
      <c r="L841" s="60" t="s">
        <v>2880</v>
      </c>
      <c r="M841" s="60" t="s">
        <v>2881</v>
      </c>
      <c r="N841" s="1" t="b">
        <v>1</v>
      </c>
      <c r="O841" s="60" t="s">
        <v>2886</v>
      </c>
      <c r="P841" s="60" t="s">
        <v>1062</v>
      </c>
      <c r="Q841" s="60" t="s">
        <v>1064</v>
      </c>
      <c r="R841" s="60" t="s">
        <v>514</v>
      </c>
      <c r="S841" s="60" t="s">
        <v>1063</v>
      </c>
      <c r="T841" s="1">
        <v>31561</v>
      </c>
      <c r="U841" s="1">
        <v>32161</v>
      </c>
      <c r="V841" s="1">
        <v>34801</v>
      </c>
      <c r="W841" s="1">
        <v>42001</v>
      </c>
      <c r="X841" s="1">
        <v>66001</v>
      </c>
      <c r="Y841" s="1">
        <v>764961</v>
      </c>
      <c r="Z841" s="60" t="s">
        <v>2595</v>
      </c>
      <c r="AA841" s="60" t="s">
        <v>2596</v>
      </c>
      <c r="AB841" s="60" t="s">
        <v>2597</v>
      </c>
      <c r="AC841" s="60" t="s">
        <v>1052</v>
      </c>
      <c r="AD841" s="60" t="s">
        <v>2713</v>
      </c>
      <c r="AE841" s="60" t="s">
        <v>2599</v>
      </c>
      <c r="AF841" s="60" t="s">
        <v>2600</v>
      </c>
      <c r="AG841" s="183">
        <v>44159.402083333334</v>
      </c>
      <c r="AH841" s="60" t="s">
        <v>2601</v>
      </c>
      <c r="AI841" s="60" t="s">
        <v>2602</v>
      </c>
      <c r="AJ841" s="61">
        <v>5</v>
      </c>
      <c r="AK841" s="61">
        <v>1</v>
      </c>
      <c r="AL841" s="60" t="s">
        <v>2603</v>
      </c>
      <c r="AM841" s="183">
        <v>44604.589583333334</v>
      </c>
      <c r="AN841" s="183">
        <v>44614</v>
      </c>
      <c r="AO841" s="1">
        <v>4</v>
      </c>
      <c r="AP841" s="60" t="s">
        <v>2595</v>
      </c>
      <c r="AQ841" s="1" t="s">
        <v>2595</v>
      </c>
    </row>
    <row r="842" spans="1:43" x14ac:dyDescent="0.25">
      <c r="A842" s="1">
        <v>0</v>
      </c>
      <c r="B842" s="1" t="b">
        <v>1</v>
      </c>
      <c r="C842" s="1">
        <v>31561</v>
      </c>
      <c r="D842" s="1">
        <v>15161</v>
      </c>
      <c r="E842" s="1" t="b">
        <v>0</v>
      </c>
      <c r="F842" s="1">
        <v>0</v>
      </c>
      <c r="G842" s="60" t="s">
        <v>2589</v>
      </c>
      <c r="H842" s="60" t="s">
        <v>2589</v>
      </c>
      <c r="I842" s="1">
        <v>31561</v>
      </c>
      <c r="J842" s="60" t="s">
        <v>2590</v>
      </c>
      <c r="K842" s="60" t="s">
        <v>2591</v>
      </c>
      <c r="L842" s="60" t="s">
        <v>2880</v>
      </c>
      <c r="M842" s="60" t="s">
        <v>2881</v>
      </c>
      <c r="N842" s="1" t="b">
        <v>1</v>
      </c>
      <c r="O842" s="60" t="s">
        <v>2886</v>
      </c>
      <c r="P842" s="60" t="s">
        <v>1082</v>
      </c>
      <c r="Q842" s="60" t="s">
        <v>1084</v>
      </c>
      <c r="R842" s="60" t="s">
        <v>514</v>
      </c>
      <c r="S842" s="60" t="s">
        <v>1083</v>
      </c>
      <c r="T842" s="1">
        <v>31561</v>
      </c>
      <c r="U842" s="1">
        <v>32161</v>
      </c>
      <c r="V842" s="1">
        <v>34801</v>
      </c>
      <c r="W842" s="1">
        <v>42001</v>
      </c>
      <c r="X842" s="1">
        <v>66001</v>
      </c>
      <c r="Y842" s="1">
        <v>765001</v>
      </c>
      <c r="Z842" s="60" t="s">
        <v>2595</v>
      </c>
      <c r="AA842" s="60" t="s">
        <v>2596</v>
      </c>
      <c r="AB842" s="60" t="s">
        <v>2597</v>
      </c>
      <c r="AC842" s="60" t="s">
        <v>1052</v>
      </c>
      <c r="AD842" s="60" t="s">
        <v>2713</v>
      </c>
      <c r="AE842" s="60" t="s">
        <v>2599</v>
      </c>
      <c r="AF842" s="60" t="s">
        <v>2600</v>
      </c>
      <c r="AG842" s="183">
        <v>44159.402083333334</v>
      </c>
      <c r="AH842" s="60" t="s">
        <v>2601</v>
      </c>
      <c r="AI842" s="60" t="s">
        <v>2602</v>
      </c>
      <c r="AJ842" s="61">
        <v>5</v>
      </c>
      <c r="AK842" s="61">
        <v>1</v>
      </c>
      <c r="AL842" s="60" t="s">
        <v>2603</v>
      </c>
      <c r="AM842" s="183">
        <v>44604.589583333334</v>
      </c>
      <c r="AN842" s="183">
        <v>44614</v>
      </c>
      <c r="AO842" s="1">
        <v>4</v>
      </c>
      <c r="AP842" s="60" t="s">
        <v>2595</v>
      </c>
      <c r="AQ842" s="1" t="s">
        <v>2595</v>
      </c>
    </row>
    <row r="843" spans="1:43" x14ac:dyDescent="0.25">
      <c r="A843" s="1">
        <v>0</v>
      </c>
      <c r="B843" s="1" t="b">
        <v>1</v>
      </c>
      <c r="C843" s="1">
        <v>31561</v>
      </c>
      <c r="D843" s="1">
        <v>15241</v>
      </c>
      <c r="E843" s="1" t="b">
        <v>0</v>
      </c>
      <c r="F843" s="1">
        <v>0</v>
      </c>
      <c r="G843" s="60" t="s">
        <v>2589</v>
      </c>
      <c r="H843" s="60" t="s">
        <v>2589</v>
      </c>
      <c r="I843" s="1">
        <v>31561</v>
      </c>
      <c r="J843" s="60" t="s">
        <v>2590</v>
      </c>
      <c r="K843" s="60" t="s">
        <v>2591</v>
      </c>
      <c r="L843" s="60" t="s">
        <v>2880</v>
      </c>
      <c r="M843" s="60" t="s">
        <v>2881</v>
      </c>
      <c r="N843" s="1" t="b">
        <v>1</v>
      </c>
      <c r="O843" s="60" t="s">
        <v>2886</v>
      </c>
      <c r="P843" s="60" t="s">
        <v>1196</v>
      </c>
      <c r="Q843" s="60" t="s">
        <v>1198</v>
      </c>
      <c r="R843" s="60" t="s">
        <v>514</v>
      </c>
      <c r="S843" s="60" t="s">
        <v>1197</v>
      </c>
      <c r="T843" s="1">
        <v>31561</v>
      </c>
      <c r="U843" s="1">
        <v>32161</v>
      </c>
      <c r="V843" s="1">
        <v>34801</v>
      </c>
      <c r="W843" s="1">
        <v>42001</v>
      </c>
      <c r="X843" s="1">
        <v>66001</v>
      </c>
      <c r="Y843" s="1">
        <v>766521</v>
      </c>
      <c r="Z843" s="60" t="s">
        <v>2595</v>
      </c>
      <c r="AA843" s="60" t="s">
        <v>2596</v>
      </c>
      <c r="AB843" s="60" t="s">
        <v>2597</v>
      </c>
      <c r="AC843" s="60" t="s">
        <v>1137</v>
      </c>
      <c r="AD843" s="60" t="s">
        <v>2698</v>
      </c>
      <c r="AE843" s="60" t="s">
        <v>2599</v>
      </c>
      <c r="AF843" s="60" t="s">
        <v>2600</v>
      </c>
      <c r="AG843" s="183">
        <v>44159.604861111111</v>
      </c>
      <c r="AH843" s="60" t="s">
        <v>2601</v>
      </c>
      <c r="AI843" s="60" t="s">
        <v>2602</v>
      </c>
      <c r="AJ843" s="61">
        <v>5</v>
      </c>
      <c r="AK843" s="61">
        <v>1</v>
      </c>
      <c r="AL843" s="60" t="s">
        <v>2603</v>
      </c>
      <c r="AM843" s="183">
        <v>44159.609027777777</v>
      </c>
      <c r="AN843" s="183">
        <v>44614</v>
      </c>
      <c r="AO843" s="1">
        <v>4</v>
      </c>
      <c r="AP843" s="60" t="s">
        <v>2595</v>
      </c>
      <c r="AQ843" s="1" t="s">
        <v>2595</v>
      </c>
    </row>
    <row r="844" spans="1:43" x14ac:dyDescent="0.25">
      <c r="A844" s="1">
        <v>0</v>
      </c>
      <c r="B844" s="1" t="b">
        <v>1</v>
      </c>
      <c r="C844" s="1">
        <v>31561</v>
      </c>
      <c r="D844" s="1">
        <v>15241</v>
      </c>
      <c r="E844" s="1" t="b">
        <v>0</v>
      </c>
      <c r="F844" s="1">
        <v>0</v>
      </c>
      <c r="G844" s="60" t="s">
        <v>2589</v>
      </c>
      <c r="H844" s="60" t="s">
        <v>2589</v>
      </c>
      <c r="I844" s="1">
        <v>31561</v>
      </c>
      <c r="J844" s="60" t="s">
        <v>2590</v>
      </c>
      <c r="K844" s="60" t="s">
        <v>2591</v>
      </c>
      <c r="L844" s="60" t="s">
        <v>2880</v>
      </c>
      <c r="M844" s="60" t="s">
        <v>2881</v>
      </c>
      <c r="N844" s="1" t="b">
        <v>1</v>
      </c>
      <c r="O844" s="60" t="s">
        <v>2886</v>
      </c>
      <c r="P844" s="60" t="s">
        <v>1174</v>
      </c>
      <c r="Q844" s="60" t="s">
        <v>1176</v>
      </c>
      <c r="R844" s="60" t="s">
        <v>514</v>
      </c>
      <c r="S844" s="60" t="s">
        <v>1175</v>
      </c>
      <c r="T844" s="1">
        <v>31561</v>
      </c>
      <c r="U844" s="1">
        <v>32161</v>
      </c>
      <c r="V844" s="1">
        <v>34801</v>
      </c>
      <c r="W844" s="1">
        <v>42001</v>
      </c>
      <c r="X844" s="1">
        <v>66001</v>
      </c>
      <c r="Y844" s="1">
        <v>766561</v>
      </c>
      <c r="Z844" s="60" t="s">
        <v>2595</v>
      </c>
      <c r="AA844" s="60" t="s">
        <v>2596</v>
      </c>
      <c r="AB844" s="60" t="s">
        <v>2597</v>
      </c>
      <c r="AC844" s="60" t="s">
        <v>1137</v>
      </c>
      <c r="AD844" s="60" t="s">
        <v>2698</v>
      </c>
      <c r="AE844" s="60" t="s">
        <v>2599</v>
      </c>
      <c r="AF844" s="60" t="s">
        <v>2600</v>
      </c>
      <c r="AG844" s="183">
        <v>44159.604861111111</v>
      </c>
      <c r="AH844" s="60" t="s">
        <v>2601</v>
      </c>
      <c r="AI844" s="60" t="s">
        <v>2602</v>
      </c>
      <c r="AJ844" s="61">
        <v>5</v>
      </c>
      <c r="AK844" s="61">
        <v>1</v>
      </c>
      <c r="AL844" s="60" t="s">
        <v>2603</v>
      </c>
      <c r="AM844" s="183">
        <v>44463.744444444441</v>
      </c>
      <c r="AN844" s="183">
        <v>44614</v>
      </c>
      <c r="AO844" s="1">
        <v>4</v>
      </c>
      <c r="AP844" s="60" t="s">
        <v>2595</v>
      </c>
      <c r="AQ844" s="1" t="s">
        <v>2595</v>
      </c>
    </row>
    <row r="845" spans="1:43" x14ac:dyDescent="0.25">
      <c r="A845" s="1">
        <v>0</v>
      </c>
      <c r="B845" s="1" t="b">
        <v>1</v>
      </c>
      <c r="C845" s="1">
        <v>31561</v>
      </c>
      <c r="D845" s="1">
        <v>15121</v>
      </c>
      <c r="E845" s="1" t="b">
        <v>0</v>
      </c>
      <c r="F845" s="1">
        <v>0</v>
      </c>
      <c r="G845" s="60" t="s">
        <v>2589</v>
      </c>
      <c r="H845" s="60" t="s">
        <v>2589</v>
      </c>
      <c r="I845" s="1">
        <v>31561</v>
      </c>
      <c r="J845" s="60" t="s">
        <v>2590</v>
      </c>
      <c r="K845" s="60" t="s">
        <v>2591</v>
      </c>
      <c r="L845" s="60" t="s">
        <v>2880</v>
      </c>
      <c r="M845" s="60" t="s">
        <v>2881</v>
      </c>
      <c r="N845" s="1" t="b">
        <v>1</v>
      </c>
      <c r="O845" s="60" t="s">
        <v>2886</v>
      </c>
      <c r="P845" s="60" t="s">
        <v>1042</v>
      </c>
      <c r="Q845" s="60" t="s">
        <v>1044</v>
      </c>
      <c r="R845" s="60" t="s">
        <v>514</v>
      </c>
      <c r="S845" s="60" t="s">
        <v>1043</v>
      </c>
      <c r="T845" s="1">
        <v>31561</v>
      </c>
      <c r="U845" s="1">
        <v>32161</v>
      </c>
      <c r="V845" s="1">
        <v>34801</v>
      </c>
      <c r="W845" s="1">
        <v>42001</v>
      </c>
      <c r="X845" s="1">
        <v>66001</v>
      </c>
      <c r="Y845" s="1">
        <v>774761</v>
      </c>
      <c r="Z845" s="60" t="s">
        <v>2595</v>
      </c>
      <c r="AA845" s="60" t="s">
        <v>2596</v>
      </c>
      <c r="AB845" s="60" t="s">
        <v>2597</v>
      </c>
      <c r="AC845" s="60" t="s">
        <v>1013</v>
      </c>
      <c r="AD845" s="60" t="s">
        <v>2709</v>
      </c>
      <c r="AE845" s="60" t="s">
        <v>2599</v>
      </c>
      <c r="AF845" s="60" t="s">
        <v>2600</v>
      </c>
      <c r="AG845" s="183">
        <v>44160.356249999997</v>
      </c>
      <c r="AH845" s="60" t="s">
        <v>2601</v>
      </c>
      <c r="AI845" s="60" t="s">
        <v>2602</v>
      </c>
      <c r="AJ845" s="61">
        <v>5</v>
      </c>
      <c r="AK845" s="61">
        <v>1</v>
      </c>
      <c r="AL845" s="60" t="s">
        <v>2603</v>
      </c>
      <c r="AM845" s="183">
        <v>44161.411805555552</v>
      </c>
      <c r="AN845" s="183">
        <v>44614</v>
      </c>
      <c r="AO845" s="1">
        <v>7</v>
      </c>
      <c r="AP845" s="60" t="s">
        <v>2595</v>
      </c>
      <c r="AQ845" s="1" t="s">
        <v>2595</v>
      </c>
    </row>
    <row r="846" spans="1:43" x14ac:dyDescent="0.25">
      <c r="A846" s="1">
        <v>0</v>
      </c>
      <c r="B846" s="1" t="b">
        <v>1</v>
      </c>
      <c r="C846" s="1">
        <v>31561</v>
      </c>
      <c r="D846" s="1">
        <v>14201</v>
      </c>
      <c r="E846" s="1" t="b">
        <v>0</v>
      </c>
      <c r="F846" s="1">
        <v>0</v>
      </c>
      <c r="G846" s="60" t="s">
        <v>2589</v>
      </c>
      <c r="H846" s="60" t="s">
        <v>2589</v>
      </c>
      <c r="I846" s="1">
        <v>31561</v>
      </c>
      <c r="J846" s="60" t="s">
        <v>2590</v>
      </c>
      <c r="K846" s="60" t="s">
        <v>2591</v>
      </c>
      <c r="L846" s="60" t="s">
        <v>2880</v>
      </c>
      <c r="M846" s="60" t="s">
        <v>2881</v>
      </c>
      <c r="N846" s="1" t="b">
        <v>1</v>
      </c>
      <c r="O846" s="60" t="s">
        <v>2886</v>
      </c>
      <c r="P846" s="60" t="s">
        <v>829</v>
      </c>
      <c r="Q846" s="60" t="s">
        <v>831</v>
      </c>
      <c r="R846" s="60" t="s">
        <v>514</v>
      </c>
      <c r="S846" s="60" t="s">
        <v>830</v>
      </c>
      <c r="T846" s="1">
        <v>31561</v>
      </c>
      <c r="U846" s="1">
        <v>32161</v>
      </c>
      <c r="V846" s="1">
        <v>34801</v>
      </c>
      <c r="W846" s="1">
        <v>42001</v>
      </c>
      <c r="X846" s="1">
        <v>66001</v>
      </c>
      <c r="Y846" s="1">
        <v>806081</v>
      </c>
      <c r="Z846" s="60" t="s">
        <v>2595</v>
      </c>
      <c r="AA846" s="60" t="s">
        <v>2596</v>
      </c>
      <c r="AB846" s="60" t="s">
        <v>2597</v>
      </c>
      <c r="AC846" s="60" t="s">
        <v>810</v>
      </c>
      <c r="AD846" s="60" t="s">
        <v>2705</v>
      </c>
      <c r="AE846" s="60" t="s">
        <v>2599</v>
      </c>
      <c r="AF846" s="60" t="s">
        <v>2600</v>
      </c>
      <c r="AG846" s="183">
        <v>44164.868055555555</v>
      </c>
      <c r="AH846" s="60" t="s">
        <v>2601</v>
      </c>
      <c r="AI846" s="60" t="s">
        <v>2602</v>
      </c>
      <c r="AJ846" s="61">
        <v>10</v>
      </c>
      <c r="AK846" s="61">
        <v>1</v>
      </c>
      <c r="AL846" s="60" t="s">
        <v>2655</v>
      </c>
      <c r="AM846" s="183">
        <v>44613.321527777778</v>
      </c>
      <c r="AN846" s="183">
        <v>44614</v>
      </c>
      <c r="AO846" s="1">
        <v>6</v>
      </c>
      <c r="AP846" s="60" t="s">
        <v>2595</v>
      </c>
      <c r="AQ846" s="1" t="s">
        <v>2595</v>
      </c>
    </row>
    <row r="847" spans="1:43" x14ac:dyDescent="0.25">
      <c r="A847" s="1">
        <v>0</v>
      </c>
      <c r="B847" s="1" t="b">
        <v>1</v>
      </c>
      <c r="C847" s="1">
        <v>31561</v>
      </c>
      <c r="D847" s="1">
        <v>845401</v>
      </c>
      <c r="E847" s="1" t="b">
        <v>0</v>
      </c>
      <c r="F847" s="1">
        <v>0</v>
      </c>
      <c r="G847" s="60" t="s">
        <v>2589</v>
      </c>
      <c r="H847" s="60" t="s">
        <v>2589</v>
      </c>
      <c r="I847" s="1">
        <v>31561</v>
      </c>
      <c r="J847" s="60" t="s">
        <v>2590</v>
      </c>
      <c r="K847" s="60" t="s">
        <v>2591</v>
      </c>
      <c r="L847" s="60" t="s">
        <v>2880</v>
      </c>
      <c r="M847" s="60" t="s">
        <v>2881</v>
      </c>
      <c r="N847" s="1" t="b">
        <v>1</v>
      </c>
      <c r="O847" s="60" t="s">
        <v>2886</v>
      </c>
      <c r="P847" s="60" t="s">
        <v>2342</v>
      </c>
      <c r="Q847" s="60" t="s">
        <v>2344</v>
      </c>
      <c r="R847" s="60" t="s">
        <v>514</v>
      </c>
      <c r="S847" s="60" t="s">
        <v>2343</v>
      </c>
      <c r="T847" s="1">
        <v>31561</v>
      </c>
      <c r="U847" s="1">
        <v>32161</v>
      </c>
      <c r="V847" s="1">
        <v>34801</v>
      </c>
      <c r="W847" s="1">
        <v>42001</v>
      </c>
      <c r="X847" s="1">
        <v>66001</v>
      </c>
      <c r="Y847" s="1">
        <v>845561</v>
      </c>
      <c r="Z847" s="60" t="s">
        <v>2595</v>
      </c>
      <c r="AA847" s="60" t="s">
        <v>2596</v>
      </c>
      <c r="AB847" s="60" t="s">
        <v>2597</v>
      </c>
      <c r="AC847" s="60" t="s">
        <v>2341</v>
      </c>
      <c r="AD847" s="60" t="s">
        <v>2746</v>
      </c>
      <c r="AE847" s="60" t="s">
        <v>2599</v>
      </c>
      <c r="AF847" s="60" t="s">
        <v>2600</v>
      </c>
      <c r="AG847" s="183">
        <v>44170.726388888885</v>
      </c>
      <c r="AH847" s="60" t="s">
        <v>2601</v>
      </c>
      <c r="AI847" s="60" t="s">
        <v>2602</v>
      </c>
      <c r="AJ847" s="61">
        <v>8</v>
      </c>
      <c r="AK847" s="61">
        <v>1</v>
      </c>
      <c r="AL847" s="60" t="s">
        <v>2603</v>
      </c>
      <c r="AM847" s="183">
        <v>44170.726388888885</v>
      </c>
      <c r="AN847" s="183">
        <v>44608</v>
      </c>
      <c r="AO847" s="1">
        <v>7</v>
      </c>
      <c r="AP847" s="60" t="s">
        <v>2595</v>
      </c>
      <c r="AQ847" s="1" t="s">
        <v>2595</v>
      </c>
    </row>
    <row r="848" spans="1:43" x14ac:dyDescent="0.25">
      <c r="A848" s="1">
        <v>0</v>
      </c>
      <c r="B848" s="1" t="b">
        <v>1</v>
      </c>
      <c r="C848" s="1">
        <v>31561</v>
      </c>
      <c r="D848" s="1">
        <v>845401</v>
      </c>
      <c r="E848" s="1" t="b">
        <v>0</v>
      </c>
      <c r="F848" s="1">
        <v>0</v>
      </c>
      <c r="G848" s="60" t="s">
        <v>2589</v>
      </c>
      <c r="H848" s="60" t="s">
        <v>2589</v>
      </c>
      <c r="I848" s="1">
        <v>31561</v>
      </c>
      <c r="J848" s="60" t="s">
        <v>2590</v>
      </c>
      <c r="K848" s="60" t="s">
        <v>2591</v>
      </c>
      <c r="L848" s="60" t="s">
        <v>2880</v>
      </c>
      <c r="M848" s="60" t="s">
        <v>2881</v>
      </c>
      <c r="N848" s="1" t="b">
        <v>1</v>
      </c>
      <c r="O848" s="60" t="s">
        <v>2886</v>
      </c>
      <c r="P848" s="60" t="s">
        <v>2351</v>
      </c>
      <c r="Q848" s="60" t="s">
        <v>2353</v>
      </c>
      <c r="R848" s="60" t="s">
        <v>514</v>
      </c>
      <c r="S848" s="60" t="s">
        <v>2352</v>
      </c>
      <c r="T848" s="1">
        <v>31561</v>
      </c>
      <c r="U848" s="1">
        <v>32161</v>
      </c>
      <c r="V848" s="1">
        <v>34801</v>
      </c>
      <c r="W848" s="1">
        <v>42001</v>
      </c>
      <c r="X848" s="1">
        <v>66001</v>
      </c>
      <c r="Y848" s="1">
        <v>845601</v>
      </c>
      <c r="Z848" s="60" t="s">
        <v>2595</v>
      </c>
      <c r="AA848" s="60" t="s">
        <v>2596</v>
      </c>
      <c r="AB848" s="60" t="s">
        <v>2597</v>
      </c>
      <c r="AC848" s="60" t="s">
        <v>2341</v>
      </c>
      <c r="AD848" s="60" t="s">
        <v>2746</v>
      </c>
      <c r="AE848" s="60" t="s">
        <v>2599</v>
      </c>
      <c r="AF848" s="60" t="s">
        <v>2600</v>
      </c>
      <c r="AG848" s="183">
        <v>44170.726388888885</v>
      </c>
      <c r="AH848" s="60" t="s">
        <v>2601</v>
      </c>
      <c r="AI848" s="60" t="s">
        <v>2602</v>
      </c>
      <c r="AJ848" s="61">
        <v>8</v>
      </c>
      <c r="AK848" s="61">
        <v>1</v>
      </c>
      <c r="AL848" s="60" t="s">
        <v>2603</v>
      </c>
      <c r="AM848" s="183">
        <v>44170.726388888885</v>
      </c>
      <c r="AN848" s="183">
        <v>44614</v>
      </c>
      <c r="AO848" s="1">
        <v>7</v>
      </c>
      <c r="AP848" s="60" t="s">
        <v>2595</v>
      </c>
      <c r="AQ848" s="1" t="s">
        <v>2595</v>
      </c>
    </row>
    <row r="849" spans="1:43" x14ac:dyDescent="0.25">
      <c r="A849" s="1">
        <v>0</v>
      </c>
      <c r="B849" s="1" t="b">
        <v>1</v>
      </c>
      <c r="C849" s="1">
        <v>31561</v>
      </c>
      <c r="D849" s="1">
        <v>14081</v>
      </c>
      <c r="E849" s="1" t="b">
        <v>0</v>
      </c>
      <c r="F849" s="1">
        <v>0</v>
      </c>
      <c r="G849" s="60" t="s">
        <v>2589</v>
      </c>
      <c r="H849" s="60" t="s">
        <v>2589</v>
      </c>
      <c r="I849" s="1">
        <v>31561</v>
      </c>
      <c r="J849" s="60" t="s">
        <v>2590</v>
      </c>
      <c r="K849" s="60" t="s">
        <v>2591</v>
      </c>
      <c r="L849" s="60" t="s">
        <v>2880</v>
      </c>
      <c r="M849" s="60" t="s">
        <v>2881</v>
      </c>
      <c r="N849" s="1" t="b">
        <v>1</v>
      </c>
      <c r="O849" s="60" t="s">
        <v>2886</v>
      </c>
      <c r="P849" s="60" t="s">
        <v>2030</v>
      </c>
      <c r="Q849" s="60" t="s">
        <v>2032</v>
      </c>
      <c r="R849" s="60" t="s">
        <v>514</v>
      </c>
      <c r="S849" s="60" t="s">
        <v>2031</v>
      </c>
      <c r="T849" s="1">
        <v>31561</v>
      </c>
      <c r="U849" s="1">
        <v>32161</v>
      </c>
      <c r="V849" s="1">
        <v>34801</v>
      </c>
      <c r="W849" s="1">
        <v>42001</v>
      </c>
      <c r="X849" s="1">
        <v>66001</v>
      </c>
      <c r="Y849" s="1">
        <v>854241</v>
      </c>
      <c r="Z849" s="60" t="s">
        <v>2595</v>
      </c>
      <c r="AA849" s="60" t="s">
        <v>2596</v>
      </c>
      <c r="AB849" s="60" t="s">
        <v>2597</v>
      </c>
      <c r="AC849" s="60" t="s">
        <v>2002</v>
      </c>
      <c r="AD849" s="60" t="s">
        <v>2883</v>
      </c>
      <c r="AE849" s="60" t="s">
        <v>2599</v>
      </c>
      <c r="AF849" s="60" t="s">
        <v>2600</v>
      </c>
      <c r="AG849" s="183">
        <v>44172.342361111107</v>
      </c>
      <c r="AH849" s="60" t="s">
        <v>2601</v>
      </c>
      <c r="AI849" s="60" t="s">
        <v>2602</v>
      </c>
      <c r="AJ849" s="61">
        <v>10</v>
      </c>
      <c r="AK849" s="61">
        <v>1</v>
      </c>
      <c r="AL849" s="60" t="s">
        <v>2603</v>
      </c>
      <c r="AM849" s="183">
        <v>44172.342361111107</v>
      </c>
      <c r="AN849" s="183">
        <v>44614</v>
      </c>
      <c r="AO849" s="1">
        <v>4</v>
      </c>
      <c r="AP849" s="60" t="s">
        <v>2595</v>
      </c>
      <c r="AQ849" s="1" t="s">
        <v>2595</v>
      </c>
    </row>
    <row r="850" spans="1:43" x14ac:dyDescent="0.25">
      <c r="A850" s="1">
        <v>0</v>
      </c>
      <c r="B850" s="1" t="b">
        <v>1</v>
      </c>
      <c r="C850" s="1">
        <v>31561</v>
      </c>
      <c r="D850" s="1">
        <v>14081</v>
      </c>
      <c r="E850" s="1" t="b">
        <v>0</v>
      </c>
      <c r="F850" s="1">
        <v>0</v>
      </c>
      <c r="G850" s="60" t="s">
        <v>2589</v>
      </c>
      <c r="H850" s="60" t="s">
        <v>2589</v>
      </c>
      <c r="I850" s="1">
        <v>31561</v>
      </c>
      <c r="J850" s="60" t="s">
        <v>2590</v>
      </c>
      <c r="K850" s="60" t="s">
        <v>2591</v>
      </c>
      <c r="L850" s="60" t="s">
        <v>2880</v>
      </c>
      <c r="M850" s="60" t="s">
        <v>2881</v>
      </c>
      <c r="N850" s="1" t="b">
        <v>1</v>
      </c>
      <c r="O850" s="60" t="s">
        <v>2886</v>
      </c>
      <c r="P850" s="60" t="s">
        <v>2027</v>
      </c>
      <c r="Q850" s="60" t="s">
        <v>2029</v>
      </c>
      <c r="R850" s="60" t="s">
        <v>514</v>
      </c>
      <c r="S850" s="60" t="s">
        <v>2028</v>
      </c>
      <c r="T850" s="1">
        <v>31561</v>
      </c>
      <c r="U850" s="1">
        <v>32161</v>
      </c>
      <c r="V850" s="1">
        <v>34801</v>
      </c>
      <c r="W850" s="1">
        <v>42001</v>
      </c>
      <c r="X850" s="1">
        <v>66001</v>
      </c>
      <c r="Y850" s="1">
        <v>854281</v>
      </c>
      <c r="Z850" s="60" t="s">
        <v>2595</v>
      </c>
      <c r="AA850" s="60" t="s">
        <v>2596</v>
      </c>
      <c r="AB850" s="60" t="s">
        <v>2597</v>
      </c>
      <c r="AC850" s="60" t="s">
        <v>2002</v>
      </c>
      <c r="AD850" s="60" t="s">
        <v>2883</v>
      </c>
      <c r="AE850" s="60" t="s">
        <v>2599</v>
      </c>
      <c r="AF850" s="60" t="s">
        <v>2600</v>
      </c>
      <c r="AG850" s="183">
        <v>44172.342361111107</v>
      </c>
      <c r="AH850" s="60" t="s">
        <v>2601</v>
      </c>
      <c r="AI850" s="60" t="s">
        <v>2602</v>
      </c>
      <c r="AJ850" s="61">
        <v>10</v>
      </c>
      <c r="AK850" s="61">
        <v>1</v>
      </c>
      <c r="AL850" s="60" t="s">
        <v>2603</v>
      </c>
      <c r="AM850" s="183">
        <v>44532.467361111107</v>
      </c>
      <c r="AN850" s="183">
        <v>44614</v>
      </c>
      <c r="AO850" s="1">
        <v>4</v>
      </c>
      <c r="AP850" s="60" t="s">
        <v>2595</v>
      </c>
      <c r="AQ850" s="1" t="s">
        <v>2595</v>
      </c>
    </row>
    <row r="851" spans="1:43" x14ac:dyDescent="0.25">
      <c r="A851" s="1">
        <v>0</v>
      </c>
      <c r="B851" s="1" t="b">
        <v>1</v>
      </c>
      <c r="C851" s="1">
        <v>31561</v>
      </c>
      <c r="D851" s="1">
        <v>23041</v>
      </c>
      <c r="E851" s="1" t="b">
        <v>0</v>
      </c>
      <c r="F851" s="1">
        <v>0</v>
      </c>
      <c r="G851" s="60" t="s">
        <v>2589</v>
      </c>
      <c r="H851" s="60" t="s">
        <v>2589</v>
      </c>
      <c r="I851" s="1">
        <v>31561</v>
      </c>
      <c r="J851" s="60" t="s">
        <v>2590</v>
      </c>
      <c r="K851" s="60" t="s">
        <v>2591</v>
      </c>
      <c r="L851" s="60" t="s">
        <v>2880</v>
      </c>
      <c r="M851" s="60" t="s">
        <v>2881</v>
      </c>
      <c r="N851" s="1" t="b">
        <v>1</v>
      </c>
      <c r="O851" s="60" t="s">
        <v>2886</v>
      </c>
      <c r="P851" s="60" t="s">
        <v>286</v>
      </c>
      <c r="Q851" s="60" t="s">
        <v>288</v>
      </c>
      <c r="R851" s="60" t="s">
        <v>514</v>
      </c>
      <c r="S851" s="60" t="s">
        <v>287</v>
      </c>
      <c r="T851" s="1">
        <v>31561</v>
      </c>
      <c r="U851" s="1">
        <v>32161</v>
      </c>
      <c r="V851" s="1">
        <v>34801</v>
      </c>
      <c r="W851" s="1">
        <v>42001</v>
      </c>
      <c r="X851" s="1">
        <v>66001</v>
      </c>
      <c r="Y851" s="1">
        <v>857481</v>
      </c>
      <c r="Z851" s="60" t="s">
        <v>2595</v>
      </c>
      <c r="AA851" s="60" t="s">
        <v>2596</v>
      </c>
      <c r="AB851" s="60" t="s">
        <v>2597</v>
      </c>
      <c r="AC851" s="60" t="s">
        <v>263</v>
      </c>
      <c r="AD851" s="60" t="s">
        <v>264</v>
      </c>
      <c r="AE851" s="60" t="s">
        <v>2599</v>
      </c>
      <c r="AF851" s="60" t="s">
        <v>2600</v>
      </c>
      <c r="AG851" s="183">
        <v>44173.361111111109</v>
      </c>
      <c r="AH851" s="60" t="s">
        <v>2601</v>
      </c>
      <c r="AI851" s="60" t="s">
        <v>2602</v>
      </c>
      <c r="AJ851" s="61">
        <v>10</v>
      </c>
      <c r="AK851" s="61">
        <v>1</v>
      </c>
      <c r="AL851" s="60" t="s">
        <v>2603</v>
      </c>
      <c r="AM851" s="183">
        <v>44463.727777777778</v>
      </c>
      <c r="AN851" s="183">
        <v>44614</v>
      </c>
      <c r="AO851" s="1">
        <v>3</v>
      </c>
      <c r="AP851" s="60" t="s">
        <v>2595</v>
      </c>
      <c r="AQ851" s="1" t="s">
        <v>2595</v>
      </c>
    </row>
    <row r="852" spans="1:43" x14ac:dyDescent="0.25">
      <c r="A852" s="1">
        <v>0</v>
      </c>
      <c r="B852" s="1" t="b">
        <v>1</v>
      </c>
      <c r="C852" s="1">
        <v>31561</v>
      </c>
      <c r="D852" s="1">
        <v>15241</v>
      </c>
      <c r="E852" s="1" t="b">
        <v>0</v>
      </c>
      <c r="F852" s="1">
        <v>0</v>
      </c>
      <c r="G852" s="60" t="s">
        <v>2589</v>
      </c>
      <c r="H852" s="60" t="s">
        <v>2589</v>
      </c>
      <c r="I852" s="1">
        <v>31561</v>
      </c>
      <c r="J852" s="60" t="s">
        <v>2590</v>
      </c>
      <c r="K852" s="60" t="s">
        <v>2591</v>
      </c>
      <c r="L852" s="60" t="s">
        <v>2880</v>
      </c>
      <c r="M852" s="60" t="s">
        <v>2881</v>
      </c>
      <c r="N852" s="1" t="b">
        <v>1</v>
      </c>
      <c r="O852" s="60" t="s">
        <v>2886</v>
      </c>
      <c r="P852" s="60" t="s">
        <v>1224</v>
      </c>
      <c r="Q852" s="60" t="s">
        <v>1226</v>
      </c>
      <c r="R852" s="60" t="s">
        <v>514</v>
      </c>
      <c r="S852" s="60" t="s">
        <v>1225</v>
      </c>
      <c r="T852" s="1">
        <v>31561</v>
      </c>
      <c r="U852" s="1">
        <v>32161</v>
      </c>
      <c r="V852" s="1">
        <v>34801</v>
      </c>
      <c r="W852" s="1">
        <v>42001</v>
      </c>
      <c r="X852" s="1">
        <v>66001</v>
      </c>
      <c r="Y852" s="1">
        <v>1351561</v>
      </c>
      <c r="Z852" s="60" t="s">
        <v>2595</v>
      </c>
      <c r="AA852" s="60" t="s">
        <v>2596</v>
      </c>
      <c r="AB852" s="60" t="s">
        <v>2597</v>
      </c>
      <c r="AC852" s="60" t="s">
        <v>1137</v>
      </c>
      <c r="AD852" s="60" t="s">
        <v>2698</v>
      </c>
      <c r="AE852" s="60" t="s">
        <v>2599</v>
      </c>
      <c r="AF852" s="60" t="s">
        <v>2600</v>
      </c>
      <c r="AG852" s="183">
        <v>44371.495833333334</v>
      </c>
      <c r="AH852" s="60" t="s">
        <v>2601</v>
      </c>
      <c r="AI852" s="60" t="s">
        <v>2602</v>
      </c>
      <c r="AJ852" s="61">
        <v>10</v>
      </c>
      <c r="AK852" s="61">
        <v>1</v>
      </c>
      <c r="AL852" s="60" t="s">
        <v>2603</v>
      </c>
      <c r="AM852" s="183">
        <v>44371.495833333334</v>
      </c>
      <c r="AN852" s="183">
        <v>44614</v>
      </c>
      <c r="AO852" s="1">
        <v>4</v>
      </c>
      <c r="AP852" s="60" t="s">
        <v>2595</v>
      </c>
      <c r="AQ852" s="1" t="s">
        <v>2595</v>
      </c>
    </row>
    <row r="853" spans="1:43" x14ac:dyDescent="0.25">
      <c r="A853" s="1">
        <v>0</v>
      </c>
      <c r="B853" s="1" t="b">
        <v>1</v>
      </c>
      <c r="C853" s="1">
        <v>31561</v>
      </c>
      <c r="D853" s="1">
        <v>1328081</v>
      </c>
      <c r="E853" s="1" t="b">
        <v>0</v>
      </c>
      <c r="F853" s="1">
        <v>0</v>
      </c>
      <c r="G853" s="60" t="s">
        <v>2589</v>
      </c>
      <c r="H853" s="60" t="s">
        <v>2589</v>
      </c>
      <c r="I853" s="1">
        <v>31561</v>
      </c>
      <c r="J853" s="60" t="s">
        <v>2590</v>
      </c>
      <c r="K853" s="60" t="s">
        <v>3422</v>
      </c>
      <c r="L853" s="60" t="s">
        <v>3423</v>
      </c>
      <c r="M853" s="60" t="s">
        <v>3424</v>
      </c>
      <c r="N853" s="1" t="b">
        <v>1</v>
      </c>
      <c r="O853" s="60" t="s">
        <v>3425</v>
      </c>
      <c r="P853" s="60" t="s">
        <v>3426</v>
      </c>
      <c r="Q853" s="60" t="s">
        <v>3427</v>
      </c>
      <c r="R853" s="60" t="s">
        <v>514</v>
      </c>
      <c r="S853" s="60" t="s">
        <v>3428</v>
      </c>
      <c r="T853" s="1">
        <v>31561</v>
      </c>
      <c r="U853" s="1">
        <v>32201</v>
      </c>
      <c r="V853" s="1">
        <v>34961</v>
      </c>
      <c r="W853" s="1">
        <v>42521</v>
      </c>
      <c r="X853" s="1">
        <v>67281</v>
      </c>
      <c r="Y853" s="1">
        <v>1012041</v>
      </c>
      <c r="Z853" s="60" t="s">
        <v>2595</v>
      </c>
      <c r="AA853" s="60" t="s">
        <v>2596</v>
      </c>
      <c r="AB853" s="60" t="s">
        <v>2597</v>
      </c>
      <c r="AC853" s="60" t="s">
        <v>433</v>
      </c>
      <c r="AD853" s="60" t="s">
        <v>126</v>
      </c>
      <c r="AE853" s="60" t="s">
        <v>2599</v>
      </c>
      <c r="AF853" s="60" t="s">
        <v>2600</v>
      </c>
      <c r="AG853" s="183">
        <v>44203.426388888889</v>
      </c>
      <c r="AH853" s="60" t="s">
        <v>2601</v>
      </c>
      <c r="AI853" s="60" t="s">
        <v>2602</v>
      </c>
      <c r="AJ853" s="61">
        <v>25</v>
      </c>
      <c r="AK853" s="61">
        <v>1</v>
      </c>
      <c r="AL853" s="60" t="s">
        <v>2603</v>
      </c>
      <c r="AM853" s="183">
        <v>44481.682638888888</v>
      </c>
      <c r="AN853" s="183">
        <v>44612</v>
      </c>
      <c r="AO853" s="1">
        <v>3</v>
      </c>
      <c r="AP853" s="60" t="s">
        <v>2595</v>
      </c>
      <c r="AQ853" s="1" t="s">
        <v>2595</v>
      </c>
    </row>
    <row r="854" spans="1:43" x14ac:dyDescent="0.25">
      <c r="A854" s="1">
        <v>0</v>
      </c>
      <c r="B854" s="1" t="b">
        <v>1</v>
      </c>
      <c r="C854" s="1">
        <v>31561</v>
      </c>
      <c r="D854" s="1">
        <v>1328081</v>
      </c>
      <c r="E854" s="1" t="b">
        <v>0</v>
      </c>
      <c r="F854" s="1">
        <v>0</v>
      </c>
      <c r="G854" s="60" t="s">
        <v>2589</v>
      </c>
      <c r="H854" s="60" t="s">
        <v>2589</v>
      </c>
      <c r="I854" s="1">
        <v>31561</v>
      </c>
      <c r="J854" s="60" t="s">
        <v>2590</v>
      </c>
      <c r="K854" s="60" t="s">
        <v>3422</v>
      </c>
      <c r="L854" s="60" t="s">
        <v>3423</v>
      </c>
      <c r="M854" s="60" t="s">
        <v>3424</v>
      </c>
      <c r="N854" s="1" t="b">
        <v>1</v>
      </c>
      <c r="O854" s="60" t="s">
        <v>3425</v>
      </c>
      <c r="P854" s="60" t="s">
        <v>3429</v>
      </c>
      <c r="Q854" s="60" t="s">
        <v>3430</v>
      </c>
      <c r="R854" s="60" t="s">
        <v>514</v>
      </c>
      <c r="S854" s="60" t="s">
        <v>3431</v>
      </c>
      <c r="T854" s="1">
        <v>31561</v>
      </c>
      <c r="U854" s="1">
        <v>32201</v>
      </c>
      <c r="V854" s="1">
        <v>34961</v>
      </c>
      <c r="W854" s="1">
        <v>42521</v>
      </c>
      <c r="X854" s="1">
        <v>67281</v>
      </c>
      <c r="Y854" s="1">
        <v>1012081</v>
      </c>
      <c r="Z854" s="60" t="s">
        <v>2595</v>
      </c>
      <c r="AA854" s="60" t="s">
        <v>2596</v>
      </c>
      <c r="AB854" s="60" t="s">
        <v>2597</v>
      </c>
      <c r="AC854" s="60" t="s">
        <v>433</v>
      </c>
      <c r="AD854" s="60" t="s">
        <v>126</v>
      </c>
      <c r="AE854" s="60" t="s">
        <v>2599</v>
      </c>
      <c r="AF854" s="60" t="s">
        <v>2600</v>
      </c>
      <c r="AG854" s="183">
        <v>44203.426388888889</v>
      </c>
      <c r="AH854" s="60" t="s">
        <v>2601</v>
      </c>
      <c r="AI854" s="60" t="s">
        <v>2602</v>
      </c>
      <c r="AJ854" s="61">
        <v>25</v>
      </c>
      <c r="AK854" s="61">
        <v>1</v>
      </c>
      <c r="AL854" s="60" t="s">
        <v>2603</v>
      </c>
      <c r="AM854" s="183">
        <v>44481.683333333334</v>
      </c>
      <c r="AN854" s="183">
        <v>44570</v>
      </c>
      <c r="AO854" s="1">
        <v>3</v>
      </c>
      <c r="AP854" s="60" t="s">
        <v>2595</v>
      </c>
      <c r="AQ854" s="1" t="s">
        <v>2595</v>
      </c>
    </row>
    <row r="855" spans="1:43" x14ac:dyDescent="0.25">
      <c r="A855" s="1">
        <v>0</v>
      </c>
      <c r="B855" s="1" t="b">
        <v>1</v>
      </c>
      <c r="C855" s="1">
        <v>31561</v>
      </c>
      <c r="D855" s="1">
        <v>14881</v>
      </c>
      <c r="E855" s="1" t="b">
        <v>0</v>
      </c>
      <c r="F855" s="1">
        <v>0</v>
      </c>
      <c r="G855" s="60" t="s">
        <v>2589</v>
      </c>
      <c r="H855" s="60" t="s">
        <v>2589</v>
      </c>
      <c r="I855" s="1">
        <v>31561</v>
      </c>
      <c r="J855" s="60" t="s">
        <v>2590</v>
      </c>
      <c r="K855" s="60" t="s">
        <v>3432</v>
      </c>
      <c r="L855" s="60" t="s">
        <v>3433</v>
      </c>
      <c r="M855" s="60" t="s">
        <v>3434</v>
      </c>
      <c r="N855" s="1" t="b">
        <v>1</v>
      </c>
      <c r="O855" s="60" t="s">
        <v>3435</v>
      </c>
      <c r="P855" s="60" t="s">
        <v>3436</v>
      </c>
      <c r="Q855" s="60" t="s">
        <v>3437</v>
      </c>
      <c r="R855" s="60" t="s">
        <v>768</v>
      </c>
      <c r="S855" s="60" t="s">
        <v>2595</v>
      </c>
      <c r="T855" s="1">
        <v>31561</v>
      </c>
      <c r="U855" s="1">
        <v>32241</v>
      </c>
      <c r="V855" s="1">
        <v>35161</v>
      </c>
      <c r="W855" s="1">
        <v>43161</v>
      </c>
      <c r="X855" s="1">
        <v>614921</v>
      </c>
      <c r="Y855" s="1">
        <v>677841</v>
      </c>
      <c r="Z855" s="60" t="s">
        <v>2595</v>
      </c>
      <c r="AA855" s="60" t="s">
        <v>2596</v>
      </c>
      <c r="AB855" s="60" t="s">
        <v>2597</v>
      </c>
      <c r="AC855" s="60" t="s">
        <v>1927</v>
      </c>
      <c r="AD855" s="60" t="s">
        <v>2667</v>
      </c>
      <c r="AE855" s="60" t="s">
        <v>2599</v>
      </c>
      <c r="AF855" s="60" t="s">
        <v>2600</v>
      </c>
      <c r="AG855" s="183">
        <v>44147.380555555552</v>
      </c>
      <c r="AH855" s="60" t="s">
        <v>2721</v>
      </c>
      <c r="AI855" s="60" t="s">
        <v>3281</v>
      </c>
      <c r="AJ855" s="61" t="s">
        <v>2595</v>
      </c>
      <c r="AK855" s="61" t="s">
        <v>2595</v>
      </c>
      <c r="AL855" s="60" t="s">
        <v>2603</v>
      </c>
      <c r="AM855" s="183">
        <v>44519.763888888891</v>
      </c>
      <c r="AN855" s="183">
        <v>44535</v>
      </c>
      <c r="AO855" s="1">
        <v>2</v>
      </c>
      <c r="AP855" s="60" t="s">
        <v>2595</v>
      </c>
      <c r="AQ855" s="1" t="s">
        <v>2595</v>
      </c>
    </row>
    <row r="856" spans="1:43" x14ac:dyDescent="0.25">
      <c r="A856" s="1">
        <v>0</v>
      </c>
      <c r="B856" s="1" t="b">
        <v>1</v>
      </c>
      <c r="C856" s="1">
        <v>31561</v>
      </c>
      <c r="D856" s="1">
        <v>14681</v>
      </c>
      <c r="E856" s="1" t="b">
        <v>0</v>
      </c>
      <c r="F856" s="1">
        <v>0</v>
      </c>
      <c r="G856" s="60" t="s">
        <v>2589</v>
      </c>
      <c r="H856" s="60" t="s">
        <v>2589</v>
      </c>
      <c r="I856" s="1">
        <v>31561</v>
      </c>
      <c r="J856" s="60" t="s">
        <v>2590</v>
      </c>
      <c r="K856" s="60" t="s">
        <v>3432</v>
      </c>
      <c r="L856" s="60" t="s">
        <v>3433</v>
      </c>
      <c r="M856" s="60" t="s">
        <v>3434</v>
      </c>
      <c r="N856" s="1" t="b">
        <v>1</v>
      </c>
      <c r="O856" s="60" t="s">
        <v>3435</v>
      </c>
      <c r="P856" s="60" t="s">
        <v>3438</v>
      </c>
      <c r="Q856" s="60" t="s">
        <v>3439</v>
      </c>
      <c r="R856" s="60" t="s">
        <v>768</v>
      </c>
      <c r="S856" s="60" t="s">
        <v>2595</v>
      </c>
      <c r="T856" s="1">
        <v>31561</v>
      </c>
      <c r="U856" s="1">
        <v>32241</v>
      </c>
      <c r="V856" s="1">
        <v>35161</v>
      </c>
      <c r="W856" s="1">
        <v>43161</v>
      </c>
      <c r="X856" s="1">
        <v>614921</v>
      </c>
      <c r="Y856" s="1">
        <v>678561</v>
      </c>
      <c r="Z856" s="60" t="s">
        <v>2595</v>
      </c>
      <c r="AA856" s="60" t="s">
        <v>2596</v>
      </c>
      <c r="AB856" s="60" t="s">
        <v>2597</v>
      </c>
      <c r="AC856" s="60" t="s">
        <v>1734</v>
      </c>
      <c r="AD856" s="60" t="s">
        <v>2610</v>
      </c>
      <c r="AE856" s="60" t="s">
        <v>2599</v>
      </c>
      <c r="AF856" s="60" t="s">
        <v>2600</v>
      </c>
      <c r="AG856" s="183">
        <v>44147.380555555552</v>
      </c>
      <c r="AH856" s="60" t="s">
        <v>2721</v>
      </c>
      <c r="AI856" s="60" t="s">
        <v>3281</v>
      </c>
      <c r="AJ856" s="61" t="s">
        <v>2595</v>
      </c>
      <c r="AK856" s="61" t="s">
        <v>2595</v>
      </c>
      <c r="AL856" s="60" t="s">
        <v>2603</v>
      </c>
      <c r="AM856" s="183">
        <v>44520.343055555553</v>
      </c>
      <c r="AN856" s="183">
        <v>44614</v>
      </c>
      <c r="AO856" s="1">
        <v>2</v>
      </c>
      <c r="AP856" s="60" t="s">
        <v>2595</v>
      </c>
      <c r="AQ856" s="1" t="s">
        <v>2595</v>
      </c>
    </row>
    <row r="857" spans="1:43" x14ac:dyDescent="0.25">
      <c r="A857" s="1">
        <v>0</v>
      </c>
      <c r="B857" s="1" t="b">
        <v>1</v>
      </c>
      <c r="C857" s="1">
        <v>31561</v>
      </c>
      <c r="D857" s="1">
        <v>15201</v>
      </c>
      <c r="E857" s="1" t="b">
        <v>0</v>
      </c>
      <c r="F857" s="1">
        <v>0</v>
      </c>
      <c r="G857" s="60" t="s">
        <v>2589</v>
      </c>
      <c r="H857" s="60" t="s">
        <v>2589</v>
      </c>
      <c r="I857" s="1">
        <v>31561</v>
      </c>
      <c r="J857" s="60" t="s">
        <v>2590</v>
      </c>
      <c r="K857" s="60" t="s">
        <v>3432</v>
      </c>
      <c r="L857" s="60" t="s">
        <v>3433</v>
      </c>
      <c r="M857" s="60" t="s">
        <v>3440</v>
      </c>
      <c r="N857" s="1" t="b">
        <v>1</v>
      </c>
      <c r="O857" s="60" t="s">
        <v>3441</v>
      </c>
      <c r="P857" s="60" t="s">
        <v>3442</v>
      </c>
      <c r="Q857" s="60" t="s">
        <v>3443</v>
      </c>
      <c r="R857" s="60" t="s">
        <v>549</v>
      </c>
      <c r="S857" s="60" t="s">
        <v>3444</v>
      </c>
      <c r="T857" s="1">
        <v>31561</v>
      </c>
      <c r="U857" s="1">
        <v>32241</v>
      </c>
      <c r="V857" s="1">
        <v>35161</v>
      </c>
      <c r="W857" s="1">
        <v>43241</v>
      </c>
      <c r="X857" s="1">
        <v>68841</v>
      </c>
      <c r="Y857" s="1">
        <v>77641</v>
      </c>
      <c r="Z857" s="60" t="s">
        <v>2595</v>
      </c>
      <c r="AA857" s="60" t="s">
        <v>2596</v>
      </c>
      <c r="AB857" s="60" t="s">
        <v>2597</v>
      </c>
      <c r="AC857" s="60" t="s">
        <v>125</v>
      </c>
      <c r="AD857" s="60" t="s">
        <v>126</v>
      </c>
      <c r="AE857" s="60" t="s">
        <v>2599</v>
      </c>
      <c r="AF857" s="60" t="s">
        <v>2600</v>
      </c>
      <c r="AG857" s="183">
        <v>44123.693749999999</v>
      </c>
      <c r="AH857" s="60" t="s">
        <v>2601</v>
      </c>
      <c r="AI857" s="60" t="s">
        <v>2602</v>
      </c>
      <c r="AJ857" s="61">
        <v>0</v>
      </c>
      <c r="AK857" s="61">
        <v>0</v>
      </c>
      <c r="AL857" s="60" t="s">
        <v>2655</v>
      </c>
      <c r="AM857" s="183">
        <v>44183.60833333333</v>
      </c>
      <c r="AN857" s="183">
        <v>44455</v>
      </c>
      <c r="AO857" s="1">
        <v>3</v>
      </c>
      <c r="AP857" s="60" t="s">
        <v>2595</v>
      </c>
      <c r="AQ857" s="1" t="s">
        <v>2595</v>
      </c>
    </row>
    <row r="858" spans="1:43" x14ac:dyDescent="0.25">
      <c r="A858" s="1">
        <v>0</v>
      </c>
      <c r="B858" s="1" t="b">
        <v>1</v>
      </c>
      <c r="C858" s="1">
        <v>31641</v>
      </c>
      <c r="D858" s="1">
        <v>14961</v>
      </c>
      <c r="E858" s="1" t="b">
        <v>0</v>
      </c>
      <c r="F858" s="1">
        <v>0</v>
      </c>
      <c r="G858" s="60" t="s">
        <v>2589</v>
      </c>
      <c r="H858" s="60" t="s">
        <v>2589</v>
      </c>
      <c r="I858" s="1">
        <v>31641</v>
      </c>
      <c r="J858" s="60" t="s">
        <v>3445</v>
      </c>
      <c r="K858" s="60" t="s">
        <v>3446</v>
      </c>
      <c r="L858" s="60" t="s">
        <v>3447</v>
      </c>
      <c r="M858" s="60" t="s">
        <v>3448</v>
      </c>
      <c r="N858" s="1" t="b">
        <v>1</v>
      </c>
      <c r="O858" s="60" t="s">
        <v>3449</v>
      </c>
      <c r="P858" s="60" t="s">
        <v>3450</v>
      </c>
      <c r="Q858" s="60" t="s">
        <v>3451</v>
      </c>
      <c r="R858" s="60" t="s">
        <v>549</v>
      </c>
      <c r="S858" s="60" t="s">
        <v>2595</v>
      </c>
      <c r="T858" s="1">
        <v>31641</v>
      </c>
      <c r="U858" s="1">
        <v>32401</v>
      </c>
      <c r="V858" s="1">
        <v>767081</v>
      </c>
      <c r="W858" s="1">
        <v>768561</v>
      </c>
      <c r="X858" s="1">
        <v>768641</v>
      </c>
      <c r="Y858" s="1">
        <v>912241</v>
      </c>
      <c r="Z858" s="60" t="s">
        <v>2595</v>
      </c>
      <c r="AA858" s="60" t="s">
        <v>2596</v>
      </c>
      <c r="AB858" s="60" t="s">
        <v>2597</v>
      </c>
      <c r="AC858" s="60" t="s">
        <v>86</v>
      </c>
      <c r="AD858" s="60" t="s">
        <v>87</v>
      </c>
      <c r="AE858" s="60" t="s">
        <v>2599</v>
      </c>
      <c r="AF858" s="60" t="s">
        <v>2600</v>
      </c>
      <c r="AG858" s="183">
        <v>44175.693749999999</v>
      </c>
      <c r="AH858" s="60" t="s">
        <v>2721</v>
      </c>
      <c r="AI858" s="60" t="s">
        <v>2602</v>
      </c>
      <c r="AJ858" s="61" t="s">
        <v>2595</v>
      </c>
      <c r="AK858" s="61" t="s">
        <v>2595</v>
      </c>
      <c r="AL858" s="60" t="s">
        <v>2603</v>
      </c>
      <c r="AM858" s="183">
        <v>44175.693749999999</v>
      </c>
      <c r="AN858" s="183">
        <v>44486</v>
      </c>
      <c r="AO858" s="1">
        <v>3</v>
      </c>
      <c r="AP858" s="60" t="s">
        <v>2595</v>
      </c>
      <c r="AQ858" s="1" t="s">
        <v>2595</v>
      </c>
    </row>
    <row r="859" spans="1:43" x14ac:dyDescent="0.25">
      <c r="A859" s="1">
        <v>0</v>
      </c>
      <c r="B859" s="1" t="b">
        <v>1</v>
      </c>
      <c r="C859" s="1">
        <v>31641</v>
      </c>
      <c r="D859" s="1">
        <v>14961</v>
      </c>
      <c r="E859" s="1" t="b">
        <v>0</v>
      </c>
      <c r="F859" s="1">
        <v>0</v>
      </c>
      <c r="G859" s="60" t="s">
        <v>2589</v>
      </c>
      <c r="H859" s="60" t="s">
        <v>2589</v>
      </c>
      <c r="I859" s="1">
        <v>31641</v>
      </c>
      <c r="J859" s="60" t="s">
        <v>3445</v>
      </c>
      <c r="K859" s="60" t="s">
        <v>3446</v>
      </c>
      <c r="L859" s="60" t="s">
        <v>3447</v>
      </c>
      <c r="M859" s="60" t="s">
        <v>3448</v>
      </c>
      <c r="N859" s="1" t="b">
        <v>1</v>
      </c>
      <c r="O859" s="60" t="s">
        <v>3449</v>
      </c>
      <c r="P859" s="60" t="s">
        <v>3452</v>
      </c>
      <c r="Q859" s="60" t="s">
        <v>3453</v>
      </c>
      <c r="R859" s="60" t="s">
        <v>768</v>
      </c>
      <c r="S859" s="60" t="s">
        <v>2595</v>
      </c>
      <c r="T859" s="1">
        <v>31641</v>
      </c>
      <c r="U859" s="1">
        <v>32401</v>
      </c>
      <c r="V859" s="1">
        <v>767081</v>
      </c>
      <c r="W859" s="1">
        <v>768561</v>
      </c>
      <c r="X859" s="1">
        <v>768641</v>
      </c>
      <c r="Y859" s="1">
        <v>1032641</v>
      </c>
      <c r="Z859" s="60" t="s">
        <v>2595</v>
      </c>
      <c r="AA859" s="60" t="s">
        <v>2596</v>
      </c>
      <c r="AB859" s="60" t="s">
        <v>2597</v>
      </c>
      <c r="AC859" s="60" t="s">
        <v>86</v>
      </c>
      <c r="AD859" s="60" t="s">
        <v>87</v>
      </c>
      <c r="AE859" s="60" t="s">
        <v>2599</v>
      </c>
      <c r="AF859" s="60" t="s">
        <v>2600</v>
      </c>
      <c r="AG859" s="183">
        <v>44209.445833333331</v>
      </c>
      <c r="AH859" s="60" t="s">
        <v>2721</v>
      </c>
      <c r="AI859" s="60" t="s">
        <v>2602</v>
      </c>
      <c r="AJ859" s="61" t="s">
        <v>2595</v>
      </c>
      <c r="AK859" s="61" t="s">
        <v>2595</v>
      </c>
      <c r="AL859" s="60" t="s">
        <v>2603</v>
      </c>
      <c r="AM859" s="183">
        <v>44209.445833333331</v>
      </c>
      <c r="AN859" s="183" t="s">
        <v>2595</v>
      </c>
      <c r="AO859" s="1">
        <v>3</v>
      </c>
      <c r="AP859" s="60" t="s">
        <v>2595</v>
      </c>
      <c r="AQ859" s="1" t="s">
        <v>2595</v>
      </c>
    </row>
    <row r="860" spans="1:43" x14ac:dyDescent="0.25">
      <c r="A860" s="1">
        <v>0</v>
      </c>
      <c r="B860" s="1" t="b">
        <v>1</v>
      </c>
      <c r="C860" s="1">
        <v>31641</v>
      </c>
      <c r="D860" s="1">
        <v>14321</v>
      </c>
      <c r="E860" s="1" t="b">
        <v>0</v>
      </c>
      <c r="F860" s="1">
        <v>0</v>
      </c>
      <c r="G860" s="60" t="s">
        <v>2589</v>
      </c>
      <c r="H860" s="60" t="s">
        <v>2589</v>
      </c>
      <c r="I860" s="1">
        <v>31641</v>
      </c>
      <c r="J860" s="60" t="s">
        <v>3445</v>
      </c>
      <c r="K860" s="60" t="s">
        <v>3454</v>
      </c>
      <c r="L860" s="60" t="s">
        <v>3455</v>
      </c>
      <c r="M860" s="60" t="s">
        <v>3456</v>
      </c>
      <c r="N860" s="1" t="b">
        <v>1</v>
      </c>
      <c r="O860" s="60" t="s">
        <v>3457</v>
      </c>
      <c r="P860" s="60" t="s">
        <v>3458</v>
      </c>
      <c r="Q860" s="60" t="s">
        <v>3459</v>
      </c>
      <c r="R860" s="60" t="s">
        <v>768</v>
      </c>
      <c r="S860" s="60" t="s">
        <v>2595</v>
      </c>
      <c r="T860" s="1">
        <v>31641</v>
      </c>
      <c r="U860" s="1">
        <v>32441</v>
      </c>
      <c r="V860" s="1">
        <v>767441</v>
      </c>
      <c r="W860" s="1">
        <v>770601</v>
      </c>
      <c r="X860" s="1">
        <v>771041</v>
      </c>
      <c r="Y860" s="1">
        <v>1658081</v>
      </c>
      <c r="Z860" s="60" t="s">
        <v>2595</v>
      </c>
      <c r="AA860" s="60" t="s">
        <v>2596</v>
      </c>
      <c r="AB860" s="60" t="s">
        <v>2597</v>
      </c>
      <c r="AC860" s="60" t="s">
        <v>887</v>
      </c>
      <c r="AD860" s="60" t="s">
        <v>2616</v>
      </c>
      <c r="AE860" s="60" t="s">
        <v>2599</v>
      </c>
      <c r="AF860" s="60" t="s">
        <v>2600</v>
      </c>
      <c r="AG860" s="183">
        <v>44487.432638888888</v>
      </c>
      <c r="AH860" s="60" t="s">
        <v>2601</v>
      </c>
      <c r="AI860" s="60" t="s">
        <v>2602</v>
      </c>
      <c r="AJ860" s="61" t="s">
        <v>2595</v>
      </c>
      <c r="AK860" s="61" t="s">
        <v>2595</v>
      </c>
      <c r="AL860" s="60" t="s">
        <v>2603</v>
      </c>
      <c r="AM860" s="183">
        <v>44487.432638888888</v>
      </c>
      <c r="AN860" s="183">
        <v>44607</v>
      </c>
      <c r="AO860" s="1">
        <v>4</v>
      </c>
      <c r="AP860" s="60" t="s">
        <v>2595</v>
      </c>
      <c r="AQ860" s="1" t="s">
        <v>2595</v>
      </c>
    </row>
    <row r="861" spans="1:43" x14ac:dyDescent="0.25">
      <c r="A861" s="1">
        <v>0</v>
      </c>
      <c r="B861" s="1" t="b">
        <v>1</v>
      </c>
      <c r="C861" s="1">
        <v>31641</v>
      </c>
      <c r="D861" s="1">
        <v>14321</v>
      </c>
      <c r="E861" s="1" t="b">
        <v>0</v>
      </c>
      <c r="F861" s="1">
        <v>0</v>
      </c>
      <c r="G861" s="60" t="s">
        <v>2589</v>
      </c>
      <c r="H861" s="60" t="s">
        <v>2589</v>
      </c>
      <c r="I861" s="1">
        <v>31641</v>
      </c>
      <c r="J861" s="60" t="s">
        <v>3445</v>
      </c>
      <c r="K861" s="60" t="s">
        <v>3454</v>
      </c>
      <c r="L861" s="60" t="s">
        <v>3455</v>
      </c>
      <c r="M861" s="60" t="s">
        <v>3456</v>
      </c>
      <c r="N861" s="1" t="b">
        <v>1</v>
      </c>
      <c r="O861" s="60" t="s">
        <v>3457</v>
      </c>
      <c r="P861" s="60" t="s">
        <v>3460</v>
      </c>
      <c r="Q861" s="60" t="s">
        <v>3461</v>
      </c>
      <c r="R861" s="60" t="s">
        <v>768</v>
      </c>
      <c r="S861" s="60" t="s">
        <v>2595</v>
      </c>
      <c r="T861" s="1">
        <v>31641</v>
      </c>
      <c r="U861" s="1">
        <v>32441</v>
      </c>
      <c r="V861" s="1">
        <v>767441</v>
      </c>
      <c r="W861" s="1">
        <v>770601</v>
      </c>
      <c r="X861" s="1">
        <v>771041</v>
      </c>
      <c r="Y861" s="1">
        <v>1658121</v>
      </c>
      <c r="Z861" s="60" t="s">
        <v>2595</v>
      </c>
      <c r="AA861" s="60" t="s">
        <v>2596</v>
      </c>
      <c r="AB861" s="60" t="s">
        <v>2597</v>
      </c>
      <c r="AC861" s="60" t="s">
        <v>887</v>
      </c>
      <c r="AD861" s="60" t="s">
        <v>2616</v>
      </c>
      <c r="AE861" s="60" t="s">
        <v>2599</v>
      </c>
      <c r="AF861" s="60" t="s">
        <v>2600</v>
      </c>
      <c r="AG861" s="183">
        <v>44487.432638888888</v>
      </c>
      <c r="AH861" s="60" t="s">
        <v>2601</v>
      </c>
      <c r="AI861" s="60" t="s">
        <v>2602</v>
      </c>
      <c r="AJ861" s="61" t="s">
        <v>2595</v>
      </c>
      <c r="AK861" s="61" t="s">
        <v>2595</v>
      </c>
      <c r="AL861" s="60" t="s">
        <v>2603</v>
      </c>
      <c r="AM861" s="183">
        <v>44487.432638888888</v>
      </c>
      <c r="AN861" s="183">
        <v>44589</v>
      </c>
      <c r="AO861" s="1">
        <v>4</v>
      </c>
      <c r="AP861" s="60" t="s">
        <v>2595</v>
      </c>
      <c r="AQ861" s="1" t="s">
        <v>2595</v>
      </c>
    </row>
    <row r="862" spans="1:43" x14ac:dyDescent="0.25">
      <c r="A862" s="1">
        <v>0</v>
      </c>
      <c r="B862" s="1" t="b">
        <v>1</v>
      </c>
      <c r="C862" s="1">
        <v>31641</v>
      </c>
      <c r="D862" s="1">
        <v>14321</v>
      </c>
      <c r="E862" s="1" t="b">
        <v>0</v>
      </c>
      <c r="F862" s="1">
        <v>0</v>
      </c>
      <c r="G862" s="60" t="s">
        <v>2589</v>
      </c>
      <c r="H862" s="60" t="s">
        <v>2589</v>
      </c>
      <c r="I862" s="1">
        <v>31641</v>
      </c>
      <c r="J862" s="60" t="s">
        <v>3445</v>
      </c>
      <c r="K862" s="60" t="s">
        <v>3454</v>
      </c>
      <c r="L862" s="60" t="s">
        <v>3455</v>
      </c>
      <c r="M862" s="60" t="s">
        <v>3456</v>
      </c>
      <c r="N862" s="1" t="b">
        <v>1</v>
      </c>
      <c r="O862" s="60" t="s">
        <v>3457</v>
      </c>
      <c r="P862" s="60" t="s">
        <v>3462</v>
      </c>
      <c r="Q862" s="60" t="s">
        <v>906</v>
      </c>
      <c r="R862" s="60" t="s">
        <v>768</v>
      </c>
      <c r="S862" s="60" t="s">
        <v>2595</v>
      </c>
      <c r="T862" s="1">
        <v>31641</v>
      </c>
      <c r="U862" s="1">
        <v>32441</v>
      </c>
      <c r="V862" s="1">
        <v>767441</v>
      </c>
      <c r="W862" s="1">
        <v>770601</v>
      </c>
      <c r="X862" s="1">
        <v>771041</v>
      </c>
      <c r="Y862" s="1">
        <v>1658161</v>
      </c>
      <c r="Z862" s="60" t="s">
        <v>2595</v>
      </c>
      <c r="AA862" s="60" t="s">
        <v>2596</v>
      </c>
      <c r="AB862" s="60" t="s">
        <v>2597</v>
      </c>
      <c r="AC862" s="60" t="s">
        <v>887</v>
      </c>
      <c r="AD862" s="60" t="s">
        <v>2616</v>
      </c>
      <c r="AE862" s="60" t="s">
        <v>2599</v>
      </c>
      <c r="AF862" s="60" t="s">
        <v>2600</v>
      </c>
      <c r="AG862" s="183">
        <v>44487.432638888888</v>
      </c>
      <c r="AH862" s="60" t="s">
        <v>2601</v>
      </c>
      <c r="AI862" s="60" t="s">
        <v>2602</v>
      </c>
      <c r="AJ862" s="61" t="s">
        <v>2595</v>
      </c>
      <c r="AK862" s="61" t="s">
        <v>2595</v>
      </c>
      <c r="AL862" s="60" t="s">
        <v>2603</v>
      </c>
      <c r="AM862" s="183">
        <v>44487.432638888888</v>
      </c>
      <c r="AN862" s="183">
        <v>44614</v>
      </c>
      <c r="AO862" s="1">
        <v>4</v>
      </c>
      <c r="AP862" s="60" t="s">
        <v>2595</v>
      </c>
      <c r="AQ862" s="1" t="s">
        <v>2595</v>
      </c>
    </row>
    <row r="863" spans="1:43" x14ac:dyDescent="0.25">
      <c r="A863" s="1">
        <v>0</v>
      </c>
      <c r="B863" s="1" t="b">
        <v>1</v>
      </c>
      <c r="C863" s="1">
        <v>31641</v>
      </c>
      <c r="D863" s="1">
        <v>14321</v>
      </c>
      <c r="E863" s="1" t="b">
        <v>0</v>
      </c>
      <c r="F863" s="1">
        <v>0</v>
      </c>
      <c r="G863" s="60" t="s">
        <v>2589</v>
      </c>
      <c r="H863" s="60" t="s">
        <v>2589</v>
      </c>
      <c r="I863" s="1">
        <v>31641</v>
      </c>
      <c r="J863" s="60" t="s">
        <v>3445</v>
      </c>
      <c r="K863" s="60" t="s">
        <v>3454</v>
      </c>
      <c r="L863" s="60" t="s">
        <v>3455</v>
      </c>
      <c r="M863" s="60" t="s">
        <v>3456</v>
      </c>
      <c r="N863" s="1" t="b">
        <v>1</v>
      </c>
      <c r="O863" s="60" t="s">
        <v>3457</v>
      </c>
      <c r="P863" s="60" t="s">
        <v>3463</v>
      </c>
      <c r="Q863" s="60" t="s">
        <v>3464</v>
      </c>
      <c r="R863" s="60" t="s">
        <v>768</v>
      </c>
      <c r="S863" s="60" t="s">
        <v>2595</v>
      </c>
      <c r="T863" s="1">
        <v>31641</v>
      </c>
      <c r="U863" s="1">
        <v>32441</v>
      </c>
      <c r="V863" s="1">
        <v>767441</v>
      </c>
      <c r="W863" s="1">
        <v>770601</v>
      </c>
      <c r="X863" s="1">
        <v>771041</v>
      </c>
      <c r="Y863" s="1">
        <v>1658201</v>
      </c>
      <c r="Z863" s="60" t="s">
        <v>2595</v>
      </c>
      <c r="AA863" s="60" t="s">
        <v>2596</v>
      </c>
      <c r="AB863" s="60" t="s">
        <v>2597</v>
      </c>
      <c r="AC863" s="60" t="s">
        <v>887</v>
      </c>
      <c r="AD863" s="60" t="s">
        <v>2616</v>
      </c>
      <c r="AE863" s="60" t="s">
        <v>2599</v>
      </c>
      <c r="AF863" s="60" t="s">
        <v>2600</v>
      </c>
      <c r="AG863" s="183">
        <v>44487.432638888888</v>
      </c>
      <c r="AH863" s="60" t="s">
        <v>2601</v>
      </c>
      <c r="AI863" s="60" t="s">
        <v>2602</v>
      </c>
      <c r="AJ863" s="61" t="s">
        <v>2595</v>
      </c>
      <c r="AK863" s="61" t="s">
        <v>2595</v>
      </c>
      <c r="AL863" s="60" t="s">
        <v>2603</v>
      </c>
      <c r="AM863" s="183">
        <v>44487.432638888888</v>
      </c>
      <c r="AN863" s="183">
        <v>44606</v>
      </c>
      <c r="AO863" s="1">
        <v>4</v>
      </c>
      <c r="AP863" s="60" t="s">
        <v>2595</v>
      </c>
      <c r="AQ863" s="1" t="s">
        <v>2595</v>
      </c>
    </row>
    <row r="864" spans="1:43" x14ac:dyDescent="0.25">
      <c r="A864" s="1">
        <v>0</v>
      </c>
      <c r="B864" s="1" t="b">
        <v>1</v>
      </c>
      <c r="C864" s="1">
        <v>31641</v>
      </c>
      <c r="D864" s="1">
        <v>14321</v>
      </c>
      <c r="E864" s="1" t="b">
        <v>0</v>
      </c>
      <c r="F864" s="1">
        <v>0</v>
      </c>
      <c r="G864" s="60" t="s">
        <v>2589</v>
      </c>
      <c r="H864" s="60" t="s">
        <v>2589</v>
      </c>
      <c r="I864" s="1">
        <v>31641</v>
      </c>
      <c r="J864" s="60" t="s">
        <v>3445</v>
      </c>
      <c r="K864" s="60" t="s">
        <v>3454</v>
      </c>
      <c r="L864" s="60" t="s">
        <v>3455</v>
      </c>
      <c r="M864" s="60" t="s">
        <v>3456</v>
      </c>
      <c r="N864" s="1" t="b">
        <v>1</v>
      </c>
      <c r="O864" s="60" t="s">
        <v>3457</v>
      </c>
      <c r="P864" s="60" t="s">
        <v>3465</v>
      </c>
      <c r="Q864" s="60" t="s">
        <v>2627</v>
      </c>
      <c r="R864" s="60" t="s">
        <v>768</v>
      </c>
      <c r="S864" s="60" t="s">
        <v>2595</v>
      </c>
      <c r="T864" s="1">
        <v>31641</v>
      </c>
      <c r="U864" s="1">
        <v>32441</v>
      </c>
      <c r="V864" s="1">
        <v>767441</v>
      </c>
      <c r="W864" s="1">
        <v>770601</v>
      </c>
      <c r="X864" s="1">
        <v>771041</v>
      </c>
      <c r="Y864" s="1">
        <v>1658241</v>
      </c>
      <c r="Z864" s="60" t="s">
        <v>2595</v>
      </c>
      <c r="AA864" s="60" t="s">
        <v>2596</v>
      </c>
      <c r="AB864" s="60" t="s">
        <v>2597</v>
      </c>
      <c r="AC864" s="60" t="s">
        <v>887</v>
      </c>
      <c r="AD864" s="60" t="s">
        <v>2616</v>
      </c>
      <c r="AE864" s="60" t="s">
        <v>2599</v>
      </c>
      <c r="AF864" s="60" t="s">
        <v>2600</v>
      </c>
      <c r="AG864" s="183">
        <v>44487.432638888888</v>
      </c>
      <c r="AH864" s="60" t="s">
        <v>2601</v>
      </c>
      <c r="AI864" s="60" t="s">
        <v>2602</v>
      </c>
      <c r="AJ864" s="61" t="s">
        <v>2595</v>
      </c>
      <c r="AK864" s="61" t="s">
        <v>2595</v>
      </c>
      <c r="AL864" s="60" t="s">
        <v>2603</v>
      </c>
      <c r="AM864" s="183">
        <v>44487.432638888888</v>
      </c>
      <c r="AN864" s="183">
        <v>44614</v>
      </c>
      <c r="AO864" s="1">
        <v>4</v>
      </c>
      <c r="AP864" s="60" t="s">
        <v>2595</v>
      </c>
      <c r="AQ864" s="1" t="s">
        <v>2595</v>
      </c>
    </row>
    <row r="865" spans="1:43" x14ac:dyDescent="0.25">
      <c r="A865" s="1">
        <v>0</v>
      </c>
      <c r="B865" s="1" t="b">
        <v>1</v>
      </c>
      <c r="C865" s="1">
        <v>31641</v>
      </c>
      <c r="D865" s="1">
        <v>14321</v>
      </c>
      <c r="E865" s="1" t="b">
        <v>0</v>
      </c>
      <c r="F865" s="1">
        <v>0</v>
      </c>
      <c r="G865" s="60" t="s">
        <v>2589</v>
      </c>
      <c r="H865" s="60" t="s">
        <v>2589</v>
      </c>
      <c r="I865" s="1">
        <v>31641</v>
      </c>
      <c r="J865" s="60" t="s">
        <v>3445</v>
      </c>
      <c r="K865" s="60" t="s">
        <v>3454</v>
      </c>
      <c r="L865" s="60" t="s">
        <v>3455</v>
      </c>
      <c r="M865" s="60" t="s">
        <v>3456</v>
      </c>
      <c r="N865" s="1" t="b">
        <v>1</v>
      </c>
      <c r="O865" s="60" t="s">
        <v>3457</v>
      </c>
      <c r="P865" s="60" t="s">
        <v>3466</v>
      </c>
      <c r="Q865" s="60" t="s">
        <v>903</v>
      </c>
      <c r="R865" s="60" t="s">
        <v>768</v>
      </c>
      <c r="S865" s="60" t="s">
        <v>2595</v>
      </c>
      <c r="T865" s="1">
        <v>31641</v>
      </c>
      <c r="U865" s="1">
        <v>32441</v>
      </c>
      <c r="V865" s="1">
        <v>767441</v>
      </c>
      <c r="W865" s="1">
        <v>770601</v>
      </c>
      <c r="X865" s="1">
        <v>771041</v>
      </c>
      <c r="Y865" s="1">
        <v>1658281</v>
      </c>
      <c r="Z865" s="60" t="s">
        <v>2595</v>
      </c>
      <c r="AA865" s="60" t="s">
        <v>2596</v>
      </c>
      <c r="AB865" s="60" t="s">
        <v>2597</v>
      </c>
      <c r="AC865" s="60" t="s">
        <v>887</v>
      </c>
      <c r="AD865" s="60" t="s">
        <v>2616</v>
      </c>
      <c r="AE865" s="60" t="s">
        <v>2599</v>
      </c>
      <c r="AF865" s="60" t="s">
        <v>2600</v>
      </c>
      <c r="AG865" s="183">
        <v>44487.432638888888</v>
      </c>
      <c r="AH865" s="60" t="s">
        <v>2601</v>
      </c>
      <c r="AI865" s="60" t="s">
        <v>2602</v>
      </c>
      <c r="AJ865" s="61" t="s">
        <v>2595</v>
      </c>
      <c r="AK865" s="61" t="s">
        <v>2595</v>
      </c>
      <c r="AL865" s="60" t="s">
        <v>2603</v>
      </c>
      <c r="AM865" s="183">
        <v>44487.432638888888</v>
      </c>
      <c r="AN865" s="183">
        <v>44601</v>
      </c>
      <c r="AO865" s="1">
        <v>4</v>
      </c>
      <c r="AP865" s="60" t="s">
        <v>2595</v>
      </c>
      <c r="AQ865" s="1" t="s">
        <v>2595</v>
      </c>
    </row>
    <row r="866" spans="1:43" x14ac:dyDescent="0.25">
      <c r="A866" s="1">
        <v>0</v>
      </c>
      <c r="B866" s="1" t="b">
        <v>1</v>
      </c>
      <c r="C866" s="1">
        <v>31641</v>
      </c>
      <c r="D866" s="1">
        <v>14321</v>
      </c>
      <c r="E866" s="1" t="b">
        <v>0</v>
      </c>
      <c r="F866" s="1">
        <v>0</v>
      </c>
      <c r="G866" s="60" t="s">
        <v>2589</v>
      </c>
      <c r="H866" s="60" t="s">
        <v>2589</v>
      </c>
      <c r="I866" s="1">
        <v>31641</v>
      </c>
      <c r="J866" s="60" t="s">
        <v>3445</v>
      </c>
      <c r="K866" s="60" t="s">
        <v>3454</v>
      </c>
      <c r="L866" s="60" t="s">
        <v>3455</v>
      </c>
      <c r="M866" s="60" t="s">
        <v>3456</v>
      </c>
      <c r="N866" s="1" t="b">
        <v>1</v>
      </c>
      <c r="O866" s="60" t="s">
        <v>3457</v>
      </c>
      <c r="P866" s="60" t="s">
        <v>3467</v>
      </c>
      <c r="Q866" s="60" t="s">
        <v>3468</v>
      </c>
      <c r="R866" s="60" t="s">
        <v>768</v>
      </c>
      <c r="S866" s="60" t="s">
        <v>2595</v>
      </c>
      <c r="T866" s="1">
        <v>31641</v>
      </c>
      <c r="U866" s="1">
        <v>32441</v>
      </c>
      <c r="V866" s="1">
        <v>767441</v>
      </c>
      <c r="W866" s="1">
        <v>770601</v>
      </c>
      <c r="X866" s="1">
        <v>771041</v>
      </c>
      <c r="Y866" s="1">
        <v>1658321</v>
      </c>
      <c r="Z866" s="60" t="s">
        <v>2595</v>
      </c>
      <c r="AA866" s="60" t="s">
        <v>2596</v>
      </c>
      <c r="AB866" s="60" t="s">
        <v>2597</v>
      </c>
      <c r="AC866" s="60" t="s">
        <v>887</v>
      </c>
      <c r="AD866" s="60" t="s">
        <v>2616</v>
      </c>
      <c r="AE866" s="60" t="s">
        <v>2599</v>
      </c>
      <c r="AF866" s="60" t="s">
        <v>2600</v>
      </c>
      <c r="AG866" s="183">
        <v>44487.432638888888</v>
      </c>
      <c r="AH866" s="60" t="s">
        <v>2601</v>
      </c>
      <c r="AI866" s="60" t="s">
        <v>2602</v>
      </c>
      <c r="AJ866" s="61" t="s">
        <v>2595</v>
      </c>
      <c r="AK866" s="61" t="s">
        <v>2595</v>
      </c>
      <c r="AL866" s="60" t="s">
        <v>2603</v>
      </c>
      <c r="AM866" s="183">
        <v>44487.432638888888</v>
      </c>
      <c r="AN866" s="183">
        <v>44603</v>
      </c>
      <c r="AO866" s="1">
        <v>4</v>
      </c>
      <c r="AP866" s="60" t="s">
        <v>2595</v>
      </c>
      <c r="AQ866" s="1" t="s">
        <v>2595</v>
      </c>
    </row>
    <row r="867" spans="1:43" x14ac:dyDescent="0.25">
      <c r="A867" s="1">
        <v>0</v>
      </c>
      <c r="B867" s="1" t="b">
        <v>1</v>
      </c>
      <c r="C867" s="1">
        <v>31641</v>
      </c>
      <c r="D867" s="1">
        <v>14321</v>
      </c>
      <c r="E867" s="1" t="b">
        <v>0</v>
      </c>
      <c r="F867" s="1">
        <v>0</v>
      </c>
      <c r="G867" s="60" t="s">
        <v>2589</v>
      </c>
      <c r="H867" s="60" t="s">
        <v>2589</v>
      </c>
      <c r="I867" s="1">
        <v>31641</v>
      </c>
      <c r="J867" s="60" t="s">
        <v>3445</v>
      </c>
      <c r="K867" s="60" t="s">
        <v>3454</v>
      </c>
      <c r="L867" s="60" t="s">
        <v>3455</v>
      </c>
      <c r="M867" s="60" t="s">
        <v>3456</v>
      </c>
      <c r="N867" s="1" t="b">
        <v>1</v>
      </c>
      <c r="O867" s="60" t="s">
        <v>3457</v>
      </c>
      <c r="P867" s="60" t="s">
        <v>3469</v>
      </c>
      <c r="Q867" s="60" t="s">
        <v>3470</v>
      </c>
      <c r="R867" s="60" t="s">
        <v>768</v>
      </c>
      <c r="S867" s="60" t="s">
        <v>2595</v>
      </c>
      <c r="T867" s="1">
        <v>31641</v>
      </c>
      <c r="U867" s="1">
        <v>32441</v>
      </c>
      <c r="V867" s="1">
        <v>767441</v>
      </c>
      <c r="W867" s="1">
        <v>770601</v>
      </c>
      <c r="X867" s="1">
        <v>771041</v>
      </c>
      <c r="Y867" s="1">
        <v>1658361</v>
      </c>
      <c r="Z867" s="60" t="s">
        <v>2595</v>
      </c>
      <c r="AA867" s="60" t="s">
        <v>2596</v>
      </c>
      <c r="AB867" s="60" t="s">
        <v>2597</v>
      </c>
      <c r="AC867" s="60" t="s">
        <v>887</v>
      </c>
      <c r="AD867" s="60" t="s">
        <v>2616</v>
      </c>
      <c r="AE867" s="60" t="s">
        <v>2599</v>
      </c>
      <c r="AF867" s="60" t="s">
        <v>2600</v>
      </c>
      <c r="AG867" s="183">
        <v>44487.432638888888</v>
      </c>
      <c r="AH867" s="60" t="s">
        <v>2601</v>
      </c>
      <c r="AI867" s="60" t="s">
        <v>2602</v>
      </c>
      <c r="AJ867" s="61" t="s">
        <v>2595</v>
      </c>
      <c r="AK867" s="61" t="s">
        <v>2595</v>
      </c>
      <c r="AL867" s="60" t="s">
        <v>2603</v>
      </c>
      <c r="AM867" s="183">
        <v>44487.432638888888</v>
      </c>
      <c r="AN867" s="183">
        <v>44588</v>
      </c>
      <c r="AO867" s="1">
        <v>4</v>
      </c>
      <c r="AP867" s="60" t="s">
        <v>2595</v>
      </c>
      <c r="AQ867" s="1" t="s">
        <v>2595</v>
      </c>
    </row>
    <row r="868" spans="1:43" x14ac:dyDescent="0.25">
      <c r="A868" s="1">
        <v>0</v>
      </c>
      <c r="B868" s="1" t="b">
        <v>1</v>
      </c>
      <c r="C868" s="1">
        <v>31641</v>
      </c>
      <c r="D868" s="1">
        <v>14321</v>
      </c>
      <c r="E868" s="1" t="b">
        <v>0</v>
      </c>
      <c r="F868" s="1">
        <v>0</v>
      </c>
      <c r="G868" s="60" t="s">
        <v>2589</v>
      </c>
      <c r="H868" s="60" t="s">
        <v>2589</v>
      </c>
      <c r="I868" s="1">
        <v>31641</v>
      </c>
      <c r="J868" s="60" t="s">
        <v>3445</v>
      </c>
      <c r="K868" s="60" t="s">
        <v>3454</v>
      </c>
      <c r="L868" s="60" t="s">
        <v>3455</v>
      </c>
      <c r="M868" s="60" t="s">
        <v>3456</v>
      </c>
      <c r="N868" s="1" t="b">
        <v>1</v>
      </c>
      <c r="O868" s="60" t="s">
        <v>3457</v>
      </c>
      <c r="P868" s="60" t="s">
        <v>3471</v>
      </c>
      <c r="Q868" s="60" t="s">
        <v>3472</v>
      </c>
      <c r="R868" s="60" t="s">
        <v>768</v>
      </c>
      <c r="S868" s="60" t="s">
        <v>2595</v>
      </c>
      <c r="T868" s="1">
        <v>31641</v>
      </c>
      <c r="U868" s="1">
        <v>32441</v>
      </c>
      <c r="V868" s="1">
        <v>767441</v>
      </c>
      <c r="W868" s="1">
        <v>770601</v>
      </c>
      <c r="X868" s="1">
        <v>771041</v>
      </c>
      <c r="Y868" s="1">
        <v>1658401</v>
      </c>
      <c r="Z868" s="60" t="s">
        <v>2595</v>
      </c>
      <c r="AA868" s="60" t="s">
        <v>2596</v>
      </c>
      <c r="AB868" s="60" t="s">
        <v>2597</v>
      </c>
      <c r="AC868" s="60" t="s">
        <v>887</v>
      </c>
      <c r="AD868" s="60" t="s">
        <v>2616</v>
      </c>
      <c r="AE868" s="60" t="s">
        <v>2599</v>
      </c>
      <c r="AF868" s="60" t="s">
        <v>2600</v>
      </c>
      <c r="AG868" s="183">
        <v>44487.432638888888</v>
      </c>
      <c r="AH868" s="60" t="s">
        <v>2601</v>
      </c>
      <c r="AI868" s="60" t="s">
        <v>2602</v>
      </c>
      <c r="AJ868" s="61" t="s">
        <v>2595</v>
      </c>
      <c r="AK868" s="61" t="s">
        <v>2595</v>
      </c>
      <c r="AL868" s="60" t="s">
        <v>2603</v>
      </c>
      <c r="AM868" s="183">
        <v>44487.432638888888</v>
      </c>
      <c r="AN868" s="183">
        <v>44605</v>
      </c>
      <c r="AO868" s="1">
        <v>4</v>
      </c>
      <c r="AP868" s="60" t="s">
        <v>2595</v>
      </c>
      <c r="AQ868" s="1" t="s">
        <v>2595</v>
      </c>
    </row>
    <row r="869" spans="1:43" x14ac:dyDescent="0.25">
      <c r="A869" s="1">
        <v>0</v>
      </c>
      <c r="B869" s="1" t="b">
        <v>1</v>
      </c>
      <c r="C869" s="1">
        <v>31641</v>
      </c>
      <c r="D869" s="1">
        <v>14321</v>
      </c>
      <c r="E869" s="1" t="b">
        <v>0</v>
      </c>
      <c r="F869" s="1">
        <v>0</v>
      </c>
      <c r="G869" s="60" t="s">
        <v>2589</v>
      </c>
      <c r="H869" s="60" t="s">
        <v>2589</v>
      </c>
      <c r="I869" s="1">
        <v>31641</v>
      </c>
      <c r="J869" s="60" t="s">
        <v>3445</v>
      </c>
      <c r="K869" s="60" t="s">
        <v>3454</v>
      </c>
      <c r="L869" s="60" t="s">
        <v>3455</v>
      </c>
      <c r="M869" s="60" t="s">
        <v>3456</v>
      </c>
      <c r="N869" s="1" t="b">
        <v>1</v>
      </c>
      <c r="O869" s="60" t="s">
        <v>3457</v>
      </c>
      <c r="P869" s="60" t="s">
        <v>3473</v>
      </c>
      <c r="Q869" s="60" t="s">
        <v>3474</v>
      </c>
      <c r="R869" s="60" t="s">
        <v>768</v>
      </c>
      <c r="S869" s="60" t="s">
        <v>2595</v>
      </c>
      <c r="T869" s="1">
        <v>31641</v>
      </c>
      <c r="U869" s="1">
        <v>32441</v>
      </c>
      <c r="V869" s="1">
        <v>767441</v>
      </c>
      <c r="W869" s="1">
        <v>770601</v>
      </c>
      <c r="X869" s="1">
        <v>771041</v>
      </c>
      <c r="Y869" s="1">
        <v>1658441</v>
      </c>
      <c r="Z869" s="60" t="s">
        <v>2595</v>
      </c>
      <c r="AA869" s="60" t="s">
        <v>2596</v>
      </c>
      <c r="AB869" s="60" t="s">
        <v>2597</v>
      </c>
      <c r="AC869" s="60" t="s">
        <v>887</v>
      </c>
      <c r="AD869" s="60" t="s">
        <v>2616</v>
      </c>
      <c r="AE869" s="60" t="s">
        <v>2599</v>
      </c>
      <c r="AF869" s="60" t="s">
        <v>2600</v>
      </c>
      <c r="AG869" s="183">
        <v>44487.432638888888</v>
      </c>
      <c r="AH869" s="60" t="s">
        <v>2601</v>
      </c>
      <c r="AI869" s="60" t="s">
        <v>2602</v>
      </c>
      <c r="AJ869" s="61" t="s">
        <v>2595</v>
      </c>
      <c r="AK869" s="61" t="s">
        <v>2595</v>
      </c>
      <c r="AL869" s="60" t="s">
        <v>2603</v>
      </c>
      <c r="AM869" s="183">
        <v>44487.432638888888</v>
      </c>
      <c r="AN869" s="183">
        <v>44603</v>
      </c>
      <c r="AO869" s="1">
        <v>4</v>
      </c>
      <c r="AP869" s="60" t="s">
        <v>2595</v>
      </c>
      <c r="AQ869" s="1" t="s">
        <v>2595</v>
      </c>
    </row>
    <row r="870" spans="1:43" x14ac:dyDescent="0.25">
      <c r="A870" s="1">
        <v>0</v>
      </c>
      <c r="B870" s="1" t="b">
        <v>1</v>
      </c>
      <c r="C870" s="1">
        <v>31641</v>
      </c>
      <c r="D870" s="1">
        <v>14321</v>
      </c>
      <c r="E870" s="1" t="b">
        <v>0</v>
      </c>
      <c r="F870" s="1">
        <v>0</v>
      </c>
      <c r="G870" s="60" t="s">
        <v>2589</v>
      </c>
      <c r="H870" s="60" t="s">
        <v>2589</v>
      </c>
      <c r="I870" s="1">
        <v>31641</v>
      </c>
      <c r="J870" s="60" t="s">
        <v>3445</v>
      </c>
      <c r="K870" s="60" t="s">
        <v>3454</v>
      </c>
      <c r="L870" s="60" t="s">
        <v>3455</v>
      </c>
      <c r="M870" s="60" t="s">
        <v>3456</v>
      </c>
      <c r="N870" s="1" t="b">
        <v>1</v>
      </c>
      <c r="O870" s="60" t="s">
        <v>3457</v>
      </c>
      <c r="P870" s="60" t="s">
        <v>3475</v>
      </c>
      <c r="Q870" s="60" t="s">
        <v>954</v>
      </c>
      <c r="R870" s="60" t="s">
        <v>768</v>
      </c>
      <c r="S870" s="60" t="s">
        <v>2595</v>
      </c>
      <c r="T870" s="1">
        <v>31641</v>
      </c>
      <c r="U870" s="1">
        <v>32441</v>
      </c>
      <c r="V870" s="1">
        <v>767441</v>
      </c>
      <c r="W870" s="1">
        <v>770601</v>
      </c>
      <c r="X870" s="1">
        <v>771041</v>
      </c>
      <c r="Y870" s="1">
        <v>1658481</v>
      </c>
      <c r="Z870" s="60" t="s">
        <v>2595</v>
      </c>
      <c r="AA870" s="60" t="s">
        <v>2596</v>
      </c>
      <c r="AB870" s="60" t="s">
        <v>2597</v>
      </c>
      <c r="AC870" s="60" t="s">
        <v>887</v>
      </c>
      <c r="AD870" s="60" t="s">
        <v>2616</v>
      </c>
      <c r="AE870" s="60" t="s">
        <v>2599</v>
      </c>
      <c r="AF870" s="60" t="s">
        <v>2600</v>
      </c>
      <c r="AG870" s="183">
        <v>44487.432638888888</v>
      </c>
      <c r="AH870" s="60" t="s">
        <v>2601</v>
      </c>
      <c r="AI870" s="60" t="s">
        <v>2602</v>
      </c>
      <c r="AJ870" s="61" t="s">
        <v>2595</v>
      </c>
      <c r="AK870" s="61" t="s">
        <v>2595</v>
      </c>
      <c r="AL870" s="60" t="s">
        <v>2603</v>
      </c>
      <c r="AM870" s="183">
        <v>44487.432638888888</v>
      </c>
      <c r="AN870" s="183">
        <v>44614</v>
      </c>
      <c r="AO870" s="1">
        <v>4</v>
      </c>
      <c r="AP870" s="60" t="s">
        <v>2595</v>
      </c>
      <c r="AQ870" s="1" t="s">
        <v>2595</v>
      </c>
    </row>
    <row r="871" spans="1:43" x14ac:dyDescent="0.25">
      <c r="A871" s="1">
        <v>0</v>
      </c>
      <c r="B871" s="1" t="b">
        <v>1</v>
      </c>
      <c r="C871" s="1">
        <v>31641</v>
      </c>
      <c r="D871" s="1">
        <v>14321</v>
      </c>
      <c r="E871" s="1" t="b">
        <v>0</v>
      </c>
      <c r="F871" s="1">
        <v>0</v>
      </c>
      <c r="G871" s="60" t="s">
        <v>2589</v>
      </c>
      <c r="H871" s="60" t="s">
        <v>2589</v>
      </c>
      <c r="I871" s="1">
        <v>31641</v>
      </c>
      <c r="J871" s="60" t="s">
        <v>3445</v>
      </c>
      <c r="K871" s="60" t="s">
        <v>3454</v>
      </c>
      <c r="L871" s="60" t="s">
        <v>3455</v>
      </c>
      <c r="M871" s="60" t="s">
        <v>3456</v>
      </c>
      <c r="N871" s="1" t="b">
        <v>1</v>
      </c>
      <c r="O871" s="60" t="s">
        <v>3457</v>
      </c>
      <c r="P871" s="60" t="s">
        <v>3476</v>
      </c>
      <c r="Q871" s="60" t="s">
        <v>2650</v>
      </c>
      <c r="R871" s="60" t="s">
        <v>768</v>
      </c>
      <c r="S871" s="60" t="s">
        <v>2595</v>
      </c>
      <c r="T871" s="1">
        <v>31641</v>
      </c>
      <c r="U871" s="1">
        <v>32441</v>
      </c>
      <c r="V871" s="1">
        <v>767441</v>
      </c>
      <c r="W871" s="1">
        <v>770601</v>
      </c>
      <c r="X871" s="1">
        <v>771041</v>
      </c>
      <c r="Y871" s="1">
        <v>1658521</v>
      </c>
      <c r="Z871" s="60" t="s">
        <v>2595</v>
      </c>
      <c r="AA871" s="60" t="s">
        <v>2596</v>
      </c>
      <c r="AB871" s="60" t="s">
        <v>2597</v>
      </c>
      <c r="AC871" s="60" t="s">
        <v>887</v>
      </c>
      <c r="AD871" s="60" t="s">
        <v>2616</v>
      </c>
      <c r="AE871" s="60" t="s">
        <v>2599</v>
      </c>
      <c r="AF871" s="60" t="s">
        <v>2600</v>
      </c>
      <c r="AG871" s="183">
        <v>44487.432638888888</v>
      </c>
      <c r="AH871" s="60" t="s">
        <v>2601</v>
      </c>
      <c r="AI871" s="60" t="s">
        <v>2602</v>
      </c>
      <c r="AJ871" s="61" t="s">
        <v>2595</v>
      </c>
      <c r="AK871" s="61" t="s">
        <v>2595</v>
      </c>
      <c r="AL871" s="60" t="s">
        <v>2603</v>
      </c>
      <c r="AM871" s="183">
        <v>44487.432638888888</v>
      </c>
      <c r="AN871" s="183">
        <v>44614</v>
      </c>
      <c r="AO871" s="1">
        <v>4</v>
      </c>
      <c r="AP871" s="60" t="s">
        <v>2595</v>
      </c>
      <c r="AQ871" s="1" t="s">
        <v>2595</v>
      </c>
    </row>
    <row r="872" spans="1:43" x14ac:dyDescent="0.25">
      <c r="A872" s="1">
        <v>0</v>
      </c>
      <c r="B872" s="1" t="b">
        <v>1</v>
      </c>
      <c r="C872" s="1">
        <v>31641</v>
      </c>
      <c r="D872" s="1">
        <v>14321</v>
      </c>
      <c r="E872" s="1" t="b">
        <v>0</v>
      </c>
      <c r="F872" s="1">
        <v>0</v>
      </c>
      <c r="G872" s="60" t="s">
        <v>2589</v>
      </c>
      <c r="H872" s="60" t="s">
        <v>2589</v>
      </c>
      <c r="I872" s="1">
        <v>31641</v>
      </c>
      <c r="J872" s="60" t="s">
        <v>3445</v>
      </c>
      <c r="K872" s="60" t="s">
        <v>3454</v>
      </c>
      <c r="L872" s="60" t="s">
        <v>3455</v>
      </c>
      <c r="M872" s="60" t="s">
        <v>3456</v>
      </c>
      <c r="N872" s="1" t="b">
        <v>1</v>
      </c>
      <c r="O872" s="60" t="s">
        <v>3457</v>
      </c>
      <c r="P872" s="60" t="s">
        <v>3477</v>
      </c>
      <c r="Q872" s="60" t="s">
        <v>3478</v>
      </c>
      <c r="R872" s="60" t="s">
        <v>768</v>
      </c>
      <c r="S872" s="60" t="s">
        <v>2595</v>
      </c>
      <c r="T872" s="1">
        <v>31641</v>
      </c>
      <c r="U872" s="1">
        <v>32441</v>
      </c>
      <c r="V872" s="1">
        <v>767441</v>
      </c>
      <c r="W872" s="1">
        <v>770601</v>
      </c>
      <c r="X872" s="1">
        <v>771041</v>
      </c>
      <c r="Y872" s="1">
        <v>1658561</v>
      </c>
      <c r="Z872" s="60" t="s">
        <v>2595</v>
      </c>
      <c r="AA872" s="60" t="s">
        <v>2596</v>
      </c>
      <c r="AB872" s="60" t="s">
        <v>2597</v>
      </c>
      <c r="AC872" s="60" t="s">
        <v>887</v>
      </c>
      <c r="AD872" s="60" t="s">
        <v>2616</v>
      </c>
      <c r="AE872" s="60" t="s">
        <v>2599</v>
      </c>
      <c r="AF872" s="60" t="s">
        <v>2600</v>
      </c>
      <c r="AG872" s="183">
        <v>44487.432638888888</v>
      </c>
      <c r="AH872" s="60" t="s">
        <v>2601</v>
      </c>
      <c r="AI872" s="60" t="s">
        <v>2602</v>
      </c>
      <c r="AJ872" s="61" t="s">
        <v>2595</v>
      </c>
      <c r="AK872" s="61" t="s">
        <v>2595</v>
      </c>
      <c r="AL872" s="60" t="s">
        <v>2603</v>
      </c>
      <c r="AM872" s="183">
        <v>44487.432638888888</v>
      </c>
      <c r="AN872" s="183">
        <v>44604</v>
      </c>
      <c r="AO872" s="1">
        <v>4</v>
      </c>
      <c r="AP872" s="60" t="s">
        <v>2595</v>
      </c>
      <c r="AQ872" s="1" t="s">
        <v>2595</v>
      </c>
    </row>
    <row r="873" spans="1:43" x14ac:dyDescent="0.25">
      <c r="A873" s="1">
        <v>0</v>
      </c>
      <c r="B873" s="1" t="b">
        <v>1</v>
      </c>
      <c r="C873" s="1">
        <v>31641</v>
      </c>
      <c r="D873" s="1">
        <v>14321</v>
      </c>
      <c r="E873" s="1" t="b">
        <v>0</v>
      </c>
      <c r="F873" s="1">
        <v>0</v>
      </c>
      <c r="G873" s="60" t="s">
        <v>2589</v>
      </c>
      <c r="H873" s="60" t="s">
        <v>2589</v>
      </c>
      <c r="I873" s="1">
        <v>31641</v>
      </c>
      <c r="J873" s="60" t="s">
        <v>3445</v>
      </c>
      <c r="K873" s="60" t="s">
        <v>3454</v>
      </c>
      <c r="L873" s="60" t="s">
        <v>3455</v>
      </c>
      <c r="M873" s="60" t="s">
        <v>3456</v>
      </c>
      <c r="N873" s="1" t="b">
        <v>1</v>
      </c>
      <c r="O873" s="60" t="s">
        <v>3457</v>
      </c>
      <c r="P873" s="60" t="s">
        <v>3479</v>
      </c>
      <c r="Q873" s="60" t="s">
        <v>2640</v>
      </c>
      <c r="R873" s="60" t="s">
        <v>768</v>
      </c>
      <c r="S873" s="60" t="s">
        <v>2595</v>
      </c>
      <c r="T873" s="1">
        <v>31641</v>
      </c>
      <c r="U873" s="1">
        <v>32441</v>
      </c>
      <c r="V873" s="1">
        <v>767441</v>
      </c>
      <c r="W873" s="1">
        <v>770601</v>
      </c>
      <c r="X873" s="1">
        <v>771041</v>
      </c>
      <c r="Y873" s="1">
        <v>1658601</v>
      </c>
      <c r="Z873" s="60" t="s">
        <v>2595</v>
      </c>
      <c r="AA873" s="60" t="s">
        <v>2596</v>
      </c>
      <c r="AB873" s="60" t="s">
        <v>2597</v>
      </c>
      <c r="AC873" s="60" t="s">
        <v>887</v>
      </c>
      <c r="AD873" s="60" t="s">
        <v>2616</v>
      </c>
      <c r="AE873" s="60" t="s">
        <v>2599</v>
      </c>
      <c r="AF873" s="60" t="s">
        <v>2600</v>
      </c>
      <c r="AG873" s="183">
        <v>44487.432638888888</v>
      </c>
      <c r="AH873" s="60" t="s">
        <v>2601</v>
      </c>
      <c r="AI873" s="60" t="s">
        <v>2602</v>
      </c>
      <c r="AJ873" s="61" t="s">
        <v>2595</v>
      </c>
      <c r="AK873" s="61" t="s">
        <v>2595</v>
      </c>
      <c r="AL873" s="60" t="s">
        <v>2603</v>
      </c>
      <c r="AM873" s="183">
        <v>44487.432638888888</v>
      </c>
      <c r="AN873" s="183">
        <v>44522</v>
      </c>
      <c r="AO873" s="1">
        <v>4</v>
      </c>
      <c r="AP873" s="60" t="s">
        <v>2595</v>
      </c>
      <c r="AQ873" s="1" t="s">
        <v>2595</v>
      </c>
    </row>
    <row r="874" spans="1:43" x14ac:dyDescent="0.25">
      <c r="A874" s="1">
        <v>0</v>
      </c>
      <c r="B874" s="1" t="b">
        <v>1</v>
      </c>
      <c r="C874" s="1">
        <v>31641</v>
      </c>
      <c r="D874" s="1">
        <v>14321</v>
      </c>
      <c r="E874" s="1" t="b">
        <v>0</v>
      </c>
      <c r="F874" s="1">
        <v>0</v>
      </c>
      <c r="G874" s="60" t="s">
        <v>2589</v>
      </c>
      <c r="H874" s="60" t="s">
        <v>2589</v>
      </c>
      <c r="I874" s="1">
        <v>31641</v>
      </c>
      <c r="J874" s="60" t="s">
        <v>3445</v>
      </c>
      <c r="K874" s="60" t="s">
        <v>3454</v>
      </c>
      <c r="L874" s="60" t="s">
        <v>3455</v>
      </c>
      <c r="M874" s="60" t="s">
        <v>3456</v>
      </c>
      <c r="N874" s="1" t="b">
        <v>1</v>
      </c>
      <c r="O874" s="60" t="s">
        <v>3457</v>
      </c>
      <c r="P874" s="60" t="s">
        <v>3480</v>
      </c>
      <c r="Q874" s="60" t="s">
        <v>917</v>
      </c>
      <c r="R874" s="60" t="s">
        <v>768</v>
      </c>
      <c r="S874" s="60" t="s">
        <v>2595</v>
      </c>
      <c r="T874" s="1">
        <v>31641</v>
      </c>
      <c r="U874" s="1">
        <v>32441</v>
      </c>
      <c r="V874" s="1">
        <v>767441</v>
      </c>
      <c r="W874" s="1">
        <v>770601</v>
      </c>
      <c r="X874" s="1">
        <v>771041</v>
      </c>
      <c r="Y874" s="1">
        <v>1658641</v>
      </c>
      <c r="Z874" s="60" t="s">
        <v>2595</v>
      </c>
      <c r="AA874" s="60" t="s">
        <v>2596</v>
      </c>
      <c r="AB874" s="60" t="s">
        <v>2597</v>
      </c>
      <c r="AC874" s="60" t="s">
        <v>887</v>
      </c>
      <c r="AD874" s="60" t="s">
        <v>2616</v>
      </c>
      <c r="AE874" s="60" t="s">
        <v>2599</v>
      </c>
      <c r="AF874" s="60" t="s">
        <v>2600</v>
      </c>
      <c r="AG874" s="183">
        <v>44487.432638888888</v>
      </c>
      <c r="AH874" s="60" t="s">
        <v>2601</v>
      </c>
      <c r="AI874" s="60" t="s">
        <v>2602</v>
      </c>
      <c r="AJ874" s="61" t="s">
        <v>2595</v>
      </c>
      <c r="AK874" s="61" t="s">
        <v>2595</v>
      </c>
      <c r="AL874" s="60" t="s">
        <v>2603</v>
      </c>
      <c r="AM874" s="183">
        <v>44487.432638888888</v>
      </c>
      <c r="AN874" s="183">
        <v>44610</v>
      </c>
      <c r="AO874" s="1">
        <v>4</v>
      </c>
      <c r="AP874" s="60" t="s">
        <v>2595</v>
      </c>
      <c r="AQ874" s="1" t="s">
        <v>2595</v>
      </c>
    </row>
    <row r="875" spans="1:43" x14ac:dyDescent="0.25">
      <c r="A875" s="1">
        <v>0</v>
      </c>
      <c r="B875" s="1" t="b">
        <v>1</v>
      </c>
      <c r="C875" s="1">
        <v>31641</v>
      </c>
      <c r="D875" s="1">
        <v>14321</v>
      </c>
      <c r="E875" s="1" t="b">
        <v>0</v>
      </c>
      <c r="F875" s="1">
        <v>0</v>
      </c>
      <c r="G875" s="60" t="s">
        <v>2589</v>
      </c>
      <c r="H875" s="60" t="s">
        <v>2589</v>
      </c>
      <c r="I875" s="1">
        <v>31641</v>
      </c>
      <c r="J875" s="60" t="s">
        <v>3445</v>
      </c>
      <c r="K875" s="60" t="s">
        <v>3454</v>
      </c>
      <c r="L875" s="60" t="s">
        <v>3455</v>
      </c>
      <c r="M875" s="60" t="s">
        <v>3456</v>
      </c>
      <c r="N875" s="1" t="b">
        <v>1</v>
      </c>
      <c r="O875" s="60" t="s">
        <v>3457</v>
      </c>
      <c r="P875" s="60" t="s">
        <v>3481</v>
      </c>
      <c r="Q875" s="60" t="s">
        <v>3482</v>
      </c>
      <c r="R875" s="60" t="s">
        <v>768</v>
      </c>
      <c r="S875" s="60" t="s">
        <v>2595</v>
      </c>
      <c r="T875" s="1">
        <v>31641</v>
      </c>
      <c r="U875" s="1">
        <v>32441</v>
      </c>
      <c r="V875" s="1">
        <v>767441</v>
      </c>
      <c r="W875" s="1">
        <v>770601</v>
      </c>
      <c r="X875" s="1">
        <v>771041</v>
      </c>
      <c r="Y875" s="1">
        <v>1658681</v>
      </c>
      <c r="Z875" s="60" t="s">
        <v>2595</v>
      </c>
      <c r="AA875" s="60" t="s">
        <v>2596</v>
      </c>
      <c r="AB875" s="60" t="s">
        <v>2597</v>
      </c>
      <c r="AC875" s="60" t="s">
        <v>887</v>
      </c>
      <c r="AD875" s="60" t="s">
        <v>2616</v>
      </c>
      <c r="AE875" s="60" t="s">
        <v>2599</v>
      </c>
      <c r="AF875" s="60" t="s">
        <v>2600</v>
      </c>
      <c r="AG875" s="183">
        <v>44487.432638888888</v>
      </c>
      <c r="AH875" s="60" t="s">
        <v>2601</v>
      </c>
      <c r="AI875" s="60" t="s">
        <v>2602</v>
      </c>
      <c r="AJ875" s="61" t="s">
        <v>2595</v>
      </c>
      <c r="AK875" s="61" t="s">
        <v>2595</v>
      </c>
      <c r="AL875" s="60" t="s">
        <v>2603</v>
      </c>
      <c r="AM875" s="183">
        <v>44487.432638888888</v>
      </c>
      <c r="AN875" s="183">
        <v>44602</v>
      </c>
      <c r="AO875" s="1">
        <v>4</v>
      </c>
      <c r="AP875" s="60" t="s">
        <v>2595</v>
      </c>
      <c r="AQ875" s="1" t="s">
        <v>2595</v>
      </c>
    </row>
    <row r="876" spans="1:43" x14ac:dyDescent="0.25">
      <c r="A876" s="1">
        <v>0</v>
      </c>
      <c r="B876" s="1" t="b">
        <v>1</v>
      </c>
      <c r="C876" s="1">
        <v>31641</v>
      </c>
      <c r="D876" s="1">
        <v>14321</v>
      </c>
      <c r="E876" s="1" t="b">
        <v>0</v>
      </c>
      <c r="F876" s="1">
        <v>0</v>
      </c>
      <c r="G876" s="60" t="s">
        <v>2589</v>
      </c>
      <c r="H876" s="60" t="s">
        <v>2589</v>
      </c>
      <c r="I876" s="1">
        <v>31641</v>
      </c>
      <c r="J876" s="60" t="s">
        <v>3445</v>
      </c>
      <c r="K876" s="60" t="s">
        <v>3454</v>
      </c>
      <c r="L876" s="60" t="s">
        <v>3455</v>
      </c>
      <c r="M876" s="60" t="s">
        <v>3456</v>
      </c>
      <c r="N876" s="1" t="b">
        <v>1</v>
      </c>
      <c r="O876" s="60" t="s">
        <v>3457</v>
      </c>
      <c r="P876" s="60" t="s">
        <v>3483</v>
      </c>
      <c r="Q876" s="60" t="s">
        <v>951</v>
      </c>
      <c r="R876" s="60" t="s">
        <v>768</v>
      </c>
      <c r="S876" s="60" t="s">
        <v>2595</v>
      </c>
      <c r="T876" s="1">
        <v>31641</v>
      </c>
      <c r="U876" s="1">
        <v>32441</v>
      </c>
      <c r="V876" s="1">
        <v>767441</v>
      </c>
      <c r="W876" s="1">
        <v>770601</v>
      </c>
      <c r="X876" s="1">
        <v>771041</v>
      </c>
      <c r="Y876" s="1">
        <v>1658721</v>
      </c>
      <c r="Z876" s="60" t="s">
        <v>2595</v>
      </c>
      <c r="AA876" s="60" t="s">
        <v>2596</v>
      </c>
      <c r="AB876" s="60" t="s">
        <v>2597</v>
      </c>
      <c r="AC876" s="60" t="s">
        <v>887</v>
      </c>
      <c r="AD876" s="60" t="s">
        <v>2616</v>
      </c>
      <c r="AE876" s="60" t="s">
        <v>2599</v>
      </c>
      <c r="AF876" s="60" t="s">
        <v>2600</v>
      </c>
      <c r="AG876" s="183">
        <v>44487.432638888888</v>
      </c>
      <c r="AH876" s="60" t="s">
        <v>2601</v>
      </c>
      <c r="AI876" s="60" t="s">
        <v>2602</v>
      </c>
      <c r="AJ876" s="61" t="s">
        <v>2595</v>
      </c>
      <c r="AK876" s="61" t="s">
        <v>2595</v>
      </c>
      <c r="AL876" s="60" t="s">
        <v>2603</v>
      </c>
      <c r="AM876" s="183">
        <v>44487.432638888888</v>
      </c>
      <c r="AN876" s="183">
        <v>44614</v>
      </c>
      <c r="AO876" s="1">
        <v>4</v>
      </c>
      <c r="AP876" s="60" t="s">
        <v>2595</v>
      </c>
      <c r="AQ876" s="1" t="s">
        <v>2595</v>
      </c>
    </row>
    <row r="877" spans="1:43" x14ac:dyDescent="0.25">
      <c r="A877" s="1">
        <v>0</v>
      </c>
      <c r="B877" s="1" t="b">
        <v>1</v>
      </c>
      <c r="C877" s="1">
        <v>31641</v>
      </c>
      <c r="D877" s="1">
        <v>23041</v>
      </c>
      <c r="E877" s="1" t="b">
        <v>0</v>
      </c>
      <c r="F877" s="1">
        <v>0</v>
      </c>
      <c r="G877" s="60" t="s">
        <v>2589</v>
      </c>
      <c r="H877" s="60" t="s">
        <v>2589</v>
      </c>
      <c r="I877" s="1">
        <v>31641</v>
      </c>
      <c r="J877" s="60" t="s">
        <v>3445</v>
      </c>
      <c r="K877" s="60" t="s">
        <v>3454</v>
      </c>
      <c r="L877" s="60" t="s">
        <v>3484</v>
      </c>
      <c r="M877" s="60" t="s">
        <v>3485</v>
      </c>
      <c r="N877" s="1" t="b">
        <v>1</v>
      </c>
      <c r="O877" s="60" t="s">
        <v>3486</v>
      </c>
      <c r="P877" s="60" t="s">
        <v>1987</v>
      </c>
      <c r="Q877" s="60" t="s">
        <v>1988</v>
      </c>
      <c r="R877" s="60" t="s">
        <v>514</v>
      </c>
      <c r="S877" s="60" t="s">
        <v>3487</v>
      </c>
      <c r="T877" s="1">
        <v>31641</v>
      </c>
      <c r="U877" s="1">
        <v>32441</v>
      </c>
      <c r="V877" s="1">
        <v>767481</v>
      </c>
      <c r="W877" s="1">
        <v>771081</v>
      </c>
      <c r="X877" s="1">
        <v>771121</v>
      </c>
      <c r="Y877" s="1">
        <v>893121</v>
      </c>
      <c r="Z877" s="60" t="s">
        <v>2595</v>
      </c>
      <c r="AA877" s="60" t="s">
        <v>2596</v>
      </c>
      <c r="AB877" s="60" t="s">
        <v>2597</v>
      </c>
      <c r="AC877" s="60" t="s">
        <v>263</v>
      </c>
      <c r="AD877" s="60" t="s">
        <v>264</v>
      </c>
      <c r="AE877" s="60" t="s">
        <v>2599</v>
      </c>
      <c r="AF877" s="60" t="s">
        <v>2600</v>
      </c>
      <c r="AG877" s="183">
        <v>44174.891666666663</v>
      </c>
      <c r="AH877" s="60" t="s">
        <v>2601</v>
      </c>
      <c r="AI877" s="60" t="s">
        <v>2602</v>
      </c>
      <c r="AJ877" s="61" t="s">
        <v>2595</v>
      </c>
      <c r="AK877" s="61" t="s">
        <v>2595</v>
      </c>
      <c r="AL877" s="60" t="s">
        <v>2603</v>
      </c>
      <c r="AM877" s="183">
        <v>44463.729166666664</v>
      </c>
      <c r="AN877" s="183">
        <v>44588</v>
      </c>
      <c r="AO877" s="1">
        <v>3</v>
      </c>
      <c r="AP877" s="60" t="s">
        <v>2595</v>
      </c>
      <c r="AQ877" s="1" t="s">
        <v>2595</v>
      </c>
    </row>
    <row r="878" spans="1:43" x14ac:dyDescent="0.25">
      <c r="A878" s="1">
        <v>0</v>
      </c>
      <c r="B878" s="1" t="b">
        <v>1</v>
      </c>
      <c r="C878" s="1">
        <v>31641</v>
      </c>
      <c r="D878" s="1">
        <v>23041</v>
      </c>
      <c r="E878" s="1" t="b">
        <v>0</v>
      </c>
      <c r="F878" s="1">
        <v>0</v>
      </c>
      <c r="G878" s="60" t="s">
        <v>2589</v>
      </c>
      <c r="H878" s="60" t="s">
        <v>2589</v>
      </c>
      <c r="I878" s="1">
        <v>31641</v>
      </c>
      <c r="J878" s="60" t="s">
        <v>3445</v>
      </c>
      <c r="K878" s="60" t="s">
        <v>3454</v>
      </c>
      <c r="L878" s="60" t="s">
        <v>3484</v>
      </c>
      <c r="M878" s="60" t="s">
        <v>3485</v>
      </c>
      <c r="N878" s="1" t="b">
        <v>1</v>
      </c>
      <c r="O878" s="60" t="s">
        <v>3486</v>
      </c>
      <c r="P878" s="60" t="s">
        <v>1984</v>
      </c>
      <c r="Q878" s="60" t="s">
        <v>1985</v>
      </c>
      <c r="R878" s="60" t="s">
        <v>514</v>
      </c>
      <c r="S878" s="60" t="s">
        <v>2595</v>
      </c>
      <c r="T878" s="1">
        <v>31641</v>
      </c>
      <c r="U878" s="1">
        <v>32441</v>
      </c>
      <c r="V878" s="1">
        <v>767481</v>
      </c>
      <c r="W878" s="1">
        <v>771081</v>
      </c>
      <c r="X878" s="1">
        <v>771121</v>
      </c>
      <c r="Y878" s="1">
        <v>894081</v>
      </c>
      <c r="Z878" s="60" t="s">
        <v>2595</v>
      </c>
      <c r="AA878" s="60" t="s">
        <v>2596</v>
      </c>
      <c r="AB878" s="60" t="s">
        <v>2597</v>
      </c>
      <c r="AC878" s="60" t="s">
        <v>263</v>
      </c>
      <c r="AD878" s="60" t="s">
        <v>264</v>
      </c>
      <c r="AE878" s="60" t="s">
        <v>2599</v>
      </c>
      <c r="AF878" s="60" t="s">
        <v>2600</v>
      </c>
      <c r="AG878" s="183">
        <v>44174.892361111109</v>
      </c>
      <c r="AH878" s="60" t="s">
        <v>2601</v>
      </c>
      <c r="AI878" s="60" t="s">
        <v>2602</v>
      </c>
      <c r="AJ878" s="61" t="s">
        <v>2595</v>
      </c>
      <c r="AK878" s="61" t="s">
        <v>2595</v>
      </c>
      <c r="AL878" s="60" t="s">
        <v>2603</v>
      </c>
      <c r="AM878" s="183">
        <v>44463.742361111108</v>
      </c>
      <c r="AN878" s="183" t="s">
        <v>2595</v>
      </c>
      <c r="AO878" s="1">
        <v>3</v>
      </c>
      <c r="AP878" s="60" t="s">
        <v>2595</v>
      </c>
      <c r="AQ878" s="1" t="s">
        <v>2595</v>
      </c>
    </row>
    <row r="879" spans="1:43" x14ac:dyDescent="0.25">
      <c r="A879" s="1">
        <v>0</v>
      </c>
      <c r="B879" s="1" t="b">
        <v>1</v>
      </c>
      <c r="C879" s="1">
        <v>31641</v>
      </c>
      <c r="D879" s="1">
        <v>23041</v>
      </c>
      <c r="E879" s="1" t="b">
        <v>0</v>
      </c>
      <c r="F879" s="1">
        <v>0</v>
      </c>
      <c r="G879" s="60" t="s">
        <v>2589</v>
      </c>
      <c r="H879" s="60" t="s">
        <v>2589</v>
      </c>
      <c r="I879" s="1">
        <v>31641</v>
      </c>
      <c r="J879" s="60" t="s">
        <v>3445</v>
      </c>
      <c r="K879" s="60" t="s">
        <v>3454</v>
      </c>
      <c r="L879" s="60" t="s">
        <v>3484</v>
      </c>
      <c r="M879" s="60" t="s">
        <v>3485</v>
      </c>
      <c r="N879" s="1" t="b">
        <v>1</v>
      </c>
      <c r="O879" s="60" t="s">
        <v>3486</v>
      </c>
      <c r="P879" s="60" t="s">
        <v>1995</v>
      </c>
      <c r="Q879" s="60" t="s">
        <v>1996</v>
      </c>
      <c r="R879" s="60" t="s">
        <v>514</v>
      </c>
      <c r="S879" s="60" t="s">
        <v>2589</v>
      </c>
      <c r="T879" s="1">
        <v>31641</v>
      </c>
      <c r="U879" s="1">
        <v>32441</v>
      </c>
      <c r="V879" s="1">
        <v>767481</v>
      </c>
      <c r="W879" s="1">
        <v>771081</v>
      </c>
      <c r="X879" s="1">
        <v>771121</v>
      </c>
      <c r="Y879" s="1">
        <v>1282561</v>
      </c>
      <c r="Z879" s="60" t="s">
        <v>2595</v>
      </c>
      <c r="AA879" s="60" t="s">
        <v>2596</v>
      </c>
      <c r="AB879" s="60" t="s">
        <v>2597</v>
      </c>
      <c r="AC879" s="60" t="s">
        <v>263</v>
      </c>
      <c r="AD879" s="60" t="s">
        <v>264</v>
      </c>
      <c r="AE879" s="60" t="s">
        <v>2599</v>
      </c>
      <c r="AF879" s="60" t="s">
        <v>2600</v>
      </c>
      <c r="AG879" s="183">
        <v>44322.368055555555</v>
      </c>
      <c r="AH879" s="60" t="s">
        <v>2601</v>
      </c>
      <c r="AI879" s="60" t="s">
        <v>2602</v>
      </c>
      <c r="AJ879" s="61" t="s">
        <v>2595</v>
      </c>
      <c r="AK879" s="61" t="s">
        <v>2595</v>
      </c>
      <c r="AL879" s="60" t="s">
        <v>2603</v>
      </c>
      <c r="AM879" s="183">
        <v>44464.374305555553</v>
      </c>
      <c r="AN879" s="183">
        <v>44463</v>
      </c>
      <c r="AO879" s="1">
        <v>3</v>
      </c>
      <c r="AP879" s="60" t="s">
        <v>2595</v>
      </c>
      <c r="AQ879" s="1" t="s">
        <v>2595</v>
      </c>
    </row>
    <row r="880" spans="1:43" x14ac:dyDescent="0.25">
      <c r="A880" s="1">
        <v>0</v>
      </c>
      <c r="B880" s="1" t="b">
        <v>1</v>
      </c>
      <c r="C880" s="1">
        <v>31641</v>
      </c>
      <c r="D880" s="1">
        <v>23041</v>
      </c>
      <c r="E880" s="1" t="b">
        <v>0</v>
      </c>
      <c r="F880" s="1">
        <v>0</v>
      </c>
      <c r="G880" s="60" t="s">
        <v>2589</v>
      </c>
      <c r="H880" s="60" t="s">
        <v>2589</v>
      </c>
      <c r="I880" s="1">
        <v>31641</v>
      </c>
      <c r="J880" s="60" t="s">
        <v>3445</v>
      </c>
      <c r="K880" s="60" t="s">
        <v>3454</v>
      </c>
      <c r="L880" s="60" t="s">
        <v>3484</v>
      </c>
      <c r="M880" s="60" t="s">
        <v>3485</v>
      </c>
      <c r="N880" s="1" t="b">
        <v>1</v>
      </c>
      <c r="O880" s="60" t="s">
        <v>3486</v>
      </c>
      <c r="P880" s="60" t="s">
        <v>1989</v>
      </c>
      <c r="Q880" s="60" t="s">
        <v>1990</v>
      </c>
      <c r="R880" s="60" t="s">
        <v>514</v>
      </c>
      <c r="S880" s="60" t="s">
        <v>2589</v>
      </c>
      <c r="T880" s="1">
        <v>31641</v>
      </c>
      <c r="U880" s="1">
        <v>32441</v>
      </c>
      <c r="V880" s="1">
        <v>767481</v>
      </c>
      <c r="W880" s="1">
        <v>771081</v>
      </c>
      <c r="X880" s="1">
        <v>771121</v>
      </c>
      <c r="Y880" s="1">
        <v>1282601</v>
      </c>
      <c r="Z880" s="60" t="s">
        <v>2595</v>
      </c>
      <c r="AA880" s="60" t="s">
        <v>2596</v>
      </c>
      <c r="AB880" s="60" t="s">
        <v>2597</v>
      </c>
      <c r="AC880" s="60" t="s">
        <v>263</v>
      </c>
      <c r="AD880" s="60" t="s">
        <v>264</v>
      </c>
      <c r="AE880" s="60" t="s">
        <v>2599</v>
      </c>
      <c r="AF880" s="60" t="s">
        <v>2600</v>
      </c>
      <c r="AG880" s="183">
        <v>44322.368055555555</v>
      </c>
      <c r="AH880" s="60" t="s">
        <v>2601</v>
      </c>
      <c r="AI880" s="60" t="s">
        <v>2602</v>
      </c>
      <c r="AJ880" s="61" t="s">
        <v>2595</v>
      </c>
      <c r="AK880" s="61" t="s">
        <v>2595</v>
      </c>
      <c r="AL880" s="60" t="s">
        <v>2603</v>
      </c>
      <c r="AM880" s="183">
        <v>44464.373611111107</v>
      </c>
      <c r="AN880" s="183">
        <v>44455</v>
      </c>
      <c r="AO880" s="1">
        <v>3</v>
      </c>
      <c r="AP880" s="60" t="s">
        <v>2595</v>
      </c>
      <c r="AQ880" s="1" t="s">
        <v>2595</v>
      </c>
    </row>
    <row r="881" spans="1:43" x14ac:dyDescent="0.25">
      <c r="A881" s="1">
        <v>0</v>
      </c>
      <c r="B881" s="1" t="b">
        <v>1</v>
      </c>
      <c r="C881" s="1">
        <v>31641</v>
      </c>
      <c r="D881" s="1">
        <v>23041</v>
      </c>
      <c r="E881" s="1" t="b">
        <v>0</v>
      </c>
      <c r="F881" s="1">
        <v>0</v>
      </c>
      <c r="G881" s="60" t="s">
        <v>2589</v>
      </c>
      <c r="H881" s="60" t="s">
        <v>2589</v>
      </c>
      <c r="I881" s="1">
        <v>31641</v>
      </c>
      <c r="J881" s="60" t="s">
        <v>3445</v>
      </c>
      <c r="K881" s="60" t="s">
        <v>3454</v>
      </c>
      <c r="L881" s="60" t="s">
        <v>3484</v>
      </c>
      <c r="M881" s="60" t="s">
        <v>3485</v>
      </c>
      <c r="N881" s="1" t="b">
        <v>1</v>
      </c>
      <c r="O881" s="60" t="s">
        <v>3486</v>
      </c>
      <c r="P881" s="60" t="s">
        <v>1991</v>
      </c>
      <c r="Q881" s="60" t="s">
        <v>3488</v>
      </c>
      <c r="R881" s="60" t="s">
        <v>569</v>
      </c>
      <c r="S881" s="60" t="s">
        <v>3489</v>
      </c>
      <c r="T881" s="1">
        <v>31641</v>
      </c>
      <c r="U881" s="1">
        <v>32441</v>
      </c>
      <c r="V881" s="1">
        <v>767481</v>
      </c>
      <c r="W881" s="1">
        <v>771081</v>
      </c>
      <c r="X881" s="1">
        <v>771121</v>
      </c>
      <c r="Y881" s="1">
        <v>1282641</v>
      </c>
      <c r="Z881" s="60" t="s">
        <v>2595</v>
      </c>
      <c r="AA881" s="60" t="s">
        <v>2596</v>
      </c>
      <c r="AB881" s="60" t="s">
        <v>2597</v>
      </c>
      <c r="AC881" s="60" t="s">
        <v>263</v>
      </c>
      <c r="AD881" s="60" t="s">
        <v>264</v>
      </c>
      <c r="AE881" s="60" t="s">
        <v>2599</v>
      </c>
      <c r="AF881" s="60" t="s">
        <v>2600</v>
      </c>
      <c r="AG881" s="183">
        <v>44322.368750000001</v>
      </c>
      <c r="AH881" s="60" t="s">
        <v>2601</v>
      </c>
      <c r="AI881" s="60" t="s">
        <v>2602</v>
      </c>
      <c r="AJ881" s="61" t="s">
        <v>2595</v>
      </c>
      <c r="AK881" s="61" t="s">
        <v>2595</v>
      </c>
      <c r="AL881" s="60" t="s">
        <v>2603</v>
      </c>
      <c r="AM881" s="183">
        <v>44463.729861111111</v>
      </c>
      <c r="AN881" s="183">
        <v>44551</v>
      </c>
      <c r="AO881" s="1">
        <v>3</v>
      </c>
      <c r="AP881" s="60" t="s">
        <v>2595</v>
      </c>
      <c r="AQ881" s="1" t="s">
        <v>2595</v>
      </c>
    </row>
    <row r="882" spans="1:43" x14ac:dyDescent="0.25">
      <c r="A882" s="1">
        <v>0</v>
      </c>
      <c r="B882" s="1" t="b">
        <v>1</v>
      </c>
      <c r="C882" s="1">
        <v>31641</v>
      </c>
      <c r="D882" s="1">
        <v>23041</v>
      </c>
      <c r="E882" s="1" t="b">
        <v>0</v>
      </c>
      <c r="F882" s="1">
        <v>0</v>
      </c>
      <c r="G882" s="60" t="s">
        <v>2589</v>
      </c>
      <c r="H882" s="60" t="s">
        <v>2589</v>
      </c>
      <c r="I882" s="1">
        <v>31641</v>
      </c>
      <c r="J882" s="60" t="s">
        <v>3445</v>
      </c>
      <c r="K882" s="60" t="s">
        <v>3454</v>
      </c>
      <c r="L882" s="60" t="s">
        <v>3484</v>
      </c>
      <c r="M882" s="60" t="s">
        <v>3485</v>
      </c>
      <c r="N882" s="1" t="b">
        <v>1</v>
      </c>
      <c r="O882" s="60" t="s">
        <v>3486</v>
      </c>
      <c r="P882" s="60" t="s">
        <v>1997</v>
      </c>
      <c r="Q882" s="60" t="s">
        <v>1998</v>
      </c>
      <c r="R882" s="60" t="s">
        <v>514</v>
      </c>
      <c r="S882" s="60" t="s">
        <v>2595</v>
      </c>
      <c r="T882" s="1">
        <v>31641</v>
      </c>
      <c r="U882" s="1">
        <v>32441</v>
      </c>
      <c r="V882" s="1">
        <v>767481</v>
      </c>
      <c r="W882" s="1">
        <v>771081</v>
      </c>
      <c r="X882" s="1">
        <v>771121</v>
      </c>
      <c r="Y882" s="1">
        <v>1327961</v>
      </c>
      <c r="Z882" s="60" t="s">
        <v>2595</v>
      </c>
      <c r="AA882" s="60" t="s">
        <v>2596</v>
      </c>
      <c r="AB882" s="60" t="s">
        <v>2597</v>
      </c>
      <c r="AC882" s="60" t="s">
        <v>263</v>
      </c>
      <c r="AD882" s="60" t="s">
        <v>264</v>
      </c>
      <c r="AE882" s="60" t="s">
        <v>2599</v>
      </c>
      <c r="AF882" s="60" t="s">
        <v>2600</v>
      </c>
      <c r="AG882" s="183">
        <v>44343.767361111109</v>
      </c>
      <c r="AH882" s="60" t="s">
        <v>2601</v>
      </c>
      <c r="AI882" s="60" t="s">
        <v>2602</v>
      </c>
      <c r="AJ882" s="61" t="s">
        <v>2595</v>
      </c>
      <c r="AK882" s="61" t="s">
        <v>2595</v>
      </c>
      <c r="AL882" s="60" t="s">
        <v>2603</v>
      </c>
      <c r="AM882" s="183">
        <v>44463.728472222218</v>
      </c>
      <c r="AN882" s="183" t="s">
        <v>2595</v>
      </c>
      <c r="AO882" s="1">
        <v>3</v>
      </c>
      <c r="AP882" s="60" t="s">
        <v>2595</v>
      </c>
      <c r="AQ882" s="1" t="s">
        <v>2595</v>
      </c>
    </row>
  </sheetData>
  <autoFilter ref="A1:AM1" xr:uid="{FA3AD93F-9881-4DF9-AA1E-6B73D31742BE}"/>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10D83C-032E-41F3-9168-DAB629EAE111}">
  <sheetPr codeName="Sheet5">
    <tabColor theme="4"/>
  </sheetPr>
  <dimension ref="A1:O78"/>
  <sheetViews>
    <sheetView workbookViewId="0">
      <selection activeCell="C4" sqref="C4"/>
    </sheetView>
  </sheetViews>
  <sheetFormatPr defaultColWidth="9.140625" defaultRowHeight="12.75" x14ac:dyDescent="0.2"/>
  <cols>
    <col min="1" max="1" width="4.140625" style="21" customWidth="1"/>
    <col min="2" max="2" width="9.140625" style="120"/>
    <col min="3" max="3" width="21" style="21" bestFit="1" customWidth="1"/>
    <col min="4" max="4" width="52.140625" style="21" bestFit="1" customWidth="1"/>
    <col min="5" max="5" width="16.140625" style="21" bestFit="1" customWidth="1"/>
    <col min="6" max="6" width="9.85546875" style="21" customWidth="1"/>
    <col min="7" max="8" width="13.5703125" style="21" customWidth="1"/>
    <col min="9" max="9" width="20.28515625" style="21" bestFit="1" customWidth="1"/>
    <col min="10" max="10" width="13.140625" style="21" bestFit="1" customWidth="1"/>
    <col min="11" max="11" width="48.5703125" style="21" bestFit="1" customWidth="1"/>
    <col min="12" max="14" width="9.140625" style="21"/>
    <col min="15" max="15" width="43.42578125" style="21" customWidth="1"/>
    <col min="16" max="16384" width="9.140625" style="21"/>
  </cols>
  <sheetData>
    <row r="1" spans="1:15" x14ac:dyDescent="0.2">
      <c r="C1" s="63" t="s">
        <v>2887</v>
      </c>
      <c r="D1" s="88" t="s">
        <v>2596</v>
      </c>
      <c r="E1" s="118"/>
      <c r="O1" s="64"/>
    </row>
    <row r="2" spans="1:15" x14ac:dyDescent="0.2">
      <c r="C2" s="65" t="s">
        <v>2888</v>
      </c>
      <c r="D2" s="66" t="s">
        <v>2597</v>
      </c>
      <c r="E2" s="119"/>
    </row>
    <row r="3" spans="1:15" ht="25.5" x14ac:dyDescent="0.2">
      <c r="A3" s="67" t="s">
        <v>470</v>
      </c>
      <c r="B3" s="121" t="s">
        <v>25</v>
      </c>
      <c r="C3" s="67" t="s">
        <v>471</v>
      </c>
      <c r="D3" s="67" t="s">
        <v>3132</v>
      </c>
      <c r="E3" s="67" t="s">
        <v>3133</v>
      </c>
      <c r="F3" s="67" t="s">
        <v>484</v>
      </c>
      <c r="G3" s="67" t="s">
        <v>2890</v>
      </c>
      <c r="H3" s="67" t="s">
        <v>2891</v>
      </c>
      <c r="I3" s="22" t="s">
        <v>2892</v>
      </c>
      <c r="J3" s="22" t="s">
        <v>2893</v>
      </c>
      <c r="K3" s="124" t="s">
        <v>2894</v>
      </c>
      <c r="L3" s="22" t="s">
        <v>2895</v>
      </c>
    </row>
    <row r="4" spans="1:15" ht="15" x14ac:dyDescent="0.25">
      <c r="A4" s="53">
        <v>1</v>
      </c>
      <c r="B4" s="52" t="s">
        <v>74</v>
      </c>
      <c r="C4" s="53" t="s">
        <v>1925</v>
      </c>
      <c r="D4" s="52" t="s">
        <v>75</v>
      </c>
      <c r="E4" s="52" t="s">
        <v>3134</v>
      </c>
      <c r="F4" s="53">
        <v>3</v>
      </c>
      <c r="G4" s="68">
        <v>1</v>
      </c>
      <c r="H4" s="53" t="s">
        <v>2896</v>
      </c>
      <c r="I4" s="53" t="s">
        <v>2897</v>
      </c>
      <c r="J4" s="122" t="s">
        <v>2898</v>
      </c>
      <c r="K4" s="175" t="s">
        <v>3216</v>
      </c>
      <c r="L4" s="123"/>
    </row>
    <row r="5" spans="1:15" ht="15" x14ac:dyDescent="0.25">
      <c r="A5" s="53">
        <v>2</v>
      </c>
      <c r="B5" s="52" t="s">
        <v>2899</v>
      </c>
      <c r="C5" s="53" t="s">
        <v>2900</v>
      </c>
      <c r="D5" s="52" t="s">
        <v>2901</v>
      </c>
      <c r="E5" s="52" t="s">
        <v>3134</v>
      </c>
      <c r="F5" s="53" t="s">
        <v>2595</v>
      </c>
      <c r="G5" s="68">
        <v>0</v>
      </c>
      <c r="H5" s="53" t="s">
        <v>2902</v>
      </c>
      <c r="I5" s="53" t="s">
        <v>2903</v>
      </c>
      <c r="J5" s="122" t="s">
        <v>2903</v>
      </c>
      <c r="K5" s="175" t="s">
        <v>3216</v>
      </c>
      <c r="L5" s="123"/>
    </row>
    <row r="6" spans="1:15" ht="15" x14ac:dyDescent="0.25">
      <c r="A6" s="53">
        <v>3</v>
      </c>
      <c r="B6" s="52" t="s">
        <v>1316</v>
      </c>
      <c r="C6" s="53" t="s">
        <v>1315</v>
      </c>
      <c r="D6" s="52" t="s">
        <v>2904</v>
      </c>
      <c r="E6" s="52" t="s">
        <v>3134</v>
      </c>
      <c r="F6" s="53">
        <v>2</v>
      </c>
      <c r="G6" s="68">
        <v>1</v>
      </c>
      <c r="H6" s="53" t="s">
        <v>2896</v>
      </c>
      <c r="I6" s="53" t="s">
        <v>2905</v>
      </c>
      <c r="J6" s="122" t="s">
        <v>2906</v>
      </c>
      <c r="K6" s="175" t="s">
        <v>3216</v>
      </c>
      <c r="L6" s="123"/>
    </row>
    <row r="7" spans="1:15" ht="15" x14ac:dyDescent="0.25">
      <c r="A7" s="53">
        <v>4</v>
      </c>
      <c r="B7" s="52" t="s">
        <v>155</v>
      </c>
      <c r="C7" s="53" t="s">
        <v>1336</v>
      </c>
      <c r="D7" s="52" t="s">
        <v>156</v>
      </c>
      <c r="E7" s="52" t="s">
        <v>3134</v>
      </c>
      <c r="F7" s="53">
        <v>3</v>
      </c>
      <c r="G7" s="68">
        <v>1</v>
      </c>
      <c r="H7" s="53" t="s">
        <v>2902</v>
      </c>
      <c r="I7" s="53" t="s">
        <v>2907</v>
      </c>
      <c r="J7" s="122" t="s">
        <v>2908</v>
      </c>
      <c r="K7" s="175" t="s">
        <v>3216</v>
      </c>
      <c r="L7" s="123"/>
    </row>
    <row r="8" spans="1:15" ht="15" x14ac:dyDescent="0.25">
      <c r="A8" s="53">
        <v>5</v>
      </c>
      <c r="B8" s="52" t="s">
        <v>1339</v>
      </c>
      <c r="C8" s="53" t="s">
        <v>1338</v>
      </c>
      <c r="D8" s="52" t="s">
        <v>2676</v>
      </c>
      <c r="E8" s="52" t="s">
        <v>3134</v>
      </c>
      <c r="F8" s="53">
        <v>6</v>
      </c>
      <c r="G8" s="68">
        <v>1</v>
      </c>
      <c r="H8" s="53" t="s">
        <v>2896</v>
      </c>
      <c r="I8" s="53" t="s">
        <v>2909</v>
      </c>
      <c r="J8" s="122" t="s">
        <v>2910</v>
      </c>
      <c r="K8" s="175" t="s">
        <v>3216</v>
      </c>
      <c r="L8" s="123"/>
    </row>
    <row r="9" spans="1:15" ht="15" x14ac:dyDescent="0.25">
      <c r="A9" s="53">
        <v>6</v>
      </c>
      <c r="B9" s="52" t="s">
        <v>164</v>
      </c>
      <c r="C9" s="53" t="s">
        <v>1394</v>
      </c>
      <c r="D9" s="52" t="s">
        <v>165</v>
      </c>
      <c r="E9" s="52" t="s">
        <v>3134</v>
      </c>
      <c r="F9" s="53">
        <v>3</v>
      </c>
      <c r="G9" s="68">
        <v>1</v>
      </c>
      <c r="H9" s="53" t="s">
        <v>2902</v>
      </c>
      <c r="I9" s="53" t="s">
        <v>2911</v>
      </c>
      <c r="J9" s="122" t="s">
        <v>2912</v>
      </c>
      <c r="K9" s="175" t="s">
        <v>3216</v>
      </c>
      <c r="L9" s="123"/>
    </row>
    <row r="10" spans="1:15" ht="15" x14ac:dyDescent="0.25">
      <c r="A10" s="53">
        <v>7</v>
      </c>
      <c r="B10" s="52" t="s">
        <v>2913</v>
      </c>
      <c r="C10" s="53" t="s">
        <v>2914</v>
      </c>
      <c r="D10" s="52" t="s">
        <v>2915</v>
      </c>
      <c r="E10" s="52" t="s">
        <v>3134</v>
      </c>
      <c r="F10" s="53" t="s">
        <v>2595</v>
      </c>
      <c r="G10" s="68">
        <v>0</v>
      </c>
      <c r="H10" s="53" t="s">
        <v>2896</v>
      </c>
      <c r="I10" s="53" t="s">
        <v>2903</v>
      </c>
      <c r="J10" s="122" t="s">
        <v>2903</v>
      </c>
      <c r="K10" s="175" t="s">
        <v>3216</v>
      </c>
      <c r="L10" s="123"/>
    </row>
    <row r="11" spans="1:15" ht="15" x14ac:dyDescent="0.25">
      <c r="A11" s="53">
        <v>8</v>
      </c>
      <c r="B11" s="52" t="s">
        <v>2916</v>
      </c>
      <c r="C11" s="53" t="s">
        <v>2917</v>
      </c>
      <c r="D11" s="52" t="s">
        <v>2918</v>
      </c>
      <c r="E11" s="52" t="s">
        <v>3134</v>
      </c>
      <c r="F11" s="53">
        <v>2</v>
      </c>
      <c r="G11" s="68">
        <v>2</v>
      </c>
      <c r="H11" s="53" t="s">
        <v>2902</v>
      </c>
      <c r="I11" s="53" t="s">
        <v>2919</v>
      </c>
      <c r="J11" s="122" t="s">
        <v>2920</v>
      </c>
      <c r="K11" s="175" t="s">
        <v>3216</v>
      </c>
      <c r="L11" s="123"/>
    </row>
    <row r="12" spans="1:15" ht="15" x14ac:dyDescent="0.25">
      <c r="A12" s="53">
        <v>9</v>
      </c>
      <c r="B12" s="52" t="s">
        <v>564</v>
      </c>
      <c r="C12" s="53" t="s">
        <v>563</v>
      </c>
      <c r="D12" s="52" t="s">
        <v>2675</v>
      </c>
      <c r="E12" s="52" t="s">
        <v>3134</v>
      </c>
      <c r="F12" s="53">
        <v>6</v>
      </c>
      <c r="G12" s="68">
        <v>1</v>
      </c>
      <c r="H12" s="53" t="s">
        <v>2896</v>
      </c>
      <c r="I12" s="53" t="s">
        <v>2921</v>
      </c>
      <c r="J12" s="122" t="s">
        <v>2922</v>
      </c>
      <c r="K12" s="175" t="s">
        <v>3216</v>
      </c>
      <c r="L12" s="123"/>
    </row>
    <row r="13" spans="1:15" ht="15" x14ac:dyDescent="0.25">
      <c r="A13" s="53">
        <v>10</v>
      </c>
      <c r="B13" s="52" t="s">
        <v>1013</v>
      </c>
      <c r="C13" s="53" t="s">
        <v>1012</v>
      </c>
      <c r="D13" s="52" t="s">
        <v>2709</v>
      </c>
      <c r="E13" s="52" t="s">
        <v>3134</v>
      </c>
      <c r="F13" s="53">
        <v>7</v>
      </c>
      <c r="G13" s="68">
        <v>1</v>
      </c>
      <c r="H13" s="53" t="s">
        <v>2902</v>
      </c>
      <c r="I13" s="53" t="s">
        <v>2923</v>
      </c>
      <c r="J13" s="122" t="s">
        <v>2924</v>
      </c>
      <c r="K13" s="175" t="s">
        <v>3216</v>
      </c>
      <c r="L13" s="123"/>
    </row>
    <row r="14" spans="1:15" ht="15" x14ac:dyDescent="0.25">
      <c r="A14" s="53">
        <v>11</v>
      </c>
      <c r="B14" s="52" t="s">
        <v>1052</v>
      </c>
      <c r="C14" s="53" t="s">
        <v>1051</v>
      </c>
      <c r="D14" s="52" t="s">
        <v>2713</v>
      </c>
      <c r="E14" s="52" t="s">
        <v>3134</v>
      </c>
      <c r="F14" s="53">
        <v>4</v>
      </c>
      <c r="G14" s="68">
        <v>1</v>
      </c>
      <c r="H14" s="53" t="s">
        <v>2896</v>
      </c>
      <c r="I14" s="53" t="s">
        <v>2925</v>
      </c>
      <c r="J14" s="122" t="s">
        <v>2926</v>
      </c>
      <c r="K14" s="175" t="s">
        <v>3216</v>
      </c>
      <c r="L14" s="123"/>
    </row>
    <row r="15" spans="1:15" ht="15" x14ac:dyDescent="0.25">
      <c r="A15" s="53">
        <v>12</v>
      </c>
      <c r="B15" s="52" t="s">
        <v>125</v>
      </c>
      <c r="C15" s="53" t="s">
        <v>2063</v>
      </c>
      <c r="D15" s="52" t="s">
        <v>126</v>
      </c>
      <c r="E15" s="52" t="s">
        <v>3134</v>
      </c>
      <c r="F15" s="53">
        <v>3</v>
      </c>
      <c r="G15" s="68">
        <v>1</v>
      </c>
      <c r="H15" s="53" t="s">
        <v>2902</v>
      </c>
      <c r="I15" s="53" t="s">
        <v>2927</v>
      </c>
      <c r="J15" s="122" t="s">
        <v>2928</v>
      </c>
      <c r="K15" s="175" t="s">
        <v>3216</v>
      </c>
      <c r="L15" s="123"/>
    </row>
    <row r="16" spans="1:15" ht="15" x14ac:dyDescent="0.25">
      <c r="A16" s="53">
        <v>13</v>
      </c>
      <c r="B16" s="52" t="s">
        <v>1137</v>
      </c>
      <c r="C16" s="53" t="s">
        <v>1136</v>
      </c>
      <c r="D16" s="52" t="s">
        <v>2698</v>
      </c>
      <c r="E16" s="52" t="s">
        <v>3134</v>
      </c>
      <c r="F16" s="53">
        <v>4</v>
      </c>
      <c r="G16" s="68">
        <v>1</v>
      </c>
      <c r="H16" s="53" t="s">
        <v>2896</v>
      </c>
      <c r="I16" s="53" t="s">
        <v>2925</v>
      </c>
      <c r="J16" s="122" t="s">
        <v>2929</v>
      </c>
      <c r="K16" s="175" t="s">
        <v>3216</v>
      </c>
      <c r="L16" s="123"/>
    </row>
    <row r="17" spans="1:12" ht="15" x14ac:dyDescent="0.25">
      <c r="A17" s="53">
        <v>14</v>
      </c>
      <c r="B17" s="52" t="s">
        <v>1623</v>
      </c>
      <c r="C17" s="53" t="s">
        <v>1622</v>
      </c>
      <c r="D17" s="52" t="s">
        <v>2756</v>
      </c>
      <c r="E17" s="52" t="s">
        <v>3134</v>
      </c>
      <c r="F17" s="53">
        <v>6</v>
      </c>
      <c r="G17" s="68">
        <v>1</v>
      </c>
      <c r="H17" s="53" t="s">
        <v>2902</v>
      </c>
      <c r="I17" s="53" t="s">
        <v>2930</v>
      </c>
      <c r="J17" s="122" t="s">
        <v>2931</v>
      </c>
      <c r="K17" s="175" t="s">
        <v>3216</v>
      </c>
      <c r="L17" s="123"/>
    </row>
    <row r="18" spans="1:12" ht="15" x14ac:dyDescent="0.25">
      <c r="A18" s="53">
        <v>15</v>
      </c>
      <c r="B18" s="52" t="s">
        <v>773</v>
      </c>
      <c r="C18" s="53" t="s">
        <v>772</v>
      </c>
      <c r="D18" s="52" t="s">
        <v>2679</v>
      </c>
      <c r="E18" s="52" t="s">
        <v>3134</v>
      </c>
      <c r="F18" s="53">
        <v>4</v>
      </c>
      <c r="G18" s="68">
        <v>1</v>
      </c>
      <c r="H18" s="53" t="s">
        <v>2896</v>
      </c>
      <c r="I18" s="53" t="s">
        <v>2932</v>
      </c>
      <c r="J18" s="122" t="s">
        <v>2933</v>
      </c>
      <c r="K18" s="175" t="s">
        <v>3216</v>
      </c>
      <c r="L18" s="123"/>
    </row>
    <row r="19" spans="1:12" ht="15" x14ac:dyDescent="0.25">
      <c r="A19" s="53">
        <v>16</v>
      </c>
      <c r="B19" s="52" t="s">
        <v>509</v>
      </c>
      <c r="C19" s="53" t="s">
        <v>508</v>
      </c>
      <c r="D19" s="52" t="s">
        <v>2934</v>
      </c>
      <c r="E19" s="52" t="s">
        <v>3134</v>
      </c>
      <c r="F19" s="53">
        <v>2</v>
      </c>
      <c r="G19" s="68">
        <v>1</v>
      </c>
      <c r="H19" s="53" t="s">
        <v>2902</v>
      </c>
      <c r="I19" s="53" t="s">
        <v>2935</v>
      </c>
      <c r="J19" s="122" t="s">
        <v>2936</v>
      </c>
      <c r="K19" s="175" t="s">
        <v>3216</v>
      </c>
      <c r="L19" s="123"/>
    </row>
    <row r="20" spans="1:12" ht="15" x14ac:dyDescent="0.25">
      <c r="A20" s="53">
        <v>17</v>
      </c>
      <c r="B20" s="52" t="s">
        <v>44</v>
      </c>
      <c r="C20" s="53" t="s">
        <v>524</v>
      </c>
      <c r="D20" s="52" t="s">
        <v>45</v>
      </c>
      <c r="E20" s="52" t="s">
        <v>3134</v>
      </c>
      <c r="F20" s="53">
        <v>3</v>
      </c>
      <c r="G20" s="68">
        <v>1</v>
      </c>
      <c r="H20" s="53" t="s">
        <v>2896</v>
      </c>
      <c r="I20" s="53" t="s">
        <v>2937</v>
      </c>
      <c r="J20" s="122" t="s">
        <v>2938</v>
      </c>
      <c r="K20" s="175" t="s">
        <v>3216</v>
      </c>
      <c r="L20" s="123"/>
    </row>
    <row r="21" spans="1:12" ht="15" x14ac:dyDescent="0.25">
      <c r="A21" s="53">
        <v>18</v>
      </c>
      <c r="B21" s="52" t="s">
        <v>810</v>
      </c>
      <c r="C21" s="53" t="s">
        <v>809</v>
      </c>
      <c r="D21" s="52" t="s">
        <v>2705</v>
      </c>
      <c r="E21" s="52" t="s">
        <v>3134</v>
      </c>
      <c r="F21" s="53">
        <v>6</v>
      </c>
      <c r="G21" s="68">
        <v>1</v>
      </c>
      <c r="H21" s="53" t="s">
        <v>2902</v>
      </c>
      <c r="I21" s="53" t="s">
        <v>2939</v>
      </c>
      <c r="J21" s="122" t="s">
        <v>2903</v>
      </c>
      <c r="K21" s="175" t="s">
        <v>3216</v>
      </c>
      <c r="L21" s="123"/>
    </row>
    <row r="22" spans="1:12" ht="15" x14ac:dyDescent="0.25">
      <c r="A22" s="53">
        <v>19</v>
      </c>
      <c r="B22" s="52" t="s">
        <v>845</v>
      </c>
      <c r="C22" s="53" t="s">
        <v>844</v>
      </c>
      <c r="D22" s="52" t="s">
        <v>2740</v>
      </c>
      <c r="E22" s="52" t="s">
        <v>3134</v>
      </c>
      <c r="F22" s="53">
        <v>4</v>
      </c>
      <c r="G22" s="68">
        <v>1</v>
      </c>
      <c r="H22" s="53" t="s">
        <v>2896</v>
      </c>
      <c r="I22" s="53" t="s">
        <v>2940</v>
      </c>
      <c r="J22" s="122" t="s">
        <v>2941</v>
      </c>
      <c r="K22" s="175" t="s">
        <v>3216</v>
      </c>
      <c r="L22" s="123"/>
    </row>
    <row r="23" spans="1:12" ht="15" x14ac:dyDescent="0.25">
      <c r="A23" s="53">
        <v>20</v>
      </c>
      <c r="B23" s="52" t="s">
        <v>69</v>
      </c>
      <c r="C23" s="53" t="s">
        <v>2062</v>
      </c>
      <c r="D23" s="52" t="s">
        <v>70</v>
      </c>
      <c r="E23" s="52" t="s">
        <v>3134</v>
      </c>
      <c r="F23" s="53">
        <v>3</v>
      </c>
      <c r="G23" s="68">
        <v>1</v>
      </c>
      <c r="H23" s="53" t="s">
        <v>2902</v>
      </c>
      <c r="I23" s="53" t="s">
        <v>2942</v>
      </c>
      <c r="J23" s="122" t="s">
        <v>2943</v>
      </c>
      <c r="K23" s="175" t="s">
        <v>3216</v>
      </c>
      <c r="L23" s="123"/>
    </row>
    <row r="24" spans="1:12" ht="15" x14ac:dyDescent="0.25">
      <c r="A24" s="53">
        <v>21</v>
      </c>
      <c r="B24" s="52" t="s">
        <v>2944</v>
      </c>
      <c r="C24" s="53" t="s">
        <v>2945</v>
      </c>
      <c r="D24" s="52" t="s">
        <v>2946</v>
      </c>
      <c r="E24" s="52" t="s">
        <v>3134</v>
      </c>
      <c r="F24" s="53" t="s">
        <v>2595</v>
      </c>
      <c r="G24" s="68">
        <v>0</v>
      </c>
      <c r="H24" s="53" t="s">
        <v>2896</v>
      </c>
      <c r="I24" s="53" t="s">
        <v>2903</v>
      </c>
      <c r="J24" s="122" t="s">
        <v>2903</v>
      </c>
      <c r="K24" s="175" t="s">
        <v>3216</v>
      </c>
      <c r="L24" s="123"/>
    </row>
    <row r="25" spans="1:12" ht="15" x14ac:dyDescent="0.25">
      <c r="A25" s="53">
        <v>22</v>
      </c>
      <c r="B25" s="52" t="s">
        <v>2002</v>
      </c>
      <c r="C25" s="53" t="s">
        <v>2001</v>
      </c>
      <c r="D25" s="52" t="s">
        <v>2883</v>
      </c>
      <c r="E25" s="52" t="s">
        <v>3134</v>
      </c>
      <c r="F25" s="53">
        <v>4</v>
      </c>
      <c r="G25" s="68">
        <v>1</v>
      </c>
      <c r="H25" s="53" t="s">
        <v>2902</v>
      </c>
      <c r="I25" s="53" t="s">
        <v>2947</v>
      </c>
      <c r="J25" s="122" t="s">
        <v>2948</v>
      </c>
      <c r="K25" s="175" t="s">
        <v>3216</v>
      </c>
      <c r="L25" s="123"/>
    </row>
    <row r="26" spans="1:12" ht="15" x14ac:dyDescent="0.25">
      <c r="A26" s="53">
        <v>23</v>
      </c>
      <c r="B26" s="52" t="s">
        <v>1717</v>
      </c>
      <c r="C26" s="53" t="s">
        <v>1716</v>
      </c>
      <c r="D26" s="52" t="s">
        <v>2749</v>
      </c>
      <c r="E26" s="52" t="s">
        <v>3134</v>
      </c>
      <c r="F26" s="53">
        <v>7</v>
      </c>
      <c r="G26" s="68">
        <v>1</v>
      </c>
      <c r="H26" s="53" t="s">
        <v>2896</v>
      </c>
      <c r="I26" s="53" t="s">
        <v>2903</v>
      </c>
      <c r="J26" s="122" t="s">
        <v>2903</v>
      </c>
      <c r="K26" s="175" t="s">
        <v>3216</v>
      </c>
      <c r="L26" s="123"/>
    </row>
    <row r="27" spans="1:12" ht="15" x14ac:dyDescent="0.25">
      <c r="A27" s="53">
        <v>24</v>
      </c>
      <c r="B27" s="52" t="s">
        <v>1246</v>
      </c>
      <c r="C27" s="53" t="s">
        <v>1245</v>
      </c>
      <c r="D27" s="52" t="s">
        <v>2737</v>
      </c>
      <c r="E27" s="52" t="s">
        <v>3134</v>
      </c>
      <c r="F27" s="53">
        <v>2</v>
      </c>
      <c r="G27" s="68">
        <v>1</v>
      </c>
      <c r="H27" s="53" t="s">
        <v>2902</v>
      </c>
      <c r="I27" s="53" t="s">
        <v>2949</v>
      </c>
      <c r="J27" s="122" t="s">
        <v>2950</v>
      </c>
      <c r="K27" s="175" t="s">
        <v>3216</v>
      </c>
      <c r="L27" s="123"/>
    </row>
    <row r="28" spans="1:12" ht="15" x14ac:dyDescent="0.25">
      <c r="A28" s="53">
        <v>25</v>
      </c>
      <c r="B28" s="52" t="s">
        <v>887</v>
      </c>
      <c r="C28" s="53" t="s">
        <v>886</v>
      </c>
      <c r="D28" s="52" t="s">
        <v>2616</v>
      </c>
      <c r="E28" s="52" t="s">
        <v>3134</v>
      </c>
      <c r="F28" s="53">
        <v>4</v>
      </c>
      <c r="G28" s="68">
        <v>2</v>
      </c>
      <c r="H28" s="53" t="s">
        <v>2896</v>
      </c>
      <c r="I28" s="53" t="s">
        <v>2951</v>
      </c>
      <c r="J28" s="122" t="s">
        <v>2952</v>
      </c>
      <c r="K28" s="175" t="s">
        <v>3216</v>
      </c>
      <c r="L28" s="123"/>
    </row>
    <row r="29" spans="1:12" ht="15" x14ac:dyDescent="0.25">
      <c r="A29" s="53">
        <v>26</v>
      </c>
      <c r="B29" s="52" t="s">
        <v>2953</v>
      </c>
      <c r="C29" s="53" t="s">
        <v>2954</v>
      </c>
      <c r="D29" s="52" t="s">
        <v>2955</v>
      </c>
      <c r="E29" s="52" t="s">
        <v>3134</v>
      </c>
      <c r="F29" s="53" t="s">
        <v>2595</v>
      </c>
      <c r="G29" s="68">
        <v>0</v>
      </c>
      <c r="H29" s="53" t="s">
        <v>2902</v>
      </c>
      <c r="I29" s="53" t="s">
        <v>2903</v>
      </c>
      <c r="J29" s="122" t="s">
        <v>2903</v>
      </c>
      <c r="K29" s="175" t="s">
        <v>3216</v>
      </c>
      <c r="L29" s="123"/>
    </row>
    <row r="30" spans="1:12" ht="15" x14ac:dyDescent="0.25">
      <c r="A30" s="53">
        <v>27</v>
      </c>
      <c r="B30" s="52" t="s">
        <v>956</v>
      </c>
      <c r="C30" s="53" t="s">
        <v>955</v>
      </c>
      <c r="D30" s="52" t="s">
        <v>2736</v>
      </c>
      <c r="E30" s="52" t="s">
        <v>3134</v>
      </c>
      <c r="F30" s="53">
        <v>7</v>
      </c>
      <c r="G30" s="68">
        <v>1</v>
      </c>
      <c r="H30" s="53" t="s">
        <v>2896</v>
      </c>
      <c r="I30" s="53" t="s">
        <v>2957</v>
      </c>
      <c r="J30" s="122" t="s">
        <v>2958</v>
      </c>
      <c r="K30" s="175" t="s">
        <v>3216</v>
      </c>
      <c r="L30" s="123"/>
    </row>
    <row r="31" spans="1:12" ht="15" x14ac:dyDescent="0.25">
      <c r="A31" s="53">
        <v>28</v>
      </c>
      <c r="B31" s="52" t="s">
        <v>86</v>
      </c>
      <c r="C31" s="53" t="s">
        <v>966</v>
      </c>
      <c r="D31" s="52" t="s">
        <v>87</v>
      </c>
      <c r="E31" s="52" t="s">
        <v>3134</v>
      </c>
      <c r="F31" s="53">
        <v>3</v>
      </c>
      <c r="G31" s="68">
        <v>1</v>
      </c>
      <c r="H31" s="53" t="s">
        <v>2902</v>
      </c>
      <c r="I31" s="53" t="s">
        <v>2959</v>
      </c>
      <c r="J31" s="122" t="s">
        <v>2960</v>
      </c>
      <c r="K31" s="175" t="s">
        <v>3216</v>
      </c>
      <c r="L31" s="123"/>
    </row>
    <row r="32" spans="1:12" ht="15" x14ac:dyDescent="0.25">
      <c r="A32" s="53">
        <v>29</v>
      </c>
      <c r="B32" s="52" t="s">
        <v>971</v>
      </c>
      <c r="C32" s="53" t="s">
        <v>970</v>
      </c>
      <c r="D32" s="52" t="s">
        <v>2732</v>
      </c>
      <c r="E32" s="52" t="s">
        <v>3134</v>
      </c>
      <c r="F32" s="53">
        <v>4</v>
      </c>
      <c r="G32" s="68">
        <v>1</v>
      </c>
      <c r="H32" s="53" t="s">
        <v>2896</v>
      </c>
      <c r="I32" s="53" t="s">
        <v>2961</v>
      </c>
      <c r="J32" s="122" t="s">
        <v>2962</v>
      </c>
      <c r="K32" s="175" t="s">
        <v>3216</v>
      </c>
      <c r="L32" s="123"/>
    </row>
    <row r="33" spans="1:12" ht="15" x14ac:dyDescent="0.25">
      <c r="A33" s="53">
        <v>30</v>
      </c>
      <c r="B33" s="52" t="s">
        <v>2180</v>
      </c>
      <c r="C33" s="53" t="s">
        <v>2179</v>
      </c>
      <c r="D33" s="52" t="s">
        <v>2963</v>
      </c>
      <c r="E33" s="52" t="s">
        <v>3134</v>
      </c>
      <c r="F33" s="53">
        <v>4</v>
      </c>
      <c r="G33" s="68">
        <v>1</v>
      </c>
      <c r="H33" s="53" t="s">
        <v>2902</v>
      </c>
      <c r="I33" s="53" t="s">
        <v>2903</v>
      </c>
      <c r="J33" s="122" t="s">
        <v>2964</v>
      </c>
      <c r="K33" s="175" t="s">
        <v>3216</v>
      </c>
      <c r="L33" s="123"/>
    </row>
    <row r="34" spans="1:12" ht="15" x14ac:dyDescent="0.25">
      <c r="A34" s="53">
        <v>31</v>
      </c>
      <c r="B34" s="52" t="s">
        <v>2965</v>
      </c>
      <c r="C34" s="53" t="s">
        <v>2966</v>
      </c>
      <c r="D34" s="52" t="s">
        <v>2967</v>
      </c>
      <c r="E34" s="52" t="s">
        <v>3134</v>
      </c>
      <c r="F34" s="53" t="s">
        <v>2595</v>
      </c>
      <c r="G34" s="68">
        <v>0</v>
      </c>
      <c r="H34" s="53" t="s">
        <v>2896</v>
      </c>
      <c r="I34" s="53" t="s">
        <v>2903</v>
      </c>
      <c r="J34" s="122" t="s">
        <v>2968</v>
      </c>
      <c r="K34" s="175" t="s">
        <v>3216</v>
      </c>
      <c r="L34" s="123"/>
    </row>
    <row r="35" spans="1:12" ht="15" x14ac:dyDescent="0.25">
      <c r="A35" s="53">
        <v>32</v>
      </c>
      <c r="B35" s="52" t="s">
        <v>2969</v>
      </c>
      <c r="C35" s="53" t="s">
        <v>2970</v>
      </c>
      <c r="D35" s="52" t="s">
        <v>2971</v>
      </c>
      <c r="E35" s="52" t="s">
        <v>3134</v>
      </c>
      <c r="F35" s="53">
        <v>2</v>
      </c>
      <c r="G35" s="68">
        <v>1</v>
      </c>
      <c r="H35" s="53" t="s">
        <v>2902</v>
      </c>
      <c r="I35" s="53" t="s">
        <v>2903</v>
      </c>
      <c r="J35" s="122" t="s">
        <v>2972</v>
      </c>
      <c r="K35" s="175" t="s">
        <v>3216</v>
      </c>
      <c r="L35" s="123"/>
    </row>
    <row r="36" spans="1:12" ht="15" x14ac:dyDescent="0.25">
      <c r="A36" s="53">
        <v>33</v>
      </c>
      <c r="B36" s="52" t="s">
        <v>2383</v>
      </c>
      <c r="C36" s="53" t="s">
        <v>2382</v>
      </c>
      <c r="D36" s="52" t="s">
        <v>2598</v>
      </c>
      <c r="E36" s="52" t="s">
        <v>3134</v>
      </c>
      <c r="F36" s="53">
        <v>6</v>
      </c>
      <c r="G36" s="68">
        <v>1</v>
      </c>
      <c r="H36" s="53" t="s">
        <v>2896</v>
      </c>
      <c r="I36" s="53" t="s">
        <v>2903</v>
      </c>
      <c r="J36" s="122" t="s">
        <v>2973</v>
      </c>
      <c r="K36" s="175" t="s">
        <v>3216</v>
      </c>
      <c r="L36" s="123"/>
    </row>
    <row r="37" spans="1:12" ht="15" x14ac:dyDescent="0.25">
      <c r="A37" s="53">
        <v>34</v>
      </c>
      <c r="B37" s="52" t="s">
        <v>2974</v>
      </c>
      <c r="C37" s="53" t="s">
        <v>2975</v>
      </c>
      <c r="D37" s="52" t="s">
        <v>2976</v>
      </c>
      <c r="E37" s="52" t="s">
        <v>3134</v>
      </c>
      <c r="F37" s="53" t="s">
        <v>2595</v>
      </c>
      <c r="G37" s="68">
        <v>0</v>
      </c>
      <c r="H37" s="53" t="s">
        <v>2902</v>
      </c>
      <c r="I37" s="53" t="s">
        <v>2589</v>
      </c>
      <c r="J37" s="122" t="s">
        <v>2589</v>
      </c>
      <c r="K37" s="175" t="s">
        <v>3216</v>
      </c>
      <c r="L37" s="123"/>
    </row>
    <row r="38" spans="1:12" ht="15" x14ac:dyDescent="0.25">
      <c r="A38" s="53">
        <v>35</v>
      </c>
      <c r="B38" s="52" t="s">
        <v>1961</v>
      </c>
      <c r="C38" s="53" t="s">
        <v>1960</v>
      </c>
      <c r="D38" s="52" t="s">
        <v>2977</v>
      </c>
      <c r="E38" s="52" t="s">
        <v>3134</v>
      </c>
      <c r="F38" s="53">
        <v>6</v>
      </c>
      <c r="G38" s="68">
        <v>1</v>
      </c>
      <c r="H38" s="53" t="s">
        <v>2896</v>
      </c>
      <c r="I38" s="53" t="s">
        <v>2903</v>
      </c>
      <c r="J38" s="122" t="s">
        <v>2903</v>
      </c>
      <c r="K38" s="175" t="s">
        <v>3216</v>
      </c>
      <c r="L38" s="123"/>
    </row>
    <row r="39" spans="1:12" ht="15" x14ac:dyDescent="0.25">
      <c r="A39" s="53">
        <v>36</v>
      </c>
      <c r="B39" s="52" t="s">
        <v>2312</v>
      </c>
      <c r="C39" s="53" t="s">
        <v>2311</v>
      </c>
      <c r="D39" s="52" t="s">
        <v>2978</v>
      </c>
      <c r="E39" s="52" t="s">
        <v>3134</v>
      </c>
      <c r="F39" s="53">
        <v>2</v>
      </c>
      <c r="G39" s="68">
        <v>1</v>
      </c>
      <c r="H39" s="53" t="s">
        <v>2902</v>
      </c>
      <c r="I39" s="53" t="s">
        <v>2979</v>
      </c>
      <c r="J39" s="122" t="s">
        <v>2980</v>
      </c>
      <c r="K39" s="175" t="s">
        <v>3216</v>
      </c>
      <c r="L39" s="123"/>
    </row>
    <row r="40" spans="1:12" ht="15" x14ac:dyDescent="0.25">
      <c r="A40" s="53">
        <v>37</v>
      </c>
      <c r="B40" s="52" t="s">
        <v>2551</v>
      </c>
      <c r="C40" s="53" t="s">
        <v>2550</v>
      </c>
      <c r="D40" s="52" t="s">
        <v>2981</v>
      </c>
      <c r="E40" s="52" t="s">
        <v>3134</v>
      </c>
      <c r="F40" s="53">
        <v>7</v>
      </c>
      <c r="G40" s="68">
        <v>1</v>
      </c>
      <c r="H40" s="53" t="s">
        <v>2896</v>
      </c>
      <c r="I40" s="53" t="s">
        <v>2982</v>
      </c>
      <c r="J40" s="122" t="s">
        <v>2983</v>
      </c>
      <c r="K40" s="175" t="s">
        <v>3216</v>
      </c>
      <c r="L40" s="123"/>
    </row>
    <row r="41" spans="1:12" ht="15" x14ac:dyDescent="0.25">
      <c r="A41" s="53">
        <v>38</v>
      </c>
      <c r="B41" s="52" t="s">
        <v>2984</v>
      </c>
      <c r="C41" s="53" t="s">
        <v>2985</v>
      </c>
      <c r="D41" s="52" t="s">
        <v>2976</v>
      </c>
      <c r="E41" s="52" t="s">
        <v>3134</v>
      </c>
      <c r="F41" s="53" t="s">
        <v>2595</v>
      </c>
      <c r="G41" s="68">
        <v>0</v>
      </c>
      <c r="H41" s="53" t="s">
        <v>2902</v>
      </c>
      <c r="I41" s="53" t="s">
        <v>2589</v>
      </c>
      <c r="J41" s="122" t="s">
        <v>2589</v>
      </c>
      <c r="K41" s="175" t="s">
        <v>3216</v>
      </c>
      <c r="L41" s="123"/>
    </row>
    <row r="42" spans="1:12" ht="15" x14ac:dyDescent="0.25">
      <c r="A42" s="53">
        <v>39</v>
      </c>
      <c r="B42" s="52" t="s">
        <v>2986</v>
      </c>
      <c r="C42" s="53" t="s">
        <v>2985</v>
      </c>
      <c r="D42" s="52" t="s">
        <v>2976</v>
      </c>
      <c r="E42" s="52" t="s">
        <v>3134</v>
      </c>
      <c r="F42" s="53" t="s">
        <v>2595</v>
      </c>
      <c r="G42" s="68">
        <v>0</v>
      </c>
      <c r="H42" s="53" t="s">
        <v>2896</v>
      </c>
      <c r="I42" s="53" t="s">
        <v>2589</v>
      </c>
      <c r="J42" s="122" t="s">
        <v>2589</v>
      </c>
      <c r="K42" s="175" t="s">
        <v>3216</v>
      </c>
      <c r="L42" s="123"/>
    </row>
    <row r="43" spans="1:12" ht="15" x14ac:dyDescent="0.25">
      <c r="A43" s="53">
        <v>40</v>
      </c>
      <c r="B43" s="52" t="s">
        <v>433</v>
      </c>
      <c r="C43" s="53" t="s">
        <v>2541</v>
      </c>
      <c r="D43" s="52" t="s">
        <v>126</v>
      </c>
      <c r="E43" s="52" t="s">
        <v>3134</v>
      </c>
      <c r="F43" s="53">
        <v>3</v>
      </c>
      <c r="G43" s="68">
        <v>1</v>
      </c>
      <c r="H43" s="53" t="s">
        <v>2902</v>
      </c>
      <c r="I43" s="53" t="s">
        <v>2927</v>
      </c>
      <c r="J43" s="122" t="s">
        <v>2928</v>
      </c>
      <c r="K43" s="175" t="s">
        <v>3216</v>
      </c>
      <c r="L43" s="123"/>
    </row>
    <row r="44" spans="1:12" ht="15" x14ac:dyDescent="0.25">
      <c r="A44" s="53">
        <v>41</v>
      </c>
      <c r="B44" s="52" t="s">
        <v>1690</v>
      </c>
      <c r="C44" s="53" t="s">
        <v>1689</v>
      </c>
      <c r="D44" s="52" t="s">
        <v>2987</v>
      </c>
      <c r="E44" s="52" t="s">
        <v>3134</v>
      </c>
      <c r="F44" s="53">
        <v>6</v>
      </c>
      <c r="G44" s="68">
        <v>1</v>
      </c>
      <c r="H44" s="53" t="s">
        <v>2896</v>
      </c>
      <c r="I44" s="53" t="s">
        <v>2988</v>
      </c>
      <c r="J44" s="122" t="s">
        <v>2989</v>
      </c>
      <c r="K44" s="175" t="s">
        <v>3216</v>
      </c>
      <c r="L44" s="123"/>
    </row>
    <row r="45" spans="1:12" ht="15" x14ac:dyDescent="0.25">
      <c r="A45" s="53">
        <v>42</v>
      </c>
      <c r="B45" s="52" t="s">
        <v>2990</v>
      </c>
      <c r="C45" s="53" t="s">
        <v>3136</v>
      </c>
      <c r="D45" s="52" t="s">
        <v>2991</v>
      </c>
      <c r="E45" s="52" t="s">
        <v>3134</v>
      </c>
      <c r="F45" s="53">
        <v>3</v>
      </c>
      <c r="G45" s="68">
        <v>1</v>
      </c>
      <c r="H45" s="53" t="s">
        <v>2902</v>
      </c>
      <c r="I45" s="53" t="s">
        <v>2942</v>
      </c>
      <c r="J45" s="122" t="s">
        <v>2943</v>
      </c>
      <c r="K45" s="175" t="s">
        <v>3216</v>
      </c>
      <c r="L45" s="123"/>
    </row>
    <row r="46" spans="1:12" ht="15" x14ac:dyDescent="0.25">
      <c r="A46" s="53">
        <v>43</v>
      </c>
      <c r="B46" s="52" t="s">
        <v>2992</v>
      </c>
      <c r="C46" s="53" t="s">
        <v>3137</v>
      </c>
      <c r="D46" s="52" t="s">
        <v>2993</v>
      </c>
      <c r="E46" s="52" t="s">
        <v>3134</v>
      </c>
      <c r="F46" s="53">
        <v>3</v>
      </c>
      <c r="G46" s="68">
        <v>1</v>
      </c>
      <c r="H46" s="53" t="s">
        <v>2896</v>
      </c>
      <c r="I46" s="53" t="s">
        <v>2942</v>
      </c>
      <c r="J46" s="122" t="s">
        <v>2943</v>
      </c>
      <c r="K46" s="175" t="s">
        <v>3216</v>
      </c>
      <c r="L46" s="123"/>
    </row>
    <row r="47" spans="1:12" ht="15" x14ac:dyDescent="0.25">
      <c r="A47" s="53">
        <v>44</v>
      </c>
      <c r="B47" s="52" t="s">
        <v>1734</v>
      </c>
      <c r="C47" s="53" t="s">
        <v>1733</v>
      </c>
      <c r="D47" s="52" t="s">
        <v>2610</v>
      </c>
      <c r="E47" s="52" t="s">
        <v>3134</v>
      </c>
      <c r="F47" s="53">
        <v>2</v>
      </c>
      <c r="G47" s="68">
        <v>1</v>
      </c>
      <c r="H47" s="53" t="s">
        <v>2902</v>
      </c>
      <c r="I47" s="53" t="s">
        <v>2903</v>
      </c>
      <c r="J47" s="122" t="s">
        <v>2903</v>
      </c>
      <c r="K47" s="175" t="s">
        <v>3216</v>
      </c>
      <c r="L47" s="123"/>
    </row>
    <row r="48" spans="1:12" ht="15" x14ac:dyDescent="0.25">
      <c r="A48" s="53">
        <v>45</v>
      </c>
      <c r="B48" s="52" t="s">
        <v>1927</v>
      </c>
      <c r="C48" s="53" t="s">
        <v>1926</v>
      </c>
      <c r="D48" s="52" t="s">
        <v>2667</v>
      </c>
      <c r="E48" s="52" t="s">
        <v>3134</v>
      </c>
      <c r="F48" s="53">
        <v>2</v>
      </c>
      <c r="G48" s="68">
        <v>1</v>
      </c>
      <c r="H48" s="53" t="s">
        <v>2896</v>
      </c>
      <c r="I48" s="53" t="s">
        <v>2903</v>
      </c>
      <c r="J48" s="122" t="s">
        <v>2903</v>
      </c>
      <c r="K48" s="175" t="s">
        <v>3216</v>
      </c>
      <c r="L48" s="123"/>
    </row>
    <row r="49" spans="1:12" ht="15" x14ac:dyDescent="0.25">
      <c r="A49" s="53">
        <v>46</v>
      </c>
      <c r="B49" s="52" t="s">
        <v>2994</v>
      </c>
      <c r="C49" s="53" t="s">
        <v>3138</v>
      </c>
      <c r="D49" s="52" t="s">
        <v>2995</v>
      </c>
      <c r="E49" s="52" t="s">
        <v>3134</v>
      </c>
      <c r="F49" s="53" t="s">
        <v>2595</v>
      </c>
      <c r="G49" s="68">
        <v>0</v>
      </c>
      <c r="H49" s="53" t="s">
        <v>2902</v>
      </c>
      <c r="I49" s="53" t="s">
        <v>2903</v>
      </c>
      <c r="J49" s="122" t="s">
        <v>2903</v>
      </c>
      <c r="K49" s="175" t="s">
        <v>3216</v>
      </c>
      <c r="L49" s="123"/>
    </row>
    <row r="50" spans="1:12" ht="15" x14ac:dyDescent="0.25">
      <c r="A50" s="53">
        <v>47</v>
      </c>
      <c r="B50" s="52" t="s">
        <v>539</v>
      </c>
      <c r="C50" s="53" t="s">
        <v>538</v>
      </c>
      <c r="D50" s="52" t="s">
        <v>2996</v>
      </c>
      <c r="E50" s="52" t="s">
        <v>3134</v>
      </c>
      <c r="F50" s="53">
        <v>2</v>
      </c>
      <c r="G50" s="68">
        <v>1</v>
      </c>
      <c r="H50" s="53" t="s">
        <v>2896</v>
      </c>
      <c r="I50" s="53" t="s">
        <v>2997</v>
      </c>
      <c r="J50" s="122" t="s">
        <v>2998</v>
      </c>
      <c r="K50" s="175" t="s">
        <v>3216</v>
      </c>
      <c r="L50" s="123"/>
    </row>
    <row r="51" spans="1:12" ht="15" x14ac:dyDescent="0.25">
      <c r="A51" s="53">
        <v>48</v>
      </c>
      <c r="B51" s="52" t="s">
        <v>2341</v>
      </c>
      <c r="C51" s="53" t="s">
        <v>2340</v>
      </c>
      <c r="D51" s="52" t="s">
        <v>2746</v>
      </c>
      <c r="E51" s="52" t="s">
        <v>3134</v>
      </c>
      <c r="F51" s="53">
        <v>7</v>
      </c>
      <c r="G51" s="68">
        <v>1</v>
      </c>
      <c r="H51" s="53" t="s">
        <v>2902</v>
      </c>
      <c r="I51" s="53" t="s">
        <v>2903</v>
      </c>
      <c r="J51" s="122" t="s">
        <v>2903</v>
      </c>
      <c r="K51" s="175" t="s">
        <v>3216</v>
      </c>
      <c r="L51" s="123"/>
    </row>
    <row r="52" spans="1:12" ht="15" x14ac:dyDescent="0.25">
      <c r="A52" s="53">
        <v>49</v>
      </c>
      <c r="B52" s="52" t="s">
        <v>2999</v>
      </c>
      <c r="C52" s="53" t="s">
        <v>3139</v>
      </c>
      <c r="D52" s="52" t="s">
        <v>3000</v>
      </c>
      <c r="E52" s="52" t="s">
        <v>3134</v>
      </c>
      <c r="F52" s="53" t="s">
        <v>2595</v>
      </c>
      <c r="G52" s="68">
        <v>0</v>
      </c>
      <c r="H52" s="53" t="s">
        <v>2896</v>
      </c>
      <c r="I52" s="53" t="s">
        <v>2903</v>
      </c>
      <c r="J52" s="122" t="s">
        <v>2903</v>
      </c>
      <c r="K52" s="175" t="s">
        <v>3216</v>
      </c>
      <c r="L52" s="123"/>
    </row>
    <row r="53" spans="1:12" ht="15" x14ac:dyDescent="0.25">
      <c r="A53" s="53">
        <v>50</v>
      </c>
      <c r="B53" s="52" t="s">
        <v>263</v>
      </c>
      <c r="C53" s="53" t="s">
        <v>1974</v>
      </c>
      <c r="D53" s="52" t="s">
        <v>264</v>
      </c>
      <c r="E53" s="52" t="s">
        <v>3134</v>
      </c>
      <c r="F53" s="53">
        <v>3</v>
      </c>
      <c r="G53" s="68">
        <v>1</v>
      </c>
      <c r="H53" s="53" t="s">
        <v>2902</v>
      </c>
      <c r="I53" s="53" t="s">
        <v>3001</v>
      </c>
      <c r="J53" s="122" t="s">
        <v>3002</v>
      </c>
      <c r="K53" s="175" t="s">
        <v>3216</v>
      </c>
      <c r="L53" s="123"/>
    </row>
    <row r="54" spans="1:12" ht="15" x14ac:dyDescent="0.25">
      <c r="A54" s="53">
        <v>51</v>
      </c>
      <c r="B54" s="52" t="s">
        <v>2543</v>
      </c>
      <c r="C54" s="53" t="s">
        <v>2542</v>
      </c>
      <c r="D54" s="52" t="s">
        <v>2741</v>
      </c>
      <c r="E54" s="52" t="s">
        <v>3134</v>
      </c>
      <c r="F54" s="53">
        <v>6</v>
      </c>
      <c r="G54" s="68">
        <v>1</v>
      </c>
      <c r="H54" s="53" t="s">
        <v>2896</v>
      </c>
      <c r="I54" s="53" t="s">
        <v>3003</v>
      </c>
      <c r="J54" s="122" t="s">
        <v>3004</v>
      </c>
      <c r="K54" s="175" t="s">
        <v>3216</v>
      </c>
      <c r="L54" s="123"/>
    </row>
    <row r="55" spans="1:12" ht="15" x14ac:dyDescent="0.25">
      <c r="A55" s="53">
        <v>52</v>
      </c>
      <c r="B55" s="52" t="s">
        <v>1592</v>
      </c>
      <c r="C55" s="53" t="s">
        <v>1591</v>
      </c>
      <c r="D55" s="52" t="s">
        <v>2743</v>
      </c>
      <c r="E55" s="52" t="s">
        <v>3134</v>
      </c>
      <c r="F55" s="53">
        <v>2</v>
      </c>
      <c r="G55" s="68">
        <v>1</v>
      </c>
      <c r="H55" s="53" t="s">
        <v>2902</v>
      </c>
      <c r="I55" s="53" t="s">
        <v>3005</v>
      </c>
      <c r="J55" s="122" t="s">
        <v>3006</v>
      </c>
      <c r="K55" s="175" t="s">
        <v>3216</v>
      </c>
      <c r="L55" s="123"/>
    </row>
    <row r="56" spans="1:12" ht="15" x14ac:dyDescent="0.25">
      <c r="A56" s="53">
        <v>53</v>
      </c>
      <c r="B56" s="52" t="s">
        <v>3007</v>
      </c>
      <c r="C56" s="53" t="s">
        <v>3140</v>
      </c>
      <c r="D56" s="52" t="s">
        <v>3008</v>
      </c>
      <c r="E56" s="52" t="s">
        <v>3134</v>
      </c>
      <c r="F56" s="53" t="s">
        <v>2595</v>
      </c>
      <c r="G56" s="68">
        <v>0</v>
      </c>
      <c r="H56" s="53" t="s">
        <v>2896</v>
      </c>
      <c r="I56" s="53" t="s">
        <v>2903</v>
      </c>
      <c r="J56" s="122" t="s">
        <v>2903</v>
      </c>
      <c r="K56" s="175" t="s">
        <v>3216</v>
      </c>
      <c r="L56" s="123"/>
    </row>
    <row r="57" spans="1:12" ht="15" x14ac:dyDescent="0.25">
      <c r="A57" s="53">
        <v>54</v>
      </c>
      <c r="B57" s="52" t="s">
        <v>3009</v>
      </c>
      <c r="C57" s="53" t="s">
        <v>3141</v>
      </c>
      <c r="D57" s="52" t="s">
        <v>3010</v>
      </c>
      <c r="E57" s="52" t="s">
        <v>3134</v>
      </c>
      <c r="F57" s="53" t="s">
        <v>2595</v>
      </c>
      <c r="G57" s="68">
        <v>0</v>
      </c>
      <c r="H57" s="53" t="s">
        <v>2902</v>
      </c>
      <c r="I57" s="53" t="s">
        <v>2903</v>
      </c>
      <c r="J57" s="122" t="s">
        <v>2903</v>
      </c>
      <c r="K57" s="175" t="s">
        <v>3216</v>
      </c>
      <c r="L57" s="123"/>
    </row>
    <row r="58" spans="1:12" ht="15" x14ac:dyDescent="0.25">
      <c r="A58" s="53">
        <v>55</v>
      </c>
      <c r="B58" s="52" t="s">
        <v>3011</v>
      </c>
      <c r="C58" s="53" t="s">
        <v>3142</v>
      </c>
      <c r="D58" s="52" t="s">
        <v>3012</v>
      </c>
      <c r="E58" s="52" t="s">
        <v>3134</v>
      </c>
      <c r="F58" s="53" t="s">
        <v>2595</v>
      </c>
      <c r="G58" s="68">
        <v>0</v>
      </c>
      <c r="H58" s="53" t="s">
        <v>2896</v>
      </c>
      <c r="I58" s="53" t="s">
        <v>2903</v>
      </c>
      <c r="J58" s="122" t="s">
        <v>2903</v>
      </c>
      <c r="K58" s="175" t="s">
        <v>3216</v>
      </c>
      <c r="L58" s="123"/>
    </row>
    <row r="59" spans="1:12" ht="15" x14ac:dyDescent="0.25">
      <c r="A59" s="53">
        <v>56</v>
      </c>
      <c r="B59" s="52" t="s">
        <v>216</v>
      </c>
      <c r="C59" s="53" t="s">
        <v>528</v>
      </c>
      <c r="D59" s="52" t="s">
        <v>217</v>
      </c>
      <c r="E59" s="52" t="s">
        <v>3134</v>
      </c>
      <c r="F59" s="53">
        <v>3</v>
      </c>
      <c r="G59" s="68">
        <v>1</v>
      </c>
      <c r="H59" s="53" t="s">
        <v>2902</v>
      </c>
      <c r="I59" s="53" t="s">
        <v>3013</v>
      </c>
      <c r="J59" s="122" t="s">
        <v>3014</v>
      </c>
      <c r="K59" s="175" t="s">
        <v>3216</v>
      </c>
      <c r="L59" s="123"/>
    </row>
    <row r="60" spans="1:12" ht="15" x14ac:dyDescent="0.25">
      <c r="A60" s="53">
        <v>57</v>
      </c>
      <c r="B60" s="52" t="s">
        <v>3015</v>
      </c>
      <c r="C60" s="53" t="s">
        <v>3143</v>
      </c>
      <c r="D60" s="52" t="s">
        <v>3016</v>
      </c>
      <c r="E60" s="52" t="s">
        <v>3134</v>
      </c>
      <c r="F60" s="53" t="s">
        <v>2595</v>
      </c>
      <c r="G60" s="68">
        <v>0</v>
      </c>
      <c r="H60" s="53" t="s">
        <v>2896</v>
      </c>
      <c r="I60" s="53" t="s">
        <v>2903</v>
      </c>
      <c r="J60" s="122" t="s">
        <v>2956</v>
      </c>
      <c r="K60" s="175" t="s">
        <v>3216</v>
      </c>
      <c r="L60" s="123"/>
    </row>
    <row r="61" spans="1:12" ht="15" x14ac:dyDescent="0.25">
      <c r="A61" s="53">
        <v>58</v>
      </c>
      <c r="B61" s="52" t="s">
        <v>1496</v>
      </c>
      <c r="C61" s="53" t="s">
        <v>1495</v>
      </c>
      <c r="D61" s="52" t="s">
        <v>2680</v>
      </c>
      <c r="E61" s="52" t="s">
        <v>3134</v>
      </c>
      <c r="F61" s="53">
        <v>2</v>
      </c>
      <c r="G61" s="68">
        <v>1</v>
      </c>
      <c r="H61" s="53" t="s">
        <v>2902</v>
      </c>
      <c r="I61" s="53" t="s">
        <v>3017</v>
      </c>
      <c r="J61" s="122" t="s">
        <v>3018</v>
      </c>
      <c r="K61" s="175" t="s">
        <v>3216</v>
      </c>
      <c r="L61" s="123"/>
    </row>
    <row r="62" spans="1:12" ht="15" x14ac:dyDescent="0.25">
      <c r="A62" s="53">
        <v>59</v>
      </c>
      <c r="B62" s="52" t="s">
        <v>3019</v>
      </c>
      <c r="C62" s="53" t="s">
        <v>3144</v>
      </c>
      <c r="D62" s="52" t="s">
        <v>3020</v>
      </c>
      <c r="E62" s="52" t="s">
        <v>3134</v>
      </c>
      <c r="F62" s="53" t="s">
        <v>2595</v>
      </c>
      <c r="G62" s="68">
        <v>0</v>
      </c>
      <c r="H62" s="53" t="s">
        <v>2896</v>
      </c>
      <c r="I62" s="53" t="s">
        <v>2903</v>
      </c>
      <c r="J62" s="122" t="s">
        <v>2903</v>
      </c>
      <c r="K62" s="175" t="s">
        <v>3216</v>
      </c>
      <c r="L62" s="123"/>
    </row>
    <row r="63" spans="1:12" ht="15" x14ac:dyDescent="0.25">
      <c r="A63" s="53">
        <v>60</v>
      </c>
      <c r="B63" s="52" t="s">
        <v>3021</v>
      </c>
      <c r="C63" s="53" t="s">
        <v>3145</v>
      </c>
      <c r="D63" s="52" t="s">
        <v>3022</v>
      </c>
      <c r="E63" s="52" t="s">
        <v>3134</v>
      </c>
      <c r="F63" s="53">
        <v>7</v>
      </c>
      <c r="G63" s="68">
        <v>1</v>
      </c>
      <c r="H63" s="53" t="s">
        <v>2902</v>
      </c>
      <c r="I63" s="53" t="s">
        <v>3023</v>
      </c>
      <c r="J63" s="122" t="s">
        <v>3024</v>
      </c>
      <c r="K63" s="175" t="s">
        <v>3216</v>
      </c>
      <c r="L63" s="123"/>
    </row>
    <row r="64" spans="1:12" ht="15" x14ac:dyDescent="0.25">
      <c r="A64" s="53">
        <v>61</v>
      </c>
      <c r="B64" s="52" t="s">
        <v>2195</v>
      </c>
      <c r="C64" s="53" t="s">
        <v>2194</v>
      </c>
      <c r="D64" s="52" t="s">
        <v>2605</v>
      </c>
      <c r="E64" s="52" t="s">
        <v>3134</v>
      </c>
      <c r="F64" s="53">
        <v>3</v>
      </c>
      <c r="G64" s="68">
        <v>2</v>
      </c>
      <c r="H64" s="53" t="s">
        <v>2896</v>
      </c>
      <c r="I64" s="53" t="s">
        <v>2903</v>
      </c>
      <c r="J64" s="122" t="s">
        <v>3025</v>
      </c>
      <c r="K64" s="175" t="s">
        <v>3216</v>
      </c>
      <c r="L64" s="123"/>
    </row>
    <row r="65" spans="1:12" ht="15" x14ac:dyDescent="0.25">
      <c r="A65" s="53">
        <v>62</v>
      </c>
      <c r="B65" s="52" t="s">
        <v>2137</v>
      </c>
      <c r="C65" s="53" t="s">
        <v>2136</v>
      </c>
      <c r="D65" s="52" t="s">
        <v>3026</v>
      </c>
      <c r="E65" s="52" t="s">
        <v>3134</v>
      </c>
      <c r="F65" s="53">
        <v>4</v>
      </c>
      <c r="G65" s="68">
        <v>2</v>
      </c>
      <c r="H65" s="53" t="s">
        <v>2902</v>
      </c>
      <c r="I65" s="53" t="s">
        <v>3027</v>
      </c>
      <c r="J65" s="122" t="s">
        <v>3028</v>
      </c>
      <c r="K65" s="175" t="s">
        <v>3216</v>
      </c>
      <c r="L65" s="123"/>
    </row>
    <row r="66" spans="1:12" ht="15" x14ac:dyDescent="0.25">
      <c r="A66" s="53">
        <v>63</v>
      </c>
      <c r="B66" s="52" t="s">
        <v>376</v>
      </c>
      <c r="C66" s="53" t="s">
        <v>2164</v>
      </c>
      <c r="D66" s="52" t="s">
        <v>377</v>
      </c>
      <c r="E66" s="52" t="s">
        <v>3134</v>
      </c>
      <c r="F66" s="53">
        <v>3</v>
      </c>
      <c r="G66" s="68">
        <v>1</v>
      </c>
      <c r="H66" s="53" t="s">
        <v>2896</v>
      </c>
      <c r="I66" s="53" t="s">
        <v>3029</v>
      </c>
      <c r="J66" s="122" t="s">
        <v>3030</v>
      </c>
      <c r="K66" s="175" t="s">
        <v>3216</v>
      </c>
      <c r="L66" s="123"/>
    </row>
    <row r="67" spans="1:12" ht="15" x14ac:dyDescent="0.25">
      <c r="A67" s="53">
        <v>64</v>
      </c>
      <c r="B67" s="52" t="s">
        <v>2065</v>
      </c>
      <c r="C67" s="53" t="s">
        <v>2064</v>
      </c>
      <c r="D67" s="52" t="s">
        <v>3031</v>
      </c>
      <c r="E67" s="52" t="s">
        <v>3134</v>
      </c>
      <c r="F67" s="53">
        <v>7</v>
      </c>
      <c r="G67" s="68">
        <v>1</v>
      </c>
      <c r="H67" s="53" t="s">
        <v>2902</v>
      </c>
      <c r="I67" s="53" t="s">
        <v>2903</v>
      </c>
      <c r="J67" s="122" t="s">
        <v>3032</v>
      </c>
      <c r="K67" s="175" t="s">
        <v>3216</v>
      </c>
      <c r="L67" s="123"/>
    </row>
    <row r="68" spans="1:12" ht="15" x14ac:dyDescent="0.25">
      <c r="A68" s="53">
        <v>65</v>
      </c>
      <c r="B68" s="52" t="s">
        <v>2118</v>
      </c>
      <c r="C68" s="53" t="s">
        <v>2117</v>
      </c>
      <c r="D68" s="52" t="s">
        <v>3033</v>
      </c>
      <c r="E68" s="52" t="s">
        <v>3134</v>
      </c>
      <c r="F68" s="53">
        <v>2</v>
      </c>
      <c r="G68" s="68">
        <v>1</v>
      </c>
      <c r="H68" s="53" t="s">
        <v>2896</v>
      </c>
      <c r="I68" s="53" t="s">
        <v>3034</v>
      </c>
      <c r="J68" s="122" t="s">
        <v>3035</v>
      </c>
      <c r="K68" s="175" t="s">
        <v>3216</v>
      </c>
      <c r="L68" s="123"/>
    </row>
    <row r="69" spans="1:12" ht="15" x14ac:dyDescent="0.25">
      <c r="A69" s="53">
        <v>66</v>
      </c>
      <c r="B69" s="52" t="s">
        <v>2530</v>
      </c>
      <c r="C69" s="53" t="s">
        <v>2529</v>
      </c>
      <c r="D69" s="52" t="s">
        <v>3036</v>
      </c>
      <c r="E69" s="52" t="s">
        <v>3134</v>
      </c>
      <c r="F69" s="53">
        <v>7</v>
      </c>
      <c r="G69" s="68">
        <v>2</v>
      </c>
      <c r="H69" s="53" t="s">
        <v>2902</v>
      </c>
      <c r="I69" s="53" t="s">
        <v>2903</v>
      </c>
      <c r="J69" s="122" t="s">
        <v>3037</v>
      </c>
      <c r="K69" s="175" t="s">
        <v>3216</v>
      </c>
      <c r="L69" s="123"/>
    </row>
    <row r="70" spans="1:12" ht="15" x14ac:dyDescent="0.25">
      <c r="A70" s="53">
        <v>67</v>
      </c>
      <c r="B70" s="52" t="s">
        <v>3038</v>
      </c>
      <c r="C70" s="53" t="s">
        <v>3146</v>
      </c>
      <c r="D70" s="52" t="s">
        <v>3039</v>
      </c>
      <c r="E70" s="52" t="s">
        <v>3134</v>
      </c>
      <c r="F70" s="53" t="s">
        <v>2595</v>
      </c>
      <c r="G70" s="68">
        <v>0</v>
      </c>
      <c r="H70" s="53" t="s">
        <v>2896</v>
      </c>
      <c r="I70" s="53" t="s">
        <v>2903</v>
      </c>
      <c r="J70" s="122" t="s">
        <v>2903</v>
      </c>
      <c r="K70" s="175" t="s">
        <v>3216</v>
      </c>
      <c r="L70" s="123"/>
    </row>
    <row r="71" spans="1:12" ht="15" x14ac:dyDescent="0.25">
      <c r="A71" s="53">
        <v>68</v>
      </c>
      <c r="B71" s="52" t="s">
        <v>2636</v>
      </c>
      <c r="C71" s="53" t="s">
        <v>3147</v>
      </c>
      <c r="D71" s="52" t="s">
        <v>2637</v>
      </c>
      <c r="E71" s="52" t="s">
        <v>3134</v>
      </c>
      <c r="F71" s="53" t="s">
        <v>2595</v>
      </c>
      <c r="G71" s="68">
        <v>0</v>
      </c>
      <c r="H71" s="53" t="s">
        <v>2902</v>
      </c>
      <c r="I71" s="53" t="s">
        <v>3040</v>
      </c>
      <c r="J71" s="122" t="s">
        <v>3041</v>
      </c>
      <c r="K71" s="175" t="s">
        <v>3216</v>
      </c>
      <c r="L71" s="123"/>
    </row>
    <row r="72" spans="1:12" ht="15" x14ac:dyDescent="0.25">
      <c r="A72" s="53">
        <v>69</v>
      </c>
      <c r="B72" s="52" t="s">
        <v>1264</v>
      </c>
      <c r="C72" s="53" t="s">
        <v>1263</v>
      </c>
      <c r="D72" s="52" t="s">
        <v>3042</v>
      </c>
      <c r="E72" s="52" t="s">
        <v>3134</v>
      </c>
      <c r="F72" s="53">
        <v>6</v>
      </c>
      <c r="G72" s="68">
        <v>1</v>
      </c>
      <c r="H72" s="53" t="s">
        <v>2896</v>
      </c>
      <c r="I72" s="53" t="s">
        <v>3043</v>
      </c>
      <c r="J72" s="122" t="s">
        <v>3044</v>
      </c>
      <c r="K72" s="175" t="s">
        <v>3216</v>
      </c>
      <c r="L72" s="123"/>
    </row>
    <row r="73" spans="1:12" ht="15" x14ac:dyDescent="0.25">
      <c r="A73" s="53">
        <v>70</v>
      </c>
      <c r="B73" s="52" t="s">
        <v>190</v>
      </c>
      <c r="C73" s="53" t="s">
        <v>1396</v>
      </c>
      <c r="D73" s="52" t="s">
        <v>191</v>
      </c>
      <c r="E73" s="52" t="s">
        <v>3134</v>
      </c>
      <c r="F73" s="53">
        <v>3</v>
      </c>
      <c r="G73" s="68">
        <v>1</v>
      </c>
      <c r="H73" s="53" t="s">
        <v>2902</v>
      </c>
      <c r="I73" s="53" t="s">
        <v>3045</v>
      </c>
      <c r="J73" s="122" t="s">
        <v>3046</v>
      </c>
      <c r="K73" s="175" t="s">
        <v>3216</v>
      </c>
      <c r="L73" s="123"/>
    </row>
    <row r="74" spans="1:12" ht="15" x14ac:dyDescent="0.25">
      <c r="A74" s="53">
        <v>71</v>
      </c>
      <c r="B74" s="52" t="s">
        <v>1405</v>
      </c>
      <c r="C74" s="53" t="s">
        <v>1404</v>
      </c>
      <c r="D74" s="52" t="s">
        <v>2784</v>
      </c>
      <c r="E74" s="52" t="s">
        <v>3134</v>
      </c>
      <c r="F74" s="53">
        <v>2</v>
      </c>
      <c r="G74" s="68">
        <v>1</v>
      </c>
      <c r="H74" s="53" t="s">
        <v>2896</v>
      </c>
      <c r="I74" s="53" t="s">
        <v>3047</v>
      </c>
      <c r="J74" s="122" t="s">
        <v>3048</v>
      </c>
      <c r="K74" s="175" t="s">
        <v>3216</v>
      </c>
      <c r="L74" s="123"/>
    </row>
    <row r="75" spans="1:12" ht="15" x14ac:dyDescent="0.25">
      <c r="A75" s="53">
        <v>72</v>
      </c>
      <c r="B75" s="52" t="s">
        <v>1436</v>
      </c>
      <c r="C75" s="53" t="s">
        <v>1435</v>
      </c>
      <c r="D75" s="52" t="s">
        <v>2674</v>
      </c>
      <c r="E75" s="52" t="s">
        <v>3134</v>
      </c>
      <c r="F75" s="53">
        <v>4</v>
      </c>
      <c r="G75" s="68">
        <v>1</v>
      </c>
      <c r="H75" s="53" t="s">
        <v>2902</v>
      </c>
      <c r="I75" s="53" t="s">
        <v>3049</v>
      </c>
      <c r="J75" s="122" t="s">
        <v>2903</v>
      </c>
      <c r="K75" s="175" t="s">
        <v>3216</v>
      </c>
      <c r="L75" s="123"/>
    </row>
    <row r="76" spans="1:12" ht="15" x14ac:dyDescent="0.25">
      <c r="A76" s="53">
        <v>73</v>
      </c>
      <c r="B76" s="52" t="s">
        <v>1480</v>
      </c>
      <c r="C76" s="53" t="s">
        <v>1479</v>
      </c>
      <c r="D76" s="52" t="s">
        <v>2717</v>
      </c>
      <c r="E76" s="52" t="s">
        <v>3134</v>
      </c>
      <c r="F76" s="53">
        <v>4</v>
      </c>
      <c r="G76" s="68">
        <v>2</v>
      </c>
      <c r="H76" s="53" t="s">
        <v>2896</v>
      </c>
      <c r="I76" s="53" t="s">
        <v>3050</v>
      </c>
      <c r="J76" s="122" t="s">
        <v>3051</v>
      </c>
      <c r="K76" s="175" t="s">
        <v>3216</v>
      </c>
      <c r="L76" s="123"/>
    </row>
    <row r="77" spans="1:12" ht="15" x14ac:dyDescent="0.25">
      <c r="A77" s="53">
        <v>74</v>
      </c>
      <c r="B77" s="52" t="s">
        <v>3052</v>
      </c>
      <c r="C77" s="53" t="s">
        <v>3148</v>
      </c>
      <c r="D77" s="52" t="s">
        <v>3053</v>
      </c>
      <c r="E77" s="52" t="s">
        <v>3134</v>
      </c>
      <c r="F77" s="53" t="s">
        <v>2595</v>
      </c>
      <c r="G77" s="68">
        <v>0</v>
      </c>
      <c r="H77" s="53" t="s">
        <v>2902</v>
      </c>
      <c r="I77" s="53" t="s">
        <v>2903</v>
      </c>
      <c r="J77" s="122" t="s">
        <v>2903</v>
      </c>
      <c r="K77" s="175" t="s">
        <v>3216</v>
      </c>
      <c r="L77" s="123"/>
    </row>
    <row r="78" spans="1:12" ht="15" x14ac:dyDescent="0.25">
      <c r="A78" s="53">
        <v>75</v>
      </c>
      <c r="B78" s="52" t="s">
        <v>3054</v>
      </c>
      <c r="C78" s="53" t="s">
        <v>3149</v>
      </c>
      <c r="D78" s="52" t="s">
        <v>3055</v>
      </c>
      <c r="E78" s="52" t="s">
        <v>3134</v>
      </c>
      <c r="F78" s="53" t="s">
        <v>2595</v>
      </c>
      <c r="G78" s="68">
        <v>0</v>
      </c>
      <c r="H78" s="53" t="s">
        <v>2896</v>
      </c>
      <c r="I78" s="53" t="s">
        <v>2903</v>
      </c>
      <c r="J78" s="122" t="s">
        <v>2903</v>
      </c>
      <c r="K78" s="175" t="s">
        <v>3216</v>
      </c>
      <c r="L78" s="123"/>
    </row>
  </sheetData>
  <autoFilter ref="A3:L78" xr:uid="{B610D83C-032E-41F3-9168-DAB629EAE111}"/>
  <hyperlinks>
    <hyperlink ref="K4" r:id="rId1" xr:uid="{6827277D-6482-4C57-8EA2-A72A5996A62A}"/>
    <hyperlink ref="K5:K78" r:id="rId2" display="lehuong.hdl@gmail.com" xr:uid="{02085F49-2F99-4E4E-B2AB-706BBE5F36AB}"/>
  </hyperlinks>
  <pageMargins left="0.7" right="0.7" top="0.75" bottom="0.75" header="0.3" footer="0.3"/>
  <pageSetup orientation="portrait"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4E3843-C4EC-4804-9F90-C81ED9A5E4DF}">
  <sheetPr codeName="Sheet18">
    <tabColor theme="4"/>
  </sheetPr>
  <dimension ref="A1:Y26"/>
  <sheetViews>
    <sheetView workbookViewId="0">
      <selection activeCell="R26" sqref="A13:R26"/>
    </sheetView>
  </sheetViews>
  <sheetFormatPr defaultRowHeight="15" x14ac:dyDescent="0.25"/>
  <cols>
    <col min="1" max="1" width="8" customWidth="1"/>
    <col min="2" max="2" width="11.85546875" style="20" bestFit="1" customWidth="1"/>
    <col min="3" max="3" width="61" style="20" customWidth="1"/>
    <col min="4" max="4" width="13.7109375" style="20" customWidth="1"/>
    <col min="5" max="5" width="14.85546875" style="20" customWidth="1"/>
    <col min="6" max="6" width="38.28515625" style="20" bestFit="1" customWidth="1"/>
    <col min="7" max="7" width="8.28515625" style="20" customWidth="1"/>
    <col min="8" max="8" width="5.85546875" style="77" bestFit="1" customWidth="1"/>
    <col min="9" max="10" width="10.42578125" style="82" customWidth="1"/>
    <col min="11" max="11" width="7.5703125" style="77" bestFit="1" customWidth="1"/>
    <col min="12" max="12" width="8.140625" style="77" bestFit="1" customWidth="1"/>
    <col min="13" max="13" width="8.85546875" style="77" bestFit="1" customWidth="1"/>
    <col min="14" max="14" width="8.5703125" style="77" bestFit="1" customWidth="1"/>
    <col min="15" max="15" width="9.28515625" style="77" bestFit="1" customWidth="1"/>
    <col min="16" max="16" width="8.7109375" style="77" bestFit="1" customWidth="1"/>
    <col min="17" max="17" width="8.7109375" style="77" customWidth="1"/>
    <col min="18" max="18" width="9" style="77" bestFit="1" customWidth="1"/>
    <col min="19" max="19" width="10.28515625" style="77" customWidth="1"/>
    <col min="20" max="20" width="12.7109375" style="77" customWidth="1"/>
    <col min="21" max="21" width="11.28515625" style="77" bestFit="1" customWidth="1"/>
    <col min="22" max="23" width="12" style="77" customWidth="1"/>
    <col min="24" max="24" width="11.85546875" style="77" customWidth="1"/>
    <col min="25" max="25" width="11.140625" style="77" bestFit="1" customWidth="1"/>
    <col min="27" max="27" width="16.85546875" bestFit="1" customWidth="1"/>
  </cols>
  <sheetData>
    <row r="1" spans="1:25" x14ac:dyDescent="0.25">
      <c r="A1" s="89" t="s">
        <v>3127</v>
      </c>
      <c r="B1"/>
      <c r="C1"/>
      <c r="D1"/>
      <c r="E1"/>
      <c r="F1"/>
      <c r="G1"/>
      <c r="H1"/>
      <c r="K1"/>
      <c r="L1"/>
      <c r="M1"/>
      <c r="N1"/>
      <c r="O1"/>
      <c r="P1"/>
      <c r="Q1"/>
      <c r="R1"/>
      <c r="S1"/>
      <c r="T1"/>
      <c r="U1"/>
      <c r="V1"/>
      <c r="W1"/>
      <c r="X1"/>
      <c r="Y1"/>
    </row>
    <row r="2" spans="1:25" x14ac:dyDescent="0.25">
      <c r="A2" s="86" t="s">
        <v>3128</v>
      </c>
      <c r="B2"/>
      <c r="C2"/>
      <c r="D2"/>
      <c r="E2"/>
      <c r="F2"/>
      <c r="G2"/>
      <c r="H2"/>
      <c r="K2"/>
      <c r="L2"/>
      <c r="M2"/>
      <c r="N2"/>
      <c r="O2"/>
      <c r="P2"/>
      <c r="Q2"/>
      <c r="R2"/>
      <c r="S2"/>
      <c r="T2"/>
      <c r="U2"/>
      <c r="V2"/>
      <c r="W2"/>
      <c r="X2"/>
      <c r="Y2"/>
    </row>
    <row r="3" spans="1:25" x14ac:dyDescent="0.25">
      <c r="A3" s="86" t="s">
        <v>3129</v>
      </c>
      <c r="B3"/>
      <c r="C3"/>
      <c r="D3"/>
      <c r="E3"/>
      <c r="F3"/>
      <c r="G3"/>
      <c r="H3"/>
      <c r="K3"/>
      <c r="L3"/>
      <c r="M3"/>
      <c r="N3"/>
      <c r="O3"/>
      <c r="P3"/>
      <c r="Q3"/>
      <c r="R3"/>
      <c r="S3"/>
      <c r="T3"/>
      <c r="U3"/>
      <c r="V3"/>
      <c r="W3"/>
      <c r="X3"/>
      <c r="Y3"/>
    </row>
    <row r="4" spans="1:25" ht="23.25" x14ac:dyDescent="0.25">
      <c r="A4" s="269" t="s">
        <v>3056</v>
      </c>
      <c r="B4" s="269"/>
      <c r="C4" s="269"/>
      <c r="D4" s="269"/>
      <c r="E4" s="269"/>
      <c r="F4" s="269"/>
      <c r="G4" s="269"/>
      <c r="H4" s="269"/>
      <c r="I4" s="269"/>
      <c r="J4" s="269"/>
      <c r="K4"/>
      <c r="L4"/>
      <c r="M4"/>
      <c r="N4"/>
      <c r="O4" s="90"/>
      <c r="P4" s="91"/>
      <c r="Q4" s="91"/>
      <c r="R4" s="91"/>
      <c r="S4" s="92"/>
      <c r="T4" s="93"/>
      <c r="U4" s="93"/>
      <c r="V4" s="93"/>
      <c r="W4" s="93"/>
      <c r="X4" s="94"/>
      <c r="Y4" s="95"/>
    </row>
    <row r="5" spans="1:25" x14ac:dyDescent="0.25">
      <c r="A5" s="270">
        <f ca="1">TODAY()</f>
        <v>44977</v>
      </c>
      <c r="B5" s="270"/>
      <c r="C5" s="270"/>
      <c r="D5" s="270"/>
      <c r="E5" s="270"/>
      <c r="F5" s="270"/>
      <c r="G5" s="270"/>
      <c r="H5" s="270"/>
      <c r="I5" s="270"/>
      <c r="J5" s="270"/>
      <c r="K5"/>
      <c r="L5"/>
      <c r="M5"/>
      <c r="N5"/>
      <c r="O5" s="90"/>
      <c r="P5" s="91"/>
      <c r="Q5" s="91"/>
      <c r="R5" s="91"/>
      <c r="S5" s="92"/>
      <c r="T5" s="93"/>
      <c r="U5" s="93"/>
      <c r="V5" s="93"/>
      <c r="W5" s="93"/>
      <c r="X5" s="94"/>
      <c r="Y5" s="95"/>
    </row>
    <row r="6" spans="1:25" x14ac:dyDescent="0.25">
      <c r="A6" s="96" t="str">
        <f ca="1">"Kính gửi: "&amp;INDEX(INDIRECT("Thong_Tin_NCC!$D$4:$D$"&amp;LR_THONGTIN_NCC),MATCH(Setup!$B3,INDIRECT("Thong_Tin_NCC!$B$4:$B$"&amp;LR_THONGTIN_NCC),0))</f>
        <v>Kính gửi: CÔNG TY TNHH TM &amp; XNK NHẤT LÂM</v>
      </c>
      <c r="B6" s="97"/>
      <c r="C6" s="97"/>
      <c r="D6" s="97"/>
      <c r="E6" s="97"/>
      <c r="F6" s="97"/>
      <c r="G6" s="97"/>
      <c r="H6" s="97"/>
      <c r="I6" s="138"/>
      <c r="J6" s="138"/>
      <c r="K6"/>
      <c r="L6"/>
      <c r="M6"/>
      <c r="N6"/>
      <c r="O6" s="90"/>
      <c r="P6" s="91"/>
      <c r="Q6" s="91"/>
      <c r="R6" s="91"/>
      <c r="S6" s="92"/>
      <c r="T6" s="93"/>
      <c r="U6" s="93"/>
      <c r="V6" s="93"/>
      <c r="W6" s="93"/>
      <c r="X6" s="94"/>
      <c r="Y6" s="95"/>
    </row>
    <row r="7" spans="1:25" x14ac:dyDescent="0.25">
      <c r="A7" s="98" t="str">
        <f ca="1">"Địa chỉ: "&amp;INDEX(INDIRECT("Thong_Tin_NCC!$E$4:$E$"&amp;LR_THONGTIN_NCC),MATCH(Setup!$B3,INDIRECT("Thong_Tin_NCC!$B$4:$B$"&amp;LR_THONGTIN_NCC),0))</f>
        <v>Địa chỉ: Hà Nội</v>
      </c>
      <c r="B7"/>
      <c r="C7"/>
      <c r="D7"/>
      <c r="E7"/>
      <c r="F7"/>
      <c r="G7"/>
      <c r="H7"/>
      <c r="K7"/>
      <c r="L7"/>
      <c r="M7"/>
      <c r="N7"/>
      <c r="O7" s="99"/>
      <c r="P7" s="91"/>
      <c r="Q7" s="91"/>
      <c r="R7" s="91"/>
      <c r="S7" s="92"/>
      <c r="T7" s="93"/>
      <c r="U7" s="93"/>
      <c r="V7" s="93"/>
      <c r="W7" s="93"/>
      <c r="X7" s="94"/>
      <c r="Y7" s="95"/>
    </row>
    <row r="8" spans="1:25" x14ac:dyDescent="0.25">
      <c r="A8" s="100" t="s">
        <v>3130</v>
      </c>
      <c r="B8" s="101"/>
      <c r="C8" s="101"/>
      <c r="D8" s="101"/>
      <c r="E8" s="101"/>
      <c r="F8" s="102" t="str">
        <f>"Email: "&amp;INDEX(Thong_Tin_NCC!$K$4:$K$78,MATCH(Setup!$B3,Thong_Tin_NCC!$B$4:$B$78,0))</f>
        <v>Email: lehuong.hdl@gmail.com</v>
      </c>
      <c r="G8" s="101"/>
      <c r="H8" s="101"/>
      <c r="I8" s="139"/>
      <c r="J8" s="139"/>
      <c r="K8"/>
      <c r="L8"/>
      <c r="M8"/>
      <c r="N8"/>
      <c r="O8" s="90"/>
      <c r="P8" s="91"/>
      <c r="Q8" s="91"/>
      <c r="R8" s="91"/>
      <c r="S8" s="92"/>
      <c r="T8" s="93"/>
      <c r="U8" s="93"/>
      <c r="V8" s="93"/>
      <c r="W8" s="93"/>
      <c r="X8" s="94"/>
      <c r="Y8" s="95"/>
    </row>
    <row r="9" spans="1:25" x14ac:dyDescent="0.25">
      <c r="A9" s="96" t="str">
        <f>"Người đặt hàng: "&amp;TEN_THU_MUA</f>
        <v>Người đặt hàng: Trần Thị Dương</v>
      </c>
      <c r="B9" s="97"/>
      <c r="C9" s="97"/>
      <c r="D9" s="97"/>
      <c r="E9" s="97"/>
      <c r="F9" s="103"/>
      <c r="G9" s="97"/>
      <c r="H9" s="97"/>
      <c r="I9" s="138"/>
      <c r="J9" s="138"/>
      <c r="K9"/>
      <c r="L9"/>
      <c r="M9"/>
      <c r="N9"/>
      <c r="O9" s="90"/>
      <c r="P9" s="91"/>
      <c r="Q9" s="91"/>
      <c r="R9" s="91"/>
      <c r="S9" s="92"/>
      <c r="T9" s="93"/>
      <c r="U9" s="93"/>
      <c r="V9" s="93"/>
      <c r="W9" s="93"/>
      <c r="X9" s="94"/>
      <c r="Y9" s="95"/>
    </row>
    <row r="10" spans="1:25" x14ac:dyDescent="0.25">
      <c r="A10" s="100" t="str">
        <f ca="1">"Địa chỉ giao hàng: "&amp;INDEX(INDIRECT("Thong_Tin_NCC!$E$4:$E$"&amp;LR_THONGTIN_NCC),MATCH(Setup!$B3,INDIRECT("Thong_Tin_NCC!$B$4:$B$"&amp;LR_THONGTIN_NCC),0))</f>
        <v>Địa chỉ giao hàng: Hà Nội</v>
      </c>
      <c r="B10" s="104"/>
      <c r="C10" s="104"/>
      <c r="D10" s="104"/>
      <c r="E10" s="104"/>
      <c r="F10" s="104"/>
      <c r="G10" s="104"/>
      <c r="H10" s="104"/>
      <c r="I10" s="140"/>
      <c r="J10" s="140"/>
      <c r="K10"/>
      <c r="L10"/>
      <c r="M10"/>
      <c r="N10"/>
      <c r="O10" s="90"/>
      <c r="P10" s="91"/>
      <c r="Q10" s="91"/>
      <c r="R10" s="91"/>
      <c r="S10" s="92"/>
      <c r="T10" s="93"/>
      <c r="U10" s="93"/>
      <c r="V10" s="93"/>
      <c r="W10" s="93"/>
      <c r="X10" s="94"/>
      <c r="Y10" s="95"/>
    </row>
    <row r="11" spans="1:25" x14ac:dyDescent="0.25">
      <c r="A11" s="125"/>
      <c r="B11" s="105"/>
      <c r="C11" s="105"/>
      <c r="D11" s="105"/>
      <c r="E11" s="106"/>
      <c r="F11" s="107"/>
      <c r="G11" s="107"/>
      <c r="H11" s="107"/>
      <c r="I11" s="141"/>
      <c r="J11" s="141"/>
      <c r="K11" s="107"/>
      <c r="L11" s="107"/>
      <c r="M11" s="107"/>
      <c r="N11" s="107"/>
      <c r="O11" s="90"/>
      <c r="P11" s="91"/>
      <c r="Q11" s="91"/>
      <c r="R11" s="91"/>
      <c r="S11" s="92"/>
      <c r="T11" s="93"/>
      <c r="U11" s="93"/>
      <c r="V11" s="93"/>
      <c r="W11" s="93"/>
      <c r="X11" s="94"/>
      <c r="Y11" s="95"/>
    </row>
    <row r="12" spans="1:25" x14ac:dyDescent="0.25">
      <c r="A12" s="125"/>
      <c r="B12" s="105"/>
      <c r="C12" s="105"/>
      <c r="D12" s="105"/>
      <c r="E12" s="106"/>
      <c r="F12" s="107"/>
      <c r="G12" s="107"/>
      <c r="H12" s="107"/>
      <c r="I12" s="141"/>
      <c r="J12" s="141"/>
      <c r="K12" s="271" t="s">
        <v>3131</v>
      </c>
      <c r="L12" s="271"/>
      <c r="M12" s="271"/>
      <c r="N12" s="271"/>
      <c r="O12" s="271"/>
      <c r="P12" s="271"/>
      <c r="Q12" s="271"/>
      <c r="R12" s="271"/>
      <c r="S12" s="127"/>
      <c r="T12" s="126"/>
      <c r="U12" s="93"/>
      <c r="V12" s="93"/>
      <c r="W12" s="93"/>
      <c r="X12" s="94"/>
      <c r="Y12" s="95"/>
    </row>
    <row r="13" spans="1:25" ht="42" customHeight="1" x14ac:dyDescent="0.25">
      <c r="A13" s="108" t="s">
        <v>470</v>
      </c>
      <c r="B13" s="108" t="s">
        <v>25</v>
      </c>
      <c r="C13" s="108" t="s">
        <v>26</v>
      </c>
      <c r="D13" s="109" t="s">
        <v>27</v>
      </c>
      <c r="E13" s="110" t="s">
        <v>478</v>
      </c>
      <c r="F13" s="109" t="s">
        <v>480</v>
      </c>
      <c r="G13" s="109" t="s">
        <v>482</v>
      </c>
      <c r="H13" s="109" t="s">
        <v>3058</v>
      </c>
      <c r="I13" s="142" t="s">
        <v>488</v>
      </c>
      <c r="J13" s="281" t="s">
        <v>3074</v>
      </c>
      <c r="K13" s="111" t="s">
        <v>4</v>
      </c>
      <c r="L13" s="111" t="s">
        <v>7</v>
      </c>
      <c r="M13" s="111" t="s">
        <v>10</v>
      </c>
      <c r="N13" s="111" t="s">
        <v>13</v>
      </c>
      <c r="O13" s="111" t="s">
        <v>16</v>
      </c>
      <c r="P13" s="111" t="s">
        <v>19</v>
      </c>
      <c r="Q13" s="111" t="s">
        <v>22</v>
      </c>
      <c r="R13" s="112" t="s">
        <v>3060</v>
      </c>
      <c r="S13" s="113" t="s">
        <v>3061</v>
      </c>
      <c r="T13" s="113" t="s">
        <v>3062</v>
      </c>
      <c r="U13" s="113" t="s">
        <v>3063</v>
      </c>
      <c r="V13" s="113" t="s">
        <v>3064</v>
      </c>
      <c r="W13" s="109" t="s">
        <v>3117</v>
      </c>
      <c r="X13" s="108" t="s">
        <v>3065</v>
      </c>
      <c r="Y13"/>
    </row>
    <row r="14" spans="1:25" x14ac:dyDescent="0.25">
      <c r="A14" s="114"/>
      <c r="B14" s="129" t="s">
        <v>433</v>
      </c>
      <c r="C14" s="129" t="s">
        <v>2541</v>
      </c>
      <c r="D14" s="115"/>
      <c r="E14" s="116"/>
      <c r="F14" s="116"/>
      <c r="G14" s="117"/>
      <c r="H14" s="117"/>
      <c r="I14" s="143"/>
      <c r="J14" s="282"/>
      <c r="K14" s="144">
        <f t="shared" ref="K14:X14" si="0">SUBTOTAL(9, K15:K26)</f>
        <v>329</v>
      </c>
      <c r="L14" s="144">
        <f t="shared" si="0"/>
        <v>365</v>
      </c>
      <c r="M14" s="144">
        <f t="shared" si="0"/>
        <v>351</v>
      </c>
      <c r="N14" s="144">
        <f t="shared" si="0"/>
        <v>431</v>
      </c>
      <c r="O14" s="144">
        <f t="shared" si="0"/>
        <v>356</v>
      </c>
      <c r="P14" s="144">
        <f t="shared" si="0"/>
        <v>345</v>
      </c>
      <c r="Q14" s="144">
        <f t="shared" si="0"/>
        <v>393</v>
      </c>
      <c r="R14" s="145">
        <f t="shared" si="0"/>
        <v>2570</v>
      </c>
      <c r="S14" s="145">
        <f t="shared" si="0"/>
        <v>1016657</v>
      </c>
      <c r="T14" s="145">
        <f t="shared" si="0"/>
        <v>211791929</v>
      </c>
      <c r="U14" s="145">
        <f t="shared" si="0"/>
        <v>0</v>
      </c>
      <c r="V14" s="145">
        <f t="shared" si="0"/>
        <v>211791929</v>
      </c>
      <c r="W14" s="145">
        <f t="shared" si="0"/>
        <v>16943354.32</v>
      </c>
      <c r="X14" s="145">
        <f t="shared" si="0"/>
        <v>228735283.31999999</v>
      </c>
      <c r="Y14"/>
    </row>
    <row r="15" spans="1:25" x14ac:dyDescent="0.25">
      <c r="A15">
        <f t="shared" ref="A15:A26" si="1">ROW(A1)</f>
        <v>1</v>
      </c>
      <c r="B15" s="20" t="s">
        <v>433</v>
      </c>
      <c r="C15" s="20" t="s">
        <v>126</v>
      </c>
      <c r="D15" s="20" t="s">
        <v>434</v>
      </c>
      <c r="E15" s="20" t="s">
        <v>435</v>
      </c>
      <c r="F15" s="20" t="s">
        <v>436</v>
      </c>
      <c r="G15" s="20" t="s">
        <v>569</v>
      </c>
      <c r="H15" s="77">
        <v>5</v>
      </c>
      <c r="I15" s="82">
        <v>0.03</v>
      </c>
      <c r="J15" s="82">
        <v>0</v>
      </c>
      <c r="K15" s="77">
        <v>22</v>
      </c>
      <c r="L15" s="77">
        <v>12</v>
      </c>
      <c r="M15" s="77">
        <v>35</v>
      </c>
      <c r="N15" s="77">
        <v>40</v>
      </c>
      <c r="O15" s="77">
        <v>10</v>
      </c>
      <c r="P15" s="77">
        <v>22</v>
      </c>
      <c r="Q15" s="77">
        <v>19</v>
      </c>
      <c r="R15" s="77">
        <v>160</v>
      </c>
      <c r="S15" s="77">
        <v>65233</v>
      </c>
      <c r="T15" s="77">
        <v>10437280</v>
      </c>
      <c r="U15" s="77">
        <v>0</v>
      </c>
      <c r="V15" s="77">
        <v>10437280</v>
      </c>
      <c r="W15" s="77">
        <v>834982.40000000002</v>
      </c>
      <c r="X15" s="77">
        <v>11272262.4</v>
      </c>
      <c r="Y15" s="77">
        <v>81000</v>
      </c>
    </row>
    <row r="16" spans="1:25" x14ac:dyDescent="0.25">
      <c r="A16">
        <f t="shared" si="1"/>
        <v>2</v>
      </c>
      <c r="B16" s="20" t="s">
        <v>433</v>
      </c>
      <c r="C16" s="20" t="s">
        <v>126</v>
      </c>
      <c r="D16" s="20" t="s">
        <v>437</v>
      </c>
      <c r="E16" s="20" t="s">
        <v>438</v>
      </c>
      <c r="F16" s="20" t="s">
        <v>439</v>
      </c>
      <c r="G16" s="20" t="s">
        <v>569</v>
      </c>
      <c r="H16" s="77">
        <v>5</v>
      </c>
      <c r="I16" s="82">
        <v>0.03</v>
      </c>
      <c r="J16" s="82">
        <v>0</v>
      </c>
      <c r="K16" s="77">
        <v>34</v>
      </c>
      <c r="L16" s="77">
        <v>27</v>
      </c>
      <c r="M16" s="77">
        <v>17</v>
      </c>
      <c r="N16" s="77">
        <v>49</v>
      </c>
      <c r="O16" s="77">
        <v>41</v>
      </c>
      <c r="P16" s="77">
        <v>41</v>
      </c>
      <c r="Q16" s="77">
        <v>45</v>
      </c>
      <c r="R16" s="77">
        <v>254</v>
      </c>
      <c r="S16" s="77">
        <v>80371</v>
      </c>
      <c r="T16" s="77">
        <v>20414234</v>
      </c>
      <c r="U16" s="77">
        <v>0</v>
      </c>
      <c r="V16" s="77">
        <v>20414234</v>
      </c>
      <c r="W16" s="77">
        <v>1633138.72</v>
      </c>
      <c r="X16" s="77">
        <v>22047372.719999999</v>
      </c>
      <c r="Y16" s="77">
        <v>99900</v>
      </c>
    </row>
    <row r="17" spans="1:25" x14ac:dyDescent="0.25">
      <c r="A17">
        <f t="shared" si="1"/>
        <v>3</v>
      </c>
      <c r="B17" s="20" t="s">
        <v>433</v>
      </c>
      <c r="C17" s="20" t="s">
        <v>126</v>
      </c>
      <c r="D17" s="20" t="s">
        <v>440</v>
      </c>
      <c r="E17" s="20" t="s">
        <v>441</v>
      </c>
      <c r="F17" s="20" t="s">
        <v>442</v>
      </c>
      <c r="G17" s="20" t="s">
        <v>569</v>
      </c>
      <c r="H17" s="77">
        <v>10</v>
      </c>
      <c r="I17" s="82">
        <v>0.03</v>
      </c>
      <c r="J17" s="82">
        <v>0</v>
      </c>
      <c r="K17" s="77">
        <v>25</v>
      </c>
      <c r="L17" s="77">
        <v>36</v>
      </c>
      <c r="M17" s="77">
        <v>14</v>
      </c>
      <c r="N17" s="77">
        <v>40</v>
      </c>
      <c r="O17" s="77">
        <v>13</v>
      </c>
      <c r="P17" s="77">
        <v>30</v>
      </c>
      <c r="Q17" s="77">
        <v>28</v>
      </c>
      <c r="R17" s="77">
        <v>186</v>
      </c>
      <c r="S17" s="77">
        <v>207494</v>
      </c>
      <c r="T17" s="77">
        <v>38593884</v>
      </c>
      <c r="U17" s="77">
        <v>0</v>
      </c>
      <c r="V17" s="77">
        <v>38593884</v>
      </c>
      <c r="W17" s="77">
        <v>3087510.72</v>
      </c>
      <c r="X17" s="77">
        <v>41681394.719999999</v>
      </c>
      <c r="Y17" s="77">
        <v>255000</v>
      </c>
    </row>
    <row r="18" spans="1:25" x14ac:dyDescent="0.25">
      <c r="A18">
        <f t="shared" si="1"/>
        <v>4</v>
      </c>
      <c r="B18" s="20" t="s">
        <v>433</v>
      </c>
      <c r="C18" s="20" t="s">
        <v>126</v>
      </c>
      <c r="D18" s="20" t="s">
        <v>443</v>
      </c>
      <c r="E18" s="20" t="s">
        <v>444</v>
      </c>
      <c r="F18" s="20" t="s">
        <v>445</v>
      </c>
      <c r="G18" s="20" t="s">
        <v>514</v>
      </c>
      <c r="H18" s="77">
        <v>10</v>
      </c>
      <c r="I18" s="82">
        <v>0.03</v>
      </c>
      <c r="J18" s="82">
        <v>0</v>
      </c>
      <c r="K18" s="77">
        <v>48</v>
      </c>
      <c r="L18" s="77">
        <v>47</v>
      </c>
      <c r="M18" s="77">
        <v>14</v>
      </c>
      <c r="N18" s="77">
        <v>32</v>
      </c>
      <c r="O18" s="77">
        <v>33</v>
      </c>
      <c r="P18" s="77">
        <v>10</v>
      </c>
      <c r="Q18" s="77">
        <v>43</v>
      </c>
      <c r="R18" s="77">
        <v>227</v>
      </c>
      <c r="S18" s="77">
        <v>73857</v>
      </c>
      <c r="T18" s="77">
        <v>16765539</v>
      </c>
      <c r="U18" s="77">
        <v>0</v>
      </c>
      <c r="V18" s="77">
        <v>16765539</v>
      </c>
      <c r="W18" s="77">
        <v>1341243.1200000001</v>
      </c>
      <c r="X18" s="77">
        <v>18106782.120000001</v>
      </c>
      <c r="Y18" s="77">
        <v>91900</v>
      </c>
    </row>
    <row r="19" spans="1:25" x14ac:dyDescent="0.25">
      <c r="A19">
        <f t="shared" si="1"/>
        <v>5</v>
      </c>
      <c r="B19" s="20" t="s">
        <v>433</v>
      </c>
      <c r="C19" s="20" t="s">
        <v>126</v>
      </c>
      <c r="D19" s="20" t="s">
        <v>446</v>
      </c>
      <c r="E19" s="20" t="s">
        <v>447</v>
      </c>
      <c r="F19" s="20" t="s">
        <v>448</v>
      </c>
      <c r="G19" s="20" t="s">
        <v>514</v>
      </c>
      <c r="H19" s="77">
        <v>10</v>
      </c>
      <c r="I19" s="82">
        <v>0.03</v>
      </c>
      <c r="J19" s="82">
        <v>0</v>
      </c>
      <c r="K19" s="77">
        <v>12</v>
      </c>
      <c r="L19" s="77">
        <v>47</v>
      </c>
      <c r="M19" s="77">
        <v>41</v>
      </c>
      <c r="N19" s="77">
        <v>30</v>
      </c>
      <c r="O19" s="77">
        <v>29</v>
      </c>
      <c r="P19" s="77">
        <v>49</v>
      </c>
      <c r="Q19" s="77">
        <v>46</v>
      </c>
      <c r="R19" s="77">
        <v>254</v>
      </c>
      <c r="S19" s="77">
        <v>9350</v>
      </c>
      <c r="T19" s="77">
        <v>2374900</v>
      </c>
      <c r="U19" s="77">
        <v>0</v>
      </c>
      <c r="V19" s="77">
        <v>2374900</v>
      </c>
      <c r="W19" s="77">
        <v>189992</v>
      </c>
      <c r="X19" s="77">
        <v>2564892</v>
      </c>
      <c r="Y19" s="77">
        <v>11900</v>
      </c>
    </row>
    <row r="20" spans="1:25" x14ac:dyDescent="0.25">
      <c r="A20">
        <f t="shared" si="1"/>
        <v>6</v>
      </c>
      <c r="B20" s="20" t="s">
        <v>433</v>
      </c>
      <c r="C20" s="20" t="s">
        <v>126</v>
      </c>
      <c r="D20" s="20" t="s">
        <v>449</v>
      </c>
      <c r="E20" s="20" t="s">
        <v>450</v>
      </c>
      <c r="F20" s="20" t="s">
        <v>451</v>
      </c>
      <c r="G20" s="20" t="s">
        <v>514</v>
      </c>
      <c r="H20" s="77">
        <v>10</v>
      </c>
      <c r="I20" s="82">
        <v>0.03</v>
      </c>
      <c r="J20" s="82">
        <v>0</v>
      </c>
      <c r="K20" s="77">
        <v>31</v>
      </c>
      <c r="L20" s="77">
        <v>25</v>
      </c>
      <c r="M20" s="77">
        <v>21</v>
      </c>
      <c r="N20" s="77">
        <v>23</v>
      </c>
      <c r="O20" s="77">
        <v>17</v>
      </c>
      <c r="P20" s="77">
        <v>14</v>
      </c>
      <c r="Q20" s="77">
        <v>18</v>
      </c>
      <c r="R20" s="77">
        <v>149</v>
      </c>
      <c r="S20" s="77">
        <v>22851</v>
      </c>
      <c r="T20" s="77">
        <v>3404799</v>
      </c>
      <c r="U20" s="77">
        <v>0</v>
      </c>
      <c r="V20" s="77">
        <v>3404799</v>
      </c>
      <c r="W20" s="77">
        <v>272383.92</v>
      </c>
      <c r="X20" s="77">
        <v>3677182.92</v>
      </c>
      <c r="Y20" s="77">
        <v>28900</v>
      </c>
    </row>
    <row r="21" spans="1:25" x14ac:dyDescent="0.25">
      <c r="A21">
        <f t="shared" si="1"/>
        <v>7</v>
      </c>
      <c r="B21" s="20" t="s">
        <v>433</v>
      </c>
      <c r="C21" s="20" t="s">
        <v>126</v>
      </c>
      <c r="D21" s="20" t="s">
        <v>452</v>
      </c>
      <c r="E21" s="20" t="s">
        <v>453</v>
      </c>
      <c r="F21" s="20" t="s">
        <v>454</v>
      </c>
      <c r="G21" s="20" t="s">
        <v>514</v>
      </c>
      <c r="H21" s="77">
        <v>12</v>
      </c>
      <c r="I21" s="82">
        <v>0.03</v>
      </c>
      <c r="J21" s="82">
        <v>0</v>
      </c>
      <c r="K21" s="77">
        <v>19</v>
      </c>
      <c r="L21" s="77">
        <v>44</v>
      </c>
      <c r="M21" s="77">
        <v>24</v>
      </c>
      <c r="N21" s="77">
        <v>36</v>
      </c>
      <c r="O21" s="77">
        <v>28</v>
      </c>
      <c r="P21" s="77">
        <v>48</v>
      </c>
      <c r="Q21" s="77">
        <v>31</v>
      </c>
      <c r="R21" s="77">
        <v>230</v>
      </c>
      <c r="S21" s="77">
        <v>37296</v>
      </c>
      <c r="T21" s="77">
        <v>8578080</v>
      </c>
      <c r="U21" s="77">
        <v>0</v>
      </c>
      <c r="V21" s="77">
        <v>8578080</v>
      </c>
      <c r="W21" s="77">
        <v>686246.40000000002</v>
      </c>
      <c r="X21" s="77">
        <v>9264326.4000000004</v>
      </c>
      <c r="Y21" s="77">
        <v>46900</v>
      </c>
    </row>
    <row r="22" spans="1:25" x14ac:dyDescent="0.25">
      <c r="A22">
        <f t="shared" si="1"/>
        <v>8</v>
      </c>
      <c r="B22" s="20" t="s">
        <v>433</v>
      </c>
      <c r="C22" s="20" t="s">
        <v>126</v>
      </c>
      <c r="D22" s="20" t="s">
        <v>455</v>
      </c>
      <c r="E22" s="20" t="s">
        <v>456</v>
      </c>
      <c r="F22" s="20" t="s">
        <v>457</v>
      </c>
      <c r="G22" s="20" t="s">
        <v>549</v>
      </c>
      <c r="H22" s="77">
        <v>10</v>
      </c>
      <c r="I22" s="82">
        <v>0.03</v>
      </c>
      <c r="J22" s="82">
        <v>0</v>
      </c>
      <c r="K22" s="77">
        <v>47</v>
      </c>
      <c r="L22" s="77">
        <v>28</v>
      </c>
      <c r="M22" s="77">
        <v>49</v>
      </c>
      <c r="N22" s="77">
        <v>24</v>
      </c>
      <c r="O22" s="77">
        <v>47</v>
      </c>
      <c r="P22" s="77">
        <v>11</v>
      </c>
      <c r="Q22" s="77">
        <v>47</v>
      </c>
      <c r="R22" s="77">
        <v>253</v>
      </c>
      <c r="S22" s="77">
        <v>9350</v>
      </c>
      <c r="T22" s="77">
        <v>2365550</v>
      </c>
      <c r="U22" s="77">
        <v>0</v>
      </c>
      <c r="V22" s="77">
        <v>2365550</v>
      </c>
      <c r="W22" s="77">
        <v>189244</v>
      </c>
      <c r="X22" s="77">
        <v>2554794</v>
      </c>
      <c r="Y22" s="77">
        <v>11900</v>
      </c>
    </row>
    <row r="23" spans="1:25" x14ac:dyDescent="0.25">
      <c r="A23">
        <f t="shared" si="1"/>
        <v>9</v>
      </c>
      <c r="B23" s="20" t="s">
        <v>433</v>
      </c>
      <c r="C23" s="20" t="s">
        <v>126</v>
      </c>
      <c r="D23" s="20" t="s">
        <v>458</v>
      </c>
      <c r="E23" s="20" t="s">
        <v>459</v>
      </c>
      <c r="F23" s="20" t="s">
        <v>460</v>
      </c>
      <c r="G23" s="20" t="s">
        <v>569</v>
      </c>
      <c r="H23" s="77">
        <v>7</v>
      </c>
      <c r="I23" s="82">
        <v>0.03</v>
      </c>
      <c r="J23" s="82">
        <v>0</v>
      </c>
      <c r="K23" s="77">
        <v>16</v>
      </c>
      <c r="L23" s="77">
        <v>24</v>
      </c>
      <c r="M23" s="77">
        <v>36</v>
      </c>
      <c r="N23" s="77">
        <v>32</v>
      </c>
      <c r="O23" s="77">
        <v>39</v>
      </c>
      <c r="P23" s="77">
        <v>18</v>
      </c>
      <c r="Q23" s="77">
        <v>23</v>
      </c>
      <c r="R23" s="77">
        <v>188</v>
      </c>
      <c r="S23" s="77">
        <v>181754</v>
      </c>
      <c r="T23" s="77">
        <v>34169752</v>
      </c>
      <c r="U23" s="77">
        <v>0</v>
      </c>
      <c r="V23" s="77">
        <v>34169752</v>
      </c>
      <c r="W23" s="77">
        <v>2733580.16</v>
      </c>
      <c r="X23" s="77">
        <v>36903332.159999996</v>
      </c>
      <c r="Y23" s="77">
        <v>209900</v>
      </c>
    </row>
    <row r="24" spans="1:25" x14ac:dyDescent="0.25">
      <c r="A24">
        <f t="shared" si="1"/>
        <v>10</v>
      </c>
      <c r="B24" s="20" t="s">
        <v>433</v>
      </c>
      <c r="C24" s="20" t="s">
        <v>126</v>
      </c>
      <c r="D24" s="20" t="s">
        <v>461</v>
      </c>
      <c r="E24" s="20" t="s">
        <v>462</v>
      </c>
      <c r="F24" s="20" t="s">
        <v>463</v>
      </c>
      <c r="G24" s="20" t="s">
        <v>569</v>
      </c>
      <c r="H24" s="77">
        <v>5</v>
      </c>
      <c r="I24" s="82">
        <v>0.03</v>
      </c>
      <c r="J24" s="82">
        <v>0</v>
      </c>
      <c r="K24" s="77">
        <v>31</v>
      </c>
      <c r="L24" s="77">
        <v>11</v>
      </c>
      <c r="M24" s="77">
        <v>49</v>
      </c>
      <c r="N24" s="77">
        <v>49</v>
      </c>
      <c r="O24" s="77">
        <v>50</v>
      </c>
      <c r="P24" s="77">
        <v>21</v>
      </c>
      <c r="Q24" s="77">
        <v>33</v>
      </c>
      <c r="R24" s="77">
        <v>244</v>
      </c>
      <c r="S24" s="77">
        <v>150919</v>
      </c>
      <c r="T24" s="77">
        <v>36824236</v>
      </c>
      <c r="U24" s="77">
        <v>0</v>
      </c>
      <c r="V24" s="77">
        <v>36824236</v>
      </c>
      <c r="W24" s="77">
        <v>2945938.88</v>
      </c>
      <c r="X24" s="77">
        <v>39770174.880000003</v>
      </c>
      <c r="Y24" s="77">
        <v>180000</v>
      </c>
    </row>
    <row r="25" spans="1:25" x14ac:dyDescent="0.25">
      <c r="A25">
        <f t="shared" si="1"/>
        <v>11</v>
      </c>
      <c r="B25" s="20" t="s">
        <v>433</v>
      </c>
      <c r="C25" s="20" t="s">
        <v>126</v>
      </c>
      <c r="D25" s="20" t="s">
        <v>464</v>
      </c>
      <c r="E25" s="20" t="s">
        <v>465</v>
      </c>
      <c r="F25" s="20" t="s">
        <v>466</v>
      </c>
      <c r="G25" s="20" t="s">
        <v>569</v>
      </c>
      <c r="H25" s="77">
        <v>5</v>
      </c>
      <c r="I25" s="82">
        <v>0.03</v>
      </c>
      <c r="J25" s="82">
        <v>0</v>
      </c>
      <c r="K25" s="77">
        <v>24</v>
      </c>
      <c r="L25" s="77">
        <v>44</v>
      </c>
      <c r="M25" s="77">
        <v>20</v>
      </c>
      <c r="N25" s="77">
        <v>31</v>
      </c>
      <c r="O25" s="77">
        <v>25</v>
      </c>
      <c r="P25" s="77">
        <v>37</v>
      </c>
      <c r="Q25" s="77">
        <v>38</v>
      </c>
      <c r="R25" s="77">
        <v>219</v>
      </c>
      <c r="S25" s="77">
        <v>89091</v>
      </c>
      <c r="T25" s="77">
        <v>19510929</v>
      </c>
      <c r="U25" s="77">
        <v>0</v>
      </c>
      <c r="V25" s="77">
        <v>19510929</v>
      </c>
      <c r="W25" s="77">
        <v>1560874.32</v>
      </c>
      <c r="X25" s="77">
        <v>21071803.32</v>
      </c>
      <c r="Y25" s="77">
        <v>107900</v>
      </c>
    </row>
    <row r="26" spans="1:25" x14ac:dyDescent="0.25">
      <c r="A26">
        <f t="shared" si="1"/>
        <v>12</v>
      </c>
      <c r="B26" s="20" t="s">
        <v>433</v>
      </c>
      <c r="C26" s="20" t="s">
        <v>126</v>
      </c>
      <c r="D26" s="20" t="s">
        <v>467</v>
      </c>
      <c r="E26" s="20" t="s">
        <v>468</v>
      </c>
      <c r="F26" s="20" t="s">
        <v>469</v>
      </c>
      <c r="G26" s="20" t="s">
        <v>569</v>
      </c>
      <c r="H26" s="77">
        <v>5</v>
      </c>
      <c r="I26" s="82">
        <v>0.03</v>
      </c>
      <c r="J26" s="82">
        <v>0</v>
      </c>
      <c r="K26" s="77">
        <v>20</v>
      </c>
      <c r="L26" s="77">
        <v>20</v>
      </c>
      <c r="M26" s="77">
        <v>31</v>
      </c>
      <c r="N26" s="77">
        <v>45</v>
      </c>
      <c r="O26" s="77">
        <v>24</v>
      </c>
      <c r="P26" s="77">
        <v>44</v>
      </c>
      <c r="Q26" s="77">
        <v>22</v>
      </c>
      <c r="R26" s="77">
        <v>206</v>
      </c>
      <c r="S26" s="77">
        <v>89091</v>
      </c>
      <c r="T26" s="77">
        <v>18352746</v>
      </c>
      <c r="U26" s="77">
        <v>0</v>
      </c>
      <c r="V26" s="77">
        <v>18352746</v>
      </c>
      <c r="W26" s="77">
        <v>1468219.68</v>
      </c>
      <c r="X26" s="77">
        <v>19820965.68</v>
      </c>
      <c r="Y26" s="77">
        <v>107900</v>
      </c>
    </row>
  </sheetData>
  <mergeCells count="3">
    <mergeCell ref="A4:J4"/>
    <mergeCell ref="A5:J5"/>
    <mergeCell ref="K12:R12"/>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1D8A8A-7C93-4131-882F-0D00F2C3A305}">
  <sheetPr codeName="Sheet8">
    <tabColor theme="4"/>
  </sheetPr>
  <dimension ref="A1:B10"/>
  <sheetViews>
    <sheetView workbookViewId="0">
      <selection activeCell="M24" sqref="A1:M24"/>
    </sheetView>
  </sheetViews>
  <sheetFormatPr defaultColWidth="9.140625" defaultRowHeight="15.75" x14ac:dyDescent="0.25"/>
  <cols>
    <col min="1" max="1" width="10.42578125" style="132" customWidth="1"/>
    <col min="2" max="16384" width="9.140625" style="132"/>
  </cols>
  <sheetData>
    <row r="1" spans="1:2" x14ac:dyDescent="0.25">
      <c r="A1" s="130" t="s">
        <v>2889</v>
      </c>
      <c r="B1" s="131" t="str">
        <f ca="1">"The City - đơn đặt hàng - "&amp;TEXT(TODAY(),"dd/mm/yyyy")</f>
        <v>The City - đơn đặt hàng - 20/02/2023</v>
      </c>
    </row>
    <row r="4" spans="1:2" x14ac:dyDescent="0.25">
      <c r="A4" s="130" t="s">
        <v>507</v>
      </c>
    </row>
    <row r="5" spans="1:2" x14ac:dyDescent="0.25">
      <c r="A5" s="133" t="s">
        <v>3121</v>
      </c>
    </row>
    <row r="6" spans="1:2" x14ac:dyDescent="0.25">
      <c r="A6" s="132" t="s">
        <v>3122</v>
      </c>
    </row>
    <row r="7" spans="1:2" x14ac:dyDescent="0.25">
      <c r="A7" s="132" t="s">
        <v>3123</v>
      </c>
    </row>
    <row r="8" spans="1:2" x14ac:dyDescent="0.25">
      <c r="A8" s="132" t="s">
        <v>3124</v>
      </c>
    </row>
    <row r="9" spans="1:2" x14ac:dyDescent="0.25">
      <c r="A9" s="132" t="s">
        <v>3125</v>
      </c>
    </row>
    <row r="10" spans="1:2" x14ac:dyDescent="0.25">
      <c r="A10" s="132" t="s">
        <v>3126</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6B9FF8-DDB8-4E5B-A6F1-47A8F641B693}">
  <sheetPr codeName="Sheet16">
    <tabColor theme="4"/>
  </sheetPr>
  <dimension ref="A1:F121"/>
  <sheetViews>
    <sheetView topLeftCell="B70" workbookViewId="0">
      <selection activeCell="E2" sqref="E2"/>
    </sheetView>
  </sheetViews>
  <sheetFormatPr defaultColWidth="9.140625" defaultRowHeight="16.5" x14ac:dyDescent="0.25"/>
  <cols>
    <col min="1" max="1" width="9.140625" style="134" bestFit="1" customWidth="1"/>
    <col min="2" max="2" width="17.85546875" style="134" bestFit="1" customWidth="1"/>
    <col min="3" max="3" width="69.42578125" style="134" bestFit="1" customWidth="1"/>
    <col min="4" max="4" width="31.28515625" style="134" bestFit="1" customWidth="1"/>
    <col min="5" max="5" width="85.85546875" style="134" bestFit="1" customWidth="1"/>
    <col min="6" max="6" width="17.85546875" style="134" bestFit="1" customWidth="1"/>
    <col min="7" max="16384" width="9.140625" style="134"/>
  </cols>
  <sheetData>
    <row r="1" spans="1:6" x14ac:dyDescent="0.25">
      <c r="A1" s="135" t="s">
        <v>25</v>
      </c>
      <c r="B1" s="136" t="s">
        <v>471</v>
      </c>
      <c r="C1" s="136" t="s">
        <v>3132</v>
      </c>
      <c r="D1" s="136" t="s">
        <v>2894</v>
      </c>
      <c r="E1" s="136" t="s">
        <v>3159</v>
      </c>
      <c r="F1" s="136" t="s">
        <v>3160</v>
      </c>
    </row>
    <row r="2" spans="1:6" x14ac:dyDescent="0.25">
      <c r="A2" s="134">
        <v>3000023</v>
      </c>
      <c r="B2" s="134" t="s">
        <v>966</v>
      </c>
      <c r="C2" s="134" t="s">
        <v>87</v>
      </c>
      <c r="D2" s="134" t="s">
        <v>3151</v>
      </c>
      <c r="E2" s="134" t="s">
        <v>3218</v>
      </c>
      <c r="F2" s="137">
        <v>44612.599456018521</v>
      </c>
    </row>
    <row r="3" spans="1:6" x14ac:dyDescent="0.25">
      <c r="A3" s="134">
        <v>3000286</v>
      </c>
      <c r="B3" s="134" t="s">
        <v>1974</v>
      </c>
      <c r="C3" s="134" t="s">
        <v>264</v>
      </c>
      <c r="D3" s="134" t="s">
        <v>3120</v>
      </c>
      <c r="E3" s="134" t="s">
        <v>3163</v>
      </c>
      <c r="F3" s="137">
        <v>44612.599456018521</v>
      </c>
    </row>
    <row r="4" spans="1:6" x14ac:dyDescent="0.25">
      <c r="A4" s="134">
        <v>3000003</v>
      </c>
      <c r="B4" s="134" t="s">
        <v>524</v>
      </c>
      <c r="C4" s="134" t="s">
        <v>45</v>
      </c>
      <c r="D4" s="134" t="s">
        <v>3151</v>
      </c>
      <c r="E4" s="134" t="s">
        <v>3164</v>
      </c>
      <c r="F4" s="137">
        <v>44612.599456018521</v>
      </c>
    </row>
    <row r="5" spans="1:6" x14ac:dyDescent="0.25">
      <c r="A5" s="134">
        <v>3000004</v>
      </c>
      <c r="B5" s="134" t="s">
        <v>528</v>
      </c>
      <c r="C5" s="134" t="s">
        <v>217</v>
      </c>
      <c r="D5" s="134" t="s">
        <v>3120</v>
      </c>
      <c r="E5" s="134" t="s">
        <v>3165</v>
      </c>
      <c r="F5" s="137">
        <v>44612.59946759259</v>
      </c>
    </row>
    <row r="6" spans="1:6" x14ac:dyDescent="0.25">
      <c r="A6" s="134">
        <v>3000262</v>
      </c>
      <c r="B6" s="134" t="s">
        <v>1925</v>
      </c>
      <c r="C6" s="134" t="s">
        <v>75</v>
      </c>
      <c r="D6" s="134" t="s">
        <v>3151</v>
      </c>
      <c r="E6" s="134" t="s">
        <v>3166</v>
      </c>
      <c r="F6" s="137">
        <v>44612.59946759259</v>
      </c>
    </row>
    <row r="7" spans="1:6" x14ac:dyDescent="0.25">
      <c r="A7" s="134">
        <v>3000386</v>
      </c>
      <c r="B7" s="134" t="s">
        <v>2541</v>
      </c>
      <c r="C7" s="134" t="s">
        <v>126</v>
      </c>
      <c r="D7" s="134" t="s">
        <v>3120</v>
      </c>
      <c r="E7" s="134" t="s">
        <v>3167</v>
      </c>
      <c r="F7" s="137">
        <v>44612.59946759259</v>
      </c>
    </row>
    <row r="8" spans="1:6" x14ac:dyDescent="0.25">
      <c r="A8" s="134">
        <v>3000295</v>
      </c>
      <c r="B8" s="134" t="s">
        <v>2063</v>
      </c>
      <c r="C8" s="134" t="s">
        <v>126</v>
      </c>
      <c r="D8" s="134" t="s">
        <v>3151</v>
      </c>
      <c r="E8" s="134" t="s">
        <v>3168</v>
      </c>
      <c r="F8" s="137">
        <v>44612.59946759259</v>
      </c>
    </row>
    <row r="9" spans="1:6" x14ac:dyDescent="0.25">
      <c r="A9" s="134">
        <v>3000042</v>
      </c>
      <c r="B9" s="134" t="s">
        <v>1396</v>
      </c>
      <c r="C9" s="134" t="s">
        <v>191</v>
      </c>
      <c r="D9" s="134" t="s">
        <v>3120</v>
      </c>
      <c r="E9" s="134" t="s">
        <v>3169</v>
      </c>
      <c r="F9" s="137">
        <v>44612.59946759259</v>
      </c>
    </row>
    <row r="10" spans="1:6" x14ac:dyDescent="0.25">
      <c r="A10" s="134">
        <v>3000038</v>
      </c>
      <c r="B10" s="134" t="s">
        <v>1336</v>
      </c>
      <c r="C10" s="134" t="s">
        <v>156</v>
      </c>
      <c r="D10" s="134" t="s">
        <v>3151</v>
      </c>
      <c r="E10" s="134" t="s">
        <v>3170</v>
      </c>
      <c r="F10" s="137">
        <v>44612.599479166667</v>
      </c>
    </row>
    <row r="11" spans="1:6" x14ac:dyDescent="0.25">
      <c r="A11" s="134">
        <v>3000040</v>
      </c>
      <c r="B11" s="134" t="s">
        <v>1394</v>
      </c>
      <c r="C11" s="134" t="s">
        <v>165</v>
      </c>
      <c r="D11" s="134" t="s">
        <v>3151</v>
      </c>
      <c r="E11" s="134" t="s">
        <v>3171</v>
      </c>
      <c r="F11" s="137">
        <v>44612.599479166667</v>
      </c>
    </row>
    <row r="12" spans="1:6" x14ac:dyDescent="0.25">
      <c r="A12" s="134">
        <v>3000292</v>
      </c>
      <c r="B12" s="134" t="s">
        <v>2062</v>
      </c>
      <c r="C12" s="134" t="s">
        <v>70</v>
      </c>
      <c r="D12" s="134" t="s">
        <v>3151</v>
      </c>
      <c r="E12" s="134" t="s">
        <v>3172</v>
      </c>
      <c r="F12" s="137">
        <v>44612.599479166667</v>
      </c>
    </row>
    <row r="13" spans="1:6" x14ac:dyDescent="0.25">
      <c r="A13" s="134">
        <v>3000329</v>
      </c>
      <c r="B13" s="134" t="s">
        <v>2164</v>
      </c>
      <c r="C13" s="134" t="s">
        <v>377</v>
      </c>
      <c r="D13" s="134" t="s">
        <v>3120</v>
      </c>
      <c r="E13" s="134" t="s">
        <v>3173</v>
      </c>
      <c r="F13" s="137">
        <v>44612.599479166667</v>
      </c>
    </row>
    <row r="14" spans="1:6" x14ac:dyDescent="0.25">
      <c r="A14" s="134">
        <v>3000023</v>
      </c>
      <c r="B14" s="134" t="s">
        <v>966</v>
      </c>
      <c r="C14" s="134" t="s">
        <v>87</v>
      </c>
      <c r="D14" s="134" t="s">
        <v>3151</v>
      </c>
      <c r="E14" s="134" t="s">
        <v>3162</v>
      </c>
      <c r="F14" s="137">
        <v>44612.618333333332</v>
      </c>
    </row>
    <row r="15" spans="1:6" x14ac:dyDescent="0.25">
      <c r="A15" s="134">
        <v>3000286</v>
      </c>
      <c r="B15" s="134" t="s">
        <v>1974</v>
      </c>
      <c r="C15" s="134" t="s">
        <v>264</v>
      </c>
      <c r="D15" s="134" t="s">
        <v>3120</v>
      </c>
      <c r="E15" s="134" t="s">
        <v>3163</v>
      </c>
      <c r="F15" s="137">
        <v>44612.618333333332</v>
      </c>
    </row>
    <row r="16" spans="1:6" x14ac:dyDescent="0.25">
      <c r="A16" s="134">
        <v>3000003</v>
      </c>
      <c r="B16" s="134" t="s">
        <v>524</v>
      </c>
      <c r="C16" s="134" t="s">
        <v>45</v>
      </c>
      <c r="D16" s="134" t="s">
        <v>3151</v>
      </c>
      <c r="E16" s="134" t="s">
        <v>3164</v>
      </c>
      <c r="F16" s="137">
        <v>44612.618344907409</v>
      </c>
    </row>
    <row r="17" spans="1:6" x14ac:dyDescent="0.25">
      <c r="A17" s="134">
        <v>3000004</v>
      </c>
      <c r="B17" s="134" t="s">
        <v>528</v>
      </c>
      <c r="C17" s="134" t="s">
        <v>217</v>
      </c>
      <c r="D17" s="134" t="s">
        <v>3120</v>
      </c>
      <c r="E17" s="134" t="s">
        <v>3165</v>
      </c>
      <c r="F17" s="137">
        <v>44612.618344907409</v>
      </c>
    </row>
    <row r="18" spans="1:6" x14ac:dyDescent="0.25">
      <c r="A18" s="134">
        <v>3000262</v>
      </c>
      <c r="B18" s="134" t="s">
        <v>1925</v>
      </c>
      <c r="C18" s="134" t="s">
        <v>75</v>
      </c>
      <c r="D18" s="134" t="s">
        <v>3151</v>
      </c>
      <c r="E18" s="134" t="s">
        <v>3166</v>
      </c>
      <c r="F18" s="137">
        <v>44612.618344907409</v>
      </c>
    </row>
    <row r="19" spans="1:6" x14ac:dyDescent="0.25">
      <c r="A19" s="134">
        <v>3000386</v>
      </c>
      <c r="B19" s="134" t="s">
        <v>2541</v>
      </c>
      <c r="C19" s="134" t="s">
        <v>126</v>
      </c>
      <c r="D19" s="134" t="s">
        <v>3120</v>
      </c>
      <c r="E19" s="134" t="s">
        <v>3167</v>
      </c>
      <c r="F19" s="137">
        <v>44612.618356481478</v>
      </c>
    </row>
    <row r="20" spans="1:6" x14ac:dyDescent="0.25">
      <c r="A20" s="134">
        <v>3000295</v>
      </c>
      <c r="B20" s="134" t="s">
        <v>2063</v>
      </c>
      <c r="C20" s="134" t="s">
        <v>126</v>
      </c>
      <c r="D20" s="134" t="s">
        <v>3151</v>
      </c>
      <c r="E20" s="134" t="s">
        <v>3168</v>
      </c>
      <c r="F20" s="137">
        <v>44612.618356481478</v>
      </c>
    </row>
    <row r="21" spans="1:6" x14ac:dyDescent="0.25">
      <c r="A21" s="134">
        <v>3000042</v>
      </c>
      <c r="B21" s="134" t="s">
        <v>1396</v>
      </c>
      <c r="C21" s="134" t="s">
        <v>191</v>
      </c>
      <c r="D21" s="134" t="s">
        <v>3120</v>
      </c>
      <c r="E21" s="134" t="s">
        <v>3169</v>
      </c>
      <c r="F21" s="137">
        <v>44612.618356481478</v>
      </c>
    </row>
    <row r="22" spans="1:6" x14ac:dyDescent="0.25">
      <c r="A22" s="134">
        <v>3000038</v>
      </c>
      <c r="B22" s="134" t="s">
        <v>1336</v>
      </c>
      <c r="C22" s="134" t="s">
        <v>156</v>
      </c>
      <c r="D22" s="134" t="s">
        <v>3151</v>
      </c>
      <c r="E22" s="134" t="s">
        <v>3170</v>
      </c>
      <c r="F22" s="137">
        <v>44612.618368055555</v>
      </c>
    </row>
    <row r="23" spans="1:6" x14ac:dyDescent="0.25">
      <c r="A23" s="134">
        <v>3000040</v>
      </c>
      <c r="B23" s="134" t="s">
        <v>1394</v>
      </c>
      <c r="C23" s="134" t="s">
        <v>165</v>
      </c>
      <c r="D23" s="134" t="s">
        <v>3151</v>
      </c>
      <c r="E23" s="134" t="s">
        <v>3171</v>
      </c>
      <c r="F23" s="137">
        <v>44612.618368055555</v>
      </c>
    </row>
    <row r="24" spans="1:6" x14ac:dyDescent="0.25">
      <c r="A24" s="134">
        <v>3000292</v>
      </c>
      <c r="B24" s="134" t="s">
        <v>2062</v>
      </c>
      <c r="C24" s="134" t="s">
        <v>70</v>
      </c>
      <c r="D24" s="134" t="s">
        <v>3151</v>
      </c>
      <c r="E24" s="134" t="s">
        <v>3172</v>
      </c>
      <c r="F24" s="137">
        <v>44612.618379629632</v>
      </c>
    </row>
    <row r="25" spans="1:6" x14ac:dyDescent="0.25">
      <c r="A25" s="134">
        <v>3000329</v>
      </c>
      <c r="B25" s="134" t="s">
        <v>2164</v>
      </c>
      <c r="C25" s="134" t="s">
        <v>377</v>
      </c>
      <c r="D25" s="134" t="s">
        <v>3120</v>
      </c>
      <c r="E25" s="134" t="s">
        <v>3173</v>
      </c>
      <c r="F25" s="137">
        <v>44612.618379629632</v>
      </c>
    </row>
    <row r="26" spans="1:6" x14ac:dyDescent="0.25">
      <c r="A26" s="134">
        <v>3000023</v>
      </c>
      <c r="B26" s="134" t="s">
        <v>966</v>
      </c>
      <c r="C26" s="134" t="s">
        <v>87</v>
      </c>
      <c r="D26" s="134" t="s">
        <v>3151</v>
      </c>
      <c r="E26" s="134" t="s">
        <v>3162</v>
      </c>
      <c r="F26" s="137">
        <v>44612.918379629627</v>
      </c>
    </row>
    <row r="27" spans="1:6" x14ac:dyDescent="0.25">
      <c r="A27" s="134">
        <v>3000286</v>
      </c>
      <c r="B27" s="134" t="s">
        <v>1974</v>
      </c>
      <c r="C27" s="134" t="s">
        <v>264</v>
      </c>
      <c r="D27" s="134" t="s">
        <v>3120</v>
      </c>
      <c r="E27" s="134" t="s">
        <v>3163</v>
      </c>
      <c r="F27" s="137">
        <v>44612.918379629627</v>
      </c>
    </row>
    <row r="28" spans="1:6" x14ac:dyDescent="0.25">
      <c r="A28" s="134">
        <v>3000003</v>
      </c>
      <c r="B28" s="134" t="s">
        <v>524</v>
      </c>
      <c r="C28" s="134" t="s">
        <v>45</v>
      </c>
      <c r="D28" s="134" t="s">
        <v>3151</v>
      </c>
      <c r="E28" s="134" t="s">
        <v>3164</v>
      </c>
      <c r="F28" s="137">
        <v>44612.918379629627</v>
      </c>
    </row>
    <row r="29" spans="1:6" x14ac:dyDescent="0.25">
      <c r="A29" s="134">
        <v>3000004</v>
      </c>
      <c r="B29" s="134" t="s">
        <v>528</v>
      </c>
      <c r="C29" s="134" t="s">
        <v>217</v>
      </c>
      <c r="D29" s="134" t="s">
        <v>3120</v>
      </c>
      <c r="E29" s="134" t="s">
        <v>3165</v>
      </c>
      <c r="F29" s="137">
        <v>44612.918391203704</v>
      </c>
    </row>
    <row r="30" spans="1:6" x14ac:dyDescent="0.25">
      <c r="A30" s="134">
        <v>3000262</v>
      </c>
      <c r="B30" s="134" t="s">
        <v>1925</v>
      </c>
      <c r="C30" s="134" t="s">
        <v>75</v>
      </c>
      <c r="D30" s="134" t="s">
        <v>3151</v>
      </c>
      <c r="E30" s="134" t="s">
        <v>3166</v>
      </c>
      <c r="F30" s="137">
        <v>44612.918391203704</v>
      </c>
    </row>
    <row r="31" spans="1:6" x14ac:dyDescent="0.25">
      <c r="A31" s="134">
        <v>3000386</v>
      </c>
      <c r="B31" s="134" t="s">
        <v>2541</v>
      </c>
      <c r="C31" s="134" t="s">
        <v>126</v>
      </c>
      <c r="D31" s="134" t="s">
        <v>3120</v>
      </c>
      <c r="E31" s="134" t="s">
        <v>3167</v>
      </c>
      <c r="F31" s="137">
        <v>44612.918391203704</v>
      </c>
    </row>
    <row r="32" spans="1:6" x14ac:dyDescent="0.25">
      <c r="A32" s="134">
        <v>3000295</v>
      </c>
      <c r="B32" s="134" t="s">
        <v>2063</v>
      </c>
      <c r="C32" s="134" t="s">
        <v>126</v>
      </c>
      <c r="D32" s="134" t="s">
        <v>3151</v>
      </c>
      <c r="E32" s="134" t="s">
        <v>3168</v>
      </c>
      <c r="F32" s="137">
        <v>44612.918402777781</v>
      </c>
    </row>
    <row r="33" spans="1:6" x14ac:dyDescent="0.25">
      <c r="A33" s="134">
        <v>3000042</v>
      </c>
      <c r="B33" s="134" t="s">
        <v>1396</v>
      </c>
      <c r="C33" s="134" t="s">
        <v>191</v>
      </c>
      <c r="D33" s="134" t="s">
        <v>3120</v>
      </c>
      <c r="E33" s="134" t="s">
        <v>3169</v>
      </c>
      <c r="F33" s="137">
        <v>44612.918402777781</v>
      </c>
    </row>
    <row r="34" spans="1:6" x14ac:dyDescent="0.25">
      <c r="A34" s="134">
        <v>3000038</v>
      </c>
      <c r="B34" s="134" t="s">
        <v>1336</v>
      </c>
      <c r="C34" s="134" t="s">
        <v>156</v>
      </c>
      <c r="D34" s="134" t="s">
        <v>3151</v>
      </c>
      <c r="E34" s="134" t="s">
        <v>3170</v>
      </c>
      <c r="F34" s="137">
        <v>44612.918414351851</v>
      </c>
    </row>
    <row r="35" spans="1:6" x14ac:dyDescent="0.25">
      <c r="A35" s="134">
        <v>3000040</v>
      </c>
      <c r="B35" s="134" t="s">
        <v>1394</v>
      </c>
      <c r="C35" s="134" t="s">
        <v>165</v>
      </c>
      <c r="D35" s="134" t="s">
        <v>3151</v>
      </c>
      <c r="E35" s="134" t="s">
        <v>3171</v>
      </c>
      <c r="F35" s="137">
        <v>44612.918414351851</v>
      </c>
    </row>
    <row r="36" spans="1:6" x14ac:dyDescent="0.25">
      <c r="A36" s="134">
        <v>3000292</v>
      </c>
      <c r="B36" s="134" t="s">
        <v>2062</v>
      </c>
      <c r="C36" s="134" t="s">
        <v>70</v>
      </c>
      <c r="D36" s="134" t="s">
        <v>3151</v>
      </c>
      <c r="E36" s="134" t="s">
        <v>3172</v>
      </c>
      <c r="F36" s="137">
        <v>44612.918414351851</v>
      </c>
    </row>
    <row r="37" spans="1:6" x14ac:dyDescent="0.25">
      <c r="A37" s="134">
        <v>3000329</v>
      </c>
      <c r="B37" s="134" t="s">
        <v>2164</v>
      </c>
      <c r="C37" s="134" t="s">
        <v>377</v>
      </c>
      <c r="D37" s="134" t="s">
        <v>3120</v>
      </c>
      <c r="E37" s="134" t="s">
        <v>3173</v>
      </c>
      <c r="F37" s="137">
        <v>44612.918425925927</v>
      </c>
    </row>
    <row r="38" spans="1:6" x14ac:dyDescent="0.25">
      <c r="A38" s="134">
        <v>3000023</v>
      </c>
      <c r="B38" s="134" t="s">
        <v>966</v>
      </c>
      <c r="C38" s="134" t="s">
        <v>87</v>
      </c>
      <c r="D38" s="134" t="s">
        <v>3151</v>
      </c>
      <c r="E38" s="134" t="s">
        <v>3162</v>
      </c>
      <c r="F38" s="137">
        <v>44612.954247685186</v>
      </c>
    </row>
    <row r="39" spans="1:6" x14ac:dyDescent="0.25">
      <c r="A39" s="134">
        <v>3000286</v>
      </c>
      <c r="B39" s="134" t="s">
        <v>1974</v>
      </c>
      <c r="C39" s="134" t="s">
        <v>264</v>
      </c>
      <c r="D39" s="134" t="s">
        <v>3120</v>
      </c>
      <c r="E39" s="134" t="s">
        <v>3163</v>
      </c>
      <c r="F39" s="137">
        <v>44612.954247685186</v>
      </c>
    </row>
    <row r="40" spans="1:6" x14ac:dyDescent="0.25">
      <c r="A40" s="134">
        <v>3000003</v>
      </c>
      <c r="B40" s="134" t="s">
        <v>524</v>
      </c>
      <c r="C40" s="134" t="s">
        <v>45</v>
      </c>
      <c r="D40" s="134" t="s">
        <v>3151</v>
      </c>
      <c r="E40" s="134" t="s">
        <v>3164</v>
      </c>
      <c r="F40" s="137">
        <v>44612.954247685186</v>
      </c>
    </row>
    <row r="41" spans="1:6" x14ac:dyDescent="0.25">
      <c r="A41" s="134">
        <v>3000004</v>
      </c>
      <c r="B41" s="134" t="s">
        <v>528</v>
      </c>
      <c r="C41" s="134" t="s">
        <v>217</v>
      </c>
      <c r="D41" s="134" t="s">
        <v>3120</v>
      </c>
      <c r="E41" s="134" t="s">
        <v>3165</v>
      </c>
      <c r="F41" s="137">
        <v>44612.954259259262</v>
      </c>
    </row>
    <row r="42" spans="1:6" x14ac:dyDescent="0.25">
      <c r="A42" s="134">
        <v>3000262</v>
      </c>
      <c r="B42" s="134" t="s">
        <v>1925</v>
      </c>
      <c r="C42" s="134" t="s">
        <v>75</v>
      </c>
      <c r="D42" s="134" t="s">
        <v>3151</v>
      </c>
      <c r="E42" s="134" t="s">
        <v>3166</v>
      </c>
      <c r="F42" s="137">
        <v>44612.954259259262</v>
      </c>
    </row>
    <row r="43" spans="1:6" x14ac:dyDescent="0.25">
      <c r="A43" s="134">
        <v>3000386</v>
      </c>
      <c r="B43" s="134" t="s">
        <v>2541</v>
      </c>
      <c r="C43" s="134" t="s">
        <v>126</v>
      </c>
      <c r="D43" s="134" t="s">
        <v>3120</v>
      </c>
      <c r="E43" s="134" t="s">
        <v>3167</v>
      </c>
      <c r="F43" s="137">
        <v>44612.954259259262</v>
      </c>
    </row>
    <row r="44" spans="1:6" x14ac:dyDescent="0.25">
      <c r="A44" s="134">
        <v>3000295</v>
      </c>
      <c r="B44" s="134" t="s">
        <v>2063</v>
      </c>
      <c r="C44" s="134" t="s">
        <v>126</v>
      </c>
      <c r="D44" s="134" t="s">
        <v>3151</v>
      </c>
      <c r="E44" s="134" t="s">
        <v>3168</v>
      </c>
      <c r="F44" s="137">
        <v>44612.954270833332</v>
      </c>
    </row>
    <row r="45" spans="1:6" x14ac:dyDescent="0.25">
      <c r="A45" s="134">
        <v>3000042</v>
      </c>
      <c r="B45" s="134" t="s">
        <v>1396</v>
      </c>
      <c r="C45" s="134" t="s">
        <v>191</v>
      </c>
      <c r="D45" s="134" t="s">
        <v>3120</v>
      </c>
      <c r="E45" s="134" t="s">
        <v>3169</v>
      </c>
      <c r="F45" s="137">
        <v>44612.954270833332</v>
      </c>
    </row>
    <row r="46" spans="1:6" x14ac:dyDescent="0.25">
      <c r="A46" s="134">
        <v>3000038</v>
      </c>
      <c r="B46" s="134" t="s">
        <v>1336</v>
      </c>
      <c r="C46" s="134" t="s">
        <v>156</v>
      </c>
      <c r="D46" s="134" t="s">
        <v>3151</v>
      </c>
      <c r="E46" s="134" t="s">
        <v>3170</v>
      </c>
      <c r="F46" s="137">
        <v>44612.954282407409</v>
      </c>
    </row>
    <row r="47" spans="1:6" x14ac:dyDescent="0.25">
      <c r="A47" s="134">
        <v>3000040</v>
      </c>
      <c r="B47" s="134" t="s">
        <v>1394</v>
      </c>
      <c r="C47" s="134" t="s">
        <v>165</v>
      </c>
      <c r="D47" s="134" t="s">
        <v>3151</v>
      </c>
      <c r="E47" s="134" t="s">
        <v>3171</v>
      </c>
      <c r="F47" s="137">
        <v>44612.954282407409</v>
      </c>
    </row>
    <row r="48" spans="1:6" x14ac:dyDescent="0.25">
      <c r="A48" s="134">
        <v>3000292</v>
      </c>
      <c r="B48" s="134" t="s">
        <v>2062</v>
      </c>
      <c r="C48" s="134" t="s">
        <v>70</v>
      </c>
      <c r="D48" s="134" t="s">
        <v>3151</v>
      </c>
      <c r="E48" s="134" t="s">
        <v>3172</v>
      </c>
      <c r="F48" s="137">
        <v>44612.954293981478</v>
      </c>
    </row>
    <row r="49" spans="1:6" x14ac:dyDescent="0.25">
      <c r="A49" s="134">
        <v>3000329</v>
      </c>
      <c r="B49" s="134" t="s">
        <v>2164</v>
      </c>
      <c r="C49" s="134" t="s">
        <v>377</v>
      </c>
      <c r="D49" s="134" t="s">
        <v>3120</v>
      </c>
      <c r="E49" s="134" t="s">
        <v>3173</v>
      </c>
      <c r="F49" s="137">
        <v>44612.954293981478</v>
      </c>
    </row>
    <row r="50" spans="1:6" x14ac:dyDescent="0.25">
      <c r="A50" s="134">
        <v>3000023</v>
      </c>
      <c r="B50" s="134" t="s">
        <v>966</v>
      </c>
      <c r="C50" s="134" t="s">
        <v>87</v>
      </c>
      <c r="D50" s="134" t="s">
        <v>3151</v>
      </c>
      <c r="E50" s="134" t="s">
        <v>3202</v>
      </c>
      <c r="F50" s="137">
        <v>44613.020289351851</v>
      </c>
    </row>
    <row r="51" spans="1:6" x14ac:dyDescent="0.25">
      <c r="A51" s="134">
        <v>3000286</v>
      </c>
      <c r="B51" s="134" t="s">
        <v>1974</v>
      </c>
      <c r="C51" s="134" t="s">
        <v>264</v>
      </c>
      <c r="D51" s="134" t="s">
        <v>3120</v>
      </c>
      <c r="E51" s="134" t="s">
        <v>3203</v>
      </c>
      <c r="F51" s="137">
        <v>44613.020300925928</v>
      </c>
    </row>
    <row r="52" spans="1:6" x14ac:dyDescent="0.25">
      <c r="A52" s="134">
        <v>3000003</v>
      </c>
      <c r="B52" s="134" t="s">
        <v>524</v>
      </c>
      <c r="C52" s="134" t="s">
        <v>45</v>
      </c>
      <c r="D52" s="134" t="s">
        <v>3151</v>
      </c>
      <c r="E52" s="134" t="s">
        <v>3204</v>
      </c>
      <c r="F52" s="137">
        <v>44613.020300925928</v>
      </c>
    </row>
    <row r="53" spans="1:6" x14ac:dyDescent="0.25">
      <c r="A53" s="134">
        <v>3000004</v>
      </c>
      <c r="B53" s="134" t="s">
        <v>528</v>
      </c>
      <c r="C53" s="134" t="s">
        <v>217</v>
      </c>
      <c r="D53" s="134" t="s">
        <v>3120</v>
      </c>
      <c r="E53" s="134" t="s">
        <v>3205</v>
      </c>
      <c r="F53" s="137">
        <v>44613.020300925928</v>
      </c>
    </row>
    <row r="54" spans="1:6" x14ac:dyDescent="0.25">
      <c r="A54" s="134">
        <v>3000262</v>
      </c>
      <c r="B54" s="134" t="s">
        <v>1925</v>
      </c>
      <c r="C54" s="134" t="s">
        <v>75</v>
      </c>
      <c r="D54" s="134" t="s">
        <v>3151</v>
      </c>
      <c r="E54" s="134" t="s">
        <v>3206</v>
      </c>
      <c r="F54" s="137">
        <v>44613.020312499997</v>
      </c>
    </row>
    <row r="55" spans="1:6" x14ac:dyDescent="0.25">
      <c r="A55" s="134">
        <v>3000386</v>
      </c>
      <c r="B55" s="134" t="s">
        <v>2541</v>
      </c>
      <c r="C55" s="134" t="s">
        <v>126</v>
      </c>
      <c r="D55" s="134" t="s">
        <v>3120</v>
      </c>
      <c r="E55" s="134" t="s">
        <v>3207</v>
      </c>
      <c r="F55" s="137">
        <v>44613.020312499997</v>
      </c>
    </row>
    <row r="56" spans="1:6" x14ac:dyDescent="0.25">
      <c r="A56" s="134">
        <v>3000295</v>
      </c>
      <c r="B56" s="134" t="s">
        <v>2063</v>
      </c>
      <c r="C56" s="134" t="s">
        <v>126</v>
      </c>
      <c r="D56" s="134" t="s">
        <v>3151</v>
      </c>
      <c r="E56" s="134" t="s">
        <v>3208</v>
      </c>
      <c r="F56" s="137">
        <v>44613.020312499997</v>
      </c>
    </row>
    <row r="57" spans="1:6" x14ac:dyDescent="0.25">
      <c r="A57" s="134">
        <v>3000042</v>
      </c>
      <c r="B57" s="134" t="s">
        <v>1396</v>
      </c>
      <c r="C57" s="134" t="s">
        <v>191</v>
      </c>
      <c r="D57" s="134" t="s">
        <v>3120</v>
      </c>
      <c r="E57" s="134" t="s">
        <v>3209</v>
      </c>
      <c r="F57" s="137">
        <v>44613.020312499997</v>
      </c>
    </row>
    <row r="58" spans="1:6" x14ac:dyDescent="0.25">
      <c r="A58" s="134">
        <v>3000038</v>
      </c>
      <c r="B58" s="134" t="s">
        <v>1336</v>
      </c>
      <c r="C58" s="134" t="s">
        <v>156</v>
      </c>
      <c r="D58" s="134" t="s">
        <v>3151</v>
      </c>
      <c r="E58" s="134" t="s">
        <v>3210</v>
      </c>
      <c r="F58" s="137">
        <v>44613.020324074074</v>
      </c>
    </row>
    <row r="59" spans="1:6" x14ac:dyDescent="0.25">
      <c r="A59" s="134">
        <v>3000040</v>
      </c>
      <c r="B59" s="134" t="s">
        <v>1394</v>
      </c>
      <c r="C59" s="134" t="s">
        <v>165</v>
      </c>
      <c r="D59" s="134" t="s">
        <v>3151</v>
      </c>
      <c r="E59" s="134" t="s">
        <v>3211</v>
      </c>
      <c r="F59" s="137">
        <v>44613.020324074074</v>
      </c>
    </row>
    <row r="60" spans="1:6" x14ac:dyDescent="0.25">
      <c r="A60" s="134">
        <v>3000292</v>
      </c>
      <c r="B60" s="134" t="s">
        <v>2062</v>
      </c>
      <c r="C60" s="134" t="s">
        <v>70</v>
      </c>
      <c r="D60" s="134" t="s">
        <v>3151</v>
      </c>
      <c r="E60" s="134" t="s">
        <v>3212</v>
      </c>
      <c r="F60" s="137">
        <v>44613.020324074074</v>
      </c>
    </row>
    <row r="61" spans="1:6" x14ac:dyDescent="0.25">
      <c r="A61" s="134">
        <v>3000329</v>
      </c>
      <c r="B61" s="134" t="s">
        <v>2164</v>
      </c>
      <c r="C61" s="134" t="s">
        <v>377</v>
      </c>
      <c r="D61" s="134" t="s">
        <v>3120</v>
      </c>
      <c r="E61" s="134" t="s">
        <v>3213</v>
      </c>
      <c r="F61" s="137">
        <v>44613.020335648151</v>
      </c>
    </row>
    <row r="62" spans="1:6" x14ac:dyDescent="0.25">
      <c r="A62" s="134">
        <v>3000023</v>
      </c>
      <c r="B62" s="134" t="s">
        <v>966</v>
      </c>
      <c r="C62" s="134" t="s">
        <v>87</v>
      </c>
      <c r="D62" s="134" t="s">
        <v>3151</v>
      </c>
      <c r="E62" s="134" t="s">
        <v>3202</v>
      </c>
      <c r="F62" s="137">
        <v>44613.096620370372</v>
      </c>
    </row>
    <row r="63" spans="1:6" x14ac:dyDescent="0.25">
      <c r="A63" s="134">
        <v>3000286</v>
      </c>
      <c r="B63" s="134" t="s">
        <v>1974</v>
      </c>
      <c r="C63" s="134" t="s">
        <v>264</v>
      </c>
      <c r="D63" s="134" t="s">
        <v>3120</v>
      </c>
      <c r="E63" s="134" t="s">
        <v>3203</v>
      </c>
      <c r="F63" s="137">
        <v>44613.096620370372</v>
      </c>
    </row>
    <row r="64" spans="1:6" x14ac:dyDescent="0.25">
      <c r="A64" s="134">
        <v>3000003</v>
      </c>
      <c r="B64" s="134" t="s">
        <v>524</v>
      </c>
      <c r="C64" s="134" t="s">
        <v>45</v>
      </c>
      <c r="D64" s="134" t="s">
        <v>3151</v>
      </c>
      <c r="E64" s="134" t="s">
        <v>3204</v>
      </c>
      <c r="F64" s="137">
        <v>44613.096631944441</v>
      </c>
    </row>
    <row r="65" spans="1:6" x14ac:dyDescent="0.25">
      <c r="A65" s="134">
        <v>3000004</v>
      </c>
      <c r="B65" s="134" t="s">
        <v>528</v>
      </c>
      <c r="C65" s="134" t="s">
        <v>217</v>
      </c>
      <c r="D65" s="134" t="s">
        <v>3120</v>
      </c>
      <c r="E65" s="134" t="s">
        <v>3205</v>
      </c>
      <c r="F65" s="137">
        <v>44613.096631944441</v>
      </c>
    </row>
    <row r="66" spans="1:6" x14ac:dyDescent="0.25">
      <c r="A66" s="134">
        <v>3000262</v>
      </c>
      <c r="B66" s="134" t="s">
        <v>1925</v>
      </c>
      <c r="C66" s="134" t="s">
        <v>75</v>
      </c>
      <c r="D66" s="134" t="s">
        <v>3151</v>
      </c>
      <c r="E66" s="134" t="s">
        <v>3206</v>
      </c>
      <c r="F66" s="137">
        <v>44613.096631944441</v>
      </c>
    </row>
    <row r="67" spans="1:6" x14ac:dyDescent="0.25">
      <c r="A67" s="134">
        <v>3000386</v>
      </c>
      <c r="B67" s="134" t="s">
        <v>2541</v>
      </c>
      <c r="C67" s="134" t="s">
        <v>126</v>
      </c>
      <c r="D67" s="134" t="s">
        <v>3120</v>
      </c>
      <c r="E67" s="134" t="s">
        <v>3207</v>
      </c>
      <c r="F67" s="137">
        <v>44613.096643518518</v>
      </c>
    </row>
    <row r="68" spans="1:6" x14ac:dyDescent="0.25">
      <c r="A68" s="134">
        <v>3000295</v>
      </c>
      <c r="B68" s="134" t="s">
        <v>2063</v>
      </c>
      <c r="C68" s="134" t="s">
        <v>126</v>
      </c>
      <c r="D68" s="134" t="s">
        <v>3151</v>
      </c>
      <c r="E68" s="134" t="s">
        <v>3208</v>
      </c>
      <c r="F68" s="137">
        <v>44613.096643518518</v>
      </c>
    </row>
    <row r="69" spans="1:6" x14ac:dyDescent="0.25">
      <c r="A69" s="134">
        <v>3000042</v>
      </c>
      <c r="B69" s="134" t="s">
        <v>1396</v>
      </c>
      <c r="C69" s="134" t="s">
        <v>191</v>
      </c>
      <c r="D69" s="134" t="s">
        <v>3120</v>
      </c>
      <c r="E69" s="134" t="s">
        <v>3209</v>
      </c>
      <c r="F69" s="137">
        <v>44613.096643518518</v>
      </c>
    </row>
    <row r="70" spans="1:6" x14ac:dyDescent="0.25">
      <c r="A70" s="134">
        <v>3000038</v>
      </c>
      <c r="B70" s="134" t="s">
        <v>1336</v>
      </c>
      <c r="C70" s="134" t="s">
        <v>156</v>
      </c>
      <c r="D70" s="134" t="s">
        <v>3151</v>
      </c>
      <c r="E70" s="134" t="s">
        <v>3210</v>
      </c>
      <c r="F70" s="137">
        <v>44613.096643518518</v>
      </c>
    </row>
    <row r="71" spans="1:6" x14ac:dyDescent="0.25">
      <c r="A71" s="134">
        <v>3000040</v>
      </c>
      <c r="B71" s="134" t="s">
        <v>1394</v>
      </c>
      <c r="C71" s="134" t="s">
        <v>165</v>
      </c>
      <c r="D71" s="134" t="s">
        <v>3151</v>
      </c>
      <c r="E71" s="134" t="s">
        <v>3211</v>
      </c>
      <c r="F71" s="137">
        <v>44613.096655092595</v>
      </c>
    </row>
    <row r="72" spans="1:6" x14ac:dyDescent="0.25">
      <c r="A72" s="134">
        <v>3000292</v>
      </c>
      <c r="B72" s="134" t="s">
        <v>2062</v>
      </c>
      <c r="C72" s="134" t="s">
        <v>70</v>
      </c>
      <c r="D72" s="134" t="s">
        <v>3151</v>
      </c>
      <c r="E72" s="134" t="s">
        <v>3212</v>
      </c>
      <c r="F72" s="137">
        <v>44613.096655092595</v>
      </c>
    </row>
    <row r="73" spans="1:6" x14ac:dyDescent="0.25">
      <c r="A73" s="134">
        <v>3000329</v>
      </c>
      <c r="B73" s="134" t="s">
        <v>2164</v>
      </c>
      <c r="C73" s="134" t="s">
        <v>377</v>
      </c>
      <c r="D73" s="134" t="s">
        <v>3120</v>
      </c>
      <c r="E73" s="134" t="s">
        <v>3213</v>
      </c>
      <c r="F73" s="137">
        <v>44613.096655092595</v>
      </c>
    </row>
    <row r="74" spans="1:6" x14ac:dyDescent="0.25">
      <c r="A74" s="134">
        <v>3000023</v>
      </c>
      <c r="B74" s="134" t="s">
        <v>966</v>
      </c>
      <c r="C74" s="134" t="s">
        <v>87</v>
      </c>
      <c r="D74" s="134" t="s">
        <v>3151</v>
      </c>
      <c r="E74" s="134" t="s">
        <v>3202</v>
      </c>
      <c r="F74" s="137">
        <v>44613.099895833337</v>
      </c>
    </row>
    <row r="75" spans="1:6" x14ac:dyDescent="0.25">
      <c r="A75" s="134">
        <v>3000286</v>
      </c>
      <c r="B75" s="134" t="s">
        <v>1974</v>
      </c>
      <c r="C75" s="134" t="s">
        <v>264</v>
      </c>
      <c r="D75" s="134" t="s">
        <v>3120</v>
      </c>
      <c r="E75" s="134" t="s">
        <v>3203</v>
      </c>
      <c r="F75" s="137">
        <v>44613.099895833337</v>
      </c>
    </row>
    <row r="76" spans="1:6" x14ac:dyDescent="0.25">
      <c r="A76" s="134">
        <v>3000003</v>
      </c>
      <c r="B76" s="134" t="s">
        <v>524</v>
      </c>
      <c r="C76" s="134" t="s">
        <v>45</v>
      </c>
      <c r="D76" s="134" t="s">
        <v>3151</v>
      </c>
      <c r="E76" s="134" t="s">
        <v>3204</v>
      </c>
      <c r="F76" s="137">
        <v>44613.099907407406</v>
      </c>
    </row>
    <row r="77" spans="1:6" x14ac:dyDescent="0.25">
      <c r="A77" s="134">
        <v>3000004</v>
      </c>
      <c r="B77" s="134" t="s">
        <v>528</v>
      </c>
      <c r="C77" s="134" t="s">
        <v>217</v>
      </c>
      <c r="D77" s="134" t="s">
        <v>3120</v>
      </c>
      <c r="E77" s="134" t="s">
        <v>3205</v>
      </c>
      <c r="F77" s="137">
        <v>44613.099907407406</v>
      </c>
    </row>
    <row r="78" spans="1:6" x14ac:dyDescent="0.25">
      <c r="A78" s="134">
        <v>3000262</v>
      </c>
      <c r="B78" s="134" t="s">
        <v>1925</v>
      </c>
      <c r="C78" s="134" t="s">
        <v>75</v>
      </c>
      <c r="D78" s="134" t="s">
        <v>3151</v>
      </c>
      <c r="E78" s="134" t="s">
        <v>3206</v>
      </c>
      <c r="F78" s="137">
        <v>44613.099907407406</v>
      </c>
    </row>
    <row r="79" spans="1:6" x14ac:dyDescent="0.25">
      <c r="A79" s="134">
        <v>3000386</v>
      </c>
      <c r="B79" s="134" t="s">
        <v>2541</v>
      </c>
      <c r="C79" s="134" t="s">
        <v>126</v>
      </c>
      <c r="D79" s="134" t="s">
        <v>3120</v>
      </c>
      <c r="E79" s="134" t="s">
        <v>3207</v>
      </c>
      <c r="F79" s="137">
        <v>44613.099907407406</v>
      </c>
    </row>
    <row r="80" spans="1:6" x14ac:dyDescent="0.25">
      <c r="A80" s="134">
        <v>3000295</v>
      </c>
      <c r="B80" s="134" t="s">
        <v>2063</v>
      </c>
      <c r="C80" s="134" t="s">
        <v>126</v>
      </c>
      <c r="D80" s="134" t="s">
        <v>3151</v>
      </c>
      <c r="E80" s="134" t="s">
        <v>3208</v>
      </c>
      <c r="F80" s="137">
        <v>44613.099918981483</v>
      </c>
    </row>
    <row r="81" spans="1:6" x14ac:dyDescent="0.25">
      <c r="A81" s="134">
        <v>3000042</v>
      </c>
      <c r="B81" s="134" t="s">
        <v>1396</v>
      </c>
      <c r="C81" s="134" t="s">
        <v>191</v>
      </c>
      <c r="D81" s="134" t="s">
        <v>3120</v>
      </c>
      <c r="E81" s="134" t="s">
        <v>3209</v>
      </c>
      <c r="F81" s="137">
        <v>44613.099918981483</v>
      </c>
    </row>
    <row r="82" spans="1:6" x14ac:dyDescent="0.25">
      <c r="A82" s="134">
        <v>3000038</v>
      </c>
      <c r="B82" s="134" t="s">
        <v>1336</v>
      </c>
      <c r="C82" s="134" t="s">
        <v>156</v>
      </c>
      <c r="D82" s="134" t="s">
        <v>3151</v>
      </c>
      <c r="E82" s="134" t="s">
        <v>3210</v>
      </c>
      <c r="F82" s="137">
        <v>44613.099918981483</v>
      </c>
    </row>
    <row r="83" spans="1:6" x14ac:dyDescent="0.25">
      <c r="A83" s="134">
        <v>3000040</v>
      </c>
      <c r="B83" s="134" t="s">
        <v>1394</v>
      </c>
      <c r="C83" s="134" t="s">
        <v>165</v>
      </c>
      <c r="D83" s="134" t="s">
        <v>3151</v>
      </c>
      <c r="E83" s="134" t="s">
        <v>3211</v>
      </c>
      <c r="F83" s="137">
        <v>44613.099930555552</v>
      </c>
    </row>
    <row r="84" spans="1:6" x14ac:dyDescent="0.25">
      <c r="A84" s="134">
        <v>3000292</v>
      </c>
      <c r="B84" s="134" t="s">
        <v>2062</v>
      </c>
      <c r="C84" s="134" t="s">
        <v>70</v>
      </c>
      <c r="D84" s="134" t="s">
        <v>3151</v>
      </c>
      <c r="E84" s="134" t="s">
        <v>3212</v>
      </c>
      <c r="F84" s="137">
        <v>44613.099930555552</v>
      </c>
    </row>
    <row r="85" spans="1:6" x14ac:dyDescent="0.25">
      <c r="A85" s="134">
        <v>3000329</v>
      </c>
      <c r="B85" s="134" t="s">
        <v>2164</v>
      </c>
      <c r="C85" s="134" t="s">
        <v>377</v>
      </c>
      <c r="D85" s="134" t="s">
        <v>3120</v>
      </c>
      <c r="E85" s="134" t="s">
        <v>3213</v>
      </c>
      <c r="F85" s="137">
        <v>44613.099930555552</v>
      </c>
    </row>
    <row r="86" spans="1:6" x14ac:dyDescent="0.25">
      <c r="A86" s="134">
        <v>3000023</v>
      </c>
      <c r="B86" s="134" t="s">
        <v>966</v>
      </c>
      <c r="C86" s="134" t="s">
        <v>87</v>
      </c>
      <c r="D86" s="134" t="s">
        <v>3216</v>
      </c>
      <c r="E86" s="134" t="s">
        <v>3219</v>
      </c>
      <c r="F86" s="137">
        <v>44613.709594907406</v>
      </c>
    </row>
    <row r="87" spans="1:6" x14ac:dyDescent="0.25">
      <c r="A87" s="134">
        <v>3000286</v>
      </c>
      <c r="B87" s="134" t="s">
        <v>1974</v>
      </c>
      <c r="C87" s="134" t="s">
        <v>264</v>
      </c>
      <c r="D87" s="134" t="s">
        <v>3216</v>
      </c>
      <c r="E87" s="134" t="s">
        <v>3220</v>
      </c>
      <c r="F87" s="137">
        <v>44613.709594907406</v>
      </c>
    </row>
    <row r="88" spans="1:6" x14ac:dyDescent="0.25">
      <c r="A88" s="134">
        <v>3000003</v>
      </c>
      <c r="B88" s="134" t="s">
        <v>524</v>
      </c>
      <c r="C88" s="134" t="s">
        <v>45</v>
      </c>
      <c r="D88" s="134" t="s">
        <v>3216</v>
      </c>
      <c r="E88" s="134" t="s">
        <v>3221</v>
      </c>
      <c r="F88" s="137">
        <v>44613.709594907406</v>
      </c>
    </row>
    <row r="89" spans="1:6" x14ac:dyDescent="0.25">
      <c r="A89" s="134">
        <v>3000004</v>
      </c>
      <c r="B89" s="134" t="s">
        <v>528</v>
      </c>
      <c r="C89" s="134" t="s">
        <v>217</v>
      </c>
      <c r="D89" s="134" t="s">
        <v>3216</v>
      </c>
      <c r="E89" s="134" t="s">
        <v>3222</v>
      </c>
      <c r="F89" s="137">
        <v>44613.709606481483</v>
      </c>
    </row>
    <row r="90" spans="1:6" x14ac:dyDescent="0.25">
      <c r="A90" s="134">
        <v>3000262</v>
      </c>
      <c r="B90" s="134" t="s">
        <v>1925</v>
      </c>
      <c r="C90" s="134" t="s">
        <v>75</v>
      </c>
      <c r="D90" s="134" t="s">
        <v>3216</v>
      </c>
      <c r="E90" s="134" t="s">
        <v>3223</v>
      </c>
      <c r="F90" s="137">
        <v>44613.709606481483</v>
      </c>
    </row>
    <row r="91" spans="1:6" x14ac:dyDescent="0.25">
      <c r="A91" s="134">
        <v>3000386</v>
      </c>
      <c r="B91" s="134" t="s">
        <v>2541</v>
      </c>
      <c r="C91" s="134" t="s">
        <v>126</v>
      </c>
      <c r="D91" s="134" t="s">
        <v>3216</v>
      </c>
      <c r="E91" s="134" t="s">
        <v>3224</v>
      </c>
      <c r="F91" s="137">
        <v>44613.709606481483</v>
      </c>
    </row>
    <row r="92" spans="1:6" x14ac:dyDescent="0.25">
      <c r="A92" s="134">
        <v>3000295</v>
      </c>
      <c r="B92" s="134" t="s">
        <v>2063</v>
      </c>
      <c r="C92" s="134" t="s">
        <v>126</v>
      </c>
      <c r="D92" s="134" t="s">
        <v>3216</v>
      </c>
      <c r="E92" s="134" t="s">
        <v>3225</v>
      </c>
      <c r="F92" s="137">
        <v>44613.709618055553</v>
      </c>
    </row>
    <row r="93" spans="1:6" x14ac:dyDescent="0.25">
      <c r="A93" s="134">
        <v>3000042</v>
      </c>
      <c r="B93" s="134" t="s">
        <v>1396</v>
      </c>
      <c r="C93" s="134" t="s">
        <v>191</v>
      </c>
      <c r="D93" s="134" t="s">
        <v>3216</v>
      </c>
      <c r="E93" s="134" t="s">
        <v>3226</v>
      </c>
      <c r="F93" s="137">
        <v>44613.709618055553</v>
      </c>
    </row>
    <row r="94" spans="1:6" x14ac:dyDescent="0.25">
      <c r="A94" s="134">
        <v>3000038</v>
      </c>
      <c r="B94" s="134" t="s">
        <v>1336</v>
      </c>
      <c r="C94" s="134" t="s">
        <v>156</v>
      </c>
      <c r="D94" s="134" t="s">
        <v>3216</v>
      </c>
      <c r="E94" s="134" t="s">
        <v>3227</v>
      </c>
      <c r="F94" s="137">
        <v>44613.709618055553</v>
      </c>
    </row>
    <row r="95" spans="1:6" x14ac:dyDescent="0.25">
      <c r="A95" s="134">
        <v>3000040</v>
      </c>
      <c r="B95" s="134" t="s">
        <v>1394</v>
      </c>
      <c r="C95" s="134" t="s">
        <v>165</v>
      </c>
      <c r="D95" s="134" t="s">
        <v>3216</v>
      </c>
      <c r="E95" s="134" t="s">
        <v>3228</v>
      </c>
      <c r="F95" s="137">
        <v>44613.709629629629</v>
      </c>
    </row>
    <row r="96" spans="1:6" x14ac:dyDescent="0.25">
      <c r="A96" s="134">
        <v>3000292</v>
      </c>
      <c r="B96" s="134" t="s">
        <v>2062</v>
      </c>
      <c r="C96" s="134" t="s">
        <v>70</v>
      </c>
      <c r="D96" s="134" t="s">
        <v>3216</v>
      </c>
      <c r="E96" s="134" t="s">
        <v>3229</v>
      </c>
      <c r="F96" s="137">
        <v>44613.709629629629</v>
      </c>
    </row>
    <row r="97" spans="1:6" x14ac:dyDescent="0.25">
      <c r="A97" s="134">
        <v>3000329</v>
      </c>
      <c r="B97" s="134" t="s">
        <v>2164</v>
      </c>
      <c r="C97" s="134" t="s">
        <v>377</v>
      </c>
      <c r="D97" s="134" t="s">
        <v>3216</v>
      </c>
      <c r="E97" s="134" t="s">
        <v>3230</v>
      </c>
      <c r="F97" s="137">
        <v>44613.709641203706</v>
      </c>
    </row>
    <row r="98" spans="1:6" x14ac:dyDescent="0.25">
      <c r="A98" s="134">
        <v>3000023</v>
      </c>
      <c r="B98" s="134" t="s">
        <v>966</v>
      </c>
      <c r="C98" s="134" t="s">
        <v>87</v>
      </c>
      <c r="D98" s="134" t="s">
        <v>3216</v>
      </c>
      <c r="E98" s="134" t="s">
        <v>3233</v>
      </c>
      <c r="F98" s="137">
        <v>44614.91265046296</v>
      </c>
    </row>
    <row r="99" spans="1:6" x14ac:dyDescent="0.25">
      <c r="A99" s="134">
        <v>3000286</v>
      </c>
      <c r="B99" s="134" t="s">
        <v>1974</v>
      </c>
      <c r="C99" s="134" t="s">
        <v>264</v>
      </c>
      <c r="D99" s="134" t="s">
        <v>3216</v>
      </c>
      <c r="E99" s="134" t="s">
        <v>3234</v>
      </c>
      <c r="F99" s="137">
        <v>44614.91265046296</v>
      </c>
    </row>
    <row r="100" spans="1:6" x14ac:dyDescent="0.25">
      <c r="A100" s="134">
        <v>3000003</v>
      </c>
      <c r="B100" s="134" t="s">
        <v>524</v>
      </c>
      <c r="C100" s="134" t="s">
        <v>45</v>
      </c>
      <c r="D100" s="134" t="s">
        <v>3216</v>
      </c>
      <c r="E100" s="134" t="s">
        <v>3235</v>
      </c>
      <c r="F100" s="137">
        <v>44614.91265046296</v>
      </c>
    </row>
    <row r="101" spans="1:6" x14ac:dyDescent="0.25">
      <c r="A101" s="134">
        <v>3000004</v>
      </c>
      <c r="B101" s="134" t="s">
        <v>528</v>
      </c>
      <c r="C101" s="134" t="s">
        <v>217</v>
      </c>
      <c r="D101" s="134" t="s">
        <v>3216</v>
      </c>
      <c r="E101" s="134" t="s">
        <v>3236</v>
      </c>
      <c r="F101" s="137">
        <v>44614.912662037037</v>
      </c>
    </row>
    <row r="102" spans="1:6" x14ac:dyDescent="0.25">
      <c r="A102" s="134">
        <v>3000262</v>
      </c>
      <c r="B102" s="134" t="s">
        <v>1925</v>
      </c>
      <c r="C102" s="134" t="s">
        <v>75</v>
      </c>
      <c r="D102" s="134" t="s">
        <v>3216</v>
      </c>
      <c r="E102" s="134" t="s">
        <v>3237</v>
      </c>
      <c r="F102" s="137">
        <v>44614.912662037037</v>
      </c>
    </row>
    <row r="103" spans="1:6" x14ac:dyDescent="0.25">
      <c r="A103" s="134">
        <v>3000386</v>
      </c>
      <c r="B103" s="134" t="s">
        <v>2541</v>
      </c>
      <c r="C103" s="134" t="s">
        <v>126</v>
      </c>
      <c r="D103" s="134" t="s">
        <v>3216</v>
      </c>
      <c r="E103" s="134" t="s">
        <v>3238</v>
      </c>
      <c r="F103" s="137">
        <v>44614.912662037037</v>
      </c>
    </row>
    <row r="104" spans="1:6" x14ac:dyDescent="0.25">
      <c r="A104" s="134">
        <v>3000295</v>
      </c>
      <c r="B104" s="134" t="s">
        <v>2063</v>
      </c>
      <c r="C104" s="134" t="s">
        <v>126</v>
      </c>
      <c r="D104" s="134" t="s">
        <v>3216</v>
      </c>
      <c r="E104" s="134" t="s">
        <v>3239</v>
      </c>
      <c r="F104" s="137">
        <v>44614.912673611114</v>
      </c>
    </row>
    <row r="105" spans="1:6" x14ac:dyDescent="0.25">
      <c r="A105" s="134">
        <v>3000042</v>
      </c>
      <c r="B105" s="134" t="s">
        <v>1396</v>
      </c>
      <c r="C105" s="134" t="s">
        <v>191</v>
      </c>
      <c r="D105" s="134" t="s">
        <v>3216</v>
      </c>
      <c r="E105" s="134" t="s">
        <v>3240</v>
      </c>
      <c r="F105" s="137">
        <v>44614.912673611114</v>
      </c>
    </row>
    <row r="106" spans="1:6" x14ac:dyDescent="0.25">
      <c r="A106" s="134">
        <v>3000038</v>
      </c>
      <c r="B106" s="134" t="s">
        <v>1336</v>
      </c>
      <c r="C106" s="134" t="s">
        <v>156</v>
      </c>
      <c r="D106" s="134" t="s">
        <v>3216</v>
      </c>
      <c r="E106" s="134" t="s">
        <v>3241</v>
      </c>
      <c r="F106" s="137">
        <v>44614.912685185183</v>
      </c>
    </row>
    <row r="107" spans="1:6" x14ac:dyDescent="0.25">
      <c r="A107" s="134">
        <v>3000040</v>
      </c>
      <c r="B107" s="134" t="s">
        <v>1394</v>
      </c>
      <c r="C107" s="134" t="s">
        <v>165</v>
      </c>
      <c r="D107" s="134" t="s">
        <v>3216</v>
      </c>
      <c r="E107" s="134" t="s">
        <v>3242</v>
      </c>
      <c r="F107" s="137">
        <v>44614.912685185183</v>
      </c>
    </row>
    <row r="108" spans="1:6" x14ac:dyDescent="0.25">
      <c r="A108" s="134">
        <v>3000292</v>
      </c>
      <c r="B108" s="134" t="s">
        <v>2062</v>
      </c>
      <c r="C108" s="134" t="s">
        <v>70</v>
      </c>
      <c r="D108" s="134" t="s">
        <v>3216</v>
      </c>
      <c r="E108" s="134" t="s">
        <v>3243</v>
      </c>
      <c r="F108" s="137">
        <v>44614.91269675926</v>
      </c>
    </row>
    <row r="109" spans="1:6" x14ac:dyDescent="0.25">
      <c r="A109" s="134">
        <v>3000329</v>
      </c>
      <c r="B109" s="134" t="s">
        <v>2164</v>
      </c>
      <c r="C109" s="134" t="s">
        <v>377</v>
      </c>
      <c r="D109" s="134" t="s">
        <v>3216</v>
      </c>
      <c r="E109" s="134" t="s">
        <v>3244</v>
      </c>
      <c r="F109" s="137">
        <v>44614.91269675926</v>
      </c>
    </row>
    <row r="110" spans="1:6" x14ac:dyDescent="0.25">
      <c r="A110" s="134">
        <v>3000023</v>
      </c>
      <c r="B110" s="134" t="s">
        <v>966</v>
      </c>
      <c r="C110" s="134" t="s">
        <v>87</v>
      </c>
      <c r="D110" s="134" t="s">
        <v>3216</v>
      </c>
      <c r="E110" s="134" t="s">
        <v>3233</v>
      </c>
      <c r="F110" s="137">
        <v>44614.933981481481</v>
      </c>
    </row>
    <row r="111" spans="1:6" x14ac:dyDescent="0.25">
      <c r="A111" s="134">
        <v>3000286</v>
      </c>
      <c r="B111" s="134" t="s">
        <v>1974</v>
      </c>
      <c r="C111" s="134" t="s">
        <v>264</v>
      </c>
      <c r="D111" s="134" t="s">
        <v>3216</v>
      </c>
      <c r="E111" s="134" t="s">
        <v>3234</v>
      </c>
      <c r="F111" s="137">
        <v>44614.933993055558</v>
      </c>
    </row>
    <row r="112" spans="1:6" x14ac:dyDescent="0.25">
      <c r="A112" s="134">
        <v>3000003</v>
      </c>
      <c r="B112" s="134" t="s">
        <v>524</v>
      </c>
      <c r="C112" s="134" t="s">
        <v>45</v>
      </c>
      <c r="D112" s="134" t="s">
        <v>3216</v>
      </c>
      <c r="E112" s="134" t="s">
        <v>3235</v>
      </c>
      <c r="F112" s="137">
        <v>44614.933993055558</v>
      </c>
    </row>
    <row r="113" spans="1:6" x14ac:dyDescent="0.25">
      <c r="A113" s="134">
        <v>3000004</v>
      </c>
      <c r="B113" s="134" t="s">
        <v>528</v>
      </c>
      <c r="C113" s="134" t="s">
        <v>217</v>
      </c>
      <c r="D113" s="134" t="s">
        <v>3216</v>
      </c>
      <c r="E113" s="134" t="s">
        <v>3236</v>
      </c>
      <c r="F113" s="137">
        <v>44614.933993055558</v>
      </c>
    </row>
    <row r="114" spans="1:6" x14ac:dyDescent="0.25">
      <c r="A114" s="134">
        <v>3000262</v>
      </c>
      <c r="B114" s="134" t="s">
        <v>1925</v>
      </c>
      <c r="C114" s="134" t="s">
        <v>75</v>
      </c>
      <c r="D114" s="134" t="s">
        <v>3216</v>
      </c>
      <c r="E114" s="134" t="s">
        <v>3237</v>
      </c>
      <c r="F114" s="137">
        <v>44614.934004629627</v>
      </c>
    </row>
    <row r="115" spans="1:6" x14ac:dyDescent="0.25">
      <c r="A115" s="134">
        <v>3000386</v>
      </c>
      <c r="B115" s="134" t="s">
        <v>2541</v>
      </c>
      <c r="C115" s="134" t="s">
        <v>126</v>
      </c>
      <c r="D115" s="134" t="s">
        <v>3216</v>
      </c>
      <c r="E115" s="134" t="s">
        <v>3238</v>
      </c>
      <c r="F115" s="137">
        <v>44614.934004629627</v>
      </c>
    </row>
    <row r="116" spans="1:6" x14ac:dyDescent="0.25">
      <c r="A116" s="134">
        <v>3000295</v>
      </c>
      <c r="B116" s="134" t="s">
        <v>2063</v>
      </c>
      <c r="C116" s="134" t="s">
        <v>126</v>
      </c>
      <c r="D116" s="134" t="s">
        <v>3216</v>
      </c>
      <c r="E116" s="134" t="s">
        <v>3239</v>
      </c>
      <c r="F116" s="137">
        <v>44614.934004629627</v>
      </c>
    </row>
    <row r="117" spans="1:6" x14ac:dyDescent="0.25">
      <c r="A117" s="134">
        <v>3000042</v>
      </c>
      <c r="B117" s="134" t="s">
        <v>1396</v>
      </c>
      <c r="C117" s="134" t="s">
        <v>191</v>
      </c>
      <c r="D117" s="134" t="s">
        <v>3216</v>
      </c>
      <c r="E117" s="134" t="s">
        <v>3240</v>
      </c>
      <c r="F117" s="137">
        <v>44614.934004629627</v>
      </c>
    </row>
    <row r="118" spans="1:6" x14ac:dyDescent="0.25">
      <c r="A118" s="134">
        <v>3000038</v>
      </c>
      <c r="B118" s="134" t="s">
        <v>1336</v>
      </c>
      <c r="C118" s="134" t="s">
        <v>156</v>
      </c>
      <c r="D118" s="134" t="s">
        <v>3216</v>
      </c>
      <c r="E118" s="134" t="s">
        <v>3241</v>
      </c>
      <c r="F118" s="137">
        <v>44614.934016203704</v>
      </c>
    </row>
    <row r="119" spans="1:6" x14ac:dyDescent="0.25">
      <c r="A119" s="134">
        <v>3000040</v>
      </c>
      <c r="B119" s="134" t="s">
        <v>1394</v>
      </c>
      <c r="C119" s="134" t="s">
        <v>165</v>
      </c>
      <c r="D119" s="134" t="s">
        <v>3216</v>
      </c>
      <c r="E119" s="134" t="s">
        <v>3242</v>
      </c>
      <c r="F119" s="137">
        <v>44614.934016203704</v>
      </c>
    </row>
    <row r="120" spans="1:6" x14ac:dyDescent="0.25">
      <c r="A120" s="134">
        <v>3000292</v>
      </c>
      <c r="B120" s="134" t="s">
        <v>2062</v>
      </c>
      <c r="C120" s="134" t="s">
        <v>70</v>
      </c>
      <c r="D120" s="134" t="s">
        <v>3216</v>
      </c>
      <c r="E120" s="134" t="s">
        <v>3243</v>
      </c>
      <c r="F120" s="137">
        <v>44614.934016203704</v>
      </c>
    </row>
    <row r="121" spans="1:6" x14ac:dyDescent="0.25">
      <c r="A121" s="134">
        <v>3000329</v>
      </c>
      <c r="B121" s="134" t="s">
        <v>2164</v>
      </c>
      <c r="C121" s="134" t="s">
        <v>377</v>
      </c>
      <c r="D121" s="134" t="s">
        <v>3216</v>
      </c>
      <c r="E121" s="134" t="s">
        <v>3244</v>
      </c>
      <c r="F121" s="137">
        <v>44614.934027777781</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77B9B-B0E6-40BF-BBBF-FC7D1735C084}">
  <sheetPr codeName="Sheet6" filterMode="1">
    <tabColor theme="9" tint="-0.499984740745262"/>
  </sheetPr>
  <dimension ref="A1:BA529"/>
  <sheetViews>
    <sheetView topLeftCell="AC1" workbookViewId="0">
      <selection activeCell="AL24" sqref="AL24"/>
    </sheetView>
  </sheetViews>
  <sheetFormatPr defaultColWidth="8.7109375" defaultRowHeight="12.75" x14ac:dyDescent="0.2"/>
  <cols>
    <col min="1" max="1" width="10.28515625" style="73" customWidth="1"/>
    <col min="2" max="2" width="8.7109375" style="21" customWidth="1"/>
    <col min="3" max="3" width="55.140625" style="21" bestFit="1" customWidth="1"/>
    <col min="4" max="4" width="8.85546875" style="21" customWidth="1"/>
    <col min="5" max="5" width="16.28515625" style="21" customWidth="1"/>
    <col min="6" max="6" width="35.28515625" style="21" customWidth="1"/>
    <col min="7" max="7" width="5.5703125" style="21" customWidth="1"/>
    <col min="8" max="8" width="9.28515625" style="21" bestFit="1" customWidth="1"/>
    <col min="9" max="9" width="9.5703125" style="21" bestFit="1" customWidth="1"/>
    <col min="10" max="10" width="9.5703125" style="74" bestFit="1" customWidth="1"/>
    <col min="11" max="11" width="13.42578125" style="74" customWidth="1"/>
    <col min="12" max="12" width="6.85546875" style="21" customWidth="1"/>
    <col min="13" max="13" width="7.42578125" style="21" customWidth="1"/>
    <col min="14" max="14" width="7.85546875" style="21" customWidth="1"/>
    <col min="15" max="15" width="7.42578125" style="21" customWidth="1"/>
    <col min="16" max="18" width="6.42578125" style="21" customWidth="1"/>
    <col min="19" max="19" width="11" style="21" customWidth="1"/>
    <col min="20" max="23" width="11.42578125" style="21" customWidth="1"/>
    <col min="24" max="24" width="12.7109375" style="21" customWidth="1"/>
    <col min="25" max="26" width="13.5703125" style="74" customWidth="1"/>
    <col min="27" max="27" width="1.85546875" style="21" customWidth="1"/>
    <col min="28" max="29" width="7.42578125" style="21" customWidth="1"/>
    <col min="30" max="30" width="7.85546875" style="21" customWidth="1"/>
    <col min="31" max="31" width="7.42578125" style="21" customWidth="1"/>
    <col min="32" max="32" width="6.5703125" style="21" customWidth="1"/>
    <col min="33" max="34" width="6.42578125" style="21" customWidth="1"/>
    <col min="35" max="35" width="11" style="21" customWidth="1"/>
    <col min="36" max="36" width="8.5703125" style="21" bestFit="1" customWidth="1"/>
    <col min="37" max="39" width="11.42578125" style="21" customWidth="1"/>
    <col min="40" max="40" width="9.42578125" style="21" customWidth="1"/>
    <col min="41" max="41" width="12.85546875" style="75" customWidth="1"/>
    <col min="42" max="42" width="2.42578125" style="21" customWidth="1"/>
    <col min="43" max="43" width="6.85546875" style="21" customWidth="1"/>
    <col min="44" max="44" width="7.42578125" style="21" customWidth="1"/>
    <col min="45" max="45" width="7.85546875" style="21" customWidth="1"/>
    <col min="46" max="46" width="7.42578125" style="21" customWidth="1"/>
    <col min="47" max="49" width="6.42578125" style="21" customWidth="1"/>
    <col min="50" max="51" width="11" style="21" customWidth="1"/>
    <col min="52" max="52" width="2.42578125" style="21" customWidth="1"/>
    <col min="53" max="53" width="11.42578125" style="21" customWidth="1"/>
    <col min="54" max="16384" width="8.7109375" style="21"/>
  </cols>
  <sheetData>
    <row r="1" spans="1:53" s="27" customFormat="1" ht="63.75" x14ac:dyDescent="0.2">
      <c r="A1" s="69" t="s">
        <v>3057</v>
      </c>
      <c r="B1" s="22" t="s">
        <v>25</v>
      </c>
      <c r="C1" s="22" t="s">
        <v>26</v>
      </c>
      <c r="D1" s="23" t="s">
        <v>27</v>
      </c>
      <c r="E1" s="24" t="s">
        <v>478</v>
      </c>
      <c r="F1" s="23" t="s">
        <v>29</v>
      </c>
      <c r="G1" s="23" t="s">
        <v>3091</v>
      </c>
      <c r="H1" s="25" t="s">
        <v>3058</v>
      </c>
      <c r="I1" s="23" t="s">
        <v>488</v>
      </c>
      <c r="J1" s="28" t="s">
        <v>3074</v>
      </c>
      <c r="K1" s="28" t="s">
        <v>3059</v>
      </c>
      <c r="L1" s="25" t="s">
        <v>4</v>
      </c>
      <c r="M1" s="25" t="s">
        <v>7</v>
      </c>
      <c r="N1" s="25" t="s">
        <v>10</v>
      </c>
      <c r="O1" s="25" t="s">
        <v>13</v>
      </c>
      <c r="P1" s="25" t="s">
        <v>16</v>
      </c>
      <c r="Q1" s="25" t="s">
        <v>19</v>
      </c>
      <c r="R1" s="25" t="s">
        <v>22</v>
      </c>
      <c r="S1" s="70" t="s">
        <v>3060</v>
      </c>
      <c r="T1" s="71" t="s">
        <v>3066</v>
      </c>
      <c r="U1" s="71" t="s">
        <v>3062</v>
      </c>
      <c r="V1" s="71" t="s">
        <v>3115</v>
      </c>
      <c r="W1" s="71" t="s">
        <v>3116</v>
      </c>
      <c r="X1" s="23" t="s">
        <v>3117</v>
      </c>
      <c r="Y1" s="22" t="s">
        <v>3118</v>
      </c>
      <c r="Z1" s="179" t="s">
        <v>31</v>
      </c>
      <c r="AA1" s="72"/>
      <c r="AB1" s="25" t="s">
        <v>3195</v>
      </c>
      <c r="AC1" s="25" t="s">
        <v>3182</v>
      </c>
      <c r="AD1" s="25" t="s">
        <v>3183</v>
      </c>
      <c r="AE1" s="25" t="s">
        <v>3184</v>
      </c>
      <c r="AF1" s="25" t="s">
        <v>3185</v>
      </c>
      <c r="AG1" s="25" t="s">
        <v>3186</v>
      </c>
      <c r="AH1" s="25" t="s">
        <v>3187</v>
      </c>
      <c r="AI1" s="70" t="s">
        <v>3174</v>
      </c>
      <c r="AJ1" s="71" t="s">
        <v>3196</v>
      </c>
      <c r="AK1" s="71" t="s">
        <v>3197</v>
      </c>
      <c r="AL1" s="71" t="s">
        <v>3198</v>
      </c>
      <c r="AM1" s="71" t="s">
        <v>3199</v>
      </c>
      <c r="AN1" s="23" t="s">
        <v>3200</v>
      </c>
      <c r="AO1" s="22" t="s">
        <v>3201</v>
      </c>
      <c r="AQ1" s="25" t="s">
        <v>3188</v>
      </c>
      <c r="AR1" s="25" t="s">
        <v>3189</v>
      </c>
      <c r="AS1" s="25" t="s">
        <v>3190</v>
      </c>
      <c r="AT1" s="25" t="s">
        <v>3191</v>
      </c>
      <c r="AU1" s="25" t="s">
        <v>3192</v>
      </c>
      <c r="AV1" s="25" t="s">
        <v>3193</v>
      </c>
      <c r="AW1" s="25" t="s">
        <v>3194</v>
      </c>
      <c r="AX1" s="70" t="s">
        <v>3175</v>
      </c>
      <c r="AY1" s="71" t="s">
        <v>3215</v>
      </c>
      <c r="BA1" s="71" t="s">
        <v>3067</v>
      </c>
    </row>
    <row r="2" spans="1:53" hidden="1" x14ac:dyDescent="0.2">
      <c r="A2" s="180">
        <v>44614</v>
      </c>
      <c r="B2" s="181" t="s">
        <v>44</v>
      </c>
      <c r="C2" s="181" t="s">
        <v>45</v>
      </c>
      <c r="D2" s="181" t="s">
        <v>46</v>
      </c>
      <c r="E2" s="181" t="s">
        <v>47</v>
      </c>
      <c r="F2" s="181" t="s">
        <v>48</v>
      </c>
      <c r="G2" s="181" t="s">
        <v>514</v>
      </c>
      <c r="H2" s="181">
        <v>5</v>
      </c>
      <c r="I2" s="181">
        <v>0.1</v>
      </c>
      <c r="J2" s="182">
        <v>0</v>
      </c>
      <c r="L2" s="181">
        <v>29</v>
      </c>
      <c r="M2" s="181">
        <v>44</v>
      </c>
      <c r="N2" s="181">
        <v>13</v>
      </c>
      <c r="O2" s="181">
        <v>14</v>
      </c>
      <c r="P2" s="181">
        <v>33</v>
      </c>
      <c r="Q2" s="181">
        <v>49</v>
      </c>
      <c r="R2" s="181">
        <v>39</v>
      </c>
      <c r="S2" s="181">
        <v>221</v>
      </c>
      <c r="T2" s="181">
        <v>25000</v>
      </c>
      <c r="U2" s="181">
        <v>5525000</v>
      </c>
      <c r="V2" s="181">
        <v>0</v>
      </c>
      <c r="W2" s="181">
        <v>5525000</v>
      </c>
      <c r="X2" s="181">
        <v>442000</v>
      </c>
      <c r="Y2" s="182">
        <v>5967000</v>
      </c>
      <c r="Z2" s="182">
        <v>30900</v>
      </c>
      <c r="AB2" s="21">
        <f>Gop_Dat_Hang!L2</f>
        <v>29</v>
      </c>
      <c r="AC2" s="21">
        <f>Gop_Dat_Hang!M2</f>
        <v>44</v>
      </c>
      <c r="AD2" s="21">
        <f>Gop_Dat_Hang!N2</f>
        <v>13</v>
      </c>
      <c r="AE2" s="21">
        <f>Gop_Dat_Hang!O2</f>
        <v>14</v>
      </c>
      <c r="AF2" s="21">
        <f>Gop_Dat_Hang!P2</f>
        <v>33</v>
      </c>
      <c r="AG2" s="21">
        <f>Gop_Dat_Hang!Q2</f>
        <v>49</v>
      </c>
      <c r="AH2" s="21">
        <f>Gop_Dat_Hang!R2</f>
        <v>39</v>
      </c>
      <c r="AI2" s="21">
        <f>SUM(Gop_Dat_Hang!AB2:AH2)</f>
        <v>221</v>
      </c>
      <c r="AJ2" s="21">
        <f>Gop_Dat_Hang!T2</f>
        <v>25000</v>
      </c>
      <c r="AK2" s="21">
        <f t="shared" ref="AK2:AK33" si="0">AI2*AJ2</f>
        <v>5525000</v>
      </c>
      <c r="AL2" s="21">
        <f>Gop_Dat_Hang!V2</f>
        <v>0</v>
      </c>
      <c r="AM2" s="21">
        <f t="shared" ref="AM2:AM33" si="1">AK2-AL2</f>
        <v>5525000</v>
      </c>
      <c r="AN2" s="21">
        <f>Gop_Dat_Hang!X2</f>
        <v>442000</v>
      </c>
      <c r="AO2" s="75">
        <f t="shared" ref="AO2:AO33" si="2">AM2+AN2</f>
        <v>5967000</v>
      </c>
      <c r="AQ2" s="21">
        <f>Gop_Dat_Hang!AB2-Gop_Dat_Hang!L2</f>
        <v>0</v>
      </c>
      <c r="AR2" s="21">
        <f>Gop_Dat_Hang!AC2-Gop_Dat_Hang!M2</f>
        <v>0</v>
      </c>
      <c r="AS2" s="21">
        <f>Gop_Dat_Hang!AD2-Gop_Dat_Hang!N2</f>
        <v>0</v>
      </c>
      <c r="AT2" s="21">
        <f>Gop_Dat_Hang!AE2-Gop_Dat_Hang!O2</f>
        <v>0</v>
      </c>
      <c r="AU2" s="21">
        <f>Gop_Dat_Hang!AF2-Gop_Dat_Hang!P2</f>
        <v>0</v>
      </c>
      <c r="AV2" s="21">
        <f>Gop_Dat_Hang!AG2-Gop_Dat_Hang!Q2</f>
        <v>0</v>
      </c>
      <c r="AW2" s="21">
        <f>Gop_Dat_Hang!AH2-Gop_Dat_Hang!R2</f>
        <v>0</v>
      </c>
      <c r="AX2" s="21">
        <f>Gop_Dat_Hang!AI2-Gop_Dat_Hang!S2</f>
        <v>0</v>
      </c>
      <c r="AY2" s="21">
        <f>Gop_Dat_Hang!AJ2-Gop_Dat_Hang!T2</f>
        <v>0</v>
      </c>
    </row>
    <row r="3" spans="1:53" hidden="1" x14ac:dyDescent="0.2">
      <c r="A3" s="180">
        <v>44614</v>
      </c>
      <c r="B3" s="181" t="s">
        <v>44</v>
      </c>
      <c r="C3" s="181" t="s">
        <v>45</v>
      </c>
      <c r="D3" s="181" t="s">
        <v>51</v>
      </c>
      <c r="E3" s="181" t="s">
        <v>52</v>
      </c>
      <c r="F3" s="181" t="s">
        <v>53</v>
      </c>
      <c r="G3" s="181" t="s">
        <v>514</v>
      </c>
      <c r="H3" s="181">
        <v>5</v>
      </c>
      <c r="I3" s="181">
        <v>0.1</v>
      </c>
      <c r="J3" s="182">
        <v>0</v>
      </c>
      <c r="L3" s="181">
        <v>15</v>
      </c>
      <c r="M3" s="181">
        <v>19</v>
      </c>
      <c r="N3" s="181">
        <v>16</v>
      </c>
      <c r="O3" s="181">
        <v>34</v>
      </c>
      <c r="P3" s="181">
        <v>47</v>
      </c>
      <c r="Q3" s="181">
        <v>21</v>
      </c>
      <c r="R3" s="181">
        <v>13</v>
      </c>
      <c r="S3" s="181">
        <v>165</v>
      </c>
      <c r="T3" s="181">
        <v>24000</v>
      </c>
      <c r="U3" s="181">
        <v>3960000</v>
      </c>
      <c r="V3" s="181">
        <v>0</v>
      </c>
      <c r="W3" s="181">
        <v>3960000</v>
      </c>
      <c r="X3" s="181">
        <v>316800</v>
      </c>
      <c r="Y3" s="182">
        <v>4276800</v>
      </c>
      <c r="Z3" s="182">
        <v>28900</v>
      </c>
      <c r="AB3" s="21">
        <f>Gop_Dat_Hang!L3</f>
        <v>15</v>
      </c>
      <c r="AC3" s="21">
        <f>Gop_Dat_Hang!M3</f>
        <v>19</v>
      </c>
      <c r="AD3" s="21">
        <f>Gop_Dat_Hang!N3</f>
        <v>16</v>
      </c>
      <c r="AE3" s="21">
        <f>Gop_Dat_Hang!O3</f>
        <v>34</v>
      </c>
      <c r="AF3" s="21">
        <f>Gop_Dat_Hang!P3</f>
        <v>47</v>
      </c>
      <c r="AG3" s="21">
        <f>Gop_Dat_Hang!Q3</f>
        <v>21</v>
      </c>
      <c r="AH3" s="21">
        <f>Gop_Dat_Hang!R3</f>
        <v>13</v>
      </c>
      <c r="AI3" s="21">
        <f>SUM(Gop_Dat_Hang!AB3:AH3)</f>
        <v>165</v>
      </c>
      <c r="AJ3" s="21">
        <f>Gop_Dat_Hang!T3</f>
        <v>24000</v>
      </c>
      <c r="AK3" s="21">
        <f t="shared" si="0"/>
        <v>3960000</v>
      </c>
      <c r="AL3" s="21">
        <f>Gop_Dat_Hang!V3</f>
        <v>0</v>
      </c>
      <c r="AM3" s="21">
        <f t="shared" si="1"/>
        <v>3960000</v>
      </c>
      <c r="AN3" s="21">
        <f>Gop_Dat_Hang!X3</f>
        <v>316800</v>
      </c>
      <c r="AO3" s="75">
        <f t="shared" si="2"/>
        <v>4276800</v>
      </c>
      <c r="AQ3" s="21">
        <f>Gop_Dat_Hang!AB3-Gop_Dat_Hang!L3</f>
        <v>0</v>
      </c>
      <c r="AR3" s="21">
        <f>Gop_Dat_Hang!AC3-Gop_Dat_Hang!M3</f>
        <v>0</v>
      </c>
      <c r="AS3" s="21">
        <f>Gop_Dat_Hang!AD3-Gop_Dat_Hang!N3</f>
        <v>0</v>
      </c>
      <c r="AT3" s="21">
        <f>Gop_Dat_Hang!AE3-Gop_Dat_Hang!O3</f>
        <v>0</v>
      </c>
      <c r="AU3" s="21">
        <f>Gop_Dat_Hang!AF3-Gop_Dat_Hang!P3</f>
        <v>0</v>
      </c>
      <c r="AV3" s="21">
        <f>Gop_Dat_Hang!AG3-Gop_Dat_Hang!Q3</f>
        <v>0</v>
      </c>
      <c r="AW3" s="21">
        <f>Gop_Dat_Hang!AH3-Gop_Dat_Hang!R3</f>
        <v>0</v>
      </c>
      <c r="AX3" s="21">
        <f>Gop_Dat_Hang!AI3-Gop_Dat_Hang!S3</f>
        <v>0</v>
      </c>
      <c r="AY3" s="21">
        <f>Gop_Dat_Hang!AJ3-Gop_Dat_Hang!T3</f>
        <v>0</v>
      </c>
    </row>
    <row r="4" spans="1:53" hidden="1" x14ac:dyDescent="0.2">
      <c r="A4" s="180">
        <v>44614</v>
      </c>
      <c r="B4" s="181" t="s">
        <v>44</v>
      </c>
      <c r="C4" s="181" t="s">
        <v>45</v>
      </c>
      <c r="D4" s="181" t="s">
        <v>54</v>
      </c>
      <c r="E4" s="181" t="s">
        <v>55</v>
      </c>
      <c r="F4" s="181" t="s">
        <v>56</v>
      </c>
      <c r="G4" s="181" t="s">
        <v>514</v>
      </c>
      <c r="H4" s="181">
        <v>5</v>
      </c>
      <c r="I4" s="181">
        <v>0.1</v>
      </c>
      <c r="J4" s="182">
        <v>0</v>
      </c>
      <c r="L4" s="181">
        <v>32</v>
      </c>
      <c r="M4" s="181">
        <v>25</v>
      </c>
      <c r="N4" s="181">
        <v>34</v>
      </c>
      <c r="O4" s="181">
        <v>12</v>
      </c>
      <c r="P4" s="181">
        <v>0</v>
      </c>
      <c r="Q4" s="181">
        <v>0</v>
      </c>
      <c r="R4" s="181">
        <v>0</v>
      </c>
      <c r="S4" s="181">
        <v>103</v>
      </c>
      <c r="T4" s="181">
        <v>24500</v>
      </c>
      <c r="U4" s="181">
        <v>2523500</v>
      </c>
      <c r="V4" s="181">
        <v>0</v>
      </c>
      <c r="W4" s="181">
        <v>2523500</v>
      </c>
      <c r="X4" s="181">
        <v>201880</v>
      </c>
      <c r="Y4" s="182">
        <v>2725380</v>
      </c>
      <c r="Z4" s="182">
        <v>30900</v>
      </c>
      <c r="AB4" s="21">
        <f>Gop_Dat_Hang!L4</f>
        <v>32</v>
      </c>
      <c r="AC4" s="21">
        <f>Gop_Dat_Hang!M4</f>
        <v>25</v>
      </c>
      <c r="AD4" s="21">
        <f>Gop_Dat_Hang!N4</f>
        <v>34</v>
      </c>
      <c r="AE4" s="21">
        <f>Gop_Dat_Hang!O4</f>
        <v>12</v>
      </c>
      <c r="AF4" s="21">
        <f>Gop_Dat_Hang!P4</f>
        <v>0</v>
      </c>
      <c r="AG4" s="21">
        <f>Gop_Dat_Hang!Q4</f>
        <v>0</v>
      </c>
      <c r="AH4" s="21">
        <f>Gop_Dat_Hang!R4</f>
        <v>0</v>
      </c>
      <c r="AI4" s="21">
        <f>SUM(Gop_Dat_Hang!AB4:AH4)</f>
        <v>103</v>
      </c>
      <c r="AJ4" s="21">
        <f>Gop_Dat_Hang!T4</f>
        <v>24500</v>
      </c>
      <c r="AK4" s="21">
        <f t="shared" si="0"/>
        <v>2523500</v>
      </c>
      <c r="AL4" s="21">
        <f>Gop_Dat_Hang!V4</f>
        <v>0</v>
      </c>
      <c r="AM4" s="21">
        <f t="shared" si="1"/>
        <v>2523500</v>
      </c>
      <c r="AN4" s="21">
        <f>Gop_Dat_Hang!X4</f>
        <v>201880</v>
      </c>
      <c r="AO4" s="75">
        <f t="shared" si="2"/>
        <v>2725380</v>
      </c>
      <c r="AQ4" s="21">
        <f>Gop_Dat_Hang!AB4-Gop_Dat_Hang!L4</f>
        <v>0</v>
      </c>
      <c r="AR4" s="21">
        <f>Gop_Dat_Hang!AC4-Gop_Dat_Hang!M4</f>
        <v>0</v>
      </c>
      <c r="AS4" s="21">
        <f>Gop_Dat_Hang!AD4-Gop_Dat_Hang!N4</f>
        <v>0</v>
      </c>
      <c r="AT4" s="21">
        <f>Gop_Dat_Hang!AE4-Gop_Dat_Hang!O4</f>
        <v>0</v>
      </c>
      <c r="AU4" s="21">
        <f>Gop_Dat_Hang!AF4-Gop_Dat_Hang!P4</f>
        <v>0</v>
      </c>
      <c r="AV4" s="21">
        <f>Gop_Dat_Hang!AG4-Gop_Dat_Hang!Q4</f>
        <v>0</v>
      </c>
      <c r="AW4" s="21">
        <f>Gop_Dat_Hang!AH4-Gop_Dat_Hang!R4</f>
        <v>0</v>
      </c>
      <c r="AX4" s="21">
        <f>Gop_Dat_Hang!AI4-Gop_Dat_Hang!S4</f>
        <v>0</v>
      </c>
      <c r="AY4" s="21">
        <f>Gop_Dat_Hang!AJ4-Gop_Dat_Hang!T4</f>
        <v>0</v>
      </c>
    </row>
    <row r="5" spans="1:53" hidden="1" x14ac:dyDescent="0.2">
      <c r="A5" s="180">
        <v>44614</v>
      </c>
      <c r="B5" s="181" t="s">
        <v>44</v>
      </c>
      <c r="C5" s="181" t="s">
        <v>45</v>
      </c>
      <c r="D5" s="181" t="s">
        <v>57</v>
      </c>
      <c r="E5" s="181" t="s">
        <v>58</v>
      </c>
      <c r="F5" s="181" t="s">
        <v>59</v>
      </c>
      <c r="G5" s="181" t="s">
        <v>514</v>
      </c>
      <c r="H5" s="181">
        <v>5</v>
      </c>
      <c r="I5" s="181">
        <v>0.1</v>
      </c>
      <c r="J5" s="182">
        <v>0</v>
      </c>
      <c r="L5" s="181">
        <v>0</v>
      </c>
      <c r="M5" s="181">
        <v>0</v>
      </c>
      <c r="N5" s="181">
        <v>0</v>
      </c>
      <c r="O5" s="181">
        <v>0</v>
      </c>
      <c r="P5" s="181">
        <v>0</v>
      </c>
      <c r="Q5" s="181">
        <v>0</v>
      </c>
      <c r="R5" s="181">
        <v>39</v>
      </c>
      <c r="S5" s="181">
        <v>39</v>
      </c>
      <c r="T5" s="181">
        <v>8500</v>
      </c>
      <c r="U5" s="181">
        <v>331500</v>
      </c>
      <c r="V5" s="181">
        <v>0</v>
      </c>
      <c r="W5" s="181">
        <v>331500</v>
      </c>
      <c r="X5" s="181">
        <v>26520</v>
      </c>
      <c r="Y5" s="182">
        <v>358020</v>
      </c>
      <c r="Z5" s="182">
        <v>10900</v>
      </c>
      <c r="AB5" s="21">
        <f>Gop_Dat_Hang!L5</f>
        <v>0</v>
      </c>
      <c r="AC5" s="21">
        <f>Gop_Dat_Hang!M5</f>
        <v>0</v>
      </c>
      <c r="AD5" s="21">
        <f>Gop_Dat_Hang!N5</f>
        <v>0</v>
      </c>
      <c r="AE5" s="21">
        <f>Gop_Dat_Hang!O5</f>
        <v>0</v>
      </c>
      <c r="AF5" s="21">
        <f>Gop_Dat_Hang!P5</f>
        <v>0</v>
      </c>
      <c r="AG5" s="21">
        <f>Gop_Dat_Hang!Q5</f>
        <v>0</v>
      </c>
      <c r="AH5" s="21">
        <f>Gop_Dat_Hang!R5</f>
        <v>39</v>
      </c>
      <c r="AI5" s="21">
        <f>SUM(Gop_Dat_Hang!AB5:AH5)</f>
        <v>39</v>
      </c>
      <c r="AJ5" s="21">
        <f>Gop_Dat_Hang!T5</f>
        <v>8500</v>
      </c>
      <c r="AK5" s="21">
        <f t="shared" si="0"/>
        <v>331500</v>
      </c>
      <c r="AL5" s="21">
        <f>Gop_Dat_Hang!V5</f>
        <v>0</v>
      </c>
      <c r="AM5" s="21">
        <f t="shared" si="1"/>
        <v>331500</v>
      </c>
      <c r="AN5" s="21">
        <f>Gop_Dat_Hang!X5</f>
        <v>26520</v>
      </c>
      <c r="AO5" s="75">
        <f t="shared" si="2"/>
        <v>358020</v>
      </c>
      <c r="AQ5" s="21">
        <f>Gop_Dat_Hang!AB5-Gop_Dat_Hang!L5</f>
        <v>0</v>
      </c>
      <c r="AR5" s="21">
        <f>Gop_Dat_Hang!AC5-Gop_Dat_Hang!M5</f>
        <v>0</v>
      </c>
      <c r="AS5" s="21">
        <f>Gop_Dat_Hang!AD5-Gop_Dat_Hang!N5</f>
        <v>0</v>
      </c>
      <c r="AT5" s="21">
        <f>Gop_Dat_Hang!AE5-Gop_Dat_Hang!O5</f>
        <v>0</v>
      </c>
      <c r="AU5" s="21">
        <f>Gop_Dat_Hang!AF5-Gop_Dat_Hang!P5</f>
        <v>0</v>
      </c>
      <c r="AV5" s="21">
        <f>Gop_Dat_Hang!AG5-Gop_Dat_Hang!Q5</f>
        <v>0</v>
      </c>
      <c r="AW5" s="21">
        <f>Gop_Dat_Hang!AH5-Gop_Dat_Hang!R5</f>
        <v>0</v>
      </c>
      <c r="AX5" s="21">
        <f>Gop_Dat_Hang!AI5-Gop_Dat_Hang!S5</f>
        <v>0</v>
      </c>
      <c r="AY5" s="21">
        <f>Gop_Dat_Hang!AJ5-Gop_Dat_Hang!T5</f>
        <v>0</v>
      </c>
    </row>
    <row r="6" spans="1:53" hidden="1" x14ac:dyDescent="0.2">
      <c r="A6" s="180">
        <v>44614</v>
      </c>
      <c r="B6" s="181" t="s">
        <v>44</v>
      </c>
      <c r="C6" s="181" t="s">
        <v>45</v>
      </c>
      <c r="D6" s="181" t="s">
        <v>60</v>
      </c>
      <c r="E6" s="181" t="s">
        <v>61</v>
      </c>
      <c r="F6" s="181" t="s">
        <v>62</v>
      </c>
      <c r="G6" s="181" t="s">
        <v>514</v>
      </c>
      <c r="H6" s="181">
        <v>5</v>
      </c>
      <c r="I6" s="181">
        <v>0.1</v>
      </c>
      <c r="J6" s="182">
        <v>0</v>
      </c>
      <c r="L6" s="181">
        <v>24</v>
      </c>
      <c r="M6" s="181">
        <v>35</v>
      </c>
      <c r="N6" s="181">
        <v>32</v>
      </c>
      <c r="O6" s="181">
        <v>31</v>
      </c>
      <c r="P6" s="181">
        <v>11</v>
      </c>
      <c r="Q6" s="181">
        <v>42</v>
      </c>
      <c r="R6" s="181">
        <v>10</v>
      </c>
      <c r="S6" s="181">
        <v>185</v>
      </c>
      <c r="T6" s="181">
        <v>12500</v>
      </c>
      <c r="U6" s="181">
        <v>2312500</v>
      </c>
      <c r="V6" s="181">
        <v>0</v>
      </c>
      <c r="W6" s="181">
        <v>2312500</v>
      </c>
      <c r="X6" s="181">
        <v>185000</v>
      </c>
      <c r="Y6" s="182">
        <v>2497500</v>
      </c>
      <c r="Z6" s="182">
        <v>14900</v>
      </c>
      <c r="AB6" s="21">
        <f>Gop_Dat_Hang!L6</f>
        <v>24</v>
      </c>
      <c r="AC6" s="21">
        <f>Gop_Dat_Hang!M6</f>
        <v>35</v>
      </c>
      <c r="AD6" s="21">
        <f>Gop_Dat_Hang!N6</f>
        <v>32</v>
      </c>
      <c r="AE6" s="21">
        <f>Gop_Dat_Hang!O6</f>
        <v>31</v>
      </c>
      <c r="AF6" s="21">
        <f>Gop_Dat_Hang!P6</f>
        <v>11</v>
      </c>
      <c r="AG6" s="21">
        <f>Gop_Dat_Hang!Q6</f>
        <v>42</v>
      </c>
      <c r="AH6" s="21">
        <f>Gop_Dat_Hang!R6</f>
        <v>10</v>
      </c>
      <c r="AI6" s="21">
        <f>SUM(Gop_Dat_Hang!AB6:AH6)</f>
        <v>185</v>
      </c>
      <c r="AJ6" s="21">
        <f>Gop_Dat_Hang!T6</f>
        <v>12500</v>
      </c>
      <c r="AK6" s="21">
        <f t="shared" si="0"/>
        <v>2312500</v>
      </c>
      <c r="AL6" s="21">
        <f>Gop_Dat_Hang!V6</f>
        <v>0</v>
      </c>
      <c r="AM6" s="21">
        <f t="shared" si="1"/>
        <v>2312500</v>
      </c>
      <c r="AN6" s="21">
        <f>Gop_Dat_Hang!X6</f>
        <v>185000</v>
      </c>
      <c r="AO6" s="75">
        <f t="shared" si="2"/>
        <v>2497500</v>
      </c>
      <c r="AQ6" s="21">
        <f>Gop_Dat_Hang!AB6-Gop_Dat_Hang!L6</f>
        <v>0</v>
      </c>
      <c r="AR6" s="21">
        <f>Gop_Dat_Hang!AC6-Gop_Dat_Hang!M6</f>
        <v>0</v>
      </c>
      <c r="AS6" s="21">
        <f>Gop_Dat_Hang!AD6-Gop_Dat_Hang!N6</f>
        <v>0</v>
      </c>
      <c r="AT6" s="21">
        <f>Gop_Dat_Hang!AE6-Gop_Dat_Hang!O6</f>
        <v>0</v>
      </c>
      <c r="AU6" s="21">
        <f>Gop_Dat_Hang!AF6-Gop_Dat_Hang!P6</f>
        <v>0</v>
      </c>
      <c r="AV6" s="21">
        <f>Gop_Dat_Hang!AG6-Gop_Dat_Hang!Q6</f>
        <v>0</v>
      </c>
      <c r="AW6" s="21">
        <f>Gop_Dat_Hang!AH6-Gop_Dat_Hang!R6</f>
        <v>0</v>
      </c>
      <c r="AX6" s="21">
        <f>Gop_Dat_Hang!AI6-Gop_Dat_Hang!S6</f>
        <v>0</v>
      </c>
      <c r="AY6" s="21">
        <f>Gop_Dat_Hang!AJ6-Gop_Dat_Hang!T6</f>
        <v>0</v>
      </c>
    </row>
    <row r="7" spans="1:53" x14ac:dyDescent="0.2">
      <c r="A7" s="180">
        <v>44614</v>
      </c>
      <c r="B7" s="181" t="s">
        <v>44</v>
      </c>
      <c r="C7" s="181" t="s">
        <v>45</v>
      </c>
      <c r="D7" s="181" t="s">
        <v>63</v>
      </c>
      <c r="E7" s="181" t="s">
        <v>64</v>
      </c>
      <c r="F7" s="181" t="s">
        <v>65</v>
      </c>
      <c r="G7" s="181" t="s">
        <v>514</v>
      </c>
      <c r="H7" s="181">
        <v>5</v>
      </c>
      <c r="I7" s="181">
        <v>0.1</v>
      </c>
      <c r="J7" s="182">
        <v>0</v>
      </c>
      <c r="L7" s="181">
        <v>43</v>
      </c>
      <c r="M7" s="181">
        <v>31</v>
      </c>
      <c r="N7" s="181">
        <v>41</v>
      </c>
      <c r="O7" s="181">
        <v>17</v>
      </c>
      <c r="P7" s="181">
        <v>46</v>
      </c>
      <c r="Q7" s="181">
        <v>35</v>
      </c>
      <c r="R7" s="181">
        <v>36</v>
      </c>
      <c r="S7" s="181">
        <v>249</v>
      </c>
      <c r="T7" s="181">
        <v>10000</v>
      </c>
      <c r="U7" s="181">
        <v>2490000</v>
      </c>
      <c r="V7" s="181">
        <v>0</v>
      </c>
      <c r="W7" s="181">
        <v>2490000</v>
      </c>
      <c r="X7" s="181">
        <v>199200</v>
      </c>
      <c r="Y7" s="182">
        <v>2689200</v>
      </c>
      <c r="Z7" s="182">
        <v>11900</v>
      </c>
      <c r="AB7" s="21">
        <v>0</v>
      </c>
      <c r="AC7" s="21">
        <v>0</v>
      </c>
      <c r="AD7" s="21">
        <v>0</v>
      </c>
      <c r="AE7" s="21">
        <v>0</v>
      </c>
      <c r="AF7" s="21">
        <v>0</v>
      </c>
      <c r="AG7" s="21">
        <v>0</v>
      </c>
      <c r="AH7" s="21">
        <v>0</v>
      </c>
      <c r="AI7" s="21">
        <f>SUM(Gop_Dat_Hang!AB7:AH7)</f>
        <v>0</v>
      </c>
      <c r="AJ7" s="21">
        <f>Gop_Dat_Hang!T7</f>
        <v>10000</v>
      </c>
      <c r="AK7" s="21">
        <f t="shared" si="0"/>
        <v>0</v>
      </c>
      <c r="AL7" s="21">
        <f>Gop_Dat_Hang!V7</f>
        <v>0</v>
      </c>
      <c r="AM7" s="21">
        <f t="shared" si="1"/>
        <v>0</v>
      </c>
      <c r="AN7" s="21">
        <f>Gop_Dat_Hang!X7</f>
        <v>199200</v>
      </c>
      <c r="AO7" s="75">
        <f t="shared" si="2"/>
        <v>199200</v>
      </c>
      <c r="AQ7" s="21">
        <f>Gop_Dat_Hang!AB7-Gop_Dat_Hang!L7</f>
        <v>-43</v>
      </c>
      <c r="AR7" s="21">
        <f>Gop_Dat_Hang!AC7-Gop_Dat_Hang!M7</f>
        <v>-31</v>
      </c>
      <c r="AS7" s="21">
        <f>Gop_Dat_Hang!AD7-Gop_Dat_Hang!N7</f>
        <v>-41</v>
      </c>
      <c r="AT7" s="21">
        <f>Gop_Dat_Hang!AE7-Gop_Dat_Hang!O7</f>
        <v>-17</v>
      </c>
      <c r="AU7" s="21">
        <f>Gop_Dat_Hang!AF7-Gop_Dat_Hang!P7</f>
        <v>-46</v>
      </c>
      <c r="AV7" s="21">
        <f>Gop_Dat_Hang!AG7-Gop_Dat_Hang!Q7</f>
        <v>-35</v>
      </c>
      <c r="AW7" s="21">
        <f>Gop_Dat_Hang!AH7-Gop_Dat_Hang!R7</f>
        <v>-36</v>
      </c>
      <c r="AX7" s="21">
        <f>Gop_Dat_Hang!AI7-Gop_Dat_Hang!S7</f>
        <v>-249</v>
      </c>
      <c r="AY7" s="21">
        <f>Gop_Dat_Hang!AJ7-Gop_Dat_Hang!T7</f>
        <v>0</v>
      </c>
      <c r="BA7" s="73">
        <v>44614</v>
      </c>
    </row>
    <row r="8" spans="1:53" hidden="1" x14ac:dyDescent="0.2">
      <c r="A8" s="180">
        <v>44614</v>
      </c>
      <c r="B8" s="181" t="s">
        <v>44</v>
      </c>
      <c r="C8" s="181" t="s">
        <v>45</v>
      </c>
      <c r="D8" s="181" t="s">
        <v>66</v>
      </c>
      <c r="E8" s="181" t="s">
        <v>67</v>
      </c>
      <c r="F8" s="181" t="s">
        <v>68</v>
      </c>
      <c r="G8" s="181" t="s">
        <v>514</v>
      </c>
      <c r="H8" s="181">
        <v>5</v>
      </c>
      <c r="I8" s="181">
        <v>0.1</v>
      </c>
      <c r="J8" s="182">
        <v>0</v>
      </c>
      <c r="L8" s="181">
        <v>24</v>
      </c>
      <c r="M8" s="181">
        <v>15</v>
      </c>
      <c r="N8" s="181">
        <v>46</v>
      </c>
      <c r="O8" s="181">
        <v>37</v>
      </c>
      <c r="P8" s="181">
        <v>14</v>
      </c>
      <c r="Q8" s="181">
        <v>11</v>
      </c>
      <c r="R8" s="181">
        <v>40</v>
      </c>
      <c r="S8" s="181">
        <v>187</v>
      </c>
      <c r="T8" s="181">
        <v>27000</v>
      </c>
      <c r="U8" s="181">
        <v>5049000</v>
      </c>
      <c r="V8" s="181">
        <v>0</v>
      </c>
      <c r="W8" s="181">
        <v>5049000</v>
      </c>
      <c r="X8" s="181">
        <v>403920</v>
      </c>
      <c r="Y8" s="182">
        <v>5452920</v>
      </c>
      <c r="Z8" s="182">
        <v>31900</v>
      </c>
      <c r="AB8" s="21">
        <f>Gop_Dat_Hang!L8</f>
        <v>24</v>
      </c>
      <c r="AC8" s="21">
        <f>Gop_Dat_Hang!M8</f>
        <v>15</v>
      </c>
      <c r="AD8" s="21">
        <f>Gop_Dat_Hang!N8</f>
        <v>46</v>
      </c>
      <c r="AE8" s="21">
        <f>Gop_Dat_Hang!O8</f>
        <v>37</v>
      </c>
      <c r="AF8" s="21">
        <f>Gop_Dat_Hang!P8</f>
        <v>14</v>
      </c>
      <c r="AG8" s="21">
        <f>Gop_Dat_Hang!Q8</f>
        <v>11</v>
      </c>
      <c r="AH8" s="21">
        <f>Gop_Dat_Hang!R8</f>
        <v>40</v>
      </c>
      <c r="AI8" s="21">
        <f>SUM(Gop_Dat_Hang!AB8:AH8)</f>
        <v>187</v>
      </c>
      <c r="AJ8" s="21">
        <f>Gop_Dat_Hang!T8</f>
        <v>27000</v>
      </c>
      <c r="AK8" s="21">
        <f t="shared" si="0"/>
        <v>5049000</v>
      </c>
      <c r="AL8" s="21">
        <f>Gop_Dat_Hang!V8</f>
        <v>0</v>
      </c>
      <c r="AM8" s="21">
        <f t="shared" si="1"/>
        <v>5049000</v>
      </c>
      <c r="AN8" s="21">
        <f>Gop_Dat_Hang!X8</f>
        <v>403920</v>
      </c>
      <c r="AO8" s="75">
        <f t="shared" si="2"/>
        <v>5452920</v>
      </c>
      <c r="AQ8" s="21">
        <f>Gop_Dat_Hang!AB8-Gop_Dat_Hang!L8</f>
        <v>0</v>
      </c>
      <c r="AR8" s="21">
        <f>Gop_Dat_Hang!AC8-Gop_Dat_Hang!M8</f>
        <v>0</v>
      </c>
      <c r="AS8" s="21">
        <f>Gop_Dat_Hang!AD8-Gop_Dat_Hang!N8</f>
        <v>0</v>
      </c>
      <c r="AT8" s="21">
        <f>Gop_Dat_Hang!AE8-Gop_Dat_Hang!O8</f>
        <v>0</v>
      </c>
      <c r="AU8" s="21">
        <f>Gop_Dat_Hang!AF8-Gop_Dat_Hang!P8</f>
        <v>0</v>
      </c>
      <c r="AV8" s="21">
        <f>Gop_Dat_Hang!AG8-Gop_Dat_Hang!Q8</f>
        <v>0</v>
      </c>
      <c r="AW8" s="21">
        <f>Gop_Dat_Hang!AH8-Gop_Dat_Hang!R8</f>
        <v>0</v>
      </c>
      <c r="AX8" s="21">
        <f>Gop_Dat_Hang!AI8-Gop_Dat_Hang!S8</f>
        <v>0</v>
      </c>
      <c r="AY8" s="21">
        <f>Gop_Dat_Hang!AJ8-Gop_Dat_Hang!T8</f>
        <v>0</v>
      </c>
    </row>
    <row r="9" spans="1:53" hidden="1" x14ac:dyDescent="0.2">
      <c r="A9" s="180">
        <v>44614</v>
      </c>
      <c r="B9" s="181" t="s">
        <v>216</v>
      </c>
      <c r="C9" s="181" t="s">
        <v>217</v>
      </c>
      <c r="D9" s="181" t="s">
        <v>224</v>
      </c>
      <c r="E9" s="181" t="s">
        <v>225</v>
      </c>
      <c r="F9" s="181" t="s">
        <v>226</v>
      </c>
      <c r="G9" s="181" t="s">
        <v>514</v>
      </c>
      <c r="H9" s="181">
        <v>30</v>
      </c>
      <c r="I9" s="181">
        <v>0.05</v>
      </c>
      <c r="J9" s="182">
        <v>0</v>
      </c>
      <c r="L9" s="181">
        <v>11</v>
      </c>
      <c r="M9" s="181">
        <v>18</v>
      </c>
      <c r="N9" s="181">
        <v>29</v>
      </c>
      <c r="O9" s="181">
        <v>50</v>
      </c>
      <c r="P9" s="181">
        <v>13</v>
      </c>
      <c r="Q9" s="181">
        <v>26</v>
      </c>
      <c r="R9" s="181">
        <v>49</v>
      </c>
      <c r="S9" s="181">
        <v>196</v>
      </c>
      <c r="T9" s="181">
        <v>18150</v>
      </c>
      <c r="U9" s="181">
        <v>3557400</v>
      </c>
      <c r="V9" s="181">
        <v>0</v>
      </c>
      <c r="W9" s="181">
        <v>3557400</v>
      </c>
      <c r="X9" s="181">
        <v>284592</v>
      </c>
      <c r="Y9" s="182">
        <v>3841992</v>
      </c>
      <c r="Z9" s="182">
        <v>24900</v>
      </c>
      <c r="AB9" s="21">
        <f>Gop_Dat_Hang!L9</f>
        <v>11</v>
      </c>
      <c r="AC9" s="21">
        <f>Gop_Dat_Hang!M9</f>
        <v>18</v>
      </c>
      <c r="AD9" s="21">
        <f>Gop_Dat_Hang!N9</f>
        <v>29</v>
      </c>
      <c r="AE9" s="21">
        <f>Gop_Dat_Hang!O9</f>
        <v>50</v>
      </c>
      <c r="AF9" s="21">
        <f>Gop_Dat_Hang!P9</f>
        <v>13</v>
      </c>
      <c r="AG9" s="21">
        <f>Gop_Dat_Hang!Q9</f>
        <v>26</v>
      </c>
      <c r="AH9" s="21">
        <f>Gop_Dat_Hang!R9</f>
        <v>49</v>
      </c>
      <c r="AI9" s="21">
        <f>SUM(Gop_Dat_Hang!AB9:AH9)</f>
        <v>196</v>
      </c>
      <c r="AJ9" s="21">
        <f>Gop_Dat_Hang!T9</f>
        <v>18150</v>
      </c>
      <c r="AK9" s="21">
        <f t="shared" si="0"/>
        <v>3557400</v>
      </c>
      <c r="AL9" s="21">
        <f>Gop_Dat_Hang!V9</f>
        <v>0</v>
      </c>
      <c r="AM9" s="21">
        <f t="shared" si="1"/>
        <v>3557400</v>
      </c>
      <c r="AN9" s="21">
        <f>Gop_Dat_Hang!X9</f>
        <v>284592</v>
      </c>
      <c r="AO9" s="75">
        <f t="shared" si="2"/>
        <v>3841992</v>
      </c>
      <c r="AQ9" s="21">
        <f>Gop_Dat_Hang!AB9-Gop_Dat_Hang!L9</f>
        <v>0</v>
      </c>
      <c r="AR9" s="21">
        <f>Gop_Dat_Hang!AC9-Gop_Dat_Hang!M9</f>
        <v>0</v>
      </c>
      <c r="AS9" s="21">
        <f>Gop_Dat_Hang!AD9-Gop_Dat_Hang!N9</f>
        <v>0</v>
      </c>
      <c r="AT9" s="21">
        <f>Gop_Dat_Hang!AE9-Gop_Dat_Hang!O9</f>
        <v>0</v>
      </c>
      <c r="AU9" s="21">
        <f>Gop_Dat_Hang!AF9-Gop_Dat_Hang!P9</f>
        <v>0</v>
      </c>
      <c r="AV9" s="21">
        <f>Gop_Dat_Hang!AG9-Gop_Dat_Hang!Q9</f>
        <v>0</v>
      </c>
      <c r="AW9" s="21">
        <f>Gop_Dat_Hang!AH9-Gop_Dat_Hang!R9</f>
        <v>0</v>
      </c>
      <c r="AX9" s="21">
        <f>Gop_Dat_Hang!AI9-Gop_Dat_Hang!S9</f>
        <v>0</v>
      </c>
      <c r="AY9" s="21">
        <f>Gop_Dat_Hang!AJ9-Gop_Dat_Hang!T9</f>
        <v>0</v>
      </c>
    </row>
    <row r="10" spans="1:53" hidden="1" x14ac:dyDescent="0.2">
      <c r="A10" s="180">
        <v>44614</v>
      </c>
      <c r="B10" s="181" t="s">
        <v>216</v>
      </c>
      <c r="C10" s="181" t="s">
        <v>217</v>
      </c>
      <c r="D10" s="181" t="s">
        <v>227</v>
      </c>
      <c r="E10" s="181" t="s">
        <v>228</v>
      </c>
      <c r="F10" s="181" t="s">
        <v>229</v>
      </c>
      <c r="G10" s="181" t="s">
        <v>514</v>
      </c>
      <c r="H10" s="181">
        <v>24</v>
      </c>
      <c r="I10" s="181">
        <v>0.05</v>
      </c>
      <c r="J10" s="182">
        <v>0.1</v>
      </c>
      <c r="L10" s="181">
        <v>44</v>
      </c>
      <c r="M10" s="181">
        <v>42</v>
      </c>
      <c r="N10" s="181">
        <v>41</v>
      </c>
      <c r="O10" s="181">
        <v>16</v>
      </c>
      <c r="P10" s="181">
        <v>29</v>
      </c>
      <c r="Q10" s="181">
        <v>50</v>
      </c>
      <c r="R10" s="181">
        <v>26</v>
      </c>
      <c r="S10" s="181">
        <v>248</v>
      </c>
      <c r="T10" s="181">
        <v>40000</v>
      </c>
      <c r="U10" s="181">
        <v>9920000</v>
      </c>
      <c r="V10" s="181">
        <v>992000</v>
      </c>
      <c r="W10" s="181">
        <v>8928000</v>
      </c>
      <c r="X10" s="181">
        <v>793600</v>
      </c>
      <c r="Y10" s="182">
        <v>9721600</v>
      </c>
      <c r="Z10" s="182">
        <v>51900</v>
      </c>
      <c r="AB10" s="21">
        <f>Gop_Dat_Hang!L10</f>
        <v>44</v>
      </c>
      <c r="AC10" s="21">
        <f>Gop_Dat_Hang!M10</f>
        <v>42</v>
      </c>
      <c r="AD10" s="21">
        <f>Gop_Dat_Hang!N10</f>
        <v>41</v>
      </c>
      <c r="AE10" s="21">
        <f>Gop_Dat_Hang!O10</f>
        <v>16</v>
      </c>
      <c r="AF10" s="21">
        <f>Gop_Dat_Hang!P10</f>
        <v>29</v>
      </c>
      <c r="AG10" s="21">
        <f>Gop_Dat_Hang!Q10</f>
        <v>50</v>
      </c>
      <c r="AH10" s="21">
        <f>Gop_Dat_Hang!R10</f>
        <v>26</v>
      </c>
      <c r="AI10" s="21">
        <f>SUM(Gop_Dat_Hang!AB10:AH10)</f>
        <v>248</v>
      </c>
      <c r="AJ10" s="21">
        <f>Gop_Dat_Hang!T10</f>
        <v>40000</v>
      </c>
      <c r="AK10" s="21">
        <f t="shared" si="0"/>
        <v>9920000</v>
      </c>
      <c r="AL10" s="21">
        <f>Gop_Dat_Hang!V10</f>
        <v>992000</v>
      </c>
      <c r="AM10" s="21">
        <f t="shared" si="1"/>
        <v>8928000</v>
      </c>
      <c r="AN10" s="21">
        <f>Gop_Dat_Hang!X10</f>
        <v>793600</v>
      </c>
      <c r="AO10" s="75">
        <f t="shared" si="2"/>
        <v>9721600</v>
      </c>
      <c r="AQ10" s="21">
        <f>Gop_Dat_Hang!AB10-Gop_Dat_Hang!L10</f>
        <v>0</v>
      </c>
      <c r="AR10" s="21">
        <f>Gop_Dat_Hang!AC10-Gop_Dat_Hang!M10</f>
        <v>0</v>
      </c>
      <c r="AS10" s="21">
        <f>Gop_Dat_Hang!AD10-Gop_Dat_Hang!N10</f>
        <v>0</v>
      </c>
      <c r="AT10" s="21">
        <f>Gop_Dat_Hang!AE10-Gop_Dat_Hang!O10</f>
        <v>0</v>
      </c>
      <c r="AU10" s="21">
        <f>Gop_Dat_Hang!AF10-Gop_Dat_Hang!P10</f>
        <v>0</v>
      </c>
      <c r="AV10" s="21">
        <f>Gop_Dat_Hang!AG10-Gop_Dat_Hang!Q10</f>
        <v>0</v>
      </c>
      <c r="AW10" s="21">
        <f>Gop_Dat_Hang!AH10-Gop_Dat_Hang!R10</f>
        <v>0</v>
      </c>
      <c r="AX10" s="21">
        <f>Gop_Dat_Hang!AI10-Gop_Dat_Hang!S10</f>
        <v>0</v>
      </c>
      <c r="AY10" s="21">
        <f>Gop_Dat_Hang!AJ10-Gop_Dat_Hang!T10</f>
        <v>0</v>
      </c>
    </row>
    <row r="11" spans="1:53" hidden="1" x14ac:dyDescent="0.2">
      <c r="A11" s="180">
        <v>44614</v>
      </c>
      <c r="B11" s="181" t="s">
        <v>216</v>
      </c>
      <c r="C11" s="181" t="s">
        <v>217</v>
      </c>
      <c r="D11" s="181" t="s">
        <v>230</v>
      </c>
      <c r="E11" s="181" t="s">
        <v>231</v>
      </c>
      <c r="F11" s="181" t="s">
        <v>232</v>
      </c>
      <c r="G11" s="181" t="s">
        <v>514</v>
      </c>
      <c r="H11" s="181">
        <v>30</v>
      </c>
      <c r="I11" s="181">
        <v>0.05</v>
      </c>
      <c r="J11" s="182">
        <v>0.15</v>
      </c>
      <c r="L11" s="181">
        <v>28</v>
      </c>
      <c r="M11" s="181">
        <v>13</v>
      </c>
      <c r="N11" s="181">
        <v>34</v>
      </c>
      <c r="O11" s="181">
        <v>20</v>
      </c>
      <c r="P11" s="181">
        <v>33</v>
      </c>
      <c r="Q11" s="181">
        <v>26</v>
      </c>
      <c r="R11" s="181">
        <v>23</v>
      </c>
      <c r="S11" s="181">
        <v>177</v>
      </c>
      <c r="T11" s="181">
        <v>36000</v>
      </c>
      <c r="U11" s="181">
        <v>6372000</v>
      </c>
      <c r="V11" s="181">
        <v>955800</v>
      </c>
      <c r="W11" s="181">
        <v>5416200</v>
      </c>
      <c r="X11" s="181">
        <v>509760</v>
      </c>
      <c r="Y11" s="182">
        <v>5925960</v>
      </c>
      <c r="Z11" s="182">
        <v>46900</v>
      </c>
      <c r="AB11" s="21">
        <f>Gop_Dat_Hang!L11</f>
        <v>28</v>
      </c>
      <c r="AC11" s="21">
        <f>Gop_Dat_Hang!M11</f>
        <v>13</v>
      </c>
      <c r="AD11" s="21">
        <f>Gop_Dat_Hang!N11</f>
        <v>34</v>
      </c>
      <c r="AE11" s="21">
        <f>Gop_Dat_Hang!O11</f>
        <v>20</v>
      </c>
      <c r="AF11" s="21">
        <f>Gop_Dat_Hang!P11</f>
        <v>33</v>
      </c>
      <c r="AG11" s="21">
        <f>Gop_Dat_Hang!Q11</f>
        <v>26</v>
      </c>
      <c r="AH11" s="21">
        <f>Gop_Dat_Hang!R11</f>
        <v>23</v>
      </c>
      <c r="AI11" s="21">
        <f>SUM(Gop_Dat_Hang!AB11:AH11)</f>
        <v>177</v>
      </c>
      <c r="AJ11" s="21">
        <f>Gop_Dat_Hang!T11</f>
        <v>36000</v>
      </c>
      <c r="AK11" s="21">
        <f t="shared" si="0"/>
        <v>6372000</v>
      </c>
      <c r="AL11" s="21">
        <f>Gop_Dat_Hang!V11</f>
        <v>955800</v>
      </c>
      <c r="AM11" s="21">
        <f t="shared" si="1"/>
        <v>5416200</v>
      </c>
      <c r="AN11" s="21">
        <f>Gop_Dat_Hang!X11</f>
        <v>509760</v>
      </c>
      <c r="AO11" s="75">
        <f t="shared" si="2"/>
        <v>5925960</v>
      </c>
      <c r="AQ11" s="21">
        <f>Gop_Dat_Hang!AB11-Gop_Dat_Hang!L11</f>
        <v>0</v>
      </c>
      <c r="AR11" s="21">
        <f>Gop_Dat_Hang!AC11-Gop_Dat_Hang!M11</f>
        <v>0</v>
      </c>
      <c r="AS11" s="21">
        <f>Gop_Dat_Hang!AD11-Gop_Dat_Hang!N11</f>
        <v>0</v>
      </c>
      <c r="AT11" s="21">
        <f>Gop_Dat_Hang!AE11-Gop_Dat_Hang!O11</f>
        <v>0</v>
      </c>
      <c r="AU11" s="21">
        <f>Gop_Dat_Hang!AF11-Gop_Dat_Hang!P11</f>
        <v>0</v>
      </c>
      <c r="AV11" s="21">
        <f>Gop_Dat_Hang!AG11-Gop_Dat_Hang!Q11</f>
        <v>0</v>
      </c>
      <c r="AW11" s="21">
        <f>Gop_Dat_Hang!AH11-Gop_Dat_Hang!R11</f>
        <v>0</v>
      </c>
      <c r="AX11" s="21">
        <f>Gop_Dat_Hang!AI11-Gop_Dat_Hang!S11</f>
        <v>0</v>
      </c>
      <c r="AY11" s="21">
        <f>Gop_Dat_Hang!AJ11-Gop_Dat_Hang!T11</f>
        <v>0</v>
      </c>
    </row>
    <row r="12" spans="1:53" hidden="1" x14ac:dyDescent="0.2">
      <c r="A12" s="180">
        <v>44614</v>
      </c>
      <c r="B12" s="181" t="s">
        <v>216</v>
      </c>
      <c r="C12" s="181" t="s">
        <v>217</v>
      </c>
      <c r="D12" s="181" t="s">
        <v>233</v>
      </c>
      <c r="E12" s="181" t="s">
        <v>234</v>
      </c>
      <c r="F12" s="181" t="s">
        <v>235</v>
      </c>
      <c r="G12" s="181" t="s">
        <v>514</v>
      </c>
      <c r="H12" s="181">
        <v>32</v>
      </c>
      <c r="I12" s="181">
        <v>0.05</v>
      </c>
      <c r="J12" s="182">
        <v>0.1</v>
      </c>
      <c r="L12" s="181">
        <v>27</v>
      </c>
      <c r="M12" s="181">
        <v>37</v>
      </c>
      <c r="N12" s="181">
        <v>50</v>
      </c>
      <c r="O12" s="181">
        <v>17</v>
      </c>
      <c r="P12" s="181">
        <v>37</v>
      </c>
      <c r="Q12" s="181">
        <v>37</v>
      </c>
      <c r="R12" s="181">
        <v>43</v>
      </c>
      <c r="S12" s="181">
        <v>248</v>
      </c>
      <c r="T12" s="181">
        <v>21120</v>
      </c>
      <c r="U12" s="181">
        <v>5237760</v>
      </c>
      <c r="V12" s="181">
        <v>523776</v>
      </c>
      <c r="W12" s="181">
        <v>4713984</v>
      </c>
      <c r="X12" s="181">
        <v>419020.79999999999</v>
      </c>
      <c r="Y12" s="182">
        <v>5133004.7999999998</v>
      </c>
      <c r="Z12" s="182">
        <v>27900</v>
      </c>
      <c r="AB12" s="21">
        <f>Gop_Dat_Hang!L12</f>
        <v>27</v>
      </c>
      <c r="AC12" s="21">
        <f>Gop_Dat_Hang!M12</f>
        <v>37</v>
      </c>
      <c r="AD12" s="21">
        <f>Gop_Dat_Hang!N12</f>
        <v>50</v>
      </c>
      <c r="AE12" s="21">
        <f>Gop_Dat_Hang!O12</f>
        <v>17</v>
      </c>
      <c r="AF12" s="21">
        <f>Gop_Dat_Hang!P12</f>
        <v>37</v>
      </c>
      <c r="AG12" s="21">
        <f>Gop_Dat_Hang!Q12</f>
        <v>37</v>
      </c>
      <c r="AH12" s="21">
        <f>Gop_Dat_Hang!R12</f>
        <v>43</v>
      </c>
      <c r="AI12" s="21">
        <f>SUM(Gop_Dat_Hang!AB12:AH12)</f>
        <v>248</v>
      </c>
      <c r="AJ12" s="21">
        <f>Gop_Dat_Hang!T12</f>
        <v>21120</v>
      </c>
      <c r="AK12" s="21">
        <f t="shared" si="0"/>
        <v>5237760</v>
      </c>
      <c r="AL12" s="21">
        <f>Gop_Dat_Hang!V12</f>
        <v>523776</v>
      </c>
      <c r="AM12" s="21">
        <f t="shared" si="1"/>
        <v>4713984</v>
      </c>
      <c r="AN12" s="21">
        <f>Gop_Dat_Hang!X12</f>
        <v>419020.79999999999</v>
      </c>
      <c r="AO12" s="75">
        <f t="shared" si="2"/>
        <v>5133004.7999999998</v>
      </c>
      <c r="AQ12" s="21">
        <f>Gop_Dat_Hang!AB12-Gop_Dat_Hang!L12</f>
        <v>0</v>
      </c>
      <c r="AR12" s="21">
        <f>Gop_Dat_Hang!AC12-Gop_Dat_Hang!M12</f>
        <v>0</v>
      </c>
      <c r="AS12" s="21">
        <f>Gop_Dat_Hang!AD12-Gop_Dat_Hang!N12</f>
        <v>0</v>
      </c>
      <c r="AT12" s="21">
        <f>Gop_Dat_Hang!AE12-Gop_Dat_Hang!O12</f>
        <v>0</v>
      </c>
      <c r="AU12" s="21">
        <f>Gop_Dat_Hang!AF12-Gop_Dat_Hang!P12</f>
        <v>0</v>
      </c>
      <c r="AV12" s="21">
        <f>Gop_Dat_Hang!AG12-Gop_Dat_Hang!Q12</f>
        <v>0</v>
      </c>
      <c r="AW12" s="21">
        <f>Gop_Dat_Hang!AH12-Gop_Dat_Hang!R12</f>
        <v>0</v>
      </c>
      <c r="AX12" s="21">
        <f>Gop_Dat_Hang!AI12-Gop_Dat_Hang!S12</f>
        <v>0</v>
      </c>
      <c r="AY12" s="21">
        <f>Gop_Dat_Hang!AJ12-Gop_Dat_Hang!T12</f>
        <v>0</v>
      </c>
    </row>
    <row r="13" spans="1:53" hidden="1" x14ac:dyDescent="0.2">
      <c r="A13" s="180">
        <v>44614</v>
      </c>
      <c r="B13" s="181" t="s">
        <v>216</v>
      </c>
      <c r="C13" s="181" t="s">
        <v>217</v>
      </c>
      <c r="D13" s="181" t="s">
        <v>236</v>
      </c>
      <c r="E13" s="181" t="s">
        <v>237</v>
      </c>
      <c r="F13" s="181" t="s">
        <v>238</v>
      </c>
      <c r="G13" s="181" t="s">
        <v>514</v>
      </c>
      <c r="H13" s="181">
        <v>30</v>
      </c>
      <c r="I13" s="181">
        <v>0.05</v>
      </c>
      <c r="J13" s="182">
        <v>0.2</v>
      </c>
      <c r="L13" s="181">
        <v>48</v>
      </c>
      <c r="M13" s="181">
        <v>34</v>
      </c>
      <c r="N13" s="181">
        <v>36</v>
      </c>
      <c r="O13" s="181">
        <v>40</v>
      </c>
      <c r="P13" s="181">
        <v>44</v>
      </c>
      <c r="Q13" s="181">
        <v>31</v>
      </c>
      <c r="R13" s="181">
        <v>10</v>
      </c>
      <c r="S13" s="181">
        <v>243</v>
      </c>
      <c r="T13" s="181">
        <v>33000</v>
      </c>
      <c r="U13" s="181">
        <v>8019000</v>
      </c>
      <c r="V13" s="181">
        <v>1603800</v>
      </c>
      <c r="W13" s="181">
        <v>6415200</v>
      </c>
      <c r="X13" s="181">
        <v>641520</v>
      </c>
      <c r="Y13" s="182">
        <v>7056720</v>
      </c>
      <c r="Z13" s="182">
        <v>42900</v>
      </c>
      <c r="AB13" s="21">
        <f>Gop_Dat_Hang!L13</f>
        <v>48</v>
      </c>
      <c r="AC13" s="21">
        <f>Gop_Dat_Hang!M13</f>
        <v>34</v>
      </c>
      <c r="AD13" s="21">
        <f>Gop_Dat_Hang!N13</f>
        <v>36</v>
      </c>
      <c r="AE13" s="21">
        <f>Gop_Dat_Hang!O13</f>
        <v>40</v>
      </c>
      <c r="AF13" s="21">
        <f>Gop_Dat_Hang!P13</f>
        <v>44</v>
      </c>
      <c r="AG13" s="21">
        <f>Gop_Dat_Hang!Q13</f>
        <v>31</v>
      </c>
      <c r="AH13" s="21">
        <f>Gop_Dat_Hang!R13</f>
        <v>10</v>
      </c>
      <c r="AI13" s="21">
        <f>SUM(Gop_Dat_Hang!AB13:AH13)</f>
        <v>243</v>
      </c>
      <c r="AJ13" s="21">
        <f>Gop_Dat_Hang!T13</f>
        <v>33000</v>
      </c>
      <c r="AK13" s="21">
        <f t="shared" si="0"/>
        <v>8019000</v>
      </c>
      <c r="AL13" s="21">
        <f>Gop_Dat_Hang!V13</f>
        <v>1603800</v>
      </c>
      <c r="AM13" s="21">
        <f t="shared" si="1"/>
        <v>6415200</v>
      </c>
      <c r="AN13" s="21">
        <f>Gop_Dat_Hang!X13</f>
        <v>641520</v>
      </c>
      <c r="AO13" s="75">
        <f t="shared" si="2"/>
        <v>7056720</v>
      </c>
      <c r="AQ13" s="21">
        <f>Gop_Dat_Hang!AB13-Gop_Dat_Hang!L13</f>
        <v>0</v>
      </c>
      <c r="AR13" s="21">
        <f>Gop_Dat_Hang!AC13-Gop_Dat_Hang!M13</f>
        <v>0</v>
      </c>
      <c r="AS13" s="21">
        <f>Gop_Dat_Hang!AD13-Gop_Dat_Hang!N13</f>
        <v>0</v>
      </c>
      <c r="AT13" s="21">
        <f>Gop_Dat_Hang!AE13-Gop_Dat_Hang!O13</f>
        <v>0</v>
      </c>
      <c r="AU13" s="21">
        <f>Gop_Dat_Hang!AF13-Gop_Dat_Hang!P13</f>
        <v>0</v>
      </c>
      <c r="AV13" s="21">
        <f>Gop_Dat_Hang!AG13-Gop_Dat_Hang!Q13</f>
        <v>0</v>
      </c>
      <c r="AW13" s="21">
        <f>Gop_Dat_Hang!AH13-Gop_Dat_Hang!R13</f>
        <v>0</v>
      </c>
      <c r="AX13" s="21">
        <f>Gop_Dat_Hang!AI13-Gop_Dat_Hang!S13</f>
        <v>0</v>
      </c>
      <c r="AY13" s="21">
        <f>Gop_Dat_Hang!AJ13-Gop_Dat_Hang!T13</f>
        <v>0</v>
      </c>
    </row>
    <row r="14" spans="1:53" hidden="1" x14ac:dyDescent="0.2">
      <c r="A14" s="180">
        <v>44614</v>
      </c>
      <c r="B14" s="181" t="s">
        <v>216</v>
      </c>
      <c r="C14" s="181" t="s">
        <v>217</v>
      </c>
      <c r="D14" s="181" t="s">
        <v>239</v>
      </c>
      <c r="E14" s="181" t="s">
        <v>240</v>
      </c>
      <c r="F14" s="181" t="s">
        <v>241</v>
      </c>
      <c r="G14" s="181" t="s">
        <v>514</v>
      </c>
      <c r="H14" s="181">
        <v>30</v>
      </c>
      <c r="I14" s="181">
        <v>0.05</v>
      </c>
      <c r="J14" s="182">
        <v>0</v>
      </c>
      <c r="L14" s="181">
        <v>28</v>
      </c>
      <c r="M14" s="181">
        <v>30</v>
      </c>
      <c r="N14" s="181">
        <v>15</v>
      </c>
      <c r="O14" s="181">
        <v>29</v>
      </c>
      <c r="P14" s="181">
        <v>16</v>
      </c>
      <c r="Q14" s="181">
        <v>26</v>
      </c>
      <c r="R14" s="181">
        <v>50</v>
      </c>
      <c r="S14" s="181">
        <v>194</v>
      </c>
      <c r="T14" s="181">
        <v>50400</v>
      </c>
      <c r="U14" s="181">
        <v>9777600</v>
      </c>
      <c r="V14" s="181">
        <v>0</v>
      </c>
      <c r="W14" s="181">
        <v>9777600</v>
      </c>
      <c r="X14" s="181">
        <v>782208</v>
      </c>
      <c r="Y14" s="182">
        <v>10559808</v>
      </c>
      <c r="Z14" s="182">
        <v>65000</v>
      </c>
      <c r="AB14" s="21">
        <f>Gop_Dat_Hang!L14</f>
        <v>28</v>
      </c>
      <c r="AC14" s="21">
        <f>Gop_Dat_Hang!M14</f>
        <v>30</v>
      </c>
      <c r="AD14" s="21">
        <f>Gop_Dat_Hang!N14</f>
        <v>15</v>
      </c>
      <c r="AE14" s="21">
        <f>Gop_Dat_Hang!O14</f>
        <v>29</v>
      </c>
      <c r="AF14" s="21">
        <f>Gop_Dat_Hang!P14</f>
        <v>16</v>
      </c>
      <c r="AG14" s="21">
        <f>Gop_Dat_Hang!Q14</f>
        <v>26</v>
      </c>
      <c r="AH14" s="21">
        <f>Gop_Dat_Hang!R14</f>
        <v>50</v>
      </c>
      <c r="AI14" s="21">
        <f>SUM(Gop_Dat_Hang!AB14:AH14)</f>
        <v>194</v>
      </c>
      <c r="AJ14" s="21">
        <f>Gop_Dat_Hang!T14</f>
        <v>50400</v>
      </c>
      <c r="AK14" s="21">
        <f t="shared" si="0"/>
        <v>9777600</v>
      </c>
      <c r="AL14" s="21">
        <f>Gop_Dat_Hang!V14</f>
        <v>0</v>
      </c>
      <c r="AM14" s="21">
        <f t="shared" si="1"/>
        <v>9777600</v>
      </c>
      <c r="AN14" s="21">
        <f>Gop_Dat_Hang!X14</f>
        <v>782208</v>
      </c>
      <c r="AO14" s="75">
        <f t="shared" si="2"/>
        <v>10559808</v>
      </c>
      <c r="AQ14" s="21">
        <f>Gop_Dat_Hang!AB14-Gop_Dat_Hang!L14</f>
        <v>0</v>
      </c>
      <c r="AR14" s="21">
        <f>Gop_Dat_Hang!AC14-Gop_Dat_Hang!M14</f>
        <v>0</v>
      </c>
      <c r="AS14" s="21">
        <f>Gop_Dat_Hang!AD14-Gop_Dat_Hang!N14</f>
        <v>0</v>
      </c>
      <c r="AT14" s="21">
        <f>Gop_Dat_Hang!AE14-Gop_Dat_Hang!O14</f>
        <v>0</v>
      </c>
      <c r="AU14" s="21">
        <f>Gop_Dat_Hang!AF14-Gop_Dat_Hang!P14</f>
        <v>0</v>
      </c>
      <c r="AV14" s="21">
        <f>Gop_Dat_Hang!AG14-Gop_Dat_Hang!Q14</f>
        <v>0</v>
      </c>
      <c r="AW14" s="21">
        <f>Gop_Dat_Hang!AH14-Gop_Dat_Hang!R14</f>
        <v>0</v>
      </c>
      <c r="AX14" s="21">
        <f>Gop_Dat_Hang!AI14-Gop_Dat_Hang!S14</f>
        <v>0</v>
      </c>
      <c r="AY14" s="21">
        <f>Gop_Dat_Hang!AJ14-Gop_Dat_Hang!T14</f>
        <v>0</v>
      </c>
    </row>
    <row r="15" spans="1:53" hidden="1" x14ac:dyDescent="0.2">
      <c r="A15" s="180">
        <v>44614</v>
      </c>
      <c r="B15" s="181" t="s">
        <v>216</v>
      </c>
      <c r="C15" s="181" t="s">
        <v>217</v>
      </c>
      <c r="D15" s="181" t="s">
        <v>242</v>
      </c>
      <c r="E15" s="181" t="s">
        <v>243</v>
      </c>
      <c r="F15" s="181" t="s">
        <v>244</v>
      </c>
      <c r="G15" s="181" t="s">
        <v>514</v>
      </c>
      <c r="H15" s="181">
        <v>20</v>
      </c>
      <c r="I15" s="181">
        <v>0.05</v>
      </c>
      <c r="J15" s="182">
        <v>0</v>
      </c>
      <c r="L15" s="181">
        <v>15</v>
      </c>
      <c r="M15" s="181">
        <v>43</v>
      </c>
      <c r="N15" s="181">
        <v>38</v>
      </c>
      <c r="O15" s="181">
        <v>35</v>
      </c>
      <c r="P15" s="181">
        <v>15</v>
      </c>
      <c r="Q15" s="181">
        <v>23</v>
      </c>
      <c r="R15" s="181">
        <v>29</v>
      </c>
      <c r="S15" s="181">
        <v>198</v>
      </c>
      <c r="T15" s="181">
        <v>110000</v>
      </c>
      <c r="U15" s="181">
        <v>21780000</v>
      </c>
      <c r="V15" s="181">
        <v>0</v>
      </c>
      <c r="W15" s="181">
        <v>21780000</v>
      </c>
      <c r="X15" s="181">
        <v>1742400</v>
      </c>
      <c r="Y15" s="182">
        <v>23522400</v>
      </c>
      <c r="Z15" s="182">
        <v>136900</v>
      </c>
      <c r="AB15" s="21">
        <f>Gop_Dat_Hang!L15</f>
        <v>15</v>
      </c>
      <c r="AC15" s="21">
        <f>Gop_Dat_Hang!M15</f>
        <v>43</v>
      </c>
      <c r="AD15" s="21">
        <f>Gop_Dat_Hang!N15</f>
        <v>38</v>
      </c>
      <c r="AE15" s="21">
        <f>Gop_Dat_Hang!O15</f>
        <v>35</v>
      </c>
      <c r="AF15" s="21">
        <f>Gop_Dat_Hang!P15</f>
        <v>15</v>
      </c>
      <c r="AG15" s="21">
        <f>Gop_Dat_Hang!Q15</f>
        <v>23</v>
      </c>
      <c r="AH15" s="21">
        <f>Gop_Dat_Hang!R15</f>
        <v>29</v>
      </c>
      <c r="AI15" s="21">
        <f>SUM(Gop_Dat_Hang!AB15:AH15)</f>
        <v>198</v>
      </c>
      <c r="AJ15" s="21">
        <f>Gop_Dat_Hang!T15</f>
        <v>110000</v>
      </c>
      <c r="AK15" s="21">
        <f t="shared" si="0"/>
        <v>21780000</v>
      </c>
      <c r="AL15" s="21">
        <f>Gop_Dat_Hang!V15</f>
        <v>0</v>
      </c>
      <c r="AM15" s="21">
        <f t="shared" si="1"/>
        <v>21780000</v>
      </c>
      <c r="AN15" s="21">
        <f>Gop_Dat_Hang!X15</f>
        <v>1742400</v>
      </c>
      <c r="AO15" s="75">
        <f t="shared" si="2"/>
        <v>23522400</v>
      </c>
      <c r="AQ15" s="21">
        <f>Gop_Dat_Hang!AB15-Gop_Dat_Hang!L15</f>
        <v>0</v>
      </c>
      <c r="AR15" s="21">
        <f>Gop_Dat_Hang!AC15-Gop_Dat_Hang!M15</f>
        <v>0</v>
      </c>
      <c r="AS15" s="21">
        <f>Gop_Dat_Hang!AD15-Gop_Dat_Hang!N15</f>
        <v>0</v>
      </c>
      <c r="AT15" s="21">
        <f>Gop_Dat_Hang!AE15-Gop_Dat_Hang!O15</f>
        <v>0</v>
      </c>
      <c r="AU15" s="21">
        <f>Gop_Dat_Hang!AF15-Gop_Dat_Hang!P15</f>
        <v>0</v>
      </c>
      <c r="AV15" s="21">
        <f>Gop_Dat_Hang!AG15-Gop_Dat_Hang!Q15</f>
        <v>0</v>
      </c>
      <c r="AW15" s="21">
        <f>Gop_Dat_Hang!AH15-Gop_Dat_Hang!R15</f>
        <v>0</v>
      </c>
      <c r="AX15" s="21">
        <f>Gop_Dat_Hang!AI15-Gop_Dat_Hang!S15</f>
        <v>0</v>
      </c>
      <c r="AY15" s="21">
        <f>Gop_Dat_Hang!AJ15-Gop_Dat_Hang!T15</f>
        <v>0</v>
      </c>
    </row>
    <row r="16" spans="1:53" hidden="1" x14ac:dyDescent="0.2">
      <c r="A16" s="180">
        <v>44614</v>
      </c>
      <c r="B16" s="181" t="s">
        <v>216</v>
      </c>
      <c r="C16" s="181" t="s">
        <v>217</v>
      </c>
      <c r="D16" s="181" t="s">
        <v>245</v>
      </c>
      <c r="E16" s="181" t="s">
        <v>246</v>
      </c>
      <c r="F16" s="181" t="s">
        <v>247</v>
      </c>
      <c r="G16" s="181" t="s">
        <v>514</v>
      </c>
      <c r="H16" s="181">
        <v>40</v>
      </c>
      <c r="I16" s="181">
        <v>0.05</v>
      </c>
      <c r="J16" s="182">
        <v>0</v>
      </c>
      <c r="L16" s="181">
        <v>40</v>
      </c>
      <c r="M16" s="181">
        <v>35</v>
      </c>
      <c r="N16" s="181">
        <v>33</v>
      </c>
      <c r="O16" s="181">
        <v>45</v>
      </c>
      <c r="P16" s="181">
        <v>36</v>
      </c>
      <c r="Q16" s="181">
        <v>21</v>
      </c>
      <c r="R16" s="181">
        <v>16</v>
      </c>
      <c r="S16" s="181">
        <v>226</v>
      </c>
      <c r="T16" s="181">
        <v>45000</v>
      </c>
      <c r="U16" s="181">
        <v>10170000</v>
      </c>
      <c r="V16" s="181">
        <v>0</v>
      </c>
      <c r="W16" s="181">
        <v>10170000</v>
      </c>
      <c r="X16" s="181">
        <v>813600</v>
      </c>
      <c r="Y16" s="182">
        <v>10983600</v>
      </c>
      <c r="Z16" s="182">
        <v>55900</v>
      </c>
      <c r="AB16" s="21">
        <f>Gop_Dat_Hang!L16</f>
        <v>40</v>
      </c>
      <c r="AC16" s="21">
        <f>Gop_Dat_Hang!M16</f>
        <v>35</v>
      </c>
      <c r="AD16" s="21">
        <f>Gop_Dat_Hang!N16</f>
        <v>33</v>
      </c>
      <c r="AE16" s="21">
        <f>Gop_Dat_Hang!O16</f>
        <v>45</v>
      </c>
      <c r="AF16" s="21">
        <f>Gop_Dat_Hang!P16</f>
        <v>36</v>
      </c>
      <c r="AG16" s="21">
        <f>Gop_Dat_Hang!Q16</f>
        <v>21</v>
      </c>
      <c r="AH16" s="21">
        <f>Gop_Dat_Hang!R16</f>
        <v>16</v>
      </c>
      <c r="AI16" s="21">
        <f>SUM(Gop_Dat_Hang!AB16:AH16)</f>
        <v>226</v>
      </c>
      <c r="AJ16" s="21">
        <f>Gop_Dat_Hang!T16</f>
        <v>45000</v>
      </c>
      <c r="AK16" s="21">
        <f t="shared" si="0"/>
        <v>10170000</v>
      </c>
      <c r="AL16" s="21">
        <f>Gop_Dat_Hang!V16</f>
        <v>0</v>
      </c>
      <c r="AM16" s="21">
        <f t="shared" si="1"/>
        <v>10170000</v>
      </c>
      <c r="AN16" s="21">
        <f>Gop_Dat_Hang!X16</f>
        <v>813600</v>
      </c>
      <c r="AO16" s="75">
        <f t="shared" si="2"/>
        <v>10983600</v>
      </c>
      <c r="AQ16" s="21">
        <f>Gop_Dat_Hang!AB16-Gop_Dat_Hang!L16</f>
        <v>0</v>
      </c>
      <c r="AR16" s="21">
        <f>Gop_Dat_Hang!AC16-Gop_Dat_Hang!M16</f>
        <v>0</v>
      </c>
      <c r="AS16" s="21">
        <f>Gop_Dat_Hang!AD16-Gop_Dat_Hang!N16</f>
        <v>0</v>
      </c>
      <c r="AT16" s="21">
        <f>Gop_Dat_Hang!AE16-Gop_Dat_Hang!O16</f>
        <v>0</v>
      </c>
      <c r="AU16" s="21">
        <f>Gop_Dat_Hang!AF16-Gop_Dat_Hang!P16</f>
        <v>0</v>
      </c>
      <c r="AV16" s="21">
        <f>Gop_Dat_Hang!AG16-Gop_Dat_Hang!Q16</f>
        <v>0</v>
      </c>
      <c r="AW16" s="21">
        <f>Gop_Dat_Hang!AH16-Gop_Dat_Hang!R16</f>
        <v>0</v>
      </c>
      <c r="AX16" s="21">
        <f>Gop_Dat_Hang!AI16-Gop_Dat_Hang!S16</f>
        <v>0</v>
      </c>
      <c r="AY16" s="21">
        <f>Gop_Dat_Hang!AJ16-Gop_Dat_Hang!T16</f>
        <v>0</v>
      </c>
    </row>
    <row r="17" spans="1:53" x14ac:dyDescent="0.2">
      <c r="A17" s="180">
        <v>44614</v>
      </c>
      <c r="B17" s="181" t="s">
        <v>216</v>
      </c>
      <c r="C17" s="181" t="s">
        <v>217</v>
      </c>
      <c r="D17" s="181" t="s">
        <v>248</v>
      </c>
      <c r="E17" s="181" t="s">
        <v>249</v>
      </c>
      <c r="F17" s="181" t="s">
        <v>250</v>
      </c>
      <c r="G17" s="181" t="s">
        <v>514</v>
      </c>
      <c r="H17" s="181">
        <v>30</v>
      </c>
      <c r="I17" s="181">
        <v>0.05</v>
      </c>
      <c r="J17" s="182">
        <v>0</v>
      </c>
      <c r="L17" s="181">
        <v>22</v>
      </c>
      <c r="M17" s="181">
        <v>27</v>
      </c>
      <c r="N17" s="181">
        <v>48</v>
      </c>
      <c r="O17" s="181">
        <v>39</v>
      </c>
      <c r="P17" s="181">
        <v>45</v>
      </c>
      <c r="Q17" s="181">
        <v>27</v>
      </c>
      <c r="R17" s="181">
        <v>14</v>
      </c>
      <c r="S17" s="181">
        <v>222</v>
      </c>
      <c r="T17" s="181">
        <v>52000</v>
      </c>
      <c r="U17" s="181">
        <v>11544000</v>
      </c>
      <c r="V17" s="181">
        <v>0</v>
      </c>
      <c r="W17" s="181">
        <v>11544000</v>
      </c>
      <c r="X17" s="181">
        <v>923520</v>
      </c>
      <c r="Y17" s="182">
        <v>12467520</v>
      </c>
      <c r="Z17" s="182">
        <v>67900</v>
      </c>
      <c r="AB17" s="21">
        <f>Gop_Dat_Hang!L17</f>
        <v>22</v>
      </c>
      <c r="AC17" s="21">
        <f>Gop_Dat_Hang!M17</f>
        <v>27</v>
      </c>
      <c r="AD17" s="21">
        <v>40</v>
      </c>
      <c r="AE17" s="21">
        <f>Gop_Dat_Hang!O17</f>
        <v>39</v>
      </c>
      <c r="AF17" s="21">
        <f>Gop_Dat_Hang!P17</f>
        <v>45</v>
      </c>
      <c r="AG17" s="21">
        <f>Gop_Dat_Hang!Q17</f>
        <v>27</v>
      </c>
      <c r="AH17" s="21">
        <f>Gop_Dat_Hang!R17</f>
        <v>14</v>
      </c>
      <c r="AI17" s="21">
        <f>SUM(Gop_Dat_Hang!AB17:AH17)</f>
        <v>214</v>
      </c>
      <c r="AJ17" s="21">
        <f>Gop_Dat_Hang!T17</f>
        <v>52000</v>
      </c>
      <c r="AK17" s="21">
        <f t="shared" si="0"/>
        <v>11128000</v>
      </c>
      <c r="AL17" s="21">
        <f>Gop_Dat_Hang!V17</f>
        <v>0</v>
      </c>
      <c r="AM17" s="21">
        <f t="shared" si="1"/>
        <v>11128000</v>
      </c>
      <c r="AN17" s="21">
        <f>Gop_Dat_Hang!X17</f>
        <v>923520</v>
      </c>
      <c r="AO17" s="75">
        <f t="shared" si="2"/>
        <v>12051520</v>
      </c>
      <c r="AQ17" s="21">
        <f>Gop_Dat_Hang!AB17-Gop_Dat_Hang!L17</f>
        <v>0</v>
      </c>
      <c r="AR17" s="21">
        <f>Gop_Dat_Hang!AC17-Gop_Dat_Hang!M17</f>
        <v>0</v>
      </c>
      <c r="AS17" s="21">
        <f>Gop_Dat_Hang!AD17-Gop_Dat_Hang!N17</f>
        <v>-8</v>
      </c>
      <c r="AT17" s="21">
        <f>Gop_Dat_Hang!AE17-Gop_Dat_Hang!O17</f>
        <v>0</v>
      </c>
      <c r="AU17" s="21">
        <f>Gop_Dat_Hang!AF17-Gop_Dat_Hang!P17</f>
        <v>0</v>
      </c>
      <c r="AV17" s="21">
        <f>Gop_Dat_Hang!AG17-Gop_Dat_Hang!Q17</f>
        <v>0</v>
      </c>
      <c r="AW17" s="21">
        <f>Gop_Dat_Hang!AH17-Gop_Dat_Hang!R17</f>
        <v>0</v>
      </c>
      <c r="AX17" s="21">
        <f>Gop_Dat_Hang!AI17-Gop_Dat_Hang!S17</f>
        <v>-8</v>
      </c>
      <c r="AY17" s="21">
        <f>Gop_Dat_Hang!AJ17-Gop_Dat_Hang!T17</f>
        <v>0</v>
      </c>
      <c r="BA17" s="73">
        <v>44614</v>
      </c>
    </row>
    <row r="18" spans="1:53" x14ac:dyDescent="0.2">
      <c r="A18" s="180">
        <v>44614</v>
      </c>
      <c r="B18" s="181" t="s">
        <v>216</v>
      </c>
      <c r="C18" s="181" t="s">
        <v>217</v>
      </c>
      <c r="D18" s="181" t="s">
        <v>251</v>
      </c>
      <c r="E18" s="181" t="s">
        <v>252</v>
      </c>
      <c r="F18" s="181" t="s">
        <v>253</v>
      </c>
      <c r="G18" s="181" t="s">
        <v>514</v>
      </c>
      <c r="H18" s="181">
        <v>20</v>
      </c>
      <c r="I18" s="181">
        <v>0.05</v>
      </c>
      <c r="J18" s="182">
        <v>0.05</v>
      </c>
      <c r="L18" s="181">
        <v>30</v>
      </c>
      <c r="M18" s="181">
        <v>35</v>
      </c>
      <c r="N18" s="181">
        <v>23</v>
      </c>
      <c r="O18" s="181">
        <v>49</v>
      </c>
      <c r="P18" s="181">
        <v>35</v>
      </c>
      <c r="Q18" s="181">
        <v>50</v>
      </c>
      <c r="R18" s="181">
        <v>32</v>
      </c>
      <c r="S18" s="181">
        <v>254</v>
      </c>
      <c r="T18" s="181">
        <v>65000</v>
      </c>
      <c r="U18" s="181">
        <v>16510000</v>
      </c>
      <c r="V18" s="181">
        <v>825500</v>
      </c>
      <c r="W18" s="181">
        <v>15684500</v>
      </c>
      <c r="X18" s="181">
        <v>1320800</v>
      </c>
      <c r="Y18" s="182">
        <v>17005300</v>
      </c>
      <c r="Z18" s="182">
        <v>76900</v>
      </c>
      <c r="AB18" s="21">
        <f>Gop_Dat_Hang!L18</f>
        <v>30</v>
      </c>
      <c r="AC18" s="21">
        <f>Gop_Dat_Hang!M18</f>
        <v>35</v>
      </c>
      <c r="AD18" s="21">
        <f>Gop_Dat_Hang!N18</f>
        <v>23</v>
      </c>
      <c r="AE18" s="21">
        <f>Gop_Dat_Hang!O18</f>
        <v>49</v>
      </c>
      <c r="AF18" s="21">
        <f>Gop_Dat_Hang!P18</f>
        <v>35</v>
      </c>
      <c r="AG18" s="21">
        <f>Gop_Dat_Hang!Q18</f>
        <v>50</v>
      </c>
      <c r="AH18" s="21">
        <f>Gop_Dat_Hang!R18</f>
        <v>32</v>
      </c>
      <c r="AI18" s="21">
        <f>SUM(Gop_Dat_Hang!AB18:AH18)</f>
        <v>254</v>
      </c>
      <c r="AJ18" s="21">
        <f>Gop_Dat_Hang!T18</f>
        <v>65000</v>
      </c>
      <c r="AK18" s="21">
        <f t="shared" si="0"/>
        <v>16510000</v>
      </c>
      <c r="AL18" s="21">
        <f>Gop_Dat_Hang!V18</f>
        <v>825500</v>
      </c>
      <c r="AM18" s="21">
        <f t="shared" si="1"/>
        <v>15684500</v>
      </c>
      <c r="AN18" s="21">
        <f>Gop_Dat_Hang!X18</f>
        <v>1320800</v>
      </c>
      <c r="AO18" s="75">
        <f t="shared" si="2"/>
        <v>17005300</v>
      </c>
      <c r="AQ18" s="21">
        <f>Gop_Dat_Hang!AB18-Gop_Dat_Hang!L18</f>
        <v>0</v>
      </c>
      <c r="AR18" s="21">
        <f>Gop_Dat_Hang!AC18-Gop_Dat_Hang!M18</f>
        <v>0</v>
      </c>
      <c r="AS18" s="21">
        <f>Gop_Dat_Hang!AD18-Gop_Dat_Hang!N18</f>
        <v>0</v>
      </c>
      <c r="AT18" s="21">
        <f>Gop_Dat_Hang!AE18-Gop_Dat_Hang!O18</f>
        <v>0</v>
      </c>
      <c r="AU18" s="21">
        <f>Gop_Dat_Hang!AF18-Gop_Dat_Hang!P18</f>
        <v>0</v>
      </c>
      <c r="AV18" s="21">
        <f>Gop_Dat_Hang!AG18-Gop_Dat_Hang!Q18</f>
        <v>0</v>
      </c>
      <c r="AW18" s="21">
        <f>Gop_Dat_Hang!AH18-Gop_Dat_Hang!R18</f>
        <v>0</v>
      </c>
      <c r="AX18" s="21">
        <f>Gop_Dat_Hang!AI18-Gop_Dat_Hang!S18</f>
        <v>0</v>
      </c>
      <c r="AY18" s="21">
        <f>Gop_Dat_Hang!AJ18-Gop_Dat_Hang!T18</f>
        <v>0</v>
      </c>
      <c r="BA18" s="73">
        <v>44614</v>
      </c>
    </row>
    <row r="19" spans="1:53" x14ac:dyDescent="0.2">
      <c r="A19" s="180">
        <v>44614</v>
      </c>
      <c r="B19" s="181" t="s">
        <v>216</v>
      </c>
      <c r="C19" s="181" t="s">
        <v>217</v>
      </c>
      <c r="D19" s="181" t="s">
        <v>254</v>
      </c>
      <c r="E19" s="181" t="s">
        <v>255</v>
      </c>
      <c r="F19" s="181" t="s">
        <v>256</v>
      </c>
      <c r="G19" s="181" t="s">
        <v>514</v>
      </c>
      <c r="H19" s="181">
        <v>20</v>
      </c>
      <c r="I19" s="181">
        <v>0.05</v>
      </c>
      <c r="J19" s="182">
        <v>0</v>
      </c>
      <c r="L19" s="181">
        <v>22</v>
      </c>
      <c r="M19" s="181">
        <v>23</v>
      </c>
      <c r="N19" s="181">
        <v>14</v>
      </c>
      <c r="O19" s="181">
        <v>19</v>
      </c>
      <c r="P19" s="181">
        <v>42</v>
      </c>
      <c r="Q19" s="181">
        <v>11</v>
      </c>
      <c r="R19" s="181">
        <v>32</v>
      </c>
      <c r="S19" s="181">
        <v>163</v>
      </c>
      <c r="T19" s="181">
        <v>125000</v>
      </c>
      <c r="U19" s="181">
        <v>20375000</v>
      </c>
      <c r="V19" s="181">
        <v>0</v>
      </c>
      <c r="W19" s="181">
        <v>20375000</v>
      </c>
      <c r="X19" s="181">
        <v>1630000</v>
      </c>
      <c r="Y19" s="182">
        <v>22005000</v>
      </c>
      <c r="Z19" s="182">
        <v>156900</v>
      </c>
      <c r="AB19" s="21">
        <f>Gop_Dat_Hang!L19</f>
        <v>22</v>
      </c>
      <c r="AC19" s="21">
        <f>Gop_Dat_Hang!M19</f>
        <v>23</v>
      </c>
      <c r="AD19" s="21">
        <f>Gop_Dat_Hang!N19</f>
        <v>14</v>
      </c>
      <c r="AE19" s="21">
        <f>Gop_Dat_Hang!O19</f>
        <v>19</v>
      </c>
      <c r="AF19" s="21">
        <f>Gop_Dat_Hang!P19</f>
        <v>42</v>
      </c>
      <c r="AG19" s="21">
        <f>Gop_Dat_Hang!Q19</f>
        <v>11</v>
      </c>
      <c r="AH19" s="21">
        <f>Gop_Dat_Hang!R19</f>
        <v>32</v>
      </c>
      <c r="AI19" s="21">
        <f>SUM(Gop_Dat_Hang!AB19:AH19)</f>
        <v>163</v>
      </c>
      <c r="AJ19" s="21">
        <f>Gop_Dat_Hang!T19</f>
        <v>125000</v>
      </c>
      <c r="AK19" s="21">
        <f t="shared" si="0"/>
        <v>20375000</v>
      </c>
      <c r="AL19" s="21">
        <f>Gop_Dat_Hang!V19</f>
        <v>0</v>
      </c>
      <c r="AM19" s="21">
        <f t="shared" si="1"/>
        <v>20375000</v>
      </c>
      <c r="AN19" s="21">
        <f>Gop_Dat_Hang!X19</f>
        <v>1630000</v>
      </c>
      <c r="AO19" s="75">
        <f t="shared" si="2"/>
        <v>22005000</v>
      </c>
      <c r="AQ19" s="21">
        <f>Gop_Dat_Hang!AB19-Gop_Dat_Hang!L19</f>
        <v>0</v>
      </c>
      <c r="AR19" s="21">
        <f>Gop_Dat_Hang!AC19-Gop_Dat_Hang!M19</f>
        <v>0</v>
      </c>
      <c r="AS19" s="21">
        <f>Gop_Dat_Hang!AD19-Gop_Dat_Hang!N19</f>
        <v>0</v>
      </c>
      <c r="AT19" s="21">
        <f>Gop_Dat_Hang!AE19-Gop_Dat_Hang!O19</f>
        <v>0</v>
      </c>
      <c r="AU19" s="21">
        <f>Gop_Dat_Hang!AF19-Gop_Dat_Hang!P19</f>
        <v>0</v>
      </c>
      <c r="AV19" s="21">
        <f>Gop_Dat_Hang!AG19-Gop_Dat_Hang!Q19</f>
        <v>0</v>
      </c>
      <c r="AW19" s="21">
        <f>Gop_Dat_Hang!AH19-Gop_Dat_Hang!R19</f>
        <v>0</v>
      </c>
      <c r="AX19" s="21">
        <f>Gop_Dat_Hang!AI19-Gop_Dat_Hang!S19</f>
        <v>0</v>
      </c>
      <c r="AY19" s="21">
        <f>Gop_Dat_Hang!AJ19-Gop_Dat_Hang!T19</f>
        <v>0</v>
      </c>
      <c r="BA19" s="73">
        <v>44614</v>
      </c>
    </row>
    <row r="20" spans="1:53" x14ac:dyDescent="0.2">
      <c r="A20" s="180">
        <v>44614</v>
      </c>
      <c r="B20" s="181" t="s">
        <v>216</v>
      </c>
      <c r="C20" s="181" t="s">
        <v>217</v>
      </c>
      <c r="D20" s="181" t="s">
        <v>257</v>
      </c>
      <c r="E20" s="181" t="s">
        <v>258</v>
      </c>
      <c r="F20" s="181" t="s">
        <v>259</v>
      </c>
      <c r="G20" s="181" t="s">
        <v>514</v>
      </c>
      <c r="H20" s="181">
        <v>20</v>
      </c>
      <c r="I20" s="181">
        <v>0.05</v>
      </c>
      <c r="J20" s="182">
        <v>0</v>
      </c>
      <c r="L20" s="181">
        <v>30</v>
      </c>
      <c r="M20" s="181">
        <v>49</v>
      </c>
      <c r="N20" s="181">
        <v>20</v>
      </c>
      <c r="O20" s="181">
        <v>32</v>
      </c>
      <c r="P20" s="181">
        <v>32</v>
      </c>
      <c r="Q20" s="181">
        <v>17</v>
      </c>
      <c r="R20" s="181">
        <v>28</v>
      </c>
      <c r="S20" s="181">
        <v>208</v>
      </c>
      <c r="T20" s="181">
        <v>70000</v>
      </c>
      <c r="U20" s="181">
        <v>14560000</v>
      </c>
      <c r="V20" s="181">
        <v>0</v>
      </c>
      <c r="W20" s="181">
        <v>14560000</v>
      </c>
      <c r="X20" s="181">
        <v>1164800</v>
      </c>
      <c r="Y20" s="182">
        <v>15724800</v>
      </c>
      <c r="Z20" s="182">
        <v>83900</v>
      </c>
      <c r="AB20" s="21">
        <f>Gop_Dat_Hang!L20</f>
        <v>30</v>
      </c>
      <c r="AC20" s="21">
        <f>Gop_Dat_Hang!M20</f>
        <v>49</v>
      </c>
      <c r="AD20" s="21">
        <f>Gop_Dat_Hang!N20</f>
        <v>20</v>
      </c>
      <c r="AE20" s="21">
        <f>Gop_Dat_Hang!O20</f>
        <v>32</v>
      </c>
      <c r="AF20" s="21">
        <f>Gop_Dat_Hang!P20</f>
        <v>32</v>
      </c>
      <c r="AG20" s="21">
        <f>Gop_Dat_Hang!Q20</f>
        <v>17</v>
      </c>
      <c r="AH20" s="21">
        <f>Gop_Dat_Hang!R20</f>
        <v>28</v>
      </c>
      <c r="AI20" s="21">
        <f>SUM(Gop_Dat_Hang!AB20:AH20)</f>
        <v>208</v>
      </c>
      <c r="AJ20" s="21">
        <f>Gop_Dat_Hang!T20</f>
        <v>70000</v>
      </c>
      <c r="AK20" s="21">
        <f t="shared" si="0"/>
        <v>14560000</v>
      </c>
      <c r="AL20" s="21">
        <f>Gop_Dat_Hang!V20</f>
        <v>0</v>
      </c>
      <c r="AM20" s="21">
        <f t="shared" si="1"/>
        <v>14560000</v>
      </c>
      <c r="AN20" s="21">
        <f>Gop_Dat_Hang!X20</f>
        <v>1164800</v>
      </c>
      <c r="AO20" s="75">
        <f t="shared" si="2"/>
        <v>15724800</v>
      </c>
      <c r="AQ20" s="21">
        <f>Gop_Dat_Hang!AB20-Gop_Dat_Hang!L20</f>
        <v>0</v>
      </c>
      <c r="AR20" s="21">
        <f>Gop_Dat_Hang!AC20-Gop_Dat_Hang!M20</f>
        <v>0</v>
      </c>
      <c r="AS20" s="21">
        <f>Gop_Dat_Hang!AD20-Gop_Dat_Hang!N20</f>
        <v>0</v>
      </c>
      <c r="AT20" s="21">
        <f>Gop_Dat_Hang!AE20-Gop_Dat_Hang!O20</f>
        <v>0</v>
      </c>
      <c r="AU20" s="21">
        <f>Gop_Dat_Hang!AF20-Gop_Dat_Hang!P20</f>
        <v>0</v>
      </c>
      <c r="AV20" s="21">
        <f>Gop_Dat_Hang!AG20-Gop_Dat_Hang!Q20</f>
        <v>0</v>
      </c>
      <c r="AW20" s="21">
        <f>Gop_Dat_Hang!AH20-Gop_Dat_Hang!R20</f>
        <v>0</v>
      </c>
      <c r="AX20" s="21">
        <f>Gop_Dat_Hang!AI20-Gop_Dat_Hang!S20</f>
        <v>0</v>
      </c>
      <c r="AY20" s="21">
        <f>Gop_Dat_Hang!AJ20-Gop_Dat_Hang!T20</f>
        <v>0</v>
      </c>
      <c r="BA20" s="73">
        <v>44614</v>
      </c>
    </row>
    <row r="21" spans="1:53" x14ac:dyDescent="0.2">
      <c r="A21" s="180">
        <v>44614</v>
      </c>
      <c r="B21" s="181" t="s">
        <v>216</v>
      </c>
      <c r="C21" s="181" t="s">
        <v>217</v>
      </c>
      <c r="D21" s="181" t="s">
        <v>260</v>
      </c>
      <c r="E21" s="181" t="s">
        <v>261</v>
      </c>
      <c r="F21" s="181" t="s">
        <v>262</v>
      </c>
      <c r="G21" s="181" t="s">
        <v>514</v>
      </c>
      <c r="H21" s="181">
        <v>20</v>
      </c>
      <c r="I21" s="181">
        <v>0.05</v>
      </c>
      <c r="J21" s="182">
        <v>0.2</v>
      </c>
      <c r="L21" s="181">
        <v>44</v>
      </c>
      <c r="M21" s="181">
        <v>32</v>
      </c>
      <c r="N21" s="181">
        <v>15</v>
      </c>
      <c r="O21" s="181">
        <v>19</v>
      </c>
      <c r="P21" s="181">
        <v>33</v>
      </c>
      <c r="Q21" s="181">
        <v>29</v>
      </c>
      <c r="R21" s="181">
        <v>29</v>
      </c>
      <c r="S21" s="181">
        <v>201</v>
      </c>
      <c r="T21" s="181">
        <v>80000</v>
      </c>
      <c r="U21" s="181">
        <v>16080000</v>
      </c>
      <c r="V21" s="181">
        <v>3216000</v>
      </c>
      <c r="W21" s="181">
        <v>12864000</v>
      </c>
      <c r="X21" s="181">
        <v>1286400</v>
      </c>
      <c r="Y21" s="182">
        <v>14150400</v>
      </c>
      <c r="Z21" s="182">
        <v>97900</v>
      </c>
      <c r="AB21" s="21">
        <f>Gop_Dat_Hang!L21</f>
        <v>44</v>
      </c>
      <c r="AC21" s="21">
        <f>Gop_Dat_Hang!M21</f>
        <v>32</v>
      </c>
      <c r="AD21" s="21">
        <f>Gop_Dat_Hang!N21</f>
        <v>15</v>
      </c>
      <c r="AE21" s="21">
        <f>Gop_Dat_Hang!O21</f>
        <v>19</v>
      </c>
      <c r="AF21" s="21">
        <f>Gop_Dat_Hang!P21</f>
        <v>33</v>
      </c>
      <c r="AG21" s="21">
        <f>Gop_Dat_Hang!Q21</f>
        <v>29</v>
      </c>
      <c r="AH21" s="21">
        <f>Gop_Dat_Hang!R21</f>
        <v>29</v>
      </c>
      <c r="AI21" s="21">
        <f>SUM(Gop_Dat_Hang!AB21:AH21)</f>
        <v>201</v>
      </c>
      <c r="AJ21" s="21">
        <f>Gop_Dat_Hang!T21</f>
        <v>80000</v>
      </c>
      <c r="AK21" s="21">
        <f t="shared" si="0"/>
        <v>16080000</v>
      </c>
      <c r="AL21" s="21">
        <f>Gop_Dat_Hang!V21</f>
        <v>3216000</v>
      </c>
      <c r="AM21" s="21">
        <f t="shared" si="1"/>
        <v>12864000</v>
      </c>
      <c r="AN21" s="21">
        <f>Gop_Dat_Hang!X21</f>
        <v>1286400</v>
      </c>
      <c r="AO21" s="75">
        <f t="shared" si="2"/>
        <v>14150400</v>
      </c>
      <c r="AQ21" s="21">
        <f>Gop_Dat_Hang!AB21-Gop_Dat_Hang!L21</f>
        <v>0</v>
      </c>
      <c r="AR21" s="21">
        <f>Gop_Dat_Hang!AC21-Gop_Dat_Hang!M21</f>
        <v>0</v>
      </c>
      <c r="AS21" s="21">
        <f>Gop_Dat_Hang!AD21-Gop_Dat_Hang!N21</f>
        <v>0</v>
      </c>
      <c r="AT21" s="21">
        <f>Gop_Dat_Hang!AE21-Gop_Dat_Hang!O21</f>
        <v>0</v>
      </c>
      <c r="AU21" s="21">
        <f>Gop_Dat_Hang!AF21-Gop_Dat_Hang!P21</f>
        <v>0</v>
      </c>
      <c r="AV21" s="21">
        <f>Gop_Dat_Hang!AG21-Gop_Dat_Hang!Q21</f>
        <v>0</v>
      </c>
      <c r="AW21" s="21">
        <f>Gop_Dat_Hang!AH21-Gop_Dat_Hang!R21</f>
        <v>0</v>
      </c>
      <c r="AX21" s="21">
        <f>Gop_Dat_Hang!AI21-Gop_Dat_Hang!S21</f>
        <v>0</v>
      </c>
      <c r="AY21" s="21">
        <f>Gop_Dat_Hang!AJ21-Gop_Dat_Hang!T21</f>
        <v>0</v>
      </c>
      <c r="BA21" s="73">
        <v>44614</v>
      </c>
    </row>
    <row r="22" spans="1:53" x14ac:dyDescent="0.2">
      <c r="A22" s="180">
        <v>44614</v>
      </c>
      <c r="B22" s="181" t="s">
        <v>216</v>
      </c>
      <c r="C22" s="181" t="s">
        <v>217</v>
      </c>
      <c r="D22" s="181" t="s">
        <v>218</v>
      </c>
      <c r="E22" s="181" t="s">
        <v>219</v>
      </c>
      <c r="F22" s="181" t="s">
        <v>220</v>
      </c>
      <c r="G22" s="181" t="s">
        <v>514</v>
      </c>
      <c r="H22" s="181">
        <v>20</v>
      </c>
      <c r="I22" s="181">
        <v>0.05</v>
      </c>
      <c r="J22" s="182">
        <v>0.2</v>
      </c>
      <c r="L22" s="181">
        <v>37</v>
      </c>
      <c r="M22" s="181">
        <v>44</v>
      </c>
      <c r="N22" s="181">
        <v>40</v>
      </c>
      <c r="O22" s="181">
        <v>44</v>
      </c>
      <c r="P22" s="181">
        <v>42</v>
      </c>
      <c r="Q22" s="181">
        <v>14</v>
      </c>
      <c r="R22" s="181">
        <v>28</v>
      </c>
      <c r="S22" s="181">
        <v>249</v>
      </c>
      <c r="T22" s="181">
        <v>38500</v>
      </c>
      <c r="U22" s="181">
        <v>9586500</v>
      </c>
      <c r="V22" s="181">
        <v>1917300</v>
      </c>
      <c r="W22" s="181">
        <v>7669200</v>
      </c>
      <c r="X22" s="181">
        <v>766920</v>
      </c>
      <c r="Y22" s="182">
        <v>8436120</v>
      </c>
      <c r="Z22" s="182">
        <v>49900</v>
      </c>
      <c r="AB22" s="21">
        <f>Gop_Dat_Hang!L22</f>
        <v>37</v>
      </c>
      <c r="AC22" s="21">
        <f>Gop_Dat_Hang!M22</f>
        <v>44</v>
      </c>
      <c r="AD22" s="21">
        <f>Gop_Dat_Hang!N22</f>
        <v>40</v>
      </c>
      <c r="AE22" s="21">
        <f>Gop_Dat_Hang!O22</f>
        <v>44</v>
      </c>
      <c r="AF22" s="21">
        <f>Gop_Dat_Hang!P22</f>
        <v>42</v>
      </c>
      <c r="AG22" s="21">
        <f>Gop_Dat_Hang!Q22</f>
        <v>14</v>
      </c>
      <c r="AH22" s="21">
        <f>Gop_Dat_Hang!R22</f>
        <v>28</v>
      </c>
      <c r="AI22" s="21">
        <f>SUM(Gop_Dat_Hang!AB22:AH22)</f>
        <v>249</v>
      </c>
      <c r="AJ22" s="21">
        <f>Gop_Dat_Hang!T22</f>
        <v>38500</v>
      </c>
      <c r="AK22" s="21">
        <f t="shared" si="0"/>
        <v>9586500</v>
      </c>
      <c r="AL22" s="21">
        <f>Gop_Dat_Hang!V22</f>
        <v>1917300</v>
      </c>
      <c r="AM22" s="21">
        <f t="shared" si="1"/>
        <v>7669200</v>
      </c>
      <c r="AN22" s="21">
        <f>Gop_Dat_Hang!X22</f>
        <v>766920</v>
      </c>
      <c r="AO22" s="75">
        <f t="shared" si="2"/>
        <v>8436120</v>
      </c>
      <c r="AQ22" s="21">
        <f>Gop_Dat_Hang!AB22-Gop_Dat_Hang!L22</f>
        <v>0</v>
      </c>
      <c r="AR22" s="21">
        <f>Gop_Dat_Hang!AC22-Gop_Dat_Hang!M22</f>
        <v>0</v>
      </c>
      <c r="AS22" s="21">
        <f>Gop_Dat_Hang!AD22-Gop_Dat_Hang!N22</f>
        <v>0</v>
      </c>
      <c r="AT22" s="21">
        <f>Gop_Dat_Hang!AE22-Gop_Dat_Hang!O22</f>
        <v>0</v>
      </c>
      <c r="AU22" s="21">
        <f>Gop_Dat_Hang!AF22-Gop_Dat_Hang!P22</f>
        <v>0</v>
      </c>
      <c r="AV22" s="21">
        <f>Gop_Dat_Hang!AG22-Gop_Dat_Hang!Q22</f>
        <v>0</v>
      </c>
      <c r="AW22" s="21">
        <f>Gop_Dat_Hang!AH22-Gop_Dat_Hang!R22</f>
        <v>0</v>
      </c>
      <c r="AX22" s="21">
        <f>Gop_Dat_Hang!AI22-Gop_Dat_Hang!S22</f>
        <v>0</v>
      </c>
      <c r="AY22" s="21">
        <f>Gop_Dat_Hang!AJ22-Gop_Dat_Hang!T22</f>
        <v>0</v>
      </c>
      <c r="BA22" s="73">
        <v>44614</v>
      </c>
    </row>
    <row r="23" spans="1:53" x14ac:dyDescent="0.2">
      <c r="A23" s="180">
        <v>44614</v>
      </c>
      <c r="B23" s="181" t="s">
        <v>216</v>
      </c>
      <c r="C23" s="181" t="s">
        <v>217</v>
      </c>
      <c r="D23" s="181" t="s">
        <v>221</v>
      </c>
      <c r="E23" s="181" t="s">
        <v>222</v>
      </c>
      <c r="F23" s="181" t="s">
        <v>223</v>
      </c>
      <c r="G23" s="181" t="s">
        <v>514</v>
      </c>
      <c r="H23" s="181">
        <v>20</v>
      </c>
      <c r="I23" s="181">
        <v>0.05</v>
      </c>
      <c r="J23" s="182">
        <v>0</v>
      </c>
      <c r="L23" s="181">
        <v>36</v>
      </c>
      <c r="M23" s="181">
        <v>42</v>
      </c>
      <c r="N23" s="181">
        <v>13</v>
      </c>
      <c r="O23" s="181">
        <v>42</v>
      </c>
      <c r="P23" s="181">
        <v>24</v>
      </c>
      <c r="Q23" s="181">
        <v>44</v>
      </c>
      <c r="R23" s="181">
        <v>17</v>
      </c>
      <c r="S23" s="181">
        <v>218</v>
      </c>
      <c r="T23" s="181">
        <v>120000</v>
      </c>
      <c r="U23" s="181">
        <v>26160000</v>
      </c>
      <c r="V23" s="181">
        <v>0</v>
      </c>
      <c r="W23" s="181">
        <v>26160000</v>
      </c>
      <c r="X23" s="181">
        <v>2092800</v>
      </c>
      <c r="Y23" s="182">
        <v>28252800</v>
      </c>
      <c r="Z23" s="182">
        <v>145900</v>
      </c>
      <c r="AB23" s="21">
        <f>Gop_Dat_Hang!L23</f>
        <v>36</v>
      </c>
      <c r="AC23" s="21">
        <f>Gop_Dat_Hang!M23</f>
        <v>42</v>
      </c>
      <c r="AD23" s="21">
        <f>Gop_Dat_Hang!N23</f>
        <v>13</v>
      </c>
      <c r="AE23" s="21">
        <f>Gop_Dat_Hang!O23</f>
        <v>42</v>
      </c>
      <c r="AF23" s="21">
        <f>Gop_Dat_Hang!P23</f>
        <v>24</v>
      </c>
      <c r="AG23" s="21">
        <f>Gop_Dat_Hang!Q23</f>
        <v>44</v>
      </c>
      <c r="AH23" s="21">
        <f>Gop_Dat_Hang!R23</f>
        <v>17</v>
      </c>
      <c r="AI23" s="21">
        <f>SUM(Gop_Dat_Hang!AB23:AH23)</f>
        <v>218</v>
      </c>
      <c r="AJ23" s="21">
        <f>Gop_Dat_Hang!T23</f>
        <v>120000</v>
      </c>
      <c r="AK23" s="21">
        <f t="shared" si="0"/>
        <v>26160000</v>
      </c>
      <c r="AL23" s="21">
        <f>Gop_Dat_Hang!V23</f>
        <v>0</v>
      </c>
      <c r="AM23" s="21">
        <f t="shared" si="1"/>
        <v>26160000</v>
      </c>
      <c r="AN23" s="21">
        <f>Gop_Dat_Hang!X23</f>
        <v>2092800</v>
      </c>
      <c r="AO23" s="75">
        <f t="shared" si="2"/>
        <v>28252800</v>
      </c>
      <c r="AQ23" s="21">
        <f>Gop_Dat_Hang!AB23-Gop_Dat_Hang!L23</f>
        <v>0</v>
      </c>
      <c r="AR23" s="21">
        <f>Gop_Dat_Hang!AC23-Gop_Dat_Hang!M23</f>
        <v>0</v>
      </c>
      <c r="AS23" s="21">
        <f>Gop_Dat_Hang!AD23-Gop_Dat_Hang!N23</f>
        <v>0</v>
      </c>
      <c r="AT23" s="21">
        <f>Gop_Dat_Hang!AE23-Gop_Dat_Hang!O23</f>
        <v>0</v>
      </c>
      <c r="AU23" s="21">
        <f>Gop_Dat_Hang!AF23-Gop_Dat_Hang!P23</f>
        <v>0</v>
      </c>
      <c r="AV23" s="21">
        <f>Gop_Dat_Hang!AG23-Gop_Dat_Hang!Q23</f>
        <v>0</v>
      </c>
      <c r="AW23" s="21">
        <f>Gop_Dat_Hang!AH23-Gop_Dat_Hang!R23</f>
        <v>0</v>
      </c>
      <c r="AX23" s="21">
        <f>Gop_Dat_Hang!AI23-Gop_Dat_Hang!S23</f>
        <v>0</v>
      </c>
      <c r="AY23" s="21">
        <f>Gop_Dat_Hang!AJ23-Gop_Dat_Hang!T23</f>
        <v>0</v>
      </c>
      <c r="BA23" s="73">
        <v>44614</v>
      </c>
    </row>
    <row r="24" spans="1:53" x14ac:dyDescent="0.2">
      <c r="A24" s="180">
        <v>44614</v>
      </c>
      <c r="B24" s="181" t="s">
        <v>86</v>
      </c>
      <c r="C24" s="181" t="s">
        <v>87</v>
      </c>
      <c r="D24" s="181" t="s">
        <v>88</v>
      </c>
      <c r="E24" s="181" t="s">
        <v>89</v>
      </c>
      <c r="F24" s="181" t="s">
        <v>90</v>
      </c>
      <c r="G24" s="181" t="s">
        <v>514</v>
      </c>
      <c r="H24" s="181">
        <v>5</v>
      </c>
      <c r="I24" s="181">
        <v>0.03</v>
      </c>
      <c r="J24" s="182">
        <v>0</v>
      </c>
      <c r="L24" s="181">
        <v>11</v>
      </c>
      <c r="M24" s="181">
        <v>43</v>
      </c>
      <c r="N24" s="181">
        <v>44</v>
      </c>
      <c r="O24" s="181">
        <v>42</v>
      </c>
      <c r="P24" s="181">
        <v>48</v>
      </c>
      <c r="Q24" s="181">
        <v>29</v>
      </c>
      <c r="R24" s="181">
        <v>49</v>
      </c>
      <c r="S24" s="181">
        <v>266</v>
      </c>
      <c r="T24" s="181">
        <v>7800</v>
      </c>
      <c r="U24" s="181">
        <v>2074800</v>
      </c>
      <c r="V24" s="181">
        <v>0</v>
      </c>
      <c r="W24" s="181">
        <v>2074800</v>
      </c>
      <c r="X24" s="181">
        <v>165984</v>
      </c>
      <c r="Y24" s="182">
        <v>2240784</v>
      </c>
      <c r="Z24" s="182">
        <v>9900</v>
      </c>
      <c r="AB24" s="21">
        <f>Gop_Dat_Hang!L24</f>
        <v>11</v>
      </c>
      <c r="AC24" s="21">
        <f>Gop_Dat_Hang!M24</f>
        <v>43</v>
      </c>
      <c r="AD24" s="21">
        <f>Gop_Dat_Hang!N24</f>
        <v>44</v>
      </c>
      <c r="AE24" s="21">
        <f>Gop_Dat_Hang!O24</f>
        <v>42</v>
      </c>
      <c r="AF24" s="21">
        <f>Gop_Dat_Hang!P24</f>
        <v>48</v>
      </c>
      <c r="AG24" s="21">
        <f>Gop_Dat_Hang!Q24</f>
        <v>29</v>
      </c>
      <c r="AH24" s="21">
        <f>Gop_Dat_Hang!R24</f>
        <v>49</v>
      </c>
      <c r="AI24" s="21">
        <f>SUM(Gop_Dat_Hang!AB24:AH24)</f>
        <v>266</v>
      </c>
      <c r="AJ24" s="21">
        <f>Gop_Dat_Hang!T24</f>
        <v>7800</v>
      </c>
      <c r="AK24" s="21">
        <f t="shared" si="0"/>
        <v>2074800</v>
      </c>
      <c r="AL24" s="21">
        <f>Gop_Dat_Hang!V24</f>
        <v>0</v>
      </c>
      <c r="AM24" s="21">
        <f t="shared" si="1"/>
        <v>2074800</v>
      </c>
      <c r="AN24" s="21">
        <f>Gop_Dat_Hang!X24</f>
        <v>165984</v>
      </c>
      <c r="AO24" s="75">
        <f t="shared" si="2"/>
        <v>2240784</v>
      </c>
      <c r="AQ24" s="21">
        <f>Gop_Dat_Hang!AB24-Gop_Dat_Hang!L24</f>
        <v>0</v>
      </c>
      <c r="AR24" s="21">
        <f>Gop_Dat_Hang!AC24-Gop_Dat_Hang!M24</f>
        <v>0</v>
      </c>
      <c r="AS24" s="21">
        <f>Gop_Dat_Hang!AD24-Gop_Dat_Hang!N24</f>
        <v>0</v>
      </c>
      <c r="AT24" s="21">
        <f>Gop_Dat_Hang!AE24-Gop_Dat_Hang!O24</f>
        <v>0</v>
      </c>
      <c r="AU24" s="21">
        <f>Gop_Dat_Hang!AF24-Gop_Dat_Hang!P24</f>
        <v>0</v>
      </c>
      <c r="AV24" s="21">
        <f>Gop_Dat_Hang!AG24-Gop_Dat_Hang!Q24</f>
        <v>0</v>
      </c>
      <c r="AW24" s="21">
        <f>Gop_Dat_Hang!AH24-Gop_Dat_Hang!R24</f>
        <v>0</v>
      </c>
      <c r="AX24" s="21">
        <f>Gop_Dat_Hang!AI24-Gop_Dat_Hang!S24</f>
        <v>0</v>
      </c>
      <c r="AY24" s="21">
        <f>Gop_Dat_Hang!AJ24-Gop_Dat_Hang!T24</f>
        <v>0</v>
      </c>
      <c r="BA24" s="73">
        <v>44614</v>
      </c>
    </row>
    <row r="25" spans="1:53" x14ac:dyDescent="0.2">
      <c r="A25" s="180">
        <v>44614</v>
      </c>
      <c r="B25" s="181" t="s">
        <v>86</v>
      </c>
      <c r="C25" s="181" t="s">
        <v>87</v>
      </c>
      <c r="D25" s="181" t="s">
        <v>92</v>
      </c>
      <c r="E25" s="181" t="s">
        <v>93</v>
      </c>
      <c r="F25" s="181" t="s">
        <v>94</v>
      </c>
      <c r="G25" s="181" t="s">
        <v>514</v>
      </c>
      <c r="H25" s="181">
        <v>5</v>
      </c>
      <c r="I25" s="181">
        <v>0.03</v>
      </c>
      <c r="J25" s="182">
        <v>0</v>
      </c>
      <c r="L25" s="181">
        <v>32</v>
      </c>
      <c r="M25" s="181">
        <v>28</v>
      </c>
      <c r="N25" s="181">
        <v>17</v>
      </c>
      <c r="O25" s="181">
        <v>17</v>
      </c>
      <c r="P25" s="181">
        <v>40</v>
      </c>
      <c r="Q25" s="181">
        <v>17</v>
      </c>
      <c r="R25" s="181">
        <v>13</v>
      </c>
      <c r="S25" s="181">
        <v>164</v>
      </c>
      <c r="T25" s="181">
        <v>22000</v>
      </c>
      <c r="U25" s="181">
        <v>3608000</v>
      </c>
      <c r="V25" s="181">
        <v>0</v>
      </c>
      <c r="W25" s="181">
        <v>3608000</v>
      </c>
      <c r="X25" s="181">
        <v>288640</v>
      </c>
      <c r="Y25" s="182">
        <v>3896640</v>
      </c>
      <c r="Z25" s="182">
        <v>28900</v>
      </c>
      <c r="AB25" s="21">
        <f>Gop_Dat_Hang!L25</f>
        <v>32</v>
      </c>
      <c r="AC25" s="21">
        <f>Gop_Dat_Hang!M25</f>
        <v>28</v>
      </c>
      <c r="AD25" s="21">
        <f>Gop_Dat_Hang!N25</f>
        <v>17</v>
      </c>
      <c r="AE25" s="21">
        <f>Gop_Dat_Hang!O25</f>
        <v>17</v>
      </c>
      <c r="AF25" s="21">
        <f>Gop_Dat_Hang!P25</f>
        <v>40</v>
      </c>
      <c r="AG25" s="21">
        <f>Gop_Dat_Hang!Q25</f>
        <v>17</v>
      </c>
      <c r="AH25" s="21">
        <f>Gop_Dat_Hang!R25</f>
        <v>13</v>
      </c>
      <c r="AI25" s="21">
        <f>SUM(Gop_Dat_Hang!AB25:AH25)</f>
        <v>164</v>
      </c>
      <c r="AJ25" s="21">
        <f>Gop_Dat_Hang!T25</f>
        <v>22000</v>
      </c>
      <c r="AK25" s="21">
        <f t="shared" si="0"/>
        <v>3608000</v>
      </c>
      <c r="AL25" s="21">
        <f>Gop_Dat_Hang!V25</f>
        <v>0</v>
      </c>
      <c r="AM25" s="21">
        <f t="shared" si="1"/>
        <v>3608000</v>
      </c>
      <c r="AN25" s="21">
        <f>Gop_Dat_Hang!X25</f>
        <v>288640</v>
      </c>
      <c r="AO25" s="75">
        <f t="shared" si="2"/>
        <v>3896640</v>
      </c>
      <c r="AQ25" s="21">
        <f>Gop_Dat_Hang!AB25-Gop_Dat_Hang!L25</f>
        <v>0</v>
      </c>
      <c r="AR25" s="21">
        <f>Gop_Dat_Hang!AC25-Gop_Dat_Hang!M25</f>
        <v>0</v>
      </c>
      <c r="AS25" s="21">
        <f>Gop_Dat_Hang!AD25-Gop_Dat_Hang!N25</f>
        <v>0</v>
      </c>
      <c r="AT25" s="21">
        <f>Gop_Dat_Hang!AE25-Gop_Dat_Hang!O25</f>
        <v>0</v>
      </c>
      <c r="AU25" s="21">
        <f>Gop_Dat_Hang!AF25-Gop_Dat_Hang!P25</f>
        <v>0</v>
      </c>
      <c r="AV25" s="21">
        <f>Gop_Dat_Hang!AG25-Gop_Dat_Hang!Q25</f>
        <v>0</v>
      </c>
      <c r="AW25" s="21">
        <f>Gop_Dat_Hang!AH25-Gop_Dat_Hang!R25</f>
        <v>0</v>
      </c>
      <c r="AX25" s="21">
        <f>Gop_Dat_Hang!AI25-Gop_Dat_Hang!S25</f>
        <v>0</v>
      </c>
      <c r="AY25" s="21">
        <f>Gop_Dat_Hang!AJ25-Gop_Dat_Hang!T25</f>
        <v>0</v>
      </c>
      <c r="BA25" s="73">
        <v>44614</v>
      </c>
    </row>
    <row r="26" spans="1:53" hidden="1" x14ac:dyDescent="0.2">
      <c r="A26" s="180">
        <v>44614</v>
      </c>
      <c r="B26" s="181" t="s">
        <v>86</v>
      </c>
      <c r="C26" s="181" t="s">
        <v>87</v>
      </c>
      <c r="D26" s="181" t="s">
        <v>95</v>
      </c>
      <c r="E26" s="181" t="s">
        <v>96</v>
      </c>
      <c r="F26" s="181" t="s">
        <v>97</v>
      </c>
      <c r="G26" s="181" t="s">
        <v>514</v>
      </c>
      <c r="H26" s="181">
        <v>5</v>
      </c>
      <c r="I26" s="181">
        <v>0.03</v>
      </c>
      <c r="J26" s="182">
        <v>0</v>
      </c>
      <c r="L26" s="181">
        <v>31</v>
      </c>
      <c r="M26" s="181">
        <v>35</v>
      </c>
      <c r="N26" s="181">
        <v>33</v>
      </c>
      <c r="O26" s="181">
        <v>28</v>
      </c>
      <c r="P26" s="181">
        <v>20</v>
      </c>
      <c r="Q26" s="181">
        <v>34</v>
      </c>
      <c r="R26" s="181">
        <v>12</v>
      </c>
      <c r="S26" s="181">
        <v>193</v>
      </c>
      <c r="T26" s="181">
        <v>19000</v>
      </c>
      <c r="U26" s="181">
        <v>3667000</v>
      </c>
      <c r="V26" s="181">
        <v>0</v>
      </c>
      <c r="W26" s="181">
        <v>3667000</v>
      </c>
      <c r="X26" s="181">
        <v>293360</v>
      </c>
      <c r="Y26" s="182">
        <v>3960360</v>
      </c>
      <c r="Z26" s="182">
        <v>24900</v>
      </c>
      <c r="AB26" s="21">
        <f>Gop_Dat_Hang!L26</f>
        <v>31</v>
      </c>
      <c r="AC26" s="21">
        <f>Gop_Dat_Hang!M26</f>
        <v>35</v>
      </c>
      <c r="AD26" s="21">
        <f>Gop_Dat_Hang!N26</f>
        <v>33</v>
      </c>
      <c r="AE26" s="21">
        <f>Gop_Dat_Hang!O26</f>
        <v>28</v>
      </c>
      <c r="AF26" s="21">
        <f>Gop_Dat_Hang!P26</f>
        <v>20</v>
      </c>
      <c r="AG26" s="21">
        <f>Gop_Dat_Hang!Q26</f>
        <v>34</v>
      </c>
      <c r="AH26" s="21">
        <f>Gop_Dat_Hang!R26</f>
        <v>12</v>
      </c>
      <c r="AI26" s="21">
        <f>SUM(Gop_Dat_Hang!AB26:AH26)</f>
        <v>193</v>
      </c>
      <c r="AJ26" s="21">
        <f>Gop_Dat_Hang!T26</f>
        <v>19000</v>
      </c>
      <c r="AK26" s="21">
        <f t="shared" si="0"/>
        <v>3667000</v>
      </c>
      <c r="AL26" s="21">
        <f>Gop_Dat_Hang!V26</f>
        <v>0</v>
      </c>
      <c r="AM26" s="21">
        <f t="shared" si="1"/>
        <v>3667000</v>
      </c>
      <c r="AN26" s="21">
        <f>Gop_Dat_Hang!X26</f>
        <v>293360</v>
      </c>
      <c r="AO26" s="75">
        <f t="shared" si="2"/>
        <v>3960360</v>
      </c>
      <c r="AQ26" s="21">
        <f>Gop_Dat_Hang!AB26-Gop_Dat_Hang!L26</f>
        <v>0</v>
      </c>
      <c r="AR26" s="21">
        <f>Gop_Dat_Hang!AC26-Gop_Dat_Hang!M26</f>
        <v>0</v>
      </c>
      <c r="AS26" s="21">
        <f>Gop_Dat_Hang!AD26-Gop_Dat_Hang!N26</f>
        <v>0</v>
      </c>
      <c r="AT26" s="21">
        <f>Gop_Dat_Hang!AE26-Gop_Dat_Hang!O26</f>
        <v>0</v>
      </c>
      <c r="AU26" s="21">
        <f>Gop_Dat_Hang!AF26-Gop_Dat_Hang!P26</f>
        <v>0</v>
      </c>
      <c r="AV26" s="21">
        <f>Gop_Dat_Hang!AG26-Gop_Dat_Hang!Q26</f>
        <v>0</v>
      </c>
      <c r="AW26" s="21">
        <f>Gop_Dat_Hang!AH26-Gop_Dat_Hang!R26</f>
        <v>0</v>
      </c>
      <c r="AX26" s="21">
        <f>Gop_Dat_Hang!AI26-Gop_Dat_Hang!S26</f>
        <v>0</v>
      </c>
      <c r="AY26" s="21">
        <f>Gop_Dat_Hang!AJ26-Gop_Dat_Hang!T26</f>
        <v>0</v>
      </c>
    </row>
    <row r="27" spans="1:53" hidden="1" x14ac:dyDescent="0.2">
      <c r="A27" s="180">
        <v>44614</v>
      </c>
      <c r="B27" s="181" t="s">
        <v>86</v>
      </c>
      <c r="C27" s="181" t="s">
        <v>87</v>
      </c>
      <c r="D27" s="181" t="s">
        <v>98</v>
      </c>
      <c r="E27" s="181" t="s">
        <v>99</v>
      </c>
      <c r="F27" s="181" t="s">
        <v>100</v>
      </c>
      <c r="G27" s="181" t="s">
        <v>514</v>
      </c>
      <c r="H27" s="181">
        <v>5</v>
      </c>
      <c r="I27" s="181">
        <v>0.03</v>
      </c>
      <c r="J27" s="182">
        <v>0</v>
      </c>
      <c r="L27" s="181">
        <v>28</v>
      </c>
      <c r="M27" s="181">
        <v>24</v>
      </c>
      <c r="N27" s="181">
        <v>39</v>
      </c>
      <c r="O27" s="181">
        <v>43</v>
      </c>
      <c r="P27" s="181">
        <v>36</v>
      </c>
      <c r="Q27" s="181">
        <v>38</v>
      </c>
      <c r="R27" s="181">
        <v>37</v>
      </c>
      <c r="S27" s="181">
        <v>245</v>
      </c>
      <c r="T27" s="181">
        <v>18500</v>
      </c>
      <c r="U27" s="181">
        <v>4532500</v>
      </c>
      <c r="V27" s="181">
        <v>0</v>
      </c>
      <c r="W27" s="181">
        <v>4532500</v>
      </c>
      <c r="X27" s="181">
        <v>362600</v>
      </c>
      <c r="Y27" s="182">
        <v>4895100</v>
      </c>
      <c r="Z27" s="182">
        <v>24900</v>
      </c>
      <c r="AB27" s="21">
        <f>Gop_Dat_Hang!L27</f>
        <v>28</v>
      </c>
      <c r="AC27" s="21">
        <f>Gop_Dat_Hang!M27</f>
        <v>24</v>
      </c>
      <c r="AD27" s="21">
        <f>Gop_Dat_Hang!N27</f>
        <v>39</v>
      </c>
      <c r="AE27" s="21">
        <f>Gop_Dat_Hang!O27</f>
        <v>43</v>
      </c>
      <c r="AF27" s="21">
        <f>Gop_Dat_Hang!P27</f>
        <v>36</v>
      </c>
      <c r="AG27" s="21">
        <f>Gop_Dat_Hang!Q27</f>
        <v>38</v>
      </c>
      <c r="AH27" s="21">
        <f>Gop_Dat_Hang!R27</f>
        <v>37</v>
      </c>
      <c r="AI27" s="21">
        <f>SUM(Gop_Dat_Hang!AB27:AH27)</f>
        <v>245</v>
      </c>
      <c r="AJ27" s="21">
        <f>Gop_Dat_Hang!T27</f>
        <v>18500</v>
      </c>
      <c r="AK27" s="21">
        <f t="shared" si="0"/>
        <v>4532500</v>
      </c>
      <c r="AL27" s="21">
        <f>Gop_Dat_Hang!V27</f>
        <v>0</v>
      </c>
      <c r="AM27" s="21">
        <f t="shared" si="1"/>
        <v>4532500</v>
      </c>
      <c r="AN27" s="21">
        <f>Gop_Dat_Hang!X27</f>
        <v>362600</v>
      </c>
      <c r="AO27" s="75">
        <f t="shared" si="2"/>
        <v>4895100</v>
      </c>
      <c r="AQ27" s="21">
        <f>Gop_Dat_Hang!AB27-Gop_Dat_Hang!L27</f>
        <v>0</v>
      </c>
      <c r="AR27" s="21">
        <f>Gop_Dat_Hang!AC27-Gop_Dat_Hang!M27</f>
        <v>0</v>
      </c>
      <c r="AS27" s="21">
        <f>Gop_Dat_Hang!AD27-Gop_Dat_Hang!N27</f>
        <v>0</v>
      </c>
      <c r="AT27" s="21">
        <f>Gop_Dat_Hang!AE27-Gop_Dat_Hang!O27</f>
        <v>0</v>
      </c>
      <c r="AU27" s="21">
        <f>Gop_Dat_Hang!AF27-Gop_Dat_Hang!P27</f>
        <v>0</v>
      </c>
      <c r="AV27" s="21">
        <f>Gop_Dat_Hang!AG27-Gop_Dat_Hang!Q27</f>
        <v>0</v>
      </c>
      <c r="AW27" s="21">
        <f>Gop_Dat_Hang!AH27-Gop_Dat_Hang!R27</f>
        <v>0</v>
      </c>
      <c r="AX27" s="21">
        <f>Gop_Dat_Hang!AI27-Gop_Dat_Hang!S27</f>
        <v>0</v>
      </c>
      <c r="AY27" s="21">
        <f>Gop_Dat_Hang!AJ27-Gop_Dat_Hang!T27</f>
        <v>0</v>
      </c>
    </row>
    <row r="28" spans="1:53" hidden="1" x14ac:dyDescent="0.2">
      <c r="A28" s="180">
        <v>44614</v>
      </c>
      <c r="B28" s="181" t="s">
        <v>86</v>
      </c>
      <c r="C28" s="181" t="s">
        <v>87</v>
      </c>
      <c r="D28" s="181" t="s">
        <v>101</v>
      </c>
      <c r="E28" s="181" t="s">
        <v>102</v>
      </c>
      <c r="F28" s="181" t="s">
        <v>103</v>
      </c>
      <c r="G28" s="181" t="s">
        <v>514</v>
      </c>
      <c r="H28" s="181">
        <v>5</v>
      </c>
      <c r="I28" s="181">
        <v>0.03</v>
      </c>
      <c r="J28" s="182">
        <v>0</v>
      </c>
      <c r="L28" s="181">
        <v>28</v>
      </c>
      <c r="M28" s="181">
        <v>49</v>
      </c>
      <c r="N28" s="181">
        <v>25</v>
      </c>
      <c r="O28" s="181">
        <v>0</v>
      </c>
      <c r="P28" s="181">
        <v>0</v>
      </c>
      <c r="Q28" s="181">
        <v>0</v>
      </c>
      <c r="R28" s="181">
        <v>0</v>
      </c>
      <c r="S28" s="181">
        <v>102</v>
      </c>
      <c r="T28" s="181">
        <v>20000</v>
      </c>
      <c r="U28" s="181">
        <v>2040000</v>
      </c>
      <c r="V28" s="181">
        <v>0</v>
      </c>
      <c r="W28" s="181">
        <v>2040000</v>
      </c>
      <c r="X28" s="181">
        <v>163200</v>
      </c>
      <c r="Y28" s="182">
        <v>2203200</v>
      </c>
      <c r="Z28" s="182">
        <v>26900</v>
      </c>
      <c r="AB28" s="21">
        <f>Gop_Dat_Hang!L28</f>
        <v>28</v>
      </c>
      <c r="AC28" s="21">
        <f>Gop_Dat_Hang!M28</f>
        <v>49</v>
      </c>
      <c r="AD28" s="21">
        <f>Gop_Dat_Hang!N28</f>
        <v>25</v>
      </c>
      <c r="AE28" s="21">
        <f>Gop_Dat_Hang!O28</f>
        <v>0</v>
      </c>
      <c r="AF28" s="21">
        <f>Gop_Dat_Hang!P28</f>
        <v>0</v>
      </c>
      <c r="AG28" s="21">
        <f>Gop_Dat_Hang!Q28</f>
        <v>0</v>
      </c>
      <c r="AH28" s="21">
        <f>Gop_Dat_Hang!R28</f>
        <v>0</v>
      </c>
      <c r="AI28" s="21">
        <f>SUM(Gop_Dat_Hang!AB28:AH28)</f>
        <v>102</v>
      </c>
      <c r="AJ28" s="21">
        <f>Gop_Dat_Hang!T28</f>
        <v>20000</v>
      </c>
      <c r="AK28" s="21">
        <f t="shared" si="0"/>
        <v>2040000</v>
      </c>
      <c r="AL28" s="21">
        <f>Gop_Dat_Hang!V28</f>
        <v>0</v>
      </c>
      <c r="AM28" s="21">
        <f t="shared" si="1"/>
        <v>2040000</v>
      </c>
      <c r="AN28" s="21">
        <f>Gop_Dat_Hang!X28</f>
        <v>163200</v>
      </c>
      <c r="AO28" s="75">
        <f t="shared" si="2"/>
        <v>2203200</v>
      </c>
      <c r="AQ28" s="21">
        <f>Gop_Dat_Hang!AB28-Gop_Dat_Hang!L28</f>
        <v>0</v>
      </c>
      <c r="AR28" s="21">
        <f>Gop_Dat_Hang!AC28-Gop_Dat_Hang!M28</f>
        <v>0</v>
      </c>
      <c r="AS28" s="21">
        <f>Gop_Dat_Hang!AD28-Gop_Dat_Hang!N28</f>
        <v>0</v>
      </c>
      <c r="AT28" s="21">
        <f>Gop_Dat_Hang!AE28-Gop_Dat_Hang!O28</f>
        <v>0</v>
      </c>
      <c r="AU28" s="21">
        <f>Gop_Dat_Hang!AF28-Gop_Dat_Hang!P28</f>
        <v>0</v>
      </c>
      <c r="AV28" s="21">
        <f>Gop_Dat_Hang!AG28-Gop_Dat_Hang!Q28</f>
        <v>0</v>
      </c>
      <c r="AW28" s="21">
        <f>Gop_Dat_Hang!AH28-Gop_Dat_Hang!R28</f>
        <v>0</v>
      </c>
      <c r="AX28" s="21">
        <f>Gop_Dat_Hang!AI28-Gop_Dat_Hang!S28</f>
        <v>0</v>
      </c>
      <c r="AY28" s="21">
        <f>Gop_Dat_Hang!AJ28-Gop_Dat_Hang!T28</f>
        <v>0</v>
      </c>
    </row>
    <row r="29" spans="1:53" x14ac:dyDescent="0.2">
      <c r="A29" s="180">
        <v>44614</v>
      </c>
      <c r="B29" s="181" t="s">
        <v>86</v>
      </c>
      <c r="C29" s="181" t="s">
        <v>87</v>
      </c>
      <c r="D29" s="181" t="s">
        <v>104</v>
      </c>
      <c r="E29" s="181" t="s">
        <v>105</v>
      </c>
      <c r="F29" s="181" t="s">
        <v>106</v>
      </c>
      <c r="G29" s="181" t="s">
        <v>514</v>
      </c>
      <c r="H29" s="181">
        <v>5</v>
      </c>
      <c r="I29" s="181">
        <v>0.03</v>
      </c>
      <c r="J29" s="182">
        <v>0</v>
      </c>
      <c r="L29" s="181">
        <v>0</v>
      </c>
      <c r="M29" s="181">
        <v>0</v>
      </c>
      <c r="N29" s="181">
        <v>0</v>
      </c>
      <c r="O29" s="181">
        <v>0</v>
      </c>
      <c r="P29" s="181">
        <v>32</v>
      </c>
      <c r="Q29" s="181">
        <v>29</v>
      </c>
      <c r="R29" s="181">
        <v>31</v>
      </c>
      <c r="S29" s="181">
        <v>92</v>
      </c>
      <c r="T29" s="181">
        <v>23000</v>
      </c>
      <c r="U29" s="181">
        <v>2116000</v>
      </c>
      <c r="V29" s="181">
        <v>0</v>
      </c>
      <c r="W29" s="181">
        <v>2116000</v>
      </c>
      <c r="X29" s="181">
        <v>169280</v>
      </c>
      <c r="Y29" s="182">
        <v>2285280</v>
      </c>
      <c r="Z29" s="182">
        <v>29900</v>
      </c>
      <c r="AB29" s="21">
        <f>Gop_Dat_Hang!L29</f>
        <v>0</v>
      </c>
      <c r="AC29" s="21">
        <f>Gop_Dat_Hang!M29</f>
        <v>0</v>
      </c>
      <c r="AD29" s="21">
        <f>Gop_Dat_Hang!N29</f>
        <v>0</v>
      </c>
      <c r="AE29" s="21">
        <f>Gop_Dat_Hang!O29</f>
        <v>0</v>
      </c>
      <c r="AF29" s="21">
        <f>Gop_Dat_Hang!P29</f>
        <v>32</v>
      </c>
      <c r="AG29" s="21">
        <f>Gop_Dat_Hang!Q29</f>
        <v>29</v>
      </c>
      <c r="AH29" s="21">
        <f>Gop_Dat_Hang!R29</f>
        <v>31</v>
      </c>
      <c r="AI29" s="21">
        <f>SUM(Gop_Dat_Hang!AB29:AH29)</f>
        <v>92</v>
      </c>
      <c r="AJ29" s="21">
        <f>Gop_Dat_Hang!T29</f>
        <v>23000</v>
      </c>
      <c r="AK29" s="21">
        <f t="shared" si="0"/>
        <v>2116000</v>
      </c>
      <c r="AL29" s="21">
        <f>Gop_Dat_Hang!V29</f>
        <v>0</v>
      </c>
      <c r="AM29" s="21">
        <f t="shared" si="1"/>
        <v>2116000</v>
      </c>
      <c r="AN29" s="21">
        <f>Gop_Dat_Hang!X29</f>
        <v>169280</v>
      </c>
      <c r="AO29" s="75">
        <f t="shared" si="2"/>
        <v>2285280</v>
      </c>
      <c r="AQ29" s="21">
        <f>Gop_Dat_Hang!AB29-Gop_Dat_Hang!L29</f>
        <v>0</v>
      </c>
      <c r="AR29" s="21">
        <f>Gop_Dat_Hang!AC29-Gop_Dat_Hang!M29</f>
        <v>0</v>
      </c>
      <c r="AS29" s="21">
        <f>Gop_Dat_Hang!AD29-Gop_Dat_Hang!N29</f>
        <v>0</v>
      </c>
      <c r="AT29" s="21">
        <f>Gop_Dat_Hang!AE29-Gop_Dat_Hang!O29</f>
        <v>0</v>
      </c>
      <c r="AU29" s="21">
        <f>Gop_Dat_Hang!AF29-Gop_Dat_Hang!P29</f>
        <v>0</v>
      </c>
      <c r="AV29" s="21">
        <f>Gop_Dat_Hang!AG29-Gop_Dat_Hang!Q29</f>
        <v>0</v>
      </c>
      <c r="AW29" s="21">
        <f>Gop_Dat_Hang!AH29-Gop_Dat_Hang!R29</f>
        <v>0</v>
      </c>
      <c r="AX29" s="21">
        <f>Gop_Dat_Hang!AI29-Gop_Dat_Hang!S29</f>
        <v>0</v>
      </c>
      <c r="AY29" s="21">
        <f>Gop_Dat_Hang!AJ29-Gop_Dat_Hang!T29</f>
        <v>0</v>
      </c>
      <c r="BA29" s="73">
        <v>44614</v>
      </c>
    </row>
    <row r="30" spans="1:53" x14ac:dyDescent="0.2">
      <c r="A30" s="180">
        <v>44614</v>
      </c>
      <c r="B30" s="181" t="s">
        <v>86</v>
      </c>
      <c r="C30" s="181" t="s">
        <v>87</v>
      </c>
      <c r="D30" s="181" t="s">
        <v>107</v>
      </c>
      <c r="E30" s="181" t="s">
        <v>108</v>
      </c>
      <c r="F30" s="181" t="s">
        <v>109</v>
      </c>
      <c r="G30" s="181" t="s">
        <v>514</v>
      </c>
      <c r="H30" s="181">
        <v>5</v>
      </c>
      <c r="I30" s="181">
        <v>0.03</v>
      </c>
      <c r="J30" s="182">
        <v>0</v>
      </c>
      <c r="L30" s="181">
        <v>20</v>
      </c>
      <c r="M30" s="181">
        <v>13</v>
      </c>
      <c r="N30" s="181">
        <v>45</v>
      </c>
      <c r="O30" s="181">
        <v>48</v>
      </c>
      <c r="P30" s="181">
        <v>26</v>
      </c>
      <c r="Q30" s="181">
        <v>41</v>
      </c>
      <c r="R30" s="181">
        <v>40</v>
      </c>
      <c r="S30" s="181">
        <v>233</v>
      </c>
      <c r="T30" s="181">
        <v>22000</v>
      </c>
      <c r="U30" s="181">
        <v>5126000</v>
      </c>
      <c r="V30" s="181">
        <v>0</v>
      </c>
      <c r="W30" s="181">
        <v>5126000</v>
      </c>
      <c r="X30" s="181">
        <v>410080</v>
      </c>
      <c r="Y30" s="182">
        <v>5536080</v>
      </c>
      <c r="Z30" s="182">
        <v>28900</v>
      </c>
      <c r="AB30" s="21">
        <f>Gop_Dat_Hang!L30</f>
        <v>20</v>
      </c>
      <c r="AC30" s="21">
        <f>Gop_Dat_Hang!M30</f>
        <v>13</v>
      </c>
      <c r="AD30" s="21">
        <f>Gop_Dat_Hang!N30</f>
        <v>45</v>
      </c>
      <c r="AE30" s="21">
        <f>Gop_Dat_Hang!O30</f>
        <v>48</v>
      </c>
      <c r="AF30" s="21">
        <f>Gop_Dat_Hang!P30</f>
        <v>26</v>
      </c>
      <c r="AG30" s="21">
        <f>Gop_Dat_Hang!Q30</f>
        <v>41</v>
      </c>
      <c r="AH30" s="21">
        <f>Gop_Dat_Hang!R30</f>
        <v>40</v>
      </c>
      <c r="AI30" s="21">
        <f>SUM(Gop_Dat_Hang!AB30:AH30)</f>
        <v>233</v>
      </c>
      <c r="AJ30" s="21">
        <f>Gop_Dat_Hang!T30</f>
        <v>22000</v>
      </c>
      <c r="AK30" s="21">
        <f t="shared" si="0"/>
        <v>5126000</v>
      </c>
      <c r="AL30" s="21">
        <f>Gop_Dat_Hang!V30</f>
        <v>0</v>
      </c>
      <c r="AM30" s="21">
        <f t="shared" si="1"/>
        <v>5126000</v>
      </c>
      <c r="AN30" s="21">
        <f>Gop_Dat_Hang!X30</f>
        <v>410080</v>
      </c>
      <c r="AO30" s="75">
        <f t="shared" si="2"/>
        <v>5536080</v>
      </c>
      <c r="AQ30" s="21">
        <f>Gop_Dat_Hang!AB30-Gop_Dat_Hang!L30</f>
        <v>0</v>
      </c>
      <c r="AR30" s="21">
        <f>Gop_Dat_Hang!AC30-Gop_Dat_Hang!M30</f>
        <v>0</v>
      </c>
      <c r="AS30" s="21">
        <f>Gop_Dat_Hang!AD30-Gop_Dat_Hang!N30</f>
        <v>0</v>
      </c>
      <c r="AT30" s="21">
        <f>Gop_Dat_Hang!AE30-Gop_Dat_Hang!O30</f>
        <v>0</v>
      </c>
      <c r="AU30" s="21">
        <f>Gop_Dat_Hang!AF30-Gop_Dat_Hang!P30</f>
        <v>0</v>
      </c>
      <c r="AV30" s="21">
        <f>Gop_Dat_Hang!AG30-Gop_Dat_Hang!Q30</f>
        <v>0</v>
      </c>
      <c r="AW30" s="21">
        <f>Gop_Dat_Hang!AH30-Gop_Dat_Hang!R30</f>
        <v>0</v>
      </c>
      <c r="AX30" s="21">
        <f>Gop_Dat_Hang!AI30-Gop_Dat_Hang!S30</f>
        <v>0</v>
      </c>
      <c r="AY30" s="21">
        <f>Gop_Dat_Hang!AJ30-Gop_Dat_Hang!T30</f>
        <v>0</v>
      </c>
      <c r="BA30" s="73">
        <v>44614</v>
      </c>
    </row>
    <row r="31" spans="1:53" x14ac:dyDescent="0.2">
      <c r="A31" s="180">
        <v>44614</v>
      </c>
      <c r="B31" s="181" t="s">
        <v>86</v>
      </c>
      <c r="C31" s="181" t="s">
        <v>87</v>
      </c>
      <c r="D31" s="181" t="s">
        <v>110</v>
      </c>
      <c r="E31" s="181" t="s">
        <v>111</v>
      </c>
      <c r="F31" s="181" t="s">
        <v>112</v>
      </c>
      <c r="G31" s="181" t="s">
        <v>514</v>
      </c>
      <c r="H31" s="181">
        <v>5</v>
      </c>
      <c r="I31" s="181">
        <v>0.03</v>
      </c>
      <c r="J31" s="182">
        <v>0</v>
      </c>
      <c r="L31" s="181">
        <v>29</v>
      </c>
      <c r="M31" s="181">
        <v>13</v>
      </c>
      <c r="N31" s="181">
        <v>44</v>
      </c>
      <c r="O31" s="181">
        <v>24</v>
      </c>
      <c r="P31" s="181">
        <v>15</v>
      </c>
      <c r="Q31" s="181">
        <v>38</v>
      </c>
      <c r="R31" s="181">
        <v>36</v>
      </c>
      <c r="S31" s="181">
        <v>199</v>
      </c>
      <c r="T31" s="181">
        <v>20000</v>
      </c>
      <c r="U31" s="181">
        <v>3980000</v>
      </c>
      <c r="V31" s="181">
        <v>0</v>
      </c>
      <c r="W31" s="181">
        <v>3980000</v>
      </c>
      <c r="X31" s="181">
        <v>318400</v>
      </c>
      <c r="Y31" s="182">
        <v>4298400</v>
      </c>
      <c r="Z31" s="182">
        <v>26900</v>
      </c>
      <c r="AB31" s="21">
        <f>Gop_Dat_Hang!L31</f>
        <v>29</v>
      </c>
      <c r="AC31" s="21">
        <f>Gop_Dat_Hang!M31</f>
        <v>13</v>
      </c>
      <c r="AD31" s="21">
        <f>Gop_Dat_Hang!N31</f>
        <v>44</v>
      </c>
      <c r="AE31" s="21">
        <f>Gop_Dat_Hang!O31</f>
        <v>24</v>
      </c>
      <c r="AF31" s="21">
        <f>Gop_Dat_Hang!P31</f>
        <v>15</v>
      </c>
      <c r="AG31" s="21">
        <f>Gop_Dat_Hang!Q31</f>
        <v>38</v>
      </c>
      <c r="AH31" s="21">
        <f>Gop_Dat_Hang!R31</f>
        <v>36</v>
      </c>
      <c r="AI31" s="21">
        <f>SUM(Gop_Dat_Hang!AB31:AH31)</f>
        <v>199</v>
      </c>
      <c r="AJ31" s="21">
        <f>Gop_Dat_Hang!T31</f>
        <v>20000</v>
      </c>
      <c r="AK31" s="21">
        <f t="shared" si="0"/>
        <v>3980000</v>
      </c>
      <c r="AL31" s="21">
        <f>Gop_Dat_Hang!V31</f>
        <v>0</v>
      </c>
      <c r="AM31" s="21">
        <f t="shared" si="1"/>
        <v>3980000</v>
      </c>
      <c r="AN31" s="21">
        <f>Gop_Dat_Hang!X31</f>
        <v>318400</v>
      </c>
      <c r="AO31" s="75">
        <f t="shared" si="2"/>
        <v>4298400</v>
      </c>
      <c r="AQ31" s="21">
        <f>Gop_Dat_Hang!AB31-Gop_Dat_Hang!L31</f>
        <v>0</v>
      </c>
      <c r="AR31" s="21">
        <f>Gop_Dat_Hang!AC31-Gop_Dat_Hang!M31</f>
        <v>0</v>
      </c>
      <c r="AS31" s="21">
        <f>Gop_Dat_Hang!AD31-Gop_Dat_Hang!N31</f>
        <v>0</v>
      </c>
      <c r="AT31" s="21">
        <f>Gop_Dat_Hang!AE31-Gop_Dat_Hang!O31</f>
        <v>0</v>
      </c>
      <c r="AU31" s="21">
        <f>Gop_Dat_Hang!AF31-Gop_Dat_Hang!P31</f>
        <v>0</v>
      </c>
      <c r="AV31" s="21">
        <f>Gop_Dat_Hang!AG31-Gop_Dat_Hang!Q31</f>
        <v>0</v>
      </c>
      <c r="AW31" s="21">
        <f>Gop_Dat_Hang!AH31-Gop_Dat_Hang!R31</f>
        <v>0</v>
      </c>
      <c r="AX31" s="21">
        <f>Gop_Dat_Hang!AI31-Gop_Dat_Hang!S31</f>
        <v>0</v>
      </c>
      <c r="AY31" s="21">
        <f>Gop_Dat_Hang!AJ31-Gop_Dat_Hang!T31</f>
        <v>0</v>
      </c>
      <c r="BA31" s="73">
        <v>44614</v>
      </c>
    </row>
    <row r="32" spans="1:53" x14ac:dyDescent="0.2">
      <c r="A32" s="180">
        <v>44614</v>
      </c>
      <c r="B32" s="181" t="s">
        <v>86</v>
      </c>
      <c r="C32" s="181" t="s">
        <v>87</v>
      </c>
      <c r="D32" s="181" t="s">
        <v>113</v>
      </c>
      <c r="E32" s="181" t="s">
        <v>114</v>
      </c>
      <c r="F32" s="181" t="s">
        <v>115</v>
      </c>
      <c r="G32" s="181" t="s">
        <v>514</v>
      </c>
      <c r="H32" s="181">
        <v>5</v>
      </c>
      <c r="I32" s="181">
        <v>0.03</v>
      </c>
      <c r="J32" s="182">
        <v>0</v>
      </c>
      <c r="L32" s="181">
        <v>36</v>
      </c>
      <c r="M32" s="181">
        <v>49</v>
      </c>
      <c r="N32" s="181">
        <v>40</v>
      </c>
      <c r="O32" s="181">
        <v>28</v>
      </c>
      <c r="P32" s="181">
        <v>11</v>
      </c>
      <c r="Q32" s="181">
        <v>17</v>
      </c>
      <c r="R32" s="181">
        <v>37</v>
      </c>
      <c r="S32" s="181">
        <v>218</v>
      </c>
      <c r="T32" s="181">
        <v>7300</v>
      </c>
      <c r="U32" s="181">
        <v>1591400</v>
      </c>
      <c r="V32" s="181">
        <v>0</v>
      </c>
      <c r="W32" s="181">
        <v>1591400</v>
      </c>
      <c r="X32" s="181">
        <v>127312</v>
      </c>
      <c r="Y32" s="182">
        <v>1718712</v>
      </c>
      <c r="Z32" s="182">
        <v>9900</v>
      </c>
      <c r="AB32" s="21">
        <f>Gop_Dat_Hang!L32</f>
        <v>36</v>
      </c>
      <c r="AC32" s="21">
        <f>Gop_Dat_Hang!M32</f>
        <v>49</v>
      </c>
      <c r="AD32" s="21">
        <f>Gop_Dat_Hang!N32</f>
        <v>40</v>
      </c>
      <c r="AE32" s="21">
        <f>Gop_Dat_Hang!O32</f>
        <v>28</v>
      </c>
      <c r="AF32" s="21">
        <f>Gop_Dat_Hang!P32</f>
        <v>11</v>
      </c>
      <c r="AG32" s="21">
        <f>Gop_Dat_Hang!Q32</f>
        <v>17</v>
      </c>
      <c r="AH32" s="21">
        <f>Gop_Dat_Hang!R32</f>
        <v>37</v>
      </c>
      <c r="AI32" s="21">
        <f>SUM(Gop_Dat_Hang!AB32:AH32)</f>
        <v>218</v>
      </c>
      <c r="AJ32" s="21">
        <f>Gop_Dat_Hang!T32</f>
        <v>7300</v>
      </c>
      <c r="AK32" s="21">
        <f t="shared" si="0"/>
        <v>1591400</v>
      </c>
      <c r="AL32" s="21">
        <f>Gop_Dat_Hang!V32</f>
        <v>0</v>
      </c>
      <c r="AM32" s="21">
        <f t="shared" si="1"/>
        <v>1591400</v>
      </c>
      <c r="AN32" s="21">
        <f>Gop_Dat_Hang!X32</f>
        <v>127312</v>
      </c>
      <c r="AO32" s="75">
        <f t="shared" si="2"/>
        <v>1718712</v>
      </c>
      <c r="AQ32" s="21">
        <f>Gop_Dat_Hang!AB32-Gop_Dat_Hang!L32</f>
        <v>0</v>
      </c>
      <c r="AR32" s="21">
        <f>Gop_Dat_Hang!AC32-Gop_Dat_Hang!M32</f>
        <v>0</v>
      </c>
      <c r="AS32" s="21">
        <f>Gop_Dat_Hang!AD32-Gop_Dat_Hang!N32</f>
        <v>0</v>
      </c>
      <c r="AT32" s="21">
        <f>Gop_Dat_Hang!AE32-Gop_Dat_Hang!O32</f>
        <v>0</v>
      </c>
      <c r="AU32" s="21">
        <f>Gop_Dat_Hang!AF32-Gop_Dat_Hang!P32</f>
        <v>0</v>
      </c>
      <c r="AV32" s="21">
        <f>Gop_Dat_Hang!AG32-Gop_Dat_Hang!Q32</f>
        <v>0</v>
      </c>
      <c r="AW32" s="21">
        <f>Gop_Dat_Hang!AH32-Gop_Dat_Hang!R32</f>
        <v>0</v>
      </c>
      <c r="AX32" s="21">
        <f>Gop_Dat_Hang!AI32-Gop_Dat_Hang!S32</f>
        <v>0</v>
      </c>
      <c r="AY32" s="21">
        <f>Gop_Dat_Hang!AJ32-Gop_Dat_Hang!T32</f>
        <v>0</v>
      </c>
      <c r="BA32" s="73">
        <v>44614</v>
      </c>
    </row>
    <row r="33" spans="1:53" x14ac:dyDescent="0.2">
      <c r="A33" s="180">
        <v>44614</v>
      </c>
      <c r="B33" s="181" t="s">
        <v>86</v>
      </c>
      <c r="C33" s="181" t="s">
        <v>87</v>
      </c>
      <c r="D33" s="181" t="s">
        <v>116</v>
      </c>
      <c r="E33" s="181" t="s">
        <v>117</v>
      </c>
      <c r="F33" s="181" t="s">
        <v>118</v>
      </c>
      <c r="G33" s="181" t="s">
        <v>514</v>
      </c>
      <c r="H33" s="181">
        <v>5</v>
      </c>
      <c r="I33" s="181">
        <v>0.03</v>
      </c>
      <c r="J33" s="182">
        <v>0</v>
      </c>
      <c r="L33" s="181">
        <v>34</v>
      </c>
      <c r="M33" s="181">
        <v>15</v>
      </c>
      <c r="N33" s="181">
        <v>42</v>
      </c>
      <c r="O33" s="181">
        <v>48</v>
      </c>
      <c r="P33" s="181">
        <v>35</v>
      </c>
      <c r="Q33" s="181">
        <v>16</v>
      </c>
      <c r="R33" s="181">
        <v>12</v>
      </c>
      <c r="S33" s="181">
        <v>202</v>
      </c>
      <c r="T33" s="181">
        <v>7500</v>
      </c>
      <c r="U33" s="181">
        <v>1515000</v>
      </c>
      <c r="V33" s="181">
        <v>0</v>
      </c>
      <c r="W33" s="181">
        <v>1515000</v>
      </c>
      <c r="X33" s="181">
        <v>121200</v>
      </c>
      <c r="Y33" s="182">
        <v>1636200</v>
      </c>
      <c r="Z33" s="182">
        <v>9900</v>
      </c>
      <c r="AB33" s="21">
        <f>Gop_Dat_Hang!L33</f>
        <v>34</v>
      </c>
      <c r="AC33" s="21">
        <f>Gop_Dat_Hang!M33</f>
        <v>15</v>
      </c>
      <c r="AD33" s="21">
        <f>Gop_Dat_Hang!N33</f>
        <v>42</v>
      </c>
      <c r="AE33" s="21">
        <f>Gop_Dat_Hang!O33</f>
        <v>48</v>
      </c>
      <c r="AF33" s="21">
        <f>Gop_Dat_Hang!P33</f>
        <v>35</v>
      </c>
      <c r="AG33" s="21">
        <f>Gop_Dat_Hang!Q33</f>
        <v>16</v>
      </c>
      <c r="AH33" s="21">
        <f>Gop_Dat_Hang!R33</f>
        <v>12</v>
      </c>
      <c r="AI33" s="21">
        <f>SUM(Gop_Dat_Hang!AB33:AH33)</f>
        <v>202</v>
      </c>
      <c r="AJ33" s="21">
        <f>Gop_Dat_Hang!T33</f>
        <v>7500</v>
      </c>
      <c r="AK33" s="21">
        <f t="shared" si="0"/>
        <v>1515000</v>
      </c>
      <c r="AL33" s="21">
        <f>Gop_Dat_Hang!V33</f>
        <v>0</v>
      </c>
      <c r="AM33" s="21">
        <f t="shared" si="1"/>
        <v>1515000</v>
      </c>
      <c r="AN33" s="21">
        <f>Gop_Dat_Hang!X33</f>
        <v>121200</v>
      </c>
      <c r="AO33" s="75">
        <f t="shared" si="2"/>
        <v>1636200</v>
      </c>
      <c r="AQ33" s="21">
        <f>Gop_Dat_Hang!AB33-Gop_Dat_Hang!L33</f>
        <v>0</v>
      </c>
      <c r="AR33" s="21">
        <f>Gop_Dat_Hang!AC33-Gop_Dat_Hang!M33</f>
        <v>0</v>
      </c>
      <c r="AS33" s="21">
        <f>Gop_Dat_Hang!AD33-Gop_Dat_Hang!N33</f>
        <v>0</v>
      </c>
      <c r="AT33" s="21">
        <f>Gop_Dat_Hang!AE33-Gop_Dat_Hang!O33</f>
        <v>0</v>
      </c>
      <c r="AU33" s="21">
        <f>Gop_Dat_Hang!AF33-Gop_Dat_Hang!P33</f>
        <v>0</v>
      </c>
      <c r="AV33" s="21">
        <f>Gop_Dat_Hang!AG33-Gop_Dat_Hang!Q33</f>
        <v>0</v>
      </c>
      <c r="AW33" s="21">
        <f>Gop_Dat_Hang!AH33-Gop_Dat_Hang!R33</f>
        <v>0</v>
      </c>
      <c r="AX33" s="21">
        <f>Gop_Dat_Hang!AI33-Gop_Dat_Hang!S33</f>
        <v>0</v>
      </c>
      <c r="AY33" s="21">
        <f>Gop_Dat_Hang!AJ33-Gop_Dat_Hang!T33</f>
        <v>0</v>
      </c>
      <c r="BA33" s="73">
        <v>44614</v>
      </c>
    </row>
    <row r="34" spans="1:53" x14ac:dyDescent="0.2">
      <c r="A34" s="180">
        <v>44614</v>
      </c>
      <c r="B34" s="181" t="s">
        <v>86</v>
      </c>
      <c r="C34" s="181" t="s">
        <v>87</v>
      </c>
      <c r="D34" s="181" t="s">
        <v>119</v>
      </c>
      <c r="E34" s="181" t="s">
        <v>120</v>
      </c>
      <c r="F34" s="181" t="s">
        <v>121</v>
      </c>
      <c r="G34" s="181" t="s">
        <v>514</v>
      </c>
      <c r="H34" s="181">
        <v>10</v>
      </c>
      <c r="I34" s="181">
        <v>0.03</v>
      </c>
      <c r="J34" s="182">
        <v>0</v>
      </c>
      <c r="L34" s="181">
        <v>17</v>
      </c>
      <c r="M34" s="181">
        <v>38</v>
      </c>
      <c r="N34" s="181">
        <v>47</v>
      </c>
      <c r="O34" s="181">
        <v>40</v>
      </c>
      <c r="P34" s="181">
        <v>38</v>
      </c>
      <c r="Q34" s="181">
        <v>14</v>
      </c>
      <c r="R34" s="181">
        <v>34</v>
      </c>
      <c r="S34" s="181">
        <v>228</v>
      </c>
      <c r="T34" s="181">
        <v>8200</v>
      </c>
      <c r="U34" s="181">
        <v>1869600</v>
      </c>
      <c r="V34" s="181">
        <v>0</v>
      </c>
      <c r="W34" s="181">
        <v>1869600</v>
      </c>
      <c r="X34" s="181">
        <v>149568</v>
      </c>
      <c r="Y34" s="182">
        <v>2019168</v>
      </c>
      <c r="Z34" s="182">
        <v>10500</v>
      </c>
      <c r="AB34" s="21">
        <f>Gop_Dat_Hang!L34</f>
        <v>17</v>
      </c>
      <c r="AC34" s="21">
        <f>Gop_Dat_Hang!M34</f>
        <v>38</v>
      </c>
      <c r="AD34" s="21">
        <f>Gop_Dat_Hang!N34</f>
        <v>47</v>
      </c>
      <c r="AE34" s="21">
        <f>Gop_Dat_Hang!O34</f>
        <v>40</v>
      </c>
      <c r="AF34" s="21">
        <f>Gop_Dat_Hang!P34</f>
        <v>38</v>
      </c>
      <c r="AG34" s="21">
        <f>Gop_Dat_Hang!Q34</f>
        <v>14</v>
      </c>
      <c r="AH34" s="21">
        <f>Gop_Dat_Hang!R34</f>
        <v>34</v>
      </c>
      <c r="AI34" s="21">
        <f>SUM(Gop_Dat_Hang!AB34:AH34)</f>
        <v>228</v>
      </c>
      <c r="AJ34" s="21">
        <f>Gop_Dat_Hang!T34</f>
        <v>8200</v>
      </c>
      <c r="AK34" s="21">
        <f t="shared" ref="AK34:AK65" si="3">AI34*AJ34</f>
        <v>1869600</v>
      </c>
      <c r="AL34" s="21">
        <f>Gop_Dat_Hang!V34</f>
        <v>0</v>
      </c>
      <c r="AM34" s="21">
        <f t="shared" ref="AM34:AM65" si="4">AK34-AL34</f>
        <v>1869600</v>
      </c>
      <c r="AN34" s="21">
        <f>Gop_Dat_Hang!X34</f>
        <v>149568</v>
      </c>
      <c r="AO34" s="75">
        <f t="shared" ref="AO34:AO65" si="5">AM34+AN34</f>
        <v>2019168</v>
      </c>
      <c r="AQ34" s="21">
        <f>Gop_Dat_Hang!AB34-Gop_Dat_Hang!L34</f>
        <v>0</v>
      </c>
      <c r="AR34" s="21">
        <f>Gop_Dat_Hang!AC34-Gop_Dat_Hang!M34</f>
        <v>0</v>
      </c>
      <c r="AS34" s="21">
        <f>Gop_Dat_Hang!AD34-Gop_Dat_Hang!N34</f>
        <v>0</v>
      </c>
      <c r="AT34" s="21">
        <f>Gop_Dat_Hang!AE34-Gop_Dat_Hang!O34</f>
        <v>0</v>
      </c>
      <c r="AU34" s="21">
        <f>Gop_Dat_Hang!AF34-Gop_Dat_Hang!P34</f>
        <v>0</v>
      </c>
      <c r="AV34" s="21">
        <f>Gop_Dat_Hang!AG34-Gop_Dat_Hang!Q34</f>
        <v>0</v>
      </c>
      <c r="AW34" s="21">
        <f>Gop_Dat_Hang!AH34-Gop_Dat_Hang!R34</f>
        <v>0</v>
      </c>
      <c r="AX34" s="21">
        <f>Gop_Dat_Hang!AI34-Gop_Dat_Hang!S34</f>
        <v>0</v>
      </c>
      <c r="AY34" s="21">
        <f>Gop_Dat_Hang!AJ34-Gop_Dat_Hang!T34</f>
        <v>0</v>
      </c>
      <c r="BA34" s="73">
        <v>44614</v>
      </c>
    </row>
    <row r="35" spans="1:53" x14ac:dyDescent="0.2">
      <c r="A35" s="180">
        <v>44614</v>
      </c>
      <c r="B35" s="181" t="s">
        <v>86</v>
      </c>
      <c r="C35" s="181" t="s">
        <v>87</v>
      </c>
      <c r="D35" s="181" t="s">
        <v>122</v>
      </c>
      <c r="E35" s="181" t="s">
        <v>123</v>
      </c>
      <c r="F35" s="181" t="s">
        <v>124</v>
      </c>
      <c r="G35" s="181" t="s">
        <v>514</v>
      </c>
      <c r="H35" s="181">
        <v>5</v>
      </c>
      <c r="I35" s="181">
        <v>0.03</v>
      </c>
      <c r="J35" s="182">
        <v>0</v>
      </c>
      <c r="L35" s="181">
        <v>21</v>
      </c>
      <c r="M35" s="181">
        <v>45</v>
      </c>
      <c r="N35" s="181">
        <v>11</v>
      </c>
      <c r="O35" s="181">
        <v>17</v>
      </c>
      <c r="P35" s="181">
        <v>30</v>
      </c>
      <c r="Q35" s="181">
        <v>22</v>
      </c>
      <c r="R35" s="181">
        <v>28</v>
      </c>
      <c r="S35" s="181">
        <v>174</v>
      </c>
      <c r="T35" s="181">
        <v>8500</v>
      </c>
      <c r="U35" s="181">
        <v>1479000</v>
      </c>
      <c r="V35" s="181">
        <v>0</v>
      </c>
      <c r="W35" s="181">
        <v>1479000</v>
      </c>
      <c r="X35" s="181">
        <v>118320</v>
      </c>
      <c r="Y35" s="182">
        <v>1597320</v>
      </c>
      <c r="Z35" s="182">
        <v>10500</v>
      </c>
      <c r="AB35" s="21">
        <f>Gop_Dat_Hang!L35</f>
        <v>21</v>
      </c>
      <c r="AC35" s="21">
        <f>Gop_Dat_Hang!M35</f>
        <v>45</v>
      </c>
      <c r="AD35" s="21">
        <f>Gop_Dat_Hang!N35</f>
        <v>11</v>
      </c>
      <c r="AE35" s="21">
        <f>Gop_Dat_Hang!O35</f>
        <v>17</v>
      </c>
      <c r="AF35" s="21">
        <f>Gop_Dat_Hang!P35</f>
        <v>30</v>
      </c>
      <c r="AG35" s="21">
        <f>Gop_Dat_Hang!Q35</f>
        <v>22</v>
      </c>
      <c r="AH35" s="21">
        <f>Gop_Dat_Hang!R35</f>
        <v>28</v>
      </c>
      <c r="AI35" s="21">
        <f>SUM(Gop_Dat_Hang!AB35:AH35)</f>
        <v>174</v>
      </c>
      <c r="AJ35" s="21">
        <f>Gop_Dat_Hang!T35</f>
        <v>8500</v>
      </c>
      <c r="AK35" s="21">
        <f t="shared" si="3"/>
        <v>1479000</v>
      </c>
      <c r="AL35" s="21">
        <f>Gop_Dat_Hang!V35</f>
        <v>0</v>
      </c>
      <c r="AM35" s="21">
        <f t="shared" si="4"/>
        <v>1479000</v>
      </c>
      <c r="AN35" s="21">
        <f>Gop_Dat_Hang!X35</f>
        <v>118320</v>
      </c>
      <c r="AO35" s="75">
        <f t="shared" si="5"/>
        <v>1597320</v>
      </c>
      <c r="AQ35" s="21">
        <f>Gop_Dat_Hang!AB35-Gop_Dat_Hang!L35</f>
        <v>0</v>
      </c>
      <c r="AR35" s="21">
        <f>Gop_Dat_Hang!AC35-Gop_Dat_Hang!M35</f>
        <v>0</v>
      </c>
      <c r="AS35" s="21">
        <f>Gop_Dat_Hang!AD35-Gop_Dat_Hang!N35</f>
        <v>0</v>
      </c>
      <c r="AT35" s="21">
        <f>Gop_Dat_Hang!AE35-Gop_Dat_Hang!O35</f>
        <v>0</v>
      </c>
      <c r="AU35" s="21">
        <f>Gop_Dat_Hang!AF35-Gop_Dat_Hang!P35</f>
        <v>0</v>
      </c>
      <c r="AV35" s="21">
        <f>Gop_Dat_Hang!AG35-Gop_Dat_Hang!Q35</f>
        <v>0</v>
      </c>
      <c r="AW35" s="21">
        <f>Gop_Dat_Hang!AH35-Gop_Dat_Hang!R35</f>
        <v>0</v>
      </c>
      <c r="AX35" s="21">
        <f>Gop_Dat_Hang!AI35-Gop_Dat_Hang!S35</f>
        <v>0</v>
      </c>
      <c r="AY35" s="21">
        <f>Gop_Dat_Hang!AJ35-Gop_Dat_Hang!T35</f>
        <v>0</v>
      </c>
      <c r="BA35" s="73">
        <v>44614</v>
      </c>
    </row>
    <row r="36" spans="1:53" x14ac:dyDescent="0.2">
      <c r="A36" s="180">
        <v>44614</v>
      </c>
      <c r="B36" s="181" t="s">
        <v>155</v>
      </c>
      <c r="C36" s="181" t="s">
        <v>156</v>
      </c>
      <c r="D36" s="181" t="s">
        <v>157</v>
      </c>
      <c r="E36" s="181" t="s">
        <v>158</v>
      </c>
      <c r="F36" s="181" t="s">
        <v>159</v>
      </c>
      <c r="G36" s="181" t="s">
        <v>514</v>
      </c>
      <c r="H36" s="181">
        <v>5</v>
      </c>
      <c r="I36" s="181">
        <v>0</v>
      </c>
      <c r="J36" s="182">
        <v>0</v>
      </c>
      <c r="L36" s="181">
        <v>21</v>
      </c>
      <c r="M36" s="181">
        <v>38</v>
      </c>
      <c r="N36" s="181">
        <v>19</v>
      </c>
      <c r="O36" s="181">
        <v>32</v>
      </c>
      <c r="P36" s="181">
        <v>18</v>
      </c>
      <c r="Q36" s="181">
        <v>28</v>
      </c>
      <c r="R36" s="181">
        <v>30</v>
      </c>
      <c r="S36" s="181">
        <v>186</v>
      </c>
      <c r="T36" s="181">
        <v>99000</v>
      </c>
      <c r="U36" s="181">
        <v>18414000</v>
      </c>
      <c r="V36" s="181">
        <v>0</v>
      </c>
      <c r="W36" s="181">
        <v>18414000</v>
      </c>
      <c r="X36" s="181">
        <v>1473120</v>
      </c>
      <c r="Y36" s="182">
        <v>19887120</v>
      </c>
      <c r="Z36" s="182">
        <v>128000</v>
      </c>
      <c r="AB36" s="21">
        <f>Gop_Dat_Hang!L36</f>
        <v>21</v>
      </c>
      <c r="AC36" s="21">
        <f>Gop_Dat_Hang!M36</f>
        <v>38</v>
      </c>
      <c r="AD36" s="21">
        <f>Gop_Dat_Hang!N36</f>
        <v>19</v>
      </c>
      <c r="AE36" s="21">
        <f>Gop_Dat_Hang!O36</f>
        <v>32</v>
      </c>
      <c r="AF36" s="21">
        <f>Gop_Dat_Hang!P36</f>
        <v>18</v>
      </c>
      <c r="AG36" s="21">
        <f>Gop_Dat_Hang!Q36</f>
        <v>28</v>
      </c>
      <c r="AH36" s="21">
        <f>Gop_Dat_Hang!R36</f>
        <v>30</v>
      </c>
      <c r="AI36" s="21">
        <f>SUM(Gop_Dat_Hang!AB36:AH36)</f>
        <v>186</v>
      </c>
      <c r="AJ36" s="21">
        <f>Gop_Dat_Hang!T36</f>
        <v>99000</v>
      </c>
      <c r="AK36" s="21">
        <f t="shared" si="3"/>
        <v>18414000</v>
      </c>
      <c r="AL36" s="21">
        <f>Gop_Dat_Hang!V36</f>
        <v>0</v>
      </c>
      <c r="AM36" s="21">
        <f t="shared" si="4"/>
        <v>18414000</v>
      </c>
      <c r="AN36" s="21">
        <f>Gop_Dat_Hang!X36</f>
        <v>1473120</v>
      </c>
      <c r="AO36" s="75">
        <f t="shared" si="5"/>
        <v>19887120</v>
      </c>
      <c r="AQ36" s="21">
        <f>Gop_Dat_Hang!AB36-Gop_Dat_Hang!L36</f>
        <v>0</v>
      </c>
      <c r="AR36" s="21">
        <f>Gop_Dat_Hang!AC36-Gop_Dat_Hang!M36</f>
        <v>0</v>
      </c>
      <c r="AS36" s="21">
        <f>Gop_Dat_Hang!AD36-Gop_Dat_Hang!N36</f>
        <v>0</v>
      </c>
      <c r="AT36" s="21">
        <f>Gop_Dat_Hang!AE36-Gop_Dat_Hang!O36</f>
        <v>0</v>
      </c>
      <c r="AU36" s="21">
        <f>Gop_Dat_Hang!AF36-Gop_Dat_Hang!P36</f>
        <v>0</v>
      </c>
      <c r="AV36" s="21">
        <f>Gop_Dat_Hang!AG36-Gop_Dat_Hang!Q36</f>
        <v>0</v>
      </c>
      <c r="AW36" s="21">
        <f>Gop_Dat_Hang!AH36-Gop_Dat_Hang!R36</f>
        <v>0</v>
      </c>
      <c r="AX36" s="21">
        <f>Gop_Dat_Hang!AI36-Gop_Dat_Hang!S36</f>
        <v>0</v>
      </c>
      <c r="AY36" s="21">
        <f>Gop_Dat_Hang!AJ36-Gop_Dat_Hang!T36</f>
        <v>0</v>
      </c>
      <c r="BA36" s="73">
        <v>44614</v>
      </c>
    </row>
    <row r="37" spans="1:53" x14ac:dyDescent="0.2">
      <c r="A37" s="180">
        <v>44614</v>
      </c>
      <c r="B37" s="181" t="s">
        <v>155</v>
      </c>
      <c r="C37" s="181" t="s">
        <v>156</v>
      </c>
      <c r="D37" s="181" t="s">
        <v>161</v>
      </c>
      <c r="E37" s="181" t="s">
        <v>162</v>
      </c>
      <c r="F37" s="181" t="s">
        <v>163</v>
      </c>
      <c r="G37" s="181" t="s">
        <v>514</v>
      </c>
      <c r="H37" s="181">
        <v>5</v>
      </c>
      <c r="I37" s="181">
        <v>0</v>
      </c>
      <c r="J37" s="182">
        <v>0</v>
      </c>
      <c r="L37" s="181">
        <v>12</v>
      </c>
      <c r="M37" s="181">
        <v>39</v>
      </c>
      <c r="N37" s="181">
        <v>41</v>
      </c>
      <c r="O37" s="181">
        <v>22</v>
      </c>
      <c r="P37" s="181">
        <v>33</v>
      </c>
      <c r="Q37" s="181">
        <v>21</v>
      </c>
      <c r="R37" s="181">
        <v>36</v>
      </c>
      <c r="S37" s="181">
        <v>204</v>
      </c>
      <c r="T37" s="181">
        <v>59400</v>
      </c>
      <c r="U37" s="181">
        <v>12117600</v>
      </c>
      <c r="V37" s="181">
        <v>0</v>
      </c>
      <c r="W37" s="181">
        <v>12117600</v>
      </c>
      <c r="X37" s="181">
        <v>969408</v>
      </c>
      <c r="Y37" s="182">
        <v>13087008</v>
      </c>
      <c r="Z37" s="182">
        <v>77000</v>
      </c>
      <c r="AB37" s="21">
        <f>Gop_Dat_Hang!L37</f>
        <v>12</v>
      </c>
      <c r="AC37" s="21">
        <f>Gop_Dat_Hang!M37</f>
        <v>39</v>
      </c>
      <c r="AD37" s="21">
        <f>Gop_Dat_Hang!N37</f>
        <v>41</v>
      </c>
      <c r="AE37" s="21">
        <f>Gop_Dat_Hang!O37</f>
        <v>22</v>
      </c>
      <c r="AF37" s="21">
        <f>Gop_Dat_Hang!P37</f>
        <v>33</v>
      </c>
      <c r="AG37" s="21">
        <f>Gop_Dat_Hang!Q37</f>
        <v>21</v>
      </c>
      <c r="AH37" s="21">
        <f>Gop_Dat_Hang!R37</f>
        <v>36</v>
      </c>
      <c r="AI37" s="21">
        <f>SUM(Gop_Dat_Hang!AB37:AH37)</f>
        <v>204</v>
      </c>
      <c r="AJ37" s="21">
        <f>Gop_Dat_Hang!T37</f>
        <v>59400</v>
      </c>
      <c r="AK37" s="21">
        <f t="shared" si="3"/>
        <v>12117600</v>
      </c>
      <c r="AL37" s="21">
        <f>Gop_Dat_Hang!V37</f>
        <v>0</v>
      </c>
      <c r="AM37" s="21">
        <f t="shared" si="4"/>
        <v>12117600</v>
      </c>
      <c r="AN37" s="21">
        <f>Gop_Dat_Hang!X37</f>
        <v>969408</v>
      </c>
      <c r="AO37" s="75">
        <f t="shared" si="5"/>
        <v>13087008</v>
      </c>
      <c r="AQ37" s="21">
        <f>Gop_Dat_Hang!AB37-Gop_Dat_Hang!L37</f>
        <v>0</v>
      </c>
      <c r="AR37" s="21">
        <f>Gop_Dat_Hang!AC37-Gop_Dat_Hang!M37</f>
        <v>0</v>
      </c>
      <c r="AS37" s="21">
        <f>Gop_Dat_Hang!AD37-Gop_Dat_Hang!N37</f>
        <v>0</v>
      </c>
      <c r="AT37" s="21">
        <f>Gop_Dat_Hang!AE37-Gop_Dat_Hang!O37</f>
        <v>0</v>
      </c>
      <c r="AU37" s="21">
        <f>Gop_Dat_Hang!AF37-Gop_Dat_Hang!P37</f>
        <v>0</v>
      </c>
      <c r="AV37" s="21">
        <f>Gop_Dat_Hang!AG37-Gop_Dat_Hang!Q37</f>
        <v>0</v>
      </c>
      <c r="AW37" s="21">
        <f>Gop_Dat_Hang!AH37-Gop_Dat_Hang!R37</f>
        <v>0</v>
      </c>
      <c r="AX37" s="21">
        <f>Gop_Dat_Hang!AI37-Gop_Dat_Hang!S37</f>
        <v>0</v>
      </c>
      <c r="AY37" s="21">
        <f>Gop_Dat_Hang!AJ37-Gop_Dat_Hang!T37</f>
        <v>0</v>
      </c>
      <c r="BA37" s="73">
        <v>44614</v>
      </c>
    </row>
    <row r="38" spans="1:53" hidden="1" x14ac:dyDescent="0.2">
      <c r="A38" s="180">
        <v>44614</v>
      </c>
      <c r="B38" s="181" t="s">
        <v>164</v>
      </c>
      <c r="C38" s="181" t="s">
        <v>165</v>
      </c>
      <c r="D38" s="181" t="s">
        <v>169</v>
      </c>
      <c r="E38" s="181" t="s">
        <v>170</v>
      </c>
      <c r="F38" s="181" t="s">
        <v>171</v>
      </c>
      <c r="G38" s="181" t="s">
        <v>569</v>
      </c>
      <c r="H38" s="181">
        <v>5</v>
      </c>
      <c r="I38" s="181">
        <v>0.03</v>
      </c>
      <c r="J38" s="182">
        <v>0</v>
      </c>
      <c r="L38" s="181">
        <v>10</v>
      </c>
      <c r="M38" s="181">
        <v>10</v>
      </c>
      <c r="N38" s="181">
        <v>16</v>
      </c>
      <c r="O38" s="181">
        <v>31</v>
      </c>
      <c r="P38" s="181">
        <v>24</v>
      </c>
      <c r="Q38" s="181">
        <v>47</v>
      </c>
      <c r="R38" s="181">
        <v>28</v>
      </c>
      <c r="S38" s="181">
        <v>166</v>
      </c>
      <c r="T38" s="181">
        <v>135000</v>
      </c>
      <c r="U38" s="181">
        <v>22410000</v>
      </c>
      <c r="V38" s="181">
        <v>0</v>
      </c>
      <c r="W38" s="181">
        <v>22410000</v>
      </c>
      <c r="X38" s="181">
        <v>1792800</v>
      </c>
      <c r="Y38" s="182">
        <v>24202800</v>
      </c>
      <c r="Z38" s="182">
        <v>160000</v>
      </c>
      <c r="AB38" s="21">
        <f>Gop_Dat_Hang!L38</f>
        <v>10</v>
      </c>
      <c r="AC38" s="21">
        <f>Gop_Dat_Hang!M38</f>
        <v>10</v>
      </c>
      <c r="AD38" s="21">
        <f>Gop_Dat_Hang!N38</f>
        <v>16</v>
      </c>
      <c r="AE38" s="21">
        <f>Gop_Dat_Hang!O38</f>
        <v>31</v>
      </c>
      <c r="AF38" s="21">
        <f>Gop_Dat_Hang!P38</f>
        <v>24</v>
      </c>
      <c r="AG38" s="21">
        <f>Gop_Dat_Hang!Q38</f>
        <v>47</v>
      </c>
      <c r="AH38" s="21">
        <f>Gop_Dat_Hang!R38</f>
        <v>28</v>
      </c>
      <c r="AI38" s="21">
        <f>SUM(Gop_Dat_Hang!AB38:AH38)</f>
        <v>166</v>
      </c>
      <c r="AJ38" s="21">
        <f>Gop_Dat_Hang!T38</f>
        <v>135000</v>
      </c>
      <c r="AK38" s="21">
        <f t="shared" si="3"/>
        <v>22410000</v>
      </c>
      <c r="AL38" s="21">
        <f>Gop_Dat_Hang!V38</f>
        <v>0</v>
      </c>
      <c r="AM38" s="21">
        <f t="shared" si="4"/>
        <v>22410000</v>
      </c>
      <c r="AN38" s="21">
        <f>Gop_Dat_Hang!X38</f>
        <v>1792800</v>
      </c>
      <c r="AO38" s="75">
        <f t="shared" si="5"/>
        <v>24202800</v>
      </c>
      <c r="AQ38" s="21">
        <f>Gop_Dat_Hang!AB38-Gop_Dat_Hang!L38</f>
        <v>0</v>
      </c>
      <c r="AR38" s="21">
        <f>Gop_Dat_Hang!AC38-Gop_Dat_Hang!M38</f>
        <v>0</v>
      </c>
      <c r="AS38" s="21">
        <f>Gop_Dat_Hang!AD38-Gop_Dat_Hang!N38</f>
        <v>0</v>
      </c>
      <c r="AT38" s="21">
        <f>Gop_Dat_Hang!AE38-Gop_Dat_Hang!O38</f>
        <v>0</v>
      </c>
      <c r="AU38" s="21">
        <f>Gop_Dat_Hang!AF38-Gop_Dat_Hang!P38</f>
        <v>0</v>
      </c>
      <c r="AV38" s="21">
        <f>Gop_Dat_Hang!AG38-Gop_Dat_Hang!Q38</f>
        <v>0</v>
      </c>
      <c r="AW38" s="21">
        <f>Gop_Dat_Hang!AH38-Gop_Dat_Hang!R38</f>
        <v>0</v>
      </c>
      <c r="AX38" s="21">
        <f>Gop_Dat_Hang!AI38-Gop_Dat_Hang!S38</f>
        <v>0</v>
      </c>
      <c r="AY38" s="21">
        <f>Gop_Dat_Hang!AJ38-Gop_Dat_Hang!T38</f>
        <v>0</v>
      </c>
    </row>
    <row r="39" spans="1:53" hidden="1" x14ac:dyDescent="0.2">
      <c r="A39" s="180">
        <v>44614</v>
      </c>
      <c r="B39" s="181" t="s">
        <v>164</v>
      </c>
      <c r="C39" s="181" t="s">
        <v>165</v>
      </c>
      <c r="D39" s="181" t="s">
        <v>172</v>
      </c>
      <c r="E39" s="181" t="s">
        <v>173</v>
      </c>
      <c r="F39" s="181" t="s">
        <v>174</v>
      </c>
      <c r="G39" s="181" t="s">
        <v>569</v>
      </c>
      <c r="H39" s="181">
        <v>5</v>
      </c>
      <c r="I39" s="181">
        <v>0.03</v>
      </c>
      <c r="J39" s="182">
        <v>0</v>
      </c>
      <c r="L39" s="181">
        <v>19</v>
      </c>
      <c r="M39" s="181">
        <v>43</v>
      </c>
      <c r="N39" s="181">
        <v>37</v>
      </c>
      <c r="O39" s="181">
        <v>45</v>
      </c>
      <c r="P39" s="181">
        <v>32</v>
      </c>
      <c r="Q39" s="181">
        <v>18</v>
      </c>
      <c r="R39" s="181">
        <v>24</v>
      </c>
      <c r="S39" s="181">
        <v>218</v>
      </c>
      <c r="T39" s="181">
        <v>102500</v>
      </c>
      <c r="U39" s="181">
        <v>22345000</v>
      </c>
      <c r="V39" s="181">
        <v>0</v>
      </c>
      <c r="W39" s="181">
        <v>22345000</v>
      </c>
      <c r="X39" s="181">
        <v>1787600</v>
      </c>
      <c r="Y39" s="182">
        <v>24132600</v>
      </c>
      <c r="Z39" s="182">
        <v>125000</v>
      </c>
      <c r="AB39" s="21">
        <f>Gop_Dat_Hang!L39</f>
        <v>19</v>
      </c>
      <c r="AC39" s="21">
        <f>Gop_Dat_Hang!M39</f>
        <v>43</v>
      </c>
      <c r="AD39" s="21">
        <f>Gop_Dat_Hang!N39</f>
        <v>37</v>
      </c>
      <c r="AE39" s="21">
        <f>Gop_Dat_Hang!O39</f>
        <v>45</v>
      </c>
      <c r="AF39" s="21">
        <f>Gop_Dat_Hang!P39</f>
        <v>32</v>
      </c>
      <c r="AG39" s="21">
        <f>Gop_Dat_Hang!Q39</f>
        <v>18</v>
      </c>
      <c r="AH39" s="21">
        <f>Gop_Dat_Hang!R39</f>
        <v>24</v>
      </c>
      <c r="AI39" s="21">
        <f>SUM(Gop_Dat_Hang!AB39:AH39)</f>
        <v>218</v>
      </c>
      <c r="AJ39" s="21">
        <f>Gop_Dat_Hang!T39</f>
        <v>102500</v>
      </c>
      <c r="AK39" s="21">
        <f t="shared" si="3"/>
        <v>22345000</v>
      </c>
      <c r="AL39" s="21">
        <f>Gop_Dat_Hang!V39</f>
        <v>0</v>
      </c>
      <c r="AM39" s="21">
        <f t="shared" si="4"/>
        <v>22345000</v>
      </c>
      <c r="AN39" s="21">
        <f>Gop_Dat_Hang!X39</f>
        <v>1787600</v>
      </c>
      <c r="AO39" s="75">
        <f t="shared" si="5"/>
        <v>24132600</v>
      </c>
      <c r="AQ39" s="21">
        <f>Gop_Dat_Hang!AB39-Gop_Dat_Hang!L39</f>
        <v>0</v>
      </c>
      <c r="AR39" s="21">
        <f>Gop_Dat_Hang!AC39-Gop_Dat_Hang!M39</f>
        <v>0</v>
      </c>
      <c r="AS39" s="21">
        <f>Gop_Dat_Hang!AD39-Gop_Dat_Hang!N39</f>
        <v>0</v>
      </c>
      <c r="AT39" s="21">
        <f>Gop_Dat_Hang!AE39-Gop_Dat_Hang!O39</f>
        <v>0</v>
      </c>
      <c r="AU39" s="21">
        <f>Gop_Dat_Hang!AF39-Gop_Dat_Hang!P39</f>
        <v>0</v>
      </c>
      <c r="AV39" s="21">
        <f>Gop_Dat_Hang!AG39-Gop_Dat_Hang!Q39</f>
        <v>0</v>
      </c>
      <c r="AW39" s="21">
        <f>Gop_Dat_Hang!AH39-Gop_Dat_Hang!R39</f>
        <v>0</v>
      </c>
      <c r="AX39" s="21">
        <f>Gop_Dat_Hang!AI39-Gop_Dat_Hang!S39</f>
        <v>0</v>
      </c>
      <c r="AY39" s="21">
        <f>Gop_Dat_Hang!AJ39-Gop_Dat_Hang!T39</f>
        <v>0</v>
      </c>
    </row>
    <row r="40" spans="1:53" hidden="1" x14ac:dyDescent="0.2">
      <c r="A40" s="180">
        <v>44614</v>
      </c>
      <c r="B40" s="181" t="s">
        <v>164</v>
      </c>
      <c r="C40" s="181" t="s">
        <v>165</v>
      </c>
      <c r="D40" s="181" t="s">
        <v>166</v>
      </c>
      <c r="E40" s="181" t="s">
        <v>167</v>
      </c>
      <c r="F40" s="181" t="s">
        <v>168</v>
      </c>
      <c r="G40" s="181" t="s">
        <v>569</v>
      </c>
      <c r="H40" s="181">
        <v>5</v>
      </c>
      <c r="I40" s="181">
        <v>0.03</v>
      </c>
      <c r="J40" s="182">
        <v>0</v>
      </c>
      <c r="L40" s="181">
        <v>13</v>
      </c>
      <c r="M40" s="181">
        <v>35</v>
      </c>
      <c r="N40" s="181">
        <v>13</v>
      </c>
      <c r="O40" s="181">
        <v>46</v>
      </c>
      <c r="P40" s="181">
        <v>30</v>
      </c>
      <c r="Q40" s="181">
        <v>29</v>
      </c>
      <c r="R40" s="181">
        <v>18</v>
      </c>
      <c r="S40" s="181">
        <v>184</v>
      </c>
      <c r="T40" s="181">
        <v>98000</v>
      </c>
      <c r="U40" s="181">
        <v>18032000</v>
      </c>
      <c r="V40" s="181">
        <v>0</v>
      </c>
      <c r="W40" s="181">
        <v>18032000</v>
      </c>
      <c r="X40" s="181">
        <v>1442560</v>
      </c>
      <c r="Y40" s="182">
        <v>19474560</v>
      </c>
      <c r="Z40" s="182">
        <v>119900</v>
      </c>
      <c r="AB40" s="21">
        <f>Gop_Dat_Hang!L40</f>
        <v>13</v>
      </c>
      <c r="AC40" s="21">
        <f>Gop_Dat_Hang!M40</f>
        <v>35</v>
      </c>
      <c r="AD40" s="21">
        <f>Gop_Dat_Hang!N40</f>
        <v>13</v>
      </c>
      <c r="AE40" s="21">
        <f>Gop_Dat_Hang!O40</f>
        <v>46</v>
      </c>
      <c r="AF40" s="21">
        <f>Gop_Dat_Hang!P40</f>
        <v>30</v>
      </c>
      <c r="AG40" s="21">
        <f>Gop_Dat_Hang!Q40</f>
        <v>29</v>
      </c>
      <c r="AH40" s="21">
        <f>Gop_Dat_Hang!R40</f>
        <v>18</v>
      </c>
      <c r="AI40" s="21">
        <f>SUM(Gop_Dat_Hang!AB40:AH40)</f>
        <v>184</v>
      </c>
      <c r="AJ40" s="21">
        <f>Gop_Dat_Hang!T40</f>
        <v>98000</v>
      </c>
      <c r="AK40" s="21">
        <f t="shared" si="3"/>
        <v>18032000</v>
      </c>
      <c r="AL40" s="21">
        <f>Gop_Dat_Hang!V40</f>
        <v>0</v>
      </c>
      <c r="AM40" s="21">
        <f t="shared" si="4"/>
        <v>18032000</v>
      </c>
      <c r="AN40" s="21">
        <f>Gop_Dat_Hang!X40</f>
        <v>1442560</v>
      </c>
      <c r="AO40" s="75">
        <f t="shared" si="5"/>
        <v>19474560</v>
      </c>
      <c r="AQ40" s="21">
        <f>Gop_Dat_Hang!AB40-Gop_Dat_Hang!L40</f>
        <v>0</v>
      </c>
      <c r="AR40" s="21">
        <f>Gop_Dat_Hang!AC40-Gop_Dat_Hang!M40</f>
        <v>0</v>
      </c>
      <c r="AS40" s="21">
        <f>Gop_Dat_Hang!AD40-Gop_Dat_Hang!N40</f>
        <v>0</v>
      </c>
      <c r="AT40" s="21">
        <f>Gop_Dat_Hang!AE40-Gop_Dat_Hang!O40</f>
        <v>0</v>
      </c>
      <c r="AU40" s="21">
        <f>Gop_Dat_Hang!AF40-Gop_Dat_Hang!P40</f>
        <v>0</v>
      </c>
      <c r="AV40" s="21">
        <f>Gop_Dat_Hang!AG40-Gop_Dat_Hang!Q40</f>
        <v>0</v>
      </c>
      <c r="AW40" s="21">
        <f>Gop_Dat_Hang!AH40-Gop_Dat_Hang!R40</f>
        <v>0</v>
      </c>
      <c r="AX40" s="21">
        <f>Gop_Dat_Hang!AI40-Gop_Dat_Hang!S40</f>
        <v>0</v>
      </c>
      <c r="AY40" s="21">
        <f>Gop_Dat_Hang!AJ40-Gop_Dat_Hang!T40</f>
        <v>0</v>
      </c>
    </row>
    <row r="41" spans="1:53" hidden="1" x14ac:dyDescent="0.2">
      <c r="A41" s="180">
        <v>44614</v>
      </c>
      <c r="B41" s="181" t="s">
        <v>164</v>
      </c>
      <c r="C41" s="181" t="s">
        <v>165</v>
      </c>
      <c r="D41" s="181" t="s">
        <v>175</v>
      </c>
      <c r="E41" s="181" t="s">
        <v>176</v>
      </c>
      <c r="F41" s="181" t="s">
        <v>177</v>
      </c>
      <c r="G41" s="181" t="s">
        <v>514</v>
      </c>
      <c r="H41" s="181">
        <v>10</v>
      </c>
      <c r="I41" s="181">
        <v>0.03</v>
      </c>
      <c r="J41" s="182">
        <v>0</v>
      </c>
      <c r="L41" s="181">
        <v>45</v>
      </c>
      <c r="M41" s="181">
        <v>41</v>
      </c>
      <c r="N41" s="181">
        <v>12</v>
      </c>
      <c r="O41" s="181">
        <v>22</v>
      </c>
      <c r="P41" s="181">
        <v>45</v>
      </c>
      <c r="Q41" s="181">
        <v>15</v>
      </c>
      <c r="R41" s="181">
        <v>33</v>
      </c>
      <c r="S41" s="181">
        <v>213</v>
      </c>
      <c r="T41" s="181">
        <v>80000</v>
      </c>
      <c r="U41" s="181">
        <v>17040000</v>
      </c>
      <c r="V41" s="181">
        <v>0</v>
      </c>
      <c r="W41" s="181">
        <v>17040000</v>
      </c>
      <c r="X41" s="181">
        <v>1363200</v>
      </c>
      <c r="Y41" s="182">
        <v>18403200</v>
      </c>
      <c r="Z41" s="182">
        <v>98900</v>
      </c>
      <c r="AB41" s="21">
        <f>Gop_Dat_Hang!L41</f>
        <v>45</v>
      </c>
      <c r="AC41" s="21">
        <f>Gop_Dat_Hang!M41</f>
        <v>41</v>
      </c>
      <c r="AD41" s="21">
        <f>Gop_Dat_Hang!N41</f>
        <v>12</v>
      </c>
      <c r="AE41" s="21">
        <f>Gop_Dat_Hang!O41</f>
        <v>22</v>
      </c>
      <c r="AF41" s="21">
        <f>Gop_Dat_Hang!P41</f>
        <v>45</v>
      </c>
      <c r="AG41" s="21">
        <f>Gop_Dat_Hang!Q41</f>
        <v>15</v>
      </c>
      <c r="AH41" s="21">
        <f>Gop_Dat_Hang!R41</f>
        <v>33</v>
      </c>
      <c r="AI41" s="21">
        <f>SUM(Gop_Dat_Hang!AB41:AH41)</f>
        <v>213</v>
      </c>
      <c r="AJ41" s="21">
        <f>Gop_Dat_Hang!T41</f>
        <v>80000</v>
      </c>
      <c r="AK41" s="21">
        <f t="shared" si="3"/>
        <v>17040000</v>
      </c>
      <c r="AL41" s="21">
        <f>Gop_Dat_Hang!V41</f>
        <v>0</v>
      </c>
      <c r="AM41" s="21">
        <f t="shared" si="4"/>
        <v>17040000</v>
      </c>
      <c r="AN41" s="21">
        <f>Gop_Dat_Hang!X41</f>
        <v>1363200</v>
      </c>
      <c r="AO41" s="75">
        <f t="shared" si="5"/>
        <v>18403200</v>
      </c>
      <c r="AQ41" s="21">
        <f>Gop_Dat_Hang!AB41-Gop_Dat_Hang!L41</f>
        <v>0</v>
      </c>
      <c r="AR41" s="21">
        <f>Gop_Dat_Hang!AC41-Gop_Dat_Hang!M41</f>
        <v>0</v>
      </c>
      <c r="AS41" s="21">
        <f>Gop_Dat_Hang!AD41-Gop_Dat_Hang!N41</f>
        <v>0</v>
      </c>
      <c r="AT41" s="21">
        <f>Gop_Dat_Hang!AE41-Gop_Dat_Hang!O41</f>
        <v>0</v>
      </c>
      <c r="AU41" s="21">
        <f>Gop_Dat_Hang!AF41-Gop_Dat_Hang!P41</f>
        <v>0</v>
      </c>
      <c r="AV41" s="21">
        <f>Gop_Dat_Hang!AG41-Gop_Dat_Hang!Q41</f>
        <v>0</v>
      </c>
      <c r="AW41" s="21">
        <f>Gop_Dat_Hang!AH41-Gop_Dat_Hang!R41</f>
        <v>0</v>
      </c>
      <c r="AX41" s="21">
        <f>Gop_Dat_Hang!AI41-Gop_Dat_Hang!S41</f>
        <v>0</v>
      </c>
      <c r="AY41" s="21">
        <f>Gop_Dat_Hang!AJ41-Gop_Dat_Hang!T41</f>
        <v>0</v>
      </c>
    </row>
    <row r="42" spans="1:53" hidden="1" x14ac:dyDescent="0.2">
      <c r="A42" s="180">
        <v>44614</v>
      </c>
      <c r="B42" s="181" t="s">
        <v>164</v>
      </c>
      <c r="C42" s="181" t="s">
        <v>165</v>
      </c>
      <c r="D42" s="181" t="s">
        <v>178</v>
      </c>
      <c r="E42" s="181" t="s">
        <v>179</v>
      </c>
      <c r="F42" s="181" t="s">
        <v>180</v>
      </c>
      <c r="G42" s="181" t="s">
        <v>514</v>
      </c>
      <c r="H42" s="181">
        <v>10</v>
      </c>
      <c r="I42" s="181">
        <v>0.03</v>
      </c>
      <c r="J42" s="182">
        <v>0</v>
      </c>
      <c r="L42" s="181">
        <v>47</v>
      </c>
      <c r="M42" s="181">
        <v>37</v>
      </c>
      <c r="N42" s="181">
        <v>36</v>
      </c>
      <c r="O42" s="181">
        <v>48</v>
      </c>
      <c r="P42" s="181">
        <v>36</v>
      </c>
      <c r="Q42" s="181">
        <v>28</v>
      </c>
      <c r="R42" s="181">
        <v>41</v>
      </c>
      <c r="S42" s="181">
        <v>273</v>
      </c>
      <c r="T42" s="181">
        <v>68000</v>
      </c>
      <c r="U42" s="181">
        <v>18564000</v>
      </c>
      <c r="V42" s="181">
        <v>0</v>
      </c>
      <c r="W42" s="181">
        <v>18564000</v>
      </c>
      <c r="X42" s="181">
        <v>1485120</v>
      </c>
      <c r="Y42" s="182">
        <v>20049120</v>
      </c>
      <c r="Z42" s="182">
        <v>87900</v>
      </c>
      <c r="AB42" s="21">
        <f>Gop_Dat_Hang!L42</f>
        <v>47</v>
      </c>
      <c r="AC42" s="21">
        <f>Gop_Dat_Hang!M42</f>
        <v>37</v>
      </c>
      <c r="AD42" s="21">
        <f>Gop_Dat_Hang!N42</f>
        <v>36</v>
      </c>
      <c r="AE42" s="21">
        <f>Gop_Dat_Hang!O42</f>
        <v>48</v>
      </c>
      <c r="AF42" s="21">
        <f>Gop_Dat_Hang!P42</f>
        <v>36</v>
      </c>
      <c r="AG42" s="21">
        <f>Gop_Dat_Hang!Q42</f>
        <v>28</v>
      </c>
      <c r="AH42" s="21">
        <f>Gop_Dat_Hang!R42</f>
        <v>41</v>
      </c>
      <c r="AI42" s="21">
        <f>SUM(Gop_Dat_Hang!AB42:AH42)</f>
        <v>273</v>
      </c>
      <c r="AJ42" s="21">
        <f>Gop_Dat_Hang!T42</f>
        <v>68000</v>
      </c>
      <c r="AK42" s="21">
        <f t="shared" si="3"/>
        <v>18564000</v>
      </c>
      <c r="AL42" s="21">
        <f>Gop_Dat_Hang!V42</f>
        <v>0</v>
      </c>
      <c r="AM42" s="21">
        <f t="shared" si="4"/>
        <v>18564000</v>
      </c>
      <c r="AN42" s="21">
        <f>Gop_Dat_Hang!X42</f>
        <v>1485120</v>
      </c>
      <c r="AO42" s="75">
        <f t="shared" si="5"/>
        <v>20049120</v>
      </c>
      <c r="AQ42" s="21">
        <f>Gop_Dat_Hang!AB42-Gop_Dat_Hang!L42</f>
        <v>0</v>
      </c>
      <c r="AR42" s="21">
        <f>Gop_Dat_Hang!AC42-Gop_Dat_Hang!M42</f>
        <v>0</v>
      </c>
      <c r="AS42" s="21">
        <f>Gop_Dat_Hang!AD42-Gop_Dat_Hang!N42</f>
        <v>0</v>
      </c>
      <c r="AT42" s="21">
        <f>Gop_Dat_Hang!AE42-Gop_Dat_Hang!O42</f>
        <v>0</v>
      </c>
      <c r="AU42" s="21">
        <f>Gop_Dat_Hang!AF42-Gop_Dat_Hang!P42</f>
        <v>0</v>
      </c>
      <c r="AV42" s="21">
        <f>Gop_Dat_Hang!AG42-Gop_Dat_Hang!Q42</f>
        <v>0</v>
      </c>
      <c r="AW42" s="21">
        <f>Gop_Dat_Hang!AH42-Gop_Dat_Hang!R42</f>
        <v>0</v>
      </c>
      <c r="AX42" s="21">
        <f>Gop_Dat_Hang!AI42-Gop_Dat_Hang!S42</f>
        <v>0</v>
      </c>
      <c r="AY42" s="21">
        <f>Gop_Dat_Hang!AJ42-Gop_Dat_Hang!T42</f>
        <v>0</v>
      </c>
    </row>
    <row r="43" spans="1:53" hidden="1" x14ac:dyDescent="0.2">
      <c r="A43" s="180">
        <v>44614</v>
      </c>
      <c r="B43" s="181" t="s">
        <v>164</v>
      </c>
      <c r="C43" s="181" t="s">
        <v>165</v>
      </c>
      <c r="D43" s="181" t="s">
        <v>181</v>
      </c>
      <c r="E43" s="181" t="s">
        <v>182</v>
      </c>
      <c r="F43" s="181" t="s">
        <v>183</v>
      </c>
      <c r="G43" s="181" t="s">
        <v>514</v>
      </c>
      <c r="H43" s="181">
        <v>10</v>
      </c>
      <c r="I43" s="181">
        <v>0.03</v>
      </c>
      <c r="J43" s="182">
        <v>0</v>
      </c>
      <c r="L43" s="181">
        <v>46</v>
      </c>
      <c r="M43" s="181">
        <v>11</v>
      </c>
      <c r="N43" s="181">
        <v>35</v>
      </c>
      <c r="O43" s="181">
        <v>41</v>
      </c>
      <c r="P43" s="181">
        <v>27</v>
      </c>
      <c r="Q43" s="181">
        <v>23</v>
      </c>
      <c r="R43" s="181">
        <v>13</v>
      </c>
      <c r="S43" s="181">
        <v>196</v>
      </c>
      <c r="T43" s="181">
        <v>60000</v>
      </c>
      <c r="U43" s="181">
        <v>11760000</v>
      </c>
      <c r="V43" s="181">
        <v>0</v>
      </c>
      <c r="W43" s="181">
        <v>11760000</v>
      </c>
      <c r="X43" s="181">
        <v>940800</v>
      </c>
      <c r="Y43" s="182">
        <v>12700800</v>
      </c>
      <c r="Z43" s="182">
        <v>75000</v>
      </c>
      <c r="AB43" s="21">
        <f>Gop_Dat_Hang!L43</f>
        <v>46</v>
      </c>
      <c r="AC43" s="21">
        <f>Gop_Dat_Hang!M43</f>
        <v>11</v>
      </c>
      <c r="AD43" s="21">
        <f>Gop_Dat_Hang!N43</f>
        <v>35</v>
      </c>
      <c r="AE43" s="21">
        <f>Gop_Dat_Hang!O43</f>
        <v>41</v>
      </c>
      <c r="AF43" s="21">
        <f>Gop_Dat_Hang!P43</f>
        <v>27</v>
      </c>
      <c r="AG43" s="21">
        <f>Gop_Dat_Hang!Q43</f>
        <v>23</v>
      </c>
      <c r="AH43" s="21">
        <f>Gop_Dat_Hang!R43</f>
        <v>13</v>
      </c>
      <c r="AI43" s="21">
        <f>SUM(Gop_Dat_Hang!AB43:AH43)</f>
        <v>196</v>
      </c>
      <c r="AJ43" s="21">
        <f>Gop_Dat_Hang!T43</f>
        <v>60000</v>
      </c>
      <c r="AK43" s="21">
        <f t="shared" si="3"/>
        <v>11760000</v>
      </c>
      <c r="AL43" s="21">
        <f>Gop_Dat_Hang!V43</f>
        <v>0</v>
      </c>
      <c r="AM43" s="21">
        <f t="shared" si="4"/>
        <v>11760000</v>
      </c>
      <c r="AN43" s="21">
        <f>Gop_Dat_Hang!X43</f>
        <v>940800</v>
      </c>
      <c r="AO43" s="75">
        <f t="shared" si="5"/>
        <v>12700800</v>
      </c>
      <c r="AQ43" s="21">
        <f>Gop_Dat_Hang!AB43-Gop_Dat_Hang!L43</f>
        <v>0</v>
      </c>
      <c r="AR43" s="21">
        <f>Gop_Dat_Hang!AC43-Gop_Dat_Hang!M43</f>
        <v>0</v>
      </c>
      <c r="AS43" s="21">
        <f>Gop_Dat_Hang!AD43-Gop_Dat_Hang!N43</f>
        <v>0</v>
      </c>
      <c r="AT43" s="21">
        <f>Gop_Dat_Hang!AE43-Gop_Dat_Hang!O43</f>
        <v>0</v>
      </c>
      <c r="AU43" s="21">
        <f>Gop_Dat_Hang!AF43-Gop_Dat_Hang!P43</f>
        <v>0</v>
      </c>
      <c r="AV43" s="21">
        <f>Gop_Dat_Hang!AG43-Gop_Dat_Hang!Q43</f>
        <v>0</v>
      </c>
      <c r="AW43" s="21">
        <f>Gop_Dat_Hang!AH43-Gop_Dat_Hang!R43</f>
        <v>0</v>
      </c>
      <c r="AX43" s="21">
        <f>Gop_Dat_Hang!AI43-Gop_Dat_Hang!S43</f>
        <v>0</v>
      </c>
      <c r="AY43" s="21">
        <f>Gop_Dat_Hang!AJ43-Gop_Dat_Hang!T43</f>
        <v>0</v>
      </c>
      <c r="BA43" s="73">
        <v>44615</v>
      </c>
    </row>
    <row r="44" spans="1:53" hidden="1" x14ac:dyDescent="0.2">
      <c r="A44" s="180">
        <v>44614</v>
      </c>
      <c r="B44" s="181" t="s">
        <v>164</v>
      </c>
      <c r="C44" s="181" t="s">
        <v>165</v>
      </c>
      <c r="D44" s="181" t="s">
        <v>184</v>
      </c>
      <c r="E44" s="181" t="s">
        <v>185</v>
      </c>
      <c r="F44" s="181" t="s">
        <v>186</v>
      </c>
      <c r="G44" s="181" t="s">
        <v>549</v>
      </c>
      <c r="H44" s="181">
        <v>10</v>
      </c>
      <c r="I44" s="181">
        <v>0.03</v>
      </c>
      <c r="J44" s="182">
        <v>0</v>
      </c>
      <c r="L44" s="181">
        <v>47</v>
      </c>
      <c r="M44" s="181">
        <v>41</v>
      </c>
      <c r="N44" s="181">
        <v>50</v>
      </c>
      <c r="O44" s="181">
        <v>49</v>
      </c>
      <c r="P44" s="181">
        <v>43</v>
      </c>
      <c r="Q44" s="181">
        <v>26</v>
      </c>
      <c r="R44" s="181">
        <v>40</v>
      </c>
      <c r="S44" s="181">
        <v>296</v>
      </c>
      <c r="T44" s="181">
        <v>135000</v>
      </c>
      <c r="U44" s="181">
        <v>39960000</v>
      </c>
      <c r="V44" s="181">
        <v>0</v>
      </c>
      <c r="W44" s="181">
        <v>39960000</v>
      </c>
      <c r="X44" s="181">
        <v>3196800</v>
      </c>
      <c r="Y44" s="182">
        <v>43156800</v>
      </c>
      <c r="Z44" s="182">
        <v>165000</v>
      </c>
      <c r="AB44" s="21">
        <f>Gop_Dat_Hang!L44</f>
        <v>47</v>
      </c>
      <c r="AC44" s="21">
        <f>Gop_Dat_Hang!M44</f>
        <v>41</v>
      </c>
      <c r="AD44" s="21">
        <f>Gop_Dat_Hang!N44</f>
        <v>50</v>
      </c>
      <c r="AE44" s="21">
        <f>Gop_Dat_Hang!O44</f>
        <v>49</v>
      </c>
      <c r="AF44" s="21">
        <f>Gop_Dat_Hang!P44</f>
        <v>43</v>
      </c>
      <c r="AG44" s="21">
        <f>Gop_Dat_Hang!Q44</f>
        <v>26</v>
      </c>
      <c r="AH44" s="21">
        <f>Gop_Dat_Hang!R44</f>
        <v>40</v>
      </c>
      <c r="AI44" s="21">
        <f>SUM(Gop_Dat_Hang!AB44:AH44)</f>
        <v>296</v>
      </c>
      <c r="AJ44" s="21">
        <f>Gop_Dat_Hang!T44</f>
        <v>135000</v>
      </c>
      <c r="AK44" s="21">
        <f t="shared" si="3"/>
        <v>39960000</v>
      </c>
      <c r="AL44" s="21">
        <f>Gop_Dat_Hang!V44</f>
        <v>0</v>
      </c>
      <c r="AM44" s="21">
        <f t="shared" si="4"/>
        <v>39960000</v>
      </c>
      <c r="AN44" s="21">
        <f>Gop_Dat_Hang!X44</f>
        <v>3196800</v>
      </c>
      <c r="AO44" s="75">
        <f t="shared" si="5"/>
        <v>43156800</v>
      </c>
      <c r="AQ44" s="21">
        <f>Gop_Dat_Hang!AB44-Gop_Dat_Hang!L44</f>
        <v>0</v>
      </c>
      <c r="AR44" s="21">
        <f>Gop_Dat_Hang!AC44-Gop_Dat_Hang!M44</f>
        <v>0</v>
      </c>
      <c r="AS44" s="21">
        <f>Gop_Dat_Hang!AD44-Gop_Dat_Hang!N44</f>
        <v>0</v>
      </c>
      <c r="AT44" s="21">
        <f>Gop_Dat_Hang!AE44-Gop_Dat_Hang!O44</f>
        <v>0</v>
      </c>
      <c r="AU44" s="21">
        <f>Gop_Dat_Hang!AF44-Gop_Dat_Hang!P44</f>
        <v>0</v>
      </c>
      <c r="AV44" s="21">
        <f>Gop_Dat_Hang!AG44-Gop_Dat_Hang!Q44</f>
        <v>0</v>
      </c>
      <c r="AW44" s="21">
        <f>Gop_Dat_Hang!AH44-Gop_Dat_Hang!R44</f>
        <v>0</v>
      </c>
      <c r="AX44" s="21">
        <f>Gop_Dat_Hang!AI44-Gop_Dat_Hang!S44</f>
        <v>0</v>
      </c>
      <c r="AY44" s="21">
        <f>Gop_Dat_Hang!AJ44-Gop_Dat_Hang!T44</f>
        <v>0</v>
      </c>
      <c r="BA44" s="73">
        <v>44615</v>
      </c>
    </row>
    <row r="45" spans="1:53" hidden="1" x14ac:dyDescent="0.2">
      <c r="A45" s="180">
        <v>44614</v>
      </c>
      <c r="B45" s="181" t="s">
        <v>164</v>
      </c>
      <c r="C45" s="181" t="s">
        <v>165</v>
      </c>
      <c r="D45" s="181" t="s">
        <v>187</v>
      </c>
      <c r="E45" s="181" t="s">
        <v>188</v>
      </c>
      <c r="F45" s="181" t="s">
        <v>189</v>
      </c>
      <c r="G45" s="181" t="s">
        <v>514</v>
      </c>
      <c r="H45" s="181">
        <v>5</v>
      </c>
      <c r="I45" s="181">
        <v>0.03</v>
      </c>
      <c r="J45" s="182">
        <v>0</v>
      </c>
      <c r="L45" s="181">
        <v>47</v>
      </c>
      <c r="M45" s="181">
        <v>15</v>
      </c>
      <c r="N45" s="181">
        <v>38</v>
      </c>
      <c r="O45" s="181">
        <v>22</v>
      </c>
      <c r="P45" s="181">
        <v>13</v>
      </c>
      <c r="Q45" s="181">
        <v>14</v>
      </c>
      <c r="R45" s="181">
        <v>37</v>
      </c>
      <c r="S45" s="181">
        <v>186</v>
      </c>
      <c r="T45" s="181">
        <v>38000</v>
      </c>
      <c r="U45" s="181">
        <v>7068000</v>
      </c>
      <c r="V45" s="181">
        <v>0</v>
      </c>
      <c r="W45" s="181">
        <v>7068000</v>
      </c>
      <c r="X45" s="181">
        <v>565440</v>
      </c>
      <c r="Y45" s="182">
        <v>7633440</v>
      </c>
      <c r="Z45" s="182">
        <v>55000</v>
      </c>
      <c r="AB45" s="21">
        <f>Gop_Dat_Hang!L45</f>
        <v>47</v>
      </c>
      <c r="AC45" s="21">
        <f>Gop_Dat_Hang!M45</f>
        <v>15</v>
      </c>
      <c r="AD45" s="21">
        <f>Gop_Dat_Hang!N45</f>
        <v>38</v>
      </c>
      <c r="AE45" s="21">
        <f>Gop_Dat_Hang!O45</f>
        <v>22</v>
      </c>
      <c r="AF45" s="21">
        <f>Gop_Dat_Hang!P45</f>
        <v>13</v>
      </c>
      <c r="AG45" s="21">
        <f>Gop_Dat_Hang!Q45</f>
        <v>14</v>
      </c>
      <c r="AH45" s="21">
        <f>Gop_Dat_Hang!R45</f>
        <v>37</v>
      </c>
      <c r="AI45" s="21">
        <f>SUM(Gop_Dat_Hang!AB45:AH45)</f>
        <v>186</v>
      </c>
      <c r="AJ45" s="21">
        <f>Gop_Dat_Hang!T45</f>
        <v>38000</v>
      </c>
      <c r="AK45" s="21">
        <f t="shared" si="3"/>
        <v>7068000</v>
      </c>
      <c r="AL45" s="21">
        <f>Gop_Dat_Hang!V45</f>
        <v>0</v>
      </c>
      <c r="AM45" s="21">
        <f t="shared" si="4"/>
        <v>7068000</v>
      </c>
      <c r="AN45" s="21">
        <f>Gop_Dat_Hang!X45</f>
        <v>565440</v>
      </c>
      <c r="AO45" s="75">
        <f t="shared" si="5"/>
        <v>7633440</v>
      </c>
      <c r="AQ45" s="21">
        <f>Gop_Dat_Hang!AB45-Gop_Dat_Hang!L45</f>
        <v>0</v>
      </c>
      <c r="AR45" s="21">
        <f>Gop_Dat_Hang!AC45-Gop_Dat_Hang!M45</f>
        <v>0</v>
      </c>
      <c r="AS45" s="21">
        <f>Gop_Dat_Hang!AD45-Gop_Dat_Hang!N45</f>
        <v>0</v>
      </c>
      <c r="AT45" s="21">
        <f>Gop_Dat_Hang!AE45-Gop_Dat_Hang!O45</f>
        <v>0</v>
      </c>
      <c r="AU45" s="21">
        <f>Gop_Dat_Hang!AF45-Gop_Dat_Hang!P45</f>
        <v>0</v>
      </c>
      <c r="AV45" s="21">
        <f>Gop_Dat_Hang!AG45-Gop_Dat_Hang!Q45</f>
        <v>0</v>
      </c>
      <c r="AW45" s="21">
        <f>Gop_Dat_Hang!AH45-Gop_Dat_Hang!R45</f>
        <v>0</v>
      </c>
      <c r="AX45" s="21">
        <f>Gop_Dat_Hang!AI45-Gop_Dat_Hang!S45</f>
        <v>0</v>
      </c>
      <c r="AY45" s="21">
        <f>Gop_Dat_Hang!AJ45-Gop_Dat_Hang!T45</f>
        <v>0</v>
      </c>
      <c r="BA45" s="73">
        <v>44615</v>
      </c>
    </row>
    <row r="46" spans="1:53" hidden="1" x14ac:dyDescent="0.2">
      <c r="A46" s="180">
        <v>44614</v>
      </c>
      <c r="B46" s="181" t="s">
        <v>190</v>
      </c>
      <c r="C46" s="181" t="s">
        <v>191</v>
      </c>
      <c r="D46" s="181" t="s">
        <v>192</v>
      </c>
      <c r="E46" s="181" t="s">
        <v>193</v>
      </c>
      <c r="F46" s="181" t="s">
        <v>194</v>
      </c>
      <c r="G46" s="181" t="s">
        <v>544</v>
      </c>
      <c r="H46" s="181">
        <v>3</v>
      </c>
      <c r="I46" s="181">
        <v>0</v>
      </c>
      <c r="J46" s="182">
        <v>0.12</v>
      </c>
      <c r="L46" s="181">
        <v>29</v>
      </c>
      <c r="M46" s="181">
        <v>15</v>
      </c>
      <c r="N46" s="181">
        <v>46</v>
      </c>
      <c r="O46" s="181">
        <v>49</v>
      </c>
      <c r="P46" s="181">
        <v>23</v>
      </c>
      <c r="Q46" s="181">
        <v>14</v>
      </c>
      <c r="R46" s="181">
        <v>45</v>
      </c>
      <c r="S46" s="181">
        <v>221</v>
      </c>
      <c r="T46" s="181">
        <v>19696</v>
      </c>
      <c r="U46" s="181">
        <v>4352816</v>
      </c>
      <c r="V46" s="181">
        <v>522337.92</v>
      </c>
      <c r="W46" s="181">
        <v>3830478.08</v>
      </c>
      <c r="X46" s="181">
        <v>348225.28000000003</v>
      </c>
      <c r="Y46" s="182">
        <v>4178703.36</v>
      </c>
      <c r="Z46" s="182">
        <v>22500</v>
      </c>
      <c r="AB46" s="21">
        <f>Gop_Dat_Hang!L46</f>
        <v>29</v>
      </c>
      <c r="AC46" s="21">
        <f>Gop_Dat_Hang!M46</f>
        <v>15</v>
      </c>
      <c r="AD46" s="21">
        <f>Gop_Dat_Hang!N46</f>
        <v>46</v>
      </c>
      <c r="AE46" s="21">
        <f>Gop_Dat_Hang!O46</f>
        <v>49</v>
      </c>
      <c r="AF46" s="21">
        <f>Gop_Dat_Hang!P46</f>
        <v>23</v>
      </c>
      <c r="AG46" s="21">
        <f>Gop_Dat_Hang!Q46</f>
        <v>14</v>
      </c>
      <c r="AH46" s="21">
        <f>Gop_Dat_Hang!R46</f>
        <v>45</v>
      </c>
      <c r="AI46" s="21">
        <f>SUM(Gop_Dat_Hang!AB46:AH46)</f>
        <v>221</v>
      </c>
      <c r="AJ46" s="21">
        <f>Gop_Dat_Hang!T46</f>
        <v>19696</v>
      </c>
      <c r="AK46" s="21">
        <f t="shared" si="3"/>
        <v>4352816</v>
      </c>
      <c r="AL46" s="21">
        <f>Gop_Dat_Hang!V46</f>
        <v>522337.92</v>
      </c>
      <c r="AM46" s="21">
        <f t="shared" si="4"/>
        <v>3830478.08</v>
      </c>
      <c r="AN46" s="21">
        <f>Gop_Dat_Hang!X46</f>
        <v>348225.28000000003</v>
      </c>
      <c r="AO46" s="75">
        <f t="shared" si="5"/>
        <v>4178703.3600000003</v>
      </c>
      <c r="AQ46" s="21">
        <f>Gop_Dat_Hang!AB46-Gop_Dat_Hang!L46</f>
        <v>0</v>
      </c>
      <c r="AR46" s="21">
        <f>Gop_Dat_Hang!AC46-Gop_Dat_Hang!M46</f>
        <v>0</v>
      </c>
      <c r="AS46" s="21">
        <f>Gop_Dat_Hang!AD46-Gop_Dat_Hang!N46</f>
        <v>0</v>
      </c>
      <c r="AT46" s="21">
        <f>Gop_Dat_Hang!AE46-Gop_Dat_Hang!O46</f>
        <v>0</v>
      </c>
      <c r="AU46" s="21">
        <f>Gop_Dat_Hang!AF46-Gop_Dat_Hang!P46</f>
        <v>0</v>
      </c>
      <c r="AV46" s="21">
        <f>Gop_Dat_Hang!AG46-Gop_Dat_Hang!Q46</f>
        <v>0</v>
      </c>
      <c r="AW46" s="21">
        <f>Gop_Dat_Hang!AH46-Gop_Dat_Hang!R46</f>
        <v>0</v>
      </c>
      <c r="AX46" s="21">
        <f>Gop_Dat_Hang!AI46-Gop_Dat_Hang!S46</f>
        <v>0</v>
      </c>
      <c r="AY46" s="21">
        <f>Gop_Dat_Hang!AJ46-Gop_Dat_Hang!T46</f>
        <v>0</v>
      </c>
      <c r="BA46" s="73">
        <v>44615</v>
      </c>
    </row>
    <row r="47" spans="1:53" hidden="1" x14ac:dyDescent="0.2">
      <c r="A47" s="180">
        <v>44614</v>
      </c>
      <c r="B47" s="181" t="s">
        <v>190</v>
      </c>
      <c r="C47" s="181" t="s">
        <v>191</v>
      </c>
      <c r="D47" s="181" t="s">
        <v>195</v>
      </c>
      <c r="E47" s="181" t="s">
        <v>196</v>
      </c>
      <c r="F47" s="181" t="s">
        <v>197</v>
      </c>
      <c r="G47" s="181" t="s">
        <v>544</v>
      </c>
      <c r="H47" s="181">
        <v>12</v>
      </c>
      <c r="I47" s="181">
        <v>0</v>
      </c>
      <c r="J47" s="182">
        <v>0.15</v>
      </c>
      <c r="L47" s="181">
        <v>35</v>
      </c>
      <c r="M47" s="181">
        <v>22</v>
      </c>
      <c r="N47" s="181">
        <v>39</v>
      </c>
      <c r="O47" s="181">
        <v>17</v>
      </c>
      <c r="P47" s="181">
        <v>10</v>
      </c>
      <c r="Q47" s="181">
        <v>35</v>
      </c>
      <c r="R47" s="181">
        <v>30</v>
      </c>
      <c r="S47" s="181">
        <v>188</v>
      </c>
      <c r="T47" s="181">
        <v>17876</v>
      </c>
      <c r="U47" s="181">
        <v>3360688</v>
      </c>
      <c r="V47" s="181">
        <v>504103.2</v>
      </c>
      <c r="W47" s="181">
        <v>2856584.8</v>
      </c>
      <c r="X47" s="181">
        <v>268855.03999999998</v>
      </c>
      <c r="Y47" s="182">
        <v>3125439.84</v>
      </c>
      <c r="Z47" s="182">
        <v>20900</v>
      </c>
      <c r="AB47" s="21">
        <f>Gop_Dat_Hang!L47</f>
        <v>35</v>
      </c>
      <c r="AC47" s="21">
        <f>Gop_Dat_Hang!M47</f>
        <v>22</v>
      </c>
      <c r="AD47" s="21">
        <f>Gop_Dat_Hang!N47</f>
        <v>39</v>
      </c>
      <c r="AE47" s="21">
        <f>Gop_Dat_Hang!O47</f>
        <v>17</v>
      </c>
      <c r="AF47" s="21">
        <f>Gop_Dat_Hang!P47</f>
        <v>10</v>
      </c>
      <c r="AG47" s="21">
        <f>Gop_Dat_Hang!Q47</f>
        <v>35</v>
      </c>
      <c r="AH47" s="21">
        <f>Gop_Dat_Hang!R47</f>
        <v>30</v>
      </c>
      <c r="AI47" s="21">
        <f>SUM(Gop_Dat_Hang!AB47:AH47)</f>
        <v>188</v>
      </c>
      <c r="AJ47" s="21">
        <f>Gop_Dat_Hang!T47</f>
        <v>17876</v>
      </c>
      <c r="AK47" s="21">
        <f t="shared" si="3"/>
        <v>3360688</v>
      </c>
      <c r="AL47" s="21">
        <f>Gop_Dat_Hang!V47</f>
        <v>504103.2</v>
      </c>
      <c r="AM47" s="21">
        <f t="shared" si="4"/>
        <v>2856584.8</v>
      </c>
      <c r="AN47" s="21">
        <f>Gop_Dat_Hang!X47</f>
        <v>268855.03999999998</v>
      </c>
      <c r="AO47" s="75">
        <f t="shared" si="5"/>
        <v>3125439.84</v>
      </c>
      <c r="AQ47" s="21">
        <f>Gop_Dat_Hang!AB47-Gop_Dat_Hang!L47</f>
        <v>0</v>
      </c>
      <c r="AR47" s="21">
        <f>Gop_Dat_Hang!AC47-Gop_Dat_Hang!M47</f>
        <v>0</v>
      </c>
      <c r="AS47" s="21">
        <f>Gop_Dat_Hang!AD47-Gop_Dat_Hang!N47</f>
        <v>0</v>
      </c>
      <c r="AT47" s="21">
        <f>Gop_Dat_Hang!AE47-Gop_Dat_Hang!O47</f>
        <v>0</v>
      </c>
      <c r="AU47" s="21">
        <f>Gop_Dat_Hang!AF47-Gop_Dat_Hang!P47</f>
        <v>0</v>
      </c>
      <c r="AV47" s="21">
        <f>Gop_Dat_Hang!AG47-Gop_Dat_Hang!Q47</f>
        <v>0</v>
      </c>
      <c r="AW47" s="21">
        <f>Gop_Dat_Hang!AH47-Gop_Dat_Hang!R47</f>
        <v>0</v>
      </c>
      <c r="AX47" s="21">
        <f>Gop_Dat_Hang!AI47-Gop_Dat_Hang!S47</f>
        <v>0</v>
      </c>
      <c r="AY47" s="21">
        <f>Gop_Dat_Hang!AJ47-Gop_Dat_Hang!T47</f>
        <v>0</v>
      </c>
      <c r="BA47" s="73">
        <v>44615</v>
      </c>
    </row>
    <row r="48" spans="1:53" hidden="1" x14ac:dyDescent="0.2">
      <c r="A48" s="180">
        <v>44614</v>
      </c>
      <c r="B48" s="181" t="s">
        <v>190</v>
      </c>
      <c r="C48" s="181" t="s">
        <v>191</v>
      </c>
      <c r="D48" s="181" t="s">
        <v>198</v>
      </c>
      <c r="E48" s="181" t="s">
        <v>199</v>
      </c>
      <c r="F48" s="181" t="s">
        <v>200</v>
      </c>
      <c r="G48" s="181" t="s">
        <v>544</v>
      </c>
      <c r="H48" s="181">
        <v>12</v>
      </c>
      <c r="I48" s="181">
        <v>0</v>
      </c>
      <c r="J48" s="182">
        <v>0</v>
      </c>
      <c r="L48" s="181">
        <v>42</v>
      </c>
      <c r="M48" s="181">
        <v>39</v>
      </c>
      <c r="N48" s="181">
        <v>36</v>
      </c>
      <c r="O48" s="181">
        <v>24</v>
      </c>
      <c r="P48" s="181">
        <v>29</v>
      </c>
      <c r="Q48" s="181">
        <v>14</v>
      </c>
      <c r="R48" s="181">
        <v>26</v>
      </c>
      <c r="S48" s="181">
        <v>210</v>
      </c>
      <c r="T48" s="181">
        <v>18784</v>
      </c>
      <c r="U48" s="181">
        <v>3944640</v>
      </c>
      <c r="V48" s="181">
        <v>0</v>
      </c>
      <c r="W48" s="181">
        <v>3944640</v>
      </c>
      <c r="X48" s="181">
        <v>315571.20000000001</v>
      </c>
      <c r="Y48" s="182">
        <v>4260211.2</v>
      </c>
      <c r="Z48" s="182">
        <v>21900</v>
      </c>
      <c r="AB48" s="21">
        <f>Gop_Dat_Hang!L48</f>
        <v>42</v>
      </c>
      <c r="AC48" s="21">
        <f>Gop_Dat_Hang!M48</f>
        <v>39</v>
      </c>
      <c r="AD48" s="21">
        <f>Gop_Dat_Hang!N48</f>
        <v>36</v>
      </c>
      <c r="AE48" s="21">
        <f>Gop_Dat_Hang!O48</f>
        <v>24</v>
      </c>
      <c r="AF48" s="21">
        <f>Gop_Dat_Hang!P48</f>
        <v>29</v>
      </c>
      <c r="AG48" s="21">
        <f>Gop_Dat_Hang!Q48</f>
        <v>14</v>
      </c>
      <c r="AH48" s="21">
        <f>Gop_Dat_Hang!R48</f>
        <v>26</v>
      </c>
      <c r="AI48" s="21">
        <f>SUM(Gop_Dat_Hang!AB48:AH48)</f>
        <v>210</v>
      </c>
      <c r="AJ48" s="21">
        <f>Gop_Dat_Hang!T48</f>
        <v>18784</v>
      </c>
      <c r="AK48" s="21">
        <f t="shared" si="3"/>
        <v>3944640</v>
      </c>
      <c r="AL48" s="21">
        <f>Gop_Dat_Hang!V48</f>
        <v>0</v>
      </c>
      <c r="AM48" s="21">
        <f t="shared" si="4"/>
        <v>3944640</v>
      </c>
      <c r="AN48" s="21">
        <f>Gop_Dat_Hang!X48</f>
        <v>315571.20000000001</v>
      </c>
      <c r="AO48" s="75">
        <f t="shared" si="5"/>
        <v>4260211.2</v>
      </c>
      <c r="AQ48" s="21">
        <f>Gop_Dat_Hang!AB48-Gop_Dat_Hang!L48</f>
        <v>0</v>
      </c>
      <c r="AR48" s="21">
        <f>Gop_Dat_Hang!AC48-Gop_Dat_Hang!M48</f>
        <v>0</v>
      </c>
      <c r="AS48" s="21">
        <f>Gop_Dat_Hang!AD48-Gop_Dat_Hang!N48</f>
        <v>0</v>
      </c>
      <c r="AT48" s="21">
        <f>Gop_Dat_Hang!AE48-Gop_Dat_Hang!O48</f>
        <v>0</v>
      </c>
      <c r="AU48" s="21">
        <f>Gop_Dat_Hang!AF48-Gop_Dat_Hang!P48</f>
        <v>0</v>
      </c>
      <c r="AV48" s="21">
        <f>Gop_Dat_Hang!AG48-Gop_Dat_Hang!Q48</f>
        <v>0</v>
      </c>
      <c r="AW48" s="21">
        <f>Gop_Dat_Hang!AH48-Gop_Dat_Hang!R48</f>
        <v>0</v>
      </c>
      <c r="AX48" s="21">
        <f>Gop_Dat_Hang!AI48-Gop_Dat_Hang!S48</f>
        <v>0</v>
      </c>
      <c r="AY48" s="21">
        <f>Gop_Dat_Hang!AJ48-Gop_Dat_Hang!T48</f>
        <v>0</v>
      </c>
      <c r="BA48" s="73">
        <v>44615</v>
      </c>
    </row>
    <row r="49" spans="1:53" hidden="1" x14ac:dyDescent="0.2">
      <c r="A49" s="180">
        <v>44614</v>
      </c>
      <c r="B49" s="181" t="s">
        <v>190</v>
      </c>
      <c r="C49" s="181" t="s">
        <v>191</v>
      </c>
      <c r="D49" s="181" t="s">
        <v>201</v>
      </c>
      <c r="E49" s="181" t="s">
        <v>202</v>
      </c>
      <c r="F49" s="181" t="s">
        <v>203</v>
      </c>
      <c r="G49" s="181" t="s">
        <v>544</v>
      </c>
      <c r="H49" s="181">
        <v>12</v>
      </c>
      <c r="I49" s="181">
        <v>0</v>
      </c>
      <c r="J49" s="182">
        <v>0.17</v>
      </c>
      <c r="L49" s="181">
        <v>34</v>
      </c>
      <c r="M49" s="181">
        <v>32</v>
      </c>
      <c r="N49" s="181">
        <v>26</v>
      </c>
      <c r="O49" s="181">
        <v>49</v>
      </c>
      <c r="P49" s="181">
        <v>38</v>
      </c>
      <c r="Q49" s="181">
        <v>11</v>
      </c>
      <c r="R49" s="181">
        <v>10</v>
      </c>
      <c r="S49" s="181">
        <v>200</v>
      </c>
      <c r="T49" s="181">
        <v>25908</v>
      </c>
      <c r="U49" s="181">
        <v>5181600</v>
      </c>
      <c r="V49" s="181">
        <v>880872</v>
      </c>
      <c r="W49" s="181">
        <v>4300728</v>
      </c>
      <c r="X49" s="181">
        <v>414528</v>
      </c>
      <c r="Y49" s="182">
        <v>4715256</v>
      </c>
      <c r="Z49" s="182">
        <v>30000</v>
      </c>
      <c r="AB49" s="21">
        <f>Gop_Dat_Hang!L49</f>
        <v>34</v>
      </c>
      <c r="AC49" s="21">
        <f>Gop_Dat_Hang!M49</f>
        <v>32</v>
      </c>
      <c r="AD49" s="21">
        <f>Gop_Dat_Hang!N49</f>
        <v>26</v>
      </c>
      <c r="AE49" s="21">
        <f>Gop_Dat_Hang!O49</f>
        <v>49</v>
      </c>
      <c r="AF49" s="21">
        <f>Gop_Dat_Hang!P49</f>
        <v>38</v>
      </c>
      <c r="AG49" s="21">
        <f>Gop_Dat_Hang!Q49</f>
        <v>11</v>
      </c>
      <c r="AH49" s="21">
        <f>Gop_Dat_Hang!R49</f>
        <v>10</v>
      </c>
      <c r="AI49" s="21">
        <f>SUM(Gop_Dat_Hang!AB49:AH49)</f>
        <v>200</v>
      </c>
      <c r="AJ49" s="21">
        <f>Gop_Dat_Hang!T49</f>
        <v>25908</v>
      </c>
      <c r="AK49" s="21">
        <f t="shared" si="3"/>
        <v>5181600</v>
      </c>
      <c r="AL49" s="21">
        <f>Gop_Dat_Hang!V49</f>
        <v>880872</v>
      </c>
      <c r="AM49" s="21">
        <f t="shared" si="4"/>
        <v>4300728</v>
      </c>
      <c r="AN49" s="21">
        <f>Gop_Dat_Hang!X49</f>
        <v>414528</v>
      </c>
      <c r="AO49" s="75">
        <f t="shared" si="5"/>
        <v>4715256</v>
      </c>
      <c r="AQ49" s="21">
        <f>Gop_Dat_Hang!AB49-Gop_Dat_Hang!L49</f>
        <v>0</v>
      </c>
      <c r="AR49" s="21">
        <f>Gop_Dat_Hang!AC49-Gop_Dat_Hang!M49</f>
        <v>0</v>
      </c>
      <c r="AS49" s="21">
        <f>Gop_Dat_Hang!AD49-Gop_Dat_Hang!N49</f>
        <v>0</v>
      </c>
      <c r="AT49" s="21">
        <f>Gop_Dat_Hang!AE49-Gop_Dat_Hang!O49</f>
        <v>0</v>
      </c>
      <c r="AU49" s="21">
        <f>Gop_Dat_Hang!AF49-Gop_Dat_Hang!P49</f>
        <v>0</v>
      </c>
      <c r="AV49" s="21">
        <f>Gop_Dat_Hang!AG49-Gop_Dat_Hang!Q49</f>
        <v>0</v>
      </c>
      <c r="AW49" s="21">
        <f>Gop_Dat_Hang!AH49-Gop_Dat_Hang!R49</f>
        <v>0</v>
      </c>
      <c r="AX49" s="21">
        <f>Gop_Dat_Hang!AI49-Gop_Dat_Hang!S49</f>
        <v>0</v>
      </c>
      <c r="AY49" s="21">
        <f>Gop_Dat_Hang!AJ49-Gop_Dat_Hang!T49</f>
        <v>0</v>
      </c>
      <c r="BA49" s="73">
        <v>44615</v>
      </c>
    </row>
    <row r="50" spans="1:53" hidden="1" x14ac:dyDescent="0.2">
      <c r="A50" s="180">
        <v>44614</v>
      </c>
      <c r="B50" s="181" t="s">
        <v>190</v>
      </c>
      <c r="C50" s="181" t="s">
        <v>191</v>
      </c>
      <c r="D50" s="181" t="s">
        <v>204</v>
      </c>
      <c r="E50" s="181" t="s">
        <v>205</v>
      </c>
      <c r="F50" s="181" t="s">
        <v>206</v>
      </c>
      <c r="G50" s="181" t="s">
        <v>1269</v>
      </c>
      <c r="H50" s="181">
        <v>8</v>
      </c>
      <c r="I50" s="181">
        <v>0</v>
      </c>
      <c r="J50" s="182">
        <v>0</v>
      </c>
      <c r="L50" s="181">
        <v>22</v>
      </c>
      <c r="M50" s="181">
        <v>24</v>
      </c>
      <c r="N50" s="181">
        <v>10</v>
      </c>
      <c r="O50" s="181">
        <v>18</v>
      </c>
      <c r="P50" s="181">
        <v>11</v>
      </c>
      <c r="Q50" s="181">
        <v>29</v>
      </c>
      <c r="R50" s="181">
        <v>37</v>
      </c>
      <c r="S50" s="181">
        <v>151</v>
      </c>
      <c r="T50" s="181">
        <v>21140</v>
      </c>
      <c r="U50" s="181">
        <v>3192140</v>
      </c>
      <c r="V50" s="181">
        <v>0</v>
      </c>
      <c r="W50" s="181">
        <v>3192140</v>
      </c>
      <c r="X50" s="181">
        <v>255371.2</v>
      </c>
      <c r="Y50" s="182">
        <v>3447511.2</v>
      </c>
      <c r="Z50" s="182">
        <v>24500</v>
      </c>
      <c r="AB50" s="21">
        <f>Gop_Dat_Hang!L50</f>
        <v>22</v>
      </c>
      <c r="AC50" s="21">
        <f>Gop_Dat_Hang!M50</f>
        <v>24</v>
      </c>
      <c r="AD50" s="21">
        <f>Gop_Dat_Hang!N50</f>
        <v>10</v>
      </c>
      <c r="AE50" s="21">
        <f>Gop_Dat_Hang!O50</f>
        <v>18</v>
      </c>
      <c r="AF50" s="21">
        <f>Gop_Dat_Hang!P50</f>
        <v>11</v>
      </c>
      <c r="AG50" s="21">
        <f>Gop_Dat_Hang!Q50</f>
        <v>29</v>
      </c>
      <c r="AH50" s="21">
        <f>Gop_Dat_Hang!R50</f>
        <v>37</v>
      </c>
      <c r="AI50" s="21">
        <f>SUM(Gop_Dat_Hang!AB50:AH50)</f>
        <v>151</v>
      </c>
      <c r="AJ50" s="21">
        <f>Gop_Dat_Hang!T50</f>
        <v>21140</v>
      </c>
      <c r="AK50" s="21">
        <f t="shared" si="3"/>
        <v>3192140</v>
      </c>
      <c r="AL50" s="21">
        <f>Gop_Dat_Hang!V50</f>
        <v>0</v>
      </c>
      <c r="AM50" s="21">
        <f t="shared" si="4"/>
        <v>3192140</v>
      </c>
      <c r="AN50" s="21">
        <f>Gop_Dat_Hang!X50</f>
        <v>255371.2</v>
      </c>
      <c r="AO50" s="75">
        <f t="shared" si="5"/>
        <v>3447511.2</v>
      </c>
      <c r="AQ50" s="21">
        <f>Gop_Dat_Hang!AB50-Gop_Dat_Hang!L50</f>
        <v>0</v>
      </c>
      <c r="AR50" s="21">
        <f>Gop_Dat_Hang!AC50-Gop_Dat_Hang!M50</f>
        <v>0</v>
      </c>
      <c r="AS50" s="21">
        <f>Gop_Dat_Hang!AD50-Gop_Dat_Hang!N50</f>
        <v>0</v>
      </c>
      <c r="AT50" s="21">
        <f>Gop_Dat_Hang!AE50-Gop_Dat_Hang!O50</f>
        <v>0</v>
      </c>
      <c r="AU50" s="21">
        <f>Gop_Dat_Hang!AF50-Gop_Dat_Hang!P50</f>
        <v>0</v>
      </c>
      <c r="AV50" s="21">
        <f>Gop_Dat_Hang!AG50-Gop_Dat_Hang!Q50</f>
        <v>0</v>
      </c>
      <c r="AW50" s="21">
        <f>Gop_Dat_Hang!AH50-Gop_Dat_Hang!R50</f>
        <v>0</v>
      </c>
      <c r="AX50" s="21">
        <f>Gop_Dat_Hang!AI50-Gop_Dat_Hang!S50</f>
        <v>0</v>
      </c>
      <c r="AY50" s="21">
        <f>Gop_Dat_Hang!AJ50-Gop_Dat_Hang!T50</f>
        <v>0</v>
      </c>
      <c r="BA50" s="73">
        <v>44615</v>
      </c>
    </row>
    <row r="51" spans="1:53" hidden="1" x14ac:dyDescent="0.2">
      <c r="A51" s="180">
        <v>44614</v>
      </c>
      <c r="B51" s="181" t="s">
        <v>190</v>
      </c>
      <c r="C51" s="181" t="s">
        <v>191</v>
      </c>
      <c r="D51" s="181" t="s">
        <v>207</v>
      </c>
      <c r="E51" s="181" t="s">
        <v>208</v>
      </c>
      <c r="F51" s="181" t="s">
        <v>209</v>
      </c>
      <c r="G51" s="181" t="s">
        <v>544</v>
      </c>
      <c r="H51" s="181">
        <v>6</v>
      </c>
      <c r="I51" s="181">
        <v>0</v>
      </c>
      <c r="J51" s="182">
        <v>0</v>
      </c>
      <c r="L51" s="181">
        <v>28</v>
      </c>
      <c r="M51" s="181">
        <v>26</v>
      </c>
      <c r="N51" s="181">
        <v>35</v>
      </c>
      <c r="O51" s="181">
        <v>25</v>
      </c>
      <c r="P51" s="181">
        <v>21</v>
      </c>
      <c r="Q51" s="181">
        <v>22</v>
      </c>
      <c r="R51" s="181">
        <v>45</v>
      </c>
      <c r="S51" s="181">
        <v>202</v>
      </c>
      <c r="T51" s="181">
        <v>35454</v>
      </c>
      <c r="U51" s="181">
        <v>7161708</v>
      </c>
      <c r="V51" s="181">
        <v>0</v>
      </c>
      <c r="W51" s="181">
        <v>7161708</v>
      </c>
      <c r="X51" s="181">
        <v>572936.64</v>
      </c>
      <c r="Y51" s="182">
        <v>7734644.6399999997</v>
      </c>
      <c r="Z51" s="182">
        <v>41900</v>
      </c>
      <c r="AB51" s="21">
        <f>Gop_Dat_Hang!L51</f>
        <v>28</v>
      </c>
      <c r="AC51" s="21">
        <f>Gop_Dat_Hang!M51</f>
        <v>26</v>
      </c>
      <c r="AD51" s="21">
        <f>Gop_Dat_Hang!N51</f>
        <v>35</v>
      </c>
      <c r="AE51" s="21">
        <f>Gop_Dat_Hang!O51</f>
        <v>25</v>
      </c>
      <c r="AF51" s="21">
        <f>Gop_Dat_Hang!P51</f>
        <v>21</v>
      </c>
      <c r="AG51" s="21">
        <f>Gop_Dat_Hang!Q51</f>
        <v>22</v>
      </c>
      <c r="AH51" s="21">
        <f>Gop_Dat_Hang!R51</f>
        <v>45</v>
      </c>
      <c r="AI51" s="21">
        <f>SUM(Gop_Dat_Hang!AB51:AH51)</f>
        <v>202</v>
      </c>
      <c r="AJ51" s="21">
        <f>Gop_Dat_Hang!T51</f>
        <v>35454</v>
      </c>
      <c r="AK51" s="21">
        <f t="shared" si="3"/>
        <v>7161708</v>
      </c>
      <c r="AL51" s="21">
        <f>Gop_Dat_Hang!V51</f>
        <v>0</v>
      </c>
      <c r="AM51" s="21">
        <f t="shared" si="4"/>
        <v>7161708</v>
      </c>
      <c r="AN51" s="21">
        <f>Gop_Dat_Hang!X51</f>
        <v>572936.64</v>
      </c>
      <c r="AO51" s="75">
        <f t="shared" si="5"/>
        <v>7734644.6399999997</v>
      </c>
      <c r="AQ51" s="21">
        <f>Gop_Dat_Hang!AB51-Gop_Dat_Hang!L51</f>
        <v>0</v>
      </c>
      <c r="AR51" s="21">
        <f>Gop_Dat_Hang!AC51-Gop_Dat_Hang!M51</f>
        <v>0</v>
      </c>
      <c r="AS51" s="21">
        <f>Gop_Dat_Hang!AD51-Gop_Dat_Hang!N51</f>
        <v>0</v>
      </c>
      <c r="AT51" s="21">
        <f>Gop_Dat_Hang!AE51-Gop_Dat_Hang!O51</f>
        <v>0</v>
      </c>
      <c r="AU51" s="21">
        <f>Gop_Dat_Hang!AF51-Gop_Dat_Hang!P51</f>
        <v>0</v>
      </c>
      <c r="AV51" s="21">
        <f>Gop_Dat_Hang!AG51-Gop_Dat_Hang!Q51</f>
        <v>0</v>
      </c>
      <c r="AW51" s="21">
        <f>Gop_Dat_Hang!AH51-Gop_Dat_Hang!R51</f>
        <v>0</v>
      </c>
      <c r="AX51" s="21">
        <f>Gop_Dat_Hang!AI51-Gop_Dat_Hang!S51</f>
        <v>0</v>
      </c>
      <c r="AY51" s="21">
        <f>Gop_Dat_Hang!AJ51-Gop_Dat_Hang!T51</f>
        <v>0</v>
      </c>
      <c r="BA51" s="73">
        <v>44615</v>
      </c>
    </row>
    <row r="52" spans="1:53" hidden="1" x14ac:dyDescent="0.2">
      <c r="A52" s="180">
        <v>44614</v>
      </c>
      <c r="B52" s="181" t="s">
        <v>190</v>
      </c>
      <c r="C52" s="181" t="s">
        <v>191</v>
      </c>
      <c r="D52" s="181" t="s">
        <v>210</v>
      </c>
      <c r="E52" s="181" t="s">
        <v>211</v>
      </c>
      <c r="F52" s="181" t="s">
        <v>212</v>
      </c>
      <c r="G52" s="181" t="s">
        <v>549</v>
      </c>
      <c r="H52" s="181">
        <v>12</v>
      </c>
      <c r="I52" s="181">
        <v>0</v>
      </c>
      <c r="J52" s="182">
        <v>0.15</v>
      </c>
      <c r="L52" s="181">
        <v>23</v>
      </c>
      <c r="M52" s="181">
        <v>27</v>
      </c>
      <c r="N52" s="181">
        <v>39</v>
      </c>
      <c r="O52" s="181">
        <v>46</v>
      </c>
      <c r="P52" s="181">
        <v>17</v>
      </c>
      <c r="Q52" s="181">
        <v>19</v>
      </c>
      <c r="R52" s="181">
        <v>16</v>
      </c>
      <c r="S52" s="181">
        <v>187</v>
      </c>
      <c r="T52" s="181">
        <v>6818</v>
      </c>
      <c r="U52" s="181">
        <v>1274966</v>
      </c>
      <c r="V52" s="181">
        <v>191244.9</v>
      </c>
      <c r="W52" s="181">
        <v>1083721.1000000001</v>
      </c>
      <c r="X52" s="181">
        <v>101997.28</v>
      </c>
      <c r="Y52" s="182">
        <v>1185718.3799999999</v>
      </c>
      <c r="Z52" s="182">
        <v>8000</v>
      </c>
      <c r="AB52" s="21">
        <f>Gop_Dat_Hang!L52</f>
        <v>23</v>
      </c>
      <c r="AC52" s="21">
        <f>Gop_Dat_Hang!M52</f>
        <v>27</v>
      </c>
      <c r="AD52" s="21">
        <f>Gop_Dat_Hang!N52</f>
        <v>39</v>
      </c>
      <c r="AE52" s="21">
        <f>Gop_Dat_Hang!O52</f>
        <v>46</v>
      </c>
      <c r="AF52" s="21">
        <f>Gop_Dat_Hang!P52</f>
        <v>17</v>
      </c>
      <c r="AG52" s="21">
        <f>Gop_Dat_Hang!Q52</f>
        <v>19</v>
      </c>
      <c r="AH52" s="21">
        <f>Gop_Dat_Hang!R52</f>
        <v>16</v>
      </c>
      <c r="AI52" s="21">
        <f>SUM(Gop_Dat_Hang!AB52:AH52)</f>
        <v>187</v>
      </c>
      <c r="AJ52" s="21">
        <f>Gop_Dat_Hang!T52</f>
        <v>6818</v>
      </c>
      <c r="AK52" s="21">
        <f t="shared" si="3"/>
        <v>1274966</v>
      </c>
      <c r="AL52" s="21">
        <f>Gop_Dat_Hang!V52</f>
        <v>191244.9</v>
      </c>
      <c r="AM52" s="21">
        <f t="shared" si="4"/>
        <v>1083721.1000000001</v>
      </c>
      <c r="AN52" s="21">
        <f>Gop_Dat_Hang!X52</f>
        <v>101997.28</v>
      </c>
      <c r="AO52" s="75">
        <f t="shared" si="5"/>
        <v>1185718.3800000001</v>
      </c>
      <c r="AQ52" s="21">
        <f>Gop_Dat_Hang!AB52-Gop_Dat_Hang!L52</f>
        <v>0</v>
      </c>
      <c r="AR52" s="21">
        <f>Gop_Dat_Hang!AC52-Gop_Dat_Hang!M52</f>
        <v>0</v>
      </c>
      <c r="AS52" s="21">
        <f>Gop_Dat_Hang!AD52-Gop_Dat_Hang!N52</f>
        <v>0</v>
      </c>
      <c r="AT52" s="21">
        <f>Gop_Dat_Hang!AE52-Gop_Dat_Hang!O52</f>
        <v>0</v>
      </c>
      <c r="AU52" s="21">
        <f>Gop_Dat_Hang!AF52-Gop_Dat_Hang!P52</f>
        <v>0</v>
      </c>
      <c r="AV52" s="21">
        <f>Gop_Dat_Hang!AG52-Gop_Dat_Hang!Q52</f>
        <v>0</v>
      </c>
      <c r="AW52" s="21">
        <f>Gop_Dat_Hang!AH52-Gop_Dat_Hang!R52</f>
        <v>0</v>
      </c>
      <c r="AX52" s="21">
        <f>Gop_Dat_Hang!AI52-Gop_Dat_Hang!S52</f>
        <v>0</v>
      </c>
      <c r="AY52" s="21">
        <f>Gop_Dat_Hang!AJ52-Gop_Dat_Hang!T52</f>
        <v>0</v>
      </c>
      <c r="BA52" s="73">
        <v>44615</v>
      </c>
    </row>
    <row r="53" spans="1:53" hidden="1" x14ac:dyDescent="0.2">
      <c r="A53" s="180">
        <v>44614</v>
      </c>
      <c r="B53" s="181" t="s">
        <v>190</v>
      </c>
      <c r="C53" s="181" t="s">
        <v>191</v>
      </c>
      <c r="D53" s="181" t="s">
        <v>213</v>
      </c>
      <c r="E53" s="181" t="s">
        <v>214</v>
      </c>
      <c r="F53" s="181" t="s">
        <v>215</v>
      </c>
      <c r="G53" s="181" t="s">
        <v>544</v>
      </c>
      <c r="H53" s="181">
        <v>12</v>
      </c>
      <c r="I53" s="181">
        <v>0</v>
      </c>
      <c r="J53" s="182">
        <v>0</v>
      </c>
      <c r="L53" s="181">
        <v>18</v>
      </c>
      <c r="M53" s="181">
        <v>50</v>
      </c>
      <c r="N53" s="181">
        <v>42</v>
      </c>
      <c r="O53" s="181">
        <v>38</v>
      </c>
      <c r="P53" s="181">
        <v>21</v>
      </c>
      <c r="Q53" s="181">
        <v>14</v>
      </c>
      <c r="R53" s="181">
        <v>27</v>
      </c>
      <c r="S53" s="181">
        <v>210</v>
      </c>
      <c r="T53" s="181">
        <v>14544</v>
      </c>
      <c r="U53" s="181">
        <v>3054240</v>
      </c>
      <c r="V53" s="181">
        <v>0</v>
      </c>
      <c r="W53" s="181">
        <v>3054240</v>
      </c>
      <c r="X53" s="181">
        <v>244339.20000000001</v>
      </c>
      <c r="Y53" s="182">
        <v>3298579.2</v>
      </c>
      <c r="Z53" s="182">
        <v>17500</v>
      </c>
      <c r="AB53" s="21">
        <f>Gop_Dat_Hang!L53</f>
        <v>18</v>
      </c>
      <c r="AC53" s="21">
        <f>Gop_Dat_Hang!M53</f>
        <v>50</v>
      </c>
      <c r="AD53" s="21">
        <f>Gop_Dat_Hang!N53</f>
        <v>42</v>
      </c>
      <c r="AE53" s="21">
        <f>Gop_Dat_Hang!O53</f>
        <v>38</v>
      </c>
      <c r="AF53" s="21">
        <f>Gop_Dat_Hang!P53</f>
        <v>21</v>
      </c>
      <c r="AG53" s="21">
        <f>Gop_Dat_Hang!Q53</f>
        <v>14</v>
      </c>
      <c r="AH53" s="21">
        <f>Gop_Dat_Hang!R53</f>
        <v>27</v>
      </c>
      <c r="AI53" s="21">
        <f>SUM(Gop_Dat_Hang!AB53:AH53)</f>
        <v>210</v>
      </c>
      <c r="AJ53" s="21">
        <f>Gop_Dat_Hang!T53</f>
        <v>14544</v>
      </c>
      <c r="AK53" s="21">
        <f t="shared" si="3"/>
        <v>3054240</v>
      </c>
      <c r="AL53" s="21">
        <f>Gop_Dat_Hang!V53</f>
        <v>0</v>
      </c>
      <c r="AM53" s="21">
        <f t="shared" si="4"/>
        <v>3054240</v>
      </c>
      <c r="AN53" s="21">
        <f>Gop_Dat_Hang!X53</f>
        <v>244339.20000000001</v>
      </c>
      <c r="AO53" s="75">
        <f t="shared" si="5"/>
        <v>3298579.2</v>
      </c>
      <c r="AQ53" s="21">
        <f>Gop_Dat_Hang!AB53-Gop_Dat_Hang!L53</f>
        <v>0</v>
      </c>
      <c r="AR53" s="21">
        <f>Gop_Dat_Hang!AC53-Gop_Dat_Hang!M53</f>
        <v>0</v>
      </c>
      <c r="AS53" s="21">
        <f>Gop_Dat_Hang!AD53-Gop_Dat_Hang!N53</f>
        <v>0</v>
      </c>
      <c r="AT53" s="21">
        <f>Gop_Dat_Hang!AE53-Gop_Dat_Hang!O53</f>
        <v>0</v>
      </c>
      <c r="AU53" s="21">
        <f>Gop_Dat_Hang!AF53-Gop_Dat_Hang!P53</f>
        <v>0</v>
      </c>
      <c r="AV53" s="21">
        <f>Gop_Dat_Hang!AG53-Gop_Dat_Hang!Q53</f>
        <v>0</v>
      </c>
      <c r="AW53" s="21">
        <f>Gop_Dat_Hang!AH53-Gop_Dat_Hang!R53</f>
        <v>0</v>
      </c>
      <c r="AX53" s="21">
        <f>Gop_Dat_Hang!AI53-Gop_Dat_Hang!S53</f>
        <v>0</v>
      </c>
      <c r="AY53" s="21">
        <f>Gop_Dat_Hang!AJ53-Gop_Dat_Hang!T53</f>
        <v>0</v>
      </c>
      <c r="BA53" s="73">
        <v>44615</v>
      </c>
    </row>
    <row r="54" spans="1:53" hidden="1" x14ac:dyDescent="0.2">
      <c r="A54" s="180">
        <v>44614</v>
      </c>
      <c r="B54" s="181" t="s">
        <v>74</v>
      </c>
      <c r="C54" s="181" t="s">
        <v>75</v>
      </c>
      <c r="D54" s="181" t="s">
        <v>76</v>
      </c>
      <c r="E54" s="181" t="s">
        <v>77</v>
      </c>
      <c r="F54" s="181" t="s">
        <v>78</v>
      </c>
      <c r="G54" s="181" t="s">
        <v>549</v>
      </c>
      <c r="H54" s="181">
        <v>6</v>
      </c>
      <c r="I54" s="181">
        <v>0.08</v>
      </c>
      <c r="J54" s="182">
        <v>0</v>
      </c>
      <c r="L54" s="181">
        <v>0</v>
      </c>
      <c r="M54" s="181">
        <v>0</v>
      </c>
      <c r="N54" s="181">
        <v>0</v>
      </c>
      <c r="O54" s="181">
        <v>0</v>
      </c>
      <c r="P54" s="181">
        <v>0</v>
      </c>
      <c r="Q54" s="181">
        <v>33</v>
      </c>
      <c r="R54" s="181">
        <v>31</v>
      </c>
      <c r="S54" s="181">
        <v>64</v>
      </c>
      <c r="T54" s="181">
        <v>32000</v>
      </c>
      <c r="U54" s="181">
        <v>2048000</v>
      </c>
      <c r="V54" s="181">
        <v>0</v>
      </c>
      <c r="W54" s="181">
        <v>2048000</v>
      </c>
      <c r="X54" s="181">
        <v>163840</v>
      </c>
      <c r="Y54" s="182">
        <v>2211840</v>
      </c>
      <c r="Z54" s="182">
        <v>40000</v>
      </c>
      <c r="AB54" s="21">
        <f>Gop_Dat_Hang!L54</f>
        <v>0</v>
      </c>
      <c r="AC54" s="21">
        <f>Gop_Dat_Hang!M54</f>
        <v>0</v>
      </c>
      <c r="AD54" s="21">
        <f>Gop_Dat_Hang!N54</f>
        <v>0</v>
      </c>
      <c r="AE54" s="21">
        <f>Gop_Dat_Hang!O54</f>
        <v>0</v>
      </c>
      <c r="AF54" s="21">
        <f>Gop_Dat_Hang!P54</f>
        <v>0</v>
      </c>
      <c r="AG54" s="21">
        <f>Gop_Dat_Hang!Q54</f>
        <v>33</v>
      </c>
      <c r="AH54" s="21">
        <f>Gop_Dat_Hang!R54</f>
        <v>31</v>
      </c>
      <c r="AI54" s="21">
        <f>SUM(Gop_Dat_Hang!AB54:AH54)</f>
        <v>64</v>
      </c>
      <c r="AJ54" s="21">
        <f>Gop_Dat_Hang!T54</f>
        <v>32000</v>
      </c>
      <c r="AK54" s="21">
        <f t="shared" si="3"/>
        <v>2048000</v>
      </c>
      <c r="AL54" s="21">
        <f>Gop_Dat_Hang!V54</f>
        <v>0</v>
      </c>
      <c r="AM54" s="21">
        <f t="shared" si="4"/>
        <v>2048000</v>
      </c>
      <c r="AN54" s="21">
        <f>Gop_Dat_Hang!X54</f>
        <v>163840</v>
      </c>
      <c r="AO54" s="75">
        <f t="shared" si="5"/>
        <v>2211840</v>
      </c>
      <c r="AQ54" s="21">
        <f>Gop_Dat_Hang!AB54-Gop_Dat_Hang!L54</f>
        <v>0</v>
      </c>
      <c r="AR54" s="21">
        <f>Gop_Dat_Hang!AC54-Gop_Dat_Hang!M54</f>
        <v>0</v>
      </c>
      <c r="AS54" s="21">
        <f>Gop_Dat_Hang!AD54-Gop_Dat_Hang!N54</f>
        <v>0</v>
      </c>
      <c r="AT54" s="21">
        <f>Gop_Dat_Hang!AE54-Gop_Dat_Hang!O54</f>
        <v>0</v>
      </c>
      <c r="AU54" s="21">
        <f>Gop_Dat_Hang!AF54-Gop_Dat_Hang!P54</f>
        <v>0</v>
      </c>
      <c r="AV54" s="21">
        <f>Gop_Dat_Hang!AG54-Gop_Dat_Hang!Q54</f>
        <v>0</v>
      </c>
      <c r="AW54" s="21">
        <f>Gop_Dat_Hang!AH54-Gop_Dat_Hang!R54</f>
        <v>0</v>
      </c>
      <c r="AX54" s="21">
        <f>Gop_Dat_Hang!AI54-Gop_Dat_Hang!S54</f>
        <v>0</v>
      </c>
      <c r="AY54" s="21">
        <f>Gop_Dat_Hang!AJ54-Gop_Dat_Hang!T54</f>
        <v>0</v>
      </c>
      <c r="BA54" s="73">
        <v>44615</v>
      </c>
    </row>
    <row r="55" spans="1:53" hidden="1" x14ac:dyDescent="0.2">
      <c r="A55" s="180">
        <v>44614</v>
      </c>
      <c r="B55" s="181" t="s">
        <v>74</v>
      </c>
      <c r="C55" s="181" t="s">
        <v>75</v>
      </c>
      <c r="D55" s="181" t="s">
        <v>80</v>
      </c>
      <c r="E55" s="181" t="s">
        <v>81</v>
      </c>
      <c r="F55" s="181" t="s">
        <v>82</v>
      </c>
      <c r="G55" s="181" t="s">
        <v>549</v>
      </c>
      <c r="H55" s="181">
        <v>18</v>
      </c>
      <c r="I55" s="181">
        <v>0.08</v>
      </c>
      <c r="J55" s="182">
        <v>0</v>
      </c>
      <c r="L55" s="181">
        <v>43</v>
      </c>
      <c r="M55" s="181">
        <v>14</v>
      </c>
      <c r="N55" s="181">
        <v>49</v>
      </c>
      <c r="O55" s="181">
        <v>11</v>
      </c>
      <c r="P55" s="181">
        <v>24</v>
      </c>
      <c r="Q55" s="181">
        <v>37</v>
      </c>
      <c r="R55" s="181">
        <v>15</v>
      </c>
      <c r="S55" s="181">
        <v>193</v>
      </c>
      <c r="T55" s="181">
        <v>32000</v>
      </c>
      <c r="U55" s="181">
        <v>6176000</v>
      </c>
      <c r="V55" s="181">
        <v>0</v>
      </c>
      <c r="W55" s="181">
        <v>6176000</v>
      </c>
      <c r="X55" s="181">
        <v>494080</v>
      </c>
      <c r="Y55" s="182">
        <v>6670080</v>
      </c>
      <c r="Z55" s="182">
        <v>40000</v>
      </c>
      <c r="AB55" s="21">
        <f>Gop_Dat_Hang!L55</f>
        <v>43</v>
      </c>
      <c r="AC55" s="21">
        <f>Gop_Dat_Hang!M55</f>
        <v>14</v>
      </c>
      <c r="AD55" s="21">
        <f>Gop_Dat_Hang!N55</f>
        <v>49</v>
      </c>
      <c r="AE55" s="21">
        <f>Gop_Dat_Hang!O55</f>
        <v>11</v>
      </c>
      <c r="AF55" s="21">
        <f>Gop_Dat_Hang!P55</f>
        <v>24</v>
      </c>
      <c r="AG55" s="21">
        <f>Gop_Dat_Hang!Q55</f>
        <v>37</v>
      </c>
      <c r="AH55" s="21">
        <f>Gop_Dat_Hang!R55</f>
        <v>15</v>
      </c>
      <c r="AI55" s="21">
        <f>SUM(Gop_Dat_Hang!AB55:AH55)</f>
        <v>193</v>
      </c>
      <c r="AJ55" s="21">
        <f>Gop_Dat_Hang!T55</f>
        <v>32000</v>
      </c>
      <c r="AK55" s="21">
        <f t="shared" si="3"/>
        <v>6176000</v>
      </c>
      <c r="AL55" s="21">
        <f>Gop_Dat_Hang!V55</f>
        <v>0</v>
      </c>
      <c r="AM55" s="21">
        <f t="shared" si="4"/>
        <v>6176000</v>
      </c>
      <c r="AN55" s="21">
        <f>Gop_Dat_Hang!X55</f>
        <v>494080</v>
      </c>
      <c r="AO55" s="75">
        <f t="shared" si="5"/>
        <v>6670080</v>
      </c>
      <c r="AQ55" s="21">
        <f>Gop_Dat_Hang!AB55-Gop_Dat_Hang!L55</f>
        <v>0</v>
      </c>
      <c r="AR55" s="21">
        <f>Gop_Dat_Hang!AC55-Gop_Dat_Hang!M55</f>
        <v>0</v>
      </c>
      <c r="AS55" s="21">
        <f>Gop_Dat_Hang!AD55-Gop_Dat_Hang!N55</f>
        <v>0</v>
      </c>
      <c r="AT55" s="21">
        <f>Gop_Dat_Hang!AE55-Gop_Dat_Hang!O55</f>
        <v>0</v>
      </c>
      <c r="AU55" s="21">
        <f>Gop_Dat_Hang!AF55-Gop_Dat_Hang!P55</f>
        <v>0</v>
      </c>
      <c r="AV55" s="21">
        <f>Gop_Dat_Hang!AG55-Gop_Dat_Hang!Q55</f>
        <v>0</v>
      </c>
      <c r="AW55" s="21">
        <f>Gop_Dat_Hang!AH55-Gop_Dat_Hang!R55</f>
        <v>0</v>
      </c>
      <c r="AX55" s="21">
        <f>Gop_Dat_Hang!AI55-Gop_Dat_Hang!S55</f>
        <v>0</v>
      </c>
      <c r="AY55" s="21">
        <f>Gop_Dat_Hang!AJ55-Gop_Dat_Hang!T55</f>
        <v>0</v>
      </c>
      <c r="BA55" s="73">
        <v>44615</v>
      </c>
    </row>
    <row r="56" spans="1:53" hidden="1" x14ac:dyDescent="0.2">
      <c r="A56" s="180">
        <v>44614</v>
      </c>
      <c r="B56" s="181" t="s">
        <v>74</v>
      </c>
      <c r="C56" s="181" t="s">
        <v>75</v>
      </c>
      <c r="D56" s="181" t="s">
        <v>83</v>
      </c>
      <c r="E56" s="181" t="s">
        <v>84</v>
      </c>
      <c r="F56" s="181" t="s">
        <v>85</v>
      </c>
      <c r="G56" s="181" t="s">
        <v>514</v>
      </c>
      <c r="H56" s="181">
        <v>10</v>
      </c>
      <c r="I56" s="181">
        <v>0.08</v>
      </c>
      <c r="J56" s="182">
        <v>0</v>
      </c>
      <c r="L56" s="181">
        <v>38</v>
      </c>
      <c r="M56" s="181">
        <v>10</v>
      </c>
      <c r="N56" s="181">
        <v>27</v>
      </c>
      <c r="O56" s="181">
        <v>31</v>
      </c>
      <c r="P56" s="181">
        <v>43</v>
      </c>
      <c r="Q56" s="181">
        <v>29</v>
      </c>
      <c r="R56" s="181">
        <v>37</v>
      </c>
      <c r="S56" s="181">
        <v>215</v>
      </c>
      <c r="T56" s="181">
        <v>13500</v>
      </c>
      <c r="U56" s="181">
        <v>2902500</v>
      </c>
      <c r="V56" s="181">
        <v>0</v>
      </c>
      <c r="W56" s="181">
        <v>2902500</v>
      </c>
      <c r="X56" s="181">
        <v>232200</v>
      </c>
      <c r="Y56" s="182">
        <v>3134700</v>
      </c>
      <c r="Z56" s="182">
        <v>15900</v>
      </c>
      <c r="AB56" s="21">
        <f>Gop_Dat_Hang!L56</f>
        <v>38</v>
      </c>
      <c r="AC56" s="21">
        <f>Gop_Dat_Hang!M56</f>
        <v>10</v>
      </c>
      <c r="AD56" s="21">
        <f>Gop_Dat_Hang!N56</f>
        <v>27</v>
      </c>
      <c r="AE56" s="21">
        <f>Gop_Dat_Hang!O56</f>
        <v>31</v>
      </c>
      <c r="AF56" s="21">
        <f>Gop_Dat_Hang!P56</f>
        <v>43</v>
      </c>
      <c r="AG56" s="21">
        <f>Gop_Dat_Hang!Q56</f>
        <v>29</v>
      </c>
      <c r="AH56" s="21">
        <f>Gop_Dat_Hang!R56</f>
        <v>37</v>
      </c>
      <c r="AI56" s="21">
        <f>SUM(Gop_Dat_Hang!AB56:AH56)</f>
        <v>215</v>
      </c>
      <c r="AJ56" s="21">
        <f>Gop_Dat_Hang!T56</f>
        <v>13500</v>
      </c>
      <c r="AK56" s="21">
        <f t="shared" si="3"/>
        <v>2902500</v>
      </c>
      <c r="AL56" s="21">
        <f>Gop_Dat_Hang!V56</f>
        <v>0</v>
      </c>
      <c r="AM56" s="21">
        <f t="shared" si="4"/>
        <v>2902500</v>
      </c>
      <c r="AN56" s="21">
        <f>Gop_Dat_Hang!X56</f>
        <v>232200</v>
      </c>
      <c r="AO56" s="75">
        <f t="shared" si="5"/>
        <v>3134700</v>
      </c>
      <c r="AQ56" s="21">
        <f>Gop_Dat_Hang!AB56-Gop_Dat_Hang!L56</f>
        <v>0</v>
      </c>
      <c r="AR56" s="21">
        <f>Gop_Dat_Hang!AC56-Gop_Dat_Hang!M56</f>
        <v>0</v>
      </c>
      <c r="AS56" s="21">
        <f>Gop_Dat_Hang!AD56-Gop_Dat_Hang!N56</f>
        <v>0</v>
      </c>
      <c r="AT56" s="21">
        <f>Gop_Dat_Hang!AE56-Gop_Dat_Hang!O56</f>
        <v>0</v>
      </c>
      <c r="AU56" s="21">
        <f>Gop_Dat_Hang!AF56-Gop_Dat_Hang!P56</f>
        <v>0</v>
      </c>
      <c r="AV56" s="21">
        <f>Gop_Dat_Hang!AG56-Gop_Dat_Hang!Q56</f>
        <v>0</v>
      </c>
      <c r="AW56" s="21">
        <f>Gop_Dat_Hang!AH56-Gop_Dat_Hang!R56</f>
        <v>0</v>
      </c>
      <c r="AX56" s="21">
        <f>Gop_Dat_Hang!AI56-Gop_Dat_Hang!S56</f>
        <v>0</v>
      </c>
      <c r="AY56" s="21">
        <f>Gop_Dat_Hang!AJ56-Gop_Dat_Hang!T56</f>
        <v>0</v>
      </c>
      <c r="BA56" s="73">
        <v>44615</v>
      </c>
    </row>
    <row r="57" spans="1:53" hidden="1" x14ac:dyDescent="0.2">
      <c r="A57" s="180">
        <v>44614</v>
      </c>
      <c r="B57" s="181" t="s">
        <v>263</v>
      </c>
      <c r="C57" s="181" t="s">
        <v>264</v>
      </c>
      <c r="D57" s="181" t="s">
        <v>265</v>
      </c>
      <c r="E57" s="181" t="s">
        <v>266</v>
      </c>
      <c r="F57" s="181" t="s">
        <v>267</v>
      </c>
      <c r="G57" s="181" t="s">
        <v>514</v>
      </c>
      <c r="H57" s="181">
        <v>33</v>
      </c>
      <c r="I57" s="181">
        <v>0</v>
      </c>
      <c r="J57" s="182">
        <v>0.15</v>
      </c>
      <c r="L57" s="181">
        <v>20</v>
      </c>
      <c r="M57" s="181">
        <v>10</v>
      </c>
      <c r="N57" s="181">
        <v>46</v>
      </c>
      <c r="O57" s="181">
        <v>19</v>
      </c>
      <c r="P57" s="181">
        <v>30</v>
      </c>
      <c r="Q57" s="181">
        <v>42</v>
      </c>
      <c r="R57" s="181">
        <v>50</v>
      </c>
      <c r="S57" s="181">
        <v>217</v>
      </c>
      <c r="T57" s="181">
        <v>44545.4545</v>
      </c>
      <c r="U57" s="181">
        <v>9666363.6264999993</v>
      </c>
      <c r="V57" s="181">
        <v>1449954.543975</v>
      </c>
      <c r="W57" s="181">
        <v>8216409.082525</v>
      </c>
      <c r="X57" s="181">
        <v>773309.09011999995</v>
      </c>
      <c r="Y57" s="182">
        <v>8989718.1726450007</v>
      </c>
      <c r="Z57" s="182">
        <v>57900</v>
      </c>
      <c r="AB57" s="21">
        <f>Gop_Dat_Hang!L57</f>
        <v>20</v>
      </c>
      <c r="AC57" s="21">
        <f>Gop_Dat_Hang!M57</f>
        <v>10</v>
      </c>
      <c r="AD57" s="21">
        <f>Gop_Dat_Hang!N57</f>
        <v>46</v>
      </c>
      <c r="AE57" s="21">
        <f>Gop_Dat_Hang!O57</f>
        <v>19</v>
      </c>
      <c r="AF57" s="21">
        <f>Gop_Dat_Hang!P57</f>
        <v>30</v>
      </c>
      <c r="AG57" s="21">
        <f>Gop_Dat_Hang!Q57</f>
        <v>42</v>
      </c>
      <c r="AH57" s="21">
        <f>Gop_Dat_Hang!R57</f>
        <v>50</v>
      </c>
      <c r="AI57" s="21">
        <f>SUM(Gop_Dat_Hang!AB57:AH57)</f>
        <v>217</v>
      </c>
      <c r="AJ57" s="21">
        <f>Gop_Dat_Hang!T57</f>
        <v>44545.4545</v>
      </c>
      <c r="AK57" s="21">
        <f t="shared" si="3"/>
        <v>9666363.6264999993</v>
      </c>
      <c r="AL57" s="21">
        <f>Gop_Dat_Hang!V57</f>
        <v>1449954.543975</v>
      </c>
      <c r="AM57" s="21">
        <f t="shared" si="4"/>
        <v>8216409.082524999</v>
      </c>
      <c r="AN57" s="21">
        <f>Gop_Dat_Hang!X57</f>
        <v>773309.09011999995</v>
      </c>
      <c r="AO57" s="75">
        <f t="shared" si="5"/>
        <v>8989718.1726449989</v>
      </c>
      <c r="AQ57" s="21">
        <f>Gop_Dat_Hang!AB57-Gop_Dat_Hang!L57</f>
        <v>0</v>
      </c>
      <c r="AR57" s="21">
        <f>Gop_Dat_Hang!AC57-Gop_Dat_Hang!M57</f>
        <v>0</v>
      </c>
      <c r="AS57" s="21">
        <f>Gop_Dat_Hang!AD57-Gop_Dat_Hang!N57</f>
        <v>0</v>
      </c>
      <c r="AT57" s="21">
        <f>Gop_Dat_Hang!AE57-Gop_Dat_Hang!O57</f>
        <v>0</v>
      </c>
      <c r="AU57" s="21">
        <f>Gop_Dat_Hang!AF57-Gop_Dat_Hang!P57</f>
        <v>0</v>
      </c>
      <c r="AV57" s="21">
        <f>Gop_Dat_Hang!AG57-Gop_Dat_Hang!Q57</f>
        <v>0</v>
      </c>
      <c r="AW57" s="21">
        <f>Gop_Dat_Hang!AH57-Gop_Dat_Hang!R57</f>
        <v>0</v>
      </c>
      <c r="AX57" s="21">
        <f>Gop_Dat_Hang!AI57-Gop_Dat_Hang!S57</f>
        <v>0</v>
      </c>
      <c r="AY57" s="21">
        <f>Gop_Dat_Hang!AJ57-Gop_Dat_Hang!T57</f>
        <v>0</v>
      </c>
    </row>
    <row r="58" spans="1:53" hidden="1" x14ac:dyDescent="0.2">
      <c r="A58" s="180">
        <v>44614</v>
      </c>
      <c r="B58" s="181" t="s">
        <v>263</v>
      </c>
      <c r="C58" s="181" t="s">
        <v>264</v>
      </c>
      <c r="D58" s="181" t="s">
        <v>268</v>
      </c>
      <c r="E58" s="181" t="s">
        <v>269</v>
      </c>
      <c r="F58" s="181" t="s">
        <v>270</v>
      </c>
      <c r="G58" s="181" t="s">
        <v>514</v>
      </c>
      <c r="H58" s="181">
        <v>10</v>
      </c>
      <c r="I58" s="181">
        <v>0</v>
      </c>
      <c r="J58" s="182">
        <v>0.1</v>
      </c>
      <c r="L58" s="181">
        <v>38</v>
      </c>
      <c r="M58" s="181">
        <v>19</v>
      </c>
      <c r="N58" s="181">
        <v>30</v>
      </c>
      <c r="O58" s="181">
        <v>16</v>
      </c>
      <c r="P58" s="181">
        <v>18</v>
      </c>
      <c r="Q58" s="181">
        <v>36</v>
      </c>
      <c r="R58" s="181">
        <v>37</v>
      </c>
      <c r="S58" s="181">
        <v>194</v>
      </c>
      <c r="T58" s="181">
        <v>40000</v>
      </c>
      <c r="U58" s="181">
        <v>7760000</v>
      </c>
      <c r="V58" s="181">
        <v>776000</v>
      </c>
      <c r="W58" s="181">
        <v>6984000</v>
      </c>
      <c r="X58" s="181">
        <v>620800</v>
      </c>
      <c r="Y58" s="182">
        <v>7604800</v>
      </c>
      <c r="Z58" s="182">
        <v>51900</v>
      </c>
      <c r="AB58" s="21">
        <f>Gop_Dat_Hang!L58</f>
        <v>38</v>
      </c>
      <c r="AC58" s="21">
        <f>Gop_Dat_Hang!M58</f>
        <v>19</v>
      </c>
      <c r="AD58" s="21">
        <f>Gop_Dat_Hang!N58</f>
        <v>30</v>
      </c>
      <c r="AE58" s="21">
        <f>Gop_Dat_Hang!O58</f>
        <v>16</v>
      </c>
      <c r="AF58" s="21">
        <f>Gop_Dat_Hang!P58</f>
        <v>18</v>
      </c>
      <c r="AG58" s="21">
        <f>Gop_Dat_Hang!Q58</f>
        <v>36</v>
      </c>
      <c r="AH58" s="21">
        <f>Gop_Dat_Hang!R58</f>
        <v>37</v>
      </c>
      <c r="AI58" s="21">
        <f>SUM(Gop_Dat_Hang!AB58:AH58)</f>
        <v>194</v>
      </c>
      <c r="AJ58" s="21">
        <f>Gop_Dat_Hang!T58</f>
        <v>40000</v>
      </c>
      <c r="AK58" s="21">
        <f t="shared" si="3"/>
        <v>7760000</v>
      </c>
      <c r="AL58" s="21">
        <f>Gop_Dat_Hang!V58</f>
        <v>776000</v>
      </c>
      <c r="AM58" s="21">
        <f t="shared" si="4"/>
        <v>6984000</v>
      </c>
      <c r="AN58" s="21">
        <f>Gop_Dat_Hang!X58</f>
        <v>620800</v>
      </c>
      <c r="AO58" s="75">
        <f t="shared" si="5"/>
        <v>7604800</v>
      </c>
      <c r="AQ58" s="21">
        <f>Gop_Dat_Hang!AB58-Gop_Dat_Hang!L58</f>
        <v>0</v>
      </c>
      <c r="AR58" s="21">
        <f>Gop_Dat_Hang!AC58-Gop_Dat_Hang!M58</f>
        <v>0</v>
      </c>
      <c r="AS58" s="21">
        <f>Gop_Dat_Hang!AD58-Gop_Dat_Hang!N58</f>
        <v>0</v>
      </c>
      <c r="AT58" s="21">
        <f>Gop_Dat_Hang!AE58-Gop_Dat_Hang!O58</f>
        <v>0</v>
      </c>
      <c r="AU58" s="21">
        <f>Gop_Dat_Hang!AF58-Gop_Dat_Hang!P58</f>
        <v>0</v>
      </c>
      <c r="AV58" s="21">
        <f>Gop_Dat_Hang!AG58-Gop_Dat_Hang!Q58</f>
        <v>0</v>
      </c>
      <c r="AW58" s="21">
        <f>Gop_Dat_Hang!AH58-Gop_Dat_Hang!R58</f>
        <v>0</v>
      </c>
      <c r="AX58" s="21">
        <f>Gop_Dat_Hang!AI58-Gop_Dat_Hang!S58</f>
        <v>0</v>
      </c>
      <c r="AY58" s="21">
        <f>Gop_Dat_Hang!AJ58-Gop_Dat_Hang!T58</f>
        <v>0</v>
      </c>
    </row>
    <row r="59" spans="1:53" hidden="1" x14ac:dyDescent="0.2">
      <c r="A59" s="180">
        <v>44614</v>
      </c>
      <c r="B59" s="181" t="s">
        <v>263</v>
      </c>
      <c r="C59" s="181" t="s">
        <v>264</v>
      </c>
      <c r="D59" s="181" t="s">
        <v>271</v>
      </c>
      <c r="E59" s="181" t="s">
        <v>272</v>
      </c>
      <c r="F59" s="181" t="s">
        <v>273</v>
      </c>
      <c r="G59" s="181" t="s">
        <v>514</v>
      </c>
      <c r="H59" s="181">
        <v>10</v>
      </c>
      <c r="I59" s="181">
        <v>0</v>
      </c>
      <c r="J59" s="182">
        <v>0.15</v>
      </c>
      <c r="L59" s="181">
        <v>29</v>
      </c>
      <c r="M59" s="181">
        <v>29</v>
      </c>
      <c r="N59" s="181">
        <v>29</v>
      </c>
      <c r="O59" s="181">
        <v>22</v>
      </c>
      <c r="P59" s="181">
        <v>49</v>
      </c>
      <c r="Q59" s="181">
        <v>42</v>
      </c>
      <c r="R59" s="181">
        <v>42</v>
      </c>
      <c r="S59" s="181">
        <v>242</v>
      </c>
      <c r="T59" s="181">
        <v>29090.909100000001</v>
      </c>
      <c r="U59" s="181">
        <v>7040000.0022</v>
      </c>
      <c r="V59" s="181">
        <v>1056000.00033</v>
      </c>
      <c r="W59" s="181">
        <v>5984000.0018699998</v>
      </c>
      <c r="X59" s="181">
        <v>563200.00017599994</v>
      </c>
      <c r="Y59" s="182">
        <v>6547200.0020460002</v>
      </c>
      <c r="Z59" s="182">
        <v>33000</v>
      </c>
      <c r="AB59" s="21">
        <f>Gop_Dat_Hang!L59</f>
        <v>29</v>
      </c>
      <c r="AC59" s="21">
        <f>Gop_Dat_Hang!M59</f>
        <v>29</v>
      </c>
      <c r="AD59" s="21">
        <f>Gop_Dat_Hang!N59</f>
        <v>29</v>
      </c>
      <c r="AE59" s="21">
        <f>Gop_Dat_Hang!O59</f>
        <v>22</v>
      </c>
      <c r="AF59" s="21">
        <f>Gop_Dat_Hang!P59</f>
        <v>49</v>
      </c>
      <c r="AG59" s="21">
        <f>Gop_Dat_Hang!Q59</f>
        <v>42</v>
      </c>
      <c r="AH59" s="21">
        <f>Gop_Dat_Hang!R59</f>
        <v>42</v>
      </c>
      <c r="AI59" s="21">
        <f>SUM(Gop_Dat_Hang!AB59:AH59)</f>
        <v>242</v>
      </c>
      <c r="AJ59" s="21">
        <f>Gop_Dat_Hang!T59</f>
        <v>29090.909100000001</v>
      </c>
      <c r="AK59" s="21">
        <f t="shared" si="3"/>
        <v>7040000.0022</v>
      </c>
      <c r="AL59" s="21">
        <f>Gop_Dat_Hang!V59</f>
        <v>1056000.00033</v>
      </c>
      <c r="AM59" s="21">
        <f t="shared" si="4"/>
        <v>5984000.0018699998</v>
      </c>
      <c r="AN59" s="21">
        <f>Gop_Dat_Hang!X59</f>
        <v>563200.00017599994</v>
      </c>
      <c r="AO59" s="75">
        <f t="shared" si="5"/>
        <v>6547200.0020460002</v>
      </c>
      <c r="AQ59" s="21">
        <f>Gop_Dat_Hang!AB59-Gop_Dat_Hang!L59</f>
        <v>0</v>
      </c>
      <c r="AR59" s="21">
        <f>Gop_Dat_Hang!AC59-Gop_Dat_Hang!M59</f>
        <v>0</v>
      </c>
      <c r="AS59" s="21">
        <f>Gop_Dat_Hang!AD59-Gop_Dat_Hang!N59</f>
        <v>0</v>
      </c>
      <c r="AT59" s="21">
        <f>Gop_Dat_Hang!AE59-Gop_Dat_Hang!O59</f>
        <v>0</v>
      </c>
      <c r="AU59" s="21">
        <f>Gop_Dat_Hang!AF59-Gop_Dat_Hang!P59</f>
        <v>0</v>
      </c>
      <c r="AV59" s="21">
        <f>Gop_Dat_Hang!AG59-Gop_Dat_Hang!Q59</f>
        <v>0</v>
      </c>
      <c r="AW59" s="21">
        <f>Gop_Dat_Hang!AH59-Gop_Dat_Hang!R59</f>
        <v>0</v>
      </c>
      <c r="AX59" s="21">
        <f>Gop_Dat_Hang!AI59-Gop_Dat_Hang!S59</f>
        <v>0</v>
      </c>
      <c r="AY59" s="21">
        <f>Gop_Dat_Hang!AJ59-Gop_Dat_Hang!T59</f>
        <v>0</v>
      </c>
    </row>
    <row r="60" spans="1:53" hidden="1" x14ac:dyDescent="0.2">
      <c r="A60" s="180">
        <v>44614</v>
      </c>
      <c r="B60" s="181" t="s">
        <v>263</v>
      </c>
      <c r="C60" s="181" t="s">
        <v>264</v>
      </c>
      <c r="D60" s="181" t="s">
        <v>274</v>
      </c>
      <c r="E60" s="181" t="s">
        <v>275</v>
      </c>
      <c r="F60" s="181" t="s">
        <v>276</v>
      </c>
      <c r="G60" s="181" t="s">
        <v>514</v>
      </c>
      <c r="H60" s="181">
        <v>10</v>
      </c>
      <c r="I60" s="181">
        <v>0</v>
      </c>
      <c r="J60" s="182">
        <v>0.15</v>
      </c>
      <c r="L60" s="181">
        <v>16</v>
      </c>
      <c r="M60" s="181">
        <v>37</v>
      </c>
      <c r="N60" s="181">
        <v>17</v>
      </c>
      <c r="O60" s="181">
        <v>46</v>
      </c>
      <c r="P60" s="181">
        <v>43</v>
      </c>
      <c r="Q60" s="181">
        <v>33</v>
      </c>
      <c r="R60" s="181">
        <v>43</v>
      </c>
      <c r="S60" s="181">
        <v>235</v>
      </c>
      <c r="T60" s="181">
        <v>29090.909100000001</v>
      </c>
      <c r="U60" s="181">
        <v>6836363.6385000004</v>
      </c>
      <c r="V60" s="181">
        <v>1025454.545775</v>
      </c>
      <c r="W60" s="181">
        <v>5810909.0927250003</v>
      </c>
      <c r="X60" s="181">
        <v>546909.09108000004</v>
      </c>
      <c r="Y60" s="182">
        <v>6357818.183805</v>
      </c>
      <c r="Z60" s="182">
        <v>33000</v>
      </c>
      <c r="AB60" s="21">
        <f>Gop_Dat_Hang!L60</f>
        <v>16</v>
      </c>
      <c r="AC60" s="21">
        <f>Gop_Dat_Hang!M60</f>
        <v>37</v>
      </c>
      <c r="AD60" s="21">
        <f>Gop_Dat_Hang!N60</f>
        <v>17</v>
      </c>
      <c r="AE60" s="21">
        <f>Gop_Dat_Hang!O60</f>
        <v>46</v>
      </c>
      <c r="AF60" s="21">
        <f>Gop_Dat_Hang!P60</f>
        <v>43</v>
      </c>
      <c r="AG60" s="21">
        <f>Gop_Dat_Hang!Q60</f>
        <v>33</v>
      </c>
      <c r="AH60" s="21">
        <f>Gop_Dat_Hang!R60</f>
        <v>43</v>
      </c>
      <c r="AI60" s="21">
        <f>SUM(Gop_Dat_Hang!AB60:AH60)</f>
        <v>235</v>
      </c>
      <c r="AJ60" s="21">
        <f>Gop_Dat_Hang!T60</f>
        <v>29090.909100000001</v>
      </c>
      <c r="AK60" s="21">
        <f t="shared" si="3"/>
        <v>6836363.6385000004</v>
      </c>
      <c r="AL60" s="21">
        <f>Gop_Dat_Hang!V60</f>
        <v>1025454.545775</v>
      </c>
      <c r="AM60" s="21">
        <f t="shared" si="4"/>
        <v>5810909.0927250003</v>
      </c>
      <c r="AN60" s="21">
        <f>Gop_Dat_Hang!X60</f>
        <v>546909.09108000004</v>
      </c>
      <c r="AO60" s="75">
        <f t="shared" si="5"/>
        <v>6357818.183805</v>
      </c>
      <c r="AQ60" s="21">
        <f>Gop_Dat_Hang!AB60-Gop_Dat_Hang!L60</f>
        <v>0</v>
      </c>
      <c r="AR60" s="21">
        <f>Gop_Dat_Hang!AC60-Gop_Dat_Hang!M60</f>
        <v>0</v>
      </c>
      <c r="AS60" s="21">
        <f>Gop_Dat_Hang!AD60-Gop_Dat_Hang!N60</f>
        <v>0</v>
      </c>
      <c r="AT60" s="21">
        <f>Gop_Dat_Hang!AE60-Gop_Dat_Hang!O60</f>
        <v>0</v>
      </c>
      <c r="AU60" s="21">
        <f>Gop_Dat_Hang!AF60-Gop_Dat_Hang!P60</f>
        <v>0</v>
      </c>
      <c r="AV60" s="21">
        <f>Gop_Dat_Hang!AG60-Gop_Dat_Hang!Q60</f>
        <v>0</v>
      </c>
      <c r="AW60" s="21">
        <f>Gop_Dat_Hang!AH60-Gop_Dat_Hang!R60</f>
        <v>0</v>
      </c>
      <c r="AX60" s="21">
        <f>Gop_Dat_Hang!AI60-Gop_Dat_Hang!S60</f>
        <v>0</v>
      </c>
      <c r="AY60" s="21">
        <f>Gop_Dat_Hang!AJ60-Gop_Dat_Hang!T60</f>
        <v>0</v>
      </c>
    </row>
    <row r="61" spans="1:53" hidden="1" x14ac:dyDescent="0.2">
      <c r="A61" s="180">
        <v>44614</v>
      </c>
      <c r="B61" s="181" t="s">
        <v>263</v>
      </c>
      <c r="C61" s="181" t="s">
        <v>264</v>
      </c>
      <c r="D61" s="181" t="s">
        <v>277</v>
      </c>
      <c r="E61" s="181" t="s">
        <v>278</v>
      </c>
      <c r="F61" s="181" t="s">
        <v>279</v>
      </c>
      <c r="G61" s="181" t="s">
        <v>514</v>
      </c>
      <c r="H61" s="181">
        <v>8</v>
      </c>
      <c r="I61" s="181">
        <v>0</v>
      </c>
      <c r="J61" s="182">
        <v>0.15</v>
      </c>
      <c r="L61" s="181">
        <v>26</v>
      </c>
      <c r="M61" s="181">
        <v>36</v>
      </c>
      <c r="N61" s="181">
        <v>21</v>
      </c>
      <c r="O61" s="181">
        <v>21</v>
      </c>
      <c r="P61" s="181">
        <v>43</v>
      </c>
      <c r="Q61" s="181">
        <v>43</v>
      </c>
      <c r="R61" s="181">
        <v>25</v>
      </c>
      <c r="S61" s="181">
        <v>215</v>
      </c>
      <c r="T61" s="181">
        <v>26364</v>
      </c>
      <c r="U61" s="181">
        <v>5668260</v>
      </c>
      <c r="V61" s="181">
        <v>850239</v>
      </c>
      <c r="W61" s="181">
        <v>4818021</v>
      </c>
      <c r="X61" s="181">
        <v>453460.8</v>
      </c>
      <c r="Y61" s="182">
        <v>5271481.8</v>
      </c>
      <c r="Z61" s="182">
        <v>34900</v>
      </c>
      <c r="AB61" s="21">
        <f>Gop_Dat_Hang!L61</f>
        <v>26</v>
      </c>
      <c r="AC61" s="21">
        <f>Gop_Dat_Hang!M61</f>
        <v>36</v>
      </c>
      <c r="AD61" s="21">
        <f>Gop_Dat_Hang!N61</f>
        <v>21</v>
      </c>
      <c r="AE61" s="21">
        <f>Gop_Dat_Hang!O61</f>
        <v>21</v>
      </c>
      <c r="AF61" s="21">
        <f>Gop_Dat_Hang!P61</f>
        <v>43</v>
      </c>
      <c r="AG61" s="21">
        <f>Gop_Dat_Hang!Q61</f>
        <v>43</v>
      </c>
      <c r="AH61" s="21">
        <f>Gop_Dat_Hang!R61</f>
        <v>25</v>
      </c>
      <c r="AI61" s="21">
        <f>SUM(Gop_Dat_Hang!AB61:AH61)</f>
        <v>215</v>
      </c>
      <c r="AJ61" s="21">
        <f>Gop_Dat_Hang!T61</f>
        <v>26364</v>
      </c>
      <c r="AK61" s="21">
        <f t="shared" si="3"/>
        <v>5668260</v>
      </c>
      <c r="AL61" s="21">
        <f>Gop_Dat_Hang!V61</f>
        <v>850239</v>
      </c>
      <c r="AM61" s="21">
        <f t="shared" si="4"/>
        <v>4818021</v>
      </c>
      <c r="AN61" s="21">
        <f>Gop_Dat_Hang!X61</f>
        <v>453460.8</v>
      </c>
      <c r="AO61" s="75">
        <f t="shared" si="5"/>
        <v>5271481.8</v>
      </c>
      <c r="AQ61" s="21">
        <f>Gop_Dat_Hang!AB61-Gop_Dat_Hang!L61</f>
        <v>0</v>
      </c>
      <c r="AR61" s="21">
        <f>Gop_Dat_Hang!AC61-Gop_Dat_Hang!M61</f>
        <v>0</v>
      </c>
      <c r="AS61" s="21">
        <f>Gop_Dat_Hang!AD61-Gop_Dat_Hang!N61</f>
        <v>0</v>
      </c>
      <c r="AT61" s="21">
        <f>Gop_Dat_Hang!AE61-Gop_Dat_Hang!O61</f>
        <v>0</v>
      </c>
      <c r="AU61" s="21">
        <f>Gop_Dat_Hang!AF61-Gop_Dat_Hang!P61</f>
        <v>0</v>
      </c>
      <c r="AV61" s="21">
        <f>Gop_Dat_Hang!AG61-Gop_Dat_Hang!Q61</f>
        <v>0</v>
      </c>
      <c r="AW61" s="21">
        <f>Gop_Dat_Hang!AH61-Gop_Dat_Hang!R61</f>
        <v>0</v>
      </c>
      <c r="AX61" s="21">
        <f>Gop_Dat_Hang!AI61-Gop_Dat_Hang!S61</f>
        <v>0</v>
      </c>
      <c r="AY61" s="21">
        <f>Gop_Dat_Hang!AJ61-Gop_Dat_Hang!T61</f>
        <v>0</v>
      </c>
    </row>
    <row r="62" spans="1:53" hidden="1" x14ac:dyDescent="0.2">
      <c r="A62" s="180">
        <v>44614</v>
      </c>
      <c r="B62" s="181" t="s">
        <v>263</v>
      </c>
      <c r="C62" s="181" t="s">
        <v>264</v>
      </c>
      <c r="D62" s="181" t="s">
        <v>280</v>
      </c>
      <c r="E62" s="181" t="s">
        <v>281</v>
      </c>
      <c r="F62" s="181" t="s">
        <v>282</v>
      </c>
      <c r="G62" s="181" t="s">
        <v>514</v>
      </c>
      <c r="H62" s="181">
        <v>8</v>
      </c>
      <c r="I62" s="181">
        <v>0</v>
      </c>
      <c r="J62" s="182">
        <v>0.15</v>
      </c>
      <c r="L62" s="181">
        <v>31</v>
      </c>
      <c r="M62" s="181">
        <v>10</v>
      </c>
      <c r="N62" s="181">
        <v>13</v>
      </c>
      <c r="O62" s="181">
        <v>10</v>
      </c>
      <c r="P62" s="181">
        <v>23</v>
      </c>
      <c r="Q62" s="181">
        <v>32</v>
      </c>
      <c r="R62" s="181">
        <v>16</v>
      </c>
      <c r="S62" s="181">
        <v>135</v>
      </c>
      <c r="T62" s="181">
        <v>40000</v>
      </c>
      <c r="U62" s="181">
        <v>5400000</v>
      </c>
      <c r="V62" s="181">
        <v>810000</v>
      </c>
      <c r="W62" s="181">
        <v>4590000</v>
      </c>
      <c r="X62" s="181">
        <v>432000</v>
      </c>
      <c r="Y62" s="182">
        <v>5022000</v>
      </c>
      <c r="Z62" s="182">
        <v>51000</v>
      </c>
      <c r="AB62" s="21">
        <f>Gop_Dat_Hang!L62</f>
        <v>31</v>
      </c>
      <c r="AC62" s="21">
        <f>Gop_Dat_Hang!M62</f>
        <v>10</v>
      </c>
      <c r="AD62" s="21">
        <f>Gop_Dat_Hang!N62</f>
        <v>13</v>
      </c>
      <c r="AE62" s="21">
        <f>Gop_Dat_Hang!O62</f>
        <v>10</v>
      </c>
      <c r="AF62" s="21">
        <f>Gop_Dat_Hang!P62</f>
        <v>23</v>
      </c>
      <c r="AG62" s="21">
        <f>Gop_Dat_Hang!Q62</f>
        <v>32</v>
      </c>
      <c r="AH62" s="21">
        <f>Gop_Dat_Hang!R62</f>
        <v>16</v>
      </c>
      <c r="AI62" s="21">
        <f>SUM(Gop_Dat_Hang!AB62:AH62)</f>
        <v>135</v>
      </c>
      <c r="AJ62" s="21">
        <f>Gop_Dat_Hang!T62</f>
        <v>40000</v>
      </c>
      <c r="AK62" s="21">
        <f t="shared" si="3"/>
        <v>5400000</v>
      </c>
      <c r="AL62" s="21">
        <f>Gop_Dat_Hang!V62</f>
        <v>810000</v>
      </c>
      <c r="AM62" s="21">
        <f t="shared" si="4"/>
        <v>4590000</v>
      </c>
      <c r="AN62" s="21">
        <f>Gop_Dat_Hang!X62</f>
        <v>432000</v>
      </c>
      <c r="AO62" s="75">
        <f t="shared" si="5"/>
        <v>5022000</v>
      </c>
      <c r="AQ62" s="21">
        <f>Gop_Dat_Hang!AB62-Gop_Dat_Hang!L62</f>
        <v>0</v>
      </c>
      <c r="AR62" s="21">
        <f>Gop_Dat_Hang!AC62-Gop_Dat_Hang!M62</f>
        <v>0</v>
      </c>
      <c r="AS62" s="21">
        <f>Gop_Dat_Hang!AD62-Gop_Dat_Hang!N62</f>
        <v>0</v>
      </c>
      <c r="AT62" s="21">
        <f>Gop_Dat_Hang!AE62-Gop_Dat_Hang!O62</f>
        <v>0</v>
      </c>
      <c r="AU62" s="21">
        <f>Gop_Dat_Hang!AF62-Gop_Dat_Hang!P62</f>
        <v>0</v>
      </c>
      <c r="AV62" s="21">
        <f>Gop_Dat_Hang!AG62-Gop_Dat_Hang!Q62</f>
        <v>0</v>
      </c>
      <c r="AW62" s="21">
        <f>Gop_Dat_Hang!AH62-Gop_Dat_Hang!R62</f>
        <v>0</v>
      </c>
      <c r="AX62" s="21">
        <f>Gop_Dat_Hang!AI62-Gop_Dat_Hang!S62</f>
        <v>0</v>
      </c>
      <c r="AY62" s="21">
        <f>Gop_Dat_Hang!AJ62-Gop_Dat_Hang!T62</f>
        <v>0</v>
      </c>
      <c r="BA62" s="73">
        <v>44615</v>
      </c>
    </row>
    <row r="63" spans="1:53" hidden="1" x14ac:dyDescent="0.2">
      <c r="A63" s="180">
        <v>44614</v>
      </c>
      <c r="B63" s="181" t="s">
        <v>263</v>
      </c>
      <c r="C63" s="181" t="s">
        <v>264</v>
      </c>
      <c r="D63" s="181" t="s">
        <v>283</v>
      </c>
      <c r="E63" s="181" t="s">
        <v>284</v>
      </c>
      <c r="F63" s="181" t="s">
        <v>285</v>
      </c>
      <c r="G63" s="181" t="s">
        <v>514</v>
      </c>
      <c r="H63" s="181">
        <v>8</v>
      </c>
      <c r="I63" s="181">
        <v>0</v>
      </c>
      <c r="J63" s="182">
        <v>0.15</v>
      </c>
      <c r="L63" s="181">
        <v>23</v>
      </c>
      <c r="M63" s="181">
        <v>36</v>
      </c>
      <c r="N63" s="181">
        <v>16</v>
      </c>
      <c r="O63" s="181">
        <v>38</v>
      </c>
      <c r="P63" s="181">
        <v>43</v>
      </c>
      <c r="Q63" s="181">
        <v>48</v>
      </c>
      <c r="R63" s="181">
        <v>20</v>
      </c>
      <c r="S63" s="181">
        <v>224</v>
      </c>
      <c r="T63" s="181">
        <v>39090.909099999997</v>
      </c>
      <c r="U63" s="181">
        <v>8756363.6383999996</v>
      </c>
      <c r="V63" s="181">
        <v>1313454.5457599999</v>
      </c>
      <c r="W63" s="181">
        <v>7442909.0926400004</v>
      </c>
      <c r="X63" s="181">
        <v>700509.09107199998</v>
      </c>
      <c r="Y63" s="182">
        <v>8143418.183712</v>
      </c>
      <c r="Z63" s="182">
        <v>44000</v>
      </c>
      <c r="AB63" s="21">
        <f>Gop_Dat_Hang!L63</f>
        <v>23</v>
      </c>
      <c r="AC63" s="21">
        <f>Gop_Dat_Hang!M63</f>
        <v>36</v>
      </c>
      <c r="AD63" s="21">
        <f>Gop_Dat_Hang!N63</f>
        <v>16</v>
      </c>
      <c r="AE63" s="21">
        <f>Gop_Dat_Hang!O63</f>
        <v>38</v>
      </c>
      <c r="AF63" s="21">
        <f>Gop_Dat_Hang!P63</f>
        <v>43</v>
      </c>
      <c r="AG63" s="21">
        <f>Gop_Dat_Hang!Q63</f>
        <v>48</v>
      </c>
      <c r="AH63" s="21">
        <f>Gop_Dat_Hang!R63</f>
        <v>20</v>
      </c>
      <c r="AI63" s="21">
        <f>SUM(Gop_Dat_Hang!AB63:AH63)</f>
        <v>224</v>
      </c>
      <c r="AJ63" s="21">
        <f>Gop_Dat_Hang!T63</f>
        <v>39090.909099999997</v>
      </c>
      <c r="AK63" s="21">
        <f t="shared" si="3"/>
        <v>8756363.6383999996</v>
      </c>
      <c r="AL63" s="21">
        <f>Gop_Dat_Hang!V63</f>
        <v>1313454.5457599999</v>
      </c>
      <c r="AM63" s="21">
        <f t="shared" si="4"/>
        <v>7442909.0926399995</v>
      </c>
      <c r="AN63" s="21">
        <f>Gop_Dat_Hang!X63</f>
        <v>700509.09107199998</v>
      </c>
      <c r="AO63" s="75">
        <f t="shared" si="5"/>
        <v>8143418.1837119991</v>
      </c>
      <c r="AQ63" s="21">
        <f>Gop_Dat_Hang!AB63-Gop_Dat_Hang!L63</f>
        <v>0</v>
      </c>
      <c r="AR63" s="21">
        <f>Gop_Dat_Hang!AC63-Gop_Dat_Hang!M63</f>
        <v>0</v>
      </c>
      <c r="AS63" s="21">
        <f>Gop_Dat_Hang!AD63-Gop_Dat_Hang!N63</f>
        <v>0</v>
      </c>
      <c r="AT63" s="21">
        <f>Gop_Dat_Hang!AE63-Gop_Dat_Hang!O63</f>
        <v>0</v>
      </c>
      <c r="AU63" s="21">
        <f>Gop_Dat_Hang!AF63-Gop_Dat_Hang!P63</f>
        <v>0</v>
      </c>
      <c r="AV63" s="21">
        <f>Gop_Dat_Hang!AG63-Gop_Dat_Hang!Q63</f>
        <v>0</v>
      </c>
      <c r="AW63" s="21">
        <f>Gop_Dat_Hang!AH63-Gop_Dat_Hang!R63</f>
        <v>0</v>
      </c>
      <c r="AX63" s="21">
        <f>Gop_Dat_Hang!AI63-Gop_Dat_Hang!S63</f>
        <v>0</v>
      </c>
      <c r="AY63" s="21">
        <f>Gop_Dat_Hang!AJ63-Gop_Dat_Hang!T63</f>
        <v>0</v>
      </c>
    </row>
    <row r="64" spans="1:53" hidden="1" x14ac:dyDescent="0.2">
      <c r="A64" s="180">
        <v>44614</v>
      </c>
      <c r="B64" s="181" t="s">
        <v>263</v>
      </c>
      <c r="C64" s="181" t="s">
        <v>264</v>
      </c>
      <c r="D64" s="181" t="s">
        <v>286</v>
      </c>
      <c r="E64" s="181" t="s">
        <v>287</v>
      </c>
      <c r="F64" s="181" t="s">
        <v>288</v>
      </c>
      <c r="G64" s="181" t="s">
        <v>514</v>
      </c>
      <c r="H64" s="181">
        <v>10</v>
      </c>
      <c r="I64" s="181">
        <v>0</v>
      </c>
      <c r="J64" s="182">
        <v>0</v>
      </c>
      <c r="L64" s="181">
        <v>38</v>
      </c>
      <c r="M64" s="181">
        <v>31</v>
      </c>
      <c r="N64" s="181">
        <v>32</v>
      </c>
      <c r="O64" s="181">
        <v>10</v>
      </c>
      <c r="P64" s="181">
        <v>14</v>
      </c>
      <c r="Q64" s="181">
        <v>48</v>
      </c>
      <c r="R64" s="181">
        <v>32</v>
      </c>
      <c r="S64" s="181">
        <v>205</v>
      </c>
      <c r="T64" s="181">
        <v>25000</v>
      </c>
      <c r="U64" s="181">
        <v>5125000</v>
      </c>
      <c r="V64" s="181">
        <v>0</v>
      </c>
      <c r="W64" s="181">
        <v>5125000</v>
      </c>
      <c r="X64" s="181">
        <v>410000</v>
      </c>
      <c r="Y64" s="182">
        <v>5535000</v>
      </c>
      <c r="Z64" s="182">
        <v>35900</v>
      </c>
      <c r="AB64" s="21">
        <f>Gop_Dat_Hang!L64</f>
        <v>38</v>
      </c>
      <c r="AC64" s="21">
        <f>Gop_Dat_Hang!M64</f>
        <v>31</v>
      </c>
      <c r="AD64" s="21">
        <f>Gop_Dat_Hang!N64</f>
        <v>32</v>
      </c>
      <c r="AE64" s="21">
        <f>Gop_Dat_Hang!O64</f>
        <v>10</v>
      </c>
      <c r="AF64" s="21">
        <f>Gop_Dat_Hang!P64</f>
        <v>14</v>
      </c>
      <c r="AG64" s="21">
        <f>Gop_Dat_Hang!Q64</f>
        <v>48</v>
      </c>
      <c r="AH64" s="21">
        <f>Gop_Dat_Hang!R64</f>
        <v>32</v>
      </c>
      <c r="AI64" s="21">
        <f>SUM(Gop_Dat_Hang!AB64:AH64)</f>
        <v>205</v>
      </c>
      <c r="AJ64" s="21">
        <f>Gop_Dat_Hang!T64</f>
        <v>25000</v>
      </c>
      <c r="AK64" s="21">
        <f t="shared" si="3"/>
        <v>5125000</v>
      </c>
      <c r="AL64" s="21">
        <f>Gop_Dat_Hang!V64</f>
        <v>0</v>
      </c>
      <c r="AM64" s="21">
        <f t="shared" si="4"/>
        <v>5125000</v>
      </c>
      <c r="AN64" s="21">
        <f>Gop_Dat_Hang!X64</f>
        <v>410000</v>
      </c>
      <c r="AO64" s="75">
        <f t="shared" si="5"/>
        <v>5535000</v>
      </c>
      <c r="AQ64" s="21">
        <f>Gop_Dat_Hang!AB64-Gop_Dat_Hang!L64</f>
        <v>0</v>
      </c>
      <c r="AR64" s="21">
        <f>Gop_Dat_Hang!AC64-Gop_Dat_Hang!M64</f>
        <v>0</v>
      </c>
      <c r="AS64" s="21">
        <f>Gop_Dat_Hang!AD64-Gop_Dat_Hang!N64</f>
        <v>0</v>
      </c>
      <c r="AT64" s="21">
        <f>Gop_Dat_Hang!AE64-Gop_Dat_Hang!O64</f>
        <v>0</v>
      </c>
      <c r="AU64" s="21">
        <f>Gop_Dat_Hang!AF64-Gop_Dat_Hang!P64</f>
        <v>0</v>
      </c>
      <c r="AV64" s="21">
        <f>Gop_Dat_Hang!AG64-Gop_Dat_Hang!Q64</f>
        <v>0</v>
      </c>
      <c r="AW64" s="21">
        <f>Gop_Dat_Hang!AH64-Gop_Dat_Hang!R64</f>
        <v>0</v>
      </c>
      <c r="AX64" s="21">
        <f>Gop_Dat_Hang!AI64-Gop_Dat_Hang!S64</f>
        <v>0</v>
      </c>
      <c r="AY64" s="21">
        <f>Gop_Dat_Hang!AJ64-Gop_Dat_Hang!T64</f>
        <v>0</v>
      </c>
    </row>
    <row r="65" spans="1:51" hidden="1" x14ac:dyDescent="0.2">
      <c r="A65" s="180">
        <v>44614</v>
      </c>
      <c r="B65" s="181" t="s">
        <v>263</v>
      </c>
      <c r="C65" s="181" t="s">
        <v>264</v>
      </c>
      <c r="D65" s="181" t="s">
        <v>289</v>
      </c>
      <c r="E65" s="181" t="s">
        <v>290</v>
      </c>
      <c r="F65" s="181" t="s">
        <v>291</v>
      </c>
      <c r="G65" s="181" t="s">
        <v>514</v>
      </c>
      <c r="H65" s="181">
        <v>10</v>
      </c>
      <c r="I65" s="181">
        <v>0</v>
      </c>
      <c r="J65" s="182">
        <v>0.2</v>
      </c>
      <c r="L65" s="181">
        <v>19</v>
      </c>
      <c r="M65" s="181">
        <v>33</v>
      </c>
      <c r="N65" s="181">
        <v>18</v>
      </c>
      <c r="O65" s="181">
        <v>43</v>
      </c>
      <c r="P65" s="181">
        <v>46</v>
      </c>
      <c r="Q65" s="181">
        <v>33</v>
      </c>
      <c r="R65" s="181">
        <v>50</v>
      </c>
      <c r="S65" s="181">
        <v>242</v>
      </c>
      <c r="T65" s="181">
        <v>74545.454500000007</v>
      </c>
      <c r="U65" s="181">
        <v>18039999.989</v>
      </c>
      <c r="V65" s="181">
        <v>3607999.9978</v>
      </c>
      <c r="W65" s="181">
        <v>14431999.9912</v>
      </c>
      <c r="X65" s="181">
        <v>1443199.9991200001</v>
      </c>
      <c r="Y65" s="182">
        <v>15875199.990320001</v>
      </c>
      <c r="Z65" s="182">
        <v>88900</v>
      </c>
      <c r="AB65" s="21">
        <f>Gop_Dat_Hang!L65</f>
        <v>19</v>
      </c>
      <c r="AC65" s="21">
        <f>Gop_Dat_Hang!M65</f>
        <v>33</v>
      </c>
      <c r="AD65" s="21">
        <f>Gop_Dat_Hang!N65</f>
        <v>18</v>
      </c>
      <c r="AE65" s="21">
        <f>Gop_Dat_Hang!O65</f>
        <v>43</v>
      </c>
      <c r="AF65" s="21">
        <f>Gop_Dat_Hang!P65</f>
        <v>46</v>
      </c>
      <c r="AG65" s="21">
        <f>Gop_Dat_Hang!Q65</f>
        <v>33</v>
      </c>
      <c r="AH65" s="21">
        <f>Gop_Dat_Hang!R65</f>
        <v>50</v>
      </c>
      <c r="AI65" s="21">
        <f>SUM(Gop_Dat_Hang!AB65:AH65)</f>
        <v>242</v>
      </c>
      <c r="AJ65" s="21">
        <f>Gop_Dat_Hang!T65</f>
        <v>74545.454500000007</v>
      </c>
      <c r="AK65" s="21">
        <f t="shared" si="3"/>
        <v>18039999.989</v>
      </c>
      <c r="AL65" s="21">
        <f>Gop_Dat_Hang!V65</f>
        <v>3607999.9978</v>
      </c>
      <c r="AM65" s="21">
        <f t="shared" si="4"/>
        <v>14431999.9912</v>
      </c>
      <c r="AN65" s="21">
        <f>Gop_Dat_Hang!X65</f>
        <v>1443199.9991200001</v>
      </c>
      <c r="AO65" s="75">
        <f t="shared" si="5"/>
        <v>15875199.990320001</v>
      </c>
      <c r="AQ65" s="21">
        <f>Gop_Dat_Hang!AB65-Gop_Dat_Hang!L65</f>
        <v>0</v>
      </c>
      <c r="AR65" s="21">
        <f>Gop_Dat_Hang!AC65-Gop_Dat_Hang!M65</f>
        <v>0</v>
      </c>
      <c r="AS65" s="21">
        <f>Gop_Dat_Hang!AD65-Gop_Dat_Hang!N65</f>
        <v>0</v>
      </c>
      <c r="AT65" s="21">
        <f>Gop_Dat_Hang!AE65-Gop_Dat_Hang!O65</f>
        <v>0</v>
      </c>
      <c r="AU65" s="21">
        <f>Gop_Dat_Hang!AF65-Gop_Dat_Hang!P65</f>
        <v>0</v>
      </c>
      <c r="AV65" s="21">
        <f>Gop_Dat_Hang!AG65-Gop_Dat_Hang!Q65</f>
        <v>0</v>
      </c>
      <c r="AW65" s="21">
        <f>Gop_Dat_Hang!AH65-Gop_Dat_Hang!R65</f>
        <v>0</v>
      </c>
      <c r="AX65" s="21">
        <f>Gop_Dat_Hang!AI65-Gop_Dat_Hang!S65</f>
        <v>0</v>
      </c>
      <c r="AY65" s="21">
        <f>Gop_Dat_Hang!AJ65-Gop_Dat_Hang!T65</f>
        <v>0</v>
      </c>
    </row>
    <row r="66" spans="1:51" hidden="1" x14ac:dyDescent="0.2">
      <c r="A66" s="180">
        <v>44614</v>
      </c>
      <c r="B66" s="181" t="s">
        <v>263</v>
      </c>
      <c r="C66" s="181" t="s">
        <v>264</v>
      </c>
      <c r="D66" s="181" t="s">
        <v>292</v>
      </c>
      <c r="E66" s="181" t="s">
        <v>293</v>
      </c>
      <c r="F66" s="181" t="s">
        <v>294</v>
      </c>
      <c r="G66" s="181" t="s">
        <v>514</v>
      </c>
      <c r="H66" s="181">
        <v>10</v>
      </c>
      <c r="I66" s="181">
        <v>0</v>
      </c>
      <c r="J66" s="182">
        <v>0.2</v>
      </c>
      <c r="L66" s="181">
        <v>43</v>
      </c>
      <c r="M66" s="181">
        <v>29</v>
      </c>
      <c r="N66" s="181">
        <v>49</v>
      </c>
      <c r="O66" s="181">
        <v>47</v>
      </c>
      <c r="P66" s="181">
        <v>44</v>
      </c>
      <c r="Q66" s="181">
        <v>25</v>
      </c>
      <c r="R66" s="181">
        <v>34</v>
      </c>
      <c r="S66" s="181">
        <v>271</v>
      </c>
      <c r="T66" s="181">
        <v>74545.454500000007</v>
      </c>
      <c r="U66" s="181">
        <v>20201818.169500001</v>
      </c>
      <c r="V66" s="181">
        <v>4040363.6338999998</v>
      </c>
      <c r="W66" s="181">
        <v>16161454.535599999</v>
      </c>
      <c r="X66" s="181">
        <v>1616145.4535600001</v>
      </c>
      <c r="Y66" s="182">
        <v>17777599.989160001</v>
      </c>
      <c r="Z66" s="182">
        <v>88900</v>
      </c>
      <c r="AB66" s="21">
        <f>Gop_Dat_Hang!L66</f>
        <v>43</v>
      </c>
      <c r="AC66" s="21">
        <f>Gop_Dat_Hang!M66</f>
        <v>29</v>
      </c>
      <c r="AD66" s="21">
        <f>Gop_Dat_Hang!N66</f>
        <v>49</v>
      </c>
      <c r="AE66" s="21">
        <f>Gop_Dat_Hang!O66</f>
        <v>47</v>
      </c>
      <c r="AF66" s="21">
        <f>Gop_Dat_Hang!P66</f>
        <v>44</v>
      </c>
      <c r="AG66" s="21">
        <f>Gop_Dat_Hang!Q66</f>
        <v>25</v>
      </c>
      <c r="AH66" s="21">
        <f>Gop_Dat_Hang!R66</f>
        <v>34</v>
      </c>
      <c r="AI66" s="21">
        <f>SUM(Gop_Dat_Hang!AB66:AH66)</f>
        <v>271</v>
      </c>
      <c r="AJ66" s="21">
        <f>Gop_Dat_Hang!T66</f>
        <v>74545.454500000007</v>
      </c>
      <c r="AK66" s="21">
        <f t="shared" ref="AK66:AK97" si="6">AI66*AJ66</f>
        <v>20201818.169500001</v>
      </c>
      <c r="AL66" s="21">
        <f>Gop_Dat_Hang!V66</f>
        <v>4040363.6338999998</v>
      </c>
      <c r="AM66" s="21">
        <f t="shared" ref="AM66:AM97" si="7">AK66-AL66</f>
        <v>16161454.535600001</v>
      </c>
      <c r="AN66" s="21">
        <f>Gop_Dat_Hang!X66</f>
        <v>1616145.4535600001</v>
      </c>
      <c r="AO66" s="75">
        <f t="shared" ref="AO66:AO97" si="8">AM66+AN66</f>
        <v>17777599.989160001</v>
      </c>
      <c r="AQ66" s="21">
        <f>Gop_Dat_Hang!AB66-Gop_Dat_Hang!L66</f>
        <v>0</v>
      </c>
      <c r="AR66" s="21">
        <f>Gop_Dat_Hang!AC66-Gop_Dat_Hang!M66</f>
        <v>0</v>
      </c>
      <c r="AS66" s="21">
        <f>Gop_Dat_Hang!AD66-Gop_Dat_Hang!N66</f>
        <v>0</v>
      </c>
      <c r="AT66" s="21">
        <f>Gop_Dat_Hang!AE66-Gop_Dat_Hang!O66</f>
        <v>0</v>
      </c>
      <c r="AU66" s="21">
        <f>Gop_Dat_Hang!AF66-Gop_Dat_Hang!P66</f>
        <v>0</v>
      </c>
      <c r="AV66" s="21">
        <f>Gop_Dat_Hang!AG66-Gop_Dat_Hang!Q66</f>
        <v>0</v>
      </c>
      <c r="AW66" s="21">
        <f>Gop_Dat_Hang!AH66-Gop_Dat_Hang!R66</f>
        <v>0</v>
      </c>
      <c r="AX66" s="21">
        <f>Gop_Dat_Hang!AI66-Gop_Dat_Hang!S66</f>
        <v>0</v>
      </c>
      <c r="AY66" s="21">
        <f>Gop_Dat_Hang!AJ66-Gop_Dat_Hang!T66</f>
        <v>0</v>
      </c>
    </row>
    <row r="67" spans="1:51" hidden="1" x14ac:dyDescent="0.2">
      <c r="A67" s="180">
        <v>44614</v>
      </c>
      <c r="B67" s="181" t="s">
        <v>263</v>
      </c>
      <c r="C67" s="181" t="s">
        <v>264</v>
      </c>
      <c r="D67" s="181" t="s">
        <v>295</v>
      </c>
      <c r="E67" s="181" t="s">
        <v>296</v>
      </c>
      <c r="F67" s="181" t="s">
        <v>297</v>
      </c>
      <c r="G67" s="181" t="s">
        <v>514</v>
      </c>
      <c r="H67" s="181">
        <v>10</v>
      </c>
      <c r="I67" s="181">
        <v>0</v>
      </c>
      <c r="J67" s="182">
        <v>0.1</v>
      </c>
      <c r="L67" s="181">
        <v>29</v>
      </c>
      <c r="M67" s="181">
        <v>46</v>
      </c>
      <c r="N67" s="181">
        <v>23</v>
      </c>
      <c r="O67" s="181">
        <v>26</v>
      </c>
      <c r="P67" s="181">
        <v>16</v>
      </c>
      <c r="Q67" s="181">
        <v>13</v>
      </c>
      <c r="R67" s="181">
        <v>50</v>
      </c>
      <c r="S67" s="181">
        <v>203</v>
      </c>
      <c r="T67" s="181">
        <v>28545.4545</v>
      </c>
      <c r="U67" s="181">
        <v>5794727.2635000004</v>
      </c>
      <c r="V67" s="181">
        <v>579472.72635000001</v>
      </c>
      <c r="W67" s="181">
        <v>5215254.5371500002</v>
      </c>
      <c r="X67" s="181">
        <v>463578.18108000001</v>
      </c>
      <c r="Y67" s="182">
        <v>5678832.7182299998</v>
      </c>
      <c r="Z67" s="182">
        <v>34500</v>
      </c>
      <c r="AB67" s="21">
        <f>Gop_Dat_Hang!L67</f>
        <v>29</v>
      </c>
      <c r="AC67" s="21">
        <f>Gop_Dat_Hang!M67</f>
        <v>46</v>
      </c>
      <c r="AD67" s="21">
        <f>Gop_Dat_Hang!N67</f>
        <v>23</v>
      </c>
      <c r="AE67" s="21">
        <f>Gop_Dat_Hang!O67</f>
        <v>26</v>
      </c>
      <c r="AF67" s="21">
        <f>Gop_Dat_Hang!P67</f>
        <v>16</v>
      </c>
      <c r="AG67" s="21">
        <f>Gop_Dat_Hang!Q67</f>
        <v>13</v>
      </c>
      <c r="AH67" s="21">
        <f>Gop_Dat_Hang!R67</f>
        <v>50</v>
      </c>
      <c r="AI67" s="21">
        <f>SUM(Gop_Dat_Hang!AB67:AH67)</f>
        <v>203</v>
      </c>
      <c r="AJ67" s="21">
        <f>Gop_Dat_Hang!T67</f>
        <v>28545.4545</v>
      </c>
      <c r="AK67" s="21">
        <f t="shared" si="6"/>
        <v>5794727.2635000004</v>
      </c>
      <c r="AL67" s="21">
        <f>Gop_Dat_Hang!V67</f>
        <v>579472.72635000001</v>
      </c>
      <c r="AM67" s="21">
        <f t="shared" si="7"/>
        <v>5215254.5371500002</v>
      </c>
      <c r="AN67" s="21">
        <f>Gop_Dat_Hang!X67</f>
        <v>463578.18108000001</v>
      </c>
      <c r="AO67" s="75">
        <f t="shared" si="8"/>
        <v>5678832.7182299998</v>
      </c>
      <c r="AQ67" s="21">
        <f>Gop_Dat_Hang!AB67-Gop_Dat_Hang!L67</f>
        <v>0</v>
      </c>
      <c r="AR67" s="21">
        <f>Gop_Dat_Hang!AC67-Gop_Dat_Hang!M67</f>
        <v>0</v>
      </c>
      <c r="AS67" s="21">
        <f>Gop_Dat_Hang!AD67-Gop_Dat_Hang!N67</f>
        <v>0</v>
      </c>
      <c r="AT67" s="21">
        <f>Gop_Dat_Hang!AE67-Gop_Dat_Hang!O67</f>
        <v>0</v>
      </c>
      <c r="AU67" s="21">
        <f>Gop_Dat_Hang!AF67-Gop_Dat_Hang!P67</f>
        <v>0</v>
      </c>
      <c r="AV67" s="21">
        <f>Gop_Dat_Hang!AG67-Gop_Dat_Hang!Q67</f>
        <v>0</v>
      </c>
      <c r="AW67" s="21">
        <f>Gop_Dat_Hang!AH67-Gop_Dat_Hang!R67</f>
        <v>0</v>
      </c>
      <c r="AX67" s="21">
        <f>Gop_Dat_Hang!AI67-Gop_Dat_Hang!S67</f>
        <v>0</v>
      </c>
      <c r="AY67" s="21">
        <f>Gop_Dat_Hang!AJ67-Gop_Dat_Hang!T67</f>
        <v>0</v>
      </c>
    </row>
    <row r="68" spans="1:51" hidden="1" x14ac:dyDescent="0.2">
      <c r="A68" s="180">
        <v>44614</v>
      </c>
      <c r="B68" s="181" t="s">
        <v>263</v>
      </c>
      <c r="C68" s="181" t="s">
        <v>264</v>
      </c>
      <c r="D68" s="181" t="s">
        <v>298</v>
      </c>
      <c r="E68" s="181" t="s">
        <v>299</v>
      </c>
      <c r="F68" s="181" t="s">
        <v>300</v>
      </c>
      <c r="G68" s="181" t="s">
        <v>514</v>
      </c>
      <c r="H68" s="181">
        <v>10</v>
      </c>
      <c r="I68" s="181">
        <v>0</v>
      </c>
      <c r="J68" s="182">
        <v>0.25</v>
      </c>
      <c r="L68" s="181">
        <v>49</v>
      </c>
      <c r="M68" s="181">
        <v>35</v>
      </c>
      <c r="N68" s="181">
        <v>39</v>
      </c>
      <c r="O68" s="181">
        <v>11</v>
      </c>
      <c r="P68" s="181">
        <v>12</v>
      </c>
      <c r="Q68" s="181">
        <v>28</v>
      </c>
      <c r="R68" s="181">
        <v>16</v>
      </c>
      <c r="S68" s="181">
        <v>190</v>
      </c>
      <c r="T68" s="181">
        <v>73636.363599999997</v>
      </c>
      <c r="U68" s="181">
        <v>13990909.084000001</v>
      </c>
      <c r="V68" s="181">
        <v>3497727.2710000002</v>
      </c>
      <c r="W68" s="181">
        <v>10493181.812999999</v>
      </c>
      <c r="X68" s="181">
        <v>1119272.7267199999</v>
      </c>
      <c r="Y68" s="182">
        <v>11612454.539720001</v>
      </c>
      <c r="Z68" s="182">
        <v>87900</v>
      </c>
      <c r="AB68" s="21">
        <f>Gop_Dat_Hang!L68</f>
        <v>49</v>
      </c>
      <c r="AC68" s="21">
        <f>Gop_Dat_Hang!M68</f>
        <v>35</v>
      </c>
      <c r="AD68" s="21">
        <f>Gop_Dat_Hang!N68</f>
        <v>39</v>
      </c>
      <c r="AE68" s="21">
        <f>Gop_Dat_Hang!O68</f>
        <v>11</v>
      </c>
      <c r="AF68" s="21">
        <f>Gop_Dat_Hang!P68</f>
        <v>12</v>
      </c>
      <c r="AG68" s="21">
        <f>Gop_Dat_Hang!Q68</f>
        <v>28</v>
      </c>
      <c r="AH68" s="21">
        <f>Gop_Dat_Hang!R68</f>
        <v>16</v>
      </c>
      <c r="AI68" s="21">
        <f>SUM(Gop_Dat_Hang!AB68:AH68)</f>
        <v>190</v>
      </c>
      <c r="AJ68" s="21">
        <f>Gop_Dat_Hang!T68</f>
        <v>73636.363599999997</v>
      </c>
      <c r="AK68" s="21">
        <f t="shared" si="6"/>
        <v>13990909.083999999</v>
      </c>
      <c r="AL68" s="21">
        <f>Gop_Dat_Hang!V68</f>
        <v>3497727.2710000002</v>
      </c>
      <c r="AM68" s="21">
        <f t="shared" si="7"/>
        <v>10493181.812999999</v>
      </c>
      <c r="AN68" s="21">
        <f>Gop_Dat_Hang!X68</f>
        <v>1119272.7267199999</v>
      </c>
      <c r="AO68" s="75">
        <f t="shared" si="8"/>
        <v>11612454.539719999</v>
      </c>
      <c r="AQ68" s="21">
        <f>Gop_Dat_Hang!AB68-Gop_Dat_Hang!L68</f>
        <v>0</v>
      </c>
      <c r="AR68" s="21">
        <f>Gop_Dat_Hang!AC68-Gop_Dat_Hang!M68</f>
        <v>0</v>
      </c>
      <c r="AS68" s="21">
        <f>Gop_Dat_Hang!AD68-Gop_Dat_Hang!N68</f>
        <v>0</v>
      </c>
      <c r="AT68" s="21">
        <f>Gop_Dat_Hang!AE68-Gop_Dat_Hang!O68</f>
        <v>0</v>
      </c>
      <c r="AU68" s="21">
        <f>Gop_Dat_Hang!AF68-Gop_Dat_Hang!P68</f>
        <v>0</v>
      </c>
      <c r="AV68" s="21">
        <f>Gop_Dat_Hang!AG68-Gop_Dat_Hang!Q68</f>
        <v>0</v>
      </c>
      <c r="AW68" s="21">
        <f>Gop_Dat_Hang!AH68-Gop_Dat_Hang!R68</f>
        <v>0</v>
      </c>
      <c r="AX68" s="21">
        <f>Gop_Dat_Hang!AI68-Gop_Dat_Hang!S68</f>
        <v>0</v>
      </c>
      <c r="AY68" s="21">
        <f>Gop_Dat_Hang!AJ68-Gop_Dat_Hang!T68</f>
        <v>0</v>
      </c>
    </row>
    <row r="69" spans="1:51" hidden="1" x14ac:dyDescent="0.2">
      <c r="A69" s="180">
        <v>44614</v>
      </c>
      <c r="B69" s="181" t="s">
        <v>263</v>
      </c>
      <c r="C69" s="181" t="s">
        <v>264</v>
      </c>
      <c r="D69" s="181" t="s">
        <v>301</v>
      </c>
      <c r="E69" s="181" t="s">
        <v>302</v>
      </c>
      <c r="F69" s="181" t="s">
        <v>303</v>
      </c>
      <c r="G69" s="181" t="s">
        <v>514</v>
      </c>
      <c r="H69" s="181">
        <v>10</v>
      </c>
      <c r="I69" s="181">
        <v>0</v>
      </c>
      <c r="J69" s="182">
        <v>0</v>
      </c>
      <c r="L69" s="181">
        <v>43</v>
      </c>
      <c r="M69" s="181">
        <v>12</v>
      </c>
      <c r="N69" s="181">
        <v>19</v>
      </c>
      <c r="O69" s="181">
        <v>49</v>
      </c>
      <c r="P69" s="181">
        <v>39</v>
      </c>
      <c r="Q69" s="181">
        <v>41</v>
      </c>
      <c r="R69" s="181">
        <v>39</v>
      </c>
      <c r="S69" s="181">
        <v>242</v>
      </c>
      <c r="T69" s="181">
        <v>52545.4545</v>
      </c>
      <c r="U69" s="181">
        <v>12715999.989</v>
      </c>
      <c r="V69" s="181">
        <v>0</v>
      </c>
      <c r="W69" s="181">
        <v>12715999.989</v>
      </c>
      <c r="X69" s="181">
        <v>1017279.9991200001</v>
      </c>
      <c r="Y69" s="182">
        <v>13733279.988120001</v>
      </c>
      <c r="Z69" s="182">
        <v>63900</v>
      </c>
      <c r="AB69" s="21">
        <f>Gop_Dat_Hang!L69</f>
        <v>43</v>
      </c>
      <c r="AC69" s="21">
        <f>Gop_Dat_Hang!M69</f>
        <v>12</v>
      </c>
      <c r="AD69" s="21">
        <f>Gop_Dat_Hang!N69</f>
        <v>19</v>
      </c>
      <c r="AE69" s="21">
        <f>Gop_Dat_Hang!O69</f>
        <v>49</v>
      </c>
      <c r="AF69" s="21">
        <f>Gop_Dat_Hang!P69</f>
        <v>39</v>
      </c>
      <c r="AG69" s="21">
        <f>Gop_Dat_Hang!Q69</f>
        <v>41</v>
      </c>
      <c r="AH69" s="21">
        <f>Gop_Dat_Hang!R69</f>
        <v>39</v>
      </c>
      <c r="AI69" s="21">
        <f>SUM(Gop_Dat_Hang!AB69:AH69)</f>
        <v>242</v>
      </c>
      <c r="AJ69" s="21">
        <f>Gop_Dat_Hang!T69</f>
        <v>52545.4545</v>
      </c>
      <c r="AK69" s="21">
        <f t="shared" si="6"/>
        <v>12715999.989</v>
      </c>
      <c r="AL69" s="21">
        <f>Gop_Dat_Hang!V69</f>
        <v>0</v>
      </c>
      <c r="AM69" s="21">
        <f t="shared" si="7"/>
        <v>12715999.989</v>
      </c>
      <c r="AN69" s="21">
        <f>Gop_Dat_Hang!X69</f>
        <v>1017279.9991200001</v>
      </c>
      <c r="AO69" s="75">
        <f t="shared" si="8"/>
        <v>13733279.988120001</v>
      </c>
      <c r="AQ69" s="21">
        <f>Gop_Dat_Hang!AB69-Gop_Dat_Hang!L69</f>
        <v>0</v>
      </c>
      <c r="AR69" s="21">
        <f>Gop_Dat_Hang!AC69-Gop_Dat_Hang!M69</f>
        <v>0</v>
      </c>
      <c r="AS69" s="21">
        <f>Gop_Dat_Hang!AD69-Gop_Dat_Hang!N69</f>
        <v>0</v>
      </c>
      <c r="AT69" s="21">
        <f>Gop_Dat_Hang!AE69-Gop_Dat_Hang!O69</f>
        <v>0</v>
      </c>
      <c r="AU69" s="21">
        <f>Gop_Dat_Hang!AF69-Gop_Dat_Hang!P69</f>
        <v>0</v>
      </c>
      <c r="AV69" s="21">
        <f>Gop_Dat_Hang!AG69-Gop_Dat_Hang!Q69</f>
        <v>0</v>
      </c>
      <c r="AW69" s="21">
        <f>Gop_Dat_Hang!AH69-Gop_Dat_Hang!R69</f>
        <v>0</v>
      </c>
      <c r="AX69" s="21">
        <f>Gop_Dat_Hang!AI69-Gop_Dat_Hang!S69</f>
        <v>0</v>
      </c>
      <c r="AY69" s="21">
        <f>Gop_Dat_Hang!AJ69-Gop_Dat_Hang!T69</f>
        <v>0</v>
      </c>
    </row>
    <row r="70" spans="1:51" hidden="1" x14ac:dyDescent="0.2">
      <c r="A70" s="180">
        <v>44614</v>
      </c>
      <c r="B70" s="181" t="s">
        <v>263</v>
      </c>
      <c r="C70" s="181" t="s">
        <v>264</v>
      </c>
      <c r="D70" s="181" t="s">
        <v>304</v>
      </c>
      <c r="E70" s="181" t="s">
        <v>305</v>
      </c>
      <c r="F70" s="181" t="s">
        <v>306</v>
      </c>
      <c r="G70" s="181" t="s">
        <v>514</v>
      </c>
      <c r="H70" s="181">
        <v>10</v>
      </c>
      <c r="I70" s="181">
        <v>0</v>
      </c>
      <c r="J70" s="182">
        <v>0</v>
      </c>
      <c r="L70" s="181">
        <v>34</v>
      </c>
      <c r="M70" s="181">
        <v>15</v>
      </c>
      <c r="N70" s="181">
        <v>37</v>
      </c>
      <c r="O70" s="181">
        <v>22</v>
      </c>
      <c r="P70" s="181">
        <v>42</v>
      </c>
      <c r="Q70" s="181">
        <v>30</v>
      </c>
      <c r="R70" s="181">
        <v>42</v>
      </c>
      <c r="S70" s="181">
        <v>222</v>
      </c>
      <c r="T70" s="181">
        <v>27272.727299999999</v>
      </c>
      <c r="U70" s="181">
        <v>6054545.4605999999</v>
      </c>
      <c r="V70" s="181">
        <v>0</v>
      </c>
      <c r="W70" s="181">
        <v>6054545.4605999999</v>
      </c>
      <c r="X70" s="181">
        <v>484363.63684799999</v>
      </c>
      <c r="Y70" s="182">
        <v>6538909.0974479998</v>
      </c>
      <c r="Z70" s="182">
        <v>33500</v>
      </c>
      <c r="AB70" s="21">
        <f>Gop_Dat_Hang!L70</f>
        <v>34</v>
      </c>
      <c r="AC70" s="21">
        <f>Gop_Dat_Hang!M70</f>
        <v>15</v>
      </c>
      <c r="AD70" s="21">
        <f>Gop_Dat_Hang!N70</f>
        <v>37</v>
      </c>
      <c r="AE70" s="21">
        <f>Gop_Dat_Hang!O70</f>
        <v>22</v>
      </c>
      <c r="AF70" s="21">
        <f>Gop_Dat_Hang!P70</f>
        <v>42</v>
      </c>
      <c r="AG70" s="21">
        <f>Gop_Dat_Hang!Q70</f>
        <v>30</v>
      </c>
      <c r="AH70" s="21">
        <f>Gop_Dat_Hang!R70</f>
        <v>42</v>
      </c>
      <c r="AI70" s="21">
        <f>SUM(Gop_Dat_Hang!AB70:AH70)</f>
        <v>222</v>
      </c>
      <c r="AJ70" s="21">
        <f>Gop_Dat_Hang!T70</f>
        <v>27272.727299999999</v>
      </c>
      <c r="AK70" s="21">
        <f t="shared" si="6"/>
        <v>6054545.4605999999</v>
      </c>
      <c r="AL70" s="21">
        <f>Gop_Dat_Hang!V70</f>
        <v>0</v>
      </c>
      <c r="AM70" s="21">
        <f t="shared" si="7"/>
        <v>6054545.4605999999</v>
      </c>
      <c r="AN70" s="21">
        <f>Gop_Dat_Hang!X70</f>
        <v>484363.63684799999</v>
      </c>
      <c r="AO70" s="75">
        <f t="shared" si="8"/>
        <v>6538909.0974479998</v>
      </c>
      <c r="AQ70" s="21">
        <f>Gop_Dat_Hang!AB70-Gop_Dat_Hang!L70</f>
        <v>0</v>
      </c>
      <c r="AR70" s="21">
        <f>Gop_Dat_Hang!AC70-Gop_Dat_Hang!M70</f>
        <v>0</v>
      </c>
      <c r="AS70" s="21">
        <f>Gop_Dat_Hang!AD70-Gop_Dat_Hang!N70</f>
        <v>0</v>
      </c>
      <c r="AT70" s="21">
        <f>Gop_Dat_Hang!AE70-Gop_Dat_Hang!O70</f>
        <v>0</v>
      </c>
      <c r="AU70" s="21">
        <f>Gop_Dat_Hang!AF70-Gop_Dat_Hang!P70</f>
        <v>0</v>
      </c>
      <c r="AV70" s="21">
        <f>Gop_Dat_Hang!AG70-Gop_Dat_Hang!Q70</f>
        <v>0</v>
      </c>
      <c r="AW70" s="21">
        <f>Gop_Dat_Hang!AH70-Gop_Dat_Hang!R70</f>
        <v>0</v>
      </c>
      <c r="AX70" s="21">
        <f>Gop_Dat_Hang!AI70-Gop_Dat_Hang!S70</f>
        <v>0</v>
      </c>
      <c r="AY70" s="21">
        <f>Gop_Dat_Hang!AJ70-Gop_Dat_Hang!T70</f>
        <v>0</v>
      </c>
    </row>
    <row r="71" spans="1:51" hidden="1" x14ac:dyDescent="0.2">
      <c r="A71" s="180">
        <v>44614</v>
      </c>
      <c r="B71" s="181" t="s">
        <v>263</v>
      </c>
      <c r="C71" s="181" t="s">
        <v>264</v>
      </c>
      <c r="D71" s="181" t="s">
        <v>307</v>
      </c>
      <c r="E71" s="181" t="s">
        <v>308</v>
      </c>
      <c r="F71" s="181" t="s">
        <v>309</v>
      </c>
      <c r="G71" s="181" t="s">
        <v>514</v>
      </c>
      <c r="H71" s="181">
        <v>10</v>
      </c>
      <c r="I71" s="181">
        <v>0</v>
      </c>
      <c r="J71" s="182">
        <v>0.25</v>
      </c>
      <c r="L71" s="181">
        <v>14</v>
      </c>
      <c r="M71" s="181">
        <v>41</v>
      </c>
      <c r="N71" s="181">
        <v>29</v>
      </c>
      <c r="O71" s="181">
        <v>12</v>
      </c>
      <c r="P71" s="181">
        <v>26</v>
      </c>
      <c r="Q71" s="181">
        <v>17</v>
      </c>
      <c r="R71" s="181">
        <v>46</v>
      </c>
      <c r="S71" s="181">
        <v>185</v>
      </c>
      <c r="T71" s="181">
        <v>71363.636400000003</v>
      </c>
      <c r="U71" s="181">
        <v>13202272.733999999</v>
      </c>
      <c r="V71" s="181">
        <v>3300568.1834999998</v>
      </c>
      <c r="W71" s="181">
        <v>9901704.5504999999</v>
      </c>
      <c r="X71" s="181">
        <v>1056181.8187200001</v>
      </c>
      <c r="Y71" s="182">
        <v>10957886.36922</v>
      </c>
      <c r="Z71" s="182">
        <v>85900</v>
      </c>
      <c r="AB71" s="21">
        <f>Gop_Dat_Hang!L71</f>
        <v>14</v>
      </c>
      <c r="AC71" s="21">
        <f>Gop_Dat_Hang!M71</f>
        <v>41</v>
      </c>
      <c r="AD71" s="21">
        <f>Gop_Dat_Hang!N71</f>
        <v>29</v>
      </c>
      <c r="AE71" s="21">
        <f>Gop_Dat_Hang!O71</f>
        <v>12</v>
      </c>
      <c r="AF71" s="21">
        <f>Gop_Dat_Hang!P71</f>
        <v>26</v>
      </c>
      <c r="AG71" s="21">
        <f>Gop_Dat_Hang!Q71</f>
        <v>17</v>
      </c>
      <c r="AH71" s="21">
        <f>Gop_Dat_Hang!R71</f>
        <v>46</v>
      </c>
      <c r="AI71" s="21">
        <f>SUM(Gop_Dat_Hang!AB71:AH71)</f>
        <v>185</v>
      </c>
      <c r="AJ71" s="21">
        <f>Gop_Dat_Hang!T71</f>
        <v>71363.636400000003</v>
      </c>
      <c r="AK71" s="21">
        <f t="shared" si="6"/>
        <v>13202272.734000001</v>
      </c>
      <c r="AL71" s="21">
        <f>Gop_Dat_Hang!V71</f>
        <v>3300568.1834999998</v>
      </c>
      <c r="AM71" s="21">
        <f t="shared" si="7"/>
        <v>9901704.5505000018</v>
      </c>
      <c r="AN71" s="21">
        <f>Gop_Dat_Hang!X71</f>
        <v>1056181.8187200001</v>
      </c>
      <c r="AO71" s="75">
        <f t="shared" si="8"/>
        <v>10957886.369220002</v>
      </c>
      <c r="AQ71" s="21">
        <f>Gop_Dat_Hang!AB71-Gop_Dat_Hang!L71</f>
        <v>0</v>
      </c>
      <c r="AR71" s="21">
        <f>Gop_Dat_Hang!AC71-Gop_Dat_Hang!M71</f>
        <v>0</v>
      </c>
      <c r="AS71" s="21">
        <f>Gop_Dat_Hang!AD71-Gop_Dat_Hang!N71</f>
        <v>0</v>
      </c>
      <c r="AT71" s="21">
        <f>Gop_Dat_Hang!AE71-Gop_Dat_Hang!O71</f>
        <v>0</v>
      </c>
      <c r="AU71" s="21">
        <f>Gop_Dat_Hang!AF71-Gop_Dat_Hang!P71</f>
        <v>0</v>
      </c>
      <c r="AV71" s="21">
        <f>Gop_Dat_Hang!AG71-Gop_Dat_Hang!Q71</f>
        <v>0</v>
      </c>
      <c r="AW71" s="21">
        <f>Gop_Dat_Hang!AH71-Gop_Dat_Hang!R71</f>
        <v>0</v>
      </c>
      <c r="AX71" s="21">
        <f>Gop_Dat_Hang!AI71-Gop_Dat_Hang!S71</f>
        <v>0</v>
      </c>
      <c r="AY71" s="21">
        <f>Gop_Dat_Hang!AJ71-Gop_Dat_Hang!T71</f>
        <v>0</v>
      </c>
    </row>
    <row r="72" spans="1:51" hidden="1" x14ac:dyDescent="0.2">
      <c r="A72" s="180">
        <v>44614</v>
      </c>
      <c r="B72" s="181" t="s">
        <v>263</v>
      </c>
      <c r="C72" s="181" t="s">
        <v>264</v>
      </c>
      <c r="D72" s="181" t="s">
        <v>310</v>
      </c>
      <c r="E72" s="181" t="s">
        <v>311</v>
      </c>
      <c r="F72" s="181" t="s">
        <v>312</v>
      </c>
      <c r="G72" s="181" t="s">
        <v>514</v>
      </c>
      <c r="H72" s="181">
        <v>10</v>
      </c>
      <c r="I72" s="181">
        <v>0</v>
      </c>
      <c r="J72" s="182">
        <v>0.3</v>
      </c>
      <c r="L72" s="181">
        <v>19</v>
      </c>
      <c r="M72" s="181">
        <v>40</v>
      </c>
      <c r="N72" s="181">
        <v>30</v>
      </c>
      <c r="O72" s="181">
        <v>35</v>
      </c>
      <c r="P72" s="181">
        <v>32</v>
      </c>
      <c r="Q72" s="181">
        <v>33</v>
      </c>
      <c r="R72" s="181">
        <v>46</v>
      </c>
      <c r="S72" s="181">
        <v>235</v>
      </c>
      <c r="T72" s="181">
        <v>45454.5455</v>
      </c>
      <c r="U72" s="181">
        <v>10681818.192500001</v>
      </c>
      <c r="V72" s="181">
        <v>3204545.4577500001</v>
      </c>
      <c r="W72" s="181">
        <v>7477272.7347499998</v>
      </c>
      <c r="X72" s="181">
        <v>854545.45539999998</v>
      </c>
      <c r="Y72" s="182">
        <v>8331818.1901500002</v>
      </c>
      <c r="Z72" s="182">
        <v>55900</v>
      </c>
      <c r="AB72" s="21">
        <f>Gop_Dat_Hang!L72</f>
        <v>19</v>
      </c>
      <c r="AC72" s="21">
        <f>Gop_Dat_Hang!M72</f>
        <v>40</v>
      </c>
      <c r="AD72" s="21">
        <f>Gop_Dat_Hang!N72</f>
        <v>30</v>
      </c>
      <c r="AE72" s="21">
        <f>Gop_Dat_Hang!O72</f>
        <v>35</v>
      </c>
      <c r="AF72" s="21">
        <f>Gop_Dat_Hang!P72</f>
        <v>32</v>
      </c>
      <c r="AG72" s="21">
        <f>Gop_Dat_Hang!Q72</f>
        <v>33</v>
      </c>
      <c r="AH72" s="21">
        <f>Gop_Dat_Hang!R72</f>
        <v>46</v>
      </c>
      <c r="AI72" s="21">
        <f>SUM(Gop_Dat_Hang!AB72:AH72)</f>
        <v>235</v>
      </c>
      <c r="AJ72" s="21">
        <f>Gop_Dat_Hang!T72</f>
        <v>45454.5455</v>
      </c>
      <c r="AK72" s="21">
        <f t="shared" si="6"/>
        <v>10681818.192500001</v>
      </c>
      <c r="AL72" s="21">
        <f>Gop_Dat_Hang!V72</f>
        <v>3204545.4577500001</v>
      </c>
      <c r="AM72" s="21">
        <f t="shared" si="7"/>
        <v>7477272.7347500008</v>
      </c>
      <c r="AN72" s="21">
        <f>Gop_Dat_Hang!X72</f>
        <v>854545.45539999998</v>
      </c>
      <c r="AO72" s="75">
        <f t="shared" si="8"/>
        <v>8331818.1901500011</v>
      </c>
      <c r="AQ72" s="21">
        <f>Gop_Dat_Hang!AB72-Gop_Dat_Hang!L72</f>
        <v>0</v>
      </c>
      <c r="AR72" s="21">
        <f>Gop_Dat_Hang!AC72-Gop_Dat_Hang!M72</f>
        <v>0</v>
      </c>
      <c r="AS72" s="21">
        <f>Gop_Dat_Hang!AD72-Gop_Dat_Hang!N72</f>
        <v>0</v>
      </c>
      <c r="AT72" s="21">
        <f>Gop_Dat_Hang!AE72-Gop_Dat_Hang!O72</f>
        <v>0</v>
      </c>
      <c r="AU72" s="21">
        <f>Gop_Dat_Hang!AF72-Gop_Dat_Hang!P72</f>
        <v>0</v>
      </c>
      <c r="AV72" s="21">
        <f>Gop_Dat_Hang!AG72-Gop_Dat_Hang!Q72</f>
        <v>0</v>
      </c>
      <c r="AW72" s="21">
        <f>Gop_Dat_Hang!AH72-Gop_Dat_Hang!R72</f>
        <v>0</v>
      </c>
      <c r="AX72" s="21">
        <f>Gop_Dat_Hang!AI72-Gop_Dat_Hang!S72</f>
        <v>0</v>
      </c>
      <c r="AY72" s="21">
        <f>Gop_Dat_Hang!AJ72-Gop_Dat_Hang!T72</f>
        <v>0</v>
      </c>
    </row>
    <row r="73" spans="1:51" hidden="1" x14ac:dyDescent="0.2">
      <c r="A73" s="180">
        <v>44614</v>
      </c>
      <c r="B73" s="181" t="s">
        <v>263</v>
      </c>
      <c r="C73" s="181" t="s">
        <v>264</v>
      </c>
      <c r="D73" s="181" t="s">
        <v>313</v>
      </c>
      <c r="E73" s="181" t="s">
        <v>314</v>
      </c>
      <c r="F73" s="181" t="s">
        <v>315</v>
      </c>
      <c r="G73" s="181" t="s">
        <v>514</v>
      </c>
      <c r="H73" s="181">
        <v>10</v>
      </c>
      <c r="I73" s="181">
        <v>0</v>
      </c>
      <c r="J73" s="182">
        <v>0</v>
      </c>
      <c r="L73" s="181">
        <v>18</v>
      </c>
      <c r="M73" s="181">
        <v>15</v>
      </c>
      <c r="N73" s="181">
        <v>50</v>
      </c>
      <c r="O73" s="181">
        <v>42</v>
      </c>
      <c r="P73" s="181">
        <v>15</v>
      </c>
      <c r="Q73" s="181">
        <v>27</v>
      </c>
      <c r="R73" s="181">
        <v>12</v>
      </c>
      <c r="S73" s="181">
        <v>179</v>
      </c>
      <c r="T73" s="181">
        <v>25000</v>
      </c>
      <c r="U73" s="181">
        <v>4475000</v>
      </c>
      <c r="V73" s="181">
        <v>0</v>
      </c>
      <c r="W73" s="181">
        <v>4475000</v>
      </c>
      <c r="X73" s="181">
        <v>358000</v>
      </c>
      <c r="Y73" s="182">
        <v>4833000</v>
      </c>
      <c r="Z73" s="182">
        <v>30500</v>
      </c>
      <c r="AB73" s="21">
        <f>Gop_Dat_Hang!L73</f>
        <v>18</v>
      </c>
      <c r="AC73" s="21">
        <f>Gop_Dat_Hang!M73</f>
        <v>15</v>
      </c>
      <c r="AD73" s="21">
        <f>Gop_Dat_Hang!N73</f>
        <v>50</v>
      </c>
      <c r="AE73" s="21">
        <f>Gop_Dat_Hang!O73</f>
        <v>42</v>
      </c>
      <c r="AF73" s="21">
        <f>Gop_Dat_Hang!P73</f>
        <v>15</v>
      </c>
      <c r="AG73" s="21">
        <f>Gop_Dat_Hang!Q73</f>
        <v>27</v>
      </c>
      <c r="AH73" s="21">
        <f>Gop_Dat_Hang!R73</f>
        <v>12</v>
      </c>
      <c r="AI73" s="21">
        <f>SUM(Gop_Dat_Hang!AB73:AH73)</f>
        <v>179</v>
      </c>
      <c r="AJ73" s="21">
        <f>Gop_Dat_Hang!T73</f>
        <v>25000</v>
      </c>
      <c r="AK73" s="21">
        <f t="shared" si="6"/>
        <v>4475000</v>
      </c>
      <c r="AL73" s="21">
        <f>Gop_Dat_Hang!V73</f>
        <v>0</v>
      </c>
      <c r="AM73" s="21">
        <f t="shared" si="7"/>
        <v>4475000</v>
      </c>
      <c r="AN73" s="21">
        <f>Gop_Dat_Hang!X73</f>
        <v>358000</v>
      </c>
      <c r="AO73" s="75">
        <f t="shared" si="8"/>
        <v>4833000</v>
      </c>
      <c r="AQ73" s="21">
        <f>Gop_Dat_Hang!AB73-Gop_Dat_Hang!L73</f>
        <v>0</v>
      </c>
      <c r="AR73" s="21">
        <f>Gop_Dat_Hang!AC73-Gop_Dat_Hang!M73</f>
        <v>0</v>
      </c>
      <c r="AS73" s="21">
        <f>Gop_Dat_Hang!AD73-Gop_Dat_Hang!N73</f>
        <v>0</v>
      </c>
      <c r="AT73" s="21">
        <f>Gop_Dat_Hang!AE73-Gop_Dat_Hang!O73</f>
        <v>0</v>
      </c>
      <c r="AU73" s="21">
        <f>Gop_Dat_Hang!AF73-Gop_Dat_Hang!P73</f>
        <v>0</v>
      </c>
      <c r="AV73" s="21">
        <f>Gop_Dat_Hang!AG73-Gop_Dat_Hang!Q73</f>
        <v>0</v>
      </c>
      <c r="AW73" s="21">
        <f>Gop_Dat_Hang!AH73-Gop_Dat_Hang!R73</f>
        <v>0</v>
      </c>
      <c r="AX73" s="21">
        <f>Gop_Dat_Hang!AI73-Gop_Dat_Hang!S73</f>
        <v>0</v>
      </c>
      <c r="AY73" s="21">
        <f>Gop_Dat_Hang!AJ73-Gop_Dat_Hang!T73</f>
        <v>0</v>
      </c>
    </row>
    <row r="74" spans="1:51" hidden="1" x14ac:dyDescent="0.2">
      <c r="A74" s="180">
        <v>44614</v>
      </c>
      <c r="B74" s="181" t="s">
        <v>263</v>
      </c>
      <c r="C74" s="181" t="s">
        <v>264</v>
      </c>
      <c r="D74" s="181" t="s">
        <v>316</v>
      </c>
      <c r="E74" s="181" t="s">
        <v>317</v>
      </c>
      <c r="F74" s="181" t="s">
        <v>318</v>
      </c>
      <c r="G74" s="181" t="s">
        <v>514</v>
      </c>
      <c r="H74" s="181">
        <v>10</v>
      </c>
      <c r="I74" s="181">
        <v>0</v>
      </c>
      <c r="J74" s="182">
        <v>0.25</v>
      </c>
      <c r="L74" s="181">
        <v>28</v>
      </c>
      <c r="M74" s="181">
        <v>44</v>
      </c>
      <c r="N74" s="181">
        <v>39</v>
      </c>
      <c r="O74" s="181">
        <v>39</v>
      </c>
      <c r="P74" s="181">
        <v>45</v>
      </c>
      <c r="Q74" s="181">
        <v>29</v>
      </c>
      <c r="R74" s="181">
        <v>35</v>
      </c>
      <c r="S74" s="181">
        <v>259</v>
      </c>
      <c r="T74" s="181">
        <v>56545.4545</v>
      </c>
      <c r="U74" s="181">
        <v>14645272.715500001</v>
      </c>
      <c r="V74" s="181">
        <v>3661318.1788750002</v>
      </c>
      <c r="W74" s="181">
        <v>10983954.536625</v>
      </c>
      <c r="X74" s="181">
        <v>1171621.81724</v>
      </c>
      <c r="Y74" s="182">
        <v>12155576.353864999</v>
      </c>
      <c r="Z74" s="182">
        <v>65900</v>
      </c>
      <c r="AB74" s="21">
        <f>Gop_Dat_Hang!L74</f>
        <v>28</v>
      </c>
      <c r="AC74" s="21">
        <f>Gop_Dat_Hang!M74</f>
        <v>44</v>
      </c>
      <c r="AD74" s="21">
        <f>Gop_Dat_Hang!N74</f>
        <v>39</v>
      </c>
      <c r="AE74" s="21">
        <f>Gop_Dat_Hang!O74</f>
        <v>39</v>
      </c>
      <c r="AF74" s="21">
        <f>Gop_Dat_Hang!P74</f>
        <v>45</v>
      </c>
      <c r="AG74" s="21">
        <f>Gop_Dat_Hang!Q74</f>
        <v>29</v>
      </c>
      <c r="AH74" s="21">
        <f>Gop_Dat_Hang!R74</f>
        <v>35</v>
      </c>
      <c r="AI74" s="21">
        <f>SUM(Gop_Dat_Hang!AB74:AH74)</f>
        <v>259</v>
      </c>
      <c r="AJ74" s="21">
        <f>Gop_Dat_Hang!T74</f>
        <v>56545.4545</v>
      </c>
      <c r="AK74" s="21">
        <f t="shared" si="6"/>
        <v>14645272.715500001</v>
      </c>
      <c r="AL74" s="21">
        <f>Gop_Dat_Hang!V74</f>
        <v>3661318.1788750002</v>
      </c>
      <c r="AM74" s="21">
        <f t="shared" si="7"/>
        <v>10983954.536625002</v>
      </c>
      <c r="AN74" s="21">
        <f>Gop_Dat_Hang!X74</f>
        <v>1171621.81724</v>
      </c>
      <c r="AO74" s="75">
        <f t="shared" si="8"/>
        <v>12155576.353865001</v>
      </c>
      <c r="AQ74" s="21">
        <f>Gop_Dat_Hang!AB74-Gop_Dat_Hang!L74</f>
        <v>0</v>
      </c>
      <c r="AR74" s="21">
        <f>Gop_Dat_Hang!AC74-Gop_Dat_Hang!M74</f>
        <v>0</v>
      </c>
      <c r="AS74" s="21">
        <f>Gop_Dat_Hang!AD74-Gop_Dat_Hang!N74</f>
        <v>0</v>
      </c>
      <c r="AT74" s="21">
        <f>Gop_Dat_Hang!AE74-Gop_Dat_Hang!O74</f>
        <v>0</v>
      </c>
      <c r="AU74" s="21">
        <f>Gop_Dat_Hang!AF74-Gop_Dat_Hang!P74</f>
        <v>0</v>
      </c>
      <c r="AV74" s="21">
        <f>Gop_Dat_Hang!AG74-Gop_Dat_Hang!Q74</f>
        <v>0</v>
      </c>
      <c r="AW74" s="21">
        <f>Gop_Dat_Hang!AH74-Gop_Dat_Hang!R74</f>
        <v>0</v>
      </c>
      <c r="AX74" s="21">
        <f>Gop_Dat_Hang!AI74-Gop_Dat_Hang!S74</f>
        <v>0</v>
      </c>
      <c r="AY74" s="21">
        <f>Gop_Dat_Hang!AJ74-Gop_Dat_Hang!T74</f>
        <v>0</v>
      </c>
    </row>
    <row r="75" spans="1:51" hidden="1" x14ac:dyDescent="0.2">
      <c r="A75" s="180">
        <v>44614</v>
      </c>
      <c r="B75" s="181" t="s">
        <v>263</v>
      </c>
      <c r="C75" s="181" t="s">
        <v>264</v>
      </c>
      <c r="D75" s="181" t="s">
        <v>319</v>
      </c>
      <c r="E75" s="181" t="s">
        <v>320</v>
      </c>
      <c r="F75" s="181" t="s">
        <v>321</v>
      </c>
      <c r="G75" s="181" t="s">
        <v>514</v>
      </c>
      <c r="H75" s="181">
        <v>10</v>
      </c>
      <c r="I75" s="181">
        <v>0</v>
      </c>
      <c r="J75" s="182">
        <v>0.3</v>
      </c>
      <c r="L75" s="181">
        <v>20</v>
      </c>
      <c r="M75" s="181">
        <v>42</v>
      </c>
      <c r="N75" s="181">
        <v>45</v>
      </c>
      <c r="O75" s="181">
        <v>28</v>
      </c>
      <c r="P75" s="181">
        <v>46</v>
      </c>
      <c r="Q75" s="181">
        <v>26</v>
      </c>
      <c r="R75" s="181">
        <v>25</v>
      </c>
      <c r="S75" s="181">
        <v>232</v>
      </c>
      <c r="T75" s="181">
        <v>47000</v>
      </c>
      <c r="U75" s="181">
        <v>10904000</v>
      </c>
      <c r="V75" s="181">
        <v>3271200</v>
      </c>
      <c r="W75" s="181">
        <v>7632800</v>
      </c>
      <c r="X75" s="181">
        <v>872320</v>
      </c>
      <c r="Y75" s="182">
        <v>8505120</v>
      </c>
      <c r="Z75" s="182">
        <v>56900</v>
      </c>
      <c r="AB75" s="21">
        <f>Gop_Dat_Hang!L75</f>
        <v>20</v>
      </c>
      <c r="AC75" s="21">
        <f>Gop_Dat_Hang!M75</f>
        <v>42</v>
      </c>
      <c r="AD75" s="21">
        <f>Gop_Dat_Hang!N75</f>
        <v>45</v>
      </c>
      <c r="AE75" s="21">
        <f>Gop_Dat_Hang!O75</f>
        <v>28</v>
      </c>
      <c r="AF75" s="21">
        <f>Gop_Dat_Hang!P75</f>
        <v>46</v>
      </c>
      <c r="AG75" s="21">
        <f>Gop_Dat_Hang!Q75</f>
        <v>26</v>
      </c>
      <c r="AH75" s="21">
        <f>Gop_Dat_Hang!R75</f>
        <v>25</v>
      </c>
      <c r="AI75" s="21">
        <f>SUM(Gop_Dat_Hang!AB75:AH75)</f>
        <v>232</v>
      </c>
      <c r="AJ75" s="21">
        <f>Gop_Dat_Hang!T75</f>
        <v>47000</v>
      </c>
      <c r="AK75" s="21">
        <f t="shared" si="6"/>
        <v>10904000</v>
      </c>
      <c r="AL75" s="21">
        <f>Gop_Dat_Hang!V75</f>
        <v>3271200</v>
      </c>
      <c r="AM75" s="21">
        <f t="shared" si="7"/>
        <v>7632800</v>
      </c>
      <c r="AN75" s="21">
        <f>Gop_Dat_Hang!X75</f>
        <v>872320</v>
      </c>
      <c r="AO75" s="75">
        <f t="shared" si="8"/>
        <v>8505120</v>
      </c>
      <c r="AQ75" s="21">
        <f>Gop_Dat_Hang!AB75-Gop_Dat_Hang!L75</f>
        <v>0</v>
      </c>
      <c r="AR75" s="21">
        <f>Gop_Dat_Hang!AC75-Gop_Dat_Hang!M75</f>
        <v>0</v>
      </c>
      <c r="AS75" s="21">
        <f>Gop_Dat_Hang!AD75-Gop_Dat_Hang!N75</f>
        <v>0</v>
      </c>
      <c r="AT75" s="21">
        <f>Gop_Dat_Hang!AE75-Gop_Dat_Hang!O75</f>
        <v>0</v>
      </c>
      <c r="AU75" s="21">
        <f>Gop_Dat_Hang!AF75-Gop_Dat_Hang!P75</f>
        <v>0</v>
      </c>
      <c r="AV75" s="21">
        <f>Gop_Dat_Hang!AG75-Gop_Dat_Hang!Q75</f>
        <v>0</v>
      </c>
      <c r="AW75" s="21">
        <f>Gop_Dat_Hang!AH75-Gop_Dat_Hang!R75</f>
        <v>0</v>
      </c>
      <c r="AX75" s="21">
        <f>Gop_Dat_Hang!AI75-Gop_Dat_Hang!S75</f>
        <v>0</v>
      </c>
      <c r="AY75" s="21">
        <f>Gop_Dat_Hang!AJ75-Gop_Dat_Hang!T75</f>
        <v>0</v>
      </c>
    </row>
    <row r="76" spans="1:51" hidden="1" x14ac:dyDescent="0.2">
      <c r="A76" s="180">
        <v>44614</v>
      </c>
      <c r="B76" s="181" t="s">
        <v>263</v>
      </c>
      <c r="C76" s="181" t="s">
        <v>264</v>
      </c>
      <c r="D76" s="181" t="s">
        <v>322</v>
      </c>
      <c r="E76" s="181" t="s">
        <v>323</v>
      </c>
      <c r="F76" s="181" t="s">
        <v>324</v>
      </c>
      <c r="G76" s="181" t="s">
        <v>514</v>
      </c>
      <c r="H76" s="181">
        <v>5</v>
      </c>
      <c r="I76" s="181">
        <v>0</v>
      </c>
      <c r="J76" s="182">
        <v>0.2</v>
      </c>
      <c r="L76" s="181">
        <v>48</v>
      </c>
      <c r="M76" s="181">
        <v>40</v>
      </c>
      <c r="N76" s="181">
        <v>19</v>
      </c>
      <c r="O76" s="181">
        <v>35</v>
      </c>
      <c r="P76" s="181">
        <v>12</v>
      </c>
      <c r="Q76" s="181">
        <v>16</v>
      </c>
      <c r="R76" s="181">
        <v>30</v>
      </c>
      <c r="S76" s="181">
        <v>200</v>
      </c>
      <c r="T76" s="181">
        <v>41818</v>
      </c>
      <c r="U76" s="181">
        <v>8363600</v>
      </c>
      <c r="V76" s="181">
        <v>1672720</v>
      </c>
      <c r="W76" s="181">
        <v>6690880</v>
      </c>
      <c r="X76" s="181">
        <v>669088</v>
      </c>
      <c r="Y76" s="182">
        <v>7359968</v>
      </c>
      <c r="Z76" s="182">
        <v>49900</v>
      </c>
      <c r="AB76" s="21">
        <f>Gop_Dat_Hang!L76</f>
        <v>48</v>
      </c>
      <c r="AC76" s="21">
        <f>Gop_Dat_Hang!M76</f>
        <v>40</v>
      </c>
      <c r="AD76" s="21">
        <f>Gop_Dat_Hang!N76</f>
        <v>19</v>
      </c>
      <c r="AE76" s="21">
        <f>Gop_Dat_Hang!O76</f>
        <v>35</v>
      </c>
      <c r="AF76" s="21">
        <f>Gop_Dat_Hang!P76</f>
        <v>12</v>
      </c>
      <c r="AG76" s="21">
        <f>Gop_Dat_Hang!Q76</f>
        <v>16</v>
      </c>
      <c r="AH76" s="21">
        <f>Gop_Dat_Hang!R76</f>
        <v>30</v>
      </c>
      <c r="AI76" s="21">
        <f>SUM(Gop_Dat_Hang!AB76:AH76)</f>
        <v>200</v>
      </c>
      <c r="AJ76" s="21">
        <f>Gop_Dat_Hang!T76</f>
        <v>41818</v>
      </c>
      <c r="AK76" s="21">
        <f t="shared" si="6"/>
        <v>8363600</v>
      </c>
      <c r="AL76" s="21">
        <f>Gop_Dat_Hang!V76</f>
        <v>1672720</v>
      </c>
      <c r="AM76" s="21">
        <f t="shared" si="7"/>
        <v>6690880</v>
      </c>
      <c r="AN76" s="21">
        <f>Gop_Dat_Hang!X76</f>
        <v>669088</v>
      </c>
      <c r="AO76" s="75">
        <f t="shared" si="8"/>
        <v>7359968</v>
      </c>
      <c r="AQ76" s="21">
        <f>Gop_Dat_Hang!AB76-Gop_Dat_Hang!L76</f>
        <v>0</v>
      </c>
      <c r="AR76" s="21">
        <f>Gop_Dat_Hang!AC76-Gop_Dat_Hang!M76</f>
        <v>0</v>
      </c>
      <c r="AS76" s="21">
        <f>Gop_Dat_Hang!AD76-Gop_Dat_Hang!N76</f>
        <v>0</v>
      </c>
      <c r="AT76" s="21">
        <f>Gop_Dat_Hang!AE76-Gop_Dat_Hang!O76</f>
        <v>0</v>
      </c>
      <c r="AU76" s="21">
        <f>Gop_Dat_Hang!AF76-Gop_Dat_Hang!P76</f>
        <v>0</v>
      </c>
      <c r="AV76" s="21">
        <f>Gop_Dat_Hang!AG76-Gop_Dat_Hang!Q76</f>
        <v>0</v>
      </c>
      <c r="AW76" s="21">
        <f>Gop_Dat_Hang!AH76-Gop_Dat_Hang!R76</f>
        <v>0</v>
      </c>
      <c r="AX76" s="21">
        <f>Gop_Dat_Hang!AI76-Gop_Dat_Hang!S76</f>
        <v>0</v>
      </c>
      <c r="AY76" s="21">
        <f>Gop_Dat_Hang!AJ76-Gop_Dat_Hang!T76</f>
        <v>0</v>
      </c>
    </row>
    <row r="77" spans="1:51" hidden="1" x14ac:dyDescent="0.2">
      <c r="A77" s="180">
        <v>44614</v>
      </c>
      <c r="B77" s="181" t="s">
        <v>263</v>
      </c>
      <c r="C77" s="181" t="s">
        <v>264</v>
      </c>
      <c r="D77" s="181" t="s">
        <v>325</v>
      </c>
      <c r="E77" s="181" t="s">
        <v>326</v>
      </c>
      <c r="F77" s="181" t="s">
        <v>327</v>
      </c>
      <c r="G77" s="181" t="s">
        <v>514</v>
      </c>
      <c r="H77" s="181">
        <v>5</v>
      </c>
      <c r="I77" s="181">
        <v>0</v>
      </c>
      <c r="J77" s="182">
        <v>0.15</v>
      </c>
      <c r="L77" s="181">
        <v>24</v>
      </c>
      <c r="M77" s="181">
        <v>30</v>
      </c>
      <c r="N77" s="181">
        <v>10</v>
      </c>
      <c r="O77" s="181">
        <v>40</v>
      </c>
      <c r="P77" s="181">
        <v>49</v>
      </c>
      <c r="Q77" s="181">
        <v>37</v>
      </c>
      <c r="R77" s="181">
        <v>23</v>
      </c>
      <c r="S77" s="181">
        <v>213</v>
      </c>
      <c r="T77" s="181">
        <v>82727.272700000001</v>
      </c>
      <c r="U77" s="181">
        <v>17620909.085099999</v>
      </c>
      <c r="V77" s="181">
        <v>2643136.3627650002</v>
      </c>
      <c r="W77" s="181">
        <v>14977772.722335</v>
      </c>
      <c r="X77" s="181">
        <v>1409672.7268079999</v>
      </c>
      <c r="Y77" s="182">
        <v>16387445.449143</v>
      </c>
      <c r="Z77" s="182">
        <v>85000</v>
      </c>
      <c r="AB77" s="21">
        <f>Gop_Dat_Hang!L77</f>
        <v>24</v>
      </c>
      <c r="AC77" s="21">
        <f>Gop_Dat_Hang!M77</f>
        <v>30</v>
      </c>
      <c r="AD77" s="21">
        <f>Gop_Dat_Hang!N77</f>
        <v>10</v>
      </c>
      <c r="AE77" s="21">
        <f>Gop_Dat_Hang!O77</f>
        <v>40</v>
      </c>
      <c r="AF77" s="21">
        <f>Gop_Dat_Hang!P77</f>
        <v>49</v>
      </c>
      <c r="AG77" s="21">
        <f>Gop_Dat_Hang!Q77</f>
        <v>37</v>
      </c>
      <c r="AH77" s="21">
        <f>Gop_Dat_Hang!R77</f>
        <v>23</v>
      </c>
      <c r="AI77" s="21">
        <f>SUM(Gop_Dat_Hang!AB77:AH77)</f>
        <v>213</v>
      </c>
      <c r="AJ77" s="21">
        <f>Gop_Dat_Hang!T77</f>
        <v>82727.272700000001</v>
      </c>
      <c r="AK77" s="21">
        <f t="shared" si="6"/>
        <v>17620909.085099999</v>
      </c>
      <c r="AL77" s="21">
        <f>Gop_Dat_Hang!V77</f>
        <v>2643136.3627650002</v>
      </c>
      <c r="AM77" s="21">
        <f t="shared" si="7"/>
        <v>14977772.722335</v>
      </c>
      <c r="AN77" s="21">
        <f>Gop_Dat_Hang!X77</f>
        <v>1409672.7268079999</v>
      </c>
      <c r="AO77" s="75">
        <f t="shared" si="8"/>
        <v>16387445.449143</v>
      </c>
      <c r="AQ77" s="21">
        <f>Gop_Dat_Hang!AB77-Gop_Dat_Hang!L77</f>
        <v>0</v>
      </c>
      <c r="AR77" s="21">
        <f>Gop_Dat_Hang!AC77-Gop_Dat_Hang!M77</f>
        <v>0</v>
      </c>
      <c r="AS77" s="21">
        <f>Gop_Dat_Hang!AD77-Gop_Dat_Hang!N77</f>
        <v>0</v>
      </c>
      <c r="AT77" s="21">
        <f>Gop_Dat_Hang!AE77-Gop_Dat_Hang!O77</f>
        <v>0</v>
      </c>
      <c r="AU77" s="21">
        <f>Gop_Dat_Hang!AF77-Gop_Dat_Hang!P77</f>
        <v>0</v>
      </c>
      <c r="AV77" s="21">
        <f>Gop_Dat_Hang!AG77-Gop_Dat_Hang!Q77</f>
        <v>0</v>
      </c>
      <c r="AW77" s="21">
        <f>Gop_Dat_Hang!AH77-Gop_Dat_Hang!R77</f>
        <v>0</v>
      </c>
      <c r="AX77" s="21">
        <f>Gop_Dat_Hang!AI77-Gop_Dat_Hang!S77</f>
        <v>0</v>
      </c>
      <c r="AY77" s="21">
        <f>Gop_Dat_Hang!AJ77-Gop_Dat_Hang!T77</f>
        <v>0</v>
      </c>
    </row>
    <row r="78" spans="1:51" hidden="1" x14ac:dyDescent="0.2">
      <c r="A78" s="180">
        <v>44614</v>
      </c>
      <c r="B78" s="181" t="s">
        <v>263</v>
      </c>
      <c r="C78" s="181" t="s">
        <v>264</v>
      </c>
      <c r="D78" s="181" t="s">
        <v>328</v>
      </c>
      <c r="E78" s="181" t="s">
        <v>329</v>
      </c>
      <c r="F78" s="181" t="s">
        <v>330</v>
      </c>
      <c r="G78" s="181" t="s">
        <v>514</v>
      </c>
      <c r="H78" s="181">
        <v>5</v>
      </c>
      <c r="I78" s="181">
        <v>0</v>
      </c>
      <c r="J78" s="182">
        <v>0.2</v>
      </c>
      <c r="L78" s="181">
        <v>14</v>
      </c>
      <c r="M78" s="181">
        <v>17</v>
      </c>
      <c r="N78" s="181">
        <v>39</v>
      </c>
      <c r="O78" s="181">
        <v>13</v>
      </c>
      <c r="P78" s="181">
        <v>38</v>
      </c>
      <c r="Q78" s="181">
        <v>49</v>
      </c>
      <c r="R78" s="181">
        <v>14</v>
      </c>
      <c r="S78" s="181">
        <v>184</v>
      </c>
      <c r="T78" s="181">
        <v>32727</v>
      </c>
      <c r="U78" s="181">
        <v>6021768</v>
      </c>
      <c r="V78" s="181">
        <v>1204353.6000000001</v>
      </c>
      <c r="W78" s="181">
        <v>4817414.4000000004</v>
      </c>
      <c r="X78" s="181">
        <v>481741.44</v>
      </c>
      <c r="Y78" s="182">
        <v>5299155.84</v>
      </c>
      <c r="Z78" s="182">
        <v>39900</v>
      </c>
      <c r="AB78" s="21">
        <f>Gop_Dat_Hang!L78</f>
        <v>14</v>
      </c>
      <c r="AC78" s="21">
        <f>Gop_Dat_Hang!M78</f>
        <v>17</v>
      </c>
      <c r="AD78" s="21">
        <f>Gop_Dat_Hang!N78</f>
        <v>39</v>
      </c>
      <c r="AE78" s="21">
        <f>Gop_Dat_Hang!O78</f>
        <v>13</v>
      </c>
      <c r="AF78" s="21">
        <f>Gop_Dat_Hang!P78</f>
        <v>38</v>
      </c>
      <c r="AG78" s="21">
        <f>Gop_Dat_Hang!Q78</f>
        <v>49</v>
      </c>
      <c r="AH78" s="21">
        <f>Gop_Dat_Hang!R78</f>
        <v>14</v>
      </c>
      <c r="AI78" s="21">
        <f>SUM(Gop_Dat_Hang!AB78:AH78)</f>
        <v>184</v>
      </c>
      <c r="AJ78" s="21">
        <f>Gop_Dat_Hang!T78</f>
        <v>32727</v>
      </c>
      <c r="AK78" s="21">
        <f t="shared" si="6"/>
        <v>6021768</v>
      </c>
      <c r="AL78" s="21">
        <f>Gop_Dat_Hang!V78</f>
        <v>1204353.6000000001</v>
      </c>
      <c r="AM78" s="21">
        <f t="shared" si="7"/>
        <v>4817414.4000000004</v>
      </c>
      <c r="AN78" s="21">
        <f>Gop_Dat_Hang!X78</f>
        <v>481741.44</v>
      </c>
      <c r="AO78" s="75">
        <f t="shared" si="8"/>
        <v>5299155.8400000008</v>
      </c>
      <c r="AQ78" s="21">
        <f>Gop_Dat_Hang!AB78-Gop_Dat_Hang!L78</f>
        <v>0</v>
      </c>
      <c r="AR78" s="21">
        <f>Gop_Dat_Hang!AC78-Gop_Dat_Hang!M78</f>
        <v>0</v>
      </c>
      <c r="AS78" s="21">
        <f>Gop_Dat_Hang!AD78-Gop_Dat_Hang!N78</f>
        <v>0</v>
      </c>
      <c r="AT78" s="21">
        <f>Gop_Dat_Hang!AE78-Gop_Dat_Hang!O78</f>
        <v>0</v>
      </c>
      <c r="AU78" s="21">
        <f>Gop_Dat_Hang!AF78-Gop_Dat_Hang!P78</f>
        <v>0</v>
      </c>
      <c r="AV78" s="21">
        <f>Gop_Dat_Hang!AG78-Gop_Dat_Hang!Q78</f>
        <v>0</v>
      </c>
      <c r="AW78" s="21">
        <f>Gop_Dat_Hang!AH78-Gop_Dat_Hang!R78</f>
        <v>0</v>
      </c>
      <c r="AX78" s="21">
        <f>Gop_Dat_Hang!AI78-Gop_Dat_Hang!S78</f>
        <v>0</v>
      </c>
      <c r="AY78" s="21">
        <f>Gop_Dat_Hang!AJ78-Gop_Dat_Hang!T78</f>
        <v>0</v>
      </c>
    </row>
    <row r="79" spans="1:51" hidden="1" x14ac:dyDescent="0.2">
      <c r="A79" s="180">
        <v>44614</v>
      </c>
      <c r="B79" s="181" t="s">
        <v>263</v>
      </c>
      <c r="C79" s="181" t="s">
        <v>264</v>
      </c>
      <c r="D79" s="181" t="s">
        <v>331</v>
      </c>
      <c r="E79" s="181" t="s">
        <v>332</v>
      </c>
      <c r="F79" s="181" t="s">
        <v>333</v>
      </c>
      <c r="G79" s="181" t="s">
        <v>514</v>
      </c>
      <c r="H79" s="181">
        <v>5</v>
      </c>
      <c r="I79" s="181">
        <v>0</v>
      </c>
      <c r="J79" s="182">
        <v>0.15</v>
      </c>
      <c r="L79" s="181">
        <v>16</v>
      </c>
      <c r="M79" s="181">
        <v>39</v>
      </c>
      <c r="N79" s="181">
        <v>21</v>
      </c>
      <c r="O79" s="181">
        <v>42</v>
      </c>
      <c r="P79" s="181">
        <v>18</v>
      </c>
      <c r="Q79" s="181">
        <v>50</v>
      </c>
      <c r="R79" s="181">
        <v>23</v>
      </c>
      <c r="S79" s="181">
        <v>209</v>
      </c>
      <c r="T79" s="181">
        <v>64545.4545</v>
      </c>
      <c r="U79" s="181">
        <v>13489999.990499999</v>
      </c>
      <c r="V79" s="181">
        <v>2023499.9985750001</v>
      </c>
      <c r="W79" s="181">
        <v>11466499.991924999</v>
      </c>
      <c r="X79" s="181">
        <v>1079199.99924</v>
      </c>
      <c r="Y79" s="182">
        <v>12545699.991164999</v>
      </c>
      <c r="Z79" s="182">
        <v>65500</v>
      </c>
      <c r="AB79" s="21">
        <f>Gop_Dat_Hang!L79</f>
        <v>16</v>
      </c>
      <c r="AC79" s="21">
        <f>Gop_Dat_Hang!M79</f>
        <v>39</v>
      </c>
      <c r="AD79" s="21">
        <f>Gop_Dat_Hang!N79</f>
        <v>21</v>
      </c>
      <c r="AE79" s="21">
        <f>Gop_Dat_Hang!O79</f>
        <v>42</v>
      </c>
      <c r="AF79" s="21">
        <f>Gop_Dat_Hang!P79</f>
        <v>18</v>
      </c>
      <c r="AG79" s="21">
        <f>Gop_Dat_Hang!Q79</f>
        <v>50</v>
      </c>
      <c r="AH79" s="21">
        <f>Gop_Dat_Hang!R79</f>
        <v>23</v>
      </c>
      <c r="AI79" s="21">
        <f>SUM(Gop_Dat_Hang!AB79:AH79)</f>
        <v>209</v>
      </c>
      <c r="AJ79" s="21">
        <f>Gop_Dat_Hang!T79</f>
        <v>64545.4545</v>
      </c>
      <c r="AK79" s="21">
        <f t="shared" si="6"/>
        <v>13489999.990499999</v>
      </c>
      <c r="AL79" s="21">
        <f>Gop_Dat_Hang!V79</f>
        <v>2023499.9985750001</v>
      </c>
      <c r="AM79" s="21">
        <f t="shared" si="7"/>
        <v>11466499.991924999</v>
      </c>
      <c r="AN79" s="21">
        <f>Gop_Dat_Hang!X79</f>
        <v>1079199.99924</v>
      </c>
      <c r="AO79" s="75">
        <f t="shared" si="8"/>
        <v>12545699.991164999</v>
      </c>
      <c r="AQ79" s="21">
        <f>Gop_Dat_Hang!AB79-Gop_Dat_Hang!L79</f>
        <v>0</v>
      </c>
      <c r="AR79" s="21">
        <f>Gop_Dat_Hang!AC79-Gop_Dat_Hang!M79</f>
        <v>0</v>
      </c>
      <c r="AS79" s="21">
        <f>Gop_Dat_Hang!AD79-Gop_Dat_Hang!N79</f>
        <v>0</v>
      </c>
      <c r="AT79" s="21">
        <f>Gop_Dat_Hang!AE79-Gop_Dat_Hang!O79</f>
        <v>0</v>
      </c>
      <c r="AU79" s="21">
        <f>Gop_Dat_Hang!AF79-Gop_Dat_Hang!P79</f>
        <v>0</v>
      </c>
      <c r="AV79" s="21">
        <f>Gop_Dat_Hang!AG79-Gop_Dat_Hang!Q79</f>
        <v>0</v>
      </c>
      <c r="AW79" s="21">
        <f>Gop_Dat_Hang!AH79-Gop_Dat_Hang!R79</f>
        <v>0</v>
      </c>
      <c r="AX79" s="21">
        <f>Gop_Dat_Hang!AI79-Gop_Dat_Hang!S79</f>
        <v>0</v>
      </c>
      <c r="AY79" s="21">
        <f>Gop_Dat_Hang!AJ79-Gop_Dat_Hang!T79</f>
        <v>0</v>
      </c>
    </row>
    <row r="80" spans="1:51" hidden="1" x14ac:dyDescent="0.2">
      <c r="A80" s="180">
        <v>44614</v>
      </c>
      <c r="B80" s="181" t="s">
        <v>263</v>
      </c>
      <c r="C80" s="181" t="s">
        <v>264</v>
      </c>
      <c r="D80" s="181" t="s">
        <v>334</v>
      </c>
      <c r="E80" s="181" t="s">
        <v>335</v>
      </c>
      <c r="F80" s="181" t="s">
        <v>336</v>
      </c>
      <c r="G80" s="181" t="s">
        <v>514</v>
      </c>
      <c r="H80" s="181">
        <v>10</v>
      </c>
      <c r="I80" s="181">
        <v>0</v>
      </c>
      <c r="J80" s="182">
        <v>0.1</v>
      </c>
      <c r="L80" s="181">
        <v>29</v>
      </c>
      <c r="M80" s="181">
        <v>47</v>
      </c>
      <c r="N80" s="181">
        <v>43</v>
      </c>
      <c r="O80" s="181">
        <v>39</v>
      </c>
      <c r="P80" s="181">
        <v>30</v>
      </c>
      <c r="Q80" s="181">
        <v>24</v>
      </c>
      <c r="R80" s="181">
        <v>30</v>
      </c>
      <c r="S80" s="181">
        <v>242</v>
      </c>
      <c r="T80" s="181">
        <v>25000</v>
      </c>
      <c r="U80" s="181">
        <v>6050000</v>
      </c>
      <c r="V80" s="181">
        <v>605000</v>
      </c>
      <c r="W80" s="181">
        <v>5445000</v>
      </c>
      <c r="X80" s="181">
        <v>484000</v>
      </c>
      <c r="Y80" s="182">
        <v>5929000</v>
      </c>
      <c r="Z80" s="182">
        <v>29900</v>
      </c>
      <c r="AB80" s="21">
        <f>Gop_Dat_Hang!L80</f>
        <v>29</v>
      </c>
      <c r="AC80" s="21">
        <f>Gop_Dat_Hang!M80</f>
        <v>47</v>
      </c>
      <c r="AD80" s="21">
        <f>Gop_Dat_Hang!N80</f>
        <v>43</v>
      </c>
      <c r="AE80" s="21">
        <f>Gop_Dat_Hang!O80</f>
        <v>39</v>
      </c>
      <c r="AF80" s="21">
        <f>Gop_Dat_Hang!P80</f>
        <v>30</v>
      </c>
      <c r="AG80" s="21">
        <f>Gop_Dat_Hang!Q80</f>
        <v>24</v>
      </c>
      <c r="AH80" s="21">
        <f>Gop_Dat_Hang!R80</f>
        <v>30</v>
      </c>
      <c r="AI80" s="21">
        <f>SUM(Gop_Dat_Hang!AB80:AH80)</f>
        <v>242</v>
      </c>
      <c r="AJ80" s="21">
        <f>Gop_Dat_Hang!T80</f>
        <v>25000</v>
      </c>
      <c r="AK80" s="21">
        <f t="shared" si="6"/>
        <v>6050000</v>
      </c>
      <c r="AL80" s="21">
        <f>Gop_Dat_Hang!V80</f>
        <v>605000</v>
      </c>
      <c r="AM80" s="21">
        <f t="shared" si="7"/>
        <v>5445000</v>
      </c>
      <c r="AN80" s="21">
        <f>Gop_Dat_Hang!X80</f>
        <v>484000</v>
      </c>
      <c r="AO80" s="75">
        <f t="shared" si="8"/>
        <v>5929000</v>
      </c>
      <c r="AQ80" s="21">
        <f>Gop_Dat_Hang!AB80-Gop_Dat_Hang!L80</f>
        <v>0</v>
      </c>
      <c r="AR80" s="21">
        <f>Gop_Dat_Hang!AC80-Gop_Dat_Hang!M80</f>
        <v>0</v>
      </c>
      <c r="AS80" s="21">
        <f>Gop_Dat_Hang!AD80-Gop_Dat_Hang!N80</f>
        <v>0</v>
      </c>
      <c r="AT80" s="21">
        <f>Gop_Dat_Hang!AE80-Gop_Dat_Hang!O80</f>
        <v>0</v>
      </c>
      <c r="AU80" s="21">
        <f>Gop_Dat_Hang!AF80-Gop_Dat_Hang!P80</f>
        <v>0</v>
      </c>
      <c r="AV80" s="21">
        <f>Gop_Dat_Hang!AG80-Gop_Dat_Hang!Q80</f>
        <v>0</v>
      </c>
      <c r="AW80" s="21">
        <f>Gop_Dat_Hang!AH80-Gop_Dat_Hang!R80</f>
        <v>0</v>
      </c>
      <c r="AX80" s="21">
        <f>Gop_Dat_Hang!AI80-Gop_Dat_Hang!S80</f>
        <v>0</v>
      </c>
      <c r="AY80" s="21">
        <f>Gop_Dat_Hang!AJ80-Gop_Dat_Hang!T80</f>
        <v>0</v>
      </c>
    </row>
    <row r="81" spans="1:51" hidden="1" x14ac:dyDescent="0.2">
      <c r="A81" s="180">
        <v>44614</v>
      </c>
      <c r="B81" s="181" t="s">
        <v>263</v>
      </c>
      <c r="C81" s="181" t="s">
        <v>264</v>
      </c>
      <c r="D81" s="181" t="s">
        <v>352</v>
      </c>
      <c r="E81" s="181" t="s">
        <v>353</v>
      </c>
      <c r="F81" s="181" t="s">
        <v>354</v>
      </c>
      <c r="G81" s="181" t="s">
        <v>514</v>
      </c>
      <c r="H81" s="181">
        <v>16</v>
      </c>
      <c r="I81" s="181">
        <v>0</v>
      </c>
      <c r="J81" s="182">
        <v>0.15</v>
      </c>
      <c r="L81" s="181">
        <v>11</v>
      </c>
      <c r="M81" s="181">
        <v>14</v>
      </c>
      <c r="N81" s="181">
        <v>15</v>
      </c>
      <c r="O81" s="181">
        <v>11</v>
      </c>
      <c r="P81" s="181">
        <v>44</v>
      </c>
      <c r="Q81" s="181">
        <v>41</v>
      </c>
      <c r="R81" s="181">
        <v>41</v>
      </c>
      <c r="S81" s="181">
        <v>177</v>
      </c>
      <c r="T81" s="181">
        <v>56364</v>
      </c>
      <c r="U81" s="181">
        <v>9976428</v>
      </c>
      <c r="V81" s="181">
        <v>1496464.2</v>
      </c>
      <c r="W81" s="181">
        <v>8479963.8000000007</v>
      </c>
      <c r="X81" s="181">
        <v>798114.24</v>
      </c>
      <c r="Y81" s="182">
        <v>9278078.0399999991</v>
      </c>
      <c r="Z81" s="182">
        <v>72900</v>
      </c>
      <c r="AB81" s="21">
        <f>Gop_Dat_Hang!L81</f>
        <v>11</v>
      </c>
      <c r="AC81" s="21">
        <f>Gop_Dat_Hang!M81</f>
        <v>14</v>
      </c>
      <c r="AD81" s="21">
        <f>Gop_Dat_Hang!N81</f>
        <v>15</v>
      </c>
      <c r="AE81" s="21">
        <f>Gop_Dat_Hang!O81</f>
        <v>11</v>
      </c>
      <c r="AF81" s="21">
        <f>Gop_Dat_Hang!P81</f>
        <v>44</v>
      </c>
      <c r="AG81" s="21">
        <f>Gop_Dat_Hang!Q81</f>
        <v>41</v>
      </c>
      <c r="AH81" s="21">
        <f>Gop_Dat_Hang!R81</f>
        <v>41</v>
      </c>
      <c r="AI81" s="21">
        <f>SUM(Gop_Dat_Hang!AB81:AH81)</f>
        <v>177</v>
      </c>
      <c r="AJ81" s="21">
        <f>Gop_Dat_Hang!T81</f>
        <v>56364</v>
      </c>
      <c r="AK81" s="21">
        <f t="shared" si="6"/>
        <v>9976428</v>
      </c>
      <c r="AL81" s="21">
        <f>Gop_Dat_Hang!V81</f>
        <v>1496464.2</v>
      </c>
      <c r="AM81" s="21">
        <f t="shared" si="7"/>
        <v>8479963.8000000007</v>
      </c>
      <c r="AN81" s="21">
        <f>Gop_Dat_Hang!X81</f>
        <v>798114.24</v>
      </c>
      <c r="AO81" s="75">
        <f t="shared" si="8"/>
        <v>9278078.040000001</v>
      </c>
      <c r="AQ81" s="21">
        <f>Gop_Dat_Hang!AB81-Gop_Dat_Hang!L81</f>
        <v>0</v>
      </c>
      <c r="AR81" s="21">
        <f>Gop_Dat_Hang!AC81-Gop_Dat_Hang!M81</f>
        <v>0</v>
      </c>
      <c r="AS81" s="21">
        <f>Gop_Dat_Hang!AD81-Gop_Dat_Hang!N81</f>
        <v>0</v>
      </c>
      <c r="AT81" s="21">
        <f>Gop_Dat_Hang!AE81-Gop_Dat_Hang!O81</f>
        <v>0</v>
      </c>
      <c r="AU81" s="21">
        <f>Gop_Dat_Hang!AF81-Gop_Dat_Hang!P81</f>
        <v>0</v>
      </c>
      <c r="AV81" s="21">
        <f>Gop_Dat_Hang!AG81-Gop_Dat_Hang!Q81</f>
        <v>0</v>
      </c>
      <c r="AW81" s="21">
        <f>Gop_Dat_Hang!AH81-Gop_Dat_Hang!R81</f>
        <v>0</v>
      </c>
      <c r="AX81" s="21">
        <f>Gop_Dat_Hang!AI81-Gop_Dat_Hang!S81</f>
        <v>0</v>
      </c>
      <c r="AY81" s="21">
        <f>Gop_Dat_Hang!AJ81-Gop_Dat_Hang!T81</f>
        <v>0</v>
      </c>
    </row>
    <row r="82" spans="1:51" hidden="1" x14ac:dyDescent="0.2">
      <c r="A82" s="180">
        <v>44614</v>
      </c>
      <c r="B82" s="181" t="s">
        <v>263</v>
      </c>
      <c r="C82" s="181" t="s">
        <v>264</v>
      </c>
      <c r="D82" s="181" t="s">
        <v>355</v>
      </c>
      <c r="E82" s="181" t="s">
        <v>356</v>
      </c>
      <c r="F82" s="181" t="s">
        <v>357</v>
      </c>
      <c r="G82" s="181" t="s">
        <v>514</v>
      </c>
      <c r="H82" s="181">
        <v>16</v>
      </c>
      <c r="I82" s="181">
        <v>0</v>
      </c>
      <c r="J82" s="182">
        <v>0</v>
      </c>
      <c r="L82" s="181">
        <v>14</v>
      </c>
      <c r="M82" s="181">
        <v>16</v>
      </c>
      <c r="N82" s="181">
        <v>23</v>
      </c>
      <c r="O82" s="181">
        <v>42</v>
      </c>
      <c r="P82" s="181">
        <v>31</v>
      </c>
      <c r="Q82" s="181">
        <v>36</v>
      </c>
      <c r="R82" s="181">
        <v>46</v>
      </c>
      <c r="S82" s="181">
        <v>208</v>
      </c>
      <c r="T82" s="181">
        <v>56364</v>
      </c>
      <c r="U82" s="181">
        <v>11723712</v>
      </c>
      <c r="V82" s="181">
        <v>0</v>
      </c>
      <c r="W82" s="181">
        <v>11723712</v>
      </c>
      <c r="X82" s="181">
        <v>937896.95999999996</v>
      </c>
      <c r="Y82" s="182">
        <v>12661608.960000001</v>
      </c>
      <c r="Z82" s="182">
        <v>72900</v>
      </c>
      <c r="AB82" s="21">
        <f>Gop_Dat_Hang!L82</f>
        <v>14</v>
      </c>
      <c r="AC82" s="21">
        <f>Gop_Dat_Hang!M82</f>
        <v>16</v>
      </c>
      <c r="AD82" s="21">
        <f>Gop_Dat_Hang!N82</f>
        <v>23</v>
      </c>
      <c r="AE82" s="21">
        <f>Gop_Dat_Hang!O82</f>
        <v>42</v>
      </c>
      <c r="AF82" s="21">
        <f>Gop_Dat_Hang!P82</f>
        <v>31</v>
      </c>
      <c r="AG82" s="21">
        <f>Gop_Dat_Hang!Q82</f>
        <v>36</v>
      </c>
      <c r="AH82" s="21">
        <f>Gop_Dat_Hang!R82</f>
        <v>46</v>
      </c>
      <c r="AI82" s="21">
        <f>SUM(Gop_Dat_Hang!AB82:AH82)</f>
        <v>208</v>
      </c>
      <c r="AJ82" s="21">
        <f>Gop_Dat_Hang!T82</f>
        <v>56364</v>
      </c>
      <c r="AK82" s="21">
        <f t="shared" si="6"/>
        <v>11723712</v>
      </c>
      <c r="AL82" s="21">
        <f>Gop_Dat_Hang!V82</f>
        <v>0</v>
      </c>
      <c r="AM82" s="21">
        <f t="shared" si="7"/>
        <v>11723712</v>
      </c>
      <c r="AN82" s="21">
        <f>Gop_Dat_Hang!X82</f>
        <v>937896.95999999996</v>
      </c>
      <c r="AO82" s="75">
        <f t="shared" si="8"/>
        <v>12661608.960000001</v>
      </c>
      <c r="AQ82" s="21">
        <f>Gop_Dat_Hang!AB82-Gop_Dat_Hang!L82</f>
        <v>0</v>
      </c>
      <c r="AR82" s="21">
        <f>Gop_Dat_Hang!AC82-Gop_Dat_Hang!M82</f>
        <v>0</v>
      </c>
      <c r="AS82" s="21">
        <f>Gop_Dat_Hang!AD82-Gop_Dat_Hang!N82</f>
        <v>0</v>
      </c>
      <c r="AT82" s="21">
        <f>Gop_Dat_Hang!AE82-Gop_Dat_Hang!O82</f>
        <v>0</v>
      </c>
      <c r="AU82" s="21">
        <f>Gop_Dat_Hang!AF82-Gop_Dat_Hang!P82</f>
        <v>0</v>
      </c>
      <c r="AV82" s="21">
        <f>Gop_Dat_Hang!AG82-Gop_Dat_Hang!Q82</f>
        <v>0</v>
      </c>
      <c r="AW82" s="21">
        <f>Gop_Dat_Hang!AH82-Gop_Dat_Hang!R82</f>
        <v>0</v>
      </c>
      <c r="AX82" s="21">
        <f>Gop_Dat_Hang!AI82-Gop_Dat_Hang!S82</f>
        <v>0</v>
      </c>
      <c r="AY82" s="21">
        <f>Gop_Dat_Hang!AJ82-Gop_Dat_Hang!T82</f>
        <v>0</v>
      </c>
    </row>
    <row r="83" spans="1:51" hidden="1" x14ac:dyDescent="0.2">
      <c r="A83" s="180">
        <v>44614</v>
      </c>
      <c r="B83" s="181" t="s">
        <v>263</v>
      </c>
      <c r="C83" s="181" t="s">
        <v>264</v>
      </c>
      <c r="D83" s="181" t="s">
        <v>358</v>
      </c>
      <c r="E83" s="181" t="s">
        <v>359</v>
      </c>
      <c r="F83" s="181" t="s">
        <v>360</v>
      </c>
      <c r="G83" s="181" t="s">
        <v>514</v>
      </c>
      <c r="H83" s="181">
        <v>16</v>
      </c>
      <c r="I83" s="181">
        <v>0</v>
      </c>
      <c r="J83" s="182">
        <v>0</v>
      </c>
      <c r="L83" s="181">
        <v>42</v>
      </c>
      <c r="M83" s="181">
        <v>26</v>
      </c>
      <c r="N83" s="181">
        <v>23</v>
      </c>
      <c r="O83" s="181">
        <v>29</v>
      </c>
      <c r="P83" s="181">
        <v>44</v>
      </c>
      <c r="Q83" s="181">
        <v>25</v>
      </c>
      <c r="R83" s="181">
        <v>26</v>
      </c>
      <c r="S83" s="181">
        <v>215</v>
      </c>
      <c r="T83" s="181">
        <v>64545</v>
      </c>
      <c r="U83" s="181">
        <v>13877175</v>
      </c>
      <c r="V83" s="181">
        <v>0</v>
      </c>
      <c r="W83" s="181">
        <v>13877175</v>
      </c>
      <c r="X83" s="181">
        <v>1110174</v>
      </c>
      <c r="Y83" s="182">
        <v>14987349</v>
      </c>
      <c r="Z83" s="182">
        <v>83900</v>
      </c>
      <c r="AB83" s="21">
        <f>Gop_Dat_Hang!L83</f>
        <v>42</v>
      </c>
      <c r="AC83" s="21">
        <f>Gop_Dat_Hang!M83</f>
        <v>26</v>
      </c>
      <c r="AD83" s="21">
        <f>Gop_Dat_Hang!N83</f>
        <v>23</v>
      </c>
      <c r="AE83" s="21">
        <f>Gop_Dat_Hang!O83</f>
        <v>29</v>
      </c>
      <c r="AF83" s="21">
        <f>Gop_Dat_Hang!P83</f>
        <v>44</v>
      </c>
      <c r="AG83" s="21">
        <f>Gop_Dat_Hang!Q83</f>
        <v>25</v>
      </c>
      <c r="AH83" s="21">
        <f>Gop_Dat_Hang!R83</f>
        <v>26</v>
      </c>
      <c r="AI83" s="21">
        <f>SUM(Gop_Dat_Hang!AB83:AH83)</f>
        <v>215</v>
      </c>
      <c r="AJ83" s="21">
        <f>Gop_Dat_Hang!T83</f>
        <v>64545</v>
      </c>
      <c r="AK83" s="21">
        <f t="shared" si="6"/>
        <v>13877175</v>
      </c>
      <c r="AL83" s="21">
        <f>Gop_Dat_Hang!V83</f>
        <v>0</v>
      </c>
      <c r="AM83" s="21">
        <f t="shared" si="7"/>
        <v>13877175</v>
      </c>
      <c r="AN83" s="21">
        <f>Gop_Dat_Hang!X83</f>
        <v>1110174</v>
      </c>
      <c r="AO83" s="75">
        <f t="shared" si="8"/>
        <v>14987349</v>
      </c>
      <c r="AQ83" s="21">
        <f>Gop_Dat_Hang!AB83-Gop_Dat_Hang!L83</f>
        <v>0</v>
      </c>
      <c r="AR83" s="21">
        <f>Gop_Dat_Hang!AC83-Gop_Dat_Hang!M83</f>
        <v>0</v>
      </c>
      <c r="AS83" s="21">
        <f>Gop_Dat_Hang!AD83-Gop_Dat_Hang!N83</f>
        <v>0</v>
      </c>
      <c r="AT83" s="21">
        <f>Gop_Dat_Hang!AE83-Gop_Dat_Hang!O83</f>
        <v>0</v>
      </c>
      <c r="AU83" s="21">
        <f>Gop_Dat_Hang!AF83-Gop_Dat_Hang!P83</f>
        <v>0</v>
      </c>
      <c r="AV83" s="21">
        <f>Gop_Dat_Hang!AG83-Gop_Dat_Hang!Q83</f>
        <v>0</v>
      </c>
      <c r="AW83" s="21">
        <f>Gop_Dat_Hang!AH83-Gop_Dat_Hang!R83</f>
        <v>0</v>
      </c>
      <c r="AX83" s="21">
        <f>Gop_Dat_Hang!AI83-Gop_Dat_Hang!S83</f>
        <v>0</v>
      </c>
      <c r="AY83" s="21">
        <f>Gop_Dat_Hang!AJ83-Gop_Dat_Hang!T83</f>
        <v>0</v>
      </c>
    </row>
    <row r="84" spans="1:51" hidden="1" x14ac:dyDescent="0.2">
      <c r="A84" s="180">
        <v>44614</v>
      </c>
      <c r="B84" s="181" t="s">
        <v>263</v>
      </c>
      <c r="C84" s="181" t="s">
        <v>264</v>
      </c>
      <c r="D84" s="181" t="s">
        <v>361</v>
      </c>
      <c r="E84" s="181" t="s">
        <v>362</v>
      </c>
      <c r="F84" s="181" t="s">
        <v>363</v>
      </c>
      <c r="G84" s="181" t="s">
        <v>514</v>
      </c>
      <c r="H84" s="181">
        <v>16</v>
      </c>
      <c r="I84" s="181">
        <v>0</v>
      </c>
      <c r="J84" s="182">
        <v>0.15</v>
      </c>
      <c r="L84" s="181">
        <v>33</v>
      </c>
      <c r="M84" s="181">
        <v>19</v>
      </c>
      <c r="N84" s="181">
        <v>26</v>
      </c>
      <c r="O84" s="181">
        <v>40</v>
      </c>
      <c r="P84" s="181">
        <v>39</v>
      </c>
      <c r="Q84" s="181">
        <v>19</v>
      </c>
      <c r="R84" s="181">
        <v>25</v>
      </c>
      <c r="S84" s="181">
        <v>201</v>
      </c>
      <c r="T84" s="181">
        <v>64545</v>
      </c>
      <c r="U84" s="181">
        <v>12973545</v>
      </c>
      <c r="V84" s="181">
        <v>1946031.75</v>
      </c>
      <c r="W84" s="181">
        <v>11027513.25</v>
      </c>
      <c r="X84" s="181">
        <v>1037883.6</v>
      </c>
      <c r="Y84" s="182">
        <v>12065396.85</v>
      </c>
      <c r="Z84" s="182">
        <v>83900</v>
      </c>
      <c r="AB84" s="21">
        <f>Gop_Dat_Hang!L84</f>
        <v>33</v>
      </c>
      <c r="AC84" s="21">
        <f>Gop_Dat_Hang!M84</f>
        <v>19</v>
      </c>
      <c r="AD84" s="21">
        <f>Gop_Dat_Hang!N84</f>
        <v>26</v>
      </c>
      <c r="AE84" s="21">
        <f>Gop_Dat_Hang!O84</f>
        <v>40</v>
      </c>
      <c r="AF84" s="21">
        <f>Gop_Dat_Hang!P84</f>
        <v>39</v>
      </c>
      <c r="AG84" s="21">
        <f>Gop_Dat_Hang!Q84</f>
        <v>19</v>
      </c>
      <c r="AH84" s="21">
        <f>Gop_Dat_Hang!R84</f>
        <v>25</v>
      </c>
      <c r="AI84" s="21">
        <f>SUM(Gop_Dat_Hang!AB84:AH84)</f>
        <v>201</v>
      </c>
      <c r="AJ84" s="21">
        <f>Gop_Dat_Hang!T84</f>
        <v>64545</v>
      </c>
      <c r="AK84" s="21">
        <f t="shared" si="6"/>
        <v>12973545</v>
      </c>
      <c r="AL84" s="21">
        <f>Gop_Dat_Hang!V84</f>
        <v>1946031.75</v>
      </c>
      <c r="AM84" s="21">
        <f t="shared" si="7"/>
        <v>11027513.25</v>
      </c>
      <c r="AN84" s="21">
        <f>Gop_Dat_Hang!X84</f>
        <v>1037883.6</v>
      </c>
      <c r="AO84" s="75">
        <f t="shared" si="8"/>
        <v>12065396.85</v>
      </c>
      <c r="AQ84" s="21">
        <f>Gop_Dat_Hang!AB84-Gop_Dat_Hang!L84</f>
        <v>0</v>
      </c>
      <c r="AR84" s="21">
        <f>Gop_Dat_Hang!AC84-Gop_Dat_Hang!M84</f>
        <v>0</v>
      </c>
      <c r="AS84" s="21">
        <f>Gop_Dat_Hang!AD84-Gop_Dat_Hang!N84</f>
        <v>0</v>
      </c>
      <c r="AT84" s="21">
        <f>Gop_Dat_Hang!AE84-Gop_Dat_Hang!O84</f>
        <v>0</v>
      </c>
      <c r="AU84" s="21">
        <f>Gop_Dat_Hang!AF84-Gop_Dat_Hang!P84</f>
        <v>0</v>
      </c>
      <c r="AV84" s="21">
        <f>Gop_Dat_Hang!AG84-Gop_Dat_Hang!Q84</f>
        <v>0</v>
      </c>
      <c r="AW84" s="21">
        <f>Gop_Dat_Hang!AH84-Gop_Dat_Hang!R84</f>
        <v>0</v>
      </c>
      <c r="AX84" s="21">
        <f>Gop_Dat_Hang!AI84-Gop_Dat_Hang!S84</f>
        <v>0</v>
      </c>
      <c r="AY84" s="21">
        <f>Gop_Dat_Hang!AJ84-Gop_Dat_Hang!T84</f>
        <v>0</v>
      </c>
    </row>
    <row r="85" spans="1:51" hidden="1" x14ac:dyDescent="0.2">
      <c r="A85" s="180">
        <v>44614</v>
      </c>
      <c r="B85" s="181" t="s">
        <v>263</v>
      </c>
      <c r="C85" s="181" t="s">
        <v>264</v>
      </c>
      <c r="D85" s="181" t="s">
        <v>364</v>
      </c>
      <c r="E85" s="181" t="s">
        <v>365</v>
      </c>
      <c r="F85" s="181" t="s">
        <v>366</v>
      </c>
      <c r="G85" s="181" t="s">
        <v>514</v>
      </c>
      <c r="H85" s="181">
        <v>20</v>
      </c>
      <c r="I85" s="181">
        <v>0</v>
      </c>
      <c r="J85" s="182">
        <v>0.2</v>
      </c>
      <c r="L85" s="181">
        <v>14</v>
      </c>
      <c r="M85" s="181">
        <v>25</v>
      </c>
      <c r="N85" s="181">
        <v>21</v>
      </c>
      <c r="O85" s="181">
        <v>30</v>
      </c>
      <c r="P85" s="181">
        <v>21</v>
      </c>
      <c r="Q85" s="181">
        <v>35</v>
      </c>
      <c r="R85" s="181">
        <v>16</v>
      </c>
      <c r="S85" s="181">
        <v>162</v>
      </c>
      <c r="T85" s="181">
        <v>56364</v>
      </c>
      <c r="U85" s="181">
        <v>9130968</v>
      </c>
      <c r="V85" s="181">
        <v>1826193.6</v>
      </c>
      <c r="W85" s="181">
        <v>7304774.4000000004</v>
      </c>
      <c r="X85" s="181">
        <v>730477.44</v>
      </c>
      <c r="Y85" s="182">
        <v>8035251.8399999999</v>
      </c>
      <c r="Z85" s="182">
        <v>72900</v>
      </c>
      <c r="AB85" s="21">
        <f>Gop_Dat_Hang!L85</f>
        <v>14</v>
      </c>
      <c r="AC85" s="21">
        <f>Gop_Dat_Hang!M85</f>
        <v>25</v>
      </c>
      <c r="AD85" s="21">
        <f>Gop_Dat_Hang!N85</f>
        <v>21</v>
      </c>
      <c r="AE85" s="21">
        <f>Gop_Dat_Hang!O85</f>
        <v>30</v>
      </c>
      <c r="AF85" s="21">
        <f>Gop_Dat_Hang!P85</f>
        <v>21</v>
      </c>
      <c r="AG85" s="21">
        <f>Gop_Dat_Hang!Q85</f>
        <v>35</v>
      </c>
      <c r="AH85" s="21">
        <f>Gop_Dat_Hang!R85</f>
        <v>16</v>
      </c>
      <c r="AI85" s="21">
        <f>SUM(Gop_Dat_Hang!AB85:AH85)</f>
        <v>162</v>
      </c>
      <c r="AJ85" s="21">
        <f>Gop_Dat_Hang!T85</f>
        <v>56364</v>
      </c>
      <c r="AK85" s="21">
        <f t="shared" si="6"/>
        <v>9130968</v>
      </c>
      <c r="AL85" s="21">
        <f>Gop_Dat_Hang!V85</f>
        <v>1826193.6</v>
      </c>
      <c r="AM85" s="21">
        <f t="shared" si="7"/>
        <v>7304774.4000000004</v>
      </c>
      <c r="AN85" s="21">
        <f>Gop_Dat_Hang!X85</f>
        <v>730477.44</v>
      </c>
      <c r="AO85" s="75">
        <f t="shared" si="8"/>
        <v>8035251.8399999999</v>
      </c>
      <c r="AQ85" s="21">
        <f>Gop_Dat_Hang!AB85-Gop_Dat_Hang!L85</f>
        <v>0</v>
      </c>
      <c r="AR85" s="21">
        <f>Gop_Dat_Hang!AC85-Gop_Dat_Hang!M85</f>
        <v>0</v>
      </c>
      <c r="AS85" s="21">
        <f>Gop_Dat_Hang!AD85-Gop_Dat_Hang!N85</f>
        <v>0</v>
      </c>
      <c r="AT85" s="21">
        <f>Gop_Dat_Hang!AE85-Gop_Dat_Hang!O85</f>
        <v>0</v>
      </c>
      <c r="AU85" s="21">
        <f>Gop_Dat_Hang!AF85-Gop_Dat_Hang!P85</f>
        <v>0</v>
      </c>
      <c r="AV85" s="21">
        <f>Gop_Dat_Hang!AG85-Gop_Dat_Hang!Q85</f>
        <v>0</v>
      </c>
      <c r="AW85" s="21">
        <f>Gop_Dat_Hang!AH85-Gop_Dat_Hang!R85</f>
        <v>0</v>
      </c>
      <c r="AX85" s="21">
        <f>Gop_Dat_Hang!AI85-Gop_Dat_Hang!S85</f>
        <v>0</v>
      </c>
      <c r="AY85" s="21">
        <f>Gop_Dat_Hang!AJ85-Gop_Dat_Hang!T85</f>
        <v>0</v>
      </c>
    </row>
    <row r="86" spans="1:51" hidden="1" x14ac:dyDescent="0.2">
      <c r="A86" s="180">
        <v>44614</v>
      </c>
      <c r="B86" s="181" t="s">
        <v>263</v>
      </c>
      <c r="C86" s="181" t="s">
        <v>264</v>
      </c>
      <c r="D86" s="181" t="s">
        <v>367</v>
      </c>
      <c r="E86" s="181" t="s">
        <v>368</v>
      </c>
      <c r="F86" s="181" t="s">
        <v>369</v>
      </c>
      <c r="G86" s="181" t="s">
        <v>549</v>
      </c>
      <c r="H86" s="181">
        <v>16</v>
      </c>
      <c r="I86" s="181">
        <v>0</v>
      </c>
      <c r="J86" s="182">
        <v>0.2</v>
      </c>
      <c r="L86" s="181">
        <v>31</v>
      </c>
      <c r="M86" s="181">
        <v>22</v>
      </c>
      <c r="N86" s="181">
        <v>42</v>
      </c>
      <c r="O86" s="181">
        <v>48</v>
      </c>
      <c r="P86" s="181">
        <v>28</v>
      </c>
      <c r="Q86" s="181">
        <v>34</v>
      </c>
      <c r="R86" s="181">
        <v>33</v>
      </c>
      <c r="S86" s="181">
        <v>238</v>
      </c>
      <c r="T86" s="181">
        <v>60000</v>
      </c>
      <c r="U86" s="181">
        <v>14280000</v>
      </c>
      <c r="V86" s="181">
        <v>2856000</v>
      </c>
      <c r="W86" s="181">
        <v>11424000</v>
      </c>
      <c r="X86" s="181">
        <v>1142400</v>
      </c>
      <c r="Y86" s="182">
        <v>12566400</v>
      </c>
      <c r="Z86" s="182">
        <v>77900</v>
      </c>
      <c r="AB86" s="21">
        <f>Gop_Dat_Hang!L86</f>
        <v>31</v>
      </c>
      <c r="AC86" s="21">
        <f>Gop_Dat_Hang!M86</f>
        <v>22</v>
      </c>
      <c r="AD86" s="21">
        <f>Gop_Dat_Hang!N86</f>
        <v>42</v>
      </c>
      <c r="AE86" s="21">
        <f>Gop_Dat_Hang!O86</f>
        <v>48</v>
      </c>
      <c r="AF86" s="21">
        <f>Gop_Dat_Hang!P86</f>
        <v>28</v>
      </c>
      <c r="AG86" s="21">
        <f>Gop_Dat_Hang!Q86</f>
        <v>34</v>
      </c>
      <c r="AH86" s="21">
        <f>Gop_Dat_Hang!R86</f>
        <v>33</v>
      </c>
      <c r="AI86" s="21">
        <f>SUM(Gop_Dat_Hang!AB86:AH86)</f>
        <v>238</v>
      </c>
      <c r="AJ86" s="21">
        <f>Gop_Dat_Hang!T86</f>
        <v>60000</v>
      </c>
      <c r="AK86" s="21">
        <f t="shared" si="6"/>
        <v>14280000</v>
      </c>
      <c r="AL86" s="21">
        <f>Gop_Dat_Hang!V86</f>
        <v>2856000</v>
      </c>
      <c r="AM86" s="21">
        <f t="shared" si="7"/>
        <v>11424000</v>
      </c>
      <c r="AN86" s="21">
        <f>Gop_Dat_Hang!X86</f>
        <v>1142400</v>
      </c>
      <c r="AO86" s="75">
        <f t="shared" si="8"/>
        <v>12566400</v>
      </c>
      <c r="AQ86" s="21">
        <f>Gop_Dat_Hang!AB86-Gop_Dat_Hang!L86</f>
        <v>0</v>
      </c>
      <c r="AR86" s="21">
        <f>Gop_Dat_Hang!AC86-Gop_Dat_Hang!M86</f>
        <v>0</v>
      </c>
      <c r="AS86" s="21">
        <f>Gop_Dat_Hang!AD86-Gop_Dat_Hang!N86</f>
        <v>0</v>
      </c>
      <c r="AT86" s="21">
        <f>Gop_Dat_Hang!AE86-Gop_Dat_Hang!O86</f>
        <v>0</v>
      </c>
      <c r="AU86" s="21">
        <f>Gop_Dat_Hang!AF86-Gop_Dat_Hang!P86</f>
        <v>0</v>
      </c>
      <c r="AV86" s="21">
        <f>Gop_Dat_Hang!AG86-Gop_Dat_Hang!Q86</f>
        <v>0</v>
      </c>
      <c r="AW86" s="21">
        <f>Gop_Dat_Hang!AH86-Gop_Dat_Hang!R86</f>
        <v>0</v>
      </c>
      <c r="AX86" s="21">
        <f>Gop_Dat_Hang!AI86-Gop_Dat_Hang!S86</f>
        <v>0</v>
      </c>
      <c r="AY86" s="21">
        <f>Gop_Dat_Hang!AJ86-Gop_Dat_Hang!T86</f>
        <v>0</v>
      </c>
    </row>
    <row r="87" spans="1:51" hidden="1" x14ac:dyDescent="0.2">
      <c r="A87" s="180">
        <v>44614</v>
      </c>
      <c r="B87" s="181" t="s">
        <v>263</v>
      </c>
      <c r="C87" s="181" t="s">
        <v>264</v>
      </c>
      <c r="D87" s="181" t="s">
        <v>370</v>
      </c>
      <c r="E87" s="181" t="s">
        <v>371</v>
      </c>
      <c r="F87" s="181" t="s">
        <v>372</v>
      </c>
      <c r="G87" s="181" t="s">
        <v>514</v>
      </c>
      <c r="H87" s="181">
        <v>20</v>
      </c>
      <c r="I87" s="181">
        <v>0</v>
      </c>
      <c r="J87" s="182">
        <v>0.2</v>
      </c>
      <c r="L87" s="181">
        <v>44</v>
      </c>
      <c r="M87" s="181">
        <v>19</v>
      </c>
      <c r="N87" s="181">
        <v>15</v>
      </c>
      <c r="O87" s="181">
        <v>43</v>
      </c>
      <c r="P87" s="181">
        <v>13</v>
      </c>
      <c r="Q87" s="181">
        <v>43</v>
      </c>
      <c r="R87" s="181">
        <v>47</v>
      </c>
      <c r="S87" s="181">
        <v>224</v>
      </c>
      <c r="T87" s="181">
        <v>40000</v>
      </c>
      <c r="U87" s="181">
        <v>8960000</v>
      </c>
      <c r="V87" s="181">
        <v>1792000</v>
      </c>
      <c r="W87" s="181">
        <v>7168000</v>
      </c>
      <c r="X87" s="181">
        <v>716800</v>
      </c>
      <c r="Y87" s="182">
        <v>7884800</v>
      </c>
      <c r="Z87" s="182">
        <v>51900</v>
      </c>
      <c r="AB87" s="21">
        <f>Gop_Dat_Hang!L87</f>
        <v>44</v>
      </c>
      <c r="AC87" s="21">
        <f>Gop_Dat_Hang!M87</f>
        <v>19</v>
      </c>
      <c r="AD87" s="21">
        <f>Gop_Dat_Hang!N87</f>
        <v>15</v>
      </c>
      <c r="AE87" s="21">
        <f>Gop_Dat_Hang!O87</f>
        <v>43</v>
      </c>
      <c r="AF87" s="21">
        <f>Gop_Dat_Hang!P87</f>
        <v>13</v>
      </c>
      <c r="AG87" s="21">
        <f>Gop_Dat_Hang!Q87</f>
        <v>43</v>
      </c>
      <c r="AH87" s="21">
        <f>Gop_Dat_Hang!R87</f>
        <v>47</v>
      </c>
      <c r="AI87" s="21">
        <f>SUM(Gop_Dat_Hang!AB87:AH87)</f>
        <v>224</v>
      </c>
      <c r="AJ87" s="21">
        <f>Gop_Dat_Hang!T87</f>
        <v>40000</v>
      </c>
      <c r="AK87" s="21">
        <f t="shared" si="6"/>
        <v>8960000</v>
      </c>
      <c r="AL87" s="21">
        <f>Gop_Dat_Hang!V87</f>
        <v>1792000</v>
      </c>
      <c r="AM87" s="21">
        <f t="shared" si="7"/>
        <v>7168000</v>
      </c>
      <c r="AN87" s="21">
        <f>Gop_Dat_Hang!X87</f>
        <v>716800</v>
      </c>
      <c r="AO87" s="75">
        <f t="shared" si="8"/>
        <v>7884800</v>
      </c>
      <c r="AQ87" s="21">
        <f>Gop_Dat_Hang!AB87-Gop_Dat_Hang!L87</f>
        <v>0</v>
      </c>
      <c r="AR87" s="21">
        <f>Gop_Dat_Hang!AC87-Gop_Dat_Hang!M87</f>
        <v>0</v>
      </c>
      <c r="AS87" s="21">
        <f>Gop_Dat_Hang!AD87-Gop_Dat_Hang!N87</f>
        <v>0</v>
      </c>
      <c r="AT87" s="21">
        <f>Gop_Dat_Hang!AE87-Gop_Dat_Hang!O87</f>
        <v>0</v>
      </c>
      <c r="AU87" s="21">
        <f>Gop_Dat_Hang!AF87-Gop_Dat_Hang!P87</f>
        <v>0</v>
      </c>
      <c r="AV87" s="21">
        <f>Gop_Dat_Hang!AG87-Gop_Dat_Hang!Q87</f>
        <v>0</v>
      </c>
      <c r="AW87" s="21">
        <f>Gop_Dat_Hang!AH87-Gop_Dat_Hang!R87</f>
        <v>0</v>
      </c>
      <c r="AX87" s="21">
        <f>Gop_Dat_Hang!AI87-Gop_Dat_Hang!S87</f>
        <v>0</v>
      </c>
      <c r="AY87" s="21">
        <f>Gop_Dat_Hang!AJ87-Gop_Dat_Hang!T87</f>
        <v>0</v>
      </c>
    </row>
    <row r="88" spans="1:51" hidden="1" x14ac:dyDescent="0.2">
      <c r="A88" s="180">
        <v>44614</v>
      </c>
      <c r="B88" s="181" t="s">
        <v>263</v>
      </c>
      <c r="C88" s="181" t="s">
        <v>264</v>
      </c>
      <c r="D88" s="181" t="s">
        <v>373</v>
      </c>
      <c r="E88" s="181" t="s">
        <v>374</v>
      </c>
      <c r="F88" s="181" t="s">
        <v>375</v>
      </c>
      <c r="G88" s="181" t="s">
        <v>514</v>
      </c>
      <c r="H88" s="181">
        <v>24</v>
      </c>
      <c r="I88" s="181">
        <v>0</v>
      </c>
      <c r="J88" s="182">
        <v>0.1</v>
      </c>
      <c r="L88" s="181">
        <v>39</v>
      </c>
      <c r="M88" s="181">
        <v>47</v>
      </c>
      <c r="N88" s="181">
        <v>32</v>
      </c>
      <c r="O88" s="181">
        <v>14</v>
      </c>
      <c r="P88" s="181">
        <v>44</v>
      </c>
      <c r="Q88" s="181">
        <v>35</v>
      </c>
      <c r="R88" s="181">
        <v>17</v>
      </c>
      <c r="S88" s="181">
        <v>228</v>
      </c>
      <c r="T88" s="181">
        <v>54545</v>
      </c>
      <c r="U88" s="181">
        <v>12436260</v>
      </c>
      <c r="V88" s="181">
        <v>1243626</v>
      </c>
      <c r="W88" s="181">
        <v>11192634</v>
      </c>
      <c r="X88" s="181">
        <v>994900.8</v>
      </c>
      <c r="Y88" s="182">
        <v>12187534.800000001</v>
      </c>
      <c r="Z88" s="182">
        <v>69900</v>
      </c>
      <c r="AB88" s="21">
        <f>Gop_Dat_Hang!L88</f>
        <v>39</v>
      </c>
      <c r="AC88" s="21">
        <f>Gop_Dat_Hang!M88</f>
        <v>47</v>
      </c>
      <c r="AD88" s="21">
        <f>Gop_Dat_Hang!N88</f>
        <v>32</v>
      </c>
      <c r="AE88" s="21">
        <f>Gop_Dat_Hang!O88</f>
        <v>14</v>
      </c>
      <c r="AF88" s="21">
        <f>Gop_Dat_Hang!P88</f>
        <v>44</v>
      </c>
      <c r="AG88" s="21">
        <f>Gop_Dat_Hang!Q88</f>
        <v>35</v>
      </c>
      <c r="AH88" s="21">
        <f>Gop_Dat_Hang!R88</f>
        <v>17</v>
      </c>
      <c r="AI88" s="21">
        <f>SUM(Gop_Dat_Hang!AB88:AH88)</f>
        <v>228</v>
      </c>
      <c r="AJ88" s="21">
        <f>Gop_Dat_Hang!T88</f>
        <v>54545</v>
      </c>
      <c r="AK88" s="21">
        <f t="shared" si="6"/>
        <v>12436260</v>
      </c>
      <c r="AL88" s="21">
        <f>Gop_Dat_Hang!V88</f>
        <v>1243626</v>
      </c>
      <c r="AM88" s="21">
        <f t="shared" si="7"/>
        <v>11192634</v>
      </c>
      <c r="AN88" s="21">
        <f>Gop_Dat_Hang!X88</f>
        <v>994900.8</v>
      </c>
      <c r="AO88" s="75">
        <f t="shared" si="8"/>
        <v>12187534.800000001</v>
      </c>
      <c r="AQ88" s="21">
        <f>Gop_Dat_Hang!AB88-Gop_Dat_Hang!L88</f>
        <v>0</v>
      </c>
      <c r="AR88" s="21">
        <f>Gop_Dat_Hang!AC88-Gop_Dat_Hang!M88</f>
        <v>0</v>
      </c>
      <c r="AS88" s="21">
        <f>Gop_Dat_Hang!AD88-Gop_Dat_Hang!N88</f>
        <v>0</v>
      </c>
      <c r="AT88" s="21">
        <f>Gop_Dat_Hang!AE88-Gop_Dat_Hang!O88</f>
        <v>0</v>
      </c>
      <c r="AU88" s="21">
        <f>Gop_Dat_Hang!AF88-Gop_Dat_Hang!P88</f>
        <v>0</v>
      </c>
      <c r="AV88" s="21">
        <f>Gop_Dat_Hang!AG88-Gop_Dat_Hang!Q88</f>
        <v>0</v>
      </c>
      <c r="AW88" s="21">
        <f>Gop_Dat_Hang!AH88-Gop_Dat_Hang!R88</f>
        <v>0</v>
      </c>
      <c r="AX88" s="21">
        <f>Gop_Dat_Hang!AI88-Gop_Dat_Hang!S88</f>
        <v>0</v>
      </c>
      <c r="AY88" s="21">
        <f>Gop_Dat_Hang!AJ88-Gop_Dat_Hang!T88</f>
        <v>0</v>
      </c>
    </row>
    <row r="89" spans="1:51" hidden="1" x14ac:dyDescent="0.2">
      <c r="A89" s="180">
        <v>44614</v>
      </c>
      <c r="B89" s="181" t="s">
        <v>263</v>
      </c>
      <c r="C89" s="181" t="s">
        <v>264</v>
      </c>
      <c r="D89" s="181" t="s">
        <v>340</v>
      </c>
      <c r="E89" s="181" t="s">
        <v>341</v>
      </c>
      <c r="F89" s="181" t="s">
        <v>342</v>
      </c>
      <c r="G89" s="181" t="s">
        <v>514</v>
      </c>
      <c r="H89" s="181">
        <v>48</v>
      </c>
      <c r="I89" s="181">
        <v>0</v>
      </c>
      <c r="J89" s="182">
        <v>0.08</v>
      </c>
      <c r="L89" s="181">
        <v>19</v>
      </c>
      <c r="M89" s="181">
        <v>38</v>
      </c>
      <c r="N89" s="181">
        <v>28</v>
      </c>
      <c r="O89" s="181">
        <v>39</v>
      </c>
      <c r="P89" s="181">
        <v>37</v>
      </c>
      <c r="Q89" s="181">
        <v>10</v>
      </c>
      <c r="R89" s="181">
        <v>26</v>
      </c>
      <c r="S89" s="181">
        <v>197</v>
      </c>
      <c r="T89" s="181">
        <v>8182</v>
      </c>
      <c r="U89" s="181">
        <v>1611854</v>
      </c>
      <c r="V89" s="181">
        <v>128948.32</v>
      </c>
      <c r="W89" s="181">
        <v>1482905.68</v>
      </c>
      <c r="X89" s="181">
        <v>128948.32</v>
      </c>
      <c r="Y89" s="182">
        <v>1611854</v>
      </c>
      <c r="Z89" s="182">
        <v>10900</v>
      </c>
      <c r="AB89" s="21">
        <f>Gop_Dat_Hang!L89</f>
        <v>19</v>
      </c>
      <c r="AC89" s="21">
        <f>Gop_Dat_Hang!M89</f>
        <v>38</v>
      </c>
      <c r="AD89" s="21">
        <f>Gop_Dat_Hang!N89</f>
        <v>28</v>
      </c>
      <c r="AE89" s="21">
        <f>Gop_Dat_Hang!O89</f>
        <v>39</v>
      </c>
      <c r="AF89" s="21">
        <f>Gop_Dat_Hang!P89</f>
        <v>37</v>
      </c>
      <c r="AG89" s="21">
        <f>Gop_Dat_Hang!Q89</f>
        <v>10</v>
      </c>
      <c r="AH89" s="21">
        <f>Gop_Dat_Hang!R89</f>
        <v>26</v>
      </c>
      <c r="AI89" s="21">
        <f>SUM(Gop_Dat_Hang!AB89:AH89)</f>
        <v>197</v>
      </c>
      <c r="AJ89" s="21">
        <f>Gop_Dat_Hang!T89</f>
        <v>8182</v>
      </c>
      <c r="AK89" s="21">
        <f t="shared" si="6"/>
        <v>1611854</v>
      </c>
      <c r="AL89" s="21">
        <f>Gop_Dat_Hang!V89</f>
        <v>128948.32</v>
      </c>
      <c r="AM89" s="21">
        <f t="shared" si="7"/>
        <v>1482905.68</v>
      </c>
      <c r="AN89" s="21">
        <f>Gop_Dat_Hang!X89</f>
        <v>128948.32</v>
      </c>
      <c r="AO89" s="75">
        <f t="shared" si="8"/>
        <v>1611854</v>
      </c>
      <c r="AQ89" s="21">
        <f>Gop_Dat_Hang!AB89-Gop_Dat_Hang!L89</f>
        <v>0</v>
      </c>
      <c r="AR89" s="21">
        <f>Gop_Dat_Hang!AC89-Gop_Dat_Hang!M89</f>
        <v>0</v>
      </c>
      <c r="AS89" s="21">
        <f>Gop_Dat_Hang!AD89-Gop_Dat_Hang!N89</f>
        <v>0</v>
      </c>
      <c r="AT89" s="21">
        <f>Gop_Dat_Hang!AE89-Gop_Dat_Hang!O89</f>
        <v>0</v>
      </c>
      <c r="AU89" s="21">
        <f>Gop_Dat_Hang!AF89-Gop_Dat_Hang!P89</f>
        <v>0</v>
      </c>
      <c r="AV89" s="21">
        <f>Gop_Dat_Hang!AG89-Gop_Dat_Hang!Q89</f>
        <v>0</v>
      </c>
      <c r="AW89" s="21">
        <f>Gop_Dat_Hang!AH89-Gop_Dat_Hang!R89</f>
        <v>0</v>
      </c>
      <c r="AX89" s="21">
        <f>Gop_Dat_Hang!AI89-Gop_Dat_Hang!S89</f>
        <v>0</v>
      </c>
      <c r="AY89" s="21">
        <f>Gop_Dat_Hang!AJ89-Gop_Dat_Hang!T89</f>
        <v>0</v>
      </c>
    </row>
    <row r="90" spans="1:51" hidden="1" x14ac:dyDescent="0.2">
      <c r="A90" s="180">
        <v>44614</v>
      </c>
      <c r="B90" s="181" t="s">
        <v>263</v>
      </c>
      <c r="C90" s="181" t="s">
        <v>264</v>
      </c>
      <c r="D90" s="181" t="s">
        <v>343</v>
      </c>
      <c r="E90" s="181" t="s">
        <v>344</v>
      </c>
      <c r="F90" s="181" t="s">
        <v>345</v>
      </c>
      <c r="G90" s="181" t="s">
        <v>514</v>
      </c>
      <c r="H90" s="181">
        <v>48</v>
      </c>
      <c r="I90" s="181">
        <v>0</v>
      </c>
      <c r="J90" s="182">
        <v>0.08</v>
      </c>
      <c r="L90" s="181">
        <v>38</v>
      </c>
      <c r="M90" s="181">
        <v>50</v>
      </c>
      <c r="N90" s="181">
        <v>23</v>
      </c>
      <c r="O90" s="181">
        <v>39</v>
      </c>
      <c r="P90" s="181">
        <v>27</v>
      </c>
      <c r="Q90" s="181">
        <v>15</v>
      </c>
      <c r="R90" s="181">
        <v>41</v>
      </c>
      <c r="S90" s="181">
        <v>233</v>
      </c>
      <c r="T90" s="181">
        <v>8182</v>
      </c>
      <c r="U90" s="181">
        <v>1906406</v>
      </c>
      <c r="V90" s="181">
        <v>152512.48000000001</v>
      </c>
      <c r="W90" s="181">
        <v>1753893.52</v>
      </c>
      <c r="X90" s="181">
        <v>152512.48000000001</v>
      </c>
      <c r="Y90" s="182">
        <v>1906406</v>
      </c>
      <c r="Z90" s="182">
        <v>10900</v>
      </c>
      <c r="AB90" s="21">
        <f>Gop_Dat_Hang!L90</f>
        <v>38</v>
      </c>
      <c r="AC90" s="21">
        <f>Gop_Dat_Hang!M90</f>
        <v>50</v>
      </c>
      <c r="AD90" s="21">
        <f>Gop_Dat_Hang!N90</f>
        <v>23</v>
      </c>
      <c r="AE90" s="21">
        <f>Gop_Dat_Hang!O90</f>
        <v>39</v>
      </c>
      <c r="AF90" s="21">
        <f>Gop_Dat_Hang!P90</f>
        <v>27</v>
      </c>
      <c r="AG90" s="21">
        <f>Gop_Dat_Hang!Q90</f>
        <v>15</v>
      </c>
      <c r="AH90" s="21">
        <f>Gop_Dat_Hang!R90</f>
        <v>41</v>
      </c>
      <c r="AI90" s="21">
        <f>SUM(Gop_Dat_Hang!AB90:AH90)</f>
        <v>233</v>
      </c>
      <c r="AJ90" s="21">
        <f>Gop_Dat_Hang!T90</f>
        <v>8182</v>
      </c>
      <c r="AK90" s="21">
        <f t="shared" si="6"/>
        <v>1906406</v>
      </c>
      <c r="AL90" s="21">
        <f>Gop_Dat_Hang!V90</f>
        <v>152512.48000000001</v>
      </c>
      <c r="AM90" s="21">
        <f t="shared" si="7"/>
        <v>1753893.52</v>
      </c>
      <c r="AN90" s="21">
        <f>Gop_Dat_Hang!X90</f>
        <v>152512.48000000001</v>
      </c>
      <c r="AO90" s="75">
        <f t="shared" si="8"/>
        <v>1906406</v>
      </c>
      <c r="AQ90" s="21">
        <f>Gop_Dat_Hang!AB90-Gop_Dat_Hang!L90</f>
        <v>0</v>
      </c>
      <c r="AR90" s="21">
        <f>Gop_Dat_Hang!AC90-Gop_Dat_Hang!M90</f>
        <v>0</v>
      </c>
      <c r="AS90" s="21">
        <f>Gop_Dat_Hang!AD90-Gop_Dat_Hang!N90</f>
        <v>0</v>
      </c>
      <c r="AT90" s="21">
        <f>Gop_Dat_Hang!AE90-Gop_Dat_Hang!O90</f>
        <v>0</v>
      </c>
      <c r="AU90" s="21">
        <f>Gop_Dat_Hang!AF90-Gop_Dat_Hang!P90</f>
        <v>0</v>
      </c>
      <c r="AV90" s="21">
        <f>Gop_Dat_Hang!AG90-Gop_Dat_Hang!Q90</f>
        <v>0</v>
      </c>
      <c r="AW90" s="21">
        <f>Gop_Dat_Hang!AH90-Gop_Dat_Hang!R90</f>
        <v>0</v>
      </c>
      <c r="AX90" s="21">
        <f>Gop_Dat_Hang!AI90-Gop_Dat_Hang!S90</f>
        <v>0</v>
      </c>
      <c r="AY90" s="21">
        <f>Gop_Dat_Hang!AJ90-Gop_Dat_Hang!T90</f>
        <v>0</v>
      </c>
    </row>
    <row r="91" spans="1:51" hidden="1" x14ac:dyDescent="0.2">
      <c r="A91" s="180">
        <v>44614</v>
      </c>
      <c r="B91" s="181" t="s">
        <v>263</v>
      </c>
      <c r="C91" s="181" t="s">
        <v>264</v>
      </c>
      <c r="D91" s="181" t="s">
        <v>346</v>
      </c>
      <c r="E91" s="181" t="s">
        <v>347</v>
      </c>
      <c r="F91" s="181" t="s">
        <v>348</v>
      </c>
      <c r="G91" s="181" t="s">
        <v>514</v>
      </c>
      <c r="H91" s="181">
        <v>12</v>
      </c>
      <c r="I91" s="181">
        <v>0</v>
      </c>
      <c r="J91" s="182">
        <v>0</v>
      </c>
      <c r="L91" s="181">
        <v>43</v>
      </c>
      <c r="M91" s="181">
        <v>48</v>
      </c>
      <c r="N91" s="181">
        <v>26</v>
      </c>
      <c r="O91" s="181">
        <v>15</v>
      </c>
      <c r="P91" s="181">
        <v>22</v>
      </c>
      <c r="Q91" s="181">
        <v>47</v>
      </c>
      <c r="R91" s="181">
        <v>31</v>
      </c>
      <c r="S91" s="181">
        <v>232</v>
      </c>
      <c r="T91" s="181">
        <v>30182</v>
      </c>
      <c r="U91" s="181">
        <v>7002224</v>
      </c>
      <c r="V91" s="181">
        <v>0</v>
      </c>
      <c r="W91" s="181">
        <v>7002224</v>
      </c>
      <c r="X91" s="181">
        <v>560177.92000000004</v>
      </c>
      <c r="Y91" s="182">
        <v>7562401.9199999999</v>
      </c>
      <c r="Z91" s="182">
        <v>39900</v>
      </c>
      <c r="AB91" s="21">
        <f>Gop_Dat_Hang!L91</f>
        <v>43</v>
      </c>
      <c r="AC91" s="21">
        <f>Gop_Dat_Hang!M91</f>
        <v>48</v>
      </c>
      <c r="AD91" s="21">
        <f>Gop_Dat_Hang!N91</f>
        <v>26</v>
      </c>
      <c r="AE91" s="21">
        <f>Gop_Dat_Hang!O91</f>
        <v>15</v>
      </c>
      <c r="AF91" s="21">
        <f>Gop_Dat_Hang!P91</f>
        <v>22</v>
      </c>
      <c r="AG91" s="21">
        <f>Gop_Dat_Hang!Q91</f>
        <v>47</v>
      </c>
      <c r="AH91" s="21">
        <f>Gop_Dat_Hang!R91</f>
        <v>31</v>
      </c>
      <c r="AI91" s="21">
        <f>SUM(Gop_Dat_Hang!AB91:AH91)</f>
        <v>232</v>
      </c>
      <c r="AJ91" s="21">
        <f>Gop_Dat_Hang!T91</f>
        <v>30182</v>
      </c>
      <c r="AK91" s="21">
        <f t="shared" si="6"/>
        <v>7002224</v>
      </c>
      <c r="AL91" s="21">
        <f>Gop_Dat_Hang!V91</f>
        <v>0</v>
      </c>
      <c r="AM91" s="21">
        <f t="shared" si="7"/>
        <v>7002224</v>
      </c>
      <c r="AN91" s="21">
        <f>Gop_Dat_Hang!X91</f>
        <v>560177.92000000004</v>
      </c>
      <c r="AO91" s="75">
        <f t="shared" si="8"/>
        <v>7562401.9199999999</v>
      </c>
      <c r="AQ91" s="21">
        <f>Gop_Dat_Hang!AB91-Gop_Dat_Hang!L91</f>
        <v>0</v>
      </c>
      <c r="AR91" s="21">
        <f>Gop_Dat_Hang!AC91-Gop_Dat_Hang!M91</f>
        <v>0</v>
      </c>
      <c r="AS91" s="21">
        <f>Gop_Dat_Hang!AD91-Gop_Dat_Hang!N91</f>
        <v>0</v>
      </c>
      <c r="AT91" s="21">
        <f>Gop_Dat_Hang!AE91-Gop_Dat_Hang!O91</f>
        <v>0</v>
      </c>
      <c r="AU91" s="21">
        <f>Gop_Dat_Hang!AF91-Gop_Dat_Hang!P91</f>
        <v>0</v>
      </c>
      <c r="AV91" s="21">
        <f>Gop_Dat_Hang!AG91-Gop_Dat_Hang!Q91</f>
        <v>0</v>
      </c>
      <c r="AW91" s="21">
        <f>Gop_Dat_Hang!AH91-Gop_Dat_Hang!R91</f>
        <v>0</v>
      </c>
      <c r="AX91" s="21">
        <f>Gop_Dat_Hang!AI91-Gop_Dat_Hang!S91</f>
        <v>0</v>
      </c>
      <c r="AY91" s="21">
        <f>Gop_Dat_Hang!AJ91-Gop_Dat_Hang!T91</f>
        <v>0</v>
      </c>
    </row>
    <row r="92" spans="1:51" hidden="1" x14ac:dyDescent="0.2">
      <c r="A92" s="180">
        <v>44614</v>
      </c>
      <c r="B92" s="181" t="s">
        <v>263</v>
      </c>
      <c r="C92" s="181" t="s">
        <v>264</v>
      </c>
      <c r="D92" s="181" t="s">
        <v>349</v>
      </c>
      <c r="E92" s="181" t="s">
        <v>350</v>
      </c>
      <c r="F92" s="181" t="s">
        <v>351</v>
      </c>
      <c r="G92" s="181" t="s">
        <v>514</v>
      </c>
      <c r="H92" s="181">
        <v>12</v>
      </c>
      <c r="I92" s="181">
        <v>0</v>
      </c>
      <c r="J92" s="182">
        <v>0</v>
      </c>
      <c r="L92" s="181">
        <v>15</v>
      </c>
      <c r="M92" s="181">
        <v>17</v>
      </c>
      <c r="N92" s="181">
        <v>20</v>
      </c>
      <c r="O92" s="181">
        <v>37</v>
      </c>
      <c r="P92" s="181">
        <v>44</v>
      </c>
      <c r="Q92" s="181">
        <v>36</v>
      </c>
      <c r="R92" s="181">
        <v>34</v>
      </c>
      <c r="S92" s="181">
        <v>203</v>
      </c>
      <c r="T92" s="181">
        <v>30182</v>
      </c>
      <c r="U92" s="181">
        <v>6126946</v>
      </c>
      <c r="V92" s="181">
        <v>0</v>
      </c>
      <c r="W92" s="181">
        <v>6126946</v>
      </c>
      <c r="X92" s="181">
        <v>490155.68</v>
      </c>
      <c r="Y92" s="182">
        <v>6617101.6799999997</v>
      </c>
      <c r="Z92" s="182">
        <v>39900</v>
      </c>
      <c r="AB92" s="21">
        <f>Gop_Dat_Hang!L92</f>
        <v>15</v>
      </c>
      <c r="AC92" s="21">
        <f>Gop_Dat_Hang!M92</f>
        <v>17</v>
      </c>
      <c r="AD92" s="21">
        <f>Gop_Dat_Hang!N92</f>
        <v>20</v>
      </c>
      <c r="AE92" s="21">
        <f>Gop_Dat_Hang!O92</f>
        <v>37</v>
      </c>
      <c r="AF92" s="21">
        <f>Gop_Dat_Hang!P92</f>
        <v>44</v>
      </c>
      <c r="AG92" s="21">
        <f>Gop_Dat_Hang!Q92</f>
        <v>36</v>
      </c>
      <c r="AH92" s="21">
        <f>Gop_Dat_Hang!R92</f>
        <v>34</v>
      </c>
      <c r="AI92" s="21">
        <f>SUM(Gop_Dat_Hang!AB92:AH92)</f>
        <v>203</v>
      </c>
      <c r="AJ92" s="21">
        <f>Gop_Dat_Hang!T92</f>
        <v>30182</v>
      </c>
      <c r="AK92" s="21">
        <f t="shared" si="6"/>
        <v>6126946</v>
      </c>
      <c r="AL92" s="21">
        <f>Gop_Dat_Hang!V92</f>
        <v>0</v>
      </c>
      <c r="AM92" s="21">
        <f t="shared" si="7"/>
        <v>6126946</v>
      </c>
      <c r="AN92" s="21">
        <f>Gop_Dat_Hang!X92</f>
        <v>490155.68</v>
      </c>
      <c r="AO92" s="75">
        <f t="shared" si="8"/>
        <v>6617101.6799999997</v>
      </c>
      <c r="AQ92" s="21">
        <f>Gop_Dat_Hang!AB92-Gop_Dat_Hang!L92</f>
        <v>0</v>
      </c>
      <c r="AR92" s="21">
        <f>Gop_Dat_Hang!AC92-Gop_Dat_Hang!M92</f>
        <v>0</v>
      </c>
      <c r="AS92" s="21">
        <f>Gop_Dat_Hang!AD92-Gop_Dat_Hang!N92</f>
        <v>0</v>
      </c>
      <c r="AT92" s="21">
        <f>Gop_Dat_Hang!AE92-Gop_Dat_Hang!O92</f>
        <v>0</v>
      </c>
      <c r="AU92" s="21">
        <f>Gop_Dat_Hang!AF92-Gop_Dat_Hang!P92</f>
        <v>0</v>
      </c>
      <c r="AV92" s="21">
        <f>Gop_Dat_Hang!AG92-Gop_Dat_Hang!Q92</f>
        <v>0</v>
      </c>
      <c r="AW92" s="21">
        <f>Gop_Dat_Hang!AH92-Gop_Dat_Hang!R92</f>
        <v>0</v>
      </c>
      <c r="AX92" s="21">
        <f>Gop_Dat_Hang!AI92-Gop_Dat_Hang!S92</f>
        <v>0</v>
      </c>
      <c r="AY92" s="21">
        <f>Gop_Dat_Hang!AJ92-Gop_Dat_Hang!T92</f>
        <v>0</v>
      </c>
    </row>
    <row r="93" spans="1:51" hidden="1" x14ac:dyDescent="0.2">
      <c r="A93" s="180">
        <v>44614</v>
      </c>
      <c r="B93" s="181" t="s">
        <v>263</v>
      </c>
      <c r="C93" s="181" t="s">
        <v>264</v>
      </c>
      <c r="D93" s="181" t="s">
        <v>337</v>
      </c>
      <c r="E93" s="181" t="s">
        <v>338</v>
      </c>
      <c r="F93" s="181" t="s">
        <v>339</v>
      </c>
      <c r="G93" s="181" t="s">
        <v>514</v>
      </c>
      <c r="H93" s="181">
        <v>5</v>
      </c>
      <c r="I93" s="181">
        <v>0</v>
      </c>
      <c r="J93" s="182">
        <v>0.2</v>
      </c>
      <c r="L93" s="181">
        <v>40</v>
      </c>
      <c r="M93" s="181">
        <v>13</v>
      </c>
      <c r="N93" s="181">
        <v>42</v>
      </c>
      <c r="O93" s="181">
        <v>36</v>
      </c>
      <c r="P93" s="181">
        <v>46</v>
      </c>
      <c r="Q93" s="181">
        <v>39</v>
      </c>
      <c r="R93" s="181">
        <v>28</v>
      </c>
      <c r="S93" s="181">
        <v>244</v>
      </c>
      <c r="T93" s="181">
        <v>60000</v>
      </c>
      <c r="U93" s="181">
        <v>14640000</v>
      </c>
      <c r="V93" s="181">
        <v>2928000</v>
      </c>
      <c r="W93" s="181">
        <v>11712000</v>
      </c>
      <c r="X93" s="181">
        <v>1171200</v>
      </c>
      <c r="Y93" s="182">
        <v>12883200</v>
      </c>
      <c r="Z93" s="182">
        <v>76900</v>
      </c>
      <c r="AB93" s="21">
        <f>Gop_Dat_Hang!L93</f>
        <v>40</v>
      </c>
      <c r="AC93" s="21">
        <f>Gop_Dat_Hang!M93</f>
        <v>13</v>
      </c>
      <c r="AD93" s="21">
        <f>Gop_Dat_Hang!N93</f>
        <v>42</v>
      </c>
      <c r="AE93" s="21">
        <f>Gop_Dat_Hang!O93</f>
        <v>36</v>
      </c>
      <c r="AF93" s="21">
        <f>Gop_Dat_Hang!P93</f>
        <v>46</v>
      </c>
      <c r="AG93" s="21">
        <f>Gop_Dat_Hang!Q93</f>
        <v>39</v>
      </c>
      <c r="AH93" s="21">
        <f>Gop_Dat_Hang!R93</f>
        <v>28</v>
      </c>
      <c r="AI93" s="21">
        <f>SUM(Gop_Dat_Hang!AB93:AH93)</f>
        <v>244</v>
      </c>
      <c r="AJ93" s="21">
        <f>Gop_Dat_Hang!T93</f>
        <v>60000</v>
      </c>
      <c r="AK93" s="21">
        <f t="shared" si="6"/>
        <v>14640000</v>
      </c>
      <c r="AL93" s="21">
        <f>Gop_Dat_Hang!V93</f>
        <v>2928000</v>
      </c>
      <c r="AM93" s="21">
        <f t="shared" si="7"/>
        <v>11712000</v>
      </c>
      <c r="AN93" s="21">
        <f>Gop_Dat_Hang!X93</f>
        <v>1171200</v>
      </c>
      <c r="AO93" s="75">
        <f t="shared" si="8"/>
        <v>12883200</v>
      </c>
      <c r="AQ93" s="21">
        <f>Gop_Dat_Hang!AB93-Gop_Dat_Hang!L93</f>
        <v>0</v>
      </c>
      <c r="AR93" s="21">
        <f>Gop_Dat_Hang!AC93-Gop_Dat_Hang!M93</f>
        <v>0</v>
      </c>
      <c r="AS93" s="21">
        <f>Gop_Dat_Hang!AD93-Gop_Dat_Hang!N93</f>
        <v>0</v>
      </c>
      <c r="AT93" s="21">
        <f>Gop_Dat_Hang!AE93-Gop_Dat_Hang!O93</f>
        <v>0</v>
      </c>
      <c r="AU93" s="21">
        <f>Gop_Dat_Hang!AF93-Gop_Dat_Hang!P93</f>
        <v>0</v>
      </c>
      <c r="AV93" s="21">
        <f>Gop_Dat_Hang!AG93-Gop_Dat_Hang!Q93</f>
        <v>0</v>
      </c>
      <c r="AW93" s="21">
        <f>Gop_Dat_Hang!AH93-Gop_Dat_Hang!R93</f>
        <v>0</v>
      </c>
      <c r="AX93" s="21">
        <f>Gop_Dat_Hang!AI93-Gop_Dat_Hang!S93</f>
        <v>0</v>
      </c>
      <c r="AY93" s="21">
        <f>Gop_Dat_Hang!AJ93-Gop_Dat_Hang!T93</f>
        <v>0</v>
      </c>
    </row>
    <row r="94" spans="1:51" hidden="1" x14ac:dyDescent="0.2">
      <c r="A94" s="180">
        <v>44614</v>
      </c>
      <c r="B94" s="181" t="s">
        <v>69</v>
      </c>
      <c r="C94" s="181" t="s">
        <v>70</v>
      </c>
      <c r="D94" s="181" t="s">
        <v>71</v>
      </c>
      <c r="E94" s="181" t="s">
        <v>72</v>
      </c>
      <c r="F94" s="181" t="s">
        <v>73</v>
      </c>
      <c r="G94" s="181" t="s">
        <v>864</v>
      </c>
      <c r="H94" s="181">
        <v>50</v>
      </c>
      <c r="I94" s="181">
        <v>0</v>
      </c>
      <c r="J94" s="182">
        <v>0</v>
      </c>
      <c r="L94" s="181">
        <v>44</v>
      </c>
      <c r="M94" s="181">
        <v>29</v>
      </c>
      <c r="N94" s="181">
        <v>39</v>
      </c>
      <c r="O94" s="181">
        <v>19</v>
      </c>
      <c r="P94" s="181">
        <v>14</v>
      </c>
      <c r="Q94" s="181">
        <v>26</v>
      </c>
      <c r="R94" s="181">
        <v>41</v>
      </c>
      <c r="S94" s="181">
        <v>212</v>
      </c>
      <c r="T94" s="181">
        <v>3945</v>
      </c>
      <c r="U94" s="181">
        <v>836340</v>
      </c>
      <c r="V94" s="181">
        <v>0</v>
      </c>
      <c r="W94" s="181">
        <v>836340</v>
      </c>
      <c r="X94" s="181">
        <v>66907.199999999997</v>
      </c>
      <c r="Y94" s="182">
        <v>903247.2</v>
      </c>
      <c r="Z94" s="182">
        <v>4800</v>
      </c>
      <c r="AB94" s="21">
        <f>Gop_Dat_Hang!L94</f>
        <v>44</v>
      </c>
      <c r="AC94" s="21">
        <f>Gop_Dat_Hang!M94</f>
        <v>29</v>
      </c>
      <c r="AD94" s="21">
        <f>Gop_Dat_Hang!N94</f>
        <v>39</v>
      </c>
      <c r="AE94" s="21">
        <f>Gop_Dat_Hang!O94</f>
        <v>19</v>
      </c>
      <c r="AF94" s="21">
        <f>Gop_Dat_Hang!P94</f>
        <v>14</v>
      </c>
      <c r="AG94" s="21">
        <f>Gop_Dat_Hang!Q94</f>
        <v>26</v>
      </c>
      <c r="AH94" s="21">
        <f>Gop_Dat_Hang!R94</f>
        <v>41</v>
      </c>
      <c r="AI94" s="21">
        <f>SUM(Gop_Dat_Hang!AB94:AH94)</f>
        <v>212</v>
      </c>
      <c r="AJ94" s="21">
        <f>Gop_Dat_Hang!T94</f>
        <v>3945</v>
      </c>
      <c r="AK94" s="21">
        <f t="shared" si="6"/>
        <v>836340</v>
      </c>
      <c r="AL94" s="21">
        <f>Gop_Dat_Hang!V94</f>
        <v>0</v>
      </c>
      <c r="AM94" s="21">
        <f t="shared" si="7"/>
        <v>836340</v>
      </c>
      <c r="AN94" s="21">
        <f>Gop_Dat_Hang!X94</f>
        <v>66907.199999999997</v>
      </c>
      <c r="AO94" s="75">
        <f t="shared" si="8"/>
        <v>903247.2</v>
      </c>
      <c r="AQ94" s="21">
        <f>Gop_Dat_Hang!AB94-Gop_Dat_Hang!L94</f>
        <v>0</v>
      </c>
      <c r="AR94" s="21">
        <f>Gop_Dat_Hang!AC94-Gop_Dat_Hang!M94</f>
        <v>0</v>
      </c>
      <c r="AS94" s="21">
        <f>Gop_Dat_Hang!AD94-Gop_Dat_Hang!N94</f>
        <v>0</v>
      </c>
      <c r="AT94" s="21">
        <f>Gop_Dat_Hang!AE94-Gop_Dat_Hang!O94</f>
        <v>0</v>
      </c>
      <c r="AU94" s="21">
        <f>Gop_Dat_Hang!AF94-Gop_Dat_Hang!P94</f>
        <v>0</v>
      </c>
      <c r="AV94" s="21">
        <f>Gop_Dat_Hang!AG94-Gop_Dat_Hang!Q94</f>
        <v>0</v>
      </c>
      <c r="AW94" s="21">
        <f>Gop_Dat_Hang!AH94-Gop_Dat_Hang!R94</f>
        <v>0</v>
      </c>
      <c r="AX94" s="21">
        <f>Gop_Dat_Hang!AI94-Gop_Dat_Hang!S94</f>
        <v>0</v>
      </c>
      <c r="AY94" s="21">
        <f>Gop_Dat_Hang!AJ94-Gop_Dat_Hang!T94</f>
        <v>0</v>
      </c>
    </row>
    <row r="95" spans="1:51" hidden="1" x14ac:dyDescent="0.2">
      <c r="A95" s="180">
        <v>44614</v>
      </c>
      <c r="B95" s="181" t="s">
        <v>125</v>
      </c>
      <c r="C95" s="181" t="s">
        <v>126</v>
      </c>
      <c r="D95" s="181" t="s">
        <v>131</v>
      </c>
      <c r="E95" s="181" t="s">
        <v>132</v>
      </c>
      <c r="F95" s="181" t="s">
        <v>133</v>
      </c>
      <c r="G95" s="181" t="s">
        <v>1269</v>
      </c>
      <c r="H95" s="181">
        <v>12</v>
      </c>
      <c r="I95" s="181">
        <v>0.05</v>
      </c>
      <c r="J95" s="182">
        <v>0</v>
      </c>
      <c r="L95" s="181">
        <v>22</v>
      </c>
      <c r="M95" s="181">
        <v>49</v>
      </c>
      <c r="N95" s="181">
        <v>42</v>
      </c>
      <c r="O95" s="181">
        <v>38</v>
      </c>
      <c r="P95" s="181">
        <v>11</v>
      </c>
      <c r="Q95" s="181">
        <v>49</v>
      </c>
      <c r="R95" s="181">
        <v>50</v>
      </c>
      <c r="S95" s="181">
        <v>261</v>
      </c>
      <c r="T95" s="181">
        <v>42954</v>
      </c>
      <c r="U95" s="181">
        <v>11210994</v>
      </c>
      <c r="V95" s="181">
        <v>0</v>
      </c>
      <c r="W95" s="181">
        <v>11210994</v>
      </c>
      <c r="X95" s="181">
        <v>896879.52</v>
      </c>
      <c r="Y95" s="182">
        <v>12107873.52</v>
      </c>
      <c r="Z95" s="182">
        <v>49000</v>
      </c>
      <c r="AB95" s="21">
        <f>Gop_Dat_Hang!L95</f>
        <v>22</v>
      </c>
      <c r="AC95" s="21">
        <f>Gop_Dat_Hang!M95</f>
        <v>49</v>
      </c>
      <c r="AD95" s="21">
        <f>Gop_Dat_Hang!N95</f>
        <v>42</v>
      </c>
      <c r="AE95" s="21">
        <f>Gop_Dat_Hang!O95</f>
        <v>38</v>
      </c>
      <c r="AF95" s="21">
        <f>Gop_Dat_Hang!P95</f>
        <v>11</v>
      </c>
      <c r="AG95" s="21">
        <f>Gop_Dat_Hang!Q95</f>
        <v>49</v>
      </c>
      <c r="AH95" s="21">
        <f>Gop_Dat_Hang!R95</f>
        <v>50</v>
      </c>
      <c r="AI95" s="21">
        <f>SUM(Gop_Dat_Hang!AB95:AH95)</f>
        <v>261</v>
      </c>
      <c r="AJ95" s="21">
        <f>Gop_Dat_Hang!T95</f>
        <v>42954</v>
      </c>
      <c r="AK95" s="21">
        <f t="shared" si="6"/>
        <v>11210994</v>
      </c>
      <c r="AL95" s="21">
        <f>Gop_Dat_Hang!V95</f>
        <v>0</v>
      </c>
      <c r="AM95" s="21">
        <f t="shared" si="7"/>
        <v>11210994</v>
      </c>
      <c r="AN95" s="21">
        <f>Gop_Dat_Hang!X95</f>
        <v>896879.52</v>
      </c>
      <c r="AO95" s="75">
        <f t="shared" si="8"/>
        <v>12107873.52</v>
      </c>
      <c r="AQ95" s="21">
        <f>Gop_Dat_Hang!AB95-Gop_Dat_Hang!L95</f>
        <v>0</v>
      </c>
      <c r="AR95" s="21">
        <f>Gop_Dat_Hang!AC95-Gop_Dat_Hang!M95</f>
        <v>0</v>
      </c>
      <c r="AS95" s="21">
        <f>Gop_Dat_Hang!AD95-Gop_Dat_Hang!N95</f>
        <v>0</v>
      </c>
      <c r="AT95" s="21">
        <f>Gop_Dat_Hang!AE95-Gop_Dat_Hang!O95</f>
        <v>0</v>
      </c>
      <c r="AU95" s="21">
        <f>Gop_Dat_Hang!AF95-Gop_Dat_Hang!P95</f>
        <v>0</v>
      </c>
      <c r="AV95" s="21">
        <f>Gop_Dat_Hang!AG95-Gop_Dat_Hang!Q95</f>
        <v>0</v>
      </c>
      <c r="AW95" s="21">
        <f>Gop_Dat_Hang!AH95-Gop_Dat_Hang!R95</f>
        <v>0</v>
      </c>
      <c r="AX95" s="21">
        <f>Gop_Dat_Hang!AI95-Gop_Dat_Hang!S95</f>
        <v>0</v>
      </c>
      <c r="AY95" s="21">
        <f>Gop_Dat_Hang!AJ95-Gop_Dat_Hang!T95</f>
        <v>0</v>
      </c>
    </row>
    <row r="96" spans="1:51" hidden="1" x14ac:dyDescent="0.2">
      <c r="A96" s="180">
        <v>44614</v>
      </c>
      <c r="B96" s="181" t="s">
        <v>125</v>
      </c>
      <c r="C96" s="181" t="s">
        <v>126</v>
      </c>
      <c r="D96" s="181" t="s">
        <v>134</v>
      </c>
      <c r="E96" s="181" t="s">
        <v>135</v>
      </c>
      <c r="F96" s="181" t="s">
        <v>136</v>
      </c>
      <c r="G96" s="181" t="s">
        <v>1269</v>
      </c>
      <c r="H96" s="181">
        <v>48</v>
      </c>
      <c r="I96" s="181">
        <v>0.05</v>
      </c>
      <c r="J96" s="182">
        <v>0</v>
      </c>
      <c r="L96" s="181">
        <v>35</v>
      </c>
      <c r="M96" s="181">
        <v>13</v>
      </c>
      <c r="N96" s="181">
        <v>13</v>
      </c>
      <c r="O96" s="181">
        <v>50</v>
      </c>
      <c r="P96" s="181">
        <v>29</v>
      </c>
      <c r="Q96" s="181">
        <v>11</v>
      </c>
      <c r="R96" s="181">
        <v>20</v>
      </c>
      <c r="S96" s="181">
        <v>171</v>
      </c>
      <c r="T96" s="181">
        <v>50113</v>
      </c>
      <c r="U96" s="181">
        <v>8569323</v>
      </c>
      <c r="V96" s="181">
        <v>0</v>
      </c>
      <c r="W96" s="181">
        <v>8569323</v>
      </c>
      <c r="X96" s="181">
        <v>685545.84</v>
      </c>
      <c r="Y96" s="182">
        <v>9254868.8399999999</v>
      </c>
      <c r="Z96" s="182">
        <v>56500</v>
      </c>
      <c r="AB96" s="21">
        <f>Gop_Dat_Hang!L96</f>
        <v>35</v>
      </c>
      <c r="AC96" s="21">
        <f>Gop_Dat_Hang!M96</f>
        <v>13</v>
      </c>
      <c r="AD96" s="21">
        <f>Gop_Dat_Hang!N96</f>
        <v>13</v>
      </c>
      <c r="AE96" s="21">
        <f>Gop_Dat_Hang!O96</f>
        <v>50</v>
      </c>
      <c r="AF96" s="21">
        <f>Gop_Dat_Hang!P96</f>
        <v>29</v>
      </c>
      <c r="AG96" s="21">
        <f>Gop_Dat_Hang!Q96</f>
        <v>11</v>
      </c>
      <c r="AH96" s="21">
        <f>Gop_Dat_Hang!R96</f>
        <v>20</v>
      </c>
      <c r="AI96" s="21">
        <f>SUM(Gop_Dat_Hang!AB96:AH96)</f>
        <v>171</v>
      </c>
      <c r="AJ96" s="21">
        <f>Gop_Dat_Hang!T96</f>
        <v>50113</v>
      </c>
      <c r="AK96" s="21">
        <f t="shared" si="6"/>
        <v>8569323</v>
      </c>
      <c r="AL96" s="21">
        <f>Gop_Dat_Hang!V96</f>
        <v>0</v>
      </c>
      <c r="AM96" s="21">
        <f t="shared" si="7"/>
        <v>8569323</v>
      </c>
      <c r="AN96" s="21">
        <f>Gop_Dat_Hang!X96</f>
        <v>685545.84</v>
      </c>
      <c r="AO96" s="75">
        <f t="shared" si="8"/>
        <v>9254868.8399999999</v>
      </c>
      <c r="AQ96" s="21">
        <f>Gop_Dat_Hang!AB96-Gop_Dat_Hang!L96</f>
        <v>0</v>
      </c>
      <c r="AR96" s="21">
        <f>Gop_Dat_Hang!AC96-Gop_Dat_Hang!M96</f>
        <v>0</v>
      </c>
      <c r="AS96" s="21">
        <f>Gop_Dat_Hang!AD96-Gop_Dat_Hang!N96</f>
        <v>0</v>
      </c>
      <c r="AT96" s="21">
        <f>Gop_Dat_Hang!AE96-Gop_Dat_Hang!O96</f>
        <v>0</v>
      </c>
      <c r="AU96" s="21">
        <f>Gop_Dat_Hang!AF96-Gop_Dat_Hang!P96</f>
        <v>0</v>
      </c>
      <c r="AV96" s="21">
        <f>Gop_Dat_Hang!AG96-Gop_Dat_Hang!Q96</f>
        <v>0</v>
      </c>
      <c r="AW96" s="21">
        <f>Gop_Dat_Hang!AH96-Gop_Dat_Hang!R96</f>
        <v>0</v>
      </c>
      <c r="AX96" s="21">
        <f>Gop_Dat_Hang!AI96-Gop_Dat_Hang!S96</f>
        <v>0</v>
      </c>
      <c r="AY96" s="21">
        <f>Gop_Dat_Hang!AJ96-Gop_Dat_Hang!T96</f>
        <v>0</v>
      </c>
    </row>
    <row r="97" spans="1:51" hidden="1" x14ac:dyDescent="0.2">
      <c r="A97" s="180">
        <v>44614</v>
      </c>
      <c r="B97" s="181" t="s">
        <v>125</v>
      </c>
      <c r="C97" s="181" t="s">
        <v>126</v>
      </c>
      <c r="D97" s="181" t="s">
        <v>137</v>
      </c>
      <c r="E97" s="181" t="s">
        <v>138</v>
      </c>
      <c r="F97" s="181" t="s">
        <v>139</v>
      </c>
      <c r="G97" s="181" t="s">
        <v>514</v>
      </c>
      <c r="H97" s="181">
        <v>10</v>
      </c>
      <c r="I97" s="181">
        <v>0.05</v>
      </c>
      <c r="J97" s="182">
        <v>0</v>
      </c>
      <c r="L97" s="181">
        <v>36</v>
      </c>
      <c r="M97" s="181">
        <v>27</v>
      </c>
      <c r="N97" s="181">
        <v>11</v>
      </c>
      <c r="O97" s="181">
        <v>44</v>
      </c>
      <c r="P97" s="181">
        <v>28</v>
      </c>
      <c r="Q97" s="181">
        <v>35</v>
      </c>
      <c r="R97" s="181">
        <v>23</v>
      </c>
      <c r="S97" s="181">
        <v>204</v>
      </c>
      <c r="T97" s="181">
        <v>63636</v>
      </c>
      <c r="U97" s="181">
        <v>12981744</v>
      </c>
      <c r="V97" s="181">
        <v>0</v>
      </c>
      <c r="W97" s="181">
        <v>12981744</v>
      </c>
      <c r="X97" s="181">
        <v>1038539.52</v>
      </c>
      <c r="Y97" s="182">
        <v>14020283.52</v>
      </c>
      <c r="Z97" s="182">
        <v>76900</v>
      </c>
      <c r="AB97" s="21">
        <f>Gop_Dat_Hang!L97</f>
        <v>36</v>
      </c>
      <c r="AC97" s="21">
        <f>Gop_Dat_Hang!M97</f>
        <v>27</v>
      </c>
      <c r="AD97" s="21">
        <f>Gop_Dat_Hang!N97</f>
        <v>11</v>
      </c>
      <c r="AE97" s="21">
        <f>Gop_Dat_Hang!O97</f>
        <v>44</v>
      </c>
      <c r="AF97" s="21">
        <f>Gop_Dat_Hang!P97</f>
        <v>28</v>
      </c>
      <c r="AG97" s="21">
        <f>Gop_Dat_Hang!Q97</f>
        <v>35</v>
      </c>
      <c r="AH97" s="21">
        <f>Gop_Dat_Hang!R97</f>
        <v>23</v>
      </c>
      <c r="AI97" s="21">
        <f>SUM(Gop_Dat_Hang!AB97:AH97)</f>
        <v>204</v>
      </c>
      <c r="AJ97" s="21">
        <f>Gop_Dat_Hang!T97</f>
        <v>63636</v>
      </c>
      <c r="AK97" s="21">
        <f t="shared" si="6"/>
        <v>12981744</v>
      </c>
      <c r="AL97" s="21">
        <f>Gop_Dat_Hang!V97</f>
        <v>0</v>
      </c>
      <c r="AM97" s="21">
        <f t="shared" si="7"/>
        <v>12981744</v>
      </c>
      <c r="AN97" s="21">
        <f>Gop_Dat_Hang!X97</f>
        <v>1038539.52</v>
      </c>
      <c r="AO97" s="75">
        <f t="shared" si="8"/>
        <v>14020283.52</v>
      </c>
      <c r="AQ97" s="21">
        <f>Gop_Dat_Hang!AB97-Gop_Dat_Hang!L97</f>
        <v>0</v>
      </c>
      <c r="AR97" s="21">
        <f>Gop_Dat_Hang!AC97-Gop_Dat_Hang!M97</f>
        <v>0</v>
      </c>
      <c r="AS97" s="21">
        <f>Gop_Dat_Hang!AD97-Gop_Dat_Hang!N97</f>
        <v>0</v>
      </c>
      <c r="AT97" s="21">
        <f>Gop_Dat_Hang!AE97-Gop_Dat_Hang!O97</f>
        <v>0</v>
      </c>
      <c r="AU97" s="21">
        <f>Gop_Dat_Hang!AF97-Gop_Dat_Hang!P97</f>
        <v>0</v>
      </c>
      <c r="AV97" s="21">
        <f>Gop_Dat_Hang!AG97-Gop_Dat_Hang!Q97</f>
        <v>0</v>
      </c>
      <c r="AW97" s="21">
        <f>Gop_Dat_Hang!AH97-Gop_Dat_Hang!R97</f>
        <v>0</v>
      </c>
      <c r="AX97" s="21">
        <f>Gop_Dat_Hang!AI97-Gop_Dat_Hang!S97</f>
        <v>0</v>
      </c>
      <c r="AY97" s="21">
        <f>Gop_Dat_Hang!AJ97-Gop_Dat_Hang!T97</f>
        <v>0</v>
      </c>
    </row>
    <row r="98" spans="1:51" hidden="1" x14ac:dyDescent="0.2">
      <c r="A98" s="180">
        <v>44614</v>
      </c>
      <c r="B98" s="181" t="s">
        <v>125</v>
      </c>
      <c r="C98" s="181" t="s">
        <v>126</v>
      </c>
      <c r="D98" s="181" t="s">
        <v>140</v>
      </c>
      <c r="E98" s="181" t="s">
        <v>141</v>
      </c>
      <c r="F98" s="181" t="s">
        <v>142</v>
      </c>
      <c r="G98" s="181" t="s">
        <v>514</v>
      </c>
      <c r="H98" s="181">
        <v>10</v>
      </c>
      <c r="I98" s="181">
        <v>0.05</v>
      </c>
      <c r="J98" s="182">
        <v>0</v>
      </c>
      <c r="L98" s="181">
        <v>33</v>
      </c>
      <c r="M98" s="181">
        <v>42</v>
      </c>
      <c r="N98" s="181">
        <v>34</v>
      </c>
      <c r="O98" s="181">
        <v>50</v>
      </c>
      <c r="P98" s="181">
        <v>12</v>
      </c>
      <c r="Q98" s="181">
        <v>21</v>
      </c>
      <c r="R98" s="181">
        <v>49</v>
      </c>
      <c r="S98" s="181">
        <v>241</v>
      </c>
      <c r="T98" s="181">
        <v>65455</v>
      </c>
      <c r="U98" s="181">
        <v>15774655</v>
      </c>
      <c r="V98" s="181">
        <v>0</v>
      </c>
      <c r="W98" s="181">
        <v>15774655</v>
      </c>
      <c r="X98" s="181">
        <v>1261972.3999999999</v>
      </c>
      <c r="Y98" s="182">
        <v>17036627.399999999</v>
      </c>
      <c r="Z98" s="182">
        <v>78900</v>
      </c>
      <c r="AB98" s="21">
        <f>Gop_Dat_Hang!L98</f>
        <v>33</v>
      </c>
      <c r="AC98" s="21">
        <f>Gop_Dat_Hang!M98</f>
        <v>42</v>
      </c>
      <c r="AD98" s="21">
        <f>Gop_Dat_Hang!N98</f>
        <v>34</v>
      </c>
      <c r="AE98" s="21">
        <f>Gop_Dat_Hang!O98</f>
        <v>50</v>
      </c>
      <c r="AF98" s="21">
        <f>Gop_Dat_Hang!P98</f>
        <v>12</v>
      </c>
      <c r="AG98" s="21">
        <f>Gop_Dat_Hang!Q98</f>
        <v>21</v>
      </c>
      <c r="AH98" s="21">
        <f>Gop_Dat_Hang!R98</f>
        <v>49</v>
      </c>
      <c r="AI98" s="21">
        <f>SUM(Gop_Dat_Hang!AB98:AH98)</f>
        <v>241</v>
      </c>
      <c r="AJ98" s="21">
        <f>Gop_Dat_Hang!T98</f>
        <v>65455</v>
      </c>
      <c r="AK98" s="21">
        <f t="shared" ref="AK98:AK129" si="9">AI98*AJ98</f>
        <v>15774655</v>
      </c>
      <c r="AL98" s="21">
        <f>Gop_Dat_Hang!V98</f>
        <v>0</v>
      </c>
      <c r="AM98" s="21">
        <f t="shared" ref="AM98:AM129" si="10">AK98-AL98</f>
        <v>15774655</v>
      </c>
      <c r="AN98" s="21">
        <f>Gop_Dat_Hang!X98</f>
        <v>1261972.3999999999</v>
      </c>
      <c r="AO98" s="75">
        <f t="shared" ref="AO98:AO129" si="11">AM98+AN98</f>
        <v>17036627.399999999</v>
      </c>
      <c r="AQ98" s="21">
        <f>Gop_Dat_Hang!AB98-Gop_Dat_Hang!L98</f>
        <v>0</v>
      </c>
      <c r="AR98" s="21">
        <f>Gop_Dat_Hang!AC98-Gop_Dat_Hang!M98</f>
        <v>0</v>
      </c>
      <c r="AS98" s="21">
        <f>Gop_Dat_Hang!AD98-Gop_Dat_Hang!N98</f>
        <v>0</v>
      </c>
      <c r="AT98" s="21">
        <f>Gop_Dat_Hang!AE98-Gop_Dat_Hang!O98</f>
        <v>0</v>
      </c>
      <c r="AU98" s="21">
        <f>Gop_Dat_Hang!AF98-Gop_Dat_Hang!P98</f>
        <v>0</v>
      </c>
      <c r="AV98" s="21">
        <f>Gop_Dat_Hang!AG98-Gop_Dat_Hang!Q98</f>
        <v>0</v>
      </c>
      <c r="AW98" s="21">
        <f>Gop_Dat_Hang!AH98-Gop_Dat_Hang!R98</f>
        <v>0</v>
      </c>
      <c r="AX98" s="21">
        <f>Gop_Dat_Hang!AI98-Gop_Dat_Hang!S98</f>
        <v>0</v>
      </c>
      <c r="AY98" s="21">
        <f>Gop_Dat_Hang!AJ98-Gop_Dat_Hang!T98</f>
        <v>0</v>
      </c>
    </row>
    <row r="99" spans="1:51" hidden="1" x14ac:dyDescent="0.2">
      <c r="A99" s="180">
        <v>44614</v>
      </c>
      <c r="B99" s="181" t="s">
        <v>125</v>
      </c>
      <c r="C99" s="181" t="s">
        <v>126</v>
      </c>
      <c r="D99" s="181" t="s">
        <v>143</v>
      </c>
      <c r="E99" s="181" t="s">
        <v>144</v>
      </c>
      <c r="F99" s="181" t="s">
        <v>145</v>
      </c>
      <c r="G99" s="181" t="s">
        <v>549</v>
      </c>
      <c r="H99" s="181">
        <v>48</v>
      </c>
      <c r="I99" s="181">
        <v>0.05</v>
      </c>
      <c r="J99" s="182">
        <v>0</v>
      </c>
      <c r="L99" s="181">
        <v>45</v>
      </c>
      <c r="M99" s="181">
        <v>13</v>
      </c>
      <c r="N99" s="181">
        <v>24</v>
      </c>
      <c r="O99" s="181">
        <v>23</v>
      </c>
      <c r="P99" s="181">
        <v>40</v>
      </c>
      <c r="Q99" s="181">
        <v>44</v>
      </c>
      <c r="R99" s="181">
        <v>21</v>
      </c>
      <c r="S99" s="181">
        <v>210</v>
      </c>
      <c r="T99" s="181">
        <v>10818.17</v>
      </c>
      <c r="U99" s="181">
        <v>2271815.7000000002</v>
      </c>
      <c r="V99" s="181">
        <v>0</v>
      </c>
      <c r="W99" s="181">
        <v>2271815.7000000002</v>
      </c>
      <c r="X99" s="181">
        <v>181745.25599999999</v>
      </c>
      <c r="Y99" s="182">
        <v>2453560.9559999998</v>
      </c>
      <c r="Z99" s="182">
        <v>12200</v>
      </c>
      <c r="AB99" s="21">
        <f>Gop_Dat_Hang!L99</f>
        <v>45</v>
      </c>
      <c r="AC99" s="21">
        <f>Gop_Dat_Hang!M99</f>
        <v>13</v>
      </c>
      <c r="AD99" s="21">
        <f>Gop_Dat_Hang!N99</f>
        <v>24</v>
      </c>
      <c r="AE99" s="21">
        <f>Gop_Dat_Hang!O99</f>
        <v>23</v>
      </c>
      <c r="AF99" s="21">
        <f>Gop_Dat_Hang!P99</f>
        <v>40</v>
      </c>
      <c r="AG99" s="21">
        <f>Gop_Dat_Hang!Q99</f>
        <v>44</v>
      </c>
      <c r="AH99" s="21">
        <f>Gop_Dat_Hang!R99</f>
        <v>21</v>
      </c>
      <c r="AI99" s="21">
        <f>SUM(Gop_Dat_Hang!AB99:AH99)</f>
        <v>210</v>
      </c>
      <c r="AJ99" s="21">
        <f>Gop_Dat_Hang!T99</f>
        <v>10818.17</v>
      </c>
      <c r="AK99" s="21">
        <f t="shared" si="9"/>
        <v>2271815.7000000002</v>
      </c>
      <c r="AL99" s="21">
        <f>Gop_Dat_Hang!V99</f>
        <v>0</v>
      </c>
      <c r="AM99" s="21">
        <f t="shared" si="10"/>
        <v>2271815.7000000002</v>
      </c>
      <c r="AN99" s="21">
        <f>Gop_Dat_Hang!X99</f>
        <v>181745.25599999999</v>
      </c>
      <c r="AO99" s="75">
        <f t="shared" si="11"/>
        <v>2453560.9560000002</v>
      </c>
      <c r="AQ99" s="21">
        <f>Gop_Dat_Hang!AB99-Gop_Dat_Hang!L99</f>
        <v>0</v>
      </c>
      <c r="AR99" s="21">
        <f>Gop_Dat_Hang!AC99-Gop_Dat_Hang!M99</f>
        <v>0</v>
      </c>
      <c r="AS99" s="21">
        <f>Gop_Dat_Hang!AD99-Gop_Dat_Hang!N99</f>
        <v>0</v>
      </c>
      <c r="AT99" s="21">
        <f>Gop_Dat_Hang!AE99-Gop_Dat_Hang!O99</f>
        <v>0</v>
      </c>
      <c r="AU99" s="21">
        <f>Gop_Dat_Hang!AF99-Gop_Dat_Hang!P99</f>
        <v>0</v>
      </c>
      <c r="AV99" s="21">
        <f>Gop_Dat_Hang!AG99-Gop_Dat_Hang!Q99</f>
        <v>0</v>
      </c>
      <c r="AW99" s="21">
        <f>Gop_Dat_Hang!AH99-Gop_Dat_Hang!R99</f>
        <v>0</v>
      </c>
      <c r="AX99" s="21">
        <f>Gop_Dat_Hang!AI99-Gop_Dat_Hang!S99</f>
        <v>0</v>
      </c>
      <c r="AY99" s="21">
        <f>Gop_Dat_Hang!AJ99-Gop_Dat_Hang!T99</f>
        <v>0</v>
      </c>
    </row>
    <row r="100" spans="1:51" hidden="1" x14ac:dyDescent="0.2">
      <c r="A100" s="180">
        <v>44614</v>
      </c>
      <c r="B100" s="181" t="s">
        <v>125</v>
      </c>
      <c r="C100" s="181" t="s">
        <v>126</v>
      </c>
      <c r="D100" s="181" t="s">
        <v>146</v>
      </c>
      <c r="E100" s="181" t="s">
        <v>147</v>
      </c>
      <c r="F100" s="181" t="s">
        <v>148</v>
      </c>
      <c r="G100" s="181" t="s">
        <v>549</v>
      </c>
      <c r="H100" s="181">
        <v>24</v>
      </c>
      <c r="I100" s="181">
        <v>0.05</v>
      </c>
      <c r="J100" s="182">
        <v>0</v>
      </c>
      <c r="L100" s="181">
        <v>50</v>
      </c>
      <c r="M100" s="181">
        <v>34</v>
      </c>
      <c r="N100" s="181">
        <v>48</v>
      </c>
      <c r="O100" s="181">
        <v>48</v>
      </c>
      <c r="P100" s="181">
        <v>48</v>
      </c>
      <c r="Q100" s="181">
        <v>22</v>
      </c>
      <c r="R100" s="181">
        <v>43</v>
      </c>
      <c r="S100" s="181">
        <v>293</v>
      </c>
      <c r="T100" s="181">
        <v>13636</v>
      </c>
      <c r="U100" s="181">
        <v>3995348</v>
      </c>
      <c r="V100" s="181">
        <v>0</v>
      </c>
      <c r="W100" s="181">
        <v>3995348</v>
      </c>
      <c r="X100" s="181">
        <v>319627.84000000003</v>
      </c>
      <c r="Y100" s="182">
        <v>4314975.84</v>
      </c>
      <c r="Z100" s="182">
        <v>15500</v>
      </c>
      <c r="AB100" s="21">
        <f>Gop_Dat_Hang!L100</f>
        <v>50</v>
      </c>
      <c r="AC100" s="21">
        <f>Gop_Dat_Hang!M100</f>
        <v>34</v>
      </c>
      <c r="AD100" s="21">
        <f>Gop_Dat_Hang!N100</f>
        <v>48</v>
      </c>
      <c r="AE100" s="21">
        <f>Gop_Dat_Hang!O100</f>
        <v>48</v>
      </c>
      <c r="AF100" s="21">
        <f>Gop_Dat_Hang!P100</f>
        <v>48</v>
      </c>
      <c r="AG100" s="21">
        <f>Gop_Dat_Hang!Q100</f>
        <v>22</v>
      </c>
      <c r="AH100" s="21">
        <f>Gop_Dat_Hang!R100</f>
        <v>43</v>
      </c>
      <c r="AI100" s="21">
        <f>SUM(Gop_Dat_Hang!AB100:AH100)</f>
        <v>293</v>
      </c>
      <c r="AJ100" s="21">
        <f>Gop_Dat_Hang!T100</f>
        <v>13636</v>
      </c>
      <c r="AK100" s="21">
        <f t="shared" si="9"/>
        <v>3995348</v>
      </c>
      <c r="AL100" s="21">
        <f>Gop_Dat_Hang!V100</f>
        <v>0</v>
      </c>
      <c r="AM100" s="21">
        <f t="shared" si="10"/>
        <v>3995348</v>
      </c>
      <c r="AN100" s="21">
        <f>Gop_Dat_Hang!X100</f>
        <v>319627.84000000003</v>
      </c>
      <c r="AO100" s="75">
        <f t="shared" si="11"/>
        <v>4314975.84</v>
      </c>
      <c r="AQ100" s="21">
        <f>Gop_Dat_Hang!AB100-Gop_Dat_Hang!L100</f>
        <v>0</v>
      </c>
      <c r="AR100" s="21">
        <f>Gop_Dat_Hang!AC100-Gop_Dat_Hang!M100</f>
        <v>0</v>
      </c>
      <c r="AS100" s="21">
        <f>Gop_Dat_Hang!AD100-Gop_Dat_Hang!N100</f>
        <v>0</v>
      </c>
      <c r="AT100" s="21">
        <f>Gop_Dat_Hang!AE100-Gop_Dat_Hang!O100</f>
        <v>0</v>
      </c>
      <c r="AU100" s="21">
        <f>Gop_Dat_Hang!AF100-Gop_Dat_Hang!P100</f>
        <v>0</v>
      </c>
      <c r="AV100" s="21">
        <f>Gop_Dat_Hang!AG100-Gop_Dat_Hang!Q100</f>
        <v>0</v>
      </c>
      <c r="AW100" s="21">
        <f>Gop_Dat_Hang!AH100-Gop_Dat_Hang!R100</f>
        <v>0</v>
      </c>
      <c r="AX100" s="21">
        <f>Gop_Dat_Hang!AI100-Gop_Dat_Hang!S100</f>
        <v>0</v>
      </c>
      <c r="AY100" s="21">
        <f>Gop_Dat_Hang!AJ100-Gop_Dat_Hang!T100</f>
        <v>0</v>
      </c>
    </row>
    <row r="101" spans="1:51" hidden="1" x14ac:dyDescent="0.2">
      <c r="A101" s="180">
        <v>44614</v>
      </c>
      <c r="B101" s="181" t="s">
        <v>125</v>
      </c>
      <c r="C101" s="181" t="s">
        <v>126</v>
      </c>
      <c r="D101" s="181" t="s">
        <v>149</v>
      </c>
      <c r="E101" s="181" t="s">
        <v>150</v>
      </c>
      <c r="F101" s="181" t="s">
        <v>151</v>
      </c>
      <c r="G101" s="181" t="s">
        <v>549</v>
      </c>
      <c r="H101" s="181">
        <v>24</v>
      </c>
      <c r="I101" s="181">
        <v>0.05</v>
      </c>
      <c r="J101" s="182">
        <v>0</v>
      </c>
      <c r="L101" s="181">
        <v>13</v>
      </c>
      <c r="M101" s="181">
        <v>25</v>
      </c>
      <c r="N101" s="181">
        <v>11</v>
      </c>
      <c r="O101" s="181">
        <v>47</v>
      </c>
      <c r="P101" s="181">
        <v>37</v>
      </c>
      <c r="Q101" s="181">
        <v>27</v>
      </c>
      <c r="R101" s="181">
        <v>46</v>
      </c>
      <c r="S101" s="181">
        <v>206</v>
      </c>
      <c r="T101" s="181">
        <v>11364</v>
      </c>
      <c r="U101" s="181">
        <v>2340984</v>
      </c>
      <c r="V101" s="181">
        <v>0</v>
      </c>
      <c r="W101" s="181">
        <v>2340984</v>
      </c>
      <c r="X101" s="181">
        <v>187278.72</v>
      </c>
      <c r="Y101" s="182">
        <v>2528262.7200000002</v>
      </c>
      <c r="Z101" s="182">
        <v>13000</v>
      </c>
      <c r="AB101" s="21">
        <f>Gop_Dat_Hang!L101</f>
        <v>13</v>
      </c>
      <c r="AC101" s="21">
        <f>Gop_Dat_Hang!M101</f>
        <v>25</v>
      </c>
      <c r="AD101" s="21">
        <f>Gop_Dat_Hang!N101</f>
        <v>11</v>
      </c>
      <c r="AE101" s="21">
        <f>Gop_Dat_Hang!O101</f>
        <v>47</v>
      </c>
      <c r="AF101" s="21">
        <f>Gop_Dat_Hang!P101</f>
        <v>37</v>
      </c>
      <c r="AG101" s="21">
        <f>Gop_Dat_Hang!Q101</f>
        <v>27</v>
      </c>
      <c r="AH101" s="21">
        <f>Gop_Dat_Hang!R101</f>
        <v>46</v>
      </c>
      <c r="AI101" s="21">
        <f>SUM(Gop_Dat_Hang!AB101:AH101)</f>
        <v>206</v>
      </c>
      <c r="AJ101" s="21">
        <f>Gop_Dat_Hang!T101</f>
        <v>11364</v>
      </c>
      <c r="AK101" s="21">
        <f t="shared" si="9"/>
        <v>2340984</v>
      </c>
      <c r="AL101" s="21">
        <f>Gop_Dat_Hang!V101</f>
        <v>0</v>
      </c>
      <c r="AM101" s="21">
        <f t="shared" si="10"/>
        <v>2340984</v>
      </c>
      <c r="AN101" s="21">
        <f>Gop_Dat_Hang!X101</f>
        <v>187278.72</v>
      </c>
      <c r="AO101" s="75">
        <f t="shared" si="11"/>
        <v>2528262.7200000002</v>
      </c>
      <c r="AQ101" s="21">
        <f>Gop_Dat_Hang!AB101-Gop_Dat_Hang!L101</f>
        <v>0</v>
      </c>
      <c r="AR101" s="21">
        <f>Gop_Dat_Hang!AC101-Gop_Dat_Hang!M101</f>
        <v>0</v>
      </c>
      <c r="AS101" s="21">
        <f>Gop_Dat_Hang!AD101-Gop_Dat_Hang!N101</f>
        <v>0</v>
      </c>
      <c r="AT101" s="21">
        <f>Gop_Dat_Hang!AE101-Gop_Dat_Hang!O101</f>
        <v>0</v>
      </c>
      <c r="AU101" s="21">
        <f>Gop_Dat_Hang!AF101-Gop_Dat_Hang!P101</f>
        <v>0</v>
      </c>
      <c r="AV101" s="21">
        <f>Gop_Dat_Hang!AG101-Gop_Dat_Hang!Q101</f>
        <v>0</v>
      </c>
      <c r="AW101" s="21">
        <f>Gop_Dat_Hang!AH101-Gop_Dat_Hang!R101</f>
        <v>0</v>
      </c>
      <c r="AX101" s="21">
        <f>Gop_Dat_Hang!AI101-Gop_Dat_Hang!S101</f>
        <v>0</v>
      </c>
      <c r="AY101" s="21">
        <f>Gop_Dat_Hang!AJ101-Gop_Dat_Hang!T101</f>
        <v>0</v>
      </c>
    </row>
    <row r="102" spans="1:51" hidden="1" x14ac:dyDescent="0.2">
      <c r="A102" s="180">
        <v>44614</v>
      </c>
      <c r="B102" s="181" t="s">
        <v>125</v>
      </c>
      <c r="C102" s="181" t="s">
        <v>126</v>
      </c>
      <c r="D102" s="181" t="s">
        <v>152</v>
      </c>
      <c r="E102" s="181" t="s">
        <v>153</v>
      </c>
      <c r="F102" s="181" t="s">
        <v>154</v>
      </c>
      <c r="G102" s="181" t="s">
        <v>1269</v>
      </c>
      <c r="H102" s="181">
        <v>8</v>
      </c>
      <c r="I102" s="181">
        <v>0.05</v>
      </c>
      <c r="J102" s="182">
        <v>0</v>
      </c>
      <c r="L102" s="181">
        <v>35</v>
      </c>
      <c r="M102" s="181">
        <v>46</v>
      </c>
      <c r="N102" s="181">
        <v>41</v>
      </c>
      <c r="O102" s="181">
        <v>32</v>
      </c>
      <c r="P102" s="181">
        <v>50</v>
      </c>
      <c r="Q102" s="181">
        <v>42</v>
      </c>
      <c r="R102" s="181">
        <v>40</v>
      </c>
      <c r="S102" s="181">
        <v>286</v>
      </c>
      <c r="T102" s="181">
        <v>66818</v>
      </c>
      <c r="U102" s="181">
        <v>19109948</v>
      </c>
      <c r="V102" s="181">
        <v>0</v>
      </c>
      <c r="W102" s="181">
        <v>19109948</v>
      </c>
      <c r="X102" s="181">
        <v>1528795.84</v>
      </c>
      <c r="Y102" s="182">
        <v>20638743.84</v>
      </c>
      <c r="Z102" s="182">
        <v>75000</v>
      </c>
      <c r="AB102" s="21">
        <f>Gop_Dat_Hang!L102</f>
        <v>35</v>
      </c>
      <c r="AC102" s="21">
        <f>Gop_Dat_Hang!M102</f>
        <v>46</v>
      </c>
      <c r="AD102" s="21">
        <f>Gop_Dat_Hang!N102</f>
        <v>41</v>
      </c>
      <c r="AE102" s="21">
        <f>Gop_Dat_Hang!O102</f>
        <v>32</v>
      </c>
      <c r="AF102" s="21">
        <f>Gop_Dat_Hang!P102</f>
        <v>50</v>
      </c>
      <c r="AG102" s="21">
        <f>Gop_Dat_Hang!Q102</f>
        <v>42</v>
      </c>
      <c r="AH102" s="21">
        <f>Gop_Dat_Hang!R102</f>
        <v>40</v>
      </c>
      <c r="AI102" s="21">
        <f>SUM(Gop_Dat_Hang!AB102:AH102)</f>
        <v>286</v>
      </c>
      <c r="AJ102" s="21">
        <f>Gop_Dat_Hang!T102</f>
        <v>66818</v>
      </c>
      <c r="AK102" s="21">
        <f t="shared" si="9"/>
        <v>19109948</v>
      </c>
      <c r="AL102" s="21">
        <f>Gop_Dat_Hang!V102</f>
        <v>0</v>
      </c>
      <c r="AM102" s="21">
        <f t="shared" si="10"/>
        <v>19109948</v>
      </c>
      <c r="AN102" s="21">
        <f>Gop_Dat_Hang!X102</f>
        <v>1528795.84</v>
      </c>
      <c r="AO102" s="75">
        <f t="shared" si="11"/>
        <v>20638743.84</v>
      </c>
      <c r="AQ102" s="21">
        <f>Gop_Dat_Hang!AB102-Gop_Dat_Hang!L102</f>
        <v>0</v>
      </c>
      <c r="AR102" s="21">
        <f>Gop_Dat_Hang!AC102-Gop_Dat_Hang!M102</f>
        <v>0</v>
      </c>
      <c r="AS102" s="21">
        <f>Gop_Dat_Hang!AD102-Gop_Dat_Hang!N102</f>
        <v>0</v>
      </c>
      <c r="AT102" s="21">
        <f>Gop_Dat_Hang!AE102-Gop_Dat_Hang!O102</f>
        <v>0</v>
      </c>
      <c r="AU102" s="21">
        <f>Gop_Dat_Hang!AF102-Gop_Dat_Hang!P102</f>
        <v>0</v>
      </c>
      <c r="AV102" s="21">
        <f>Gop_Dat_Hang!AG102-Gop_Dat_Hang!Q102</f>
        <v>0</v>
      </c>
      <c r="AW102" s="21">
        <f>Gop_Dat_Hang!AH102-Gop_Dat_Hang!R102</f>
        <v>0</v>
      </c>
      <c r="AX102" s="21">
        <f>Gop_Dat_Hang!AI102-Gop_Dat_Hang!S102</f>
        <v>0</v>
      </c>
      <c r="AY102" s="21">
        <f>Gop_Dat_Hang!AJ102-Gop_Dat_Hang!T102</f>
        <v>0</v>
      </c>
    </row>
    <row r="103" spans="1:51" hidden="1" x14ac:dyDescent="0.2">
      <c r="A103" s="180">
        <v>44614</v>
      </c>
      <c r="B103" s="181" t="s">
        <v>125</v>
      </c>
      <c r="C103" s="181" t="s">
        <v>126</v>
      </c>
      <c r="D103" s="181" t="s">
        <v>127</v>
      </c>
      <c r="E103" s="181" t="s">
        <v>128</v>
      </c>
      <c r="F103" s="181" t="s">
        <v>129</v>
      </c>
      <c r="G103" s="181" t="s">
        <v>514</v>
      </c>
      <c r="H103" s="181">
        <v>12</v>
      </c>
      <c r="I103" s="181">
        <v>0.05</v>
      </c>
      <c r="J103" s="182">
        <v>0</v>
      </c>
      <c r="L103" s="181">
        <v>30</v>
      </c>
      <c r="M103" s="181">
        <v>33</v>
      </c>
      <c r="N103" s="181">
        <v>43</v>
      </c>
      <c r="O103" s="181">
        <v>27</v>
      </c>
      <c r="P103" s="181">
        <v>17</v>
      </c>
      <c r="Q103" s="181">
        <v>27</v>
      </c>
      <c r="R103" s="181">
        <v>36</v>
      </c>
      <c r="S103" s="181">
        <v>213</v>
      </c>
      <c r="T103" s="181">
        <v>54000</v>
      </c>
      <c r="U103" s="181">
        <v>11502000</v>
      </c>
      <c r="V103" s="181">
        <v>0</v>
      </c>
      <c r="W103" s="181">
        <v>11502000</v>
      </c>
      <c r="X103" s="181">
        <v>920160</v>
      </c>
      <c r="Y103" s="182">
        <v>12422160</v>
      </c>
      <c r="Z103" s="182">
        <v>64800</v>
      </c>
      <c r="AB103" s="21">
        <f>Gop_Dat_Hang!L103</f>
        <v>30</v>
      </c>
      <c r="AC103" s="21">
        <f>Gop_Dat_Hang!M103</f>
        <v>33</v>
      </c>
      <c r="AD103" s="21">
        <f>Gop_Dat_Hang!N103</f>
        <v>43</v>
      </c>
      <c r="AE103" s="21">
        <f>Gop_Dat_Hang!O103</f>
        <v>27</v>
      </c>
      <c r="AF103" s="21">
        <f>Gop_Dat_Hang!P103</f>
        <v>17</v>
      </c>
      <c r="AG103" s="21">
        <f>Gop_Dat_Hang!Q103</f>
        <v>27</v>
      </c>
      <c r="AH103" s="21">
        <f>Gop_Dat_Hang!R103</f>
        <v>36</v>
      </c>
      <c r="AI103" s="21">
        <f>SUM(Gop_Dat_Hang!AB103:AH103)</f>
        <v>213</v>
      </c>
      <c r="AJ103" s="21">
        <f>Gop_Dat_Hang!T103</f>
        <v>54000</v>
      </c>
      <c r="AK103" s="21">
        <f t="shared" si="9"/>
        <v>11502000</v>
      </c>
      <c r="AL103" s="21">
        <f>Gop_Dat_Hang!V103</f>
        <v>0</v>
      </c>
      <c r="AM103" s="21">
        <f t="shared" si="10"/>
        <v>11502000</v>
      </c>
      <c r="AN103" s="21">
        <f>Gop_Dat_Hang!X103</f>
        <v>920160</v>
      </c>
      <c r="AO103" s="75">
        <f t="shared" si="11"/>
        <v>12422160</v>
      </c>
      <c r="AQ103" s="21">
        <f>Gop_Dat_Hang!AB103-Gop_Dat_Hang!L103</f>
        <v>0</v>
      </c>
      <c r="AR103" s="21">
        <f>Gop_Dat_Hang!AC103-Gop_Dat_Hang!M103</f>
        <v>0</v>
      </c>
      <c r="AS103" s="21">
        <f>Gop_Dat_Hang!AD103-Gop_Dat_Hang!N103</f>
        <v>0</v>
      </c>
      <c r="AT103" s="21">
        <f>Gop_Dat_Hang!AE103-Gop_Dat_Hang!O103</f>
        <v>0</v>
      </c>
      <c r="AU103" s="21">
        <f>Gop_Dat_Hang!AF103-Gop_Dat_Hang!P103</f>
        <v>0</v>
      </c>
      <c r="AV103" s="21">
        <f>Gop_Dat_Hang!AG103-Gop_Dat_Hang!Q103</f>
        <v>0</v>
      </c>
      <c r="AW103" s="21">
        <f>Gop_Dat_Hang!AH103-Gop_Dat_Hang!R103</f>
        <v>0</v>
      </c>
      <c r="AX103" s="21">
        <f>Gop_Dat_Hang!AI103-Gop_Dat_Hang!S103</f>
        <v>0</v>
      </c>
      <c r="AY103" s="21">
        <f>Gop_Dat_Hang!AJ103-Gop_Dat_Hang!T103</f>
        <v>0</v>
      </c>
    </row>
    <row r="104" spans="1:51" hidden="1" x14ac:dyDescent="0.2">
      <c r="A104" s="180">
        <v>44614</v>
      </c>
      <c r="B104" s="181" t="s">
        <v>376</v>
      </c>
      <c r="C104" s="181" t="s">
        <v>377</v>
      </c>
      <c r="D104" s="181" t="s">
        <v>388</v>
      </c>
      <c r="E104" s="181" t="s">
        <v>389</v>
      </c>
      <c r="F104" s="181" t="s">
        <v>390</v>
      </c>
      <c r="G104" s="181" t="s">
        <v>514</v>
      </c>
      <c r="H104" s="181">
        <v>5</v>
      </c>
      <c r="I104" s="181">
        <v>0.02</v>
      </c>
      <c r="J104" s="182">
        <v>0</v>
      </c>
      <c r="L104" s="181">
        <v>40</v>
      </c>
      <c r="M104" s="181">
        <v>17</v>
      </c>
      <c r="N104" s="181">
        <v>44</v>
      </c>
      <c r="O104" s="181">
        <v>10</v>
      </c>
      <c r="P104" s="181">
        <v>34</v>
      </c>
      <c r="Q104" s="181">
        <v>42</v>
      </c>
      <c r="R104" s="181">
        <v>29</v>
      </c>
      <c r="S104" s="181">
        <v>216</v>
      </c>
      <c r="T104" s="181">
        <v>32000</v>
      </c>
      <c r="U104" s="181">
        <v>6912000</v>
      </c>
      <c r="V104" s="181">
        <v>0</v>
      </c>
      <c r="W104" s="181">
        <v>6912000</v>
      </c>
      <c r="X104" s="181">
        <v>552960</v>
      </c>
      <c r="Y104" s="182">
        <v>7464960</v>
      </c>
      <c r="Z104" s="182">
        <v>42000</v>
      </c>
      <c r="AB104" s="21">
        <f>Gop_Dat_Hang!L104</f>
        <v>40</v>
      </c>
      <c r="AC104" s="21">
        <f>Gop_Dat_Hang!M104</f>
        <v>17</v>
      </c>
      <c r="AD104" s="21">
        <f>Gop_Dat_Hang!N104</f>
        <v>44</v>
      </c>
      <c r="AE104" s="21">
        <f>Gop_Dat_Hang!O104</f>
        <v>10</v>
      </c>
      <c r="AF104" s="21">
        <f>Gop_Dat_Hang!P104</f>
        <v>34</v>
      </c>
      <c r="AG104" s="21">
        <f>Gop_Dat_Hang!Q104</f>
        <v>42</v>
      </c>
      <c r="AH104" s="21">
        <f>Gop_Dat_Hang!R104</f>
        <v>29</v>
      </c>
      <c r="AI104" s="21">
        <f>SUM(Gop_Dat_Hang!AB104:AH104)</f>
        <v>216</v>
      </c>
      <c r="AJ104" s="21">
        <f>Gop_Dat_Hang!T104</f>
        <v>32000</v>
      </c>
      <c r="AK104" s="21">
        <f t="shared" si="9"/>
        <v>6912000</v>
      </c>
      <c r="AL104" s="21">
        <f>Gop_Dat_Hang!V104</f>
        <v>0</v>
      </c>
      <c r="AM104" s="21">
        <f t="shared" si="10"/>
        <v>6912000</v>
      </c>
      <c r="AN104" s="21">
        <f>Gop_Dat_Hang!X104</f>
        <v>552960</v>
      </c>
      <c r="AO104" s="75">
        <f t="shared" si="11"/>
        <v>7464960</v>
      </c>
      <c r="AQ104" s="21">
        <f>Gop_Dat_Hang!AB104-Gop_Dat_Hang!L104</f>
        <v>0</v>
      </c>
      <c r="AR104" s="21">
        <f>Gop_Dat_Hang!AC104-Gop_Dat_Hang!M104</f>
        <v>0</v>
      </c>
      <c r="AS104" s="21">
        <f>Gop_Dat_Hang!AD104-Gop_Dat_Hang!N104</f>
        <v>0</v>
      </c>
      <c r="AT104" s="21">
        <f>Gop_Dat_Hang!AE104-Gop_Dat_Hang!O104</f>
        <v>0</v>
      </c>
      <c r="AU104" s="21">
        <f>Gop_Dat_Hang!AF104-Gop_Dat_Hang!P104</f>
        <v>0</v>
      </c>
      <c r="AV104" s="21">
        <f>Gop_Dat_Hang!AG104-Gop_Dat_Hang!Q104</f>
        <v>0</v>
      </c>
      <c r="AW104" s="21">
        <f>Gop_Dat_Hang!AH104-Gop_Dat_Hang!R104</f>
        <v>0</v>
      </c>
      <c r="AX104" s="21">
        <f>Gop_Dat_Hang!AI104-Gop_Dat_Hang!S104</f>
        <v>0</v>
      </c>
      <c r="AY104" s="21">
        <f>Gop_Dat_Hang!AJ104-Gop_Dat_Hang!T104</f>
        <v>0</v>
      </c>
    </row>
    <row r="105" spans="1:51" hidden="1" x14ac:dyDescent="0.2">
      <c r="A105" s="180">
        <v>44614</v>
      </c>
      <c r="B105" s="181" t="s">
        <v>376</v>
      </c>
      <c r="C105" s="181" t="s">
        <v>377</v>
      </c>
      <c r="D105" s="181" t="s">
        <v>391</v>
      </c>
      <c r="E105" s="181" t="s">
        <v>392</v>
      </c>
      <c r="F105" s="181" t="s">
        <v>393</v>
      </c>
      <c r="G105" s="181" t="s">
        <v>514</v>
      </c>
      <c r="H105" s="181">
        <v>5</v>
      </c>
      <c r="I105" s="181">
        <v>0.02</v>
      </c>
      <c r="J105" s="182">
        <v>0</v>
      </c>
      <c r="L105" s="181">
        <v>42</v>
      </c>
      <c r="M105" s="181">
        <v>16</v>
      </c>
      <c r="N105" s="181">
        <v>47</v>
      </c>
      <c r="O105" s="181">
        <v>20</v>
      </c>
      <c r="P105" s="181">
        <v>17</v>
      </c>
      <c r="Q105" s="181">
        <v>15</v>
      </c>
      <c r="R105" s="181">
        <v>34</v>
      </c>
      <c r="S105" s="181">
        <v>191</v>
      </c>
      <c r="T105" s="181">
        <v>32000</v>
      </c>
      <c r="U105" s="181">
        <v>6112000</v>
      </c>
      <c r="V105" s="181">
        <v>0</v>
      </c>
      <c r="W105" s="181">
        <v>6112000</v>
      </c>
      <c r="X105" s="181">
        <v>488960</v>
      </c>
      <c r="Y105" s="182">
        <v>6600960</v>
      </c>
      <c r="Z105" s="182">
        <v>42000</v>
      </c>
      <c r="AB105" s="21">
        <f>Gop_Dat_Hang!L105</f>
        <v>42</v>
      </c>
      <c r="AC105" s="21">
        <f>Gop_Dat_Hang!M105</f>
        <v>16</v>
      </c>
      <c r="AD105" s="21">
        <f>Gop_Dat_Hang!N105</f>
        <v>47</v>
      </c>
      <c r="AE105" s="21">
        <f>Gop_Dat_Hang!O105</f>
        <v>20</v>
      </c>
      <c r="AF105" s="21">
        <f>Gop_Dat_Hang!P105</f>
        <v>17</v>
      </c>
      <c r="AG105" s="21">
        <f>Gop_Dat_Hang!Q105</f>
        <v>15</v>
      </c>
      <c r="AH105" s="21">
        <f>Gop_Dat_Hang!R105</f>
        <v>34</v>
      </c>
      <c r="AI105" s="21">
        <f>SUM(Gop_Dat_Hang!AB105:AH105)</f>
        <v>191</v>
      </c>
      <c r="AJ105" s="21">
        <f>Gop_Dat_Hang!T105</f>
        <v>32000</v>
      </c>
      <c r="AK105" s="21">
        <f t="shared" si="9"/>
        <v>6112000</v>
      </c>
      <c r="AL105" s="21">
        <f>Gop_Dat_Hang!V105</f>
        <v>0</v>
      </c>
      <c r="AM105" s="21">
        <f t="shared" si="10"/>
        <v>6112000</v>
      </c>
      <c r="AN105" s="21">
        <f>Gop_Dat_Hang!X105</f>
        <v>488960</v>
      </c>
      <c r="AO105" s="75">
        <f t="shared" si="11"/>
        <v>6600960</v>
      </c>
      <c r="AQ105" s="21">
        <f>Gop_Dat_Hang!AB105-Gop_Dat_Hang!L105</f>
        <v>0</v>
      </c>
      <c r="AR105" s="21">
        <f>Gop_Dat_Hang!AC105-Gop_Dat_Hang!M105</f>
        <v>0</v>
      </c>
      <c r="AS105" s="21">
        <f>Gop_Dat_Hang!AD105-Gop_Dat_Hang!N105</f>
        <v>0</v>
      </c>
      <c r="AT105" s="21">
        <f>Gop_Dat_Hang!AE105-Gop_Dat_Hang!O105</f>
        <v>0</v>
      </c>
      <c r="AU105" s="21">
        <f>Gop_Dat_Hang!AF105-Gop_Dat_Hang!P105</f>
        <v>0</v>
      </c>
      <c r="AV105" s="21">
        <f>Gop_Dat_Hang!AG105-Gop_Dat_Hang!Q105</f>
        <v>0</v>
      </c>
      <c r="AW105" s="21">
        <f>Gop_Dat_Hang!AH105-Gop_Dat_Hang!R105</f>
        <v>0</v>
      </c>
      <c r="AX105" s="21">
        <f>Gop_Dat_Hang!AI105-Gop_Dat_Hang!S105</f>
        <v>0</v>
      </c>
      <c r="AY105" s="21">
        <f>Gop_Dat_Hang!AJ105-Gop_Dat_Hang!T105</f>
        <v>0</v>
      </c>
    </row>
    <row r="106" spans="1:51" hidden="1" x14ac:dyDescent="0.2">
      <c r="A106" s="180">
        <v>44614</v>
      </c>
      <c r="B106" s="181" t="s">
        <v>376</v>
      </c>
      <c r="C106" s="181" t="s">
        <v>377</v>
      </c>
      <c r="D106" s="181" t="s">
        <v>394</v>
      </c>
      <c r="E106" s="181" t="s">
        <v>395</v>
      </c>
      <c r="F106" s="181" t="s">
        <v>396</v>
      </c>
      <c r="G106" s="181" t="s">
        <v>514</v>
      </c>
      <c r="H106" s="181">
        <v>5</v>
      </c>
      <c r="I106" s="181">
        <v>0.02</v>
      </c>
      <c r="J106" s="182">
        <v>0</v>
      </c>
      <c r="L106" s="181">
        <v>46</v>
      </c>
      <c r="M106" s="181">
        <v>41</v>
      </c>
      <c r="N106" s="181">
        <v>33</v>
      </c>
      <c r="O106" s="181">
        <v>25</v>
      </c>
      <c r="P106" s="181">
        <v>28</v>
      </c>
      <c r="Q106" s="181">
        <v>17</v>
      </c>
      <c r="R106" s="181">
        <v>40</v>
      </c>
      <c r="S106" s="181">
        <v>230</v>
      </c>
      <c r="T106" s="181">
        <v>25000</v>
      </c>
      <c r="U106" s="181">
        <v>5750000</v>
      </c>
      <c r="V106" s="181">
        <v>0</v>
      </c>
      <c r="W106" s="181">
        <v>5750000</v>
      </c>
      <c r="X106" s="181">
        <v>460000</v>
      </c>
      <c r="Y106" s="182">
        <v>6210000</v>
      </c>
      <c r="Z106" s="182">
        <v>33000</v>
      </c>
      <c r="AB106" s="21">
        <f>Gop_Dat_Hang!L106</f>
        <v>46</v>
      </c>
      <c r="AC106" s="21">
        <f>Gop_Dat_Hang!M106</f>
        <v>41</v>
      </c>
      <c r="AD106" s="21">
        <f>Gop_Dat_Hang!N106</f>
        <v>33</v>
      </c>
      <c r="AE106" s="21">
        <f>Gop_Dat_Hang!O106</f>
        <v>25</v>
      </c>
      <c r="AF106" s="21">
        <f>Gop_Dat_Hang!P106</f>
        <v>28</v>
      </c>
      <c r="AG106" s="21">
        <f>Gop_Dat_Hang!Q106</f>
        <v>17</v>
      </c>
      <c r="AH106" s="21">
        <f>Gop_Dat_Hang!R106</f>
        <v>40</v>
      </c>
      <c r="AI106" s="21">
        <f>SUM(Gop_Dat_Hang!AB106:AH106)</f>
        <v>230</v>
      </c>
      <c r="AJ106" s="21">
        <f>Gop_Dat_Hang!T106</f>
        <v>25000</v>
      </c>
      <c r="AK106" s="21">
        <f t="shared" si="9"/>
        <v>5750000</v>
      </c>
      <c r="AL106" s="21">
        <f>Gop_Dat_Hang!V106</f>
        <v>0</v>
      </c>
      <c r="AM106" s="21">
        <f t="shared" si="10"/>
        <v>5750000</v>
      </c>
      <c r="AN106" s="21">
        <f>Gop_Dat_Hang!X106</f>
        <v>460000</v>
      </c>
      <c r="AO106" s="75">
        <f t="shared" si="11"/>
        <v>6210000</v>
      </c>
      <c r="AQ106" s="21">
        <f>Gop_Dat_Hang!AB106-Gop_Dat_Hang!L106</f>
        <v>0</v>
      </c>
      <c r="AR106" s="21">
        <f>Gop_Dat_Hang!AC106-Gop_Dat_Hang!M106</f>
        <v>0</v>
      </c>
      <c r="AS106" s="21">
        <f>Gop_Dat_Hang!AD106-Gop_Dat_Hang!N106</f>
        <v>0</v>
      </c>
      <c r="AT106" s="21">
        <f>Gop_Dat_Hang!AE106-Gop_Dat_Hang!O106</f>
        <v>0</v>
      </c>
      <c r="AU106" s="21">
        <f>Gop_Dat_Hang!AF106-Gop_Dat_Hang!P106</f>
        <v>0</v>
      </c>
      <c r="AV106" s="21">
        <f>Gop_Dat_Hang!AG106-Gop_Dat_Hang!Q106</f>
        <v>0</v>
      </c>
      <c r="AW106" s="21">
        <f>Gop_Dat_Hang!AH106-Gop_Dat_Hang!R106</f>
        <v>0</v>
      </c>
      <c r="AX106" s="21">
        <f>Gop_Dat_Hang!AI106-Gop_Dat_Hang!S106</f>
        <v>0</v>
      </c>
      <c r="AY106" s="21">
        <f>Gop_Dat_Hang!AJ106-Gop_Dat_Hang!T106</f>
        <v>0</v>
      </c>
    </row>
    <row r="107" spans="1:51" hidden="1" x14ac:dyDescent="0.2">
      <c r="A107" s="180">
        <v>44614</v>
      </c>
      <c r="B107" s="181" t="s">
        <v>376</v>
      </c>
      <c r="C107" s="181" t="s">
        <v>377</v>
      </c>
      <c r="D107" s="181" t="s">
        <v>397</v>
      </c>
      <c r="E107" s="181" t="s">
        <v>398</v>
      </c>
      <c r="F107" s="181" t="s">
        <v>399</v>
      </c>
      <c r="G107" s="181" t="s">
        <v>514</v>
      </c>
      <c r="H107" s="181">
        <v>5</v>
      </c>
      <c r="I107" s="181">
        <v>0.02</v>
      </c>
      <c r="J107" s="182">
        <v>0</v>
      </c>
      <c r="L107" s="181">
        <v>10</v>
      </c>
      <c r="M107" s="181">
        <v>39</v>
      </c>
      <c r="N107" s="181">
        <v>17</v>
      </c>
      <c r="O107" s="181">
        <v>12</v>
      </c>
      <c r="P107" s="181">
        <v>44</v>
      </c>
      <c r="Q107" s="181">
        <v>12</v>
      </c>
      <c r="R107" s="181">
        <v>26</v>
      </c>
      <c r="S107" s="181">
        <v>160</v>
      </c>
      <c r="T107" s="181">
        <v>28000</v>
      </c>
      <c r="U107" s="181">
        <v>4480000</v>
      </c>
      <c r="V107" s="181">
        <v>0</v>
      </c>
      <c r="W107" s="181">
        <v>4480000</v>
      </c>
      <c r="X107" s="181">
        <v>358400</v>
      </c>
      <c r="Y107" s="182">
        <v>4838400</v>
      </c>
      <c r="Z107" s="182">
        <v>37000</v>
      </c>
      <c r="AB107" s="21">
        <f>Gop_Dat_Hang!L107</f>
        <v>10</v>
      </c>
      <c r="AC107" s="21">
        <f>Gop_Dat_Hang!M107</f>
        <v>39</v>
      </c>
      <c r="AD107" s="21">
        <f>Gop_Dat_Hang!N107</f>
        <v>17</v>
      </c>
      <c r="AE107" s="21">
        <f>Gop_Dat_Hang!O107</f>
        <v>12</v>
      </c>
      <c r="AF107" s="21">
        <f>Gop_Dat_Hang!P107</f>
        <v>44</v>
      </c>
      <c r="AG107" s="21">
        <f>Gop_Dat_Hang!Q107</f>
        <v>12</v>
      </c>
      <c r="AH107" s="21">
        <f>Gop_Dat_Hang!R107</f>
        <v>26</v>
      </c>
      <c r="AI107" s="21">
        <f>SUM(Gop_Dat_Hang!AB107:AH107)</f>
        <v>160</v>
      </c>
      <c r="AJ107" s="21">
        <f>Gop_Dat_Hang!T107</f>
        <v>28000</v>
      </c>
      <c r="AK107" s="21">
        <f t="shared" si="9"/>
        <v>4480000</v>
      </c>
      <c r="AL107" s="21">
        <f>Gop_Dat_Hang!V107</f>
        <v>0</v>
      </c>
      <c r="AM107" s="21">
        <f t="shared" si="10"/>
        <v>4480000</v>
      </c>
      <c r="AN107" s="21">
        <f>Gop_Dat_Hang!X107</f>
        <v>358400</v>
      </c>
      <c r="AO107" s="75">
        <f t="shared" si="11"/>
        <v>4838400</v>
      </c>
      <c r="AQ107" s="21">
        <f>Gop_Dat_Hang!AB107-Gop_Dat_Hang!L107</f>
        <v>0</v>
      </c>
      <c r="AR107" s="21">
        <f>Gop_Dat_Hang!AC107-Gop_Dat_Hang!M107</f>
        <v>0</v>
      </c>
      <c r="AS107" s="21">
        <f>Gop_Dat_Hang!AD107-Gop_Dat_Hang!N107</f>
        <v>0</v>
      </c>
      <c r="AT107" s="21">
        <f>Gop_Dat_Hang!AE107-Gop_Dat_Hang!O107</f>
        <v>0</v>
      </c>
      <c r="AU107" s="21">
        <f>Gop_Dat_Hang!AF107-Gop_Dat_Hang!P107</f>
        <v>0</v>
      </c>
      <c r="AV107" s="21">
        <f>Gop_Dat_Hang!AG107-Gop_Dat_Hang!Q107</f>
        <v>0</v>
      </c>
      <c r="AW107" s="21">
        <f>Gop_Dat_Hang!AH107-Gop_Dat_Hang!R107</f>
        <v>0</v>
      </c>
      <c r="AX107" s="21">
        <f>Gop_Dat_Hang!AI107-Gop_Dat_Hang!S107</f>
        <v>0</v>
      </c>
      <c r="AY107" s="21">
        <f>Gop_Dat_Hang!AJ107-Gop_Dat_Hang!T107</f>
        <v>0</v>
      </c>
    </row>
    <row r="108" spans="1:51" hidden="1" x14ac:dyDescent="0.2">
      <c r="A108" s="180">
        <v>44614</v>
      </c>
      <c r="B108" s="181" t="s">
        <v>376</v>
      </c>
      <c r="C108" s="181" t="s">
        <v>377</v>
      </c>
      <c r="D108" s="181" t="s">
        <v>400</v>
      </c>
      <c r="E108" s="181" t="s">
        <v>401</v>
      </c>
      <c r="F108" s="181" t="s">
        <v>402</v>
      </c>
      <c r="G108" s="181" t="s">
        <v>514</v>
      </c>
      <c r="H108" s="181">
        <v>5</v>
      </c>
      <c r="I108" s="181">
        <v>0.02</v>
      </c>
      <c r="J108" s="182">
        <v>0</v>
      </c>
      <c r="L108" s="181">
        <v>17</v>
      </c>
      <c r="M108" s="181">
        <v>23</v>
      </c>
      <c r="N108" s="181">
        <v>12</v>
      </c>
      <c r="O108" s="181">
        <v>46</v>
      </c>
      <c r="P108" s="181">
        <v>12</v>
      </c>
      <c r="Q108" s="181">
        <v>32</v>
      </c>
      <c r="R108" s="181">
        <v>44</v>
      </c>
      <c r="S108" s="181">
        <v>186</v>
      </c>
      <c r="T108" s="181">
        <v>58000</v>
      </c>
      <c r="U108" s="181">
        <v>10788000</v>
      </c>
      <c r="V108" s="181">
        <v>0</v>
      </c>
      <c r="W108" s="181">
        <v>10788000</v>
      </c>
      <c r="X108" s="181">
        <v>863040</v>
      </c>
      <c r="Y108" s="182">
        <v>11651040</v>
      </c>
      <c r="Z108" s="182">
        <v>75000</v>
      </c>
      <c r="AB108" s="21">
        <f>Gop_Dat_Hang!L108</f>
        <v>17</v>
      </c>
      <c r="AC108" s="21">
        <f>Gop_Dat_Hang!M108</f>
        <v>23</v>
      </c>
      <c r="AD108" s="21">
        <f>Gop_Dat_Hang!N108</f>
        <v>12</v>
      </c>
      <c r="AE108" s="21">
        <f>Gop_Dat_Hang!O108</f>
        <v>46</v>
      </c>
      <c r="AF108" s="21">
        <f>Gop_Dat_Hang!P108</f>
        <v>12</v>
      </c>
      <c r="AG108" s="21">
        <f>Gop_Dat_Hang!Q108</f>
        <v>32</v>
      </c>
      <c r="AH108" s="21">
        <f>Gop_Dat_Hang!R108</f>
        <v>44</v>
      </c>
      <c r="AI108" s="21">
        <f>SUM(Gop_Dat_Hang!AB108:AH108)</f>
        <v>186</v>
      </c>
      <c r="AJ108" s="21">
        <f>Gop_Dat_Hang!T108</f>
        <v>58000</v>
      </c>
      <c r="AK108" s="21">
        <f t="shared" si="9"/>
        <v>10788000</v>
      </c>
      <c r="AL108" s="21">
        <f>Gop_Dat_Hang!V108</f>
        <v>0</v>
      </c>
      <c r="AM108" s="21">
        <f t="shared" si="10"/>
        <v>10788000</v>
      </c>
      <c r="AN108" s="21">
        <f>Gop_Dat_Hang!X108</f>
        <v>863040</v>
      </c>
      <c r="AO108" s="75">
        <f t="shared" si="11"/>
        <v>11651040</v>
      </c>
      <c r="AQ108" s="21">
        <f>Gop_Dat_Hang!AB108-Gop_Dat_Hang!L108</f>
        <v>0</v>
      </c>
      <c r="AR108" s="21">
        <f>Gop_Dat_Hang!AC108-Gop_Dat_Hang!M108</f>
        <v>0</v>
      </c>
      <c r="AS108" s="21">
        <f>Gop_Dat_Hang!AD108-Gop_Dat_Hang!N108</f>
        <v>0</v>
      </c>
      <c r="AT108" s="21">
        <f>Gop_Dat_Hang!AE108-Gop_Dat_Hang!O108</f>
        <v>0</v>
      </c>
      <c r="AU108" s="21">
        <f>Gop_Dat_Hang!AF108-Gop_Dat_Hang!P108</f>
        <v>0</v>
      </c>
      <c r="AV108" s="21">
        <f>Gop_Dat_Hang!AG108-Gop_Dat_Hang!Q108</f>
        <v>0</v>
      </c>
      <c r="AW108" s="21">
        <f>Gop_Dat_Hang!AH108-Gop_Dat_Hang!R108</f>
        <v>0</v>
      </c>
      <c r="AX108" s="21">
        <f>Gop_Dat_Hang!AI108-Gop_Dat_Hang!S108</f>
        <v>0</v>
      </c>
      <c r="AY108" s="21">
        <f>Gop_Dat_Hang!AJ108-Gop_Dat_Hang!T108</f>
        <v>0</v>
      </c>
    </row>
    <row r="109" spans="1:51" hidden="1" x14ac:dyDescent="0.2">
      <c r="A109" s="180">
        <v>44614</v>
      </c>
      <c r="B109" s="181" t="s">
        <v>376</v>
      </c>
      <c r="C109" s="181" t="s">
        <v>377</v>
      </c>
      <c r="D109" s="181" t="s">
        <v>403</v>
      </c>
      <c r="E109" s="181" t="s">
        <v>404</v>
      </c>
      <c r="F109" s="181" t="s">
        <v>405</v>
      </c>
      <c r="G109" s="181" t="s">
        <v>514</v>
      </c>
      <c r="H109" s="181">
        <v>5</v>
      </c>
      <c r="I109" s="181">
        <v>0.02</v>
      </c>
      <c r="J109" s="182">
        <v>0</v>
      </c>
      <c r="L109" s="181">
        <v>36</v>
      </c>
      <c r="M109" s="181">
        <v>38</v>
      </c>
      <c r="N109" s="181">
        <v>32</v>
      </c>
      <c r="O109" s="181">
        <v>21</v>
      </c>
      <c r="P109" s="181">
        <v>10</v>
      </c>
      <c r="Q109" s="181">
        <v>49</v>
      </c>
      <c r="R109" s="181">
        <v>45</v>
      </c>
      <c r="S109" s="181">
        <v>231</v>
      </c>
      <c r="T109" s="181">
        <v>50000</v>
      </c>
      <c r="U109" s="181">
        <v>11550000</v>
      </c>
      <c r="V109" s="181">
        <v>0</v>
      </c>
      <c r="W109" s="181">
        <v>11550000</v>
      </c>
      <c r="X109" s="181">
        <v>924000</v>
      </c>
      <c r="Y109" s="182">
        <v>12474000</v>
      </c>
      <c r="Z109" s="182">
        <v>65000</v>
      </c>
      <c r="AB109" s="21">
        <f>Gop_Dat_Hang!L109</f>
        <v>36</v>
      </c>
      <c r="AC109" s="21">
        <f>Gop_Dat_Hang!M109</f>
        <v>38</v>
      </c>
      <c r="AD109" s="21">
        <f>Gop_Dat_Hang!N109</f>
        <v>32</v>
      </c>
      <c r="AE109" s="21">
        <f>Gop_Dat_Hang!O109</f>
        <v>21</v>
      </c>
      <c r="AF109" s="21">
        <f>Gop_Dat_Hang!P109</f>
        <v>10</v>
      </c>
      <c r="AG109" s="21">
        <f>Gop_Dat_Hang!Q109</f>
        <v>49</v>
      </c>
      <c r="AH109" s="21">
        <f>Gop_Dat_Hang!R109</f>
        <v>45</v>
      </c>
      <c r="AI109" s="21">
        <f>SUM(Gop_Dat_Hang!AB109:AH109)</f>
        <v>231</v>
      </c>
      <c r="AJ109" s="21">
        <f>Gop_Dat_Hang!T109</f>
        <v>50000</v>
      </c>
      <c r="AK109" s="21">
        <f t="shared" si="9"/>
        <v>11550000</v>
      </c>
      <c r="AL109" s="21">
        <f>Gop_Dat_Hang!V109</f>
        <v>0</v>
      </c>
      <c r="AM109" s="21">
        <f t="shared" si="10"/>
        <v>11550000</v>
      </c>
      <c r="AN109" s="21">
        <f>Gop_Dat_Hang!X109</f>
        <v>924000</v>
      </c>
      <c r="AO109" s="75">
        <f t="shared" si="11"/>
        <v>12474000</v>
      </c>
      <c r="AQ109" s="21">
        <f>Gop_Dat_Hang!AB109-Gop_Dat_Hang!L109</f>
        <v>0</v>
      </c>
      <c r="AR109" s="21">
        <f>Gop_Dat_Hang!AC109-Gop_Dat_Hang!M109</f>
        <v>0</v>
      </c>
      <c r="AS109" s="21">
        <f>Gop_Dat_Hang!AD109-Gop_Dat_Hang!N109</f>
        <v>0</v>
      </c>
      <c r="AT109" s="21">
        <f>Gop_Dat_Hang!AE109-Gop_Dat_Hang!O109</f>
        <v>0</v>
      </c>
      <c r="AU109" s="21">
        <f>Gop_Dat_Hang!AF109-Gop_Dat_Hang!P109</f>
        <v>0</v>
      </c>
      <c r="AV109" s="21">
        <f>Gop_Dat_Hang!AG109-Gop_Dat_Hang!Q109</f>
        <v>0</v>
      </c>
      <c r="AW109" s="21">
        <f>Gop_Dat_Hang!AH109-Gop_Dat_Hang!R109</f>
        <v>0</v>
      </c>
      <c r="AX109" s="21">
        <f>Gop_Dat_Hang!AI109-Gop_Dat_Hang!S109</f>
        <v>0</v>
      </c>
      <c r="AY109" s="21">
        <f>Gop_Dat_Hang!AJ109-Gop_Dat_Hang!T109</f>
        <v>0</v>
      </c>
    </row>
    <row r="110" spans="1:51" hidden="1" x14ac:dyDescent="0.2">
      <c r="A110" s="180">
        <v>44614</v>
      </c>
      <c r="B110" s="181" t="s">
        <v>376</v>
      </c>
      <c r="C110" s="181" t="s">
        <v>377</v>
      </c>
      <c r="D110" s="181" t="s">
        <v>406</v>
      </c>
      <c r="E110" s="181" t="s">
        <v>407</v>
      </c>
      <c r="F110" s="181" t="s">
        <v>408</v>
      </c>
      <c r="G110" s="181" t="s">
        <v>514</v>
      </c>
      <c r="H110" s="181">
        <v>5</v>
      </c>
      <c r="I110" s="181">
        <v>0.02</v>
      </c>
      <c r="J110" s="182">
        <v>0</v>
      </c>
      <c r="L110" s="181">
        <v>22</v>
      </c>
      <c r="M110" s="181">
        <v>23</v>
      </c>
      <c r="N110" s="181">
        <v>11</v>
      </c>
      <c r="O110" s="181">
        <v>38</v>
      </c>
      <c r="P110" s="181">
        <v>34</v>
      </c>
      <c r="Q110" s="181">
        <v>27</v>
      </c>
      <c r="R110" s="181">
        <v>10</v>
      </c>
      <c r="S110" s="181">
        <v>165</v>
      </c>
      <c r="T110" s="181">
        <v>35000</v>
      </c>
      <c r="U110" s="181">
        <v>5775000</v>
      </c>
      <c r="V110" s="181">
        <v>0</v>
      </c>
      <c r="W110" s="181">
        <v>5775000</v>
      </c>
      <c r="X110" s="181">
        <v>462000</v>
      </c>
      <c r="Y110" s="182">
        <v>6237000</v>
      </c>
      <c r="Z110" s="182">
        <v>42500</v>
      </c>
      <c r="AB110" s="21">
        <f>Gop_Dat_Hang!L110</f>
        <v>22</v>
      </c>
      <c r="AC110" s="21">
        <f>Gop_Dat_Hang!M110</f>
        <v>23</v>
      </c>
      <c r="AD110" s="21">
        <f>Gop_Dat_Hang!N110</f>
        <v>11</v>
      </c>
      <c r="AE110" s="21">
        <f>Gop_Dat_Hang!O110</f>
        <v>38</v>
      </c>
      <c r="AF110" s="21">
        <f>Gop_Dat_Hang!P110</f>
        <v>34</v>
      </c>
      <c r="AG110" s="21">
        <f>Gop_Dat_Hang!Q110</f>
        <v>27</v>
      </c>
      <c r="AH110" s="21">
        <f>Gop_Dat_Hang!R110</f>
        <v>10</v>
      </c>
      <c r="AI110" s="21">
        <f>SUM(Gop_Dat_Hang!AB110:AH110)</f>
        <v>165</v>
      </c>
      <c r="AJ110" s="21">
        <f>Gop_Dat_Hang!T110</f>
        <v>35000</v>
      </c>
      <c r="AK110" s="21">
        <f t="shared" si="9"/>
        <v>5775000</v>
      </c>
      <c r="AL110" s="21">
        <f>Gop_Dat_Hang!V110</f>
        <v>0</v>
      </c>
      <c r="AM110" s="21">
        <f t="shared" si="10"/>
        <v>5775000</v>
      </c>
      <c r="AN110" s="21">
        <f>Gop_Dat_Hang!X110</f>
        <v>462000</v>
      </c>
      <c r="AO110" s="75">
        <f t="shared" si="11"/>
        <v>6237000</v>
      </c>
      <c r="AQ110" s="21">
        <f>Gop_Dat_Hang!AB110-Gop_Dat_Hang!L110</f>
        <v>0</v>
      </c>
      <c r="AR110" s="21">
        <f>Gop_Dat_Hang!AC110-Gop_Dat_Hang!M110</f>
        <v>0</v>
      </c>
      <c r="AS110" s="21">
        <f>Gop_Dat_Hang!AD110-Gop_Dat_Hang!N110</f>
        <v>0</v>
      </c>
      <c r="AT110" s="21">
        <f>Gop_Dat_Hang!AE110-Gop_Dat_Hang!O110</f>
        <v>0</v>
      </c>
      <c r="AU110" s="21">
        <f>Gop_Dat_Hang!AF110-Gop_Dat_Hang!P110</f>
        <v>0</v>
      </c>
      <c r="AV110" s="21">
        <f>Gop_Dat_Hang!AG110-Gop_Dat_Hang!Q110</f>
        <v>0</v>
      </c>
      <c r="AW110" s="21">
        <f>Gop_Dat_Hang!AH110-Gop_Dat_Hang!R110</f>
        <v>0</v>
      </c>
      <c r="AX110" s="21">
        <f>Gop_Dat_Hang!AI110-Gop_Dat_Hang!S110</f>
        <v>0</v>
      </c>
      <c r="AY110" s="21">
        <f>Gop_Dat_Hang!AJ110-Gop_Dat_Hang!T110</f>
        <v>0</v>
      </c>
    </row>
    <row r="111" spans="1:51" hidden="1" x14ac:dyDescent="0.2">
      <c r="A111" s="180">
        <v>44614</v>
      </c>
      <c r="B111" s="181" t="s">
        <v>376</v>
      </c>
      <c r="C111" s="181" t="s">
        <v>377</v>
      </c>
      <c r="D111" s="181" t="s">
        <v>409</v>
      </c>
      <c r="E111" s="181" t="s">
        <v>410</v>
      </c>
      <c r="F111" s="181" t="s">
        <v>411</v>
      </c>
      <c r="G111" s="181" t="s">
        <v>514</v>
      </c>
      <c r="H111" s="181">
        <v>5</v>
      </c>
      <c r="I111" s="181">
        <v>0.02</v>
      </c>
      <c r="J111" s="182">
        <v>0</v>
      </c>
      <c r="L111" s="181">
        <v>12</v>
      </c>
      <c r="M111" s="181">
        <v>39</v>
      </c>
      <c r="N111" s="181">
        <v>38</v>
      </c>
      <c r="O111" s="181">
        <v>31</v>
      </c>
      <c r="P111" s="181">
        <v>44</v>
      </c>
      <c r="Q111" s="181">
        <v>45</v>
      </c>
      <c r="R111" s="181">
        <v>20</v>
      </c>
      <c r="S111" s="181">
        <v>229</v>
      </c>
      <c r="T111" s="181">
        <v>55000</v>
      </c>
      <c r="U111" s="181">
        <v>12595000</v>
      </c>
      <c r="V111" s="181">
        <v>0</v>
      </c>
      <c r="W111" s="181">
        <v>12595000</v>
      </c>
      <c r="X111" s="181">
        <v>1007600</v>
      </c>
      <c r="Y111" s="182">
        <v>13602600</v>
      </c>
      <c r="Z111" s="182">
        <v>66000</v>
      </c>
      <c r="AB111" s="21">
        <f>Gop_Dat_Hang!L111</f>
        <v>12</v>
      </c>
      <c r="AC111" s="21">
        <f>Gop_Dat_Hang!M111</f>
        <v>39</v>
      </c>
      <c r="AD111" s="21">
        <f>Gop_Dat_Hang!N111</f>
        <v>38</v>
      </c>
      <c r="AE111" s="21">
        <f>Gop_Dat_Hang!O111</f>
        <v>31</v>
      </c>
      <c r="AF111" s="21">
        <f>Gop_Dat_Hang!P111</f>
        <v>44</v>
      </c>
      <c r="AG111" s="21">
        <f>Gop_Dat_Hang!Q111</f>
        <v>45</v>
      </c>
      <c r="AH111" s="21">
        <f>Gop_Dat_Hang!R111</f>
        <v>20</v>
      </c>
      <c r="AI111" s="21">
        <f>SUM(Gop_Dat_Hang!AB111:AH111)</f>
        <v>229</v>
      </c>
      <c r="AJ111" s="21">
        <f>Gop_Dat_Hang!T111</f>
        <v>55000</v>
      </c>
      <c r="AK111" s="21">
        <f t="shared" si="9"/>
        <v>12595000</v>
      </c>
      <c r="AL111" s="21">
        <f>Gop_Dat_Hang!V111</f>
        <v>0</v>
      </c>
      <c r="AM111" s="21">
        <f t="shared" si="10"/>
        <v>12595000</v>
      </c>
      <c r="AN111" s="21">
        <f>Gop_Dat_Hang!X111</f>
        <v>1007600</v>
      </c>
      <c r="AO111" s="75">
        <f t="shared" si="11"/>
        <v>13602600</v>
      </c>
      <c r="AQ111" s="21">
        <f>Gop_Dat_Hang!AB111-Gop_Dat_Hang!L111</f>
        <v>0</v>
      </c>
      <c r="AR111" s="21">
        <f>Gop_Dat_Hang!AC111-Gop_Dat_Hang!M111</f>
        <v>0</v>
      </c>
      <c r="AS111" s="21">
        <f>Gop_Dat_Hang!AD111-Gop_Dat_Hang!N111</f>
        <v>0</v>
      </c>
      <c r="AT111" s="21">
        <f>Gop_Dat_Hang!AE111-Gop_Dat_Hang!O111</f>
        <v>0</v>
      </c>
      <c r="AU111" s="21">
        <f>Gop_Dat_Hang!AF111-Gop_Dat_Hang!P111</f>
        <v>0</v>
      </c>
      <c r="AV111" s="21">
        <f>Gop_Dat_Hang!AG111-Gop_Dat_Hang!Q111</f>
        <v>0</v>
      </c>
      <c r="AW111" s="21">
        <f>Gop_Dat_Hang!AH111-Gop_Dat_Hang!R111</f>
        <v>0</v>
      </c>
      <c r="AX111" s="21">
        <f>Gop_Dat_Hang!AI111-Gop_Dat_Hang!S111</f>
        <v>0</v>
      </c>
      <c r="AY111" s="21">
        <f>Gop_Dat_Hang!AJ111-Gop_Dat_Hang!T111</f>
        <v>0</v>
      </c>
    </row>
    <row r="112" spans="1:51" hidden="1" x14ac:dyDescent="0.2">
      <c r="A112" s="180">
        <v>44614</v>
      </c>
      <c r="B112" s="181" t="s">
        <v>376</v>
      </c>
      <c r="C112" s="181" t="s">
        <v>377</v>
      </c>
      <c r="D112" s="181" t="s">
        <v>412</v>
      </c>
      <c r="E112" s="181" t="s">
        <v>413</v>
      </c>
      <c r="F112" s="181" t="s">
        <v>414</v>
      </c>
      <c r="G112" s="181" t="s">
        <v>514</v>
      </c>
      <c r="H112" s="181">
        <v>5</v>
      </c>
      <c r="I112" s="181">
        <v>0.02</v>
      </c>
      <c r="J112" s="182">
        <v>0</v>
      </c>
      <c r="L112" s="181">
        <v>11</v>
      </c>
      <c r="M112" s="181">
        <v>30</v>
      </c>
      <c r="N112" s="181">
        <v>24</v>
      </c>
      <c r="O112" s="181">
        <v>18</v>
      </c>
      <c r="P112" s="181">
        <v>49</v>
      </c>
      <c r="Q112" s="181">
        <v>15</v>
      </c>
      <c r="R112" s="181">
        <v>24</v>
      </c>
      <c r="S112" s="181">
        <v>171</v>
      </c>
      <c r="T112" s="181">
        <v>35000</v>
      </c>
      <c r="U112" s="181">
        <v>5985000</v>
      </c>
      <c r="V112" s="181">
        <v>0</v>
      </c>
      <c r="W112" s="181">
        <v>5985000</v>
      </c>
      <c r="X112" s="181">
        <v>478800</v>
      </c>
      <c r="Y112" s="182">
        <v>6463800</v>
      </c>
      <c r="Z112" s="182">
        <v>42500</v>
      </c>
      <c r="AB112" s="21">
        <f>Gop_Dat_Hang!L112</f>
        <v>11</v>
      </c>
      <c r="AC112" s="21">
        <f>Gop_Dat_Hang!M112</f>
        <v>30</v>
      </c>
      <c r="AD112" s="21">
        <f>Gop_Dat_Hang!N112</f>
        <v>24</v>
      </c>
      <c r="AE112" s="21">
        <f>Gop_Dat_Hang!O112</f>
        <v>18</v>
      </c>
      <c r="AF112" s="21">
        <f>Gop_Dat_Hang!P112</f>
        <v>49</v>
      </c>
      <c r="AG112" s="21">
        <f>Gop_Dat_Hang!Q112</f>
        <v>15</v>
      </c>
      <c r="AH112" s="21">
        <f>Gop_Dat_Hang!R112</f>
        <v>24</v>
      </c>
      <c r="AI112" s="21">
        <f>SUM(Gop_Dat_Hang!AB112:AH112)</f>
        <v>171</v>
      </c>
      <c r="AJ112" s="21">
        <f>Gop_Dat_Hang!T112</f>
        <v>35000</v>
      </c>
      <c r="AK112" s="21">
        <f t="shared" si="9"/>
        <v>5985000</v>
      </c>
      <c r="AL112" s="21">
        <f>Gop_Dat_Hang!V112</f>
        <v>0</v>
      </c>
      <c r="AM112" s="21">
        <f t="shared" si="10"/>
        <v>5985000</v>
      </c>
      <c r="AN112" s="21">
        <f>Gop_Dat_Hang!X112</f>
        <v>478800</v>
      </c>
      <c r="AO112" s="75">
        <f t="shared" si="11"/>
        <v>6463800</v>
      </c>
      <c r="AQ112" s="21">
        <f>Gop_Dat_Hang!AB112-Gop_Dat_Hang!L112</f>
        <v>0</v>
      </c>
      <c r="AR112" s="21">
        <f>Gop_Dat_Hang!AC112-Gop_Dat_Hang!M112</f>
        <v>0</v>
      </c>
      <c r="AS112" s="21">
        <f>Gop_Dat_Hang!AD112-Gop_Dat_Hang!N112</f>
        <v>0</v>
      </c>
      <c r="AT112" s="21">
        <f>Gop_Dat_Hang!AE112-Gop_Dat_Hang!O112</f>
        <v>0</v>
      </c>
      <c r="AU112" s="21">
        <f>Gop_Dat_Hang!AF112-Gop_Dat_Hang!P112</f>
        <v>0</v>
      </c>
      <c r="AV112" s="21">
        <f>Gop_Dat_Hang!AG112-Gop_Dat_Hang!Q112</f>
        <v>0</v>
      </c>
      <c r="AW112" s="21">
        <f>Gop_Dat_Hang!AH112-Gop_Dat_Hang!R112</f>
        <v>0</v>
      </c>
      <c r="AX112" s="21">
        <f>Gop_Dat_Hang!AI112-Gop_Dat_Hang!S112</f>
        <v>0</v>
      </c>
      <c r="AY112" s="21">
        <f>Gop_Dat_Hang!AJ112-Gop_Dat_Hang!T112</f>
        <v>0</v>
      </c>
    </row>
    <row r="113" spans="1:51" hidden="1" x14ac:dyDescent="0.2">
      <c r="A113" s="180">
        <v>44614</v>
      </c>
      <c r="B113" s="181" t="s">
        <v>376</v>
      </c>
      <c r="C113" s="181" t="s">
        <v>377</v>
      </c>
      <c r="D113" s="181" t="s">
        <v>415</v>
      </c>
      <c r="E113" s="181" t="s">
        <v>416</v>
      </c>
      <c r="F113" s="181" t="s">
        <v>417</v>
      </c>
      <c r="G113" s="181" t="s">
        <v>514</v>
      </c>
      <c r="H113" s="181">
        <v>5</v>
      </c>
      <c r="I113" s="181">
        <v>0.02</v>
      </c>
      <c r="J113" s="182">
        <v>0</v>
      </c>
      <c r="L113" s="181">
        <v>49</v>
      </c>
      <c r="M113" s="181">
        <v>11</v>
      </c>
      <c r="N113" s="181">
        <v>42</v>
      </c>
      <c r="O113" s="181">
        <v>10</v>
      </c>
      <c r="P113" s="181">
        <v>36</v>
      </c>
      <c r="Q113" s="181">
        <v>20</v>
      </c>
      <c r="R113" s="181">
        <v>11</v>
      </c>
      <c r="S113" s="181">
        <v>179</v>
      </c>
      <c r="T113" s="181">
        <v>43000</v>
      </c>
      <c r="U113" s="181">
        <v>7697000</v>
      </c>
      <c r="V113" s="181">
        <v>0</v>
      </c>
      <c r="W113" s="181">
        <v>7697000</v>
      </c>
      <c r="X113" s="181">
        <v>615760</v>
      </c>
      <c r="Y113" s="182">
        <v>8312760</v>
      </c>
      <c r="Z113" s="182">
        <v>51500</v>
      </c>
      <c r="AB113" s="21">
        <f>Gop_Dat_Hang!L113</f>
        <v>49</v>
      </c>
      <c r="AC113" s="21">
        <f>Gop_Dat_Hang!M113</f>
        <v>11</v>
      </c>
      <c r="AD113" s="21">
        <f>Gop_Dat_Hang!N113</f>
        <v>42</v>
      </c>
      <c r="AE113" s="21">
        <f>Gop_Dat_Hang!O113</f>
        <v>10</v>
      </c>
      <c r="AF113" s="21">
        <f>Gop_Dat_Hang!P113</f>
        <v>36</v>
      </c>
      <c r="AG113" s="21">
        <f>Gop_Dat_Hang!Q113</f>
        <v>20</v>
      </c>
      <c r="AH113" s="21">
        <f>Gop_Dat_Hang!R113</f>
        <v>11</v>
      </c>
      <c r="AI113" s="21">
        <f>SUM(Gop_Dat_Hang!AB113:AH113)</f>
        <v>179</v>
      </c>
      <c r="AJ113" s="21">
        <f>Gop_Dat_Hang!T113</f>
        <v>43000</v>
      </c>
      <c r="AK113" s="21">
        <f t="shared" si="9"/>
        <v>7697000</v>
      </c>
      <c r="AL113" s="21">
        <f>Gop_Dat_Hang!V113</f>
        <v>0</v>
      </c>
      <c r="AM113" s="21">
        <f t="shared" si="10"/>
        <v>7697000</v>
      </c>
      <c r="AN113" s="21">
        <f>Gop_Dat_Hang!X113</f>
        <v>615760</v>
      </c>
      <c r="AO113" s="75">
        <f t="shared" si="11"/>
        <v>8312760</v>
      </c>
      <c r="AQ113" s="21">
        <f>Gop_Dat_Hang!AB113-Gop_Dat_Hang!L113</f>
        <v>0</v>
      </c>
      <c r="AR113" s="21">
        <f>Gop_Dat_Hang!AC113-Gop_Dat_Hang!M113</f>
        <v>0</v>
      </c>
      <c r="AS113" s="21">
        <f>Gop_Dat_Hang!AD113-Gop_Dat_Hang!N113</f>
        <v>0</v>
      </c>
      <c r="AT113" s="21">
        <f>Gop_Dat_Hang!AE113-Gop_Dat_Hang!O113</f>
        <v>0</v>
      </c>
      <c r="AU113" s="21">
        <f>Gop_Dat_Hang!AF113-Gop_Dat_Hang!P113</f>
        <v>0</v>
      </c>
      <c r="AV113" s="21">
        <f>Gop_Dat_Hang!AG113-Gop_Dat_Hang!Q113</f>
        <v>0</v>
      </c>
      <c r="AW113" s="21">
        <f>Gop_Dat_Hang!AH113-Gop_Dat_Hang!R113</f>
        <v>0</v>
      </c>
      <c r="AX113" s="21">
        <f>Gop_Dat_Hang!AI113-Gop_Dat_Hang!S113</f>
        <v>0</v>
      </c>
      <c r="AY113" s="21">
        <f>Gop_Dat_Hang!AJ113-Gop_Dat_Hang!T113</f>
        <v>0</v>
      </c>
    </row>
    <row r="114" spans="1:51" hidden="1" x14ac:dyDescent="0.2">
      <c r="A114" s="180">
        <v>44614</v>
      </c>
      <c r="B114" s="181" t="s">
        <v>376</v>
      </c>
      <c r="C114" s="181" t="s">
        <v>377</v>
      </c>
      <c r="D114" s="181" t="s">
        <v>418</v>
      </c>
      <c r="E114" s="181" t="s">
        <v>419</v>
      </c>
      <c r="F114" s="181" t="s">
        <v>420</v>
      </c>
      <c r="G114" s="181" t="s">
        <v>514</v>
      </c>
      <c r="H114" s="181">
        <v>5</v>
      </c>
      <c r="I114" s="181">
        <v>0.02</v>
      </c>
      <c r="J114" s="182">
        <v>0</v>
      </c>
      <c r="L114" s="181">
        <v>11</v>
      </c>
      <c r="M114" s="181">
        <v>27</v>
      </c>
      <c r="N114" s="181">
        <v>27</v>
      </c>
      <c r="O114" s="181">
        <v>30</v>
      </c>
      <c r="P114" s="181">
        <v>36</v>
      </c>
      <c r="Q114" s="181">
        <v>33</v>
      </c>
      <c r="R114" s="181">
        <v>34</v>
      </c>
      <c r="S114" s="181">
        <v>198</v>
      </c>
      <c r="T114" s="181">
        <v>46000</v>
      </c>
      <c r="U114" s="181">
        <v>9108000</v>
      </c>
      <c r="V114" s="181">
        <v>0</v>
      </c>
      <c r="W114" s="181">
        <v>9108000</v>
      </c>
      <c r="X114" s="181">
        <v>728640</v>
      </c>
      <c r="Y114" s="182">
        <v>9836640</v>
      </c>
      <c r="Z114" s="182">
        <v>54900</v>
      </c>
      <c r="AB114" s="21">
        <f>Gop_Dat_Hang!L114</f>
        <v>11</v>
      </c>
      <c r="AC114" s="21">
        <f>Gop_Dat_Hang!M114</f>
        <v>27</v>
      </c>
      <c r="AD114" s="21">
        <f>Gop_Dat_Hang!N114</f>
        <v>27</v>
      </c>
      <c r="AE114" s="21">
        <f>Gop_Dat_Hang!O114</f>
        <v>30</v>
      </c>
      <c r="AF114" s="21">
        <f>Gop_Dat_Hang!P114</f>
        <v>36</v>
      </c>
      <c r="AG114" s="21">
        <f>Gop_Dat_Hang!Q114</f>
        <v>33</v>
      </c>
      <c r="AH114" s="21">
        <f>Gop_Dat_Hang!R114</f>
        <v>34</v>
      </c>
      <c r="AI114" s="21">
        <f>SUM(Gop_Dat_Hang!AB114:AH114)</f>
        <v>198</v>
      </c>
      <c r="AJ114" s="21">
        <f>Gop_Dat_Hang!T114</f>
        <v>46000</v>
      </c>
      <c r="AK114" s="21">
        <f t="shared" si="9"/>
        <v>9108000</v>
      </c>
      <c r="AL114" s="21">
        <f>Gop_Dat_Hang!V114</f>
        <v>0</v>
      </c>
      <c r="AM114" s="21">
        <f t="shared" si="10"/>
        <v>9108000</v>
      </c>
      <c r="AN114" s="21">
        <f>Gop_Dat_Hang!X114</f>
        <v>728640</v>
      </c>
      <c r="AO114" s="75">
        <f t="shared" si="11"/>
        <v>9836640</v>
      </c>
      <c r="AQ114" s="21">
        <f>Gop_Dat_Hang!AB114-Gop_Dat_Hang!L114</f>
        <v>0</v>
      </c>
      <c r="AR114" s="21">
        <f>Gop_Dat_Hang!AC114-Gop_Dat_Hang!M114</f>
        <v>0</v>
      </c>
      <c r="AS114" s="21">
        <f>Gop_Dat_Hang!AD114-Gop_Dat_Hang!N114</f>
        <v>0</v>
      </c>
      <c r="AT114" s="21">
        <f>Gop_Dat_Hang!AE114-Gop_Dat_Hang!O114</f>
        <v>0</v>
      </c>
      <c r="AU114" s="21">
        <f>Gop_Dat_Hang!AF114-Gop_Dat_Hang!P114</f>
        <v>0</v>
      </c>
      <c r="AV114" s="21">
        <f>Gop_Dat_Hang!AG114-Gop_Dat_Hang!Q114</f>
        <v>0</v>
      </c>
      <c r="AW114" s="21">
        <f>Gop_Dat_Hang!AH114-Gop_Dat_Hang!R114</f>
        <v>0</v>
      </c>
      <c r="AX114" s="21">
        <f>Gop_Dat_Hang!AI114-Gop_Dat_Hang!S114</f>
        <v>0</v>
      </c>
      <c r="AY114" s="21">
        <f>Gop_Dat_Hang!AJ114-Gop_Dat_Hang!T114</f>
        <v>0</v>
      </c>
    </row>
    <row r="115" spans="1:51" hidden="1" x14ac:dyDescent="0.2">
      <c r="A115" s="180">
        <v>44614</v>
      </c>
      <c r="B115" s="181" t="s">
        <v>376</v>
      </c>
      <c r="C115" s="181" t="s">
        <v>377</v>
      </c>
      <c r="D115" s="181" t="s">
        <v>421</v>
      </c>
      <c r="E115" s="181" t="s">
        <v>422</v>
      </c>
      <c r="F115" s="181" t="s">
        <v>423</v>
      </c>
      <c r="G115" s="181" t="s">
        <v>514</v>
      </c>
      <c r="H115" s="181">
        <v>24</v>
      </c>
      <c r="I115" s="181">
        <v>0.02</v>
      </c>
      <c r="J115" s="182">
        <v>0</v>
      </c>
      <c r="L115" s="181">
        <v>17</v>
      </c>
      <c r="M115" s="181">
        <v>19</v>
      </c>
      <c r="N115" s="181">
        <v>22</v>
      </c>
      <c r="O115" s="181">
        <v>34</v>
      </c>
      <c r="P115" s="181">
        <v>41</v>
      </c>
      <c r="Q115" s="181">
        <v>42</v>
      </c>
      <c r="R115" s="181">
        <v>38</v>
      </c>
      <c r="S115" s="181">
        <v>213</v>
      </c>
      <c r="T115" s="181">
        <v>46000</v>
      </c>
      <c r="U115" s="181">
        <v>9798000</v>
      </c>
      <c r="V115" s="181">
        <v>0</v>
      </c>
      <c r="W115" s="181">
        <v>9798000</v>
      </c>
      <c r="X115" s="181">
        <v>783840</v>
      </c>
      <c r="Y115" s="182">
        <v>10581840</v>
      </c>
      <c r="Z115" s="182">
        <v>54900</v>
      </c>
      <c r="AB115" s="21">
        <f>Gop_Dat_Hang!L115</f>
        <v>17</v>
      </c>
      <c r="AC115" s="21">
        <f>Gop_Dat_Hang!M115</f>
        <v>19</v>
      </c>
      <c r="AD115" s="21">
        <f>Gop_Dat_Hang!N115</f>
        <v>22</v>
      </c>
      <c r="AE115" s="21">
        <f>Gop_Dat_Hang!O115</f>
        <v>34</v>
      </c>
      <c r="AF115" s="21">
        <f>Gop_Dat_Hang!P115</f>
        <v>41</v>
      </c>
      <c r="AG115" s="21">
        <f>Gop_Dat_Hang!Q115</f>
        <v>42</v>
      </c>
      <c r="AH115" s="21">
        <f>Gop_Dat_Hang!R115</f>
        <v>38</v>
      </c>
      <c r="AI115" s="21">
        <f>SUM(Gop_Dat_Hang!AB115:AH115)</f>
        <v>213</v>
      </c>
      <c r="AJ115" s="21">
        <f>Gop_Dat_Hang!T115</f>
        <v>46000</v>
      </c>
      <c r="AK115" s="21">
        <f t="shared" si="9"/>
        <v>9798000</v>
      </c>
      <c r="AL115" s="21">
        <f>Gop_Dat_Hang!V115</f>
        <v>0</v>
      </c>
      <c r="AM115" s="21">
        <f t="shared" si="10"/>
        <v>9798000</v>
      </c>
      <c r="AN115" s="21">
        <f>Gop_Dat_Hang!X115</f>
        <v>783840</v>
      </c>
      <c r="AO115" s="75">
        <f t="shared" si="11"/>
        <v>10581840</v>
      </c>
      <c r="AQ115" s="21">
        <f>Gop_Dat_Hang!AB115-Gop_Dat_Hang!L115</f>
        <v>0</v>
      </c>
      <c r="AR115" s="21">
        <f>Gop_Dat_Hang!AC115-Gop_Dat_Hang!M115</f>
        <v>0</v>
      </c>
      <c r="AS115" s="21">
        <f>Gop_Dat_Hang!AD115-Gop_Dat_Hang!N115</f>
        <v>0</v>
      </c>
      <c r="AT115" s="21">
        <f>Gop_Dat_Hang!AE115-Gop_Dat_Hang!O115</f>
        <v>0</v>
      </c>
      <c r="AU115" s="21">
        <f>Gop_Dat_Hang!AF115-Gop_Dat_Hang!P115</f>
        <v>0</v>
      </c>
      <c r="AV115" s="21">
        <f>Gop_Dat_Hang!AG115-Gop_Dat_Hang!Q115</f>
        <v>0</v>
      </c>
      <c r="AW115" s="21">
        <f>Gop_Dat_Hang!AH115-Gop_Dat_Hang!R115</f>
        <v>0</v>
      </c>
      <c r="AX115" s="21">
        <f>Gop_Dat_Hang!AI115-Gop_Dat_Hang!S115</f>
        <v>0</v>
      </c>
      <c r="AY115" s="21">
        <f>Gop_Dat_Hang!AJ115-Gop_Dat_Hang!T115</f>
        <v>0</v>
      </c>
    </row>
    <row r="116" spans="1:51" hidden="1" x14ac:dyDescent="0.2">
      <c r="A116" s="180">
        <v>44614</v>
      </c>
      <c r="B116" s="181" t="s">
        <v>376</v>
      </c>
      <c r="C116" s="181" t="s">
        <v>377</v>
      </c>
      <c r="D116" s="181" t="s">
        <v>424</v>
      </c>
      <c r="E116" s="181" t="s">
        <v>425</v>
      </c>
      <c r="F116" s="181" t="s">
        <v>426</v>
      </c>
      <c r="G116" s="181" t="s">
        <v>514</v>
      </c>
      <c r="H116" s="181">
        <v>5</v>
      </c>
      <c r="I116" s="181">
        <v>0.02</v>
      </c>
      <c r="J116" s="182">
        <v>0</v>
      </c>
      <c r="L116" s="181">
        <v>10</v>
      </c>
      <c r="M116" s="181">
        <v>47</v>
      </c>
      <c r="N116" s="181">
        <v>41</v>
      </c>
      <c r="O116" s="181">
        <v>20</v>
      </c>
      <c r="P116" s="181">
        <v>16</v>
      </c>
      <c r="Q116" s="181">
        <v>10</v>
      </c>
      <c r="R116" s="181">
        <v>49</v>
      </c>
      <c r="S116" s="181">
        <v>193</v>
      </c>
      <c r="T116" s="181">
        <v>35000</v>
      </c>
      <c r="U116" s="181">
        <v>6755000</v>
      </c>
      <c r="V116" s="181">
        <v>0</v>
      </c>
      <c r="W116" s="181">
        <v>6755000</v>
      </c>
      <c r="X116" s="181">
        <v>540400</v>
      </c>
      <c r="Y116" s="182">
        <v>7295400</v>
      </c>
      <c r="Z116" s="182">
        <v>41900</v>
      </c>
      <c r="AB116" s="21">
        <f>Gop_Dat_Hang!L116</f>
        <v>10</v>
      </c>
      <c r="AC116" s="21">
        <f>Gop_Dat_Hang!M116</f>
        <v>47</v>
      </c>
      <c r="AD116" s="21">
        <f>Gop_Dat_Hang!N116</f>
        <v>41</v>
      </c>
      <c r="AE116" s="21">
        <f>Gop_Dat_Hang!O116</f>
        <v>20</v>
      </c>
      <c r="AF116" s="21">
        <f>Gop_Dat_Hang!P116</f>
        <v>16</v>
      </c>
      <c r="AG116" s="21">
        <f>Gop_Dat_Hang!Q116</f>
        <v>10</v>
      </c>
      <c r="AH116" s="21">
        <f>Gop_Dat_Hang!R116</f>
        <v>49</v>
      </c>
      <c r="AI116" s="21">
        <f>SUM(Gop_Dat_Hang!AB116:AH116)</f>
        <v>193</v>
      </c>
      <c r="AJ116" s="21">
        <f>Gop_Dat_Hang!T116</f>
        <v>35000</v>
      </c>
      <c r="AK116" s="21">
        <f t="shared" si="9"/>
        <v>6755000</v>
      </c>
      <c r="AL116" s="21">
        <f>Gop_Dat_Hang!V116</f>
        <v>0</v>
      </c>
      <c r="AM116" s="21">
        <f t="shared" si="10"/>
        <v>6755000</v>
      </c>
      <c r="AN116" s="21">
        <f>Gop_Dat_Hang!X116</f>
        <v>540400</v>
      </c>
      <c r="AO116" s="75">
        <f t="shared" si="11"/>
        <v>7295400</v>
      </c>
      <c r="AQ116" s="21">
        <f>Gop_Dat_Hang!AB116-Gop_Dat_Hang!L116</f>
        <v>0</v>
      </c>
      <c r="AR116" s="21">
        <f>Gop_Dat_Hang!AC116-Gop_Dat_Hang!M116</f>
        <v>0</v>
      </c>
      <c r="AS116" s="21">
        <f>Gop_Dat_Hang!AD116-Gop_Dat_Hang!N116</f>
        <v>0</v>
      </c>
      <c r="AT116" s="21">
        <f>Gop_Dat_Hang!AE116-Gop_Dat_Hang!O116</f>
        <v>0</v>
      </c>
      <c r="AU116" s="21">
        <f>Gop_Dat_Hang!AF116-Gop_Dat_Hang!P116</f>
        <v>0</v>
      </c>
      <c r="AV116" s="21">
        <f>Gop_Dat_Hang!AG116-Gop_Dat_Hang!Q116</f>
        <v>0</v>
      </c>
      <c r="AW116" s="21">
        <f>Gop_Dat_Hang!AH116-Gop_Dat_Hang!R116</f>
        <v>0</v>
      </c>
      <c r="AX116" s="21">
        <f>Gop_Dat_Hang!AI116-Gop_Dat_Hang!S116</f>
        <v>0</v>
      </c>
      <c r="AY116" s="21">
        <f>Gop_Dat_Hang!AJ116-Gop_Dat_Hang!T116</f>
        <v>0</v>
      </c>
    </row>
    <row r="117" spans="1:51" hidden="1" x14ac:dyDescent="0.2">
      <c r="A117" s="180">
        <v>44614</v>
      </c>
      <c r="B117" s="181" t="s">
        <v>376</v>
      </c>
      <c r="C117" s="181" t="s">
        <v>377</v>
      </c>
      <c r="D117" s="181" t="s">
        <v>427</v>
      </c>
      <c r="E117" s="181" t="s">
        <v>428</v>
      </c>
      <c r="F117" s="181" t="s">
        <v>429</v>
      </c>
      <c r="G117" s="181" t="s">
        <v>514</v>
      </c>
      <c r="H117" s="181">
        <v>5</v>
      </c>
      <c r="I117" s="181">
        <v>0.02</v>
      </c>
      <c r="J117" s="182">
        <v>0</v>
      </c>
      <c r="L117" s="181">
        <v>32</v>
      </c>
      <c r="M117" s="181">
        <v>17</v>
      </c>
      <c r="N117" s="181">
        <v>30</v>
      </c>
      <c r="O117" s="181">
        <v>48</v>
      </c>
      <c r="P117" s="181">
        <v>27</v>
      </c>
      <c r="Q117" s="181">
        <v>49</v>
      </c>
      <c r="R117" s="181">
        <v>45</v>
      </c>
      <c r="S117" s="181">
        <v>248</v>
      </c>
      <c r="T117" s="181">
        <v>35000</v>
      </c>
      <c r="U117" s="181">
        <v>8680000</v>
      </c>
      <c r="V117" s="181">
        <v>0</v>
      </c>
      <c r="W117" s="181">
        <v>8680000</v>
      </c>
      <c r="X117" s="181">
        <v>694400</v>
      </c>
      <c r="Y117" s="182">
        <v>9374400</v>
      </c>
      <c r="Z117" s="182">
        <v>41900</v>
      </c>
      <c r="AB117" s="21">
        <f>Gop_Dat_Hang!L117</f>
        <v>32</v>
      </c>
      <c r="AC117" s="21">
        <f>Gop_Dat_Hang!M117</f>
        <v>17</v>
      </c>
      <c r="AD117" s="21">
        <f>Gop_Dat_Hang!N117</f>
        <v>30</v>
      </c>
      <c r="AE117" s="21">
        <f>Gop_Dat_Hang!O117</f>
        <v>48</v>
      </c>
      <c r="AF117" s="21">
        <f>Gop_Dat_Hang!P117</f>
        <v>27</v>
      </c>
      <c r="AG117" s="21">
        <f>Gop_Dat_Hang!Q117</f>
        <v>49</v>
      </c>
      <c r="AH117" s="21">
        <f>Gop_Dat_Hang!R117</f>
        <v>45</v>
      </c>
      <c r="AI117" s="21">
        <f>SUM(Gop_Dat_Hang!AB117:AH117)</f>
        <v>248</v>
      </c>
      <c r="AJ117" s="21">
        <f>Gop_Dat_Hang!T117</f>
        <v>35000</v>
      </c>
      <c r="AK117" s="21">
        <f t="shared" si="9"/>
        <v>8680000</v>
      </c>
      <c r="AL117" s="21">
        <f>Gop_Dat_Hang!V117</f>
        <v>0</v>
      </c>
      <c r="AM117" s="21">
        <f t="shared" si="10"/>
        <v>8680000</v>
      </c>
      <c r="AN117" s="21">
        <f>Gop_Dat_Hang!X117</f>
        <v>694400</v>
      </c>
      <c r="AO117" s="75">
        <f t="shared" si="11"/>
        <v>9374400</v>
      </c>
      <c r="AQ117" s="21">
        <f>Gop_Dat_Hang!AB117-Gop_Dat_Hang!L117</f>
        <v>0</v>
      </c>
      <c r="AR117" s="21">
        <f>Gop_Dat_Hang!AC117-Gop_Dat_Hang!M117</f>
        <v>0</v>
      </c>
      <c r="AS117" s="21">
        <f>Gop_Dat_Hang!AD117-Gop_Dat_Hang!N117</f>
        <v>0</v>
      </c>
      <c r="AT117" s="21">
        <f>Gop_Dat_Hang!AE117-Gop_Dat_Hang!O117</f>
        <v>0</v>
      </c>
      <c r="AU117" s="21">
        <f>Gop_Dat_Hang!AF117-Gop_Dat_Hang!P117</f>
        <v>0</v>
      </c>
      <c r="AV117" s="21">
        <f>Gop_Dat_Hang!AG117-Gop_Dat_Hang!Q117</f>
        <v>0</v>
      </c>
      <c r="AW117" s="21">
        <f>Gop_Dat_Hang!AH117-Gop_Dat_Hang!R117</f>
        <v>0</v>
      </c>
      <c r="AX117" s="21">
        <f>Gop_Dat_Hang!AI117-Gop_Dat_Hang!S117</f>
        <v>0</v>
      </c>
      <c r="AY117" s="21">
        <f>Gop_Dat_Hang!AJ117-Gop_Dat_Hang!T117</f>
        <v>0</v>
      </c>
    </row>
    <row r="118" spans="1:51" hidden="1" x14ac:dyDescent="0.2">
      <c r="A118" s="180">
        <v>44614</v>
      </c>
      <c r="B118" s="181" t="s">
        <v>376</v>
      </c>
      <c r="C118" s="181" t="s">
        <v>377</v>
      </c>
      <c r="D118" s="181" t="s">
        <v>430</v>
      </c>
      <c r="E118" s="181" t="s">
        <v>431</v>
      </c>
      <c r="F118" s="181" t="s">
        <v>432</v>
      </c>
      <c r="G118" s="181" t="s">
        <v>514</v>
      </c>
      <c r="H118" s="181">
        <v>20</v>
      </c>
      <c r="I118" s="181">
        <v>0.02</v>
      </c>
      <c r="J118" s="182">
        <v>0</v>
      </c>
      <c r="L118" s="181">
        <v>13</v>
      </c>
      <c r="M118" s="181">
        <v>30</v>
      </c>
      <c r="N118" s="181">
        <v>40</v>
      </c>
      <c r="O118" s="181">
        <v>31</v>
      </c>
      <c r="P118" s="181">
        <v>24</v>
      </c>
      <c r="Q118" s="181">
        <v>32</v>
      </c>
      <c r="R118" s="181">
        <v>40</v>
      </c>
      <c r="S118" s="181">
        <v>210</v>
      </c>
      <c r="T118" s="181">
        <v>30000</v>
      </c>
      <c r="U118" s="181">
        <v>6300000</v>
      </c>
      <c r="V118" s="181">
        <v>0</v>
      </c>
      <c r="W118" s="181">
        <v>6300000</v>
      </c>
      <c r="X118" s="181">
        <v>504000</v>
      </c>
      <c r="Y118" s="182">
        <v>6804000</v>
      </c>
      <c r="Z118" s="182">
        <v>35900</v>
      </c>
      <c r="AB118" s="21">
        <f>Gop_Dat_Hang!L118</f>
        <v>13</v>
      </c>
      <c r="AC118" s="21">
        <f>Gop_Dat_Hang!M118</f>
        <v>30</v>
      </c>
      <c r="AD118" s="21">
        <f>Gop_Dat_Hang!N118</f>
        <v>40</v>
      </c>
      <c r="AE118" s="21">
        <f>Gop_Dat_Hang!O118</f>
        <v>31</v>
      </c>
      <c r="AF118" s="21">
        <f>Gop_Dat_Hang!P118</f>
        <v>24</v>
      </c>
      <c r="AG118" s="21">
        <f>Gop_Dat_Hang!Q118</f>
        <v>32</v>
      </c>
      <c r="AH118" s="21">
        <f>Gop_Dat_Hang!R118</f>
        <v>40</v>
      </c>
      <c r="AI118" s="21">
        <f>SUM(Gop_Dat_Hang!AB118:AH118)</f>
        <v>210</v>
      </c>
      <c r="AJ118" s="21">
        <f>Gop_Dat_Hang!T118</f>
        <v>30000</v>
      </c>
      <c r="AK118" s="21">
        <f t="shared" si="9"/>
        <v>6300000</v>
      </c>
      <c r="AL118" s="21">
        <f>Gop_Dat_Hang!V118</f>
        <v>0</v>
      </c>
      <c r="AM118" s="21">
        <f t="shared" si="10"/>
        <v>6300000</v>
      </c>
      <c r="AN118" s="21">
        <f>Gop_Dat_Hang!X118</f>
        <v>504000</v>
      </c>
      <c r="AO118" s="75">
        <f t="shared" si="11"/>
        <v>6804000</v>
      </c>
      <c r="AQ118" s="21">
        <f>Gop_Dat_Hang!AB118-Gop_Dat_Hang!L118</f>
        <v>0</v>
      </c>
      <c r="AR118" s="21">
        <f>Gop_Dat_Hang!AC118-Gop_Dat_Hang!M118</f>
        <v>0</v>
      </c>
      <c r="AS118" s="21">
        <f>Gop_Dat_Hang!AD118-Gop_Dat_Hang!N118</f>
        <v>0</v>
      </c>
      <c r="AT118" s="21">
        <f>Gop_Dat_Hang!AE118-Gop_Dat_Hang!O118</f>
        <v>0</v>
      </c>
      <c r="AU118" s="21">
        <f>Gop_Dat_Hang!AF118-Gop_Dat_Hang!P118</f>
        <v>0</v>
      </c>
      <c r="AV118" s="21">
        <f>Gop_Dat_Hang!AG118-Gop_Dat_Hang!Q118</f>
        <v>0</v>
      </c>
      <c r="AW118" s="21">
        <f>Gop_Dat_Hang!AH118-Gop_Dat_Hang!R118</f>
        <v>0</v>
      </c>
      <c r="AX118" s="21">
        <f>Gop_Dat_Hang!AI118-Gop_Dat_Hang!S118</f>
        <v>0</v>
      </c>
      <c r="AY118" s="21">
        <f>Gop_Dat_Hang!AJ118-Gop_Dat_Hang!T118</f>
        <v>0</v>
      </c>
    </row>
    <row r="119" spans="1:51" hidden="1" x14ac:dyDescent="0.2">
      <c r="A119" s="180">
        <v>44614</v>
      </c>
      <c r="B119" s="181" t="s">
        <v>376</v>
      </c>
      <c r="C119" s="181" t="s">
        <v>377</v>
      </c>
      <c r="D119" s="181" t="s">
        <v>378</v>
      </c>
      <c r="E119" s="181" t="s">
        <v>379</v>
      </c>
      <c r="F119" s="181" t="s">
        <v>380</v>
      </c>
      <c r="G119" s="181" t="s">
        <v>514</v>
      </c>
      <c r="H119" s="181">
        <v>0</v>
      </c>
      <c r="I119" s="181">
        <v>0.02</v>
      </c>
      <c r="J119" s="182">
        <v>0</v>
      </c>
      <c r="L119" s="181">
        <v>37</v>
      </c>
      <c r="M119" s="181">
        <v>24</v>
      </c>
      <c r="N119" s="181">
        <v>28</v>
      </c>
      <c r="O119" s="181">
        <v>32</v>
      </c>
      <c r="P119" s="181">
        <v>25</v>
      </c>
      <c r="Q119" s="181">
        <v>28</v>
      </c>
      <c r="R119" s="181">
        <v>46</v>
      </c>
      <c r="S119" s="181">
        <v>220</v>
      </c>
      <c r="T119" s="181">
        <v>20000</v>
      </c>
      <c r="U119" s="181">
        <v>4400000</v>
      </c>
      <c r="V119" s="181">
        <v>0</v>
      </c>
      <c r="W119" s="181">
        <v>4400000</v>
      </c>
      <c r="X119" s="181">
        <v>352000</v>
      </c>
      <c r="Y119" s="182">
        <v>4752000</v>
      </c>
      <c r="Z119" s="182">
        <v>25000</v>
      </c>
      <c r="AB119" s="21">
        <f>Gop_Dat_Hang!L119</f>
        <v>37</v>
      </c>
      <c r="AC119" s="21">
        <f>Gop_Dat_Hang!M119</f>
        <v>24</v>
      </c>
      <c r="AD119" s="21">
        <f>Gop_Dat_Hang!N119</f>
        <v>28</v>
      </c>
      <c r="AE119" s="21">
        <f>Gop_Dat_Hang!O119</f>
        <v>32</v>
      </c>
      <c r="AF119" s="21">
        <f>Gop_Dat_Hang!P119</f>
        <v>25</v>
      </c>
      <c r="AG119" s="21">
        <f>Gop_Dat_Hang!Q119</f>
        <v>28</v>
      </c>
      <c r="AH119" s="21">
        <f>Gop_Dat_Hang!R119</f>
        <v>46</v>
      </c>
      <c r="AI119" s="21">
        <f>SUM(Gop_Dat_Hang!AB119:AH119)</f>
        <v>220</v>
      </c>
      <c r="AJ119" s="21">
        <f>Gop_Dat_Hang!T119</f>
        <v>20000</v>
      </c>
      <c r="AK119" s="21">
        <f t="shared" si="9"/>
        <v>4400000</v>
      </c>
      <c r="AL119" s="21">
        <f>Gop_Dat_Hang!V119</f>
        <v>0</v>
      </c>
      <c r="AM119" s="21">
        <f t="shared" si="10"/>
        <v>4400000</v>
      </c>
      <c r="AN119" s="21">
        <f>Gop_Dat_Hang!X119</f>
        <v>352000</v>
      </c>
      <c r="AO119" s="75">
        <f t="shared" si="11"/>
        <v>4752000</v>
      </c>
      <c r="AQ119" s="21">
        <f>Gop_Dat_Hang!AB119-Gop_Dat_Hang!L119</f>
        <v>0</v>
      </c>
      <c r="AR119" s="21">
        <f>Gop_Dat_Hang!AC119-Gop_Dat_Hang!M119</f>
        <v>0</v>
      </c>
      <c r="AS119" s="21">
        <f>Gop_Dat_Hang!AD119-Gop_Dat_Hang!N119</f>
        <v>0</v>
      </c>
      <c r="AT119" s="21">
        <f>Gop_Dat_Hang!AE119-Gop_Dat_Hang!O119</f>
        <v>0</v>
      </c>
      <c r="AU119" s="21">
        <f>Gop_Dat_Hang!AF119-Gop_Dat_Hang!P119</f>
        <v>0</v>
      </c>
      <c r="AV119" s="21">
        <f>Gop_Dat_Hang!AG119-Gop_Dat_Hang!Q119</f>
        <v>0</v>
      </c>
      <c r="AW119" s="21">
        <f>Gop_Dat_Hang!AH119-Gop_Dat_Hang!R119</f>
        <v>0</v>
      </c>
      <c r="AX119" s="21">
        <f>Gop_Dat_Hang!AI119-Gop_Dat_Hang!S119</f>
        <v>0</v>
      </c>
      <c r="AY119" s="21">
        <f>Gop_Dat_Hang!AJ119-Gop_Dat_Hang!T119</f>
        <v>0</v>
      </c>
    </row>
    <row r="120" spans="1:51" hidden="1" x14ac:dyDescent="0.2">
      <c r="A120" s="180">
        <v>44614</v>
      </c>
      <c r="B120" s="181" t="s">
        <v>376</v>
      </c>
      <c r="C120" s="181" t="s">
        <v>377</v>
      </c>
      <c r="D120" s="181" t="s">
        <v>382</v>
      </c>
      <c r="E120" s="181" t="s">
        <v>383</v>
      </c>
      <c r="F120" s="181" t="s">
        <v>384</v>
      </c>
      <c r="G120" s="181" t="s">
        <v>514</v>
      </c>
      <c r="H120" s="181">
        <v>0</v>
      </c>
      <c r="I120" s="181">
        <v>0.02</v>
      </c>
      <c r="J120" s="182">
        <v>0</v>
      </c>
      <c r="L120" s="181">
        <v>32</v>
      </c>
      <c r="M120" s="181">
        <v>29</v>
      </c>
      <c r="N120" s="181">
        <v>11</v>
      </c>
      <c r="O120" s="181">
        <v>40</v>
      </c>
      <c r="P120" s="181">
        <v>39</v>
      </c>
      <c r="Q120" s="181">
        <v>39</v>
      </c>
      <c r="R120" s="181">
        <v>13</v>
      </c>
      <c r="S120" s="181">
        <v>203</v>
      </c>
      <c r="T120" s="181">
        <v>31000</v>
      </c>
      <c r="U120" s="181">
        <v>6293000</v>
      </c>
      <c r="V120" s="181">
        <v>0</v>
      </c>
      <c r="W120" s="181">
        <v>6293000</v>
      </c>
      <c r="X120" s="181">
        <v>503440</v>
      </c>
      <c r="Y120" s="182">
        <v>6796440</v>
      </c>
      <c r="Z120" s="182">
        <v>39900</v>
      </c>
      <c r="AB120" s="21">
        <f>Gop_Dat_Hang!L120</f>
        <v>32</v>
      </c>
      <c r="AC120" s="21">
        <f>Gop_Dat_Hang!M120</f>
        <v>29</v>
      </c>
      <c r="AD120" s="21">
        <f>Gop_Dat_Hang!N120</f>
        <v>11</v>
      </c>
      <c r="AE120" s="21">
        <f>Gop_Dat_Hang!O120</f>
        <v>40</v>
      </c>
      <c r="AF120" s="21">
        <f>Gop_Dat_Hang!P120</f>
        <v>39</v>
      </c>
      <c r="AG120" s="21">
        <f>Gop_Dat_Hang!Q120</f>
        <v>39</v>
      </c>
      <c r="AH120" s="21">
        <f>Gop_Dat_Hang!R120</f>
        <v>13</v>
      </c>
      <c r="AI120" s="21">
        <f>SUM(Gop_Dat_Hang!AB120:AH120)</f>
        <v>203</v>
      </c>
      <c r="AJ120" s="21">
        <f>Gop_Dat_Hang!T120</f>
        <v>31000</v>
      </c>
      <c r="AK120" s="21">
        <f t="shared" si="9"/>
        <v>6293000</v>
      </c>
      <c r="AL120" s="21">
        <f>Gop_Dat_Hang!V120</f>
        <v>0</v>
      </c>
      <c r="AM120" s="21">
        <f t="shared" si="10"/>
        <v>6293000</v>
      </c>
      <c r="AN120" s="21">
        <f>Gop_Dat_Hang!X120</f>
        <v>503440</v>
      </c>
      <c r="AO120" s="75">
        <f t="shared" si="11"/>
        <v>6796440</v>
      </c>
      <c r="AQ120" s="21">
        <f>Gop_Dat_Hang!AB120-Gop_Dat_Hang!L120</f>
        <v>0</v>
      </c>
      <c r="AR120" s="21">
        <f>Gop_Dat_Hang!AC120-Gop_Dat_Hang!M120</f>
        <v>0</v>
      </c>
      <c r="AS120" s="21">
        <f>Gop_Dat_Hang!AD120-Gop_Dat_Hang!N120</f>
        <v>0</v>
      </c>
      <c r="AT120" s="21">
        <f>Gop_Dat_Hang!AE120-Gop_Dat_Hang!O120</f>
        <v>0</v>
      </c>
      <c r="AU120" s="21">
        <f>Gop_Dat_Hang!AF120-Gop_Dat_Hang!P120</f>
        <v>0</v>
      </c>
      <c r="AV120" s="21">
        <f>Gop_Dat_Hang!AG120-Gop_Dat_Hang!Q120</f>
        <v>0</v>
      </c>
      <c r="AW120" s="21">
        <f>Gop_Dat_Hang!AH120-Gop_Dat_Hang!R120</f>
        <v>0</v>
      </c>
      <c r="AX120" s="21">
        <f>Gop_Dat_Hang!AI120-Gop_Dat_Hang!S120</f>
        <v>0</v>
      </c>
      <c r="AY120" s="21">
        <f>Gop_Dat_Hang!AJ120-Gop_Dat_Hang!T120</f>
        <v>0</v>
      </c>
    </row>
    <row r="121" spans="1:51" hidden="1" x14ac:dyDescent="0.2">
      <c r="A121" s="180">
        <v>44614</v>
      </c>
      <c r="B121" s="181" t="s">
        <v>376</v>
      </c>
      <c r="C121" s="181" t="s">
        <v>377</v>
      </c>
      <c r="D121" s="181" t="s">
        <v>385</v>
      </c>
      <c r="E121" s="181" t="s">
        <v>386</v>
      </c>
      <c r="F121" s="181" t="s">
        <v>387</v>
      </c>
      <c r="G121" s="181" t="s">
        <v>514</v>
      </c>
      <c r="H121" s="181">
        <v>5</v>
      </c>
      <c r="I121" s="181">
        <v>0.02</v>
      </c>
      <c r="J121" s="182">
        <v>0</v>
      </c>
      <c r="L121" s="181">
        <v>20</v>
      </c>
      <c r="M121" s="181">
        <v>49</v>
      </c>
      <c r="N121" s="181">
        <v>21</v>
      </c>
      <c r="O121" s="181">
        <v>33</v>
      </c>
      <c r="P121" s="181">
        <v>32</v>
      </c>
      <c r="Q121" s="181">
        <v>48</v>
      </c>
      <c r="R121" s="181">
        <v>43</v>
      </c>
      <c r="S121" s="181">
        <v>246</v>
      </c>
      <c r="T121" s="181">
        <v>90000</v>
      </c>
      <c r="U121" s="181">
        <v>22140000</v>
      </c>
      <c r="V121" s="181">
        <v>0</v>
      </c>
      <c r="W121" s="181">
        <v>22140000</v>
      </c>
      <c r="X121" s="181">
        <v>1771200</v>
      </c>
      <c r="Y121" s="182">
        <v>23911200</v>
      </c>
      <c r="Z121" s="182">
        <v>108900</v>
      </c>
      <c r="AB121" s="21">
        <f>Gop_Dat_Hang!L121</f>
        <v>20</v>
      </c>
      <c r="AC121" s="21">
        <f>Gop_Dat_Hang!M121</f>
        <v>49</v>
      </c>
      <c r="AD121" s="21">
        <f>Gop_Dat_Hang!N121</f>
        <v>21</v>
      </c>
      <c r="AE121" s="21">
        <f>Gop_Dat_Hang!O121</f>
        <v>33</v>
      </c>
      <c r="AF121" s="21">
        <f>Gop_Dat_Hang!P121</f>
        <v>32</v>
      </c>
      <c r="AG121" s="21">
        <f>Gop_Dat_Hang!Q121</f>
        <v>48</v>
      </c>
      <c r="AH121" s="21">
        <f>Gop_Dat_Hang!R121</f>
        <v>43</v>
      </c>
      <c r="AI121" s="21">
        <f>SUM(Gop_Dat_Hang!AB121:AH121)</f>
        <v>246</v>
      </c>
      <c r="AJ121" s="21">
        <f>Gop_Dat_Hang!T121</f>
        <v>90000</v>
      </c>
      <c r="AK121" s="21">
        <f t="shared" si="9"/>
        <v>22140000</v>
      </c>
      <c r="AL121" s="21">
        <f>Gop_Dat_Hang!V121</f>
        <v>0</v>
      </c>
      <c r="AM121" s="21">
        <f t="shared" si="10"/>
        <v>22140000</v>
      </c>
      <c r="AN121" s="21">
        <f>Gop_Dat_Hang!X121</f>
        <v>1771200</v>
      </c>
      <c r="AO121" s="75">
        <f t="shared" si="11"/>
        <v>23911200</v>
      </c>
      <c r="AQ121" s="21">
        <f>Gop_Dat_Hang!AB121-Gop_Dat_Hang!L121</f>
        <v>0</v>
      </c>
      <c r="AR121" s="21">
        <f>Gop_Dat_Hang!AC121-Gop_Dat_Hang!M121</f>
        <v>0</v>
      </c>
      <c r="AS121" s="21">
        <f>Gop_Dat_Hang!AD121-Gop_Dat_Hang!N121</f>
        <v>0</v>
      </c>
      <c r="AT121" s="21">
        <f>Gop_Dat_Hang!AE121-Gop_Dat_Hang!O121</f>
        <v>0</v>
      </c>
      <c r="AU121" s="21">
        <f>Gop_Dat_Hang!AF121-Gop_Dat_Hang!P121</f>
        <v>0</v>
      </c>
      <c r="AV121" s="21">
        <f>Gop_Dat_Hang!AG121-Gop_Dat_Hang!Q121</f>
        <v>0</v>
      </c>
      <c r="AW121" s="21">
        <f>Gop_Dat_Hang!AH121-Gop_Dat_Hang!R121</f>
        <v>0</v>
      </c>
      <c r="AX121" s="21">
        <f>Gop_Dat_Hang!AI121-Gop_Dat_Hang!S121</f>
        <v>0</v>
      </c>
      <c r="AY121" s="21">
        <f>Gop_Dat_Hang!AJ121-Gop_Dat_Hang!T121</f>
        <v>0</v>
      </c>
    </row>
    <row r="122" spans="1:51" hidden="1" x14ac:dyDescent="0.2">
      <c r="A122" s="180">
        <v>44614</v>
      </c>
      <c r="B122" s="181" t="s">
        <v>433</v>
      </c>
      <c r="C122" s="181" t="s">
        <v>126</v>
      </c>
      <c r="D122" s="181" t="s">
        <v>434</v>
      </c>
      <c r="E122" s="181" t="s">
        <v>435</v>
      </c>
      <c r="F122" s="181" t="s">
        <v>436</v>
      </c>
      <c r="G122" s="181" t="s">
        <v>569</v>
      </c>
      <c r="H122" s="181">
        <v>5</v>
      </c>
      <c r="I122" s="181">
        <v>0.03</v>
      </c>
      <c r="J122" s="182">
        <v>0</v>
      </c>
      <c r="L122" s="181">
        <v>22</v>
      </c>
      <c r="M122" s="181">
        <v>12</v>
      </c>
      <c r="N122" s="181">
        <v>35</v>
      </c>
      <c r="O122" s="181">
        <v>40</v>
      </c>
      <c r="P122" s="181">
        <v>10</v>
      </c>
      <c r="Q122" s="181">
        <v>22</v>
      </c>
      <c r="R122" s="181">
        <v>19</v>
      </c>
      <c r="S122" s="181">
        <v>160</v>
      </c>
      <c r="T122" s="181">
        <v>65233</v>
      </c>
      <c r="U122" s="181">
        <v>10437280</v>
      </c>
      <c r="V122" s="181">
        <v>0</v>
      </c>
      <c r="W122" s="181">
        <v>10437280</v>
      </c>
      <c r="X122" s="181">
        <v>834982.40000000002</v>
      </c>
      <c r="Y122" s="182">
        <v>11272262.4</v>
      </c>
      <c r="Z122" s="182">
        <v>81000</v>
      </c>
      <c r="AB122" s="21">
        <f>Gop_Dat_Hang!L122</f>
        <v>22</v>
      </c>
      <c r="AC122" s="21">
        <f>Gop_Dat_Hang!M122</f>
        <v>12</v>
      </c>
      <c r="AD122" s="21">
        <f>Gop_Dat_Hang!N122</f>
        <v>35</v>
      </c>
      <c r="AE122" s="21">
        <f>Gop_Dat_Hang!O122</f>
        <v>40</v>
      </c>
      <c r="AF122" s="21">
        <f>Gop_Dat_Hang!P122</f>
        <v>10</v>
      </c>
      <c r="AG122" s="21">
        <f>Gop_Dat_Hang!Q122</f>
        <v>22</v>
      </c>
      <c r="AH122" s="21">
        <f>Gop_Dat_Hang!R122</f>
        <v>19</v>
      </c>
      <c r="AI122" s="21">
        <f>SUM(Gop_Dat_Hang!AB122:AH122)</f>
        <v>160</v>
      </c>
      <c r="AJ122" s="21">
        <f>Gop_Dat_Hang!T122</f>
        <v>65233</v>
      </c>
      <c r="AK122" s="21">
        <f t="shared" si="9"/>
        <v>10437280</v>
      </c>
      <c r="AL122" s="21">
        <f>Gop_Dat_Hang!V122</f>
        <v>0</v>
      </c>
      <c r="AM122" s="21">
        <f t="shared" si="10"/>
        <v>10437280</v>
      </c>
      <c r="AN122" s="21">
        <f>Gop_Dat_Hang!X122</f>
        <v>834982.40000000002</v>
      </c>
      <c r="AO122" s="75">
        <f t="shared" si="11"/>
        <v>11272262.4</v>
      </c>
      <c r="AQ122" s="21">
        <f>Gop_Dat_Hang!AB122-Gop_Dat_Hang!L122</f>
        <v>0</v>
      </c>
      <c r="AR122" s="21">
        <f>Gop_Dat_Hang!AC122-Gop_Dat_Hang!M122</f>
        <v>0</v>
      </c>
      <c r="AS122" s="21">
        <f>Gop_Dat_Hang!AD122-Gop_Dat_Hang!N122</f>
        <v>0</v>
      </c>
      <c r="AT122" s="21">
        <f>Gop_Dat_Hang!AE122-Gop_Dat_Hang!O122</f>
        <v>0</v>
      </c>
      <c r="AU122" s="21">
        <f>Gop_Dat_Hang!AF122-Gop_Dat_Hang!P122</f>
        <v>0</v>
      </c>
      <c r="AV122" s="21">
        <f>Gop_Dat_Hang!AG122-Gop_Dat_Hang!Q122</f>
        <v>0</v>
      </c>
      <c r="AW122" s="21">
        <f>Gop_Dat_Hang!AH122-Gop_Dat_Hang!R122</f>
        <v>0</v>
      </c>
      <c r="AX122" s="21">
        <f>Gop_Dat_Hang!AI122-Gop_Dat_Hang!S122</f>
        <v>0</v>
      </c>
      <c r="AY122" s="21">
        <f>Gop_Dat_Hang!AJ122-Gop_Dat_Hang!T122</f>
        <v>0</v>
      </c>
    </row>
    <row r="123" spans="1:51" hidden="1" x14ac:dyDescent="0.2">
      <c r="A123" s="180">
        <v>44614</v>
      </c>
      <c r="B123" s="181" t="s">
        <v>433</v>
      </c>
      <c r="C123" s="181" t="s">
        <v>126</v>
      </c>
      <c r="D123" s="181" t="s">
        <v>437</v>
      </c>
      <c r="E123" s="181" t="s">
        <v>438</v>
      </c>
      <c r="F123" s="181" t="s">
        <v>439</v>
      </c>
      <c r="G123" s="181" t="s">
        <v>569</v>
      </c>
      <c r="H123" s="181">
        <v>5</v>
      </c>
      <c r="I123" s="181">
        <v>0.03</v>
      </c>
      <c r="J123" s="182">
        <v>0</v>
      </c>
      <c r="L123" s="181">
        <v>34</v>
      </c>
      <c r="M123" s="181">
        <v>27</v>
      </c>
      <c r="N123" s="181">
        <v>17</v>
      </c>
      <c r="O123" s="181">
        <v>49</v>
      </c>
      <c r="P123" s="181">
        <v>41</v>
      </c>
      <c r="Q123" s="181">
        <v>41</v>
      </c>
      <c r="R123" s="181">
        <v>45</v>
      </c>
      <c r="S123" s="181">
        <v>254</v>
      </c>
      <c r="T123" s="181">
        <v>80371</v>
      </c>
      <c r="U123" s="181">
        <v>20414234</v>
      </c>
      <c r="V123" s="181">
        <v>0</v>
      </c>
      <c r="W123" s="181">
        <v>20414234</v>
      </c>
      <c r="X123" s="181">
        <v>1633138.72</v>
      </c>
      <c r="Y123" s="182">
        <v>22047372.719999999</v>
      </c>
      <c r="Z123" s="182">
        <v>99900</v>
      </c>
      <c r="AB123" s="21">
        <f>Gop_Dat_Hang!L123</f>
        <v>34</v>
      </c>
      <c r="AC123" s="21">
        <f>Gop_Dat_Hang!M123</f>
        <v>27</v>
      </c>
      <c r="AD123" s="21">
        <f>Gop_Dat_Hang!N123</f>
        <v>17</v>
      </c>
      <c r="AE123" s="21">
        <f>Gop_Dat_Hang!O123</f>
        <v>49</v>
      </c>
      <c r="AF123" s="21">
        <f>Gop_Dat_Hang!P123</f>
        <v>41</v>
      </c>
      <c r="AG123" s="21">
        <f>Gop_Dat_Hang!Q123</f>
        <v>41</v>
      </c>
      <c r="AH123" s="21">
        <f>Gop_Dat_Hang!R123</f>
        <v>45</v>
      </c>
      <c r="AI123" s="21">
        <f>SUM(Gop_Dat_Hang!AB123:AH123)</f>
        <v>254</v>
      </c>
      <c r="AJ123" s="21">
        <f>Gop_Dat_Hang!T123</f>
        <v>80371</v>
      </c>
      <c r="AK123" s="21">
        <f t="shared" si="9"/>
        <v>20414234</v>
      </c>
      <c r="AL123" s="21">
        <f>Gop_Dat_Hang!V123</f>
        <v>0</v>
      </c>
      <c r="AM123" s="21">
        <f t="shared" si="10"/>
        <v>20414234</v>
      </c>
      <c r="AN123" s="21">
        <f>Gop_Dat_Hang!X123</f>
        <v>1633138.72</v>
      </c>
      <c r="AO123" s="75">
        <f t="shared" si="11"/>
        <v>22047372.719999999</v>
      </c>
      <c r="AQ123" s="21">
        <f>Gop_Dat_Hang!AB123-Gop_Dat_Hang!L123</f>
        <v>0</v>
      </c>
      <c r="AR123" s="21">
        <f>Gop_Dat_Hang!AC123-Gop_Dat_Hang!M123</f>
        <v>0</v>
      </c>
      <c r="AS123" s="21">
        <f>Gop_Dat_Hang!AD123-Gop_Dat_Hang!N123</f>
        <v>0</v>
      </c>
      <c r="AT123" s="21">
        <f>Gop_Dat_Hang!AE123-Gop_Dat_Hang!O123</f>
        <v>0</v>
      </c>
      <c r="AU123" s="21">
        <f>Gop_Dat_Hang!AF123-Gop_Dat_Hang!P123</f>
        <v>0</v>
      </c>
      <c r="AV123" s="21">
        <f>Gop_Dat_Hang!AG123-Gop_Dat_Hang!Q123</f>
        <v>0</v>
      </c>
      <c r="AW123" s="21">
        <f>Gop_Dat_Hang!AH123-Gop_Dat_Hang!R123</f>
        <v>0</v>
      </c>
      <c r="AX123" s="21">
        <f>Gop_Dat_Hang!AI123-Gop_Dat_Hang!S123</f>
        <v>0</v>
      </c>
      <c r="AY123" s="21">
        <f>Gop_Dat_Hang!AJ123-Gop_Dat_Hang!T123</f>
        <v>0</v>
      </c>
    </row>
    <row r="124" spans="1:51" hidden="1" x14ac:dyDescent="0.2">
      <c r="A124" s="180">
        <v>44614</v>
      </c>
      <c r="B124" s="181" t="s">
        <v>433</v>
      </c>
      <c r="C124" s="181" t="s">
        <v>126</v>
      </c>
      <c r="D124" s="181" t="s">
        <v>440</v>
      </c>
      <c r="E124" s="181" t="s">
        <v>441</v>
      </c>
      <c r="F124" s="181" t="s">
        <v>442</v>
      </c>
      <c r="G124" s="181" t="s">
        <v>569</v>
      </c>
      <c r="H124" s="181">
        <v>10</v>
      </c>
      <c r="I124" s="181">
        <v>0.03</v>
      </c>
      <c r="J124" s="182">
        <v>0</v>
      </c>
      <c r="L124" s="181">
        <v>25</v>
      </c>
      <c r="M124" s="181">
        <v>36</v>
      </c>
      <c r="N124" s="181">
        <v>14</v>
      </c>
      <c r="O124" s="181">
        <v>40</v>
      </c>
      <c r="P124" s="181">
        <v>13</v>
      </c>
      <c r="Q124" s="181">
        <v>30</v>
      </c>
      <c r="R124" s="181">
        <v>28</v>
      </c>
      <c r="S124" s="181">
        <v>186</v>
      </c>
      <c r="T124" s="181">
        <v>207494</v>
      </c>
      <c r="U124" s="181">
        <v>38593884</v>
      </c>
      <c r="V124" s="181">
        <v>0</v>
      </c>
      <c r="W124" s="181">
        <v>38593884</v>
      </c>
      <c r="X124" s="181">
        <v>3087510.72</v>
      </c>
      <c r="Y124" s="182">
        <v>41681394.719999999</v>
      </c>
      <c r="Z124" s="182">
        <v>255000</v>
      </c>
      <c r="AB124" s="21">
        <f>Gop_Dat_Hang!L124</f>
        <v>25</v>
      </c>
      <c r="AC124" s="21">
        <f>Gop_Dat_Hang!M124</f>
        <v>36</v>
      </c>
      <c r="AD124" s="21">
        <f>Gop_Dat_Hang!N124</f>
        <v>14</v>
      </c>
      <c r="AE124" s="21">
        <f>Gop_Dat_Hang!O124</f>
        <v>40</v>
      </c>
      <c r="AF124" s="21">
        <f>Gop_Dat_Hang!P124</f>
        <v>13</v>
      </c>
      <c r="AG124" s="21">
        <f>Gop_Dat_Hang!Q124</f>
        <v>30</v>
      </c>
      <c r="AH124" s="21">
        <f>Gop_Dat_Hang!R124</f>
        <v>28</v>
      </c>
      <c r="AI124" s="21">
        <f>SUM(Gop_Dat_Hang!AB124:AH124)</f>
        <v>186</v>
      </c>
      <c r="AJ124" s="21">
        <f>Gop_Dat_Hang!T124</f>
        <v>207494</v>
      </c>
      <c r="AK124" s="21">
        <f t="shared" si="9"/>
        <v>38593884</v>
      </c>
      <c r="AL124" s="21">
        <f>Gop_Dat_Hang!V124</f>
        <v>0</v>
      </c>
      <c r="AM124" s="21">
        <f t="shared" si="10"/>
        <v>38593884</v>
      </c>
      <c r="AN124" s="21">
        <f>Gop_Dat_Hang!X124</f>
        <v>3087510.72</v>
      </c>
      <c r="AO124" s="75">
        <f t="shared" si="11"/>
        <v>41681394.719999999</v>
      </c>
      <c r="AQ124" s="21">
        <f>Gop_Dat_Hang!AB124-Gop_Dat_Hang!L124</f>
        <v>0</v>
      </c>
      <c r="AR124" s="21">
        <f>Gop_Dat_Hang!AC124-Gop_Dat_Hang!M124</f>
        <v>0</v>
      </c>
      <c r="AS124" s="21">
        <f>Gop_Dat_Hang!AD124-Gop_Dat_Hang!N124</f>
        <v>0</v>
      </c>
      <c r="AT124" s="21">
        <f>Gop_Dat_Hang!AE124-Gop_Dat_Hang!O124</f>
        <v>0</v>
      </c>
      <c r="AU124" s="21">
        <f>Gop_Dat_Hang!AF124-Gop_Dat_Hang!P124</f>
        <v>0</v>
      </c>
      <c r="AV124" s="21">
        <f>Gop_Dat_Hang!AG124-Gop_Dat_Hang!Q124</f>
        <v>0</v>
      </c>
      <c r="AW124" s="21">
        <f>Gop_Dat_Hang!AH124-Gop_Dat_Hang!R124</f>
        <v>0</v>
      </c>
      <c r="AX124" s="21">
        <f>Gop_Dat_Hang!AI124-Gop_Dat_Hang!S124</f>
        <v>0</v>
      </c>
      <c r="AY124" s="21">
        <f>Gop_Dat_Hang!AJ124-Gop_Dat_Hang!T124</f>
        <v>0</v>
      </c>
    </row>
    <row r="125" spans="1:51" hidden="1" x14ac:dyDescent="0.2">
      <c r="A125" s="180">
        <v>44614</v>
      </c>
      <c r="B125" s="181" t="s">
        <v>433</v>
      </c>
      <c r="C125" s="181" t="s">
        <v>126</v>
      </c>
      <c r="D125" s="181" t="s">
        <v>443</v>
      </c>
      <c r="E125" s="181" t="s">
        <v>444</v>
      </c>
      <c r="F125" s="181" t="s">
        <v>445</v>
      </c>
      <c r="G125" s="181" t="s">
        <v>514</v>
      </c>
      <c r="H125" s="181">
        <v>10</v>
      </c>
      <c r="I125" s="181">
        <v>0.03</v>
      </c>
      <c r="J125" s="182">
        <v>0</v>
      </c>
      <c r="L125" s="181">
        <v>48</v>
      </c>
      <c r="M125" s="181">
        <v>47</v>
      </c>
      <c r="N125" s="181">
        <v>14</v>
      </c>
      <c r="O125" s="181">
        <v>32</v>
      </c>
      <c r="P125" s="181">
        <v>33</v>
      </c>
      <c r="Q125" s="181">
        <v>10</v>
      </c>
      <c r="R125" s="181">
        <v>43</v>
      </c>
      <c r="S125" s="181">
        <v>227</v>
      </c>
      <c r="T125" s="181">
        <v>73857</v>
      </c>
      <c r="U125" s="181">
        <v>16765539</v>
      </c>
      <c r="V125" s="181">
        <v>0</v>
      </c>
      <c r="W125" s="181">
        <v>16765539</v>
      </c>
      <c r="X125" s="181">
        <v>1341243.1200000001</v>
      </c>
      <c r="Y125" s="182">
        <v>18106782.120000001</v>
      </c>
      <c r="Z125" s="182">
        <v>91900</v>
      </c>
      <c r="AB125" s="21">
        <f>Gop_Dat_Hang!L125</f>
        <v>48</v>
      </c>
      <c r="AC125" s="21">
        <f>Gop_Dat_Hang!M125</f>
        <v>47</v>
      </c>
      <c r="AD125" s="21">
        <f>Gop_Dat_Hang!N125</f>
        <v>14</v>
      </c>
      <c r="AE125" s="21">
        <f>Gop_Dat_Hang!O125</f>
        <v>32</v>
      </c>
      <c r="AF125" s="21">
        <f>Gop_Dat_Hang!P125</f>
        <v>33</v>
      </c>
      <c r="AG125" s="21">
        <f>Gop_Dat_Hang!Q125</f>
        <v>10</v>
      </c>
      <c r="AH125" s="21">
        <f>Gop_Dat_Hang!R125</f>
        <v>43</v>
      </c>
      <c r="AI125" s="21">
        <f>SUM(Gop_Dat_Hang!AB125:AH125)</f>
        <v>227</v>
      </c>
      <c r="AJ125" s="21">
        <f>Gop_Dat_Hang!T125</f>
        <v>73857</v>
      </c>
      <c r="AK125" s="21">
        <f t="shared" si="9"/>
        <v>16765539</v>
      </c>
      <c r="AL125" s="21">
        <f>Gop_Dat_Hang!V125</f>
        <v>0</v>
      </c>
      <c r="AM125" s="21">
        <f t="shared" si="10"/>
        <v>16765539</v>
      </c>
      <c r="AN125" s="21">
        <f>Gop_Dat_Hang!X125</f>
        <v>1341243.1200000001</v>
      </c>
      <c r="AO125" s="75">
        <f t="shared" si="11"/>
        <v>18106782.120000001</v>
      </c>
      <c r="AQ125" s="21">
        <f>Gop_Dat_Hang!AB125-Gop_Dat_Hang!L125</f>
        <v>0</v>
      </c>
      <c r="AR125" s="21">
        <f>Gop_Dat_Hang!AC125-Gop_Dat_Hang!M125</f>
        <v>0</v>
      </c>
      <c r="AS125" s="21">
        <f>Gop_Dat_Hang!AD125-Gop_Dat_Hang!N125</f>
        <v>0</v>
      </c>
      <c r="AT125" s="21">
        <f>Gop_Dat_Hang!AE125-Gop_Dat_Hang!O125</f>
        <v>0</v>
      </c>
      <c r="AU125" s="21">
        <f>Gop_Dat_Hang!AF125-Gop_Dat_Hang!P125</f>
        <v>0</v>
      </c>
      <c r="AV125" s="21">
        <f>Gop_Dat_Hang!AG125-Gop_Dat_Hang!Q125</f>
        <v>0</v>
      </c>
      <c r="AW125" s="21">
        <f>Gop_Dat_Hang!AH125-Gop_Dat_Hang!R125</f>
        <v>0</v>
      </c>
      <c r="AX125" s="21">
        <f>Gop_Dat_Hang!AI125-Gop_Dat_Hang!S125</f>
        <v>0</v>
      </c>
      <c r="AY125" s="21">
        <f>Gop_Dat_Hang!AJ125-Gop_Dat_Hang!T125</f>
        <v>0</v>
      </c>
    </row>
    <row r="126" spans="1:51" hidden="1" x14ac:dyDescent="0.2">
      <c r="A126" s="180">
        <v>44614</v>
      </c>
      <c r="B126" s="181" t="s">
        <v>433</v>
      </c>
      <c r="C126" s="181" t="s">
        <v>126</v>
      </c>
      <c r="D126" s="181" t="s">
        <v>446</v>
      </c>
      <c r="E126" s="181" t="s">
        <v>447</v>
      </c>
      <c r="F126" s="181" t="s">
        <v>448</v>
      </c>
      <c r="G126" s="181" t="s">
        <v>514</v>
      </c>
      <c r="H126" s="181">
        <v>10</v>
      </c>
      <c r="I126" s="181">
        <v>0.03</v>
      </c>
      <c r="J126" s="182">
        <v>0</v>
      </c>
      <c r="L126" s="181">
        <v>12</v>
      </c>
      <c r="M126" s="181">
        <v>47</v>
      </c>
      <c r="N126" s="181">
        <v>41</v>
      </c>
      <c r="O126" s="181">
        <v>30</v>
      </c>
      <c r="P126" s="181">
        <v>29</v>
      </c>
      <c r="Q126" s="181">
        <v>49</v>
      </c>
      <c r="R126" s="181">
        <v>46</v>
      </c>
      <c r="S126" s="181">
        <v>254</v>
      </c>
      <c r="T126" s="181">
        <v>9350</v>
      </c>
      <c r="U126" s="181">
        <v>2374900</v>
      </c>
      <c r="V126" s="181">
        <v>0</v>
      </c>
      <c r="W126" s="181">
        <v>2374900</v>
      </c>
      <c r="X126" s="181">
        <v>189992</v>
      </c>
      <c r="Y126" s="182">
        <v>2564892</v>
      </c>
      <c r="Z126" s="182">
        <v>11900</v>
      </c>
      <c r="AB126" s="21">
        <f>Gop_Dat_Hang!L126</f>
        <v>12</v>
      </c>
      <c r="AC126" s="21">
        <f>Gop_Dat_Hang!M126</f>
        <v>47</v>
      </c>
      <c r="AD126" s="21">
        <f>Gop_Dat_Hang!N126</f>
        <v>41</v>
      </c>
      <c r="AE126" s="21">
        <f>Gop_Dat_Hang!O126</f>
        <v>30</v>
      </c>
      <c r="AF126" s="21">
        <f>Gop_Dat_Hang!P126</f>
        <v>29</v>
      </c>
      <c r="AG126" s="21">
        <f>Gop_Dat_Hang!Q126</f>
        <v>49</v>
      </c>
      <c r="AH126" s="21">
        <f>Gop_Dat_Hang!R126</f>
        <v>46</v>
      </c>
      <c r="AI126" s="21">
        <f>SUM(Gop_Dat_Hang!AB126:AH126)</f>
        <v>254</v>
      </c>
      <c r="AJ126" s="21">
        <f>Gop_Dat_Hang!T126</f>
        <v>9350</v>
      </c>
      <c r="AK126" s="21">
        <f t="shared" si="9"/>
        <v>2374900</v>
      </c>
      <c r="AL126" s="21">
        <f>Gop_Dat_Hang!V126</f>
        <v>0</v>
      </c>
      <c r="AM126" s="21">
        <f t="shared" si="10"/>
        <v>2374900</v>
      </c>
      <c r="AN126" s="21">
        <f>Gop_Dat_Hang!X126</f>
        <v>189992</v>
      </c>
      <c r="AO126" s="75">
        <f t="shared" si="11"/>
        <v>2564892</v>
      </c>
      <c r="AQ126" s="21">
        <f>Gop_Dat_Hang!AB126-Gop_Dat_Hang!L126</f>
        <v>0</v>
      </c>
      <c r="AR126" s="21">
        <f>Gop_Dat_Hang!AC126-Gop_Dat_Hang!M126</f>
        <v>0</v>
      </c>
      <c r="AS126" s="21">
        <f>Gop_Dat_Hang!AD126-Gop_Dat_Hang!N126</f>
        <v>0</v>
      </c>
      <c r="AT126" s="21">
        <f>Gop_Dat_Hang!AE126-Gop_Dat_Hang!O126</f>
        <v>0</v>
      </c>
      <c r="AU126" s="21">
        <f>Gop_Dat_Hang!AF126-Gop_Dat_Hang!P126</f>
        <v>0</v>
      </c>
      <c r="AV126" s="21">
        <f>Gop_Dat_Hang!AG126-Gop_Dat_Hang!Q126</f>
        <v>0</v>
      </c>
      <c r="AW126" s="21">
        <f>Gop_Dat_Hang!AH126-Gop_Dat_Hang!R126</f>
        <v>0</v>
      </c>
      <c r="AX126" s="21">
        <f>Gop_Dat_Hang!AI126-Gop_Dat_Hang!S126</f>
        <v>0</v>
      </c>
      <c r="AY126" s="21">
        <f>Gop_Dat_Hang!AJ126-Gop_Dat_Hang!T126</f>
        <v>0</v>
      </c>
    </row>
    <row r="127" spans="1:51" hidden="1" x14ac:dyDescent="0.2">
      <c r="A127" s="180">
        <v>44614</v>
      </c>
      <c r="B127" s="181" t="s">
        <v>433</v>
      </c>
      <c r="C127" s="181" t="s">
        <v>126</v>
      </c>
      <c r="D127" s="181" t="s">
        <v>449</v>
      </c>
      <c r="E127" s="181" t="s">
        <v>450</v>
      </c>
      <c r="F127" s="181" t="s">
        <v>451</v>
      </c>
      <c r="G127" s="181" t="s">
        <v>514</v>
      </c>
      <c r="H127" s="181">
        <v>10</v>
      </c>
      <c r="I127" s="181">
        <v>0.03</v>
      </c>
      <c r="J127" s="182">
        <v>0</v>
      </c>
      <c r="L127" s="181">
        <v>31</v>
      </c>
      <c r="M127" s="181">
        <v>25</v>
      </c>
      <c r="N127" s="181">
        <v>21</v>
      </c>
      <c r="O127" s="181">
        <v>23</v>
      </c>
      <c r="P127" s="181">
        <v>17</v>
      </c>
      <c r="Q127" s="181">
        <v>14</v>
      </c>
      <c r="R127" s="181">
        <v>18</v>
      </c>
      <c r="S127" s="181">
        <v>149</v>
      </c>
      <c r="T127" s="181">
        <v>22851</v>
      </c>
      <c r="U127" s="181">
        <v>3404799</v>
      </c>
      <c r="V127" s="181">
        <v>0</v>
      </c>
      <c r="W127" s="181">
        <v>3404799</v>
      </c>
      <c r="X127" s="181">
        <v>272383.92</v>
      </c>
      <c r="Y127" s="182">
        <v>3677182.92</v>
      </c>
      <c r="Z127" s="182">
        <v>28900</v>
      </c>
      <c r="AB127" s="21">
        <f>Gop_Dat_Hang!L127</f>
        <v>31</v>
      </c>
      <c r="AC127" s="21">
        <f>Gop_Dat_Hang!M127</f>
        <v>25</v>
      </c>
      <c r="AD127" s="21">
        <f>Gop_Dat_Hang!N127</f>
        <v>21</v>
      </c>
      <c r="AE127" s="21">
        <f>Gop_Dat_Hang!O127</f>
        <v>23</v>
      </c>
      <c r="AF127" s="21">
        <f>Gop_Dat_Hang!P127</f>
        <v>17</v>
      </c>
      <c r="AG127" s="21">
        <f>Gop_Dat_Hang!Q127</f>
        <v>14</v>
      </c>
      <c r="AH127" s="21">
        <f>Gop_Dat_Hang!R127</f>
        <v>18</v>
      </c>
      <c r="AI127" s="21">
        <f>SUM(Gop_Dat_Hang!AB127:AH127)</f>
        <v>149</v>
      </c>
      <c r="AJ127" s="21">
        <f>Gop_Dat_Hang!T127</f>
        <v>22851</v>
      </c>
      <c r="AK127" s="21">
        <f t="shared" si="9"/>
        <v>3404799</v>
      </c>
      <c r="AL127" s="21">
        <f>Gop_Dat_Hang!V127</f>
        <v>0</v>
      </c>
      <c r="AM127" s="21">
        <f t="shared" si="10"/>
        <v>3404799</v>
      </c>
      <c r="AN127" s="21">
        <f>Gop_Dat_Hang!X127</f>
        <v>272383.92</v>
      </c>
      <c r="AO127" s="75">
        <f t="shared" si="11"/>
        <v>3677182.92</v>
      </c>
      <c r="AQ127" s="21">
        <f>Gop_Dat_Hang!AB127-Gop_Dat_Hang!L127</f>
        <v>0</v>
      </c>
      <c r="AR127" s="21">
        <f>Gop_Dat_Hang!AC127-Gop_Dat_Hang!M127</f>
        <v>0</v>
      </c>
      <c r="AS127" s="21">
        <f>Gop_Dat_Hang!AD127-Gop_Dat_Hang!N127</f>
        <v>0</v>
      </c>
      <c r="AT127" s="21">
        <f>Gop_Dat_Hang!AE127-Gop_Dat_Hang!O127</f>
        <v>0</v>
      </c>
      <c r="AU127" s="21">
        <f>Gop_Dat_Hang!AF127-Gop_Dat_Hang!P127</f>
        <v>0</v>
      </c>
      <c r="AV127" s="21">
        <f>Gop_Dat_Hang!AG127-Gop_Dat_Hang!Q127</f>
        <v>0</v>
      </c>
      <c r="AW127" s="21">
        <f>Gop_Dat_Hang!AH127-Gop_Dat_Hang!R127</f>
        <v>0</v>
      </c>
      <c r="AX127" s="21">
        <f>Gop_Dat_Hang!AI127-Gop_Dat_Hang!S127</f>
        <v>0</v>
      </c>
      <c r="AY127" s="21">
        <f>Gop_Dat_Hang!AJ127-Gop_Dat_Hang!T127</f>
        <v>0</v>
      </c>
    </row>
    <row r="128" spans="1:51" hidden="1" x14ac:dyDescent="0.2">
      <c r="A128" s="180">
        <v>44614</v>
      </c>
      <c r="B128" s="181" t="s">
        <v>433</v>
      </c>
      <c r="C128" s="181" t="s">
        <v>126</v>
      </c>
      <c r="D128" s="181" t="s">
        <v>452</v>
      </c>
      <c r="E128" s="181" t="s">
        <v>453</v>
      </c>
      <c r="F128" s="181" t="s">
        <v>454</v>
      </c>
      <c r="G128" s="181" t="s">
        <v>514</v>
      </c>
      <c r="H128" s="181">
        <v>12</v>
      </c>
      <c r="I128" s="181">
        <v>0.03</v>
      </c>
      <c r="J128" s="182">
        <v>0</v>
      </c>
      <c r="L128" s="181">
        <v>19</v>
      </c>
      <c r="M128" s="181">
        <v>44</v>
      </c>
      <c r="N128" s="181">
        <v>24</v>
      </c>
      <c r="O128" s="181">
        <v>36</v>
      </c>
      <c r="P128" s="181">
        <v>28</v>
      </c>
      <c r="Q128" s="181">
        <v>48</v>
      </c>
      <c r="R128" s="181">
        <v>31</v>
      </c>
      <c r="S128" s="181">
        <v>230</v>
      </c>
      <c r="T128" s="181">
        <v>37296</v>
      </c>
      <c r="U128" s="181">
        <v>8578080</v>
      </c>
      <c r="V128" s="181">
        <v>0</v>
      </c>
      <c r="W128" s="181">
        <v>8578080</v>
      </c>
      <c r="X128" s="181">
        <v>686246.40000000002</v>
      </c>
      <c r="Y128" s="182">
        <v>9264326.4000000004</v>
      </c>
      <c r="Z128" s="182">
        <v>46900</v>
      </c>
      <c r="AB128" s="21">
        <f>Gop_Dat_Hang!L128</f>
        <v>19</v>
      </c>
      <c r="AC128" s="21">
        <f>Gop_Dat_Hang!M128</f>
        <v>44</v>
      </c>
      <c r="AD128" s="21">
        <f>Gop_Dat_Hang!N128</f>
        <v>24</v>
      </c>
      <c r="AE128" s="21">
        <f>Gop_Dat_Hang!O128</f>
        <v>36</v>
      </c>
      <c r="AF128" s="21">
        <f>Gop_Dat_Hang!P128</f>
        <v>28</v>
      </c>
      <c r="AG128" s="21">
        <f>Gop_Dat_Hang!Q128</f>
        <v>48</v>
      </c>
      <c r="AH128" s="21">
        <f>Gop_Dat_Hang!R128</f>
        <v>31</v>
      </c>
      <c r="AI128" s="21">
        <f>SUM(Gop_Dat_Hang!AB128:AH128)</f>
        <v>230</v>
      </c>
      <c r="AJ128" s="21">
        <f>Gop_Dat_Hang!T128</f>
        <v>37296</v>
      </c>
      <c r="AK128" s="21">
        <f t="shared" si="9"/>
        <v>8578080</v>
      </c>
      <c r="AL128" s="21">
        <f>Gop_Dat_Hang!V128</f>
        <v>0</v>
      </c>
      <c r="AM128" s="21">
        <f t="shared" si="10"/>
        <v>8578080</v>
      </c>
      <c r="AN128" s="21">
        <f>Gop_Dat_Hang!X128</f>
        <v>686246.40000000002</v>
      </c>
      <c r="AO128" s="75">
        <f t="shared" si="11"/>
        <v>9264326.4000000004</v>
      </c>
      <c r="AQ128" s="21">
        <f>Gop_Dat_Hang!AB128-Gop_Dat_Hang!L128</f>
        <v>0</v>
      </c>
      <c r="AR128" s="21">
        <f>Gop_Dat_Hang!AC128-Gop_Dat_Hang!M128</f>
        <v>0</v>
      </c>
      <c r="AS128" s="21">
        <f>Gop_Dat_Hang!AD128-Gop_Dat_Hang!N128</f>
        <v>0</v>
      </c>
      <c r="AT128" s="21">
        <f>Gop_Dat_Hang!AE128-Gop_Dat_Hang!O128</f>
        <v>0</v>
      </c>
      <c r="AU128" s="21">
        <f>Gop_Dat_Hang!AF128-Gop_Dat_Hang!P128</f>
        <v>0</v>
      </c>
      <c r="AV128" s="21">
        <f>Gop_Dat_Hang!AG128-Gop_Dat_Hang!Q128</f>
        <v>0</v>
      </c>
      <c r="AW128" s="21">
        <f>Gop_Dat_Hang!AH128-Gop_Dat_Hang!R128</f>
        <v>0</v>
      </c>
      <c r="AX128" s="21">
        <f>Gop_Dat_Hang!AI128-Gop_Dat_Hang!S128</f>
        <v>0</v>
      </c>
      <c r="AY128" s="21">
        <f>Gop_Dat_Hang!AJ128-Gop_Dat_Hang!T128</f>
        <v>0</v>
      </c>
    </row>
    <row r="129" spans="1:51" hidden="1" x14ac:dyDescent="0.2">
      <c r="A129" s="180">
        <v>44614</v>
      </c>
      <c r="B129" s="181" t="s">
        <v>433</v>
      </c>
      <c r="C129" s="181" t="s">
        <v>126</v>
      </c>
      <c r="D129" s="181" t="s">
        <v>455</v>
      </c>
      <c r="E129" s="181" t="s">
        <v>456</v>
      </c>
      <c r="F129" s="181" t="s">
        <v>457</v>
      </c>
      <c r="G129" s="181" t="s">
        <v>549</v>
      </c>
      <c r="H129" s="181">
        <v>10</v>
      </c>
      <c r="I129" s="181">
        <v>0.03</v>
      </c>
      <c r="J129" s="182">
        <v>0</v>
      </c>
      <c r="L129" s="181">
        <v>47</v>
      </c>
      <c r="M129" s="181">
        <v>28</v>
      </c>
      <c r="N129" s="181">
        <v>49</v>
      </c>
      <c r="O129" s="181">
        <v>24</v>
      </c>
      <c r="P129" s="181">
        <v>47</v>
      </c>
      <c r="Q129" s="181">
        <v>11</v>
      </c>
      <c r="R129" s="181">
        <v>47</v>
      </c>
      <c r="S129" s="181">
        <v>253</v>
      </c>
      <c r="T129" s="181">
        <v>9350</v>
      </c>
      <c r="U129" s="181">
        <v>2365550</v>
      </c>
      <c r="V129" s="181">
        <v>0</v>
      </c>
      <c r="W129" s="181">
        <v>2365550</v>
      </c>
      <c r="X129" s="181">
        <v>189244</v>
      </c>
      <c r="Y129" s="182">
        <v>2554794</v>
      </c>
      <c r="Z129" s="182">
        <v>11900</v>
      </c>
      <c r="AB129" s="21">
        <f>Gop_Dat_Hang!L129</f>
        <v>47</v>
      </c>
      <c r="AC129" s="21">
        <f>Gop_Dat_Hang!M129</f>
        <v>28</v>
      </c>
      <c r="AD129" s="21">
        <f>Gop_Dat_Hang!N129</f>
        <v>49</v>
      </c>
      <c r="AE129" s="21">
        <f>Gop_Dat_Hang!O129</f>
        <v>24</v>
      </c>
      <c r="AF129" s="21">
        <f>Gop_Dat_Hang!P129</f>
        <v>47</v>
      </c>
      <c r="AG129" s="21">
        <f>Gop_Dat_Hang!Q129</f>
        <v>11</v>
      </c>
      <c r="AH129" s="21">
        <f>Gop_Dat_Hang!R129</f>
        <v>47</v>
      </c>
      <c r="AI129" s="21">
        <f>SUM(Gop_Dat_Hang!AB129:AH129)</f>
        <v>253</v>
      </c>
      <c r="AJ129" s="21">
        <f>Gop_Dat_Hang!T129</f>
        <v>9350</v>
      </c>
      <c r="AK129" s="21">
        <f t="shared" si="9"/>
        <v>2365550</v>
      </c>
      <c r="AL129" s="21">
        <f>Gop_Dat_Hang!V129</f>
        <v>0</v>
      </c>
      <c r="AM129" s="21">
        <f t="shared" si="10"/>
        <v>2365550</v>
      </c>
      <c r="AN129" s="21">
        <f>Gop_Dat_Hang!X129</f>
        <v>189244</v>
      </c>
      <c r="AO129" s="75">
        <f t="shared" si="11"/>
        <v>2554794</v>
      </c>
      <c r="AQ129" s="21">
        <f>Gop_Dat_Hang!AB129-Gop_Dat_Hang!L129</f>
        <v>0</v>
      </c>
      <c r="AR129" s="21">
        <f>Gop_Dat_Hang!AC129-Gop_Dat_Hang!M129</f>
        <v>0</v>
      </c>
      <c r="AS129" s="21">
        <f>Gop_Dat_Hang!AD129-Gop_Dat_Hang!N129</f>
        <v>0</v>
      </c>
      <c r="AT129" s="21">
        <f>Gop_Dat_Hang!AE129-Gop_Dat_Hang!O129</f>
        <v>0</v>
      </c>
      <c r="AU129" s="21">
        <f>Gop_Dat_Hang!AF129-Gop_Dat_Hang!P129</f>
        <v>0</v>
      </c>
      <c r="AV129" s="21">
        <f>Gop_Dat_Hang!AG129-Gop_Dat_Hang!Q129</f>
        <v>0</v>
      </c>
      <c r="AW129" s="21">
        <f>Gop_Dat_Hang!AH129-Gop_Dat_Hang!R129</f>
        <v>0</v>
      </c>
      <c r="AX129" s="21">
        <f>Gop_Dat_Hang!AI129-Gop_Dat_Hang!S129</f>
        <v>0</v>
      </c>
      <c r="AY129" s="21">
        <f>Gop_Dat_Hang!AJ129-Gop_Dat_Hang!T129</f>
        <v>0</v>
      </c>
    </row>
    <row r="130" spans="1:51" hidden="1" x14ac:dyDescent="0.2">
      <c r="A130" s="180">
        <v>44614</v>
      </c>
      <c r="B130" s="181" t="s">
        <v>433</v>
      </c>
      <c r="C130" s="181" t="s">
        <v>126</v>
      </c>
      <c r="D130" s="181" t="s">
        <v>458</v>
      </c>
      <c r="E130" s="181" t="s">
        <v>459</v>
      </c>
      <c r="F130" s="181" t="s">
        <v>460</v>
      </c>
      <c r="G130" s="181" t="s">
        <v>569</v>
      </c>
      <c r="H130" s="181">
        <v>7</v>
      </c>
      <c r="I130" s="181">
        <v>0.03</v>
      </c>
      <c r="J130" s="182">
        <v>0</v>
      </c>
      <c r="L130" s="181">
        <v>16</v>
      </c>
      <c r="M130" s="181">
        <v>24</v>
      </c>
      <c r="N130" s="181">
        <v>36</v>
      </c>
      <c r="O130" s="181">
        <v>32</v>
      </c>
      <c r="P130" s="181">
        <v>39</v>
      </c>
      <c r="Q130" s="181">
        <v>18</v>
      </c>
      <c r="R130" s="181">
        <v>23</v>
      </c>
      <c r="S130" s="181">
        <v>188</v>
      </c>
      <c r="T130" s="181">
        <v>181754</v>
      </c>
      <c r="U130" s="181">
        <v>34169752</v>
      </c>
      <c r="V130" s="181">
        <v>0</v>
      </c>
      <c r="W130" s="181">
        <v>34169752</v>
      </c>
      <c r="X130" s="181">
        <v>2733580.16</v>
      </c>
      <c r="Y130" s="182">
        <v>36903332.159999996</v>
      </c>
      <c r="Z130" s="182">
        <v>209900</v>
      </c>
      <c r="AB130" s="21">
        <f>Gop_Dat_Hang!L130</f>
        <v>16</v>
      </c>
      <c r="AC130" s="21">
        <f>Gop_Dat_Hang!M130</f>
        <v>24</v>
      </c>
      <c r="AD130" s="21">
        <f>Gop_Dat_Hang!N130</f>
        <v>36</v>
      </c>
      <c r="AE130" s="21">
        <f>Gop_Dat_Hang!O130</f>
        <v>32</v>
      </c>
      <c r="AF130" s="21">
        <f>Gop_Dat_Hang!P130</f>
        <v>39</v>
      </c>
      <c r="AG130" s="21">
        <f>Gop_Dat_Hang!Q130</f>
        <v>18</v>
      </c>
      <c r="AH130" s="21">
        <f>Gop_Dat_Hang!R130</f>
        <v>23</v>
      </c>
      <c r="AI130" s="21">
        <f>SUM(Gop_Dat_Hang!AB130:AH130)</f>
        <v>188</v>
      </c>
      <c r="AJ130" s="21">
        <f>Gop_Dat_Hang!T130</f>
        <v>181754</v>
      </c>
      <c r="AK130" s="21">
        <f t="shared" ref="AK130:AK133" si="12">AI130*AJ130</f>
        <v>34169752</v>
      </c>
      <c r="AL130" s="21">
        <f>Gop_Dat_Hang!V130</f>
        <v>0</v>
      </c>
      <c r="AM130" s="21">
        <f t="shared" ref="AM130:AM133" si="13">AK130-AL130</f>
        <v>34169752</v>
      </c>
      <c r="AN130" s="21">
        <f>Gop_Dat_Hang!X130</f>
        <v>2733580.16</v>
      </c>
      <c r="AO130" s="75">
        <f t="shared" ref="AO130:AO133" si="14">AM130+AN130</f>
        <v>36903332.159999996</v>
      </c>
      <c r="AQ130" s="21">
        <f>Gop_Dat_Hang!AB130-Gop_Dat_Hang!L130</f>
        <v>0</v>
      </c>
      <c r="AR130" s="21">
        <f>Gop_Dat_Hang!AC130-Gop_Dat_Hang!M130</f>
        <v>0</v>
      </c>
      <c r="AS130" s="21">
        <f>Gop_Dat_Hang!AD130-Gop_Dat_Hang!N130</f>
        <v>0</v>
      </c>
      <c r="AT130" s="21">
        <f>Gop_Dat_Hang!AE130-Gop_Dat_Hang!O130</f>
        <v>0</v>
      </c>
      <c r="AU130" s="21">
        <f>Gop_Dat_Hang!AF130-Gop_Dat_Hang!P130</f>
        <v>0</v>
      </c>
      <c r="AV130" s="21">
        <f>Gop_Dat_Hang!AG130-Gop_Dat_Hang!Q130</f>
        <v>0</v>
      </c>
      <c r="AW130" s="21">
        <f>Gop_Dat_Hang!AH130-Gop_Dat_Hang!R130</f>
        <v>0</v>
      </c>
      <c r="AX130" s="21">
        <f>Gop_Dat_Hang!AI130-Gop_Dat_Hang!S130</f>
        <v>0</v>
      </c>
      <c r="AY130" s="21">
        <f>Gop_Dat_Hang!AJ130-Gop_Dat_Hang!T130</f>
        <v>0</v>
      </c>
    </row>
    <row r="131" spans="1:51" hidden="1" x14ac:dyDescent="0.2">
      <c r="A131" s="180">
        <v>44614</v>
      </c>
      <c r="B131" s="181" t="s">
        <v>433</v>
      </c>
      <c r="C131" s="181" t="s">
        <v>126</v>
      </c>
      <c r="D131" s="181" t="s">
        <v>461</v>
      </c>
      <c r="E131" s="181" t="s">
        <v>462</v>
      </c>
      <c r="F131" s="181" t="s">
        <v>463</v>
      </c>
      <c r="G131" s="181" t="s">
        <v>569</v>
      </c>
      <c r="H131" s="181">
        <v>5</v>
      </c>
      <c r="I131" s="181">
        <v>0.03</v>
      </c>
      <c r="J131" s="182">
        <v>0</v>
      </c>
      <c r="L131" s="181">
        <v>31</v>
      </c>
      <c r="M131" s="181">
        <v>11</v>
      </c>
      <c r="N131" s="181">
        <v>49</v>
      </c>
      <c r="O131" s="181">
        <v>49</v>
      </c>
      <c r="P131" s="181">
        <v>50</v>
      </c>
      <c r="Q131" s="181">
        <v>21</v>
      </c>
      <c r="R131" s="181">
        <v>33</v>
      </c>
      <c r="S131" s="181">
        <v>244</v>
      </c>
      <c r="T131" s="181">
        <v>150919</v>
      </c>
      <c r="U131" s="181">
        <v>36824236</v>
      </c>
      <c r="V131" s="181">
        <v>0</v>
      </c>
      <c r="W131" s="181">
        <v>36824236</v>
      </c>
      <c r="X131" s="181">
        <v>2945938.88</v>
      </c>
      <c r="Y131" s="182">
        <v>39770174.880000003</v>
      </c>
      <c r="Z131" s="182">
        <v>180000</v>
      </c>
      <c r="AB131" s="21">
        <f>Gop_Dat_Hang!L131</f>
        <v>31</v>
      </c>
      <c r="AC131" s="21">
        <f>Gop_Dat_Hang!M131</f>
        <v>11</v>
      </c>
      <c r="AD131" s="21">
        <f>Gop_Dat_Hang!N131</f>
        <v>49</v>
      </c>
      <c r="AE131" s="21">
        <f>Gop_Dat_Hang!O131</f>
        <v>49</v>
      </c>
      <c r="AF131" s="21">
        <f>Gop_Dat_Hang!P131</f>
        <v>50</v>
      </c>
      <c r="AG131" s="21">
        <f>Gop_Dat_Hang!Q131</f>
        <v>21</v>
      </c>
      <c r="AH131" s="21">
        <f>Gop_Dat_Hang!R131</f>
        <v>33</v>
      </c>
      <c r="AI131" s="21">
        <f>SUM(Gop_Dat_Hang!AB131:AH131)</f>
        <v>244</v>
      </c>
      <c r="AJ131" s="21">
        <f>Gop_Dat_Hang!T131</f>
        <v>150919</v>
      </c>
      <c r="AK131" s="21">
        <f t="shared" si="12"/>
        <v>36824236</v>
      </c>
      <c r="AL131" s="21">
        <f>Gop_Dat_Hang!V131</f>
        <v>0</v>
      </c>
      <c r="AM131" s="21">
        <f t="shared" si="13"/>
        <v>36824236</v>
      </c>
      <c r="AN131" s="21">
        <f>Gop_Dat_Hang!X131</f>
        <v>2945938.88</v>
      </c>
      <c r="AO131" s="75">
        <f t="shared" si="14"/>
        <v>39770174.880000003</v>
      </c>
      <c r="AQ131" s="21">
        <f>Gop_Dat_Hang!AB131-Gop_Dat_Hang!L131</f>
        <v>0</v>
      </c>
      <c r="AR131" s="21">
        <f>Gop_Dat_Hang!AC131-Gop_Dat_Hang!M131</f>
        <v>0</v>
      </c>
      <c r="AS131" s="21">
        <f>Gop_Dat_Hang!AD131-Gop_Dat_Hang!N131</f>
        <v>0</v>
      </c>
      <c r="AT131" s="21">
        <f>Gop_Dat_Hang!AE131-Gop_Dat_Hang!O131</f>
        <v>0</v>
      </c>
      <c r="AU131" s="21">
        <f>Gop_Dat_Hang!AF131-Gop_Dat_Hang!P131</f>
        <v>0</v>
      </c>
      <c r="AV131" s="21">
        <f>Gop_Dat_Hang!AG131-Gop_Dat_Hang!Q131</f>
        <v>0</v>
      </c>
      <c r="AW131" s="21">
        <f>Gop_Dat_Hang!AH131-Gop_Dat_Hang!R131</f>
        <v>0</v>
      </c>
      <c r="AX131" s="21">
        <f>Gop_Dat_Hang!AI131-Gop_Dat_Hang!S131</f>
        <v>0</v>
      </c>
      <c r="AY131" s="21">
        <f>Gop_Dat_Hang!AJ131-Gop_Dat_Hang!T131</f>
        <v>0</v>
      </c>
    </row>
    <row r="132" spans="1:51" hidden="1" x14ac:dyDescent="0.2">
      <c r="A132" s="180">
        <v>44614</v>
      </c>
      <c r="B132" s="181" t="s">
        <v>433</v>
      </c>
      <c r="C132" s="181" t="s">
        <v>126</v>
      </c>
      <c r="D132" s="181" t="s">
        <v>464</v>
      </c>
      <c r="E132" s="181" t="s">
        <v>465</v>
      </c>
      <c r="F132" s="181" t="s">
        <v>466</v>
      </c>
      <c r="G132" s="181" t="s">
        <v>569</v>
      </c>
      <c r="H132" s="181">
        <v>5</v>
      </c>
      <c r="I132" s="181">
        <v>0.03</v>
      </c>
      <c r="J132" s="182">
        <v>0</v>
      </c>
      <c r="L132" s="181">
        <v>24</v>
      </c>
      <c r="M132" s="181">
        <v>44</v>
      </c>
      <c r="N132" s="181">
        <v>20</v>
      </c>
      <c r="O132" s="181">
        <v>31</v>
      </c>
      <c r="P132" s="181">
        <v>25</v>
      </c>
      <c r="Q132" s="181">
        <v>37</v>
      </c>
      <c r="R132" s="181">
        <v>38</v>
      </c>
      <c r="S132" s="181">
        <v>219</v>
      </c>
      <c r="T132" s="181">
        <v>89091</v>
      </c>
      <c r="U132" s="181">
        <v>19510929</v>
      </c>
      <c r="V132" s="181">
        <v>0</v>
      </c>
      <c r="W132" s="181">
        <v>19510929</v>
      </c>
      <c r="X132" s="181">
        <v>1560874.32</v>
      </c>
      <c r="Y132" s="182">
        <v>21071803.32</v>
      </c>
      <c r="Z132" s="182">
        <v>107900</v>
      </c>
      <c r="AB132" s="21">
        <f>Gop_Dat_Hang!L132</f>
        <v>24</v>
      </c>
      <c r="AC132" s="21">
        <f>Gop_Dat_Hang!M132</f>
        <v>44</v>
      </c>
      <c r="AD132" s="21">
        <f>Gop_Dat_Hang!N132</f>
        <v>20</v>
      </c>
      <c r="AE132" s="21">
        <f>Gop_Dat_Hang!O132</f>
        <v>31</v>
      </c>
      <c r="AF132" s="21">
        <f>Gop_Dat_Hang!P132</f>
        <v>25</v>
      </c>
      <c r="AG132" s="21">
        <f>Gop_Dat_Hang!Q132</f>
        <v>37</v>
      </c>
      <c r="AH132" s="21">
        <f>Gop_Dat_Hang!R132</f>
        <v>38</v>
      </c>
      <c r="AI132" s="21">
        <f>SUM(Gop_Dat_Hang!AB132:AH132)</f>
        <v>219</v>
      </c>
      <c r="AJ132" s="21">
        <f>Gop_Dat_Hang!T132</f>
        <v>89091</v>
      </c>
      <c r="AK132" s="21">
        <f t="shared" si="12"/>
        <v>19510929</v>
      </c>
      <c r="AL132" s="21">
        <f>Gop_Dat_Hang!V132</f>
        <v>0</v>
      </c>
      <c r="AM132" s="21">
        <f t="shared" si="13"/>
        <v>19510929</v>
      </c>
      <c r="AN132" s="21">
        <f>Gop_Dat_Hang!X132</f>
        <v>1560874.32</v>
      </c>
      <c r="AO132" s="75">
        <f t="shared" si="14"/>
        <v>21071803.32</v>
      </c>
      <c r="AQ132" s="21">
        <f>Gop_Dat_Hang!AB132-Gop_Dat_Hang!L132</f>
        <v>0</v>
      </c>
      <c r="AR132" s="21">
        <f>Gop_Dat_Hang!AC132-Gop_Dat_Hang!M132</f>
        <v>0</v>
      </c>
      <c r="AS132" s="21">
        <f>Gop_Dat_Hang!AD132-Gop_Dat_Hang!N132</f>
        <v>0</v>
      </c>
      <c r="AT132" s="21">
        <f>Gop_Dat_Hang!AE132-Gop_Dat_Hang!O132</f>
        <v>0</v>
      </c>
      <c r="AU132" s="21">
        <f>Gop_Dat_Hang!AF132-Gop_Dat_Hang!P132</f>
        <v>0</v>
      </c>
      <c r="AV132" s="21">
        <f>Gop_Dat_Hang!AG132-Gop_Dat_Hang!Q132</f>
        <v>0</v>
      </c>
      <c r="AW132" s="21">
        <f>Gop_Dat_Hang!AH132-Gop_Dat_Hang!R132</f>
        <v>0</v>
      </c>
      <c r="AX132" s="21">
        <f>Gop_Dat_Hang!AI132-Gop_Dat_Hang!S132</f>
        <v>0</v>
      </c>
      <c r="AY132" s="21">
        <f>Gop_Dat_Hang!AJ132-Gop_Dat_Hang!T132</f>
        <v>0</v>
      </c>
    </row>
    <row r="133" spans="1:51" hidden="1" x14ac:dyDescent="0.2">
      <c r="A133" s="180">
        <v>44614</v>
      </c>
      <c r="B133" s="181" t="s">
        <v>433</v>
      </c>
      <c r="C133" s="181" t="s">
        <v>126</v>
      </c>
      <c r="D133" s="181" t="s">
        <v>467</v>
      </c>
      <c r="E133" s="181" t="s">
        <v>468</v>
      </c>
      <c r="F133" s="181" t="s">
        <v>469</v>
      </c>
      <c r="G133" s="181" t="s">
        <v>569</v>
      </c>
      <c r="H133" s="181">
        <v>5</v>
      </c>
      <c r="I133" s="181">
        <v>0.03</v>
      </c>
      <c r="J133" s="182">
        <v>0</v>
      </c>
      <c r="L133" s="181">
        <v>20</v>
      </c>
      <c r="M133" s="181">
        <v>20</v>
      </c>
      <c r="N133" s="181">
        <v>31</v>
      </c>
      <c r="O133" s="181">
        <v>45</v>
      </c>
      <c r="P133" s="181">
        <v>24</v>
      </c>
      <c r="Q133" s="181">
        <v>44</v>
      </c>
      <c r="R133" s="181">
        <v>22</v>
      </c>
      <c r="S133" s="181">
        <v>206</v>
      </c>
      <c r="T133" s="181">
        <v>89091</v>
      </c>
      <c r="U133" s="181">
        <v>18352746</v>
      </c>
      <c r="V133" s="181">
        <v>0</v>
      </c>
      <c r="W133" s="181">
        <v>18352746</v>
      </c>
      <c r="X133" s="181">
        <v>1468219.68</v>
      </c>
      <c r="Y133" s="182">
        <v>19820965.68</v>
      </c>
      <c r="Z133" s="182">
        <v>107900</v>
      </c>
      <c r="AB133" s="21">
        <f>Gop_Dat_Hang!L133</f>
        <v>20</v>
      </c>
      <c r="AC133" s="21">
        <f>Gop_Dat_Hang!M133</f>
        <v>20</v>
      </c>
      <c r="AD133" s="21">
        <f>Gop_Dat_Hang!N133</f>
        <v>31</v>
      </c>
      <c r="AE133" s="21">
        <f>Gop_Dat_Hang!O133</f>
        <v>45</v>
      </c>
      <c r="AF133" s="21">
        <f>Gop_Dat_Hang!P133</f>
        <v>24</v>
      </c>
      <c r="AG133" s="21">
        <f>Gop_Dat_Hang!Q133</f>
        <v>44</v>
      </c>
      <c r="AH133" s="21">
        <f>Gop_Dat_Hang!R133</f>
        <v>22</v>
      </c>
      <c r="AI133" s="21">
        <f>SUM(Gop_Dat_Hang!AB133:AH133)</f>
        <v>206</v>
      </c>
      <c r="AJ133" s="21">
        <f>Gop_Dat_Hang!T133</f>
        <v>89091</v>
      </c>
      <c r="AK133" s="21">
        <f t="shared" si="12"/>
        <v>18352746</v>
      </c>
      <c r="AL133" s="21">
        <f>Gop_Dat_Hang!V133</f>
        <v>0</v>
      </c>
      <c r="AM133" s="21">
        <f t="shared" si="13"/>
        <v>18352746</v>
      </c>
      <c r="AN133" s="21">
        <f>Gop_Dat_Hang!X133</f>
        <v>1468219.68</v>
      </c>
      <c r="AO133" s="75">
        <f t="shared" si="14"/>
        <v>19820965.68</v>
      </c>
      <c r="AQ133" s="21">
        <f>Gop_Dat_Hang!AB133-Gop_Dat_Hang!L133</f>
        <v>0</v>
      </c>
      <c r="AR133" s="21">
        <f>Gop_Dat_Hang!AC133-Gop_Dat_Hang!M133</f>
        <v>0</v>
      </c>
      <c r="AS133" s="21">
        <f>Gop_Dat_Hang!AD133-Gop_Dat_Hang!N133</f>
        <v>0</v>
      </c>
      <c r="AT133" s="21">
        <f>Gop_Dat_Hang!AE133-Gop_Dat_Hang!O133</f>
        <v>0</v>
      </c>
      <c r="AU133" s="21">
        <f>Gop_Dat_Hang!AF133-Gop_Dat_Hang!P133</f>
        <v>0</v>
      </c>
      <c r="AV133" s="21">
        <f>Gop_Dat_Hang!AG133-Gop_Dat_Hang!Q133</f>
        <v>0</v>
      </c>
      <c r="AW133" s="21">
        <f>Gop_Dat_Hang!AH133-Gop_Dat_Hang!R133</f>
        <v>0</v>
      </c>
      <c r="AX133" s="21">
        <f>Gop_Dat_Hang!AI133-Gop_Dat_Hang!S133</f>
        <v>0</v>
      </c>
      <c r="AY133" s="21">
        <f>Gop_Dat_Hang!AJ133-Gop_Dat_Hang!T133</f>
        <v>0</v>
      </c>
    </row>
    <row r="134" spans="1:51" x14ac:dyDescent="0.2">
      <c r="A134" s="73">
        <v>44615</v>
      </c>
      <c r="B134" s="181" t="s">
        <v>44</v>
      </c>
      <c r="C134" s="181" t="s">
        <v>45</v>
      </c>
      <c r="D134" s="181" t="s">
        <v>46</v>
      </c>
      <c r="E134" s="181" t="s">
        <v>47</v>
      </c>
      <c r="F134" s="181" t="s">
        <v>48</v>
      </c>
      <c r="G134" s="181" t="s">
        <v>514</v>
      </c>
      <c r="H134" s="21">
        <v>5</v>
      </c>
      <c r="I134" s="21">
        <v>0.1</v>
      </c>
      <c r="J134" s="74">
        <v>0</v>
      </c>
      <c r="L134" s="21">
        <v>29</v>
      </c>
      <c r="M134" s="21">
        <v>44</v>
      </c>
      <c r="N134" s="21">
        <v>13</v>
      </c>
      <c r="O134" s="21">
        <v>14</v>
      </c>
      <c r="P134" s="21">
        <v>33</v>
      </c>
      <c r="Q134" s="21">
        <v>49</v>
      </c>
      <c r="R134" s="21">
        <v>39</v>
      </c>
      <c r="S134" s="21">
        <v>221</v>
      </c>
      <c r="T134" s="21">
        <v>25000</v>
      </c>
      <c r="U134" s="21">
        <v>5525000</v>
      </c>
      <c r="V134" s="21">
        <v>0</v>
      </c>
      <c r="W134" s="21">
        <v>5525000</v>
      </c>
      <c r="X134" s="21">
        <v>442000</v>
      </c>
      <c r="Y134" s="74">
        <v>5967000</v>
      </c>
      <c r="Z134" s="74">
        <v>30900</v>
      </c>
      <c r="AB134" s="21">
        <f>Gop_Dat_Hang!L134</f>
        <v>29</v>
      </c>
      <c r="AC134" s="21">
        <f>Gop_Dat_Hang!M134</f>
        <v>44</v>
      </c>
      <c r="AD134" s="21">
        <f>Gop_Dat_Hang!N134</f>
        <v>13</v>
      </c>
      <c r="AE134" s="21">
        <f>Gop_Dat_Hang!O134</f>
        <v>14</v>
      </c>
      <c r="AF134" s="21">
        <f>Gop_Dat_Hang!P134</f>
        <v>33</v>
      </c>
      <c r="AG134" s="21">
        <f>Gop_Dat_Hang!Q134</f>
        <v>49</v>
      </c>
      <c r="AH134" s="21">
        <f>Gop_Dat_Hang!R134</f>
        <v>39</v>
      </c>
      <c r="AI134" s="21">
        <f>SUM(Gop_Dat_Hang!AB134:AH134)</f>
        <v>221</v>
      </c>
      <c r="AJ134" s="21">
        <f>Gop_Dat_Hang!T134</f>
        <v>25000</v>
      </c>
      <c r="AK134" s="21">
        <f t="shared" ref="AK134:AK165" si="15">AI134*AJ134</f>
        <v>5525000</v>
      </c>
      <c r="AL134" s="21">
        <f>Gop_Dat_Hang!V134</f>
        <v>0</v>
      </c>
      <c r="AM134" s="21">
        <f t="shared" ref="AM134:AM165" si="16">AK134-AL134</f>
        <v>5525000</v>
      </c>
      <c r="AN134" s="21">
        <f>Gop_Dat_Hang!X134</f>
        <v>442000</v>
      </c>
      <c r="AO134" s="75">
        <f t="shared" ref="AO134:AO165" si="17">AM134+AN134</f>
        <v>5967000</v>
      </c>
      <c r="AQ134" s="21">
        <f>Gop_Dat_Hang!AB134-Gop_Dat_Hang!L134</f>
        <v>0</v>
      </c>
      <c r="AR134" s="21">
        <f>Gop_Dat_Hang!AC134-Gop_Dat_Hang!M134</f>
        <v>0</v>
      </c>
      <c r="AS134" s="21">
        <f>Gop_Dat_Hang!AD134-Gop_Dat_Hang!N134</f>
        <v>0</v>
      </c>
      <c r="AT134" s="21">
        <f>Gop_Dat_Hang!AE134-Gop_Dat_Hang!O134</f>
        <v>0</v>
      </c>
      <c r="AU134" s="21">
        <f>Gop_Dat_Hang!AF134-Gop_Dat_Hang!P134</f>
        <v>0</v>
      </c>
      <c r="AV134" s="21">
        <f>Gop_Dat_Hang!AG134-Gop_Dat_Hang!Q134</f>
        <v>0</v>
      </c>
      <c r="AW134" s="21">
        <f>Gop_Dat_Hang!AH134-Gop_Dat_Hang!R134</f>
        <v>0</v>
      </c>
      <c r="AX134" s="21">
        <f>Gop_Dat_Hang!AI134-Gop_Dat_Hang!S134</f>
        <v>0</v>
      </c>
      <c r="AY134" s="21">
        <f>Gop_Dat_Hang!AJ134-Gop_Dat_Hang!T134</f>
        <v>0</v>
      </c>
    </row>
    <row r="135" spans="1:51" x14ac:dyDescent="0.2">
      <c r="A135" s="73">
        <v>44615</v>
      </c>
      <c r="B135" s="181" t="s">
        <v>44</v>
      </c>
      <c r="C135" s="181" t="s">
        <v>45</v>
      </c>
      <c r="D135" s="181" t="s">
        <v>51</v>
      </c>
      <c r="E135" s="181" t="s">
        <v>52</v>
      </c>
      <c r="F135" s="181" t="s">
        <v>53</v>
      </c>
      <c r="G135" s="181" t="s">
        <v>514</v>
      </c>
      <c r="H135" s="21">
        <v>5</v>
      </c>
      <c r="I135" s="21">
        <v>0.1</v>
      </c>
      <c r="J135" s="74">
        <v>0</v>
      </c>
      <c r="L135" s="21">
        <v>15</v>
      </c>
      <c r="M135" s="21">
        <v>19</v>
      </c>
      <c r="N135" s="21">
        <v>16</v>
      </c>
      <c r="O135" s="21">
        <v>34</v>
      </c>
      <c r="P135" s="21">
        <v>47</v>
      </c>
      <c r="Q135" s="21">
        <v>21</v>
      </c>
      <c r="R135" s="21">
        <v>13</v>
      </c>
      <c r="S135" s="21">
        <v>165</v>
      </c>
      <c r="T135" s="21">
        <v>24000</v>
      </c>
      <c r="U135" s="21">
        <v>3960000</v>
      </c>
      <c r="V135" s="21">
        <v>0</v>
      </c>
      <c r="W135" s="21">
        <v>3960000</v>
      </c>
      <c r="X135" s="21">
        <v>316800</v>
      </c>
      <c r="Y135" s="74">
        <v>4276800</v>
      </c>
      <c r="Z135" s="74">
        <v>28900</v>
      </c>
      <c r="AB135" s="21">
        <f>Gop_Dat_Hang!L135</f>
        <v>15</v>
      </c>
      <c r="AC135" s="21">
        <f>Gop_Dat_Hang!M135</f>
        <v>19</v>
      </c>
      <c r="AD135" s="21">
        <f>Gop_Dat_Hang!N135</f>
        <v>16</v>
      </c>
      <c r="AE135" s="21">
        <f>Gop_Dat_Hang!O135</f>
        <v>34</v>
      </c>
      <c r="AF135" s="21">
        <f>Gop_Dat_Hang!P135</f>
        <v>47</v>
      </c>
      <c r="AG135" s="21">
        <f>Gop_Dat_Hang!Q135</f>
        <v>21</v>
      </c>
      <c r="AH135" s="21">
        <f>Gop_Dat_Hang!R135</f>
        <v>13</v>
      </c>
      <c r="AI135" s="21">
        <f>SUM(Gop_Dat_Hang!AB135:AH135)</f>
        <v>165</v>
      </c>
      <c r="AJ135" s="21">
        <f>Gop_Dat_Hang!T135</f>
        <v>24000</v>
      </c>
      <c r="AK135" s="21">
        <f t="shared" si="15"/>
        <v>3960000</v>
      </c>
      <c r="AL135" s="21">
        <f>Gop_Dat_Hang!V135</f>
        <v>0</v>
      </c>
      <c r="AM135" s="21">
        <f t="shared" si="16"/>
        <v>3960000</v>
      </c>
      <c r="AN135" s="21">
        <f>Gop_Dat_Hang!X135</f>
        <v>316800</v>
      </c>
      <c r="AO135" s="75">
        <f t="shared" si="17"/>
        <v>4276800</v>
      </c>
      <c r="AQ135" s="21">
        <f>Gop_Dat_Hang!AB135-Gop_Dat_Hang!L135</f>
        <v>0</v>
      </c>
      <c r="AR135" s="21">
        <f>Gop_Dat_Hang!AC135-Gop_Dat_Hang!M135</f>
        <v>0</v>
      </c>
      <c r="AS135" s="21">
        <f>Gop_Dat_Hang!AD135-Gop_Dat_Hang!N135</f>
        <v>0</v>
      </c>
      <c r="AT135" s="21">
        <f>Gop_Dat_Hang!AE135-Gop_Dat_Hang!O135</f>
        <v>0</v>
      </c>
      <c r="AU135" s="21">
        <f>Gop_Dat_Hang!AF135-Gop_Dat_Hang!P135</f>
        <v>0</v>
      </c>
      <c r="AV135" s="21">
        <f>Gop_Dat_Hang!AG135-Gop_Dat_Hang!Q135</f>
        <v>0</v>
      </c>
      <c r="AW135" s="21">
        <f>Gop_Dat_Hang!AH135-Gop_Dat_Hang!R135</f>
        <v>0</v>
      </c>
      <c r="AX135" s="21">
        <f>Gop_Dat_Hang!AI135-Gop_Dat_Hang!S135</f>
        <v>0</v>
      </c>
      <c r="AY135" s="21">
        <f>Gop_Dat_Hang!AJ135-Gop_Dat_Hang!T135</f>
        <v>0</v>
      </c>
    </row>
    <row r="136" spans="1:51" x14ac:dyDescent="0.2">
      <c r="A136" s="73">
        <v>44615</v>
      </c>
      <c r="B136" s="181" t="s">
        <v>44</v>
      </c>
      <c r="C136" s="181" t="s">
        <v>45</v>
      </c>
      <c r="D136" s="181" t="s">
        <v>54</v>
      </c>
      <c r="E136" s="181" t="s">
        <v>55</v>
      </c>
      <c r="F136" s="181" t="s">
        <v>56</v>
      </c>
      <c r="G136" s="181" t="s">
        <v>514</v>
      </c>
      <c r="H136" s="21">
        <v>5</v>
      </c>
      <c r="I136" s="21">
        <v>0.1</v>
      </c>
      <c r="J136" s="74">
        <v>0</v>
      </c>
      <c r="L136" s="21">
        <v>32</v>
      </c>
      <c r="M136" s="21">
        <v>25</v>
      </c>
      <c r="N136" s="21">
        <v>34</v>
      </c>
      <c r="O136" s="21">
        <v>12</v>
      </c>
      <c r="P136" s="21">
        <v>0</v>
      </c>
      <c r="Q136" s="21">
        <v>0</v>
      </c>
      <c r="R136" s="21">
        <v>0</v>
      </c>
      <c r="S136" s="21">
        <v>103</v>
      </c>
      <c r="T136" s="21">
        <v>24500</v>
      </c>
      <c r="U136" s="21">
        <v>2523500</v>
      </c>
      <c r="V136" s="21">
        <v>0</v>
      </c>
      <c r="W136" s="21">
        <v>2523500</v>
      </c>
      <c r="X136" s="21">
        <v>201880</v>
      </c>
      <c r="Y136" s="74">
        <v>2725380</v>
      </c>
      <c r="Z136" s="74">
        <v>30900</v>
      </c>
      <c r="AB136" s="21">
        <f>Gop_Dat_Hang!L136</f>
        <v>32</v>
      </c>
      <c r="AC136" s="21">
        <f>Gop_Dat_Hang!M136</f>
        <v>25</v>
      </c>
      <c r="AD136" s="21">
        <f>Gop_Dat_Hang!N136</f>
        <v>34</v>
      </c>
      <c r="AE136" s="21">
        <f>Gop_Dat_Hang!O136</f>
        <v>12</v>
      </c>
      <c r="AF136" s="21">
        <f>Gop_Dat_Hang!P136</f>
        <v>0</v>
      </c>
      <c r="AG136" s="21">
        <f>Gop_Dat_Hang!Q136</f>
        <v>0</v>
      </c>
      <c r="AH136" s="21">
        <f>Gop_Dat_Hang!R136</f>
        <v>0</v>
      </c>
      <c r="AI136" s="21">
        <f>SUM(Gop_Dat_Hang!AB136:AH136)</f>
        <v>103</v>
      </c>
      <c r="AJ136" s="21">
        <f>Gop_Dat_Hang!T136</f>
        <v>24500</v>
      </c>
      <c r="AK136" s="21">
        <f t="shared" si="15"/>
        <v>2523500</v>
      </c>
      <c r="AL136" s="21">
        <f>Gop_Dat_Hang!V136</f>
        <v>0</v>
      </c>
      <c r="AM136" s="21">
        <f t="shared" si="16"/>
        <v>2523500</v>
      </c>
      <c r="AN136" s="21">
        <f>Gop_Dat_Hang!X136</f>
        <v>201880</v>
      </c>
      <c r="AO136" s="75">
        <f t="shared" si="17"/>
        <v>2725380</v>
      </c>
      <c r="AQ136" s="21">
        <f>Gop_Dat_Hang!AB136-Gop_Dat_Hang!L136</f>
        <v>0</v>
      </c>
      <c r="AR136" s="21">
        <f>Gop_Dat_Hang!AC136-Gop_Dat_Hang!M136</f>
        <v>0</v>
      </c>
      <c r="AS136" s="21">
        <f>Gop_Dat_Hang!AD136-Gop_Dat_Hang!N136</f>
        <v>0</v>
      </c>
      <c r="AT136" s="21">
        <f>Gop_Dat_Hang!AE136-Gop_Dat_Hang!O136</f>
        <v>0</v>
      </c>
      <c r="AU136" s="21">
        <f>Gop_Dat_Hang!AF136-Gop_Dat_Hang!P136</f>
        <v>0</v>
      </c>
      <c r="AV136" s="21">
        <f>Gop_Dat_Hang!AG136-Gop_Dat_Hang!Q136</f>
        <v>0</v>
      </c>
      <c r="AW136" s="21">
        <f>Gop_Dat_Hang!AH136-Gop_Dat_Hang!R136</f>
        <v>0</v>
      </c>
      <c r="AX136" s="21">
        <f>Gop_Dat_Hang!AI136-Gop_Dat_Hang!S136</f>
        <v>0</v>
      </c>
      <c r="AY136" s="21">
        <f>Gop_Dat_Hang!AJ136-Gop_Dat_Hang!T136</f>
        <v>0</v>
      </c>
    </row>
    <row r="137" spans="1:51" x14ac:dyDescent="0.2">
      <c r="A137" s="73">
        <v>44615</v>
      </c>
      <c r="B137" s="181" t="s">
        <v>44</v>
      </c>
      <c r="C137" s="181" t="s">
        <v>45</v>
      </c>
      <c r="D137" s="181" t="s">
        <v>57</v>
      </c>
      <c r="E137" s="181" t="s">
        <v>58</v>
      </c>
      <c r="F137" s="181" t="s">
        <v>59</v>
      </c>
      <c r="G137" s="181" t="s">
        <v>514</v>
      </c>
      <c r="H137" s="21">
        <v>5</v>
      </c>
      <c r="I137" s="21">
        <v>0.1</v>
      </c>
      <c r="J137" s="74">
        <v>0</v>
      </c>
      <c r="L137" s="21">
        <v>0</v>
      </c>
      <c r="M137" s="21">
        <v>0</v>
      </c>
      <c r="N137" s="21">
        <v>0</v>
      </c>
      <c r="O137" s="21">
        <v>0</v>
      </c>
      <c r="P137" s="21">
        <v>0</v>
      </c>
      <c r="Q137" s="21">
        <v>0</v>
      </c>
      <c r="R137" s="21">
        <v>39</v>
      </c>
      <c r="S137" s="21">
        <v>39</v>
      </c>
      <c r="T137" s="21">
        <v>8500</v>
      </c>
      <c r="U137" s="21">
        <v>331500</v>
      </c>
      <c r="V137" s="21">
        <v>0</v>
      </c>
      <c r="W137" s="21">
        <v>331500</v>
      </c>
      <c r="X137" s="21">
        <v>26520</v>
      </c>
      <c r="Y137" s="74">
        <v>358020</v>
      </c>
      <c r="Z137" s="74">
        <v>10900</v>
      </c>
      <c r="AB137" s="21">
        <f>Gop_Dat_Hang!L137</f>
        <v>0</v>
      </c>
      <c r="AC137" s="21">
        <f>Gop_Dat_Hang!M137</f>
        <v>0</v>
      </c>
      <c r="AD137" s="21">
        <f>Gop_Dat_Hang!N137</f>
        <v>0</v>
      </c>
      <c r="AE137" s="21">
        <f>Gop_Dat_Hang!O137</f>
        <v>0</v>
      </c>
      <c r="AF137" s="21">
        <f>Gop_Dat_Hang!P137</f>
        <v>0</v>
      </c>
      <c r="AG137" s="21">
        <f>Gop_Dat_Hang!Q137</f>
        <v>0</v>
      </c>
      <c r="AH137" s="21">
        <f>Gop_Dat_Hang!R137</f>
        <v>39</v>
      </c>
      <c r="AI137" s="21">
        <f>SUM(Gop_Dat_Hang!AB137:AH137)</f>
        <v>39</v>
      </c>
      <c r="AJ137" s="21">
        <f>Gop_Dat_Hang!T137</f>
        <v>8500</v>
      </c>
      <c r="AK137" s="21">
        <f t="shared" si="15"/>
        <v>331500</v>
      </c>
      <c r="AL137" s="21">
        <f>Gop_Dat_Hang!V137</f>
        <v>0</v>
      </c>
      <c r="AM137" s="21">
        <f t="shared" si="16"/>
        <v>331500</v>
      </c>
      <c r="AN137" s="21">
        <f>Gop_Dat_Hang!X137</f>
        <v>26520</v>
      </c>
      <c r="AO137" s="75">
        <f t="shared" si="17"/>
        <v>358020</v>
      </c>
      <c r="AQ137" s="21">
        <f>Gop_Dat_Hang!AB137-Gop_Dat_Hang!L137</f>
        <v>0</v>
      </c>
      <c r="AR137" s="21">
        <f>Gop_Dat_Hang!AC137-Gop_Dat_Hang!M137</f>
        <v>0</v>
      </c>
      <c r="AS137" s="21">
        <f>Gop_Dat_Hang!AD137-Gop_Dat_Hang!N137</f>
        <v>0</v>
      </c>
      <c r="AT137" s="21">
        <f>Gop_Dat_Hang!AE137-Gop_Dat_Hang!O137</f>
        <v>0</v>
      </c>
      <c r="AU137" s="21">
        <f>Gop_Dat_Hang!AF137-Gop_Dat_Hang!P137</f>
        <v>0</v>
      </c>
      <c r="AV137" s="21">
        <f>Gop_Dat_Hang!AG137-Gop_Dat_Hang!Q137</f>
        <v>0</v>
      </c>
      <c r="AW137" s="21">
        <f>Gop_Dat_Hang!AH137-Gop_Dat_Hang!R137</f>
        <v>0</v>
      </c>
      <c r="AX137" s="21">
        <f>Gop_Dat_Hang!AI137-Gop_Dat_Hang!S137</f>
        <v>0</v>
      </c>
      <c r="AY137" s="21">
        <f>Gop_Dat_Hang!AJ137-Gop_Dat_Hang!T137</f>
        <v>0</v>
      </c>
    </row>
    <row r="138" spans="1:51" x14ac:dyDescent="0.2">
      <c r="A138" s="73">
        <v>44615</v>
      </c>
      <c r="B138" s="181" t="s">
        <v>44</v>
      </c>
      <c r="C138" s="181" t="s">
        <v>45</v>
      </c>
      <c r="D138" s="181" t="s">
        <v>60</v>
      </c>
      <c r="E138" s="181" t="s">
        <v>61</v>
      </c>
      <c r="F138" s="181" t="s">
        <v>62</v>
      </c>
      <c r="G138" s="181" t="s">
        <v>514</v>
      </c>
      <c r="H138" s="21">
        <v>5</v>
      </c>
      <c r="I138" s="21">
        <v>0.1</v>
      </c>
      <c r="J138" s="74">
        <v>0</v>
      </c>
      <c r="L138" s="21">
        <v>24</v>
      </c>
      <c r="M138" s="21">
        <v>35</v>
      </c>
      <c r="N138" s="21">
        <v>32</v>
      </c>
      <c r="O138" s="21">
        <v>31</v>
      </c>
      <c r="P138" s="21">
        <v>11</v>
      </c>
      <c r="Q138" s="21">
        <v>42</v>
      </c>
      <c r="R138" s="21">
        <v>10</v>
      </c>
      <c r="S138" s="21">
        <v>185</v>
      </c>
      <c r="T138" s="21">
        <v>12500</v>
      </c>
      <c r="U138" s="21">
        <v>2312500</v>
      </c>
      <c r="V138" s="21">
        <v>0</v>
      </c>
      <c r="W138" s="21">
        <v>2312500</v>
      </c>
      <c r="X138" s="21">
        <v>185000</v>
      </c>
      <c r="Y138" s="74">
        <v>2497500</v>
      </c>
      <c r="Z138" s="74">
        <v>14900</v>
      </c>
      <c r="AB138" s="21">
        <f>Gop_Dat_Hang!L138</f>
        <v>24</v>
      </c>
      <c r="AC138" s="21">
        <f>Gop_Dat_Hang!M138</f>
        <v>35</v>
      </c>
      <c r="AD138" s="21">
        <f>Gop_Dat_Hang!N138</f>
        <v>32</v>
      </c>
      <c r="AE138" s="21">
        <f>Gop_Dat_Hang!O138</f>
        <v>31</v>
      </c>
      <c r="AF138" s="21">
        <f>Gop_Dat_Hang!P138</f>
        <v>11</v>
      </c>
      <c r="AG138" s="21">
        <f>Gop_Dat_Hang!Q138</f>
        <v>42</v>
      </c>
      <c r="AH138" s="21">
        <f>Gop_Dat_Hang!R138</f>
        <v>10</v>
      </c>
      <c r="AI138" s="21">
        <f>SUM(Gop_Dat_Hang!AB138:AH138)</f>
        <v>185</v>
      </c>
      <c r="AJ138" s="21">
        <f>Gop_Dat_Hang!T138</f>
        <v>12500</v>
      </c>
      <c r="AK138" s="21">
        <f t="shared" si="15"/>
        <v>2312500</v>
      </c>
      <c r="AL138" s="21">
        <f>Gop_Dat_Hang!V138</f>
        <v>0</v>
      </c>
      <c r="AM138" s="21">
        <f t="shared" si="16"/>
        <v>2312500</v>
      </c>
      <c r="AN138" s="21">
        <f>Gop_Dat_Hang!X138</f>
        <v>185000</v>
      </c>
      <c r="AO138" s="75">
        <f t="shared" si="17"/>
        <v>2497500</v>
      </c>
      <c r="AQ138" s="21">
        <f>Gop_Dat_Hang!AB138-Gop_Dat_Hang!L138</f>
        <v>0</v>
      </c>
      <c r="AR138" s="21">
        <f>Gop_Dat_Hang!AC138-Gop_Dat_Hang!M138</f>
        <v>0</v>
      </c>
      <c r="AS138" s="21">
        <f>Gop_Dat_Hang!AD138-Gop_Dat_Hang!N138</f>
        <v>0</v>
      </c>
      <c r="AT138" s="21">
        <f>Gop_Dat_Hang!AE138-Gop_Dat_Hang!O138</f>
        <v>0</v>
      </c>
      <c r="AU138" s="21">
        <f>Gop_Dat_Hang!AF138-Gop_Dat_Hang!P138</f>
        <v>0</v>
      </c>
      <c r="AV138" s="21">
        <f>Gop_Dat_Hang!AG138-Gop_Dat_Hang!Q138</f>
        <v>0</v>
      </c>
      <c r="AW138" s="21">
        <f>Gop_Dat_Hang!AH138-Gop_Dat_Hang!R138</f>
        <v>0</v>
      </c>
      <c r="AX138" s="21">
        <f>Gop_Dat_Hang!AI138-Gop_Dat_Hang!S138</f>
        <v>0</v>
      </c>
      <c r="AY138" s="21">
        <f>Gop_Dat_Hang!AJ138-Gop_Dat_Hang!T138</f>
        <v>0</v>
      </c>
    </row>
    <row r="139" spans="1:51" x14ac:dyDescent="0.2">
      <c r="A139" s="73">
        <v>44615</v>
      </c>
      <c r="B139" s="181" t="s">
        <v>44</v>
      </c>
      <c r="C139" s="181" t="s">
        <v>45</v>
      </c>
      <c r="D139" s="181" t="s">
        <v>63</v>
      </c>
      <c r="E139" s="181" t="s">
        <v>64</v>
      </c>
      <c r="F139" s="181" t="s">
        <v>65</v>
      </c>
      <c r="G139" s="181" t="s">
        <v>514</v>
      </c>
      <c r="H139" s="21">
        <v>5</v>
      </c>
      <c r="I139" s="21">
        <v>0.1</v>
      </c>
      <c r="J139" s="74">
        <v>0</v>
      </c>
      <c r="L139" s="21">
        <v>43</v>
      </c>
      <c r="M139" s="21">
        <v>31</v>
      </c>
      <c r="N139" s="21">
        <v>41</v>
      </c>
      <c r="O139" s="21">
        <v>17</v>
      </c>
      <c r="P139" s="21">
        <v>46</v>
      </c>
      <c r="Q139" s="21">
        <v>35</v>
      </c>
      <c r="R139" s="21">
        <v>36</v>
      </c>
      <c r="S139" s="21">
        <v>249</v>
      </c>
      <c r="T139" s="21">
        <v>10000</v>
      </c>
      <c r="U139" s="21">
        <v>2490000</v>
      </c>
      <c r="V139" s="21">
        <v>0</v>
      </c>
      <c r="W139" s="21">
        <v>2490000</v>
      </c>
      <c r="X139" s="21">
        <v>199200</v>
      </c>
      <c r="Y139" s="74">
        <v>2689200</v>
      </c>
      <c r="Z139" s="74">
        <v>11900</v>
      </c>
      <c r="AB139" s="21">
        <f>Gop_Dat_Hang!L139</f>
        <v>43</v>
      </c>
      <c r="AC139" s="21">
        <f>Gop_Dat_Hang!M139</f>
        <v>31</v>
      </c>
      <c r="AD139" s="21">
        <f>Gop_Dat_Hang!N139</f>
        <v>41</v>
      </c>
      <c r="AE139" s="21">
        <f>Gop_Dat_Hang!O139</f>
        <v>17</v>
      </c>
      <c r="AF139" s="21">
        <f>Gop_Dat_Hang!P139</f>
        <v>46</v>
      </c>
      <c r="AG139" s="21">
        <f>Gop_Dat_Hang!Q139</f>
        <v>35</v>
      </c>
      <c r="AH139" s="21">
        <f>Gop_Dat_Hang!R139</f>
        <v>36</v>
      </c>
      <c r="AI139" s="21">
        <f>SUM(Gop_Dat_Hang!AB139:AH139)</f>
        <v>249</v>
      </c>
      <c r="AJ139" s="21">
        <f>Gop_Dat_Hang!T139</f>
        <v>10000</v>
      </c>
      <c r="AK139" s="21">
        <f t="shared" si="15"/>
        <v>2490000</v>
      </c>
      <c r="AL139" s="21">
        <f>Gop_Dat_Hang!V139</f>
        <v>0</v>
      </c>
      <c r="AM139" s="21">
        <f t="shared" si="16"/>
        <v>2490000</v>
      </c>
      <c r="AN139" s="21">
        <f>Gop_Dat_Hang!X139</f>
        <v>199200</v>
      </c>
      <c r="AO139" s="75">
        <f t="shared" si="17"/>
        <v>2689200</v>
      </c>
      <c r="AQ139" s="21">
        <f>Gop_Dat_Hang!AB139-Gop_Dat_Hang!L139</f>
        <v>0</v>
      </c>
      <c r="AR139" s="21">
        <f>Gop_Dat_Hang!AC139-Gop_Dat_Hang!M139</f>
        <v>0</v>
      </c>
      <c r="AS139" s="21">
        <f>Gop_Dat_Hang!AD139-Gop_Dat_Hang!N139</f>
        <v>0</v>
      </c>
      <c r="AT139" s="21">
        <f>Gop_Dat_Hang!AE139-Gop_Dat_Hang!O139</f>
        <v>0</v>
      </c>
      <c r="AU139" s="21">
        <f>Gop_Dat_Hang!AF139-Gop_Dat_Hang!P139</f>
        <v>0</v>
      </c>
      <c r="AV139" s="21">
        <f>Gop_Dat_Hang!AG139-Gop_Dat_Hang!Q139</f>
        <v>0</v>
      </c>
      <c r="AW139" s="21">
        <f>Gop_Dat_Hang!AH139-Gop_Dat_Hang!R139</f>
        <v>0</v>
      </c>
      <c r="AX139" s="21">
        <f>Gop_Dat_Hang!AI139-Gop_Dat_Hang!S139</f>
        <v>0</v>
      </c>
      <c r="AY139" s="21">
        <f>Gop_Dat_Hang!AJ139-Gop_Dat_Hang!T139</f>
        <v>0</v>
      </c>
    </row>
    <row r="140" spans="1:51" x14ac:dyDescent="0.2">
      <c r="A140" s="73">
        <v>44615</v>
      </c>
      <c r="B140" s="181" t="s">
        <v>44</v>
      </c>
      <c r="C140" s="181" t="s">
        <v>45</v>
      </c>
      <c r="D140" s="181" t="s">
        <v>66</v>
      </c>
      <c r="E140" s="181" t="s">
        <v>67</v>
      </c>
      <c r="F140" s="181" t="s">
        <v>68</v>
      </c>
      <c r="G140" s="181" t="s">
        <v>514</v>
      </c>
      <c r="H140" s="21">
        <v>5</v>
      </c>
      <c r="I140" s="21">
        <v>0.1</v>
      </c>
      <c r="J140" s="74">
        <v>0</v>
      </c>
      <c r="L140" s="21">
        <v>24</v>
      </c>
      <c r="M140" s="21">
        <v>15</v>
      </c>
      <c r="N140" s="21">
        <v>46</v>
      </c>
      <c r="O140" s="21">
        <v>37</v>
      </c>
      <c r="P140" s="21">
        <v>14</v>
      </c>
      <c r="Q140" s="21">
        <v>11</v>
      </c>
      <c r="R140" s="21">
        <v>40</v>
      </c>
      <c r="S140" s="21">
        <v>187</v>
      </c>
      <c r="T140" s="21">
        <v>27000</v>
      </c>
      <c r="U140" s="21">
        <v>5049000</v>
      </c>
      <c r="V140" s="21">
        <v>0</v>
      </c>
      <c r="W140" s="21">
        <v>5049000</v>
      </c>
      <c r="X140" s="21">
        <v>403920</v>
      </c>
      <c r="Y140" s="74">
        <v>5452920</v>
      </c>
      <c r="Z140" s="74">
        <v>31900</v>
      </c>
      <c r="AB140" s="21">
        <f>Gop_Dat_Hang!L140</f>
        <v>24</v>
      </c>
      <c r="AC140" s="21">
        <f>Gop_Dat_Hang!M140</f>
        <v>15</v>
      </c>
      <c r="AD140" s="21">
        <f>Gop_Dat_Hang!N140</f>
        <v>46</v>
      </c>
      <c r="AE140" s="21">
        <f>Gop_Dat_Hang!O140</f>
        <v>37</v>
      </c>
      <c r="AF140" s="21">
        <f>Gop_Dat_Hang!P140</f>
        <v>14</v>
      </c>
      <c r="AG140" s="21">
        <f>Gop_Dat_Hang!Q140</f>
        <v>11</v>
      </c>
      <c r="AH140" s="21">
        <f>Gop_Dat_Hang!R140</f>
        <v>40</v>
      </c>
      <c r="AI140" s="21">
        <f>SUM(Gop_Dat_Hang!AB140:AH140)</f>
        <v>187</v>
      </c>
      <c r="AJ140" s="21">
        <f>Gop_Dat_Hang!T140</f>
        <v>27000</v>
      </c>
      <c r="AK140" s="21">
        <f t="shared" si="15"/>
        <v>5049000</v>
      </c>
      <c r="AL140" s="21">
        <f>Gop_Dat_Hang!V140</f>
        <v>0</v>
      </c>
      <c r="AM140" s="21">
        <f t="shared" si="16"/>
        <v>5049000</v>
      </c>
      <c r="AN140" s="21">
        <f>Gop_Dat_Hang!X140</f>
        <v>403920</v>
      </c>
      <c r="AO140" s="75">
        <f t="shared" si="17"/>
        <v>5452920</v>
      </c>
      <c r="AQ140" s="21">
        <f>Gop_Dat_Hang!AB140-Gop_Dat_Hang!L140</f>
        <v>0</v>
      </c>
      <c r="AR140" s="21">
        <f>Gop_Dat_Hang!AC140-Gop_Dat_Hang!M140</f>
        <v>0</v>
      </c>
      <c r="AS140" s="21">
        <f>Gop_Dat_Hang!AD140-Gop_Dat_Hang!N140</f>
        <v>0</v>
      </c>
      <c r="AT140" s="21">
        <f>Gop_Dat_Hang!AE140-Gop_Dat_Hang!O140</f>
        <v>0</v>
      </c>
      <c r="AU140" s="21">
        <f>Gop_Dat_Hang!AF140-Gop_Dat_Hang!P140</f>
        <v>0</v>
      </c>
      <c r="AV140" s="21">
        <f>Gop_Dat_Hang!AG140-Gop_Dat_Hang!Q140</f>
        <v>0</v>
      </c>
      <c r="AW140" s="21">
        <f>Gop_Dat_Hang!AH140-Gop_Dat_Hang!R140</f>
        <v>0</v>
      </c>
      <c r="AX140" s="21">
        <f>Gop_Dat_Hang!AI140-Gop_Dat_Hang!S140</f>
        <v>0</v>
      </c>
      <c r="AY140" s="21">
        <f>Gop_Dat_Hang!AJ140-Gop_Dat_Hang!T140</f>
        <v>0</v>
      </c>
    </row>
    <row r="141" spans="1:51" x14ac:dyDescent="0.2">
      <c r="A141" s="73">
        <v>44615</v>
      </c>
      <c r="B141" s="181" t="s">
        <v>216</v>
      </c>
      <c r="C141" s="181" t="s">
        <v>217</v>
      </c>
      <c r="D141" s="181" t="s">
        <v>224</v>
      </c>
      <c r="E141" s="181" t="s">
        <v>225</v>
      </c>
      <c r="F141" s="181" t="s">
        <v>226</v>
      </c>
      <c r="G141" s="181" t="s">
        <v>514</v>
      </c>
      <c r="H141" s="21">
        <v>30</v>
      </c>
      <c r="I141" s="21">
        <v>0.05</v>
      </c>
      <c r="J141" s="74">
        <v>0</v>
      </c>
      <c r="L141" s="21">
        <v>11</v>
      </c>
      <c r="M141" s="21">
        <v>18</v>
      </c>
      <c r="N141" s="21">
        <v>29</v>
      </c>
      <c r="O141" s="21">
        <v>50</v>
      </c>
      <c r="P141" s="21">
        <v>13</v>
      </c>
      <c r="Q141" s="21">
        <v>26</v>
      </c>
      <c r="R141" s="21">
        <v>49</v>
      </c>
      <c r="S141" s="21">
        <v>196</v>
      </c>
      <c r="T141" s="21">
        <v>18150</v>
      </c>
      <c r="U141" s="21">
        <v>3557400</v>
      </c>
      <c r="V141" s="21">
        <v>0</v>
      </c>
      <c r="W141" s="21">
        <v>3557400</v>
      </c>
      <c r="X141" s="21">
        <v>284592</v>
      </c>
      <c r="Y141" s="74">
        <v>3841992</v>
      </c>
      <c r="Z141" s="74">
        <v>24900</v>
      </c>
      <c r="AB141" s="21">
        <f>Gop_Dat_Hang!L141</f>
        <v>11</v>
      </c>
      <c r="AC141" s="21">
        <f>Gop_Dat_Hang!M141</f>
        <v>18</v>
      </c>
      <c r="AD141" s="21">
        <f>Gop_Dat_Hang!N141</f>
        <v>29</v>
      </c>
      <c r="AE141" s="21">
        <f>Gop_Dat_Hang!O141</f>
        <v>50</v>
      </c>
      <c r="AF141" s="21">
        <f>Gop_Dat_Hang!P141</f>
        <v>13</v>
      </c>
      <c r="AG141" s="21">
        <f>Gop_Dat_Hang!Q141</f>
        <v>26</v>
      </c>
      <c r="AH141" s="21">
        <f>Gop_Dat_Hang!R141</f>
        <v>49</v>
      </c>
      <c r="AI141" s="21">
        <f>SUM(Gop_Dat_Hang!AB141:AH141)</f>
        <v>196</v>
      </c>
      <c r="AJ141" s="21">
        <f>Gop_Dat_Hang!T141</f>
        <v>18150</v>
      </c>
      <c r="AK141" s="21">
        <f t="shared" si="15"/>
        <v>3557400</v>
      </c>
      <c r="AL141" s="21">
        <f>Gop_Dat_Hang!V141</f>
        <v>0</v>
      </c>
      <c r="AM141" s="21">
        <f t="shared" si="16"/>
        <v>3557400</v>
      </c>
      <c r="AN141" s="21">
        <f>Gop_Dat_Hang!X141</f>
        <v>284592</v>
      </c>
      <c r="AO141" s="75">
        <f t="shared" si="17"/>
        <v>3841992</v>
      </c>
      <c r="AQ141" s="21">
        <f>Gop_Dat_Hang!AB141-Gop_Dat_Hang!L141</f>
        <v>0</v>
      </c>
      <c r="AR141" s="21">
        <f>Gop_Dat_Hang!AC141-Gop_Dat_Hang!M141</f>
        <v>0</v>
      </c>
      <c r="AS141" s="21">
        <f>Gop_Dat_Hang!AD141-Gop_Dat_Hang!N141</f>
        <v>0</v>
      </c>
      <c r="AT141" s="21">
        <f>Gop_Dat_Hang!AE141-Gop_Dat_Hang!O141</f>
        <v>0</v>
      </c>
      <c r="AU141" s="21">
        <f>Gop_Dat_Hang!AF141-Gop_Dat_Hang!P141</f>
        <v>0</v>
      </c>
      <c r="AV141" s="21">
        <f>Gop_Dat_Hang!AG141-Gop_Dat_Hang!Q141</f>
        <v>0</v>
      </c>
      <c r="AW141" s="21">
        <f>Gop_Dat_Hang!AH141-Gop_Dat_Hang!R141</f>
        <v>0</v>
      </c>
      <c r="AX141" s="21">
        <f>Gop_Dat_Hang!AI141-Gop_Dat_Hang!S141</f>
        <v>0</v>
      </c>
      <c r="AY141" s="21">
        <f>Gop_Dat_Hang!AJ141-Gop_Dat_Hang!T141</f>
        <v>0</v>
      </c>
    </row>
    <row r="142" spans="1:51" x14ac:dyDescent="0.2">
      <c r="A142" s="73">
        <v>44615</v>
      </c>
      <c r="B142" s="181" t="s">
        <v>216</v>
      </c>
      <c r="C142" s="181" t="s">
        <v>217</v>
      </c>
      <c r="D142" s="181" t="s">
        <v>227</v>
      </c>
      <c r="E142" s="181" t="s">
        <v>228</v>
      </c>
      <c r="F142" s="181" t="s">
        <v>229</v>
      </c>
      <c r="G142" s="181" t="s">
        <v>514</v>
      </c>
      <c r="H142" s="21">
        <v>24</v>
      </c>
      <c r="I142" s="21">
        <v>0.05</v>
      </c>
      <c r="J142" s="74">
        <v>0.1</v>
      </c>
      <c r="L142" s="21">
        <v>44</v>
      </c>
      <c r="M142" s="21">
        <v>42</v>
      </c>
      <c r="N142" s="21">
        <v>41</v>
      </c>
      <c r="O142" s="21">
        <v>16</v>
      </c>
      <c r="P142" s="21">
        <v>29</v>
      </c>
      <c r="Q142" s="21">
        <v>50</v>
      </c>
      <c r="R142" s="21">
        <v>26</v>
      </c>
      <c r="S142" s="21">
        <v>248</v>
      </c>
      <c r="T142" s="21">
        <v>40000</v>
      </c>
      <c r="U142" s="21">
        <v>9920000</v>
      </c>
      <c r="V142" s="21">
        <v>992000</v>
      </c>
      <c r="W142" s="21">
        <v>8928000</v>
      </c>
      <c r="X142" s="21">
        <v>793600</v>
      </c>
      <c r="Y142" s="74">
        <v>9721600</v>
      </c>
      <c r="Z142" s="74">
        <v>51900</v>
      </c>
      <c r="AB142" s="21">
        <f>Gop_Dat_Hang!L142</f>
        <v>44</v>
      </c>
      <c r="AC142" s="21">
        <f>Gop_Dat_Hang!M142</f>
        <v>42</v>
      </c>
      <c r="AD142" s="21">
        <f>Gop_Dat_Hang!N142</f>
        <v>41</v>
      </c>
      <c r="AE142" s="21">
        <f>Gop_Dat_Hang!O142</f>
        <v>16</v>
      </c>
      <c r="AF142" s="21">
        <f>Gop_Dat_Hang!P142</f>
        <v>29</v>
      </c>
      <c r="AG142" s="21">
        <f>Gop_Dat_Hang!Q142</f>
        <v>50</v>
      </c>
      <c r="AH142" s="21">
        <f>Gop_Dat_Hang!R142</f>
        <v>26</v>
      </c>
      <c r="AI142" s="21">
        <f>SUM(Gop_Dat_Hang!AB142:AH142)</f>
        <v>248</v>
      </c>
      <c r="AJ142" s="21">
        <f>Gop_Dat_Hang!T142</f>
        <v>40000</v>
      </c>
      <c r="AK142" s="21">
        <f t="shared" si="15"/>
        <v>9920000</v>
      </c>
      <c r="AL142" s="21">
        <f>Gop_Dat_Hang!V142</f>
        <v>992000</v>
      </c>
      <c r="AM142" s="21">
        <f t="shared" si="16"/>
        <v>8928000</v>
      </c>
      <c r="AN142" s="21">
        <f>Gop_Dat_Hang!X142</f>
        <v>793600</v>
      </c>
      <c r="AO142" s="75">
        <f t="shared" si="17"/>
        <v>9721600</v>
      </c>
      <c r="AQ142" s="21">
        <f>Gop_Dat_Hang!AB142-Gop_Dat_Hang!L142</f>
        <v>0</v>
      </c>
      <c r="AR142" s="21">
        <f>Gop_Dat_Hang!AC142-Gop_Dat_Hang!M142</f>
        <v>0</v>
      </c>
      <c r="AS142" s="21">
        <f>Gop_Dat_Hang!AD142-Gop_Dat_Hang!N142</f>
        <v>0</v>
      </c>
      <c r="AT142" s="21">
        <f>Gop_Dat_Hang!AE142-Gop_Dat_Hang!O142</f>
        <v>0</v>
      </c>
      <c r="AU142" s="21">
        <f>Gop_Dat_Hang!AF142-Gop_Dat_Hang!P142</f>
        <v>0</v>
      </c>
      <c r="AV142" s="21">
        <f>Gop_Dat_Hang!AG142-Gop_Dat_Hang!Q142</f>
        <v>0</v>
      </c>
      <c r="AW142" s="21">
        <f>Gop_Dat_Hang!AH142-Gop_Dat_Hang!R142</f>
        <v>0</v>
      </c>
      <c r="AX142" s="21">
        <f>Gop_Dat_Hang!AI142-Gop_Dat_Hang!S142</f>
        <v>0</v>
      </c>
      <c r="AY142" s="21">
        <f>Gop_Dat_Hang!AJ142-Gop_Dat_Hang!T142</f>
        <v>0</v>
      </c>
    </row>
    <row r="143" spans="1:51" x14ac:dyDescent="0.2">
      <c r="A143" s="73">
        <v>44615</v>
      </c>
      <c r="B143" s="181" t="s">
        <v>216</v>
      </c>
      <c r="C143" s="181" t="s">
        <v>217</v>
      </c>
      <c r="D143" s="181" t="s">
        <v>230</v>
      </c>
      <c r="E143" s="181" t="s">
        <v>231</v>
      </c>
      <c r="F143" s="181" t="s">
        <v>232</v>
      </c>
      <c r="G143" s="181" t="s">
        <v>514</v>
      </c>
      <c r="H143" s="21">
        <v>30</v>
      </c>
      <c r="I143" s="21">
        <v>0.05</v>
      </c>
      <c r="J143" s="74">
        <v>0.15</v>
      </c>
      <c r="L143" s="21">
        <v>28</v>
      </c>
      <c r="M143" s="21">
        <v>13</v>
      </c>
      <c r="N143" s="21">
        <v>34</v>
      </c>
      <c r="O143" s="21">
        <v>20</v>
      </c>
      <c r="P143" s="21">
        <v>33</v>
      </c>
      <c r="Q143" s="21">
        <v>26</v>
      </c>
      <c r="R143" s="21">
        <v>23</v>
      </c>
      <c r="S143" s="21">
        <v>177</v>
      </c>
      <c r="T143" s="21">
        <v>36000</v>
      </c>
      <c r="U143" s="21">
        <v>6372000</v>
      </c>
      <c r="V143" s="21">
        <v>955800</v>
      </c>
      <c r="W143" s="21">
        <v>5416200</v>
      </c>
      <c r="X143" s="21">
        <v>509760</v>
      </c>
      <c r="Y143" s="74">
        <v>5925960</v>
      </c>
      <c r="Z143" s="74">
        <v>46900</v>
      </c>
      <c r="AB143" s="21">
        <f>Gop_Dat_Hang!L143</f>
        <v>28</v>
      </c>
      <c r="AC143" s="21">
        <f>Gop_Dat_Hang!M143</f>
        <v>13</v>
      </c>
      <c r="AD143" s="21">
        <f>Gop_Dat_Hang!N143</f>
        <v>34</v>
      </c>
      <c r="AE143" s="21">
        <f>Gop_Dat_Hang!O143</f>
        <v>20</v>
      </c>
      <c r="AF143" s="21">
        <f>Gop_Dat_Hang!P143</f>
        <v>33</v>
      </c>
      <c r="AG143" s="21">
        <f>Gop_Dat_Hang!Q143</f>
        <v>26</v>
      </c>
      <c r="AH143" s="21">
        <f>Gop_Dat_Hang!R143</f>
        <v>23</v>
      </c>
      <c r="AI143" s="21">
        <f>SUM(Gop_Dat_Hang!AB143:AH143)</f>
        <v>177</v>
      </c>
      <c r="AJ143" s="21">
        <f>Gop_Dat_Hang!T143</f>
        <v>36000</v>
      </c>
      <c r="AK143" s="21">
        <f t="shared" si="15"/>
        <v>6372000</v>
      </c>
      <c r="AL143" s="21">
        <f>Gop_Dat_Hang!V143</f>
        <v>955800</v>
      </c>
      <c r="AM143" s="21">
        <f t="shared" si="16"/>
        <v>5416200</v>
      </c>
      <c r="AN143" s="21">
        <f>Gop_Dat_Hang!X143</f>
        <v>509760</v>
      </c>
      <c r="AO143" s="75">
        <f t="shared" si="17"/>
        <v>5925960</v>
      </c>
      <c r="AQ143" s="21">
        <f>Gop_Dat_Hang!AB143-Gop_Dat_Hang!L143</f>
        <v>0</v>
      </c>
      <c r="AR143" s="21">
        <f>Gop_Dat_Hang!AC143-Gop_Dat_Hang!M143</f>
        <v>0</v>
      </c>
      <c r="AS143" s="21">
        <f>Gop_Dat_Hang!AD143-Gop_Dat_Hang!N143</f>
        <v>0</v>
      </c>
      <c r="AT143" s="21">
        <f>Gop_Dat_Hang!AE143-Gop_Dat_Hang!O143</f>
        <v>0</v>
      </c>
      <c r="AU143" s="21">
        <f>Gop_Dat_Hang!AF143-Gop_Dat_Hang!P143</f>
        <v>0</v>
      </c>
      <c r="AV143" s="21">
        <f>Gop_Dat_Hang!AG143-Gop_Dat_Hang!Q143</f>
        <v>0</v>
      </c>
      <c r="AW143" s="21">
        <f>Gop_Dat_Hang!AH143-Gop_Dat_Hang!R143</f>
        <v>0</v>
      </c>
      <c r="AX143" s="21">
        <f>Gop_Dat_Hang!AI143-Gop_Dat_Hang!S143</f>
        <v>0</v>
      </c>
      <c r="AY143" s="21">
        <f>Gop_Dat_Hang!AJ143-Gop_Dat_Hang!T143</f>
        <v>0</v>
      </c>
    </row>
    <row r="144" spans="1:51" x14ac:dyDescent="0.2">
      <c r="A144" s="73">
        <v>44615</v>
      </c>
      <c r="B144" s="181" t="s">
        <v>216</v>
      </c>
      <c r="C144" s="181" t="s">
        <v>217</v>
      </c>
      <c r="D144" s="181" t="s">
        <v>233</v>
      </c>
      <c r="E144" s="181" t="s">
        <v>234</v>
      </c>
      <c r="F144" s="181" t="s">
        <v>235</v>
      </c>
      <c r="G144" s="181" t="s">
        <v>514</v>
      </c>
      <c r="H144" s="21">
        <v>32</v>
      </c>
      <c r="I144" s="21">
        <v>0.05</v>
      </c>
      <c r="J144" s="74">
        <v>0.1</v>
      </c>
      <c r="L144" s="21">
        <v>27</v>
      </c>
      <c r="M144" s="21">
        <v>37</v>
      </c>
      <c r="N144" s="21">
        <v>50</v>
      </c>
      <c r="O144" s="21">
        <v>17</v>
      </c>
      <c r="P144" s="21">
        <v>37</v>
      </c>
      <c r="Q144" s="21">
        <v>37</v>
      </c>
      <c r="R144" s="21">
        <v>43</v>
      </c>
      <c r="S144" s="21">
        <v>248</v>
      </c>
      <c r="T144" s="21">
        <v>21120</v>
      </c>
      <c r="U144" s="21">
        <v>5237760</v>
      </c>
      <c r="V144" s="21">
        <v>523776</v>
      </c>
      <c r="W144" s="21">
        <v>4713984</v>
      </c>
      <c r="X144" s="21">
        <v>419020.79999999999</v>
      </c>
      <c r="Y144" s="74">
        <v>5133004.7999999998</v>
      </c>
      <c r="Z144" s="74">
        <v>27900</v>
      </c>
      <c r="AB144" s="21">
        <f>Gop_Dat_Hang!L144</f>
        <v>27</v>
      </c>
      <c r="AC144" s="21">
        <f>Gop_Dat_Hang!M144</f>
        <v>37</v>
      </c>
      <c r="AD144" s="21">
        <f>Gop_Dat_Hang!N144</f>
        <v>50</v>
      </c>
      <c r="AE144" s="21">
        <f>Gop_Dat_Hang!O144</f>
        <v>17</v>
      </c>
      <c r="AF144" s="21">
        <f>Gop_Dat_Hang!P144</f>
        <v>37</v>
      </c>
      <c r="AG144" s="21">
        <f>Gop_Dat_Hang!Q144</f>
        <v>37</v>
      </c>
      <c r="AH144" s="21">
        <f>Gop_Dat_Hang!R144</f>
        <v>43</v>
      </c>
      <c r="AI144" s="21">
        <f>SUM(Gop_Dat_Hang!AB144:AH144)</f>
        <v>248</v>
      </c>
      <c r="AJ144" s="21">
        <f>Gop_Dat_Hang!T144</f>
        <v>21120</v>
      </c>
      <c r="AK144" s="21">
        <f t="shared" si="15"/>
        <v>5237760</v>
      </c>
      <c r="AL144" s="21">
        <f>Gop_Dat_Hang!V144</f>
        <v>523776</v>
      </c>
      <c r="AM144" s="21">
        <f t="shared" si="16"/>
        <v>4713984</v>
      </c>
      <c r="AN144" s="21">
        <f>Gop_Dat_Hang!X144</f>
        <v>419020.79999999999</v>
      </c>
      <c r="AO144" s="75">
        <f t="shared" si="17"/>
        <v>5133004.7999999998</v>
      </c>
      <c r="AQ144" s="21">
        <f>Gop_Dat_Hang!AB144-Gop_Dat_Hang!L144</f>
        <v>0</v>
      </c>
      <c r="AR144" s="21">
        <f>Gop_Dat_Hang!AC144-Gop_Dat_Hang!M144</f>
        <v>0</v>
      </c>
      <c r="AS144" s="21">
        <f>Gop_Dat_Hang!AD144-Gop_Dat_Hang!N144</f>
        <v>0</v>
      </c>
      <c r="AT144" s="21">
        <f>Gop_Dat_Hang!AE144-Gop_Dat_Hang!O144</f>
        <v>0</v>
      </c>
      <c r="AU144" s="21">
        <f>Gop_Dat_Hang!AF144-Gop_Dat_Hang!P144</f>
        <v>0</v>
      </c>
      <c r="AV144" s="21">
        <f>Gop_Dat_Hang!AG144-Gop_Dat_Hang!Q144</f>
        <v>0</v>
      </c>
      <c r="AW144" s="21">
        <f>Gop_Dat_Hang!AH144-Gop_Dat_Hang!R144</f>
        <v>0</v>
      </c>
      <c r="AX144" s="21">
        <f>Gop_Dat_Hang!AI144-Gop_Dat_Hang!S144</f>
        <v>0</v>
      </c>
      <c r="AY144" s="21">
        <f>Gop_Dat_Hang!AJ144-Gop_Dat_Hang!T144</f>
        <v>0</v>
      </c>
    </row>
    <row r="145" spans="1:51" x14ac:dyDescent="0.2">
      <c r="A145" s="73">
        <v>44615</v>
      </c>
      <c r="B145" s="181" t="s">
        <v>216</v>
      </c>
      <c r="C145" s="181" t="s">
        <v>217</v>
      </c>
      <c r="D145" s="181" t="s">
        <v>236</v>
      </c>
      <c r="E145" s="181" t="s">
        <v>237</v>
      </c>
      <c r="F145" s="181" t="s">
        <v>238</v>
      </c>
      <c r="G145" s="181" t="s">
        <v>514</v>
      </c>
      <c r="H145" s="21">
        <v>30</v>
      </c>
      <c r="I145" s="21">
        <v>0.05</v>
      </c>
      <c r="J145" s="74">
        <v>0.2</v>
      </c>
      <c r="L145" s="21">
        <v>48</v>
      </c>
      <c r="M145" s="21">
        <v>34</v>
      </c>
      <c r="N145" s="21">
        <v>36</v>
      </c>
      <c r="O145" s="21">
        <v>40</v>
      </c>
      <c r="P145" s="21">
        <v>44</v>
      </c>
      <c r="Q145" s="21">
        <v>31</v>
      </c>
      <c r="R145" s="21">
        <v>10</v>
      </c>
      <c r="S145" s="21">
        <v>243</v>
      </c>
      <c r="T145" s="21">
        <v>33000</v>
      </c>
      <c r="U145" s="21">
        <v>8019000</v>
      </c>
      <c r="V145" s="21">
        <v>1603800</v>
      </c>
      <c r="W145" s="21">
        <v>6415200</v>
      </c>
      <c r="X145" s="21">
        <v>641520</v>
      </c>
      <c r="Y145" s="74">
        <v>7056720</v>
      </c>
      <c r="Z145" s="74">
        <v>42900</v>
      </c>
      <c r="AB145" s="21">
        <f>Gop_Dat_Hang!L145</f>
        <v>48</v>
      </c>
      <c r="AC145" s="21">
        <f>Gop_Dat_Hang!M145</f>
        <v>34</v>
      </c>
      <c r="AD145" s="21">
        <f>Gop_Dat_Hang!N145</f>
        <v>36</v>
      </c>
      <c r="AE145" s="21">
        <f>Gop_Dat_Hang!O145</f>
        <v>40</v>
      </c>
      <c r="AF145" s="21">
        <f>Gop_Dat_Hang!P145</f>
        <v>44</v>
      </c>
      <c r="AG145" s="21">
        <f>Gop_Dat_Hang!Q145</f>
        <v>31</v>
      </c>
      <c r="AH145" s="21">
        <f>Gop_Dat_Hang!R145</f>
        <v>10</v>
      </c>
      <c r="AI145" s="21">
        <f>SUM(Gop_Dat_Hang!AB145:AH145)</f>
        <v>243</v>
      </c>
      <c r="AJ145" s="21">
        <f>Gop_Dat_Hang!T145</f>
        <v>33000</v>
      </c>
      <c r="AK145" s="21">
        <f t="shared" si="15"/>
        <v>8019000</v>
      </c>
      <c r="AL145" s="21">
        <f>Gop_Dat_Hang!V145</f>
        <v>1603800</v>
      </c>
      <c r="AM145" s="21">
        <f t="shared" si="16"/>
        <v>6415200</v>
      </c>
      <c r="AN145" s="21">
        <f>Gop_Dat_Hang!X145</f>
        <v>641520</v>
      </c>
      <c r="AO145" s="75">
        <f t="shared" si="17"/>
        <v>7056720</v>
      </c>
      <c r="AQ145" s="21">
        <f>Gop_Dat_Hang!AB145-Gop_Dat_Hang!L145</f>
        <v>0</v>
      </c>
      <c r="AR145" s="21">
        <f>Gop_Dat_Hang!AC145-Gop_Dat_Hang!M145</f>
        <v>0</v>
      </c>
      <c r="AS145" s="21">
        <f>Gop_Dat_Hang!AD145-Gop_Dat_Hang!N145</f>
        <v>0</v>
      </c>
      <c r="AT145" s="21">
        <f>Gop_Dat_Hang!AE145-Gop_Dat_Hang!O145</f>
        <v>0</v>
      </c>
      <c r="AU145" s="21">
        <f>Gop_Dat_Hang!AF145-Gop_Dat_Hang!P145</f>
        <v>0</v>
      </c>
      <c r="AV145" s="21">
        <f>Gop_Dat_Hang!AG145-Gop_Dat_Hang!Q145</f>
        <v>0</v>
      </c>
      <c r="AW145" s="21">
        <f>Gop_Dat_Hang!AH145-Gop_Dat_Hang!R145</f>
        <v>0</v>
      </c>
      <c r="AX145" s="21">
        <f>Gop_Dat_Hang!AI145-Gop_Dat_Hang!S145</f>
        <v>0</v>
      </c>
      <c r="AY145" s="21">
        <f>Gop_Dat_Hang!AJ145-Gop_Dat_Hang!T145</f>
        <v>0</v>
      </c>
    </row>
    <row r="146" spans="1:51" x14ac:dyDescent="0.2">
      <c r="A146" s="73">
        <v>44615</v>
      </c>
      <c r="B146" s="181" t="s">
        <v>216</v>
      </c>
      <c r="C146" s="181" t="s">
        <v>217</v>
      </c>
      <c r="D146" s="181" t="s">
        <v>239</v>
      </c>
      <c r="E146" s="181" t="s">
        <v>240</v>
      </c>
      <c r="F146" s="181" t="s">
        <v>241</v>
      </c>
      <c r="G146" s="181" t="s">
        <v>514</v>
      </c>
      <c r="H146" s="21">
        <v>30</v>
      </c>
      <c r="I146" s="21">
        <v>0.05</v>
      </c>
      <c r="J146" s="74">
        <v>0</v>
      </c>
      <c r="L146" s="21">
        <v>28</v>
      </c>
      <c r="M146" s="21">
        <v>30</v>
      </c>
      <c r="N146" s="21">
        <v>15</v>
      </c>
      <c r="O146" s="21">
        <v>29</v>
      </c>
      <c r="P146" s="21">
        <v>16</v>
      </c>
      <c r="Q146" s="21">
        <v>26</v>
      </c>
      <c r="R146" s="21">
        <v>50</v>
      </c>
      <c r="S146" s="21">
        <v>194</v>
      </c>
      <c r="T146" s="21">
        <v>50400</v>
      </c>
      <c r="U146" s="21">
        <v>9777600</v>
      </c>
      <c r="V146" s="21">
        <v>0</v>
      </c>
      <c r="W146" s="21">
        <v>9777600</v>
      </c>
      <c r="X146" s="21">
        <v>782208</v>
      </c>
      <c r="Y146" s="74">
        <v>10559808</v>
      </c>
      <c r="Z146" s="74">
        <v>65000</v>
      </c>
      <c r="AB146" s="21">
        <f>Gop_Dat_Hang!L146</f>
        <v>28</v>
      </c>
      <c r="AC146" s="21">
        <f>Gop_Dat_Hang!M146</f>
        <v>30</v>
      </c>
      <c r="AD146" s="21">
        <f>Gop_Dat_Hang!N146</f>
        <v>15</v>
      </c>
      <c r="AE146" s="21">
        <f>Gop_Dat_Hang!O146</f>
        <v>29</v>
      </c>
      <c r="AF146" s="21">
        <f>Gop_Dat_Hang!P146</f>
        <v>16</v>
      </c>
      <c r="AG146" s="21">
        <f>Gop_Dat_Hang!Q146</f>
        <v>26</v>
      </c>
      <c r="AH146" s="21">
        <f>Gop_Dat_Hang!R146</f>
        <v>50</v>
      </c>
      <c r="AI146" s="21">
        <f>SUM(Gop_Dat_Hang!AB146:AH146)</f>
        <v>194</v>
      </c>
      <c r="AJ146" s="21">
        <f>Gop_Dat_Hang!T146</f>
        <v>50400</v>
      </c>
      <c r="AK146" s="21">
        <f t="shared" si="15"/>
        <v>9777600</v>
      </c>
      <c r="AL146" s="21">
        <f>Gop_Dat_Hang!V146</f>
        <v>0</v>
      </c>
      <c r="AM146" s="21">
        <f t="shared" si="16"/>
        <v>9777600</v>
      </c>
      <c r="AN146" s="21">
        <f>Gop_Dat_Hang!X146</f>
        <v>782208</v>
      </c>
      <c r="AO146" s="75">
        <f t="shared" si="17"/>
        <v>10559808</v>
      </c>
      <c r="AQ146" s="21">
        <f>Gop_Dat_Hang!AB146-Gop_Dat_Hang!L146</f>
        <v>0</v>
      </c>
      <c r="AR146" s="21">
        <f>Gop_Dat_Hang!AC146-Gop_Dat_Hang!M146</f>
        <v>0</v>
      </c>
      <c r="AS146" s="21">
        <f>Gop_Dat_Hang!AD146-Gop_Dat_Hang!N146</f>
        <v>0</v>
      </c>
      <c r="AT146" s="21">
        <f>Gop_Dat_Hang!AE146-Gop_Dat_Hang!O146</f>
        <v>0</v>
      </c>
      <c r="AU146" s="21">
        <f>Gop_Dat_Hang!AF146-Gop_Dat_Hang!P146</f>
        <v>0</v>
      </c>
      <c r="AV146" s="21">
        <f>Gop_Dat_Hang!AG146-Gop_Dat_Hang!Q146</f>
        <v>0</v>
      </c>
      <c r="AW146" s="21">
        <f>Gop_Dat_Hang!AH146-Gop_Dat_Hang!R146</f>
        <v>0</v>
      </c>
      <c r="AX146" s="21">
        <f>Gop_Dat_Hang!AI146-Gop_Dat_Hang!S146</f>
        <v>0</v>
      </c>
      <c r="AY146" s="21">
        <f>Gop_Dat_Hang!AJ146-Gop_Dat_Hang!T146</f>
        <v>0</v>
      </c>
    </row>
    <row r="147" spans="1:51" x14ac:dyDescent="0.2">
      <c r="A147" s="73">
        <v>44615</v>
      </c>
      <c r="B147" s="181" t="s">
        <v>216</v>
      </c>
      <c r="C147" s="181" t="s">
        <v>217</v>
      </c>
      <c r="D147" s="181" t="s">
        <v>242</v>
      </c>
      <c r="E147" s="181" t="s">
        <v>243</v>
      </c>
      <c r="F147" s="181" t="s">
        <v>244</v>
      </c>
      <c r="G147" s="181" t="s">
        <v>514</v>
      </c>
      <c r="H147" s="21">
        <v>20</v>
      </c>
      <c r="I147" s="21">
        <v>0.05</v>
      </c>
      <c r="J147" s="74">
        <v>0</v>
      </c>
      <c r="L147" s="21">
        <v>15</v>
      </c>
      <c r="M147" s="21">
        <v>43</v>
      </c>
      <c r="N147" s="21">
        <v>38</v>
      </c>
      <c r="O147" s="21">
        <v>35</v>
      </c>
      <c r="P147" s="21">
        <v>15</v>
      </c>
      <c r="Q147" s="21">
        <v>23</v>
      </c>
      <c r="R147" s="21">
        <v>29</v>
      </c>
      <c r="S147" s="21">
        <v>198</v>
      </c>
      <c r="T147" s="21">
        <v>110000</v>
      </c>
      <c r="U147" s="21">
        <v>21780000</v>
      </c>
      <c r="V147" s="21">
        <v>0</v>
      </c>
      <c r="W147" s="21">
        <v>21780000</v>
      </c>
      <c r="X147" s="21">
        <v>1742400</v>
      </c>
      <c r="Y147" s="74">
        <v>23522400</v>
      </c>
      <c r="Z147" s="74">
        <v>136900</v>
      </c>
      <c r="AB147" s="21">
        <f>Gop_Dat_Hang!L147</f>
        <v>15</v>
      </c>
      <c r="AC147" s="21">
        <f>Gop_Dat_Hang!M147</f>
        <v>43</v>
      </c>
      <c r="AD147" s="21">
        <f>Gop_Dat_Hang!N147</f>
        <v>38</v>
      </c>
      <c r="AE147" s="21">
        <f>Gop_Dat_Hang!O147</f>
        <v>35</v>
      </c>
      <c r="AF147" s="21">
        <f>Gop_Dat_Hang!P147</f>
        <v>15</v>
      </c>
      <c r="AG147" s="21">
        <f>Gop_Dat_Hang!Q147</f>
        <v>23</v>
      </c>
      <c r="AH147" s="21">
        <f>Gop_Dat_Hang!R147</f>
        <v>29</v>
      </c>
      <c r="AI147" s="21">
        <f>SUM(Gop_Dat_Hang!AB147:AH147)</f>
        <v>198</v>
      </c>
      <c r="AJ147" s="21">
        <f>Gop_Dat_Hang!T147</f>
        <v>110000</v>
      </c>
      <c r="AK147" s="21">
        <f t="shared" si="15"/>
        <v>21780000</v>
      </c>
      <c r="AL147" s="21">
        <f>Gop_Dat_Hang!V147</f>
        <v>0</v>
      </c>
      <c r="AM147" s="21">
        <f t="shared" si="16"/>
        <v>21780000</v>
      </c>
      <c r="AN147" s="21">
        <f>Gop_Dat_Hang!X147</f>
        <v>1742400</v>
      </c>
      <c r="AO147" s="75">
        <f t="shared" si="17"/>
        <v>23522400</v>
      </c>
      <c r="AQ147" s="21">
        <f>Gop_Dat_Hang!AB147-Gop_Dat_Hang!L147</f>
        <v>0</v>
      </c>
      <c r="AR147" s="21">
        <f>Gop_Dat_Hang!AC147-Gop_Dat_Hang!M147</f>
        <v>0</v>
      </c>
      <c r="AS147" s="21">
        <f>Gop_Dat_Hang!AD147-Gop_Dat_Hang!N147</f>
        <v>0</v>
      </c>
      <c r="AT147" s="21">
        <f>Gop_Dat_Hang!AE147-Gop_Dat_Hang!O147</f>
        <v>0</v>
      </c>
      <c r="AU147" s="21">
        <f>Gop_Dat_Hang!AF147-Gop_Dat_Hang!P147</f>
        <v>0</v>
      </c>
      <c r="AV147" s="21">
        <f>Gop_Dat_Hang!AG147-Gop_Dat_Hang!Q147</f>
        <v>0</v>
      </c>
      <c r="AW147" s="21">
        <f>Gop_Dat_Hang!AH147-Gop_Dat_Hang!R147</f>
        <v>0</v>
      </c>
      <c r="AX147" s="21">
        <f>Gop_Dat_Hang!AI147-Gop_Dat_Hang!S147</f>
        <v>0</v>
      </c>
      <c r="AY147" s="21">
        <f>Gop_Dat_Hang!AJ147-Gop_Dat_Hang!T147</f>
        <v>0</v>
      </c>
    </row>
    <row r="148" spans="1:51" x14ac:dyDescent="0.2">
      <c r="A148" s="73">
        <v>44615</v>
      </c>
      <c r="B148" s="181" t="s">
        <v>216</v>
      </c>
      <c r="C148" s="181" t="s">
        <v>217</v>
      </c>
      <c r="D148" s="181" t="s">
        <v>245</v>
      </c>
      <c r="E148" s="181" t="s">
        <v>246</v>
      </c>
      <c r="F148" s="181" t="s">
        <v>247</v>
      </c>
      <c r="G148" s="181" t="s">
        <v>514</v>
      </c>
      <c r="H148" s="21">
        <v>40</v>
      </c>
      <c r="I148" s="21">
        <v>0.05</v>
      </c>
      <c r="J148" s="74">
        <v>0</v>
      </c>
      <c r="L148" s="21">
        <v>40</v>
      </c>
      <c r="M148" s="21">
        <v>35</v>
      </c>
      <c r="N148" s="21">
        <v>33</v>
      </c>
      <c r="O148" s="21">
        <v>45</v>
      </c>
      <c r="P148" s="21">
        <v>36</v>
      </c>
      <c r="Q148" s="21">
        <v>21</v>
      </c>
      <c r="R148" s="21">
        <v>16</v>
      </c>
      <c r="S148" s="21">
        <v>226</v>
      </c>
      <c r="T148" s="21">
        <v>45000</v>
      </c>
      <c r="U148" s="21">
        <v>10170000</v>
      </c>
      <c r="V148" s="21">
        <v>0</v>
      </c>
      <c r="W148" s="21">
        <v>10170000</v>
      </c>
      <c r="X148" s="21">
        <v>813600</v>
      </c>
      <c r="Y148" s="74">
        <v>10983600</v>
      </c>
      <c r="Z148" s="74">
        <v>55900</v>
      </c>
      <c r="AB148" s="21">
        <f>Gop_Dat_Hang!L148</f>
        <v>40</v>
      </c>
      <c r="AC148" s="21">
        <f>Gop_Dat_Hang!M148</f>
        <v>35</v>
      </c>
      <c r="AD148" s="21">
        <f>Gop_Dat_Hang!N148</f>
        <v>33</v>
      </c>
      <c r="AE148" s="21">
        <f>Gop_Dat_Hang!O148</f>
        <v>45</v>
      </c>
      <c r="AF148" s="21">
        <f>Gop_Dat_Hang!P148</f>
        <v>36</v>
      </c>
      <c r="AG148" s="21">
        <f>Gop_Dat_Hang!Q148</f>
        <v>21</v>
      </c>
      <c r="AH148" s="21">
        <f>Gop_Dat_Hang!R148</f>
        <v>16</v>
      </c>
      <c r="AI148" s="21">
        <f>SUM(Gop_Dat_Hang!AB148:AH148)</f>
        <v>226</v>
      </c>
      <c r="AJ148" s="21">
        <f>Gop_Dat_Hang!T148</f>
        <v>45000</v>
      </c>
      <c r="AK148" s="21">
        <f t="shared" si="15"/>
        <v>10170000</v>
      </c>
      <c r="AL148" s="21">
        <f>Gop_Dat_Hang!V148</f>
        <v>0</v>
      </c>
      <c r="AM148" s="21">
        <f t="shared" si="16"/>
        <v>10170000</v>
      </c>
      <c r="AN148" s="21">
        <f>Gop_Dat_Hang!X148</f>
        <v>813600</v>
      </c>
      <c r="AO148" s="75">
        <f t="shared" si="17"/>
        <v>10983600</v>
      </c>
      <c r="AQ148" s="21">
        <f>Gop_Dat_Hang!AB148-Gop_Dat_Hang!L148</f>
        <v>0</v>
      </c>
      <c r="AR148" s="21">
        <f>Gop_Dat_Hang!AC148-Gop_Dat_Hang!M148</f>
        <v>0</v>
      </c>
      <c r="AS148" s="21">
        <f>Gop_Dat_Hang!AD148-Gop_Dat_Hang!N148</f>
        <v>0</v>
      </c>
      <c r="AT148" s="21">
        <f>Gop_Dat_Hang!AE148-Gop_Dat_Hang!O148</f>
        <v>0</v>
      </c>
      <c r="AU148" s="21">
        <f>Gop_Dat_Hang!AF148-Gop_Dat_Hang!P148</f>
        <v>0</v>
      </c>
      <c r="AV148" s="21">
        <f>Gop_Dat_Hang!AG148-Gop_Dat_Hang!Q148</f>
        <v>0</v>
      </c>
      <c r="AW148" s="21">
        <f>Gop_Dat_Hang!AH148-Gop_Dat_Hang!R148</f>
        <v>0</v>
      </c>
      <c r="AX148" s="21">
        <f>Gop_Dat_Hang!AI148-Gop_Dat_Hang!S148</f>
        <v>0</v>
      </c>
      <c r="AY148" s="21">
        <f>Gop_Dat_Hang!AJ148-Gop_Dat_Hang!T148</f>
        <v>0</v>
      </c>
    </row>
    <row r="149" spans="1:51" x14ac:dyDescent="0.2">
      <c r="A149" s="73">
        <v>44615</v>
      </c>
      <c r="B149" s="181" t="s">
        <v>216</v>
      </c>
      <c r="C149" s="181" t="s">
        <v>217</v>
      </c>
      <c r="D149" s="181" t="s">
        <v>248</v>
      </c>
      <c r="E149" s="181" t="s">
        <v>249</v>
      </c>
      <c r="F149" s="181" t="s">
        <v>250</v>
      </c>
      <c r="G149" s="181" t="s">
        <v>514</v>
      </c>
      <c r="H149" s="21">
        <v>30</v>
      </c>
      <c r="I149" s="21">
        <v>0.05</v>
      </c>
      <c r="J149" s="74">
        <v>0</v>
      </c>
      <c r="L149" s="21">
        <v>22</v>
      </c>
      <c r="M149" s="21">
        <v>27</v>
      </c>
      <c r="N149" s="21">
        <v>48</v>
      </c>
      <c r="O149" s="21">
        <v>39</v>
      </c>
      <c r="P149" s="21">
        <v>45</v>
      </c>
      <c r="Q149" s="21">
        <v>27</v>
      </c>
      <c r="R149" s="21">
        <v>14</v>
      </c>
      <c r="S149" s="21">
        <v>222</v>
      </c>
      <c r="T149" s="21">
        <v>52000</v>
      </c>
      <c r="U149" s="21">
        <v>11544000</v>
      </c>
      <c r="V149" s="21">
        <v>0</v>
      </c>
      <c r="W149" s="21">
        <v>11544000</v>
      </c>
      <c r="X149" s="21">
        <v>923520</v>
      </c>
      <c r="Y149" s="74">
        <v>12467520</v>
      </c>
      <c r="Z149" s="74">
        <v>67900</v>
      </c>
      <c r="AB149" s="21">
        <f>Gop_Dat_Hang!L149</f>
        <v>22</v>
      </c>
      <c r="AC149" s="21">
        <f>Gop_Dat_Hang!M149</f>
        <v>27</v>
      </c>
      <c r="AD149" s="21">
        <f>Gop_Dat_Hang!N149</f>
        <v>48</v>
      </c>
      <c r="AE149" s="21">
        <f>Gop_Dat_Hang!O149</f>
        <v>39</v>
      </c>
      <c r="AF149" s="21">
        <f>Gop_Dat_Hang!P149</f>
        <v>45</v>
      </c>
      <c r="AG149" s="21">
        <f>Gop_Dat_Hang!Q149</f>
        <v>27</v>
      </c>
      <c r="AH149" s="21">
        <f>Gop_Dat_Hang!R149</f>
        <v>14</v>
      </c>
      <c r="AI149" s="21">
        <f>SUM(Gop_Dat_Hang!AB149:AH149)</f>
        <v>222</v>
      </c>
      <c r="AJ149" s="21">
        <f>Gop_Dat_Hang!T149</f>
        <v>52000</v>
      </c>
      <c r="AK149" s="21">
        <f t="shared" si="15"/>
        <v>11544000</v>
      </c>
      <c r="AL149" s="21">
        <f>Gop_Dat_Hang!V149</f>
        <v>0</v>
      </c>
      <c r="AM149" s="21">
        <f t="shared" si="16"/>
        <v>11544000</v>
      </c>
      <c r="AN149" s="21">
        <f>Gop_Dat_Hang!X149</f>
        <v>923520</v>
      </c>
      <c r="AO149" s="75">
        <f t="shared" si="17"/>
        <v>12467520</v>
      </c>
      <c r="AQ149" s="21">
        <f>Gop_Dat_Hang!AB149-Gop_Dat_Hang!L149</f>
        <v>0</v>
      </c>
      <c r="AR149" s="21">
        <f>Gop_Dat_Hang!AC149-Gop_Dat_Hang!M149</f>
        <v>0</v>
      </c>
      <c r="AS149" s="21">
        <f>Gop_Dat_Hang!AD149-Gop_Dat_Hang!N149</f>
        <v>0</v>
      </c>
      <c r="AT149" s="21">
        <f>Gop_Dat_Hang!AE149-Gop_Dat_Hang!O149</f>
        <v>0</v>
      </c>
      <c r="AU149" s="21">
        <f>Gop_Dat_Hang!AF149-Gop_Dat_Hang!P149</f>
        <v>0</v>
      </c>
      <c r="AV149" s="21">
        <f>Gop_Dat_Hang!AG149-Gop_Dat_Hang!Q149</f>
        <v>0</v>
      </c>
      <c r="AW149" s="21">
        <f>Gop_Dat_Hang!AH149-Gop_Dat_Hang!R149</f>
        <v>0</v>
      </c>
      <c r="AX149" s="21">
        <f>Gop_Dat_Hang!AI149-Gop_Dat_Hang!S149</f>
        <v>0</v>
      </c>
      <c r="AY149" s="21">
        <f>Gop_Dat_Hang!AJ149-Gop_Dat_Hang!T149</f>
        <v>0</v>
      </c>
    </row>
    <row r="150" spans="1:51" x14ac:dyDescent="0.2">
      <c r="A150" s="73">
        <v>44615</v>
      </c>
      <c r="B150" s="181" t="s">
        <v>216</v>
      </c>
      <c r="C150" s="181" t="s">
        <v>217</v>
      </c>
      <c r="D150" s="181" t="s">
        <v>251</v>
      </c>
      <c r="E150" s="181" t="s">
        <v>252</v>
      </c>
      <c r="F150" s="181" t="s">
        <v>253</v>
      </c>
      <c r="G150" s="181" t="s">
        <v>514</v>
      </c>
      <c r="H150" s="21">
        <v>20</v>
      </c>
      <c r="I150" s="21">
        <v>0.05</v>
      </c>
      <c r="J150" s="74">
        <v>0.05</v>
      </c>
      <c r="L150" s="21">
        <v>30</v>
      </c>
      <c r="M150" s="21">
        <v>35</v>
      </c>
      <c r="N150" s="21">
        <v>23</v>
      </c>
      <c r="O150" s="21">
        <v>49</v>
      </c>
      <c r="P150" s="21">
        <v>35</v>
      </c>
      <c r="Q150" s="21">
        <v>50</v>
      </c>
      <c r="R150" s="21">
        <v>32</v>
      </c>
      <c r="S150" s="21">
        <v>254</v>
      </c>
      <c r="T150" s="21">
        <v>65000</v>
      </c>
      <c r="U150" s="21">
        <v>16510000</v>
      </c>
      <c r="V150" s="21">
        <v>825500</v>
      </c>
      <c r="W150" s="21">
        <v>15684500</v>
      </c>
      <c r="X150" s="21">
        <v>1320800</v>
      </c>
      <c r="Y150" s="74">
        <v>17005300</v>
      </c>
      <c r="Z150" s="74">
        <v>76900</v>
      </c>
      <c r="AB150" s="21">
        <f>Gop_Dat_Hang!L150</f>
        <v>30</v>
      </c>
      <c r="AC150" s="21">
        <f>Gop_Dat_Hang!M150</f>
        <v>35</v>
      </c>
      <c r="AD150" s="21">
        <f>Gop_Dat_Hang!N150</f>
        <v>23</v>
      </c>
      <c r="AE150" s="21">
        <f>Gop_Dat_Hang!O150</f>
        <v>49</v>
      </c>
      <c r="AF150" s="21">
        <f>Gop_Dat_Hang!P150</f>
        <v>35</v>
      </c>
      <c r="AG150" s="21">
        <f>Gop_Dat_Hang!Q150</f>
        <v>50</v>
      </c>
      <c r="AH150" s="21">
        <f>Gop_Dat_Hang!R150</f>
        <v>32</v>
      </c>
      <c r="AI150" s="21">
        <f>SUM(Gop_Dat_Hang!AB150:AH150)</f>
        <v>254</v>
      </c>
      <c r="AJ150" s="21">
        <f>Gop_Dat_Hang!T150</f>
        <v>65000</v>
      </c>
      <c r="AK150" s="21">
        <f t="shared" si="15"/>
        <v>16510000</v>
      </c>
      <c r="AL150" s="21">
        <f>Gop_Dat_Hang!V150</f>
        <v>825500</v>
      </c>
      <c r="AM150" s="21">
        <f t="shared" si="16"/>
        <v>15684500</v>
      </c>
      <c r="AN150" s="21">
        <f>Gop_Dat_Hang!X150</f>
        <v>1320800</v>
      </c>
      <c r="AO150" s="75">
        <f t="shared" si="17"/>
        <v>17005300</v>
      </c>
      <c r="AQ150" s="21">
        <f>Gop_Dat_Hang!AB150-Gop_Dat_Hang!L150</f>
        <v>0</v>
      </c>
      <c r="AR150" s="21">
        <f>Gop_Dat_Hang!AC150-Gop_Dat_Hang!M150</f>
        <v>0</v>
      </c>
      <c r="AS150" s="21">
        <f>Gop_Dat_Hang!AD150-Gop_Dat_Hang!N150</f>
        <v>0</v>
      </c>
      <c r="AT150" s="21">
        <f>Gop_Dat_Hang!AE150-Gop_Dat_Hang!O150</f>
        <v>0</v>
      </c>
      <c r="AU150" s="21">
        <f>Gop_Dat_Hang!AF150-Gop_Dat_Hang!P150</f>
        <v>0</v>
      </c>
      <c r="AV150" s="21">
        <f>Gop_Dat_Hang!AG150-Gop_Dat_Hang!Q150</f>
        <v>0</v>
      </c>
      <c r="AW150" s="21">
        <f>Gop_Dat_Hang!AH150-Gop_Dat_Hang!R150</f>
        <v>0</v>
      </c>
      <c r="AX150" s="21">
        <f>Gop_Dat_Hang!AI150-Gop_Dat_Hang!S150</f>
        <v>0</v>
      </c>
      <c r="AY150" s="21">
        <f>Gop_Dat_Hang!AJ150-Gop_Dat_Hang!T150</f>
        <v>0</v>
      </c>
    </row>
    <row r="151" spans="1:51" x14ac:dyDescent="0.2">
      <c r="A151" s="73">
        <v>44615</v>
      </c>
      <c r="B151" s="181" t="s">
        <v>216</v>
      </c>
      <c r="C151" s="181" t="s">
        <v>217</v>
      </c>
      <c r="D151" s="181" t="s">
        <v>254</v>
      </c>
      <c r="E151" s="181" t="s">
        <v>255</v>
      </c>
      <c r="F151" s="181" t="s">
        <v>256</v>
      </c>
      <c r="G151" s="181" t="s">
        <v>514</v>
      </c>
      <c r="H151" s="21">
        <v>20</v>
      </c>
      <c r="I151" s="21">
        <v>0.05</v>
      </c>
      <c r="J151" s="74">
        <v>0</v>
      </c>
      <c r="L151" s="21">
        <v>22</v>
      </c>
      <c r="M151" s="21">
        <v>23</v>
      </c>
      <c r="N151" s="21">
        <v>14</v>
      </c>
      <c r="O151" s="21">
        <v>19</v>
      </c>
      <c r="P151" s="21">
        <v>42</v>
      </c>
      <c r="Q151" s="21">
        <v>11</v>
      </c>
      <c r="R151" s="21">
        <v>32</v>
      </c>
      <c r="S151" s="21">
        <v>163</v>
      </c>
      <c r="T151" s="21">
        <v>125000</v>
      </c>
      <c r="U151" s="21">
        <v>20375000</v>
      </c>
      <c r="V151" s="21">
        <v>0</v>
      </c>
      <c r="W151" s="21">
        <v>20375000</v>
      </c>
      <c r="X151" s="21">
        <v>1630000</v>
      </c>
      <c r="Y151" s="74">
        <v>22005000</v>
      </c>
      <c r="Z151" s="74">
        <v>156900</v>
      </c>
      <c r="AB151" s="21">
        <f>Gop_Dat_Hang!L151</f>
        <v>22</v>
      </c>
      <c r="AC151" s="21">
        <f>Gop_Dat_Hang!M151</f>
        <v>23</v>
      </c>
      <c r="AD151" s="21">
        <f>Gop_Dat_Hang!N151</f>
        <v>14</v>
      </c>
      <c r="AE151" s="21">
        <f>Gop_Dat_Hang!O151</f>
        <v>19</v>
      </c>
      <c r="AF151" s="21">
        <f>Gop_Dat_Hang!P151</f>
        <v>42</v>
      </c>
      <c r="AG151" s="21">
        <f>Gop_Dat_Hang!Q151</f>
        <v>11</v>
      </c>
      <c r="AH151" s="21">
        <f>Gop_Dat_Hang!R151</f>
        <v>32</v>
      </c>
      <c r="AI151" s="21">
        <f>SUM(Gop_Dat_Hang!AB151:AH151)</f>
        <v>163</v>
      </c>
      <c r="AJ151" s="21">
        <f>Gop_Dat_Hang!T151</f>
        <v>125000</v>
      </c>
      <c r="AK151" s="21">
        <f t="shared" si="15"/>
        <v>20375000</v>
      </c>
      <c r="AL151" s="21">
        <f>Gop_Dat_Hang!V151</f>
        <v>0</v>
      </c>
      <c r="AM151" s="21">
        <f t="shared" si="16"/>
        <v>20375000</v>
      </c>
      <c r="AN151" s="21">
        <f>Gop_Dat_Hang!X151</f>
        <v>1630000</v>
      </c>
      <c r="AO151" s="75">
        <f t="shared" si="17"/>
        <v>22005000</v>
      </c>
      <c r="AQ151" s="21">
        <f>Gop_Dat_Hang!AB151-Gop_Dat_Hang!L151</f>
        <v>0</v>
      </c>
      <c r="AR151" s="21">
        <f>Gop_Dat_Hang!AC151-Gop_Dat_Hang!M151</f>
        <v>0</v>
      </c>
      <c r="AS151" s="21">
        <f>Gop_Dat_Hang!AD151-Gop_Dat_Hang!N151</f>
        <v>0</v>
      </c>
      <c r="AT151" s="21">
        <f>Gop_Dat_Hang!AE151-Gop_Dat_Hang!O151</f>
        <v>0</v>
      </c>
      <c r="AU151" s="21">
        <f>Gop_Dat_Hang!AF151-Gop_Dat_Hang!P151</f>
        <v>0</v>
      </c>
      <c r="AV151" s="21">
        <f>Gop_Dat_Hang!AG151-Gop_Dat_Hang!Q151</f>
        <v>0</v>
      </c>
      <c r="AW151" s="21">
        <f>Gop_Dat_Hang!AH151-Gop_Dat_Hang!R151</f>
        <v>0</v>
      </c>
      <c r="AX151" s="21">
        <f>Gop_Dat_Hang!AI151-Gop_Dat_Hang!S151</f>
        <v>0</v>
      </c>
      <c r="AY151" s="21">
        <f>Gop_Dat_Hang!AJ151-Gop_Dat_Hang!T151</f>
        <v>0</v>
      </c>
    </row>
    <row r="152" spans="1:51" x14ac:dyDescent="0.2">
      <c r="A152" s="73">
        <v>44615</v>
      </c>
      <c r="B152" s="181" t="s">
        <v>216</v>
      </c>
      <c r="C152" s="181" t="s">
        <v>217</v>
      </c>
      <c r="D152" s="181" t="s">
        <v>257</v>
      </c>
      <c r="E152" s="181" t="s">
        <v>258</v>
      </c>
      <c r="F152" s="181" t="s">
        <v>259</v>
      </c>
      <c r="G152" s="181" t="s">
        <v>514</v>
      </c>
      <c r="H152" s="21">
        <v>20</v>
      </c>
      <c r="I152" s="21">
        <v>0.05</v>
      </c>
      <c r="J152" s="74">
        <v>0</v>
      </c>
      <c r="L152" s="21">
        <v>30</v>
      </c>
      <c r="M152" s="21">
        <v>49</v>
      </c>
      <c r="N152" s="21">
        <v>20</v>
      </c>
      <c r="O152" s="21">
        <v>32</v>
      </c>
      <c r="P152" s="21">
        <v>32</v>
      </c>
      <c r="Q152" s="21">
        <v>17</v>
      </c>
      <c r="R152" s="21">
        <v>28</v>
      </c>
      <c r="S152" s="21">
        <v>208</v>
      </c>
      <c r="T152" s="21">
        <v>70000</v>
      </c>
      <c r="U152" s="21">
        <v>14560000</v>
      </c>
      <c r="V152" s="21">
        <v>0</v>
      </c>
      <c r="W152" s="21">
        <v>14560000</v>
      </c>
      <c r="X152" s="21">
        <v>1164800</v>
      </c>
      <c r="Y152" s="74">
        <v>15724800</v>
      </c>
      <c r="Z152" s="74">
        <v>83900</v>
      </c>
      <c r="AB152" s="21">
        <f>Gop_Dat_Hang!L152</f>
        <v>30</v>
      </c>
      <c r="AC152" s="21">
        <f>Gop_Dat_Hang!M152</f>
        <v>49</v>
      </c>
      <c r="AD152" s="21">
        <f>Gop_Dat_Hang!N152</f>
        <v>20</v>
      </c>
      <c r="AE152" s="21">
        <f>Gop_Dat_Hang!O152</f>
        <v>32</v>
      </c>
      <c r="AF152" s="21">
        <f>Gop_Dat_Hang!P152</f>
        <v>32</v>
      </c>
      <c r="AG152" s="21">
        <f>Gop_Dat_Hang!Q152</f>
        <v>17</v>
      </c>
      <c r="AH152" s="21">
        <f>Gop_Dat_Hang!R152</f>
        <v>28</v>
      </c>
      <c r="AI152" s="21">
        <f>SUM(Gop_Dat_Hang!AB152:AH152)</f>
        <v>208</v>
      </c>
      <c r="AJ152" s="21">
        <f>Gop_Dat_Hang!T152</f>
        <v>70000</v>
      </c>
      <c r="AK152" s="21">
        <f t="shared" si="15"/>
        <v>14560000</v>
      </c>
      <c r="AL152" s="21">
        <f>Gop_Dat_Hang!V152</f>
        <v>0</v>
      </c>
      <c r="AM152" s="21">
        <f t="shared" si="16"/>
        <v>14560000</v>
      </c>
      <c r="AN152" s="21">
        <f>Gop_Dat_Hang!X152</f>
        <v>1164800</v>
      </c>
      <c r="AO152" s="75">
        <f t="shared" si="17"/>
        <v>15724800</v>
      </c>
      <c r="AQ152" s="21">
        <f>Gop_Dat_Hang!AB152-Gop_Dat_Hang!L152</f>
        <v>0</v>
      </c>
      <c r="AR152" s="21">
        <f>Gop_Dat_Hang!AC152-Gop_Dat_Hang!M152</f>
        <v>0</v>
      </c>
      <c r="AS152" s="21">
        <f>Gop_Dat_Hang!AD152-Gop_Dat_Hang!N152</f>
        <v>0</v>
      </c>
      <c r="AT152" s="21">
        <f>Gop_Dat_Hang!AE152-Gop_Dat_Hang!O152</f>
        <v>0</v>
      </c>
      <c r="AU152" s="21">
        <f>Gop_Dat_Hang!AF152-Gop_Dat_Hang!P152</f>
        <v>0</v>
      </c>
      <c r="AV152" s="21">
        <f>Gop_Dat_Hang!AG152-Gop_Dat_Hang!Q152</f>
        <v>0</v>
      </c>
      <c r="AW152" s="21">
        <f>Gop_Dat_Hang!AH152-Gop_Dat_Hang!R152</f>
        <v>0</v>
      </c>
      <c r="AX152" s="21">
        <f>Gop_Dat_Hang!AI152-Gop_Dat_Hang!S152</f>
        <v>0</v>
      </c>
      <c r="AY152" s="21">
        <f>Gop_Dat_Hang!AJ152-Gop_Dat_Hang!T152</f>
        <v>0</v>
      </c>
    </row>
    <row r="153" spans="1:51" x14ac:dyDescent="0.2">
      <c r="A153" s="73">
        <v>44615</v>
      </c>
      <c r="B153" s="181" t="s">
        <v>216</v>
      </c>
      <c r="C153" s="181" t="s">
        <v>217</v>
      </c>
      <c r="D153" s="181" t="s">
        <v>260</v>
      </c>
      <c r="E153" s="181" t="s">
        <v>261</v>
      </c>
      <c r="F153" s="181" t="s">
        <v>262</v>
      </c>
      <c r="G153" s="181" t="s">
        <v>514</v>
      </c>
      <c r="H153" s="21">
        <v>20</v>
      </c>
      <c r="I153" s="21">
        <v>0.05</v>
      </c>
      <c r="J153" s="74">
        <v>0.2</v>
      </c>
      <c r="L153" s="21">
        <v>44</v>
      </c>
      <c r="M153" s="21">
        <v>32</v>
      </c>
      <c r="N153" s="21">
        <v>15</v>
      </c>
      <c r="O153" s="21">
        <v>19</v>
      </c>
      <c r="P153" s="21">
        <v>33</v>
      </c>
      <c r="Q153" s="21">
        <v>29</v>
      </c>
      <c r="R153" s="21">
        <v>29</v>
      </c>
      <c r="S153" s="21">
        <v>201</v>
      </c>
      <c r="T153" s="21">
        <v>80000</v>
      </c>
      <c r="U153" s="21">
        <v>16080000</v>
      </c>
      <c r="V153" s="21">
        <v>3216000</v>
      </c>
      <c r="W153" s="21">
        <v>12864000</v>
      </c>
      <c r="X153" s="21">
        <v>1286400</v>
      </c>
      <c r="Y153" s="74">
        <v>14150400</v>
      </c>
      <c r="Z153" s="74">
        <v>97900</v>
      </c>
      <c r="AB153" s="21">
        <f>Gop_Dat_Hang!L153</f>
        <v>44</v>
      </c>
      <c r="AC153" s="21">
        <f>Gop_Dat_Hang!M153</f>
        <v>32</v>
      </c>
      <c r="AD153" s="21">
        <f>Gop_Dat_Hang!N153</f>
        <v>15</v>
      </c>
      <c r="AE153" s="21">
        <f>Gop_Dat_Hang!O153</f>
        <v>19</v>
      </c>
      <c r="AF153" s="21">
        <f>Gop_Dat_Hang!P153</f>
        <v>33</v>
      </c>
      <c r="AG153" s="21">
        <f>Gop_Dat_Hang!Q153</f>
        <v>29</v>
      </c>
      <c r="AH153" s="21">
        <f>Gop_Dat_Hang!R153</f>
        <v>29</v>
      </c>
      <c r="AI153" s="21">
        <f>SUM(Gop_Dat_Hang!AB153:AH153)</f>
        <v>201</v>
      </c>
      <c r="AJ153" s="21">
        <f>Gop_Dat_Hang!T153</f>
        <v>80000</v>
      </c>
      <c r="AK153" s="21">
        <f t="shared" si="15"/>
        <v>16080000</v>
      </c>
      <c r="AL153" s="21">
        <f>Gop_Dat_Hang!V153</f>
        <v>3216000</v>
      </c>
      <c r="AM153" s="21">
        <f t="shared" si="16"/>
        <v>12864000</v>
      </c>
      <c r="AN153" s="21">
        <f>Gop_Dat_Hang!X153</f>
        <v>1286400</v>
      </c>
      <c r="AO153" s="75">
        <f t="shared" si="17"/>
        <v>14150400</v>
      </c>
      <c r="AQ153" s="21">
        <f>Gop_Dat_Hang!AB153-Gop_Dat_Hang!L153</f>
        <v>0</v>
      </c>
      <c r="AR153" s="21">
        <f>Gop_Dat_Hang!AC153-Gop_Dat_Hang!M153</f>
        <v>0</v>
      </c>
      <c r="AS153" s="21">
        <f>Gop_Dat_Hang!AD153-Gop_Dat_Hang!N153</f>
        <v>0</v>
      </c>
      <c r="AT153" s="21">
        <f>Gop_Dat_Hang!AE153-Gop_Dat_Hang!O153</f>
        <v>0</v>
      </c>
      <c r="AU153" s="21">
        <f>Gop_Dat_Hang!AF153-Gop_Dat_Hang!P153</f>
        <v>0</v>
      </c>
      <c r="AV153" s="21">
        <f>Gop_Dat_Hang!AG153-Gop_Dat_Hang!Q153</f>
        <v>0</v>
      </c>
      <c r="AW153" s="21">
        <f>Gop_Dat_Hang!AH153-Gop_Dat_Hang!R153</f>
        <v>0</v>
      </c>
      <c r="AX153" s="21">
        <f>Gop_Dat_Hang!AI153-Gop_Dat_Hang!S153</f>
        <v>0</v>
      </c>
      <c r="AY153" s="21">
        <f>Gop_Dat_Hang!AJ153-Gop_Dat_Hang!T153</f>
        <v>0</v>
      </c>
    </row>
    <row r="154" spans="1:51" x14ac:dyDescent="0.2">
      <c r="A154" s="73">
        <v>44615</v>
      </c>
      <c r="B154" s="181" t="s">
        <v>216</v>
      </c>
      <c r="C154" s="181" t="s">
        <v>217</v>
      </c>
      <c r="D154" s="181" t="s">
        <v>218</v>
      </c>
      <c r="E154" s="181" t="s">
        <v>219</v>
      </c>
      <c r="F154" s="181" t="s">
        <v>220</v>
      </c>
      <c r="G154" s="181" t="s">
        <v>514</v>
      </c>
      <c r="H154" s="21">
        <v>20</v>
      </c>
      <c r="I154" s="21">
        <v>0.05</v>
      </c>
      <c r="J154" s="74">
        <v>0.2</v>
      </c>
      <c r="L154" s="21">
        <v>37</v>
      </c>
      <c r="M154" s="21">
        <v>44</v>
      </c>
      <c r="N154" s="21">
        <v>40</v>
      </c>
      <c r="O154" s="21">
        <v>44</v>
      </c>
      <c r="P154" s="21">
        <v>42</v>
      </c>
      <c r="Q154" s="21">
        <v>14</v>
      </c>
      <c r="R154" s="21">
        <v>28</v>
      </c>
      <c r="S154" s="21">
        <v>249</v>
      </c>
      <c r="T154" s="21">
        <v>38500</v>
      </c>
      <c r="U154" s="21">
        <v>9586500</v>
      </c>
      <c r="V154" s="21">
        <v>1917300</v>
      </c>
      <c r="W154" s="21">
        <v>7669200</v>
      </c>
      <c r="X154" s="21">
        <v>766920</v>
      </c>
      <c r="Y154" s="74">
        <v>8436120</v>
      </c>
      <c r="Z154" s="74">
        <v>49900</v>
      </c>
      <c r="AB154" s="21">
        <f>Gop_Dat_Hang!L154</f>
        <v>37</v>
      </c>
      <c r="AC154" s="21">
        <f>Gop_Dat_Hang!M154</f>
        <v>44</v>
      </c>
      <c r="AD154" s="21">
        <f>Gop_Dat_Hang!N154</f>
        <v>40</v>
      </c>
      <c r="AE154" s="21">
        <f>Gop_Dat_Hang!O154</f>
        <v>44</v>
      </c>
      <c r="AF154" s="21">
        <f>Gop_Dat_Hang!P154</f>
        <v>42</v>
      </c>
      <c r="AG154" s="21">
        <f>Gop_Dat_Hang!Q154</f>
        <v>14</v>
      </c>
      <c r="AH154" s="21">
        <f>Gop_Dat_Hang!R154</f>
        <v>28</v>
      </c>
      <c r="AI154" s="21">
        <f>SUM(Gop_Dat_Hang!AB154:AH154)</f>
        <v>249</v>
      </c>
      <c r="AJ154" s="21">
        <f>Gop_Dat_Hang!T154</f>
        <v>38500</v>
      </c>
      <c r="AK154" s="21">
        <f t="shared" si="15"/>
        <v>9586500</v>
      </c>
      <c r="AL154" s="21">
        <f>Gop_Dat_Hang!V154</f>
        <v>1917300</v>
      </c>
      <c r="AM154" s="21">
        <f t="shared" si="16"/>
        <v>7669200</v>
      </c>
      <c r="AN154" s="21">
        <f>Gop_Dat_Hang!X154</f>
        <v>766920</v>
      </c>
      <c r="AO154" s="75">
        <f t="shared" si="17"/>
        <v>8436120</v>
      </c>
      <c r="AQ154" s="21">
        <f>Gop_Dat_Hang!AB154-Gop_Dat_Hang!L154</f>
        <v>0</v>
      </c>
      <c r="AR154" s="21">
        <f>Gop_Dat_Hang!AC154-Gop_Dat_Hang!M154</f>
        <v>0</v>
      </c>
      <c r="AS154" s="21">
        <f>Gop_Dat_Hang!AD154-Gop_Dat_Hang!N154</f>
        <v>0</v>
      </c>
      <c r="AT154" s="21">
        <f>Gop_Dat_Hang!AE154-Gop_Dat_Hang!O154</f>
        <v>0</v>
      </c>
      <c r="AU154" s="21">
        <f>Gop_Dat_Hang!AF154-Gop_Dat_Hang!P154</f>
        <v>0</v>
      </c>
      <c r="AV154" s="21">
        <f>Gop_Dat_Hang!AG154-Gop_Dat_Hang!Q154</f>
        <v>0</v>
      </c>
      <c r="AW154" s="21">
        <f>Gop_Dat_Hang!AH154-Gop_Dat_Hang!R154</f>
        <v>0</v>
      </c>
      <c r="AX154" s="21">
        <f>Gop_Dat_Hang!AI154-Gop_Dat_Hang!S154</f>
        <v>0</v>
      </c>
      <c r="AY154" s="21">
        <f>Gop_Dat_Hang!AJ154-Gop_Dat_Hang!T154</f>
        <v>0</v>
      </c>
    </row>
    <row r="155" spans="1:51" x14ac:dyDescent="0.2">
      <c r="A155" s="73">
        <v>44615</v>
      </c>
      <c r="B155" s="181" t="s">
        <v>216</v>
      </c>
      <c r="C155" s="181" t="s">
        <v>217</v>
      </c>
      <c r="D155" s="181" t="s">
        <v>221</v>
      </c>
      <c r="E155" s="181" t="s">
        <v>222</v>
      </c>
      <c r="F155" s="181" t="s">
        <v>223</v>
      </c>
      <c r="G155" s="181" t="s">
        <v>514</v>
      </c>
      <c r="H155" s="21">
        <v>20</v>
      </c>
      <c r="I155" s="21">
        <v>0.05</v>
      </c>
      <c r="J155" s="74">
        <v>0</v>
      </c>
      <c r="L155" s="21">
        <v>36</v>
      </c>
      <c r="M155" s="21">
        <v>42</v>
      </c>
      <c r="N155" s="21">
        <v>13</v>
      </c>
      <c r="O155" s="21">
        <v>42</v>
      </c>
      <c r="P155" s="21">
        <v>24</v>
      </c>
      <c r="Q155" s="21">
        <v>44</v>
      </c>
      <c r="R155" s="21">
        <v>17</v>
      </c>
      <c r="S155" s="21">
        <v>218</v>
      </c>
      <c r="T155" s="21">
        <v>120000</v>
      </c>
      <c r="U155" s="21">
        <v>26160000</v>
      </c>
      <c r="V155" s="21">
        <v>0</v>
      </c>
      <c r="W155" s="21">
        <v>26160000</v>
      </c>
      <c r="X155" s="21">
        <v>2092800</v>
      </c>
      <c r="Y155" s="74">
        <v>28252800</v>
      </c>
      <c r="Z155" s="74">
        <v>145900</v>
      </c>
      <c r="AB155" s="21">
        <f>Gop_Dat_Hang!L155</f>
        <v>36</v>
      </c>
      <c r="AC155" s="21">
        <f>Gop_Dat_Hang!M155</f>
        <v>42</v>
      </c>
      <c r="AD155" s="21">
        <f>Gop_Dat_Hang!N155</f>
        <v>13</v>
      </c>
      <c r="AE155" s="21">
        <f>Gop_Dat_Hang!O155</f>
        <v>42</v>
      </c>
      <c r="AF155" s="21">
        <f>Gop_Dat_Hang!P155</f>
        <v>24</v>
      </c>
      <c r="AG155" s="21">
        <f>Gop_Dat_Hang!Q155</f>
        <v>44</v>
      </c>
      <c r="AH155" s="21">
        <f>Gop_Dat_Hang!R155</f>
        <v>17</v>
      </c>
      <c r="AI155" s="21">
        <f>SUM(Gop_Dat_Hang!AB155:AH155)</f>
        <v>218</v>
      </c>
      <c r="AJ155" s="21">
        <f>Gop_Dat_Hang!T155</f>
        <v>120000</v>
      </c>
      <c r="AK155" s="21">
        <f t="shared" si="15"/>
        <v>26160000</v>
      </c>
      <c r="AL155" s="21">
        <f>Gop_Dat_Hang!V155</f>
        <v>0</v>
      </c>
      <c r="AM155" s="21">
        <f t="shared" si="16"/>
        <v>26160000</v>
      </c>
      <c r="AN155" s="21">
        <f>Gop_Dat_Hang!X155</f>
        <v>2092800</v>
      </c>
      <c r="AO155" s="75">
        <f t="shared" si="17"/>
        <v>28252800</v>
      </c>
      <c r="AQ155" s="21">
        <f>Gop_Dat_Hang!AB155-Gop_Dat_Hang!L155</f>
        <v>0</v>
      </c>
      <c r="AR155" s="21">
        <f>Gop_Dat_Hang!AC155-Gop_Dat_Hang!M155</f>
        <v>0</v>
      </c>
      <c r="AS155" s="21">
        <f>Gop_Dat_Hang!AD155-Gop_Dat_Hang!N155</f>
        <v>0</v>
      </c>
      <c r="AT155" s="21">
        <f>Gop_Dat_Hang!AE155-Gop_Dat_Hang!O155</f>
        <v>0</v>
      </c>
      <c r="AU155" s="21">
        <f>Gop_Dat_Hang!AF155-Gop_Dat_Hang!P155</f>
        <v>0</v>
      </c>
      <c r="AV155" s="21">
        <f>Gop_Dat_Hang!AG155-Gop_Dat_Hang!Q155</f>
        <v>0</v>
      </c>
      <c r="AW155" s="21">
        <f>Gop_Dat_Hang!AH155-Gop_Dat_Hang!R155</f>
        <v>0</v>
      </c>
      <c r="AX155" s="21">
        <f>Gop_Dat_Hang!AI155-Gop_Dat_Hang!S155</f>
        <v>0</v>
      </c>
      <c r="AY155" s="21">
        <f>Gop_Dat_Hang!AJ155-Gop_Dat_Hang!T155</f>
        <v>0</v>
      </c>
    </row>
    <row r="156" spans="1:51" x14ac:dyDescent="0.2">
      <c r="A156" s="73">
        <v>44615</v>
      </c>
      <c r="B156" s="181" t="s">
        <v>86</v>
      </c>
      <c r="C156" s="181" t="s">
        <v>87</v>
      </c>
      <c r="D156" s="181" t="s">
        <v>88</v>
      </c>
      <c r="E156" s="181" t="s">
        <v>89</v>
      </c>
      <c r="F156" s="181" t="s">
        <v>90</v>
      </c>
      <c r="G156" s="181" t="s">
        <v>514</v>
      </c>
      <c r="H156" s="21">
        <v>5</v>
      </c>
      <c r="I156" s="21">
        <v>0.03</v>
      </c>
      <c r="J156" s="74">
        <v>0</v>
      </c>
      <c r="L156" s="21">
        <v>11</v>
      </c>
      <c r="M156" s="21">
        <v>43</v>
      </c>
      <c r="N156" s="21">
        <v>44</v>
      </c>
      <c r="O156" s="21">
        <v>42</v>
      </c>
      <c r="P156" s="21">
        <v>48</v>
      </c>
      <c r="Q156" s="21">
        <v>29</v>
      </c>
      <c r="R156" s="21">
        <v>49</v>
      </c>
      <c r="S156" s="21">
        <v>266</v>
      </c>
      <c r="T156" s="21">
        <v>7800</v>
      </c>
      <c r="U156" s="21">
        <v>2074800</v>
      </c>
      <c r="V156" s="21">
        <v>0</v>
      </c>
      <c r="W156" s="21">
        <v>2074800</v>
      </c>
      <c r="X156" s="21">
        <v>165984</v>
      </c>
      <c r="Y156" s="74">
        <v>2240784</v>
      </c>
      <c r="Z156" s="74">
        <v>9900</v>
      </c>
      <c r="AB156" s="21">
        <f>Gop_Dat_Hang!L156</f>
        <v>11</v>
      </c>
      <c r="AC156" s="21">
        <f>Gop_Dat_Hang!M156</f>
        <v>43</v>
      </c>
      <c r="AD156" s="21">
        <f>Gop_Dat_Hang!N156</f>
        <v>44</v>
      </c>
      <c r="AE156" s="21">
        <f>Gop_Dat_Hang!O156</f>
        <v>42</v>
      </c>
      <c r="AF156" s="21">
        <f>Gop_Dat_Hang!P156</f>
        <v>48</v>
      </c>
      <c r="AG156" s="21">
        <f>Gop_Dat_Hang!Q156</f>
        <v>29</v>
      </c>
      <c r="AH156" s="21">
        <f>Gop_Dat_Hang!R156</f>
        <v>49</v>
      </c>
      <c r="AI156" s="21">
        <f>SUM(Gop_Dat_Hang!AB156:AH156)</f>
        <v>266</v>
      </c>
      <c r="AJ156" s="21">
        <f>Gop_Dat_Hang!T156</f>
        <v>7800</v>
      </c>
      <c r="AK156" s="21">
        <f t="shared" si="15"/>
        <v>2074800</v>
      </c>
      <c r="AL156" s="21">
        <f>Gop_Dat_Hang!V156</f>
        <v>0</v>
      </c>
      <c r="AM156" s="21">
        <f t="shared" si="16"/>
        <v>2074800</v>
      </c>
      <c r="AN156" s="21">
        <f>Gop_Dat_Hang!X156</f>
        <v>165984</v>
      </c>
      <c r="AO156" s="75">
        <f t="shared" si="17"/>
        <v>2240784</v>
      </c>
      <c r="AQ156" s="21">
        <f>Gop_Dat_Hang!AB156-Gop_Dat_Hang!L156</f>
        <v>0</v>
      </c>
      <c r="AR156" s="21">
        <f>Gop_Dat_Hang!AC156-Gop_Dat_Hang!M156</f>
        <v>0</v>
      </c>
      <c r="AS156" s="21">
        <f>Gop_Dat_Hang!AD156-Gop_Dat_Hang!N156</f>
        <v>0</v>
      </c>
      <c r="AT156" s="21">
        <f>Gop_Dat_Hang!AE156-Gop_Dat_Hang!O156</f>
        <v>0</v>
      </c>
      <c r="AU156" s="21">
        <f>Gop_Dat_Hang!AF156-Gop_Dat_Hang!P156</f>
        <v>0</v>
      </c>
      <c r="AV156" s="21">
        <f>Gop_Dat_Hang!AG156-Gop_Dat_Hang!Q156</f>
        <v>0</v>
      </c>
      <c r="AW156" s="21">
        <f>Gop_Dat_Hang!AH156-Gop_Dat_Hang!R156</f>
        <v>0</v>
      </c>
      <c r="AX156" s="21">
        <f>Gop_Dat_Hang!AI156-Gop_Dat_Hang!S156</f>
        <v>0</v>
      </c>
      <c r="AY156" s="21">
        <f>Gop_Dat_Hang!AJ156-Gop_Dat_Hang!T156</f>
        <v>0</v>
      </c>
    </row>
    <row r="157" spans="1:51" x14ac:dyDescent="0.2">
      <c r="A157" s="73">
        <v>44615</v>
      </c>
      <c r="B157" s="181" t="s">
        <v>86</v>
      </c>
      <c r="C157" s="181" t="s">
        <v>87</v>
      </c>
      <c r="D157" s="181" t="s">
        <v>92</v>
      </c>
      <c r="E157" s="181" t="s">
        <v>93</v>
      </c>
      <c r="F157" s="181" t="s">
        <v>94</v>
      </c>
      <c r="G157" s="181" t="s">
        <v>514</v>
      </c>
      <c r="H157" s="21">
        <v>5</v>
      </c>
      <c r="I157" s="21">
        <v>0.03</v>
      </c>
      <c r="J157" s="74">
        <v>0</v>
      </c>
      <c r="L157" s="21">
        <v>32</v>
      </c>
      <c r="M157" s="21">
        <v>28</v>
      </c>
      <c r="N157" s="21">
        <v>17</v>
      </c>
      <c r="O157" s="21">
        <v>17</v>
      </c>
      <c r="P157" s="21">
        <v>40</v>
      </c>
      <c r="Q157" s="21">
        <v>17</v>
      </c>
      <c r="R157" s="21">
        <v>13</v>
      </c>
      <c r="S157" s="21">
        <v>164</v>
      </c>
      <c r="T157" s="21">
        <v>22000</v>
      </c>
      <c r="U157" s="21">
        <v>3608000</v>
      </c>
      <c r="V157" s="21">
        <v>0</v>
      </c>
      <c r="W157" s="21">
        <v>3608000</v>
      </c>
      <c r="X157" s="21">
        <v>288640</v>
      </c>
      <c r="Y157" s="74">
        <v>3896640</v>
      </c>
      <c r="Z157" s="74">
        <v>28900</v>
      </c>
      <c r="AB157" s="21">
        <f>Gop_Dat_Hang!L157</f>
        <v>32</v>
      </c>
      <c r="AC157" s="21">
        <f>Gop_Dat_Hang!M157</f>
        <v>28</v>
      </c>
      <c r="AD157" s="21">
        <f>Gop_Dat_Hang!N157</f>
        <v>17</v>
      </c>
      <c r="AE157" s="21">
        <f>Gop_Dat_Hang!O157</f>
        <v>17</v>
      </c>
      <c r="AF157" s="21">
        <f>Gop_Dat_Hang!P157</f>
        <v>40</v>
      </c>
      <c r="AG157" s="21">
        <f>Gop_Dat_Hang!Q157</f>
        <v>17</v>
      </c>
      <c r="AH157" s="21">
        <f>Gop_Dat_Hang!R157</f>
        <v>13</v>
      </c>
      <c r="AI157" s="21">
        <f>SUM(Gop_Dat_Hang!AB157:AH157)</f>
        <v>164</v>
      </c>
      <c r="AJ157" s="21">
        <f>Gop_Dat_Hang!T157</f>
        <v>22000</v>
      </c>
      <c r="AK157" s="21">
        <f t="shared" si="15"/>
        <v>3608000</v>
      </c>
      <c r="AL157" s="21">
        <f>Gop_Dat_Hang!V157</f>
        <v>0</v>
      </c>
      <c r="AM157" s="21">
        <f t="shared" si="16"/>
        <v>3608000</v>
      </c>
      <c r="AN157" s="21">
        <f>Gop_Dat_Hang!X157</f>
        <v>288640</v>
      </c>
      <c r="AO157" s="75">
        <f t="shared" si="17"/>
        <v>3896640</v>
      </c>
      <c r="AQ157" s="21">
        <f>Gop_Dat_Hang!AB157-Gop_Dat_Hang!L157</f>
        <v>0</v>
      </c>
      <c r="AR157" s="21">
        <f>Gop_Dat_Hang!AC157-Gop_Dat_Hang!M157</f>
        <v>0</v>
      </c>
      <c r="AS157" s="21">
        <f>Gop_Dat_Hang!AD157-Gop_Dat_Hang!N157</f>
        <v>0</v>
      </c>
      <c r="AT157" s="21">
        <f>Gop_Dat_Hang!AE157-Gop_Dat_Hang!O157</f>
        <v>0</v>
      </c>
      <c r="AU157" s="21">
        <f>Gop_Dat_Hang!AF157-Gop_Dat_Hang!P157</f>
        <v>0</v>
      </c>
      <c r="AV157" s="21">
        <f>Gop_Dat_Hang!AG157-Gop_Dat_Hang!Q157</f>
        <v>0</v>
      </c>
      <c r="AW157" s="21">
        <f>Gop_Dat_Hang!AH157-Gop_Dat_Hang!R157</f>
        <v>0</v>
      </c>
      <c r="AX157" s="21">
        <f>Gop_Dat_Hang!AI157-Gop_Dat_Hang!S157</f>
        <v>0</v>
      </c>
      <c r="AY157" s="21">
        <f>Gop_Dat_Hang!AJ157-Gop_Dat_Hang!T157</f>
        <v>0</v>
      </c>
    </row>
    <row r="158" spans="1:51" x14ac:dyDescent="0.2">
      <c r="A158" s="73">
        <v>44615</v>
      </c>
      <c r="B158" s="181" t="s">
        <v>86</v>
      </c>
      <c r="C158" s="181" t="s">
        <v>87</v>
      </c>
      <c r="D158" s="181" t="s">
        <v>95</v>
      </c>
      <c r="E158" s="181" t="s">
        <v>96</v>
      </c>
      <c r="F158" s="181" t="s">
        <v>97</v>
      </c>
      <c r="G158" s="181" t="s">
        <v>514</v>
      </c>
      <c r="H158" s="21">
        <v>5</v>
      </c>
      <c r="I158" s="21">
        <v>0.03</v>
      </c>
      <c r="J158" s="74">
        <v>0</v>
      </c>
      <c r="L158" s="21">
        <v>31</v>
      </c>
      <c r="M158" s="21">
        <v>35</v>
      </c>
      <c r="N158" s="21">
        <v>33</v>
      </c>
      <c r="O158" s="21">
        <v>28</v>
      </c>
      <c r="P158" s="21">
        <v>20</v>
      </c>
      <c r="Q158" s="21">
        <v>34</v>
      </c>
      <c r="R158" s="21">
        <v>12</v>
      </c>
      <c r="S158" s="21">
        <v>193</v>
      </c>
      <c r="T158" s="21">
        <v>19000</v>
      </c>
      <c r="U158" s="21">
        <v>3667000</v>
      </c>
      <c r="V158" s="21">
        <v>0</v>
      </c>
      <c r="W158" s="21">
        <v>3667000</v>
      </c>
      <c r="X158" s="21">
        <v>293360</v>
      </c>
      <c r="Y158" s="74">
        <v>3960360</v>
      </c>
      <c r="Z158" s="74">
        <v>24900</v>
      </c>
      <c r="AB158" s="21">
        <f>Gop_Dat_Hang!L158</f>
        <v>31</v>
      </c>
      <c r="AC158" s="21">
        <f>Gop_Dat_Hang!M158</f>
        <v>35</v>
      </c>
      <c r="AD158" s="21">
        <f>Gop_Dat_Hang!N158</f>
        <v>33</v>
      </c>
      <c r="AE158" s="21">
        <f>Gop_Dat_Hang!O158</f>
        <v>28</v>
      </c>
      <c r="AF158" s="21">
        <f>Gop_Dat_Hang!P158</f>
        <v>20</v>
      </c>
      <c r="AG158" s="21">
        <f>Gop_Dat_Hang!Q158</f>
        <v>34</v>
      </c>
      <c r="AH158" s="21">
        <f>Gop_Dat_Hang!R158</f>
        <v>12</v>
      </c>
      <c r="AI158" s="21">
        <f>SUM(Gop_Dat_Hang!AB158:AH158)</f>
        <v>193</v>
      </c>
      <c r="AJ158" s="21">
        <f>Gop_Dat_Hang!T158</f>
        <v>19000</v>
      </c>
      <c r="AK158" s="21">
        <f t="shared" si="15"/>
        <v>3667000</v>
      </c>
      <c r="AL158" s="21">
        <f>Gop_Dat_Hang!V158</f>
        <v>0</v>
      </c>
      <c r="AM158" s="21">
        <f t="shared" si="16"/>
        <v>3667000</v>
      </c>
      <c r="AN158" s="21">
        <f>Gop_Dat_Hang!X158</f>
        <v>293360</v>
      </c>
      <c r="AO158" s="75">
        <f t="shared" si="17"/>
        <v>3960360</v>
      </c>
      <c r="AQ158" s="21">
        <f>Gop_Dat_Hang!AB158-Gop_Dat_Hang!L158</f>
        <v>0</v>
      </c>
      <c r="AR158" s="21">
        <f>Gop_Dat_Hang!AC158-Gop_Dat_Hang!M158</f>
        <v>0</v>
      </c>
      <c r="AS158" s="21">
        <f>Gop_Dat_Hang!AD158-Gop_Dat_Hang!N158</f>
        <v>0</v>
      </c>
      <c r="AT158" s="21">
        <f>Gop_Dat_Hang!AE158-Gop_Dat_Hang!O158</f>
        <v>0</v>
      </c>
      <c r="AU158" s="21">
        <f>Gop_Dat_Hang!AF158-Gop_Dat_Hang!P158</f>
        <v>0</v>
      </c>
      <c r="AV158" s="21">
        <f>Gop_Dat_Hang!AG158-Gop_Dat_Hang!Q158</f>
        <v>0</v>
      </c>
      <c r="AW158" s="21">
        <f>Gop_Dat_Hang!AH158-Gop_Dat_Hang!R158</f>
        <v>0</v>
      </c>
      <c r="AX158" s="21">
        <f>Gop_Dat_Hang!AI158-Gop_Dat_Hang!S158</f>
        <v>0</v>
      </c>
      <c r="AY158" s="21">
        <f>Gop_Dat_Hang!AJ158-Gop_Dat_Hang!T158</f>
        <v>0</v>
      </c>
    </row>
    <row r="159" spans="1:51" x14ac:dyDescent="0.2">
      <c r="A159" s="73">
        <v>44615</v>
      </c>
      <c r="B159" s="181" t="s">
        <v>86</v>
      </c>
      <c r="C159" s="181" t="s">
        <v>87</v>
      </c>
      <c r="D159" s="181" t="s">
        <v>98</v>
      </c>
      <c r="E159" s="181" t="s">
        <v>99</v>
      </c>
      <c r="F159" s="181" t="s">
        <v>100</v>
      </c>
      <c r="G159" s="181" t="s">
        <v>514</v>
      </c>
      <c r="H159" s="21">
        <v>5</v>
      </c>
      <c r="I159" s="21">
        <v>0.03</v>
      </c>
      <c r="J159" s="74">
        <v>0</v>
      </c>
      <c r="L159" s="21">
        <v>28</v>
      </c>
      <c r="M159" s="21">
        <v>24</v>
      </c>
      <c r="N159" s="21">
        <v>39</v>
      </c>
      <c r="O159" s="21">
        <v>43</v>
      </c>
      <c r="P159" s="21">
        <v>36</v>
      </c>
      <c r="Q159" s="21">
        <v>38</v>
      </c>
      <c r="R159" s="21">
        <v>37</v>
      </c>
      <c r="S159" s="21">
        <v>245</v>
      </c>
      <c r="T159" s="21">
        <v>18500</v>
      </c>
      <c r="U159" s="21">
        <v>4532500</v>
      </c>
      <c r="V159" s="21">
        <v>0</v>
      </c>
      <c r="W159" s="21">
        <v>4532500</v>
      </c>
      <c r="X159" s="21">
        <v>362600</v>
      </c>
      <c r="Y159" s="74">
        <v>4895100</v>
      </c>
      <c r="Z159" s="74">
        <v>24900</v>
      </c>
      <c r="AB159" s="21">
        <f>Gop_Dat_Hang!L159</f>
        <v>28</v>
      </c>
      <c r="AC159" s="21">
        <f>Gop_Dat_Hang!M159</f>
        <v>24</v>
      </c>
      <c r="AD159" s="21">
        <f>Gop_Dat_Hang!N159</f>
        <v>39</v>
      </c>
      <c r="AE159" s="21">
        <f>Gop_Dat_Hang!O159</f>
        <v>43</v>
      </c>
      <c r="AF159" s="21">
        <f>Gop_Dat_Hang!P159</f>
        <v>36</v>
      </c>
      <c r="AG159" s="21">
        <f>Gop_Dat_Hang!Q159</f>
        <v>38</v>
      </c>
      <c r="AH159" s="21">
        <f>Gop_Dat_Hang!R159</f>
        <v>37</v>
      </c>
      <c r="AI159" s="21">
        <f>SUM(Gop_Dat_Hang!AB159:AH159)</f>
        <v>245</v>
      </c>
      <c r="AJ159" s="21">
        <f>Gop_Dat_Hang!T159</f>
        <v>18500</v>
      </c>
      <c r="AK159" s="21">
        <f t="shared" si="15"/>
        <v>4532500</v>
      </c>
      <c r="AL159" s="21">
        <f>Gop_Dat_Hang!V159</f>
        <v>0</v>
      </c>
      <c r="AM159" s="21">
        <f t="shared" si="16"/>
        <v>4532500</v>
      </c>
      <c r="AN159" s="21">
        <f>Gop_Dat_Hang!X159</f>
        <v>362600</v>
      </c>
      <c r="AO159" s="75">
        <f t="shared" si="17"/>
        <v>4895100</v>
      </c>
      <c r="AQ159" s="21">
        <f>Gop_Dat_Hang!AB159-Gop_Dat_Hang!L159</f>
        <v>0</v>
      </c>
      <c r="AR159" s="21">
        <f>Gop_Dat_Hang!AC159-Gop_Dat_Hang!M159</f>
        <v>0</v>
      </c>
      <c r="AS159" s="21">
        <f>Gop_Dat_Hang!AD159-Gop_Dat_Hang!N159</f>
        <v>0</v>
      </c>
      <c r="AT159" s="21">
        <f>Gop_Dat_Hang!AE159-Gop_Dat_Hang!O159</f>
        <v>0</v>
      </c>
      <c r="AU159" s="21">
        <f>Gop_Dat_Hang!AF159-Gop_Dat_Hang!P159</f>
        <v>0</v>
      </c>
      <c r="AV159" s="21">
        <f>Gop_Dat_Hang!AG159-Gop_Dat_Hang!Q159</f>
        <v>0</v>
      </c>
      <c r="AW159" s="21">
        <f>Gop_Dat_Hang!AH159-Gop_Dat_Hang!R159</f>
        <v>0</v>
      </c>
      <c r="AX159" s="21">
        <f>Gop_Dat_Hang!AI159-Gop_Dat_Hang!S159</f>
        <v>0</v>
      </c>
      <c r="AY159" s="21">
        <f>Gop_Dat_Hang!AJ159-Gop_Dat_Hang!T159</f>
        <v>0</v>
      </c>
    </row>
    <row r="160" spans="1:51" x14ac:dyDescent="0.2">
      <c r="A160" s="73">
        <v>44615</v>
      </c>
      <c r="B160" s="181" t="s">
        <v>86</v>
      </c>
      <c r="C160" s="181" t="s">
        <v>87</v>
      </c>
      <c r="D160" s="181" t="s">
        <v>101</v>
      </c>
      <c r="E160" s="181" t="s">
        <v>102</v>
      </c>
      <c r="F160" s="181" t="s">
        <v>103</v>
      </c>
      <c r="G160" s="181" t="s">
        <v>514</v>
      </c>
      <c r="H160" s="21">
        <v>5</v>
      </c>
      <c r="I160" s="21">
        <v>0.03</v>
      </c>
      <c r="J160" s="74">
        <v>0</v>
      </c>
      <c r="L160" s="21">
        <v>28</v>
      </c>
      <c r="M160" s="21">
        <v>49</v>
      </c>
      <c r="N160" s="21">
        <v>25</v>
      </c>
      <c r="O160" s="21">
        <v>0</v>
      </c>
      <c r="P160" s="21">
        <v>0</v>
      </c>
      <c r="Q160" s="21">
        <v>0</v>
      </c>
      <c r="R160" s="21">
        <v>0</v>
      </c>
      <c r="S160" s="21">
        <v>102</v>
      </c>
      <c r="T160" s="21">
        <v>20000</v>
      </c>
      <c r="U160" s="21">
        <v>2040000</v>
      </c>
      <c r="V160" s="21">
        <v>0</v>
      </c>
      <c r="W160" s="21">
        <v>2040000</v>
      </c>
      <c r="X160" s="21">
        <v>163200</v>
      </c>
      <c r="Y160" s="74">
        <v>2203200</v>
      </c>
      <c r="Z160" s="74">
        <v>26900</v>
      </c>
      <c r="AB160" s="21">
        <f>Gop_Dat_Hang!L160</f>
        <v>28</v>
      </c>
      <c r="AC160" s="21">
        <f>Gop_Dat_Hang!M160</f>
        <v>49</v>
      </c>
      <c r="AD160" s="21">
        <f>Gop_Dat_Hang!N160</f>
        <v>25</v>
      </c>
      <c r="AE160" s="21">
        <f>Gop_Dat_Hang!O160</f>
        <v>0</v>
      </c>
      <c r="AF160" s="21">
        <f>Gop_Dat_Hang!P160</f>
        <v>0</v>
      </c>
      <c r="AG160" s="21">
        <f>Gop_Dat_Hang!Q160</f>
        <v>0</v>
      </c>
      <c r="AH160" s="21">
        <f>Gop_Dat_Hang!R160</f>
        <v>0</v>
      </c>
      <c r="AI160" s="21">
        <f>SUM(Gop_Dat_Hang!AB160:AH160)</f>
        <v>102</v>
      </c>
      <c r="AJ160" s="21">
        <f>Gop_Dat_Hang!T160</f>
        <v>20000</v>
      </c>
      <c r="AK160" s="21">
        <f t="shared" si="15"/>
        <v>2040000</v>
      </c>
      <c r="AL160" s="21">
        <f>Gop_Dat_Hang!V160</f>
        <v>0</v>
      </c>
      <c r="AM160" s="21">
        <f t="shared" si="16"/>
        <v>2040000</v>
      </c>
      <c r="AN160" s="21">
        <f>Gop_Dat_Hang!X160</f>
        <v>163200</v>
      </c>
      <c r="AO160" s="75">
        <f t="shared" si="17"/>
        <v>2203200</v>
      </c>
      <c r="AQ160" s="21">
        <f>Gop_Dat_Hang!AB160-Gop_Dat_Hang!L160</f>
        <v>0</v>
      </c>
      <c r="AR160" s="21">
        <f>Gop_Dat_Hang!AC160-Gop_Dat_Hang!M160</f>
        <v>0</v>
      </c>
      <c r="AS160" s="21">
        <f>Gop_Dat_Hang!AD160-Gop_Dat_Hang!N160</f>
        <v>0</v>
      </c>
      <c r="AT160" s="21">
        <f>Gop_Dat_Hang!AE160-Gop_Dat_Hang!O160</f>
        <v>0</v>
      </c>
      <c r="AU160" s="21">
        <f>Gop_Dat_Hang!AF160-Gop_Dat_Hang!P160</f>
        <v>0</v>
      </c>
      <c r="AV160" s="21">
        <f>Gop_Dat_Hang!AG160-Gop_Dat_Hang!Q160</f>
        <v>0</v>
      </c>
      <c r="AW160" s="21">
        <f>Gop_Dat_Hang!AH160-Gop_Dat_Hang!R160</f>
        <v>0</v>
      </c>
      <c r="AX160" s="21">
        <f>Gop_Dat_Hang!AI160-Gop_Dat_Hang!S160</f>
        <v>0</v>
      </c>
      <c r="AY160" s="21">
        <f>Gop_Dat_Hang!AJ160-Gop_Dat_Hang!T160</f>
        <v>0</v>
      </c>
    </row>
    <row r="161" spans="1:51" x14ac:dyDescent="0.2">
      <c r="A161" s="73">
        <v>44615</v>
      </c>
      <c r="B161" s="181" t="s">
        <v>86</v>
      </c>
      <c r="C161" s="181" t="s">
        <v>87</v>
      </c>
      <c r="D161" s="181" t="s">
        <v>104</v>
      </c>
      <c r="E161" s="181" t="s">
        <v>105</v>
      </c>
      <c r="F161" s="181" t="s">
        <v>106</v>
      </c>
      <c r="G161" s="181" t="s">
        <v>514</v>
      </c>
      <c r="H161" s="21">
        <v>5</v>
      </c>
      <c r="I161" s="21">
        <v>0.03</v>
      </c>
      <c r="J161" s="74">
        <v>0</v>
      </c>
      <c r="L161" s="21">
        <v>0</v>
      </c>
      <c r="M161" s="21">
        <v>0</v>
      </c>
      <c r="N161" s="21">
        <v>0</v>
      </c>
      <c r="O161" s="21">
        <v>0</v>
      </c>
      <c r="P161" s="21">
        <v>32</v>
      </c>
      <c r="Q161" s="21">
        <v>29</v>
      </c>
      <c r="R161" s="21">
        <v>31</v>
      </c>
      <c r="S161" s="21">
        <v>92</v>
      </c>
      <c r="T161" s="21">
        <v>23000</v>
      </c>
      <c r="U161" s="21">
        <v>2116000</v>
      </c>
      <c r="V161" s="21">
        <v>0</v>
      </c>
      <c r="W161" s="21">
        <v>2116000</v>
      </c>
      <c r="X161" s="21">
        <v>169280</v>
      </c>
      <c r="Y161" s="74">
        <v>2285280</v>
      </c>
      <c r="Z161" s="74">
        <v>29900</v>
      </c>
      <c r="AB161" s="21">
        <f>Gop_Dat_Hang!L161</f>
        <v>0</v>
      </c>
      <c r="AC161" s="21">
        <f>Gop_Dat_Hang!M161</f>
        <v>0</v>
      </c>
      <c r="AD161" s="21">
        <f>Gop_Dat_Hang!N161</f>
        <v>0</v>
      </c>
      <c r="AE161" s="21">
        <f>Gop_Dat_Hang!O161</f>
        <v>0</v>
      </c>
      <c r="AF161" s="21">
        <f>Gop_Dat_Hang!P161</f>
        <v>32</v>
      </c>
      <c r="AG161" s="21">
        <f>Gop_Dat_Hang!Q161</f>
        <v>29</v>
      </c>
      <c r="AH161" s="21">
        <f>Gop_Dat_Hang!R161</f>
        <v>31</v>
      </c>
      <c r="AI161" s="21">
        <f>SUM(Gop_Dat_Hang!AB161:AH161)</f>
        <v>92</v>
      </c>
      <c r="AJ161" s="21">
        <f>Gop_Dat_Hang!T161</f>
        <v>23000</v>
      </c>
      <c r="AK161" s="21">
        <f t="shared" si="15"/>
        <v>2116000</v>
      </c>
      <c r="AL161" s="21">
        <f>Gop_Dat_Hang!V161</f>
        <v>0</v>
      </c>
      <c r="AM161" s="21">
        <f t="shared" si="16"/>
        <v>2116000</v>
      </c>
      <c r="AN161" s="21">
        <f>Gop_Dat_Hang!X161</f>
        <v>169280</v>
      </c>
      <c r="AO161" s="75">
        <f t="shared" si="17"/>
        <v>2285280</v>
      </c>
      <c r="AQ161" s="21">
        <f>Gop_Dat_Hang!AB161-Gop_Dat_Hang!L161</f>
        <v>0</v>
      </c>
      <c r="AR161" s="21">
        <f>Gop_Dat_Hang!AC161-Gop_Dat_Hang!M161</f>
        <v>0</v>
      </c>
      <c r="AS161" s="21">
        <f>Gop_Dat_Hang!AD161-Gop_Dat_Hang!N161</f>
        <v>0</v>
      </c>
      <c r="AT161" s="21">
        <f>Gop_Dat_Hang!AE161-Gop_Dat_Hang!O161</f>
        <v>0</v>
      </c>
      <c r="AU161" s="21">
        <f>Gop_Dat_Hang!AF161-Gop_Dat_Hang!P161</f>
        <v>0</v>
      </c>
      <c r="AV161" s="21">
        <f>Gop_Dat_Hang!AG161-Gop_Dat_Hang!Q161</f>
        <v>0</v>
      </c>
      <c r="AW161" s="21">
        <f>Gop_Dat_Hang!AH161-Gop_Dat_Hang!R161</f>
        <v>0</v>
      </c>
      <c r="AX161" s="21">
        <f>Gop_Dat_Hang!AI161-Gop_Dat_Hang!S161</f>
        <v>0</v>
      </c>
      <c r="AY161" s="21">
        <f>Gop_Dat_Hang!AJ161-Gop_Dat_Hang!T161</f>
        <v>0</v>
      </c>
    </row>
    <row r="162" spans="1:51" x14ac:dyDescent="0.2">
      <c r="A162" s="73">
        <v>44615</v>
      </c>
      <c r="B162" s="181" t="s">
        <v>86</v>
      </c>
      <c r="C162" s="181" t="s">
        <v>87</v>
      </c>
      <c r="D162" s="181" t="s">
        <v>107</v>
      </c>
      <c r="E162" s="181" t="s">
        <v>108</v>
      </c>
      <c r="F162" s="181" t="s">
        <v>109</v>
      </c>
      <c r="G162" s="181" t="s">
        <v>514</v>
      </c>
      <c r="H162" s="21">
        <v>5</v>
      </c>
      <c r="I162" s="21">
        <v>0.03</v>
      </c>
      <c r="J162" s="74">
        <v>0</v>
      </c>
      <c r="L162" s="21">
        <v>20</v>
      </c>
      <c r="M162" s="21">
        <v>13</v>
      </c>
      <c r="N162" s="21">
        <v>45</v>
      </c>
      <c r="O162" s="21">
        <v>48</v>
      </c>
      <c r="P162" s="21">
        <v>26</v>
      </c>
      <c r="Q162" s="21">
        <v>41</v>
      </c>
      <c r="R162" s="21">
        <v>40</v>
      </c>
      <c r="S162" s="21">
        <v>233</v>
      </c>
      <c r="T162" s="21">
        <v>22000</v>
      </c>
      <c r="U162" s="21">
        <v>5126000</v>
      </c>
      <c r="V162" s="21">
        <v>0</v>
      </c>
      <c r="W162" s="21">
        <v>5126000</v>
      </c>
      <c r="X162" s="21">
        <v>410080</v>
      </c>
      <c r="Y162" s="74">
        <v>5536080</v>
      </c>
      <c r="Z162" s="74">
        <v>28900</v>
      </c>
      <c r="AB162" s="21">
        <f>Gop_Dat_Hang!L162</f>
        <v>20</v>
      </c>
      <c r="AC162" s="21">
        <f>Gop_Dat_Hang!M162</f>
        <v>13</v>
      </c>
      <c r="AD162" s="21">
        <f>Gop_Dat_Hang!N162</f>
        <v>45</v>
      </c>
      <c r="AE162" s="21">
        <f>Gop_Dat_Hang!O162</f>
        <v>48</v>
      </c>
      <c r="AF162" s="21">
        <f>Gop_Dat_Hang!P162</f>
        <v>26</v>
      </c>
      <c r="AG162" s="21">
        <f>Gop_Dat_Hang!Q162</f>
        <v>41</v>
      </c>
      <c r="AH162" s="21">
        <f>Gop_Dat_Hang!R162</f>
        <v>40</v>
      </c>
      <c r="AI162" s="21">
        <f>SUM(Gop_Dat_Hang!AB162:AH162)</f>
        <v>233</v>
      </c>
      <c r="AJ162" s="21">
        <f>Gop_Dat_Hang!T162</f>
        <v>22000</v>
      </c>
      <c r="AK162" s="21">
        <f t="shared" si="15"/>
        <v>5126000</v>
      </c>
      <c r="AL162" s="21">
        <f>Gop_Dat_Hang!V162</f>
        <v>0</v>
      </c>
      <c r="AM162" s="21">
        <f t="shared" si="16"/>
        <v>5126000</v>
      </c>
      <c r="AN162" s="21">
        <f>Gop_Dat_Hang!X162</f>
        <v>410080</v>
      </c>
      <c r="AO162" s="75">
        <f t="shared" si="17"/>
        <v>5536080</v>
      </c>
      <c r="AQ162" s="21">
        <f>Gop_Dat_Hang!AB162-Gop_Dat_Hang!L162</f>
        <v>0</v>
      </c>
      <c r="AR162" s="21">
        <f>Gop_Dat_Hang!AC162-Gop_Dat_Hang!M162</f>
        <v>0</v>
      </c>
      <c r="AS162" s="21">
        <f>Gop_Dat_Hang!AD162-Gop_Dat_Hang!N162</f>
        <v>0</v>
      </c>
      <c r="AT162" s="21">
        <f>Gop_Dat_Hang!AE162-Gop_Dat_Hang!O162</f>
        <v>0</v>
      </c>
      <c r="AU162" s="21">
        <f>Gop_Dat_Hang!AF162-Gop_Dat_Hang!P162</f>
        <v>0</v>
      </c>
      <c r="AV162" s="21">
        <f>Gop_Dat_Hang!AG162-Gop_Dat_Hang!Q162</f>
        <v>0</v>
      </c>
      <c r="AW162" s="21">
        <f>Gop_Dat_Hang!AH162-Gop_Dat_Hang!R162</f>
        <v>0</v>
      </c>
      <c r="AX162" s="21">
        <f>Gop_Dat_Hang!AI162-Gop_Dat_Hang!S162</f>
        <v>0</v>
      </c>
      <c r="AY162" s="21">
        <f>Gop_Dat_Hang!AJ162-Gop_Dat_Hang!T162</f>
        <v>0</v>
      </c>
    </row>
    <row r="163" spans="1:51" x14ac:dyDescent="0.2">
      <c r="A163" s="73">
        <v>44615</v>
      </c>
      <c r="B163" s="181" t="s">
        <v>86</v>
      </c>
      <c r="C163" s="181" t="s">
        <v>87</v>
      </c>
      <c r="D163" s="181" t="s">
        <v>110</v>
      </c>
      <c r="E163" s="181" t="s">
        <v>111</v>
      </c>
      <c r="F163" s="181" t="s">
        <v>112</v>
      </c>
      <c r="G163" s="181" t="s">
        <v>514</v>
      </c>
      <c r="H163" s="21">
        <v>5</v>
      </c>
      <c r="I163" s="21">
        <v>0.03</v>
      </c>
      <c r="J163" s="74">
        <v>0</v>
      </c>
      <c r="L163" s="21">
        <v>29</v>
      </c>
      <c r="M163" s="21">
        <v>13</v>
      </c>
      <c r="N163" s="21">
        <v>44</v>
      </c>
      <c r="O163" s="21">
        <v>24</v>
      </c>
      <c r="P163" s="21">
        <v>15</v>
      </c>
      <c r="Q163" s="21">
        <v>38</v>
      </c>
      <c r="R163" s="21">
        <v>36</v>
      </c>
      <c r="S163" s="21">
        <v>199</v>
      </c>
      <c r="T163" s="21">
        <v>20000</v>
      </c>
      <c r="U163" s="21">
        <v>3980000</v>
      </c>
      <c r="V163" s="21">
        <v>0</v>
      </c>
      <c r="W163" s="21">
        <v>3980000</v>
      </c>
      <c r="X163" s="21">
        <v>318400</v>
      </c>
      <c r="Y163" s="74">
        <v>4298400</v>
      </c>
      <c r="Z163" s="74">
        <v>26900</v>
      </c>
      <c r="AB163" s="21">
        <f>Gop_Dat_Hang!L163</f>
        <v>29</v>
      </c>
      <c r="AC163" s="21">
        <f>Gop_Dat_Hang!M163</f>
        <v>13</v>
      </c>
      <c r="AD163" s="21">
        <f>Gop_Dat_Hang!N163</f>
        <v>44</v>
      </c>
      <c r="AE163" s="21">
        <f>Gop_Dat_Hang!O163</f>
        <v>24</v>
      </c>
      <c r="AF163" s="21">
        <f>Gop_Dat_Hang!P163</f>
        <v>15</v>
      </c>
      <c r="AG163" s="21">
        <f>Gop_Dat_Hang!Q163</f>
        <v>38</v>
      </c>
      <c r="AH163" s="21">
        <f>Gop_Dat_Hang!R163</f>
        <v>36</v>
      </c>
      <c r="AI163" s="21">
        <f>SUM(Gop_Dat_Hang!AB163:AH163)</f>
        <v>199</v>
      </c>
      <c r="AJ163" s="21">
        <f>Gop_Dat_Hang!T163</f>
        <v>20000</v>
      </c>
      <c r="AK163" s="21">
        <f t="shared" si="15"/>
        <v>3980000</v>
      </c>
      <c r="AL163" s="21">
        <f>Gop_Dat_Hang!V163</f>
        <v>0</v>
      </c>
      <c r="AM163" s="21">
        <f t="shared" si="16"/>
        <v>3980000</v>
      </c>
      <c r="AN163" s="21">
        <f>Gop_Dat_Hang!X163</f>
        <v>318400</v>
      </c>
      <c r="AO163" s="75">
        <f t="shared" si="17"/>
        <v>4298400</v>
      </c>
      <c r="AQ163" s="21">
        <f>Gop_Dat_Hang!AB163-Gop_Dat_Hang!L163</f>
        <v>0</v>
      </c>
      <c r="AR163" s="21">
        <f>Gop_Dat_Hang!AC163-Gop_Dat_Hang!M163</f>
        <v>0</v>
      </c>
      <c r="AS163" s="21">
        <f>Gop_Dat_Hang!AD163-Gop_Dat_Hang!N163</f>
        <v>0</v>
      </c>
      <c r="AT163" s="21">
        <f>Gop_Dat_Hang!AE163-Gop_Dat_Hang!O163</f>
        <v>0</v>
      </c>
      <c r="AU163" s="21">
        <f>Gop_Dat_Hang!AF163-Gop_Dat_Hang!P163</f>
        <v>0</v>
      </c>
      <c r="AV163" s="21">
        <f>Gop_Dat_Hang!AG163-Gop_Dat_Hang!Q163</f>
        <v>0</v>
      </c>
      <c r="AW163" s="21">
        <f>Gop_Dat_Hang!AH163-Gop_Dat_Hang!R163</f>
        <v>0</v>
      </c>
      <c r="AX163" s="21">
        <f>Gop_Dat_Hang!AI163-Gop_Dat_Hang!S163</f>
        <v>0</v>
      </c>
      <c r="AY163" s="21">
        <f>Gop_Dat_Hang!AJ163-Gop_Dat_Hang!T163</f>
        <v>0</v>
      </c>
    </row>
    <row r="164" spans="1:51" x14ac:dyDescent="0.2">
      <c r="A164" s="73">
        <v>44615</v>
      </c>
      <c r="B164" s="181" t="s">
        <v>86</v>
      </c>
      <c r="C164" s="181" t="s">
        <v>87</v>
      </c>
      <c r="D164" s="181" t="s">
        <v>113</v>
      </c>
      <c r="E164" s="181" t="s">
        <v>114</v>
      </c>
      <c r="F164" s="181" t="s">
        <v>115</v>
      </c>
      <c r="G164" s="181" t="s">
        <v>514</v>
      </c>
      <c r="H164" s="21">
        <v>5</v>
      </c>
      <c r="I164" s="21">
        <v>0.03</v>
      </c>
      <c r="J164" s="74">
        <v>0</v>
      </c>
      <c r="L164" s="21">
        <v>36</v>
      </c>
      <c r="M164" s="21">
        <v>49</v>
      </c>
      <c r="N164" s="21">
        <v>40</v>
      </c>
      <c r="O164" s="21">
        <v>28</v>
      </c>
      <c r="P164" s="21">
        <v>11</v>
      </c>
      <c r="Q164" s="21">
        <v>17</v>
      </c>
      <c r="R164" s="21">
        <v>37</v>
      </c>
      <c r="S164" s="21">
        <v>218</v>
      </c>
      <c r="T164" s="21">
        <v>7300</v>
      </c>
      <c r="U164" s="21">
        <v>1591400</v>
      </c>
      <c r="V164" s="21">
        <v>0</v>
      </c>
      <c r="W164" s="21">
        <v>1591400</v>
      </c>
      <c r="X164" s="21">
        <v>127312</v>
      </c>
      <c r="Y164" s="74">
        <v>1718712</v>
      </c>
      <c r="Z164" s="74">
        <v>9900</v>
      </c>
      <c r="AB164" s="21">
        <f>Gop_Dat_Hang!L164</f>
        <v>36</v>
      </c>
      <c r="AC164" s="21">
        <f>Gop_Dat_Hang!M164</f>
        <v>49</v>
      </c>
      <c r="AD164" s="21">
        <f>Gop_Dat_Hang!N164</f>
        <v>40</v>
      </c>
      <c r="AE164" s="21">
        <f>Gop_Dat_Hang!O164</f>
        <v>28</v>
      </c>
      <c r="AF164" s="21">
        <f>Gop_Dat_Hang!P164</f>
        <v>11</v>
      </c>
      <c r="AG164" s="21">
        <f>Gop_Dat_Hang!Q164</f>
        <v>17</v>
      </c>
      <c r="AH164" s="21">
        <f>Gop_Dat_Hang!R164</f>
        <v>37</v>
      </c>
      <c r="AI164" s="21">
        <f>SUM(Gop_Dat_Hang!AB164:AH164)</f>
        <v>218</v>
      </c>
      <c r="AJ164" s="21">
        <f>Gop_Dat_Hang!T164</f>
        <v>7300</v>
      </c>
      <c r="AK164" s="21">
        <f t="shared" si="15"/>
        <v>1591400</v>
      </c>
      <c r="AL164" s="21">
        <f>Gop_Dat_Hang!V164</f>
        <v>0</v>
      </c>
      <c r="AM164" s="21">
        <f t="shared" si="16"/>
        <v>1591400</v>
      </c>
      <c r="AN164" s="21">
        <f>Gop_Dat_Hang!X164</f>
        <v>127312</v>
      </c>
      <c r="AO164" s="75">
        <f t="shared" si="17"/>
        <v>1718712</v>
      </c>
      <c r="AQ164" s="21">
        <f>Gop_Dat_Hang!AB164-Gop_Dat_Hang!L164</f>
        <v>0</v>
      </c>
      <c r="AR164" s="21">
        <f>Gop_Dat_Hang!AC164-Gop_Dat_Hang!M164</f>
        <v>0</v>
      </c>
      <c r="AS164" s="21">
        <f>Gop_Dat_Hang!AD164-Gop_Dat_Hang!N164</f>
        <v>0</v>
      </c>
      <c r="AT164" s="21">
        <f>Gop_Dat_Hang!AE164-Gop_Dat_Hang!O164</f>
        <v>0</v>
      </c>
      <c r="AU164" s="21">
        <f>Gop_Dat_Hang!AF164-Gop_Dat_Hang!P164</f>
        <v>0</v>
      </c>
      <c r="AV164" s="21">
        <f>Gop_Dat_Hang!AG164-Gop_Dat_Hang!Q164</f>
        <v>0</v>
      </c>
      <c r="AW164" s="21">
        <f>Gop_Dat_Hang!AH164-Gop_Dat_Hang!R164</f>
        <v>0</v>
      </c>
      <c r="AX164" s="21">
        <f>Gop_Dat_Hang!AI164-Gop_Dat_Hang!S164</f>
        <v>0</v>
      </c>
      <c r="AY164" s="21">
        <f>Gop_Dat_Hang!AJ164-Gop_Dat_Hang!T164</f>
        <v>0</v>
      </c>
    </row>
    <row r="165" spans="1:51" x14ac:dyDescent="0.2">
      <c r="A165" s="73">
        <v>44615</v>
      </c>
      <c r="B165" s="181" t="s">
        <v>86</v>
      </c>
      <c r="C165" s="181" t="s">
        <v>87</v>
      </c>
      <c r="D165" s="181" t="s">
        <v>116</v>
      </c>
      <c r="E165" s="181" t="s">
        <v>117</v>
      </c>
      <c r="F165" s="181" t="s">
        <v>118</v>
      </c>
      <c r="G165" s="181" t="s">
        <v>514</v>
      </c>
      <c r="H165" s="21">
        <v>5</v>
      </c>
      <c r="I165" s="21">
        <v>0.03</v>
      </c>
      <c r="J165" s="74">
        <v>0</v>
      </c>
      <c r="L165" s="21">
        <v>34</v>
      </c>
      <c r="M165" s="21">
        <v>15</v>
      </c>
      <c r="N165" s="21">
        <v>42</v>
      </c>
      <c r="O165" s="21">
        <v>48</v>
      </c>
      <c r="P165" s="21">
        <v>35</v>
      </c>
      <c r="Q165" s="21">
        <v>16</v>
      </c>
      <c r="R165" s="21">
        <v>12</v>
      </c>
      <c r="S165" s="21">
        <v>202</v>
      </c>
      <c r="T165" s="21">
        <v>7500</v>
      </c>
      <c r="U165" s="21">
        <v>1515000</v>
      </c>
      <c r="V165" s="21">
        <v>0</v>
      </c>
      <c r="W165" s="21">
        <v>1515000</v>
      </c>
      <c r="X165" s="21">
        <v>121200</v>
      </c>
      <c r="Y165" s="74">
        <v>1636200</v>
      </c>
      <c r="Z165" s="74">
        <v>9900</v>
      </c>
      <c r="AB165" s="21">
        <f>Gop_Dat_Hang!L165</f>
        <v>34</v>
      </c>
      <c r="AC165" s="21">
        <f>Gop_Dat_Hang!M165</f>
        <v>15</v>
      </c>
      <c r="AD165" s="21">
        <f>Gop_Dat_Hang!N165</f>
        <v>42</v>
      </c>
      <c r="AE165" s="21">
        <f>Gop_Dat_Hang!O165</f>
        <v>48</v>
      </c>
      <c r="AF165" s="21">
        <f>Gop_Dat_Hang!P165</f>
        <v>35</v>
      </c>
      <c r="AG165" s="21">
        <f>Gop_Dat_Hang!Q165</f>
        <v>16</v>
      </c>
      <c r="AH165" s="21">
        <f>Gop_Dat_Hang!R165</f>
        <v>12</v>
      </c>
      <c r="AI165" s="21">
        <f>SUM(Gop_Dat_Hang!AB165:AH165)</f>
        <v>202</v>
      </c>
      <c r="AJ165" s="21">
        <f>Gop_Dat_Hang!T165</f>
        <v>7500</v>
      </c>
      <c r="AK165" s="21">
        <f t="shared" si="15"/>
        <v>1515000</v>
      </c>
      <c r="AL165" s="21">
        <f>Gop_Dat_Hang!V165</f>
        <v>0</v>
      </c>
      <c r="AM165" s="21">
        <f t="shared" si="16"/>
        <v>1515000</v>
      </c>
      <c r="AN165" s="21">
        <f>Gop_Dat_Hang!X165</f>
        <v>121200</v>
      </c>
      <c r="AO165" s="75">
        <f t="shared" si="17"/>
        <v>1636200</v>
      </c>
      <c r="AQ165" s="21">
        <f>Gop_Dat_Hang!AB165-Gop_Dat_Hang!L165</f>
        <v>0</v>
      </c>
      <c r="AR165" s="21">
        <f>Gop_Dat_Hang!AC165-Gop_Dat_Hang!M165</f>
        <v>0</v>
      </c>
      <c r="AS165" s="21">
        <f>Gop_Dat_Hang!AD165-Gop_Dat_Hang!N165</f>
        <v>0</v>
      </c>
      <c r="AT165" s="21">
        <f>Gop_Dat_Hang!AE165-Gop_Dat_Hang!O165</f>
        <v>0</v>
      </c>
      <c r="AU165" s="21">
        <f>Gop_Dat_Hang!AF165-Gop_Dat_Hang!P165</f>
        <v>0</v>
      </c>
      <c r="AV165" s="21">
        <f>Gop_Dat_Hang!AG165-Gop_Dat_Hang!Q165</f>
        <v>0</v>
      </c>
      <c r="AW165" s="21">
        <f>Gop_Dat_Hang!AH165-Gop_Dat_Hang!R165</f>
        <v>0</v>
      </c>
      <c r="AX165" s="21">
        <f>Gop_Dat_Hang!AI165-Gop_Dat_Hang!S165</f>
        <v>0</v>
      </c>
      <c r="AY165" s="21">
        <f>Gop_Dat_Hang!AJ165-Gop_Dat_Hang!T165</f>
        <v>0</v>
      </c>
    </row>
    <row r="166" spans="1:51" x14ac:dyDescent="0.2">
      <c r="A166" s="73">
        <v>44615</v>
      </c>
      <c r="B166" s="181" t="s">
        <v>86</v>
      </c>
      <c r="C166" s="181" t="s">
        <v>87</v>
      </c>
      <c r="D166" s="181" t="s">
        <v>119</v>
      </c>
      <c r="E166" s="181" t="s">
        <v>120</v>
      </c>
      <c r="F166" s="181" t="s">
        <v>121</v>
      </c>
      <c r="G166" s="181" t="s">
        <v>514</v>
      </c>
      <c r="H166" s="21">
        <v>10</v>
      </c>
      <c r="I166" s="21">
        <v>0.03</v>
      </c>
      <c r="J166" s="74">
        <v>0</v>
      </c>
      <c r="L166" s="21">
        <v>17</v>
      </c>
      <c r="M166" s="21">
        <v>38</v>
      </c>
      <c r="N166" s="21">
        <v>47</v>
      </c>
      <c r="O166" s="21">
        <v>40</v>
      </c>
      <c r="P166" s="21">
        <v>38</v>
      </c>
      <c r="Q166" s="21">
        <v>14</v>
      </c>
      <c r="R166" s="21">
        <v>34</v>
      </c>
      <c r="S166" s="21">
        <v>228</v>
      </c>
      <c r="T166" s="21">
        <v>8200</v>
      </c>
      <c r="U166" s="21">
        <v>1869600</v>
      </c>
      <c r="V166" s="21">
        <v>0</v>
      </c>
      <c r="W166" s="21">
        <v>1869600</v>
      </c>
      <c r="X166" s="21">
        <v>149568</v>
      </c>
      <c r="Y166" s="74">
        <v>2019168</v>
      </c>
      <c r="Z166" s="74">
        <v>10500</v>
      </c>
      <c r="AB166" s="21">
        <f>Gop_Dat_Hang!L166</f>
        <v>17</v>
      </c>
      <c r="AC166" s="21">
        <f>Gop_Dat_Hang!M166</f>
        <v>38</v>
      </c>
      <c r="AD166" s="21">
        <f>Gop_Dat_Hang!N166</f>
        <v>47</v>
      </c>
      <c r="AE166" s="21">
        <f>Gop_Dat_Hang!O166</f>
        <v>40</v>
      </c>
      <c r="AF166" s="21">
        <f>Gop_Dat_Hang!P166</f>
        <v>38</v>
      </c>
      <c r="AG166" s="21">
        <f>Gop_Dat_Hang!Q166</f>
        <v>14</v>
      </c>
      <c r="AH166" s="21">
        <f>Gop_Dat_Hang!R166</f>
        <v>34</v>
      </c>
      <c r="AI166" s="21">
        <f>SUM(Gop_Dat_Hang!AB166:AH166)</f>
        <v>228</v>
      </c>
      <c r="AJ166" s="21">
        <f>Gop_Dat_Hang!T166</f>
        <v>8200</v>
      </c>
      <c r="AK166" s="21">
        <f t="shared" ref="AK166:AK197" si="18">AI166*AJ166</f>
        <v>1869600</v>
      </c>
      <c r="AL166" s="21">
        <f>Gop_Dat_Hang!V166</f>
        <v>0</v>
      </c>
      <c r="AM166" s="21">
        <f t="shared" ref="AM166:AM197" si="19">AK166-AL166</f>
        <v>1869600</v>
      </c>
      <c r="AN166" s="21">
        <f>Gop_Dat_Hang!X166</f>
        <v>149568</v>
      </c>
      <c r="AO166" s="75">
        <f t="shared" ref="AO166:AO197" si="20">AM166+AN166</f>
        <v>2019168</v>
      </c>
      <c r="AQ166" s="21">
        <f>Gop_Dat_Hang!AB166-Gop_Dat_Hang!L166</f>
        <v>0</v>
      </c>
      <c r="AR166" s="21">
        <f>Gop_Dat_Hang!AC166-Gop_Dat_Hang!M166</f>
        <v>0</v>
      </c>
      <c r="AS166" s="21">
        <f>Gop_Dat_Hang!AD166-Gop_Dat_Hang!N166</f>
        <v>0</v>
      </c>
      <c r="AT166" s="21">
        <f>Gop_Dat_Hang!AE166-Gop_Dat_Hang!O166</f>
        <v>0</v>
      </c>
      <c r="AU166" s="21">
        <f>Gop_Dat_Hang!AF166-Gop_Dat_Hang!P166</f>
        <v>0</v>
      </c>
      <c r="AV166" s="21">
        <f>Gop_Dat_Hang!AG166-Gop_Dat_Hang!Q166</f>
        <v>0</v>
      </c>
      <c r="AW166" s="21">
        <f>Gop_Dat_Hang!AH166-Gop_Dat_Hang!R166</f>
        <v>0</v>
      </c>
      <c r="AX166" s="21">
        <f>Gop_Dat_Hang!AI166-Gop_Dat_Hang!S166</f>
        <v>0</v>
      </c>
      <c r="AY166" s="21">
        <f>Gop_Dat_Hang!AJ166-Gop_Dat_Hang!T166</f>
        <v>0</v>
      </c>
    </row>
    <row r="167" spans="1:51" x14ac:dyDescent="0.2">
      <c r="A167" s="73">
        <v>44615</v>
      </c>
      <c r="B167" s="181" t="s">
        <v>86</v>
      </c>
      <c r="C167" s="181" t="s">
        <v>87</v>
      </c>
      <c r="D167" s="181" t="s">
        <v>122</v>
      </c>
      <c r="E167" s="181" t="s">
        <v>123</v>
      </c>
      <c r="F167" s="181" t="s">
        <v>124</v>
      </c>
      <c r="G167" s="181" t="s">
        <v>514</v>
      </c>
      <c r="H167" s="21">
        <v>5</v>
      </c>
      <c r="I167" s="21">
        <v>0.03</v>
      </c>
      <c r="J167" s="74">
        <v>0</v>
      </c>
      <c r="L167" s="21">
        <v>21</v>
      </c>
      <c r="M167" s="21">
        <v>45</v>
      </c>
      <c r="N167" s="21">
        <v>11</v>
      </c>
      <c r="O167" s="21">
        <v>17</v>
      </c>
      <c r="P167" s="21">
        <v>30</v>
      </c>
      <c r="Q167" s="21">
        <v>22</v>
      </c>
      <c r="R167" s="21">
        <v>28</v>
      </c>
      <c r="S167" s="21">
        <v>174</v>
      </c>
      <c r="T167" s="21">
        <v>8500</v>
      </c>
      <c r="U167" s="21">
        <v>1479000</v>
      </c>
      <c r="V167" s="21">
        <v>0</v>
      </c>
      <c r="W167" s="21">
        <v>1479000</v>
      </c>
      <c r="X167" s="21">
        <v>118320</v>
      </c>
      <c r="Y167" s="74">
        <v>1597320</v>
      </c>
      <c r="Z167" s="74">
        <v>10500</v>
      </c>
      <c r="AB167" s="21">
        <f>Gop_Dat_Hang!L167</f>
        <v>21</v>
      </c>
      <c r="AC167" s="21">
        <f>Gop_Dat_Hang!M167</f>
        <v>45</v>
      </c>
      <c r="AD167" s="21">
        <f>Gop_Dat_Hang!N167</f>
        <v>11</v>
      </c>
      <c r="AE167" s="21">
        <f>Gop_Dat_Hang!O167</f>
        <v>17</v>
      </c>
      <c r="AF167" s="21">
        <f>Gop_Dat_Hang!P167</f>
        <v>30</v>
      </c>
      <c r="AG167" s="21">
        <f>Gop_Dat_Hang!Q167</f>
        <v>22</v>
      </c>
      <c r="AH167" s="21">
        <f>Gop_Dat_Hang!R167</f>
        <v>28</v>
      </c>
      <c r="AI167" s="21">
        <f>SUM(Gop_Dat_Hang!AB167:AH167)</f>
        <v>174</v>
      </c>
      <c r="AJ167" s="21">
        <f>Gop_Dat_Hang!T167</f>
        <v>8500</v>
      </c>
      <c r="AK167" s="21">
        <f t="shared" si="18"/>
        <v>1479000</v>
      </c>
      <c r="AL167" s="21">
        <f>Gop_Dat_Hang!V167</f>
        <v>0</v>
      </c>
      <c r="AM167" s="21">
        <f t="shared" si="19"/>
        <v>1479000</v>
      </c>
      <c r="AN167" s="21">
        <f>Gop_Dat_Hang!X167</f>
        <v>118320</v>
      </c>
      <c r="AO167" s="75">
        <f t="shared" si="20"/>
        <v>1597320</v>
      </c>
      <c r="AQ167" s="21">
        <f>Gop_Dat_Hang!AB167-Gop_Dat_Hang!L167</f>
        <v>0</v>
      </c>
      <c r="AR167" s="21">
        <f>Gop_Dat_Hang!AC167-Gop_Dat_Hang!M167</f>
        <v>0</v>
      </c>
      <c r="AS167" s="21">
        <f>Gop_Dat_Hang!AD167-Gop_Dat_Hang!N167</f>
        <v>0</v>
      </c>
      <c r="AT167" s="21">
        <f>Gop_Dat_Hang!AE167-Gop_Dat_Hang!O167</f>
        <v>0</v>
      </c>
      <c r="AU167" s="21">
        <f>Gop_Dat_Hang!AF167-Gop_Dat_Hang!P167</f>
        <v>0</v>
      </c>
      <c r="AV167" s="21">
        <f>Gop_Dat_Hang!AG167-Gop_Dat_Hang!Q167</f>
        <v>0</v>
      </c>
      <c r="AW167" s="21">
        <f>Gop_Dat_Hang!AH167-Gop_Dat_Hang!R167</f>
        <v>0</v>
      </c>
      <c r="AX167" s="21">
        <f>Gop_Dat_Hang!AI167-Gop_Dat_Hang!S167</f>
        <v>0</v>
      </c>
      <c r="AY167" s="21">
        <f>Gop_Dat_Hang!AJ167-Gop_Dat_Hang!T167</f>
        <v>0</v>
      </c>
    </row>
    <row r="168" spans="1:51" x14ac:dyDescent="0.2">
      <c r="A168" s="73">
        <v>44615</v>
      </c>
      <c r="B168" s="181" t="s">
        <v>155</v>
      </c>
      <c r="C168" s="181" t="s">
        <v>156</v>
      </c>
      <c r="D168" s="181" t="s">
        <v>157</v>
      </c>
      <c r="E168" s="181" t="s">
        <v>158</v>
      </c>
      <c r="F168" s="181" t="s">
        <v>159</v>
      </c>
      <c r="G168" s="181" t="s">
        <v>514</v>
      </c>
      <c r="H168" s="21">
        <v>5</v>
      </c>
      <c r="I168" s="21">
        <v>0</v>
      </c>
      <c r="J168" s="74">
        <v>0</v>
      </c>
      <c r="L168" s="21">
        <v>21</v>
      </c>
      <c r="M168" s="21">
        <v>38</v>
      </c>
      <c r="N168" s="21">
        <v>19</v>
      </c>
      <c r="O168" s="21">
        <v>32</v>
      </c>
      <c r="P168" s="21">
        <v>18</v>
      </c>
      <c r="Q168" s="21">
        <v>28</v>
      </c>
      <c r="R168" s="21">
        <v>30</v>
      </c>
      <c r="S168" s="21">
        <v>186</v>
      </c>
      <c r="T168" s="21">
        <v>99000</v>
      </c>
      <c r="U168" s="21">
        <v>18414000</v>
      </c>
      <c r="V168" s="21">
        <v>0</v>
      </c>
      <c r="W168" s="21">
        <v>18414000</v>
      </c>
      <c r="X168" s="21">
        <v>1473120</v>
      </c>
      <c r="Y168" s="74">
        <v>19887120</v>
      </c>
      <c r="Z168" s="74">
        <v>128000</v>
      </c>
      <c r="AB168" s="21">
        <f>Gop_Dat_Hang!L168</f>
        <v>21</v>
      </c>
      <c r="AC168" s="21">
        <f>Gop_Dat_Hang!M168</f>
        <v>38</v>
      </c>
      <c r="AD168" s="21">
        <f>Gop_Dat_Hang!N168</f>
        <v>19</v>
      </c>
      <c r="AE168" s="21">
        <f>Gop_Dat_Hang!O168</f>
        <v>32</v>
      </c>
      <c r="AF168" s="21">
        <f>Gop_Dat_Hang!P168</f>
        <v>18</v>
      </c>
      <c r="AG168" s="21">
        <f>Gop_Dat_Hang!Q168</f>
        <v>28</v>
      </c>
      <c r="AH168" s="21">
        <f>Gop_Dat_Hang!R168</f>
        <v>30</v>
      </c>
      <c r="AI168" s="21">
        <f>SUM(Gop_Dat_Hang!AB168:AH168)</f>
        <v>186</v>
      </c>
      <c r="AJ168" s="21">
        <f>Gop_Dat_Hang!T168</f>
        <v>99000</v>
      </c>
      <c r="AK168" s="21">
        <f t="shared" si="18"/>
        <v>18414000</v>
      </c>
      <c r="AL168" s="21">
        <f>Gop_Dat_Hang!V168</f>
        <v>0</v>
      </c>
      <c r="AM168" s="21">
        <f t="shared" si="19"/>
        <v>18414000</v>
      </c>
      <c r="AN168" s="21">
        <f>Gop_Dat_Hang!X168</f>
        <v>1473120</v>
      </c>
      <c r="AO168" s="75">
        <f t="shared" si="20"/>
        <v>19887120</v>
      </c>
      <c r="AQ168" s="21">
        <f>Gop_Dat_Hang!AB168-Gop_Dat_Hang!L168</f>
        <v>0</v>
      </c>
      <c r="AR168" s="21">
        <f>Gop_Dat_Hang!AC168-Gop_Dat_Hang!M168</f>
        <v>0</v>
      </c>
      <c r="AS168" s="21">
        <f>Gop_Dat_Hang!AD168-Gop_Dat_Hang!N168</f>
        <v>0</v>
      </c>
      <c r="AT168" s="21">
        <f>Gop_Dat_Hang!AE168-Gop_Dat_Hang!O168</f>
        <v>0</v>
      </c>
      <c r="AU168" s="21">
        <f>Gop_Dat_Hang!AF168-Gop_Dat_Hang!P168</f>
        <v>0</v>
      </c>
      <c r="AV168" s="21">
        <f>Gop_Dat_Hang!AG168-Gop_Dat_Hang!Q168</f>
        <v>0</v>
      </c>
      <c r="AW168" s="21">
        <f>Gop_Dat_Hang!AH168-Gop_Dat_Hang!R168</f>
        <v>0</v>
      </c>
      <c r="AX168" s="21">
        <f>Gop_Dat_Hang!AI168-Gop_Dat_Hang!S168</f>
        <v>0</v>
      </c>
      <c r="AY168" s="21">
        <f>Gop_Dat_Hang!AJ168-Gop_Dat_Hang!T168</f>
        <v>0</v>
      </c>
    </row>
    <row r="169" spans="1:51" x14ac:dyDescent="0.2">
      <c r="A169" s="73">
        <v>44615</v>
      </c>
      <c r="B169" s="181" t="s">
        <v>155</v>
      </c>
      <c r="C169" s="181" t="s">
        <v>156</v>
      </c>
      <c r="D169" s="181" t="s">
        <v>161</v>
      </c>
      <c r="E169" s="181" t="s">
        <v>162</v>
      </c>
      <c r="F169" s="181" t="s">
        <v>163</v>
      </c>
      <c r="G169" s="181" t="s">
        <v>514</v>
      </c>
      <c r="H169" s="21">
        <v>5</v>
      </c>
      <c r="I169" s="21">
        <v>0</v>
      </c>
      <c r="J169" s="74">
        <v>0</v>
      </c>
      <c r="L169" s="21">
        <v>12</v>
      </c>
      <c r="M169" s="21">
        <v>39</v>
      </c>
      <c r="N169" s="21">
        <v>41</v>
      </c>
      <c r="O169" s="21">
        <v>22</v>
      </c>
      <c r="P169" s="21">
        <v>33</v>
      </c>
      <c r="Q169" s="21">
        <v>21</v>
      </c>
      <c r="R169" s="21">
        <v>36</v>
      </c>
      <c r="S169" s="21">
        <v>204</v>
      </c>
      <c r="T169" s="21">
        <v>59400</v>
      </c>
      <c r="U169" s="21">
        <v>12117600</v>
      </c>
      <c r="V169" s="21">
        <v>0</v>
      </c>
      <c r="W169" s="21">
        <v>12117600</v>
      </c>
      <c r="X169" s="21">
        <v>969408</v>
      </c>
      <c r="Y169" s="74">
        <v>13087008</v>
      </c>
      <c r="Z169" s="74">
        <v>77000</v>
      </c>
      <c r="AB169" s="21">
        <f>Gop_Dat_Hang!L169</f>
        <v>12</v>
      </c>
      <c r="AC169" s="21">
        <f>Gop_Dat_Hang!M169</f>
        <v>39</v>
      </c>
      <c r="AD169" s="21">
        <f>Gop_Dat_Hang!N169</f>
        <v>41</v>
      </c>
      <c r="AE169" s="21">
        <f>Gop_Dat_Hang!O169</f>
        <v>22</v>
      </c>
      <c r="AF169" s="21">
        <f>Gop_Dat_Hang!P169</f>
        <v>33</v>
      </c>
      <c r="AG169" s="21">
        <f>Gop_Dat_Hang!Q169</f>
        <v>21</v>
      </c>
      <c r="AH169" s="21">
        <f>Gop_Dat_Hang!R169</f>
        <v>36</v>
      </c>
      <c r="AI169" s="21">
        <f>SUM(Gop_Dat_Hang!AB169:AH169)</f>
        <v>204</v>
      </c>
      <c r="AJ169" s="21">
        <f>Gop_Dat_Hang!T169</f>
        <v>59400</v>
      </c>
      <c r="AK169" s="21">
        <f t="shared" si="18"/>
        <v>12117600</v>
      </c>
      <c r="AL169" s="21">
        <f>Gop_Dat_Hang!V169</f>
        <v>0</v>
      </c>
      <c r="AM169" s="21">
        <f t="shared" si="19"/>
        <v>12117600</v>
      </c>
      <c r="AN169" s="21">
        <f>Gop_Dat_Hang!X169</f>
        <v>969408</v>
      </c>
      <c r="AO169" s="75">
        <f t="shared" si="20"/>
        <v>13087008</v>
      </c>
      <c r="AQ169" s="21">
        <f>Gop_Dat_Hang!AB169-Gop_Dat_Hang!L169</f>
        <v>0</v>
      </c>
      <c r="AR169" s="21">
        <f>Gop_Dat_Hang!AC169-Gop_Dat_Hang!M169</f>
        <v>0</v>
      </c>
      <c r="AS169" s="21">
        <f>Gop_Dat_Hang!AD169-Gop_Dat_Hang!N169</f>
        <v>0</v>
      </c>
      <c r="AT169" s="21">
        <f>Gop_Dat_Hang!AE169-Gop_Dat_Hang!O169</f>
        <v>0</v>
      </c>
      <c r="AU169" s="21">
        <f>Gop_Dat_Hang!AF169-Gop_Dat_Hang!P169</f>
        <v>0</v>
      </c>
      <c r="AV169" s="21">
        <f>Gop_Dat_Hang!AG169-Gop_Dat_Hang!Q169</f>
        <v>0</v>
      </c>
      <c r="AW169" s="21">
        <f>Gop_Dat_Hang!AH169-Gop_Dat_Hang!R169</f>
        <v>0</v>
      </c>
      <c r="AX169" s="21">
        <f>Gop_Dat_Hang!AI169-Gop_Dat_Hang!S169</f>
        <v>0</v>
      </c>
      <c r="AY169" s="21">
        <f>Gop_Dat_Hang!AJ169-Gop_Dat_Hang!T169</f>
        <v>0</v>
      </c>
    </row>
    <row r="170" spans="1:51" x14ac:dyDescent="0.2">
      <c r="A170" s="73">
        <v>44615</v>
      </c>
      <c r="B170" s="181" t="s">
        <v>164</v>
      </c>
      <c r="C170" s="181" t="s">
        <v>165</v>
      </c>
      <c r="D170" s="181" t="s">
        <v>169</v>
      </c>
      <c r="E170" s="181" t="s">
        <v>170</v>
      </c>
      <c r="F170" s="181" t="s">
        <v>171</v>
      </c>
      <c r="G170" s="181" t="s">
        <v>569</v>
      </c>
      <c r="H170" s="21">
        <v>5</v>
      </c>
      <c r="I170" s="21">
        <v>0.03</v>
      </c>
      <c r="J170" s="74">
        <v>0</v>
      </c>
      <c r="L170" s="21">
        <v>10</v>
      </c>
      <c r="M170" s="21">
        <v>10</v>
      </c>
      <c r="N170" s="21">
        <v>16</v>
      </c>
      <c r="O170" s="21">
        <v>31</v>
      </c>
      <c r="P170" s="21">
        <v>24</v>
      </c>
      <c r="Q170" s="21">
        <v>47</v>
      </c>
      <c r="R170" s="21">
        <v>28</v>
      </c>
      <c r="S170" s="21">
        <v>166</v>
      </c>
      <c r="T170" s="21">
        <v>135000</v>
      </c>
      <c r="U170" s="21">
        <v>22410000</v>
      </c>
      <c r="V170" s="21">
        <v>0</v>
      </c>
      <c r="W170" s="21">
        <v>22410000</v>
      </c>
      <c r="X170" s="21">
        <v>1792800</v>
      </c>
      <c r="Y170" s="74">
        <v>24202800</v>
      </c>
      <c r="Z170" s="74">
        <v>160000</v>
      </c>
      <c r="AB170" s="21">
        <f>Gop_Dat_Hang!L170</f>
        <v>10</v>
      </c>
      <c r="AC170" s="21">
        <f>Gop_Dat_Hang!M170</f>
        <v>10</v>
      </c>
      <c r="AD170" s="21">
        <f>Gop_Dat_Hang!N170</f>
        <v>16</v>
      </c>
      <c r="AE170" s="21">
        <f>Gop_Dat_Hang!O170</f>
        <v>31</v>
      </c>
      <c r="AF170" s="21">
        <f>Gop_Dat_Hang!P170</f>
        <v>24</v>
      </c>
      <c r="AG170" s="21">
        <f>Gop_Dat_Hang!Q170</f>
        <v>47</v>
      </c>
      <c r="AH170" s="21">
        <f>Gop_Dat_Hang!R170</f>
        <v>28</v>
      </c>
      <c r="AI170" s="21">
        <f>SUM(Gop_Dat_Hang!AB170:AH170)</f>
        <v>166</v>
      </c>
      <c r="AJ170" s="21">
        <f>Gop_Dat_Hang!T170</f>
        <v>135000</v>
      </c>
      <c r="AK170" s="21">
        <f t="shared" si="18"/>
        <v>22410000</v>
      </c>
      <c r="AL170" s="21">
        <f>Gop_Dat_Hang!V170</f>
        <v>0</v>
      </c>
      <c r="AM170" s="21">
        <f t="shared" si="19"/>
        <v>22410000</v>
      </c>
      <c r="AN170" s="21">
        <f>Gop_Dat_Hang!X170</f>
        <v>1792800</v>
      </c>
      <c r="AO170" s="75">
        <f t="shared" si="20"/>
        <v>24202800</v>
      </c>
      <c r="AQ170" s="21">
        <f>Gop_Dat_Hang!AB170-Gop_Dat_Hang!L170</f>
        <v>0</v>
      </c>
      <c r="AR170" s="21">
        <f>Gop_Dat_Hang!AC170-Gop_Dat_Hang!M170</f>
        <v>0</v>
      </c>
      <c r="AS170" s="21">
        <f>Gop_Dat_Hang!AD170-Gop_Dat_Hang!N170</f>
        <v>0</v>
      </c>
      <c r="AT170" s="21">
        <f>Gop_Dat_Hang!AE170-Gop_Dat_Hang!O170</f>
        <v>0</v>
      </c>
      <c r="AU170" s="21">
        <f>Gop_Dat_Hang!AF170-Gop_Dat_Hang!P170</f>
        <v>0</v>
      </c>
      <c r="AV170" s="21">
        <f>Gop_Dat_Hang!AG170-Gop_Dat_Hang!Q170</f>
        <v>0</v>
      </c>
      <c r="AW170" s="21">
        <f>Gop_Dat_Hang!AH170-Gop_Dat_Hang!R170</f>
        <v>0</v>
      </c>
      <c r="AX170" s="21">
        <f>Gop_Dat_Hang!AI170-Gop_Dat_Hang!S170</f>
        <v>0</v>
      </c>
      <c r="AY170" s="21">
        <f>Gop_Dat_Hang!AJ170-Gop_Dat_Hang!T170</f>
        <v>0</v>
      </c>
    </row>
    <row r="171" spans="1:51" x14ac:dyDescent="0.2">
      <c r="A171" s="73">
        <v>44615</v>
      </c>
      <c r="B171" s="181" t="s">
        <v>164</v>
      </c>
      <c r="C171" s="181" t="s">
        <v>165</v>
      </c>
      <c r="D171" s="181" t="s">
        <v>172</v>
      </c>
      <c r="E171" s="181" t="s">
        <v>173</v>
      </c>
      <c r="F171" s="181" t="s">
        <v>174</v>
      </c>
      <c r="G171" s="181" t="s">
        <v>569</v>
      </c>
      <c r="H171" s="21">
        <v>5</v>
      </c>
      <c r="I171" s="21">
        <v>0.03</v>
      </c>
      <c r="J171" s="74">
        <v>0</v>
      </c>
      <c r="L171" s="21">
        <v>19</v>
      </c>
      <c r="M171" s="21">
        <v>43</v>
      </c>
      <c r="N171" s="21">
        <v>37</v>
      </c>
      <c r="O171" s="21">
        <v>45</v>
      </c>
      <c r="P171" s="21">
        <v>32</v>
      </c>
      <c r="Q171" s="21">
        <v>18</v>
      </c>
      <c r="R171" s="21">
        <v>24</v>
      </c>
      <c r="S171" s="21">
        <v>218</v>
      </c>
      <c r="T171" s="21">
        <v>102500</v>
      </c>
      <c r="U171" s="21">
        <v>22345000</v>
      </c>
      <c r="V171" s="21">
        <v>0</v>
      </c>
      <c r="W171" s="21">
        <v>22345000</v>
      </c>
      <c r="X171" s="21">
        <v>1787600</v>
      </c>
      <c r="Y171" s="74">
        <v>24132600</v>
      </c>
      <c r="Z171" s="74">
        <v>125000</v>
      </c>
      <c r="AB171" s="21">
        <f>Gop_Dat_Hang!L171</f>
        <v>19</v>
      </c>
      <c r="AC171" s="21">
        <f>Gop_Dat_Hang!M171</f>
        <v>43</v>
      </c>
      <c r="AD171" s="21">
        <f>Gop_Dat_Hang!N171</f>
        <v>37</v>
      </c>
      <c r="AE171" s="21">
        <f>Gop_Dat_Hang!O171</f>
        <v>45</v>
      </c>
      <c r="AF171" s="21">
        <f>Gop_Dat_Hang!P171</f>
        <v>32</v>
      </c>
      <c r="AG171" s="21">
        <f>Gop_Dat_Hang!Q171</f>
        <v>18</v>
      </c>
      <c r="AH171" s="21">
        <f>Gop_Dat_Hang!R171</f>
        <v>24</v>
      </c>
      <c r="AI171" s="21">
        <f>SUM(Gop_Dat_Hang!AB171:AH171)</f>
        <v>218</v>
      </c>
      <c r="AJ171" s="21">
        <f>Gop_Dat_Hang!T171</f>
        <v>102500</v>
      </c>
      <c r="AK171" s="21">
        <f t="shared" si="18"/>
        <v>22345000</v>
      </c>
      <c r="AL171" s="21">
        <f>Gop_Dat_Hang!V171</f>
        <v>0</v>
      </c>
      <c r="AM171" s="21">
        <f t="shared" si="19"/>
        <v>22345000</v>
      </c>
      <c r="AN171" s="21">
        <f>Gop_Dat_Hang!X171</f>
        <v>1787600</v>
      </c>
      <c r="AO171" s="75">
        <f t="shared" si="20"/>
        <v>24132600</v>
      </c>
      <c r="AQ171" s="21">
        <f>Gop_Dat_Hang!AB171-Gop_Dat_Hang!L171</f>
        <v>0</v>
      </c>
      <c r="AR171" s="21">
        <f>Gop_Dat_Hang!AC171-Gop_Dat_Hang!M171</f>
        <v>0</v>
      </c>
      <c r="AS171" s="21">
        <f>Gop_Dat_Hang!AD171-Gop_Dat_Hang!N171</f>
        <v>0</v>
      </c>
      <c r="AT171" s="21">
        <f>Gop_Dat_Hang!AE171-Gop_Dat_Hang!O171</f>
        <v>0</v>
      </c>
      <c r="AU171" s="21">
        <f>Gop_Dat_Hang!AF171-Gop_Dat_Hang!P171</f>
        <v>0</v>
      </c>
      <c r="AV171" s="21">
        <f>Gop_Dat_Hang!AG171-Gop_Dat_Hang!Q171</f>
        <v>0</v>
      </c>
      <c r="AW171" s="21">
        <f>Gop_Dat_Hang!AH171-Gop_Dat_Hang!R171</f>
        <v>0</v>
      </c>
      <c r="AX171" s="21">
        <f>Gop_Dat_Hang!AI171-Gop_Dat_Hang!S171</f>
        <v>0</v>
      </c>
      <c r="AY171" s="21">
        <f>Gop_Dat_Hang!AJ171-Gop_Dat_Hang!T171</f>
        <v>0</v>
      </c>
    </row>
    <row r="172" spans="1:51" x14ac:dyDescent="0.2">
      <c r="A172" s="73">
        <v>44615</v>
      </c>
      <c r="B172" s="181" t="s">
        <v>164</v>
      </c>
      <c r="C172" s="181" t="s">
        <v>165</v>
      </c>
      <c r="D172" s="181" t="s">
        <v>166</v>
      </c>
      <c r="E172" s="181" t="s">
        <v>167</v>
      </c>
      <c r="F172" s="181" t="s">
        <v>168</v>
      </c>
      <c r="G172" s="181" t="s">
        <v>569</v>
      </c>
      <c r="H172" s="21">
        <v>5</v>
      </c>
      <c r="I172" s="21">
        <v>0.03</v>
      </c>
      <c r="J172" s="74">
        <v>0</v>
      </c>
      <c r="L172" s="21">
        <v>13</v>
      </c>
      <c r="M172" s="21">
        <v>35</v>
      </c>
      <c r="N172" s="21">
        <v>13</v>
      </c>
      <c r="O172" s="21">
        <v>46</v>
      </c>
      <c r="P172" s="21">
        <v>30</v>
      </c>
      <c r="Q172" s="21">
        <v>29</v>
      </c>
      <c r="R172" s="21">
        <v>18</v>
      </c>
      <c r="S172" s="21">
        <v>184</v>
      </c>
      <c r="T172" s="21">
        <v>98000</v>
      </c>
      <c r="U172" s="21">
        <v>18032000</v>
      </c>
      <c r="V172" s="21">
        <v>0</v>
      </c>
      <c r="W172" s="21">
        <v>18032000</v>
      </c>
      <c r="X172" s="21">
        <v>1442560</v>
      </c>
      <c r="Y172" s="74">
        <v>19474560</v>
      </c>
      <c r="Z172" s="74">
        <v>119900</v>
      </c>
      <c r="AB172" s="21">
        <f>Gop_Dat_Hang!L172</f>
        <v>13</v>
      </c>
      <c r="AC172" s="21">
        <f>Gop_Dat_Hang!M172</f>
        <v>35</v>
      </c>
      <c r="AD172" s="21">
        <f>Gop_Dat_Hang!N172</f>
        <v>13</v>
      </c>
      <c r="AE172" s="21">
        <f>Gop_Dat_Hang!O172</f>
        <v>46</v>
      </c>
      <c r="AF172" s="21">
        <f>Gop_Dat_Hang!P172</f>
        <v>30</v>
      </c>
      <c r="AG172" s="21">
        <f>Gop_Dat_Hang!Q172</f>
        <v>29</v>
      </c>
      <c r="AH172" s="21">
        <f>Gop_Dat_Hang!R172</f>
        <v>18</v>
      </c>
      <c r="AI172" s="21">
        <f>SUM(Gop_Dat_Hang!AB172:AH172)</f>
        <v>184</v>
      </c>
      <c r="AJ172" s="21">
        <f>Gop_Dat_Hang!T172</f>
        <v>98000</v>
      </c>
      <c r="AK172" s="21">
        <f t="shared" si="18"/>
        <v>18032000</v>
      </c>
      <c r="AL172" s="21">
        <f>Gop_Dat_Hang!V172</f>
        <v>0</v>
      </c>
      <c r="AM172" s="21">
        <f t="shared" si="19"/>
        <v>18032000</v>
      </c>
      <c r="AN172" s="21">
        <f>Gop_Dat_Hang!X172</f>
        <v>1442560</v>
      </c>
      <c r="AO172" s="75">
        <f t="shared" si="20"/>
        <v>19474560</v>
      </c>
      <c r="AQ172" s="21">
        <f>Gop_Dat_Hang!AB172-Gop_Dat_Hang!L172</f>
        <v>0</v>
      </c>
      <c r="AR172" s="21">
        <f>Gop_Dat_Hang!AC172-Gop_Dat_Hang!M172</f>
        <v>0</v>
      </c>
      <c r="AS172" s="21">
        <f>Gop_Dat_Hang!AD172-Gop_Dat_Hang!N172</f>
        <v>0</v>
      </c>
      <c r="AT172" s="21">
        <f>Gop_Dat_Hang!AE172-Gop_Dat_Hang!O172</f>
        <v>0</v>
      </c>
      <c r="AU172" s="21">
        <f>Gop_Dat_Hang!AF172-Gop_Dat_Hang!P172</f>
        <v>0</v>
      </c>
      <c r="AV172" s="21">
        <f>Gop_Dat_Hang!AG172-Gop_Dat_Hang!Q172</f>
        <v>0</v>
      </c>
      <c r="AW172" s="21">
        <f>Gop_Dat_Hang!AH172-Gop_Dat_Hang!R172</f>
        <v>0</v>
      </c>
      <c r="AX172" s="21">
        <f>Gop_Dat_Hang!AI172-Gop_Dat_Hang!S172</f>
        <v>0</v>
      </c>
      <c r="AY172" s="21">
        <f>Gop_Dat_Hang!AJ172-Gop_Dat_Hang!T172</f>
        <v>0</v>
      </c>
    </row>
    <row r="173" spans="1:51" x14ac:dyDescent="0.2">
      <c r="A173" s="73">
        <v>44615</v>
      </c>
      <c r="B173" s="181" t="s">
        <v>164</v>
      </c>
      <c r="C173" s="181" t="s">
        <v>165</v>
      </c>
      <c r="D173" s="181" t="s">
        <v>175</v>
      </c>
      <c r="E173" s="181" t="s">
        <v>176</v>
      </c>
      <c r="F173" s="181" t="s">
        <v>177</v>
      </c>
      <c r="G173" s="181" t="s">
        <v>514</v>
      </c>
      <c r="H173" s="21">
        <v>10</v>
      </c>
      <c r="I173" s="21">
        <v>0.03</v>
      </c>
      <c r="J173" s="74">
        <v>0</v>
      </c>
      <c r="L173" s="21">
        <v>45</v>
      </c>
      <c r="M173" s="21">
        <v>41</v>
      </c>
      <c r="N173" s="21">
        <v>12</v>
      </c>
      <c r="O173" s="21">
        <v>22</v>
      </c>
      <c r="P173" s="21">
        <v>45</v>
      </c>
      <c r="Q173" s="21">
        <v>15</v>
      </c>
      <c r="R173" s="21">
        <v>33</v>
      </c>
      <c r="S173" s="21">
        <v>213</v>
      </c>
      <c r="T173" s="21">
        <v>80000</v>
      </c>
      <c r="U173" s="21">
        <v>17040000</v>
      </c>
      <c r="V173" s="21">
        <v>0</v>
      </c>
      <c r="W173" s="21">
        <v>17040000</v>
      </c>
      <c r="X173" s="21">
        <v>1363200</v>
      </c>
      <c r="Y173" s="74">
        <v>18403200</v>
      </c>
      <c r="Z173" s="74">
        <v>98900</v>
      </c>
      <c r="AB173" s="21">
        <f>Gop_Dat_Hang!L173</f>
        <v>45</v>
      </c>
      <c r="AC173" s="21">
        <f>Gop_Dat_Hang!M173</f>
        <v>41</v>
      </c>
      <c r="AD173" s="21">
        <f>Gop_Dat_Hang!N173</f>
        <v>12</v>
      </c>
      <c r="AE173" s="21">
        <f>Gop_Dat_Hang!O173</f>
        <v>22</v>
      </c>
      <c r="AF173" s="21">
        <f>Gop_Dat_Hang!P173</f>
        <v>45</v>
      </c>
      <c r="AG173" s="21">
        <f>Gop_Dat_Hang!Q173</f>
        <v>15</v>
      </c>
      <c r="AH173" s="21">
        <f>Gop_Dat_Hang!R173</f>
        <v>33</v>
      </c>
      <c r="AI173" s="21">
        <f>SUM(Gop_Dat_Hang!AB173:AH173)</f>
        <v>213</v>
      </c>
      <c r="AJ173" s="21">
        <f>Gop_Dat_Hang!T173</f>
        <v>80000</v>
      </c>
      <c r="AK173" s="21">
        <f t="shared" si="18"/>
        <v>17040000</v>
      </c>
      <c r="AL173" s="21">
        <f>Gop_Dat_Hang!V173</f>
        <v>0</v>
      </c>
      <c r="AM173" s="21">
        <f t="shared" si="19"/>
        <v>17040000</v>
      </c>
      <c r="AN173" s="21">
        <f>Gop_Dat_Hang!X173</f>
        <v>1363200</v>
      </c>
      <c r="AO173" s="75">
        <f t="shared" si="20"/>
        <v>18403200</v>
      </c>
      <c r="AQ173" s="21">
        <f>Gop_Dat_Hang!AB173-Gop_Dat_Hang!L173</f>
        <v>0</v>
      </c>
      <c r="AR173" s="21">
        <f>Gop_Dat_Hang!AC173-Gop_Dat_Hang!M173</f>
        <v>0</v>
      </c>
      <c r="AS173" s="21">
        <f>Gop_Dat_Hang!AD173-Gop_Dat_Hang!N173</f>
        <v>0</v>
      </c>
      <c r="AT173" s="21">
        <f>Gop_Dat_Hang!AE173-Gop_Dat_Hang!O173</f>
        <v>0</v>
      </c>
      <c r="AU173" s="21">
        <f>Gop_Dat_Hang!AF173-Gop_Dat_Hang!P173</f>
        <v>0</v>
      </c>
      <c r="AV173" s="21">
        <f>Gop_Dat_Hang!AG173-Gop_Dat_Hang!Q173</f>
        <v>0</v>
      </c>
      <c r="AW173" s="21">
        <f>Gop_Dat_Hang!AH173-Gop_Dat_Hang!R173</f>
        <v>0</v>
      </c>
      <c r="AX173" s="21">
        <f>Gop_Dat_Hang!AI173-Gop_Dat_Hang!S173</f>
        <v>0</v>
      </c>
      <c r="AY173" s="21">
        <f>Gop_Dat_Hang!AJ173-Gop_Dat_Hang!T173</f>
        <v>0</v>
      </c>
    </row>
    <row r="174" spans="1:51" x14ac:dyDescent="0.2">
      <c r="A174" s="73">
        <v>44615</v>
      </c>
      <c r="B174" s="181" t="s">
        <v>164</v>
      </c>
      <c r="C174" s="181" t="s">
        <v>165</v>
      </c>
      <c r="D174" s="181" t="s">
        <v>178</v>
      </c>
      <c r="E174" s="181" t="s">
        <v>179</v>
      </c>
      <c r="F174" s="181" t="s">
        <v>180</v>
      </c>
      <c r="G174" s="181" t="s">
        <v>514</v>
      </c>
      <c r="H174" s="21">
        <v>10</v>
      </c>
      <c r="I174" s="21">
        <v>0.03</v>
      </c>
      <c r="J174" s="74">
        <v>0</v>
      </c>
      <c r="L174" s="21">
        <v>47</v>
      </c>
      <c r="M174" s="21">
        <v>37</v>
      </c>
      <c r="N174" s="21">
        <v>36</v>
      </c>
      <c r="O174" s="21">
        <v>48</v>
      </c>
      <c r="P174" s="21">
        <v>36</v>
      </c>
      <c r="Q174" s="21">
        <v>28</v>
      </c>
      <c r="R174" s="21">
        <v>41</v>
      </c>
      <c r="S174" s="21">
        <v>273</v>
      </c>
      <c r="T174" s="21">
        <v>68000</v>
      </c>
      <c r="U174" s="21">
        <v>18564000</v>
      </c>
      <c r="V174" s="21">
        <v>0</v>
      </c>
      <c r="W174" s="21">
        <v>18564000</v>
      </c>
      <c r="X174" s="21">
        <v>1485120</v>
      </c>
      <c r="Y174" s="74">
        <v>20049120</v>
      </c>
      <c r="Z174" s="74">
        <v>87900</v>
      </c>
      <c r="AB174" s="21">
        <f>Gop_Dat_Hang!L174</f>
        <v>47</v>
      </c>
      <c r="AC174" s="21">
        <f>Gop_Dat_Hang!M174</f>
        <v>37</v>
      </c>
      <c r="AD174" s="21">
        <f>Gop_Dat_Hang!N174</f>
        <v>36</v>
      </c>
      <c r="AE174" s="21">
        <f>Gop_Dat_Hang!O174</f>
        <v>48</v>
      </c>
      <c r="AF174" s="21">
        <f>Gop_Dat_Hang!P174</f>
        <v>36</v>
      </c>
      <c r="AG174" s="21">
        <f>Gop_Dat_Hang!Q174</f>
        <v>28</v>
      </c>
      <c r="AH174" s="21">
        <f>Gop_Dat_Hang!R174</f>
        <v>41</v>
      </c>
      <c r="AI174" s="21">
        <f>SUM(Gop_Dat_Hang!AB174:AH174)</f>
        <v>273</v>
      </c>
      <c r="AJ174" s="21">
        <f>Gop_Dat_Hang!T174</f>
        <v>68000</v>
      </c>
      <c r="AK174" s="21">
        <f t="shared" si="18"/>
        <v>18564000</v>
      </c>
      <c r="AL174" s="21">
        <f>Gop_Dat_Hang!V174</f>
        <v>0</v>
      </c>
      <c r="AM174" s="21">
        <f t="shared" si="19"/>
        <v>18564000</v>
      </c>
      <c r="AN174" s="21">
        <f>Gop_Dat_Hang!X174</f>
        <v>1485120</v>
      </c>
      <c r="AO174" s="75">
        <f t="shared" si="20"/>
        <v>20049120</v>
      </c>
      <c r="AQ174" s="21">
        <f>Gop_Dat_Hang!AB174-Gop_Dat_Hang!L174</f>
        <v>0</v>
      </c>
      <c r="AR174" s="21">
        <f>Gop_Dat_Hang!AC174-Gop_Dat_Hang!M174</f>
        <v>0</v>
      </c>
      <c r="AS174" s="21">
        <f>Gop_Dat_Hang!AD174-Gop_Dat_Hang!N174</f>
        <v>0</v>
      </c>
      <c r="AT174" s="21">
        <f>Gop_Dat_Hang!AE174-Gop_Dat_Hang!O174</f>
        <v>0</v>
      </c>
      <c r="AU174" s="21">
        <f>Gop_Dat_Hang!AF174-Gop_Dat_Hang!P174</f>
        <v>0</v>
      </c>
      <c r="AV174" s="21">
        <f>Gop_Dat_Hang!AG174-Gop_Dat_Hang!Q174</f>
        <v>0</v>
      </c>
      <c r="AW174" s="21">
        <f>Gop_Dat_Hang!AH174-Gop_Dat_Hang!R174</f>
        <v>0</v>
      </c>
      <c r="AX174" s="21">
        <f>Gop_Dat_Hang!AI174-Gop_Dat_Hang!S174</f>
        <v>0</v>
      </c>
      <c r="AY174" s="21">
        <f>Gop_Dat_Hang!AJ174-Gop_Dat_Hang!T174</f>
        <v>0</v>
      </c>
    </row>
    <row r="175" spans="1:51" x14ac:dyDescent="0.2">
      <c r="A175" s="73">
        <v>44615</v>
      </c>
      <c r="B175" s="181" t="s">
        <v>164</v>
      </c>
      <c r="C175" s="181" t="s">
        <v>165</v>
      </c>
      <c r="D175" s="181" t="s">
        <v>181</v>
      </c>
      <c r="E175" s="181" t="s">
        <v>182</v>
      </c>
      <c r="F175" s="181" t="s">
        <v>183</v>
      </c>
      <c r="G175" s="181" t="s">
        <v>514</v>
      </c>
      <c r="H175" s="21">
        <v>10</v>
      </c>
      <c r="I175" s="21">
        <v>0.03</v>
      </c>
      <c r="J175" s="74">
        <v>0</v>
      </c>
      <c r="L175" s="21">
        <v>46</v>
      </c>
      <c r="M175" s="21">
        <v>11</v>
      </c>
      <c r="N175" s="21">
        <v>35</v>
      </c>
      <c r="O175" s="21">
        <v>41</v>
      </c>
      <c r="P175" s="21">
        <v>27</v>
      </c>
      <c r="Q175" s="21">
        <v>23</v>
      </c>
      <c r="R175" s="21">
        <v>13</v>
      </c>
      <c r="S175" s="21">
        <v>196</v>
      </c>
      <c r="T175" s="21">
        <v>60000</v>
      </c>
      <c r="U175" s="21">
        <v>11760000</v>
      </c>
      <c r="V175" s="21">
        <v>0</v>
      </c>
      <c r="W175" s="21">
        <v>11760000</v>
      </c>
      <c r="X175" s="21">
        <v>940800</v>
      </c>
      <c r="Y175" s="74">
        <v>12700800</v>
      </c>
      <c r="Z175" s="74">
        <v>75000</v>
      </c>
      <c r="AB175" s="21">
        <f>Gop_Dat_Hang!L175</f>
        <v>46</v>
      </c>
      <c r="AC175" s="21">
        <f>Gop_Dat_Hang!M175</f>
        <v>11</v>
      </c>
      <c r="AD175" s="21">
        <f>Gop_Dat_Hang!N175</f>
        <v>35</v>
      </c>
      <c r="AE175" s="21">
        <f>Gop_Dat_Hang!O175</f>
        <v>41</v>
      </c>
      <c r="AF175" s="21">
        <f>Gop_Dat_Hang!P175</f>
        <v>27</v>
      </c>
      <c r="AG175" s="21">
        <f>Gop_Dat_Hang!Q175</f>
        <v>23</v>
      </c>
      <c r="AH175" s="21">
        <f>Gop_Dat_Hang!R175</f>
        <v>13</v>
      </c>
      <c r="AI175" s="21">
        <f>SUM(Gop_Dat_Hang!AB175:AH175)</f>
        <v>196</v>
      </c>
      <c r="AJ175" s="21">
        <f>Gop_Dat_Hang!T175</f>
        <v>60000</v>
      </c>
      <c r="AK175" s="21">
        <f t="shared" si="18"/>
        <v>11760000</v>
      </c>
      <c r="AL175" s="21">
        <f>Gop_Dat_Hang!V175</f>
        <v>0</v>
      </c>
      <c r="AM175" s="21">
        <f t="shared" si="19"/>
        <v>11760000</v>
      </c>
      <c r="AN175" s="21">
        <f>Gop_Dat_Hang!X175</f>
        <v>940800</v>
      </c>
      <c r="AO175" s="75">
        <f t="shared" si="20"/>
        <v>12700800</v>
      </c>
      <c r="AQ175" s="21">
        <f>Gop_Dat_Hang!AB175-Gop_Dat_Hang!L175</f>
        <v>0</v>
      </c>
      <c r="AR175" s="21">
        <f>Gop_Dat_Hang!AC175-Gop_Dat_Hang!M175</f>
        <v>0</v>
      </c>
      <c r="AS175" s="21">
        <f>Gop_Dat_Hang!AD175-Gop_Dat_Hang!N175</f>
        <v>0</v>
      </c>
      <c r="AT175" s="21">
        <f>Gop_Dat_Hang!AE175-Gop_Dat_Hang!O175</f>
        <v>0</v>
      </c>
      <c r="AU175" s="21">
        <f>Gop_Dat_Hang!AF175-Gop_Dat_Hang!P175</f>
        <v>0</v>
      </c>
      <c r="AV175" s="21">
        <f>Gop_Dat_Hang!AG175-Gop_Dat_Hang!Q175</f>
        <v>0</v>
      </c>
      <c r="AW175" s="21">
        <f>Gop_Dat_Hang!AH175-Gop_Dat_Hang!R175</f>
        <v>0</v>
      </c>
      <c r="AX175" s="21">
        <f>Gop_Dat_Hang!AI175-Gop_Dat_Hang!S175</f>
        <v>0</v>
      </c>
      <c r="AY175" s="21">
        <f>Gop_Dat_Hang!AJ175-Gop_Dat_Hang!T175</f>
        <v>0</v>
      </c>
    </row>
    <row r="176" spans="1:51" x14ac:dyDescent="0.2">
      <c r="A176" s="73">
        <v>44615</v>
      </c>
      <c r="B176" s="181" t="s">
        <v>164</v>
      </c>
      <c r="C176" s="181" t="s">
        <v>165</v>
      </c>
      <c r="D176" s="181" t="s">
        <v>184</v>
      </c>
      <c r="E176" s="181" t="s">
        <v>185</v>
      </c>
      <c r="F176" s="181" t="s">
        <v>186</v>
      </c>
      <c r="G176" s="181" t="s">
        <v>549</v>
      </c>
      <c r="H176" s="21">
        <v>10</v>
      </c>
      <c r="I176" s="21">
        <v>0.03</v>
      </c>
      <c r="J176" s="74">
        <v>0</v>
      </c>
      <c r="L176" s="21">
        <v>47</v>
      </c>
      <c r="M176" s="21">
        <v>41</v>
      </c>
      <c r="N176" s="21">
        <v>50</v>
      </c>
      <c r="O176" s="21">
        <v>49</v>
      </c>
      <c r="P176" s="21">
        <v>43</v>
      </c>
      <c r="Q176" s="21">
        <v>26</v>
      </c>
      <c r="R176" s="21">
        <v>40</v>
      </c>
      <c r="S176" s="21">
        <v>296</v>
      </c>
      <c r="T176" s="21">
        <v>135000</v>
      </c>
      <c r="U176" s="21">
        <v>39960000</v>
      </c>
      <c r="V176" s="21">
        <v>0</v>
      </c>
      <c r="W176" s="21">
        <v>39960000</v>
      </c>
      <c r="X176" s="21">
        <v>3196800</v>
      </c>
      <c r="Y176" s="74">
        <v>43156800</v>
      </c>
      <c r="Z176" s="74">
        <v>165000</v>
      </c>
      <c r="AB176" s="21">
        <f>Gop_Dat_Hang!L176</f>
        <v>47</v>
      </c>
      <c r="AC176" s="21">
        <f>Gop_Dat_Hang!M176</f>
        <v>41</v>
      </c>
      <c r="AD176" s="21">
        <f>Gop_Dat_Hang!N176</f>
        <v>50</v>
      </c>
      <c r="AE176" s="21">
        <f>Gop_Dat_Hang!O176</f>
        <v>49</v>
      </c>
      <c r="AF176" s="21">
        <f>Gop_Dat_Hang!P176</f>
        <v>43</v>
      </c>
      <c r="AG176" s="21">
        <f>Gop_Dat_Hang!Q176</f>
        <v>26</v>
      </c>
      <c r="AH176" s="21">
        <f>Gop_Dat_Hang!R176</f>
        <v>40</v>
      </c>
      <c r="AI176" s="21">
        <f>SUM(Gop_Dat_Hang!AB176:AH176)</f>
        <v>296</v>
      </c>
      <c r="AJ176" s="21">
        <f>Gop_Dat_Hang!T176</f>
        <v>135000</v>
      </c>
      <c r="AK176" s="21">
        <f t="shared" si="18"/>
        <v>39960000</v>
      </c>
      <c r="AL176" s="21">
        <f>Gop_Dat_Hang!V176</f>
        <v>0</v>
      </c>
      <c r="AM176" s="21">
        <f t="shared" si="19"/>
        <v>39960000</v>
      </c>
      <c r="AN176" s="21">
        <f>Gop_Dat_Hang!X176</f>
        <v>3196800</v>
      </c>
      <c r="AO176" s="75">
        <f t="shared" si="20"/>
        <v>43156800</v>
      </c>
      <c r="AQ176" s="21">
        <f>Gop_Dat_Hang!AB176-Gop_Dat_Hang!L176</f>
        <v>0</v>
      </c>
      <c r="AR176" s="21">
        <f>Gop_Dat_Hang!AC176-Gop_Dat_Hang!M176</f>
        <v>0</v>
      </c>
      <c r="AS176" s="21">
        <f>Gop_Dat_Hang!AD176-Gop_Dat_Hang!N176</f>
        <v>0</v>
      </c>
      <c r="AT176" s="21">
        <f>Gop_Dat_Hang!AE176-Gop_Dat_Hang!O176</f>
        <v>0</v>
      </c>
      <c r="AU176" s="21">
        <f>Gop_Dat_Hang!AF176-Gop_Dat_Hang!P176</f>
        <v>0</v>
      </c>
      <c r="AV176" s="21">
        <f>Gop_Dat_Hang!AG176-Gop_Dat_Hang!Q176</f>
        <v>0</v>
      </c>
      <c r="AW176" s="21">
        <f>Gop_Dat_Hang!AH176-Gop_Dat_Hang!R176</f>
        <v>0</v>
      </c>
      <c r="AX176" s="21">
        <f>Gop_Dat_Hang!AI176-Gop_Dat_Hang!S176</f>
        <v>0</v>
      </c>
      <c r="AY176" s="21">
        <f>Gop_Dat_Hang!AJ176-Gop_Dat_Hang!T176</f>
        <v>0</v>
      </c>
    </row>
    <row r="177" spans="1:51" x14ac:dyDescent="0.2">
      <c r="A177" s="73">
        <v>44615</v>
      </c>
      <c r="B177" s="181" t="s">
        <v>164</v>
      </c>
      <c r="C177" s="181" t="s">
        <v>165</v>
      </c>
      <c r="D177" s="181" t="s">
        <v>187</v>
      </c>
      <c r="E177" s="181" t="s">
        <v>188</v>
      </c>
      <c r="F177" s="181" t="s">
        <v>189</v>
      </c>
      <c r="G177" s="181" t="s">
        <v>514</v>
      </c>
      <c r="H177" s="21">
        <v>5</v>
      </c>
      <c r="I177" s="21">
        <v>0.03</v>
      </c>
      <c r="J177" s="74">
        <v>0</v>
      </c>
      <c r="L177" s="21">
        <v>47</v>
      </c>
      <c r="M177" s="21">
        <v>15</v>
      </c>
      <c r="N177" s="21">
        <v>38</v>
      </c>
      <c r="O177" s="21">
        <v>22</v>
      </c>
      <c r="P177" s="21">
        <v>13</v>
      </c>
      <c r="Q177" s="21">
        <v>14</v>
      </c>
      <c r="R177" s="21">
        <v>37</v>
      </c>
      <c r="S177" s="21">
        <v>186</v>
      </c>
      <c r="T177" s="21">
        <v>38000</v>
      </c>
      <c r="U177" s="21">
        <v>7068000</v>
      </c>
      <c r="V177" s="21">
        <v>0</v>
      </c>
      <c r="W177" s="21">
        <v>7068000</v>
      </c>
      <c r="X177" s="21">
        <v>565440</v>
      </c>
      <c r="Y177" s="74">
        <v>7633440</v>
      </c>
      <c r="Z177" s="74">
        <v>55000</v>
      </c>
      <c r="AB177" s="21">
        <f>Gop_Dat_Hang!L177</f>
        <v>47</v>
      </c>
      <c r="AC177" s="21">
        <f>Gop_Dat_Hang!M177</f>
        <v>15</v>
      </c>
      <c r="AD177" s="21">
        <f>Gop_Dat_Hang!N177</f>
        <v>38</v>
      </c>
      <c r="AE177" s="21">
        <f>Gop_Dat_Hang!O177</f>
        <v>22</v>
      </c>
      <c r="AF177" s="21">
        <f>Gop_Dat_Hang!P177</f>
        <v>13</v>
      </c>
      <c r="AG177" s="21">
        <f>Gop_Dat_Hang!Q177</f>
        <v>14</v>
      </c>
      <c r="AH177" s="21">
        <f>Gop_Dat_Hang!R177</f>
        <v>37</v>
      </c>
      <c r="AI177" s="21">
        <f>SUM(Gop_Dat_Hang!AB177:AH177)</f>
        <v>186</v>
      </c>
      <c r="AJ177" s="21">
        <f>Gop_Dat_Hang!T177</f>
        <v>38000</v>
      </c>
      <c r="AK177" s="21">
        <f t="shared" si="18"/>
        <v>7068000</v>
      </c>
      <c r="AL177" s="21">
        <f>Gop_Dat_Hang!V177</f>
        <v>0</v>
      </c>
      <c r="AM177" s="21">
        <f t="shared" si="19"/>
        <v>7068000</v>
      </c>
      <c r="AN177" s="21">
        <f>Gop_Dat_Hang!X177</f>
        <v>565440</v>
      </c>
      <c r="AO177" s="75">
        <f t="shared" si="20"/>
        <v>7633440</v>
      </c>
      <c r="AQ177" s="21">
        <f>Gop_Dat_Hang!AB177-Gop_Dat_Hang!L177</f>
        <v>0</v>
      </c>
      <c r="AR177" s="21">
        <f>Gop_Dat_Hang!AC177-Gop_Dat_Hang!M177</f>
        <v>0</v>
      </c>
      <c r="AS177" s="21">
        <f>Gop_Dat_Hang!AD177-Gop_Dat_Hang!N177</f>
        <v>0</v>
      </c>
      <c r="AT177" s="21">
        <f>Gop_Dat_Hang!AE177-Gop_Dat_Hang!O177</f>
        <v>0</v>
      </c>
      <c r="AU177" s="21">
        <f>Gop_Dat_Hang!AF177-Gop_Dat_Hang!P177</f>
        <v>0</v>
      </c>
      <c r="AV177" s="21">
        <f>Gop_Dat_Hang!AG177-Gop_Dat_Hang!Q177</f>
        <v>0</v>
      </c>
      <c r="AW177" s="21">
        <f>Gop_Dat_Hang!AH177-Gop_Dat_Hang!R177</f>
        <v>0</v>
      </c>
      <c r="AX177" s="21">
        <f>Gop_Dat_Hang!AI177-Gop_Dat_Hang!S177</f>
        <v>0</v>
      </c>
      <c r="AY177" s="21">
        <f>Gop_Dat_Hang!AJ177-Gop_Dat_Hang!T177</f>
        <v>0</v>
      </c>
    </row>
    <row r="178" spans="1:51" x14ac:dyDescent="0.2">
      <c r="A178" s="73">
        <v>44615</v>
      </c>
      <c r="B178" s="181" t="s">
        <v>190</v>
      </c>
      <c r="C178" s="181" t="s">
        <v>191</v>
      </c>
      <c r="D178" s="181" t="s">
        <v>192</v>
      </c>
      <c r="E178" s="181" t="s">
        <v>193</v>
      </c>
      <c r="F178" s="181" t="s">
        <v>194</v>
      </c>
      <c r="G178" s="181" t="s">
        <v>544</v>
      </c>
      <c r="H178" s="21">
        <v>3</v>
      </c>
      <c r="I178" s="21">
        <v>0</v>
      </c>
      <c r="J178" s="74">
        <v>0.12</v>
      </c>
      <c r="L178" s="21">
        <v>29</v>
      </c>
      <c r="M178" s="21">
        <v>15</v>
      </c>
      <c r="N178" s="21">
        <v>46</v>
      </c>
      <c r="O178" s="21">
        <v>49</v>
      </c>
      <c r="P178" s="21">
        <v>23</v>
      </c>
      <c r="Q178" s="21">
        <v>14</v>
      </c>
      <c r="R178" s="21">
        <v>45</v>
      </c>
      <c r="S178" s="21">
        <v>221</v>
      </c>
      <c r="T178" s="21">
        <v>19696</v>
      </c>
      <c r="U178" s="21">
        <v>4352816</v>
      </c>
      <c r="V178" s="21">
        <v>522337.92</v>
      </c>
      <c r="W178" s="21">
        <v>3830478.08</v>
      </c>
      <c r="X178" s="21">
        <v>348225.28000000003</v>
      </c>
      <c r="Y178" s="74">
        <v>4178703.36</v>
      </c>
      <c r="Z178" s="74">
        <v>22500</v>
      </c>
      <c r="AB178" s="21">
        <f>Gop_Dat_Hang!L178</f>
        <v>29</v>
      </c>
      <c r="AC178" s="21">
        <f>Gop_Dat_Hang!M178</f>
        <v>15</v>
      </c>
      <c r="AD178" s="21">
        <f>Gop_Dat_Hang!N178</f>
        <v>46</v>
      </c>
      <c r="AE178" s="21">
        <f>Gop_Dat_Hang!O178</f>
        <v>49</v>
      </c>
      <c r="AF178" s="21">
        <f>Gop_Dat_Hang!P178</f>
        <v>23</v>
      </c>
      <c r="AG178" s="21">
        <f>Gop_Dat_Hang!Q178</f>
        <v>14</v>
      </c>
      <c r="AH178" s="21">
        <f>Gop_Dat_Hang!R178</f>
        <v>45</v>
      </c>
      <c r="AI178" s="21">
        <f>SUM(Gop_Dat_Hang!AB178:AH178)</f>
        <v>221</v>
      </c>
      <c r="AJ178" s="21">
        <f>Gop_Dat_Hang!T178</f>
        <v>19696</v>
      </c>
      <c r="AK178" s="21">
        <f t="shared" si="18"/>
        <v>4352816</v>
      </c>
      <c r="AL178" s="21">
        <f>Gop_Dat_Hang!V178</f>
        <v>522337.92</v>
      </c>
      <c r="AM178" s="21">
        <f t="shared" si="19"/>
        <v>3830478.08</v>
      </c>
      <c r="AN178" s="21">
        <f>Gop_Dat_Hang!X178</f>
        <v>348225.28000000003</v>
      </c>
      <c r="AO178" s="75">
        <f t="shared" si="20"/>
        <v>4178703.3600000003</v>
      </c>
      <c r="AQ178" s="21">
        <f>Gop_Dat_Hang!AB178-Gop_Dat_Hang!L178</f>
        <v>0</v>
      </c>
      <c r="AR178" s="21">
        <f>Gop_Dat_Hang!AC178-Gop_Dat_Hang!M178</f>
        <v>0</v>
      </c>
      <c r="AS178" s="21">
        <f>Gop_Dat_Hang!AD178-Gop_Dat_Hang!N178</f>
        <v>0</v>
      </c>
      <c r="AT178" s="21">
        <f>Gop_Dat_Hang!AE178-Gop_Dat_Hang!O178</f>
        <v>0</v>
      </c>
      <c r="AU178" s="21">
        <f>Gop_Dat_Hang!AF178-Gop_Dat_Hang!P178</f>
        <v>0</v>
      </c>
      <c r="AV178" s="21">
        <f>Gop_Dat_Hang!AG178-Gop_Dat_Hang!Q178</f>
        <v>0</v>
      </c>
      <c r="AW178" s="21">
        <f>Gop_Dat_Hang!AH178-Gop_Dat_Hang!R178</f>
        <v>0</v>
      </c>
      <c r="AX178" s="21">
        <f>Gop_Dat_Hang!AI178-Gop_Dat_Hang!S178</f>
        <v>0</v>
      </c>
      <c r="AY178" s="21">
        <f>Gop_Dat_Hang!AJ178-Gop_Dat_Hang!T178</f>
        <v>0</v>
      </c>
    </row>
    <row r="179" spans="1:51" x14ac:dyDescent="0.2">
      <c r="A179" s="73">
        <v>44615</v>
      </c>
      <c r="B179" s="181" t="s">
        <v>190</v>
      </c>
      <c r="C179" s="181" t="s">
        <v>191</v>
      </c>
      <c r="D179" s="181" t="s">
        <v>195</v>
      </c>
      <c r="E179" s="181" t="s">
        <v>196</v>
      </c>
      <c r="F179" s="181" t="s">
        <v>197</v>
      </c>
      <c r="G179" s="181" t="s">
        <v>544</v>
      </c>
      <c r="H179" s="21">
        <v>12</v>
      </c>
      <c r="I179" s="21">
        <v>0</v>
      </c>
      <c r="J179" s="74">
        <v>0.15</v>
      </c>
      <c r="L179" s="21">
        <v>35</v>
      </c>
      <c r="M179" s="21">
        <v>22</v>
      </c>
      <c r="N179" s="21">
        <v>39</v>
      </c>
      <c r="O179" s="21">
        <v>17</v>
      </c>
      <c r="P179" s="21">
        <v>10</v>
      </c>
      <c r="Q179" s="21">
        <v>35</v>
      </c>
      <c r="R179" s="21">
        <v>30</v>
      </c>
      <c r="S179" s="21">
        <v>188</v>
      </c>
      <c r="T179" s="21">
        <v>17876</v>
      </c>
      <c r="U179" s="21">
        <v>3360688</v>
      </c>
      <c r="V179" s="21">
        <v>504103.2</v>
      </c>
      <c r="W179" s="21">
        <v>2856584.8</v>
      </c>
      <c r="X179" s="21">
        <v>268855.03999999998</v>
      </c>
      <c r="Y179" s="74">
        <v>3125439.84</v>
      </c>
      <c r="Z179" s="74">
        <v>20900</v>
      </c>
      <c r="AB179" s="21">
        <f>Gop_Dat_Hang!L179</f>
        <v>35</v>
      </c>
      <c r="AC179" s="21">
        <f>Gop_Dat_Hang!M179</f>
        <v>22</v>
      </c>
      <c r="AD179" s="21">
        <f>Gop_Dat_Hang!N179</f>
        <v>39</v>
      </c>
      <c r="AE179" s="21">
        <f>Gop_Dat_Hang!O179</f>
        <v>17</v>
      </c>
      <c r="AF179" s="21">
        <f>Gop_Dat_Hang!P179</f>
        <v>10</v>
      </c>
      <c r="AG179" s="21">
        <f>Gop_Dat_Hang!Q179</f>
        <v>35</v>
      </c>
      <c r="AH179" s="21">
        <f>Gop_Dat_Hang!R179</f>
        <v>30</v>
      </c>
      <c r="AI179" s="21">
        <f>SUM(Gop_Dat_Hang!AB179:AH179)</f>
        <v>188</v>
      </c>
      <c r="AJ179" s="21">
        <f>Gop_Dat_Hang!T179</f>
        <v>17876</v>
      </c>
      <c r="AK179" s="21">
        <f t="shared" si="18"/>
        <v>3360688</v>
      </c>
      <c r="AL179" s="21">
        <f>Gop_Dat_Hang!V179</f>
        <v>504103.2</v>
      </c>
      <c r="AM179" s="21">
        <f t="shared" si="19"/>
        <v>2856584.8</v>
      </c>
      <c r="AN179" s="21">
        <f>Gop_Dat_Hang!X179</f>
        <v>268855.03999999998</v>
      </c>
      <c r="AO179" s="75">
        <f t="shared" si="20"/>
        <v>3125439.84</v>
      </c>
      <c r="AQ179" s="21">
        <f>Gop_Dat_Hang!AB179-Gop_Dat_Hang!L179</f>
        <v>0</v>
      </c>
      <c r="AR179" s="21">
        <f>Gop_Dat_Hang!AC179-Gop_Dat_Hang!M179</f>
        <v>0</v>
      </c>
      <c r="AS179" s="21">
        <f>Gop_Dat_Hang!AD179-Gop_Dat_Hang!N179</f>
        <v>0</v>
      </c>
      <c r="AT179" s="21">
        <f>Gop_Dat_Hang!AE179-Gop_Dat_Hang!O179</f>
        <v>0</v>
      </c>
      <c r="AU179" s="21">
        <f>Gop_Dat_Hang!AF179-Gop_Dat_Hang!P179</f>
        <v>0</v>
      </c>
      <c r="AV179" s="21">
        <f>Gop_Dat_Hang!AG179-Gop_Dat_Hang!Q179</f>
        <v>0</v>
      </c>
      <c r="AW179" s="21">
        <f>Gop_Dat_Hang!AH179-Gop_Dat_Hang!R179</f>
        <v>0</v>
      </c>
      <c r="AX179" s="21">
        <f>Gop_Dat_Hang!AI179-Gop_Dat_Hang!S179</f>
        <v>0</v>
      </c>
      <c r="AY179" s="21">
        <f>Gop_Dat_Hang!AJ179-Gop_Dat_Hang!T179</f>
        <v>0</v>
      </c>
    </row>
    <row r="180" spans="1:51" x14ac:dyDescent="0.2">
      <c r="A180" s="73">
        <v>44615</v>
      </c>
      <c r="B180" s="181" t="s">
        <v>190</v>
      </c>
      <c r="C180" s="181" t="s">
        <v>191</v>
      </c>
      <c r="D180" s="181" t="s">
        <v>198</v>
      </c>
      <c r="E180" s="181" t="s">
        <v>199</v>
      </c>
      <c r="F180" s="181" t="s">
        <v>200</v>
      </c>
      <c r="G180" s="181" t="s">
        <v>544</v>
      </c>
      <c r="H180" s="21">
        <v>12</v>
      </c>
      <c r="I180" s="21">
        <v>0</v>
      </c>
      <c r="J180" s="74">
        <v>0</v>
      </c>
      <c r="L180" s="21">
        <v>42</v>
      </c>
      <c r="M180" s="21">
        <v>39</v>
      </c>
      <c r="N180" s="21">
        <v>36</v>
      </c>
      <c r="O180" s="21">
        <v>24</v>
      </c>
      <c r="P180" s="21">
        <v>29</v>
      </c>
      <c r="Q180" s="21">
        <v>14</v>
      </c>
      <c r="R180" s="21">
        <v>26</v>
      </c>
      <c r="S180" s="21">
        <v>210</v>
      </c>
      <c r="T180" s="21">
        <v>18784</v>
      </c>
      <c r="U180" s="21">
        <v>3944640</v>
      </c>
      <c r="V180" s="21">
        <v>0</v>
      </c>
      <c r="W180" s="21">
        <v>3944640</v>
      </c>
      <c r="X180" s="21">
        <v>315571.20000000001</v>
      </c>
      <c r="Y180" s="74">
        <v>4260211.2</v>
      </c>
      <c r="Z180" s="74">
        <v>21900</v>
      </c>
      <c r="AB180" s="21">
        <f>Gop_Dat_Hang!L180</f>
        <v>42</v>
      </c>
      <c r="AC180" s="21">
        <f>Gop_Dat_Hang!M180</f>
        <v>39</v>
      </c>
      <c r="AD180" s="21">
        <f>Gop_Dat_Hang!N180</f>
        <v>36</v>
      </c>
      <c r="AE180" s="21">
        <f>Gop_Dat_Hang!O180</f>
        <v>24</v>
      </c>
      <c r="AF180" s="21">
        <f>Gop_Dat_Hang!P180</f>
        <v>29</v>
      </c>
      <c r="AG180" s="21">
        <f>Gop_Dat_Hang!Q180</f>
        <v>14</v>
      </c>
      <c r="AH180" s="21">
        <f>Gop_Dat_Hang!R180</f>
        <v>26</v>
      </c>
      <c r="AI180" s="21">
        <f>SUM(Gop_Dat_Hang!AB180:AH180)</f>
        <v>210</v>
      </c>
      <c r="AJ180" s="21">
        <f>Gop_Dat_Hang!T180</f>
        <v>18784</v>
      </c>
      <c r="AK180" s="21">
        <f t="shared" si="18"/>
        <v>3944640</v>
      </c>
      <c r="AL180" s="21">
        <f>Gop_Dat_Hang!V180</f>
        <v>0</v>
      </c>
      <c r="AM180" s="21">
        <f t="shared" si="19"/>
        <v>3944640</v>
      </c>
      <c r="AN180" s="21">
        <f>Gop_Dat_Hang!X180</f>
        <v>315571.20000000001</v>
      </c>
      <c r="AO180" s="75">
        <f t="shared" si="20"/>
        <v>4260211.2</v>
      </c>
      <c r="AQ180" s="21">
        <f>Gop_Dat_Hang!AB180-Gop_Dat_Hang!L180</f>
        <v>0</v>
      </c>
      <c r="AR180" s="21">
        <f>Gop_Dat_Hang!AC180-Gop_Dat_Hang!M180</f>
        <v>0</v>
      </c>
      <c r="AS180" s="21">
        <f>Gop_Dat_Hang!AD180-Gop_Dat_Hang!N180</f>
        <v>0</v>
      </c>
      <c r="AT180" s="21">
        <f>Gop_Dat_Hang!AE180-Gop_Dat_Hang!O180</f>
        <v>0</v>
      </c>
      <c r="AU180" s="21">
        <f>Gop_Dat_Hang!AF180-Gop_Dat_Hang!P180</f>
        <v>0</v>
      </c>
      <c r="AV180" s="21">
        <f>Gop_Dat_Hang!AG180-Gop_Dat_Hang!Q180</f>
        <v>0</v>
      </c>
      <c r="AW180" s="21">
        <f>Gop_Dat_Hang!AH180-Gop_Dat_Hang!R180</f>
        <v>0</v>
      </c>
      <c r="AX180" s="21">
        <f>Gop_Dat_Hang!AI180-Gop_Dat_Hang!S180</f>
        <v>0</v>
      </c>
      <c r="AY180" s="21">
        <f>Gop_Dat_Hang!AJ180-Gop_Dat_Hang!T180</f>
        <v>0</v>
      </c>
    </row>
    <row r="181" spans="1:51" x14ac:dyDescent="0.2">
      <c r="A181" s="73">
        <v>44615</v>
      </c>
      <c r="B181" s="181" t="s">
        <v>190</v>
      </c>
      <c r="C181" s="181" t="s">
        <v>191</v>
      </c>
      <c r="D181" s="181" t="s">
        <v>201</v>
      </c>
      <c r="E181" s="181" t="s">
        <v>202</v>
      </c>
      <c r="F181" s="181" t="s">
        <v>203</v>
      </c>
      <c r="G181" s="181" t="s">
        <v>544</v>
      </c>
      <c r="H181" s="21">
        <v>12</v>
      </c>
      <c r="I181" s="21">
        <v>0</v>
      </c>
      <c r="J181" s="74">
        <v>0.17</v>
      </c>
      <c r="L181" s="21">
        <v>34</v>
      </c>
      <c r="M181" s="21">
        <v>32</v>
      </c>
      <c r="N181" s="21">
        <v>26</v>
      </c>
      <c r="O181" s="21">
        <v>49</v>
      </c>
      <c r="P181" s="21">
        <v>38</v>
      </c>
      <c r="Q181" s="21">
        <v>11</v>
      </c>
      <c r="R181" s="21">
        <v>10</v>
      </c>
      <c r="S181" s="21">
        <v>200</v>
      </c>
      <c r="T181" s="21">
        <v>25908</v>
      </c>
      <c r="U181" s="21">
        <v>5181600</v>
      </c>
      <c r="V181" s="21">
        <v>880872</v>
      </c>
      <c r="W181" s="21">
        <v>4300728</v>
      </c>
      <c r="X181" s="21">
        <v>414528</v>
      </c>
      <c r="Y181" s="74">
        <v>4715256</v>
      </c>
      <c r="Z181" s="74">
        <v>30000</v>
      </c>
      <c r="AB181" s="21">
        <f>Gop_Dat_Hang!L181</f>
        <v>34</v>
      </c>
      <c r="AC181" s="21">
        <f>Gop_Dat_Hang!M181</f>
        <v>32</v>
      </c>
      <c r="AD181" s="21">
        <f>Gop_Dat_Hang!N181</f>
        <v>26</v>
      </c>
      <c r="AE181" s="21">
        <f>Gop_Dat_Hang!O181</f>
        <v>49</v>
      </c>
      <c r="AF181" s="21">
        <f>Gop_Dat_Hang!P181</f>
        <v>38</v>
      </c>
      <c r="AG181" s="21">
        <f>Gop_Dat_Hang!Q181</f>
        <v>11</v>
      </c>
      <c r="AH181" s="21">
        <f>Gop_Dat_Hang!R181</f>
        <v>10</v>
      </c>
      <c r="AI181" s="21">
        <f>SUM(Gop_Dat_Hang!AB181:AH181)</f>
        <v>200</v>
      </c>
      <c r="AJ181" s="21">
        <f>Gop_Dat_Hang!T181</f>
        <v>25908</v>
      </c>
      <c r="AK181" s="21">
        <f t="shared" si="18"/>
        <v>5181600</v>
      </c>
      <c r="AL181" s="21">
        <f>Gop_Dat_Hang!V181</f>
        <v>880872</v>
      </c>
      <c r="AM181" s="21">
        <f t="shared" si="19"/>
        <v>4300728</v>
      </c>
      <c r="AN181" s="21">
        <f>Gop_Dat_Hang!X181</f>
        <v>414528</v>
      </c>
      <c r="AO181" s="75">
        <f t="shared" si="20"/>
        <v>4715256</v>
      </c>
      <c r="AQ181" s="21">
        <f>Gop_Dat_Hang!AB181-Gop_Dat_Hang!L181</f>
        <v>0</v>
      </c>
      <c r="AR181" s="21">
        <f>Gop_Dat_Hang!AC181-Gop_Dat_Hang!M181</f>
        <v>0</v>
      </c>
      <c r="AS181" s="21">
        <f>Gop_Dat_Hang!AD181-Gop_Dat_Hang!N181</f>
        <v>0</v>
      </c>
      <c r="AT181" s="21">
        <f>Gop_Dat_Hang!AE181-Gop_Dat_Hang!O181</f>
        <v>0</v>
      </c>
      <c r="AU181" s="21">
        <f>Gop_Dat_Hang!AF181-Gop_Dat_Hang!P181</f>
        <v>0</v>
      </c>
      <c r="AV181" s="21">
        <f>Gop_Dat_Hang!AG181-Gop_Dat_Hang!Q181</f>
        <v>0</v>
      </c>
      <c r="AW181" s="21">
        <f>Gop_Dat_Hang!AH181-Gop_Dat_Hang!R181</f>
        <v>0</v>
      </c>
      <c r="AX181" s="21">
        <f>Gop_Dat_Hang!AI181-Gop_Dat_Hang!S181</f>
        <v>0</v>
      </c>
      <c r="AY181" s="21">
        <f>Gop_Dat_Hang!AJ181-Gop_Dat_Hang!T181</f>
        <v>0</v>
      </c>
    </row>
    <row r="182" spans="1:51" x14ac:dyDescent="0.2">
      <c r="A182" s="73">
        <v>44615</v>
      </c>
      <c r="B182" s="181" t="s">
        <v>190</v>
      </c>
      <c r="C182" s="181" t="s">
        <v>191</v>
      </c>
      <c r="D182" s="181" t="s">
        <v>204</v>
      </c>
      <c r="E182" s="181" t="s">
        <v>205</v>
      </c>
      <c r="F182" s="181" t="s">
        <v>206</v>
      </c>
      <c r="G182" s="181" t="s">
        <v>1269</v>
      </c>
      <c r="H182" s="21">
        <v>8</v>
      </c>
      <c r="I182" s="21">
        <v>0</v>
      </c>
      <c r="J182" s="74">
        <v>0</v>
      </c>
      <c r="L182" s="21">
        <v>22</v>
      </c>
      <c r="M182" s="21">
        <v>24</v>
      </c>
      <c r="N182" s="21">
        <v>10</v>
      </c>
      <c r="O182" s="21">
        <v>18</v>
      </c>
      <c r="P182" s="21">
        <v>11</v>
      </c>
      <c r="Q182" s="21">
        <v>29</v>
      </c>
      <c r="R182" s="21">
        <v>37</v>
      </c>
      <c r="S182" s="21">
        <v>151</v>
      </c>
      <c r="T182" s="21">
        <v>21140</v>
      </c>
      <c r="U182" s="21">
        <v>3192140</v>
      </c>
      <c r="V182" s="21">
        <v>0</v>
      </c>
      <c r="W182" s="21">
        <v>3192140</v>
      </c>
      <c r="X182" s="21">
        <v>255371.2</v>
      </c>
      <c r="Y182" s="74">
        <v>3447511.2</v>
      </c>
      <c r="Z182" s="74">
        <v>24500</v>
      </c>
      <c r="AB182" s="21">
        <f>Gop_Dat_Hang!L182</f>
        <v>22</v>
      </c>
      <c r="AC182" s="21">
        <f>Gop_Dat_Hang!M182</f>
        <v>24</v>
      </c>
      <c r="AD182" s="21">
        <f>Gop_Dat_Hang!N182</f>
        <v>10</v>
      </c>
      <c r="AE182" s="21">
        <f>Gop_Dat_Hang!O182</f>
        <v>18</v>
      </c>
      <c r="AF182" s="21">
        <f>Gop_Dat_Hang!P182</f>
        <v>11</v>
      </c>
      <c r="AG182" s="21">
        <f>Gop_Dat_Hang!Q182</f>
        <v>29</v>
      </c>
      <c r="AH182" s="21">
        <f>Gop_Dat_Hang!R182</f>
        <v>37</v>
      </c>
      <c r="AI182" s="21">
        <f>SUM(Gop_Dat_Hang!AB182:AH182)</f>
        <v>151</v>
      </c>
      <c r="AJ182" s="21">
        <f>Gop_Dat_Hang!T182</f>
        <v>21140</v>
      </c>
      <c r="AK182" s="21">
        <f t="shared" si="18"/>
        <v>3192140</v>
      </c>
      <c r="AL182" s="21">
        <f>Gop_Dat_Hang!V182</f>
        <v>0</v>
      </c>
      <c r="AM182" s="21">
        <f t="shared" si="19"/>
        <v>3192140</v>
      </c>
      <c r="AN182" s="21">
        <f>Gop_Dat_Hang!X182</f>
        <v>255371.2</v>
      </c>
      <c r="AO182" s="75">
        <f t="shared" si="20"/>
        <v>3447511.2</v>
      </c>
      <c r="AQ182" s="21">
        <f>Gop_Dat_Hang!AB182-Gop_Dat_Hang!L182</f>
        <v>0</v>
      </c>
      <c r="AR182" s="21">
        <f>Gop_Dat_Hang!AC182-Gop_Dat_Hang!M182</f>
        <v>0</v>
      </c>
      <c r="AS182" s="21">
        <f>Gop_Dat_Hang!AD182-Gop_Dat_Hang!N182</f>
        <v>0</v>
      </c>
      <c r="AT182" s="21">
        <f>Gop_Dat_Hang!AE182-Gop_Dat_Hang!O182</f>
        <v>0</v>
      </c>
      <c r="AU182" s="21">
        <f>Gop_Dat_Hang!AF182-Gop_Dat_Hang!P182</f>
        <v>0</v>
      </c>
      <c r="AV182" s="21">
        <f>Gop_Dat_Hang!AG182-Gop_Dat_Hang!Q182</f>
        <v>0</v>
      </c>
      <c r="AW182" s="21">
        <f>Gop_Dat_Hang!AH182-Gop_Dat_Hang!R182</f>
        <v>0</v>
      </c>
      <c r="AX182" s="21">
        <f>Gop_Dat_Hang!AI182-Gop_Dat_Hang!S182</f>
        <v>0</v>
      </c>
      <c r="AY182" s="21">
        <f>Gop_Dat_Hang!AJ182-Gop_Dat_Hang!T182</f>
        <v>0</v>
      </c>
    </row>
    <row r="183" spans="1:51" x14ac:dyDescent="0.2">
      <c r="A183" s="73">
        <v>44615</v>
      </c>
      <c r="B183" s="181" t="s">
        <v>190</v>
      </c>
      <c r="C183" s="181" t="s">
        <v>191</v>
      </c>
      <c r="D183" s="181" t="s">
        <v>207</v>
      </c>
      <c r="E183" s="181" t="s">
        <v>208</v>
      </c>
      <c r="F183" s="181" t="s">
        <v>209</v>
      </c>
      <c r="G183" s="181" t="s">
        <v>544</v>
      </c>
      <c r="H183" s="21">
        <v>6</v>
      </c>
      <c r="I183" s="21">
        <v>0</v>
      </c>
      <c r="J183" s="74">
        <v>0</v>
      </c>
      <c r="L183" s="21">
        <v>28</v>
      </c>
      <c r="M183" s="21">
        <v>26</v>
      </c>
      <c r="N183" s="21">
        <v>35</v>
      </c>
      <c r="O183" s="21">
        <v>25</v>
      </c>
      <c r="P183" s="21">
        <v>21</v>
      </c>
      <c r="Q183" s="21">
        <v>22</v>
      </c>
      <c r="R183" s="21">
        <v>45</v>
      </c>
      <c r="S183" s="21">
        <v>202</v>
      </c>
      <c r="T183" s="21">
        <v>35454</v>
      </c>
      <c r="U183" s="21">
        <v>7161708</v>
      </c>
      <c r="V183" s="21">
        <v>0</v>
      </c>
      <c r="W183" s="21">
        <v>7161708</v>
      </c>
      <c r="X183" s="21">
        <v>572936.64</v>
      </c>
      <c r="Y183" s="74">
        <v>7734644.6399999997</v>
      </c>
      <c r="Z183" s="74">
        <v>41900</v>
      </c>
      <c r="AB183" s="21">
        <f>Gop_Dat_Hang!L183</f>
        <v>28</v>
      </c>
      <c r="AC183" s="21">
        <f>Gop_Dat_Hang!M183</f>
        <v>26</v>
      </c>
      <c r="AD183" s="21">
        <f>Gop_Dat_Hang!N183</f>
        <v>35</v>
      </c>
      <c r="AE183" s="21">
        <f>Gop_Dat_Hang!O183</f>
        <v>25</v>
      </c>
      <c r="AF183" s="21">
        <f>Gop_Dat_Hang!P183</f>
        <v>21</v>
      </c>
      <c r="AG183" s="21">
        <f>Gop_Dat_Hang!Q183</f>
        <v>22</v>
      </c>
      <c r="AH183" s="21">
        <f>Gop_Dat_Hang!R183</f>
        <v>45</v>
      </c>
      <c r="AI183" s="21">
        <f>SUM(Gop_Dat_Hang!AB183:AH183)</f>
        <v>202</v>
      </c>
      <c r="AJ183" s="21">
        <f>Gop_Dat_Hang!T183</f>
        <v>35454</v>
      </c>
      <c r="AK183" s="21">
        <f t="shared" si="18"/>
        <v>7161708</v>
      </c>
      <c r="AL183" s="21">
        <f>Gop_Dat_Hang!V183</f>
        <v>0</v>
      </c>
      <c r="AM183" s="21">
        <f t="shared" si="19"/>
        <v>7161708</v>
      </c>
      <c r="AN183" s="21">
        <f>Gop_Dat_Hang!X183</f>
        <v>572936.64</v>
      </c>
      <c r="AO183" s="75">
        <f t="shared" si="20"/>
        <v>7734644.6399999997</v>
      </c>
      <c r="AQ183" s="21">
        <f>Gop_Dat_Hang!AB183-Gop_Dat_Hang!L183</f>
        <v>0</v>
      </c>
      <c r="AR183" s="21">
        <f>Gop_Dat_Hang!AC183-Gop_Dat_Hang!M183</f>
        <v>0</v>
      </c>
      <c r="AS183" s="21">
        <f>Gop_Dat_Hang!AD183-Gop_Dat_Hang!N183</f>
        <v>0</v>
      </c>
      <c r="AT183" s="21">
        <f>Gop_Dat_Hang!AE183-Gop_Dat_Hang!O183</f>
        <v>0</v>
      </c>
      <c r="AU183" s="21">
        <f>Gop_Dat_Hang!AF183-Gop_Dat_Hang!P183</f>
        <v>0</v>
      </c>
      <c r="AV183" s="21">
        <f>Gop_Dat_Hang!AG183-Gop_Dat_Hang!Q183</f>
        <v>0</v>
      </c>
      <c r="AW183" s="21">
        <f>Gop_Dat_Hang!AH183-Gop_Dat_Hang!R183</f>
        <v>0</v>
      </c>
      <c r="AX183" s="21">
        <f>Gop_Dat_Hang!AI183-Gop_Dat_Hang!S183</f>
        <v>0</v>
      </c>
      <c r="AY183" s="21">
        <f>Gop_Dat_Hang!AJ183-Gop_Dat_Hang!T183</f>
        <v>0</v>
      </c>
    </row>
    <row r="184" spans="1:51" x14ac:dyDescent="0.2">
      <c r="A184" s="73">
        <v>44615</v>
      </c>
      <c r="B184" s="181" t="s">
        <v>190</v>
      </c>
      <c r="C184" s="181" t="s">
        <v>191</v>
      </c>
      <c r="D184" s="181" t="s">
        <v>210</v>
      </c>
      <c r="E184" s="181" t="s">
        <v>211</v>
      </c>
      <c r="F184" s="181" t="s">
        <v>212</v>
      </c>
      <c r="G184" s="181" t="s">
        <v>549</v>
      </c>
      <c r="H184" s="21">
        <v>12</v>
      </c>
      <c r="I184" s="21">
        <v>0</v>
      </c>
      <c r="J184" s="74">
        <v>0.15</v>
      </c>
      <c r="L184" s="21">
        <v>23</v>
      </c>
      <c r="M184" s="21">
        <v>27</v>
      </c>
      <c r="N184" s="21">
        <v>39</v>
      </c>
      <c r="O184" s="21">
        <v>46</v>
      </c>
      <c r="P184" s="21">
        <v>17</v>
      </c>
      <c r="Q184" s="21">
        <v>19</v>
      </c>
      <c r="R184" s="21">
        <v>16</v>
      </c>
      <c r="S184" s="21">
        <v>187</v>
      </c>
      <c r="T184" s="21">
        <v>6818</v>
      </c>
      <c r="U184" s="21">
        <v>1274966</v>
      </c>
      <c r="V184" s="21">
        <v>191244.9</v>
      </c>
      <c r="W184" s="21">
        <v>1083721.1000000001</v>
      </c>
      <c r="X184" s="21">
        <v>101997.28</v>
      </c>
      <c r="Y184" s="74">
        <v>1185718.3799999999</v>
      </c>
      <c r="Z184" s="74">
        <v>8000</v>
      </c>
      <c r="AB184" s="21">
        <f>Gop_Dat_Hang!L184</f>
        <v>23</v>
      </c>
      <c r="AC184" s="21">
        <f>Gop_Dat_Hang!M184</f>
        <v>27</v>
      </c>
      <c r="AD184" s="21">
        <f>Gop_Dat_Hang!N184</f>
        <v>39</v>
      </c>
      <c r="AE184" s="21">
        <f>Gop_Dat_Hang!O184</f>
        <v>46</v>
      </c>
      <c r="AF184" s="21">
        <f>Gop_Dat_Hang!P184</f>
        <v>17</v>
      </c>
      <c r="AG184" s="21">
        <f>Gop_Dat_Hang!Q184</f>
        <v>19</v>
      </c>
      <c r="AH184" s="21">
        <f>Gop_Dat_Hang!R184</f>
        <v>16</v>
      </c>
      <c r="AI184" s="21">
        <f>SUM(Gop_Dat_Hang!AB184:AH184)</f>
        <v>187</v>
      </c>
      <c r="AJ184" s="21">
        <f>Gop_Dat_Hang!T184</f>
        <v>6818</v>
      </c>
      <c r="AK184" s="21">
        <f t="shared" si="18"/>
        <v>1274966</v>
      </c>
      <c r="AL184" s="21">
        <f>Gop_Dat_Hang!V184</f>
        <v>191244.9</v>
      </c>
      <c r="AM184" s="21">
        <f t="shared" si="19"/>
        <v>1083721.1000000001</v>
      </c>
      <c r="AN184" s="21">
        <f>Gop_Dat_Hang!X184</f>
        <v>101997.28</v>
      </c>
      <c r="AO184" s="75">
        <f t="shared" si="20"/>
        <v>1185718.3800000001</v>
      </c>
      <c r="AQ184" s="21">
        <f>Gop_Dat_Hang!AB184-Gop_Dat_Hang!L184</f>
        <v>0</v>
      </c>
      <c r="AR184" s="21">
        <f>Gop_Dat_Hang!AC184-Gop_Dat_Hang!M184</f>
        <v>0</v>
      </c>
      <c r="AS184" s="21">
        <f>Gop_Dat_Hang!AD184-Gop_Dat_Hang!N184</f>
        <v>0</v>
      </c>
      <c r="AT184" s="21">
        <f>Gop_Dat_Hang!AE184-Gop_Dat_Hang!O184</f>
        <v>0</v>
      </c>
      <c r="AU184" s="21">
        <f>Gop_Dat_Hang!AF184-Gop_Dat_Hang!P184</f>
        <v>0</v>
      </c>
      <c r="AV184" s="21">
        <f>Gop_Dat_Hang!AG184-Gop_Dat_Hang!Q184</f>
        <v>0</v>
      </c>
      <c r="AW184" s="21">
        <f>Gop_Dat_Hang!AH184-Gop_Dat_Hang!R184</f>
        <v>0</v>
      </c>
      <c r="AX184" s="21">
        <f>Gop_Dat_Hang!AI184-Gop_Dat_Hang!S184</f>
        <v>0</v>
      </c>
      <c r="AY184" s="21">
        <f>Gop_Dat_Hang!AJ184-Gop_Dat_Hang!T184</f>
        <v>0</v>
      </c>
    </row>
    <row r="185" spans="1:51" x14ac:dyDescent="0.2">
      <c r="A185" s="73">
        <v>44615</v>
      </c>
      <c r="B185" s="181" t="s">
        <v>190</v>
      </c>
      <c r="C185" s="181" t="s">
        <v>191</v>
      </c>
      <c r="D185" s="181" t="s">
        <v>213</v>
      </c>
      <c r="E185" s="181" t="s">
        <v>214</v>
      </c>
      <c r="F185" s="181" t="s">
        <v>215</v>
      </c>
      <c r="G185" s="181" t="s">
        <v>544</v>
      </c>
      <c r="H185" s="21">
        <v>12</v>
      </c>
      <c r="I185" s="21">
        <v>0</v>
      </c>
      <c r="J185" s="74">
        <v>0</v>
      </c>
      <c r="L185" s="21">
        <v>18</v>
      </c>
      <c r="M185" s="21">
        <v>50</v>
      </c>
      <c r="N185" s="21">
        <v>42</v>
      </c>
      <c r="O185" s="21">
        <v>38</v>
      </c>
      <c r="P185" s="21">
        <v>21</v>
      </c>
      <c r="Q185" s="21">
        <v>14</v>
      </c>
      <c r="R185" s="21">
        <v>27</v>
      </c>
      <c r="S185" s="21">
        <v>210</v>
      </c>
      <c r="T185" s="21">
        <v>14544</v>
      </c>
      <c r="U185" s="21">
        <v>3054240</v>
      </c>
      <c r="V185" s="21">
        <v>0</v>
      </c>
      <c r="W185" s="21">
        <v>3054240</v>
      </c>
      <c r="X185" s="21">
        <v>244339.20000000001</v>
      </c>
      <c r="Y185" s="74">
        <v>3298579.2</v>
      </c>
      <c r="Z185" s="74">
        <v>17500</v>
      </c>
      <c r="AB185" s="21">
        <f>Gop_Dat_Hang!L185</f>
        <v>18</v>
      </c>
      <c r="AC185" s="21">
        <f>Gop_Dat_Hang!M185</f>
        <v>50</v>
      </c>
      <c r="AD185" s="21">
        <f>Gop_Dat_Hang!N185</f>
        <v>42</v>
      </c>
      <c r="AE185" s="21">
        <f>Gop_Dat_Hang!O185</f>
        <v>38</v>
      </c>
      <c r="AF185" s="21">
        <f>Gop_Dat_Hang!P185</f>
        <v>21</v>
      </c>
      <c r="AG185" s="21">
        <f>Gop_Dat_Hang!Q185</f>
        <v>14</v>
      </c>
      <c r="AH185" s="21">
        <f>Gop_Dat_Hang!R185</f>
        <v>27</v>
      </c>
      <c r="AI185" s="21">
        <f>SUM(Gop_Dat_Hang!AB185:AH185)</f>
        <v>210</v>
      </c>
      <c r="AJ185" s="21">
        <f>Gop_Dat_Hang!T185</f>
        <v>14544</v>
      </c>
      <c r="AK185" s="21">
        <f t="shared" si="18"/>
        <v>3054240</v>
      </c>
      <c r="AL185" s="21">
        <f>Gop_Dat_Hang!V185</f>
        <v>0</v>
      </c>
      <c r="AM185" s="21">
        <f t="shared" si="19"/>
        <v>3054240</v>
      </c>
      <c r="AN185" s="21">
        <f>Gop_Dat_Hang!X185</f>
        <v>244339.20000000001</v>
      </c>
      <c r="AO185" s="75">
        <f t="shared" si="20"/>
        <v>3298579.2</v>
      </c>
      <c r="AQ185" s="21">
        <f>Gop_Dat_Hang!AB185-Gop_Dat_Hang!L185</f>
        <v>0</v>
      </c>
      <c r="AR185" s="21">
        <f>Gop_Dat_Hang!AC185-Gop_Dat_Hang!M185</f>
        <v>0</v>
      </c>
      <c r="AS185" s="21">
        <f>Gop_Dat_Hang!AD185-Gop_Dat_Hang!N185</f>
        <v>0</v>
      </c>
      <c r="AT185" s="21">
        <f>Gop_Dat_Hang!AE185-Gop_Dat_Hang!O185</f>
        <v>0</v>
      </c>
      <c r="AU185" s="21">
        <f>Gop_Dat_Hang!AF185-Gop_Dat_Hang!P185</f>
        <v>0</v>
      </c>
      <c r="AV185" s="21">
        <f>Gop_Dat_Hang!AG185-Gop_Dat_Hang!Q185</f>
        <v>0</v>
      </c>
      <c r="AW185" s="21">
        <f>Gop_Dat_Hang!AH185-Gop_Dat_Hang!R185</f>
        <v>0</v>
      </c>
      <c r="AX185" s="21">
        <f>Gop_Dat_Hang!AI185-Gop_Dat_Hang!S185</f>
        <v>0</v>
      </c>
      <c r="AY185" s="21">
        <f>Gop_Dat_Hang!AJ185-Gop_Dat_Hang!T185</f>
        <v>0</v>
      </c>
    </row>
    <row r="186" spans="1:51" x14ac:dyDescent="0.2">
      <c r="A186" s="73">
        <v>44615</v>
      </c>
      <c r="B186" s="181" t="s">
        <v>74</v>
      </c>
      <c r="C186" s="181" t="s">
        <v>75</v>
      </c>
      <c r="D186" s="181" t="s">
        <v>76</v>
      </c>
      <c r="E186" s="181" t="s">
        <v>77</v>
      </c>
      <c r="F186" s="181" t="s">
        <v>78</v>
      </c>
      <c r="G186" s="181" t="s">
        <v>549</v>
      </c>
      <c r="H186" s="21">
        <v>6</v>
      </c>
      <c r="I186" s="21">
        <v>0.08</v>
      </c>
      <c r="J186" s="74">
        <v>0</v>
      </c>
      <c r="L186" s="21">
        <v>0</v>
      </c>
      <c r="M186" s="21">
        <v>0</v>
      </c>
      <c r="N186" s="21">
        <v>0</v>
      </c>
      <c r="O186" s="21">
        <v>0</v>
      </c>
      <c r="P186" s="21">
        <v>0</v>
      </c>
      <c r="Q186" s="21">
        <v>33</v>
      </c>
      <c r="R186" s="21">
        <v>31</v>
      </c>
      <c r="S186" s="21">
        <v>64</v>
      </c>
      <c r="T186" s="21">
        <v>32000</v>
      </c>
      <c r="U186" s="21">
        <v>2048000</v>
      </c>
      <c r="V186" s="21">
        <v>0</v>
      </c>
      <c r="W186" s="21">
        <v>2048000</v>
      </c>
      <c r="X186" s="21">
        <v>163840</v>
      </c>
      <c r="Y186" s="74">
        <v>2211840</v>
      </c>
      <c r="Z186" s="74">
        <v>40000</v>
      </c>
      <c r="AB186" s="21">
        <f>Gop_Dat_Hang!L186</f>
        <v>0</v>
      </c>
      <c r="AC186" s="21">
        <f>Gop_Dat_Hang!M186</f>
        <v>0</v>
      </c>
      <c r="AD186" s="21">
        <f>Gop_Dat_Hang!N186</f>
        <v>0</v>
      </c>
      <c r="AE186" s="21">
        <f>Gop_Dat_Hang!O186</f>
        <v>0</v>
      </c>
      <c r="AF186" s="21">
        <f>Gop_Dat_Hang!P186</f>
        <v>0</v>
      </c>
      <c r="AG186" s="21">
        <f>Gop_Dat_Hang!Q186</f>
        <v>33</v>
      </c>
      <c r="AH186" s="21">
        <f>Gop_Dat_Hang!R186</f>
        <v>31</v>
      </c>
      <c r="AI186" s="21">
        <f>SUM(Gop_Dat_Hang!AB186:AH186)</f>
        <v>64</v>
      </c>
      <c r="AJ186" s="21">
        <f>Gop_Dat_Hang!T186</f>
        <v>32000</v>
      </c>
      <c r="AK186" s="21">
        <f t="shared" si="18"/>
        <v>2048000</v>
      </c>
      <c r="AL186" s="21">
        <f>Gop_Dat_Hang!V186</f>
        <v>0</v>
      </c>
      <c r="AM186" s="21">
        <f t="shared" si="19"/>
        <v>2048000</v>
      </c>
      <c r="AN186" s="21">
        <f>Gop_Dat_Hang!X186</f>
        <v>163840</v>
      </c>
      <c r="AO186" s="75">
        <f t="shared" si="20"/>
        <v>2211840</v>
      </c>
      <c r="AQ186" s="21">
        <f>Gop_Dat_Hang!AB186-Gop_Dat_Hang!L186</f>
        <v>0</v>
      </c>
      <c r="AR186" s="21">
        <f>Gop_Dat_Hang!AC186-Gop_Dat_Hang!M186</f>
        <v>0</v>
      </c>
      <c r="AS186" s="21">
        <f>Gop_Dat_Hang!AD186-Gop_Dat_Hang!N186</f>
        <v>0</v>
      </c>
      <c r="AT186" s="21">
        <f>Gop_Dat_Hang!AE186-Gop_Dat_Hang!O186</f>
        <v>0</v>
      </c>
      <c r="AU186" s="21">
        <f>Gop_Dat_Hang!AF186-Gop_Dat_Hang!P186</f>
        <v>0</v>
      </c>
      <c r="AV186" s="21">
        <f>Gop_Dat_Hang!AG186-Gop_Dat_Hang!Q186</f>
        <v>0</v>
      </c>
      <c r="AW186" s="21">
        <f>Gop_Dat_Hang!AH186-Gop_Dat_Hang!R186</f>
        <v>0</v>
      </c>
      <c r="AX186" s="21">
        <f>Gop_Dat_Hang!AI186-Gop_Dat_Hang!S186</f>
        <v>0</v>
      </c>
      <c r="AY186" s="21">
        <f>Gop_Dat_Hang!AJ186-Gop_Dat_Hang!T186</f>
        <v>0</v>
      </c>
    </row>
    <row r="187" spans="1:51" x14ac:dyDescent="0.2">
      <c r="A187" s="73">
        <v>44615</v>
      </c>
      <c r="B187" s="181" t="s">
        <v>74</v>
      </c>
      <c r="C187" s="181" t="s">
        <v>75</v>
      </c>
      <c r="D187" s="181" t="s">
        <v>80</v>
      </c>
      <c r="E187" s="181" t="s">
        <v>81</v>
      </c>
      <c r="F187" s="181" t="s">
        <v>82</v>
      </c>
      <c r="G187" s="181" t="s">
        <v>549</v>
      </c>
      <c r="H187" s="21">
        <v>18</v>
      </c>
      <c r="I187" s="21">
        <v>0.08</v>
      </c>
      <c r="J187" s="74">
        <v>0</v>
      </c>
      <c r="L187" s="21">
        <v>43</v>
      </c>
      <c r="M187" s="21">
        <v>14</v>
      </c>
      <c r="N187" s="21">
        <v>49</v>
      </c>
      <c r="O187" s="21">
        <v>11</v>
      </c>
      <c r="P187" s="21">
        <v>24</v>
      </c>
      <c r="Q187" s="21">
        <v>37</v>
      </c>
      <c r="R187" s="21">
        <v>15</v>
      </c>
      <c r="S187" s="21">
        <v>193</v>
      </c>
      <c r="T187" s="21">
        <v>32000</v>
      </c>
      <c r="U187" s="21">
        <v>6176000</v>
      </c>
      <c r="V187" s="21">
        <v>0</v>
      </c>
      <c r="W187" s="21">
        <v>6176000</v>
      </c>
      <c r="X187" s="21">
        <v>494080</v>
      </c>
      <c r="Y187" s="74">
        <v>6670080</v>
      </c>
      <c r="Z187" s="74">
        <v>40000</v>
      </c>
      <c r="AB187" s="21">
        <f>Gop_Dat_Hang!L187</f>
        <v>43</v>
      </c>
      <c r="AC187" s="21">
        <f>Gop_Dat_Hang!M187</f>
        <v>14</v>
      </c>
      <c r="AD187" s="21">
        <f>Gop_Dat_Hang!N187</f>
        <v>49</v>
      </c>
      <c r="AE187" s="21">
        <f>Gop_Dat_Hang!O187</f>
        <v>11</v>
      </c>
      <c r="AF187" s="21">
        <f>Gop_Dat_Hang!P187</f>
        <v>24</v>
      </c>
      <c r="AG187" s="21">
        <f>Gop_Dat_Hang!Q187</f>
        <v>37</v>
      </c>
      <c r="AH187" s="21">
        <f>Gop_Dat_Hang!R187</f>
        <v>15</v>
      </c>
      <c r="AI187" s="21">
        <f>SUM(Gop_Dat_Hang!AB187:AH187)</f>
        <v>193</v>
      </c>
      <c r="AJ187" s="21">
        <f>Gop_Dat_Hang!T187</f>
        <v>32000</v>
      </c>
      <c r="AK187" s="21">
        <f t="shared" si="18"/>
        <v>6176000</v>
      </c>
      <c r="AL187" s="21">
        <f>Gop_Dat_Hang!V187</f>
        <v>0</v>
      </c>
      <c r="AM187" s="21">
        <f t="shared" si="19"/>
        <v>6176000</v>
      </c>
      <c r="AN187" s="21">
        <f>Gop_Dat_Hang!X187</f>
        <v>494080</v>
      </c>
      <c r="AO187" s="75">
        <f t="shared" si="20"/>
        <v>6670080</v>
      </c>
      <c r="AQ187" s="21">
        <f>Gop_Dat_Hang!AB187-Gop_Dat_Hang!L187</f>
        <v>0</v>
      </c>
      <c r="AR187" s="21">
        <f>Gop_Dat_Hang!AC187-Gop_Dat_Hang!M187</f>
        <v>0</v>
      </c>
      <c r="AS187" s="21">
        <f>Gop_Dat_Hang!AD187-Gop_Dat_Hang!N187</f>
        <v>0</v>
      </c>
      <c r="AT187" s="21">
        <f>Gop_Dat_Hang!AE187-Gop_Dat_Hang!O187</f>
        <v>0</v>
      </c>
      <c r="AU187" s="21">
        <f>Gop_Dat_Hang!AF187-Gop_Dat_Hang!P187</f>
        <v>0</v>
      </c>
      <c r="AV187" s="21">
        <f>Gop_Dat_Hang!AG187-Gop_Dat_Hang!Q187</f>
        <v>0</v>
      </c>
      <c r="AW187" s="21">
        <f>Gop_Dat_Hang!AH187-Gop_Dat_Hang!R187</f>
        <v>0</v>
      </c>
      <c r="AX187" s="21">
        <f>Gop_Dat_Hang!AI187-Gop_Dat_Hang!S187</f>
        <v>0</v>
      </c>
      <c r="AY187" s="21">
        <f>Gop_Dat_Hang!AJ187-Gop_Dat_Hang!T187</f>
        <v>0</v>
      </c>
    </row>
    <row r="188" spans="1:51" x14ac:dyDescent="0.2">
      <c r="A188" s="73">
        <v>44615</v>
      </c>
      <c r="B188" s="181" t="s">
        <v>74</v>
      </c>
      <c r="C188" s="181" t="s">
        <v>75</v>
      </c>
      <c r="D188" s="181" t="s">
        <v>83</v>
      </c>
      <c r="E188" s="181" t="s">
        <v>84</v>
      </c>
      <c r="F188" s="181" t="s">
        <v>85</v>
      </c>
      <c r="G188" s="181" t="s">
        <v>514</v>
      </c>
      <c r="H188" s="21">
        <v>10</v>
      </c>
      <c r="I188" s="21">
        <v>0.08</v>
      </c>
      <c r="J188" s="74">
        <v>0</v>
      </c>
      <c r="L188" s="21">
        <v>38</v>
      </c>
      <c r="M188" s="21">
        <v>10</v>
      </c>
      <c r="N188" s="21">
        <v>27</v>
      </c>
      <c r="O188" s="21">
        <v>31</v>
      </c>
      <c r="P188" s="21">
        <v>43</v>
      </c>
      <c r="Q188" s="21">
        <v>29</v>
      </c>
      <c r="R188" s="21">
        <v>37</v>
      </c>
      <c r="S188" s="21">
        <v>215</v>
      </c>
      <c r="T188" s="21">
        <v>13500</v>
      </c>
      <c r="U188" s="21">
        <v>2902500</v>
      </c>
      <c r="V188" s="21">
        <v>0</v>
      </c>
      <c r="W188" s="21">
        <v>2902500</v>
      </c>
      <c r="X188" s="21">
        <v>232200</v>
      </c>
      <c r="Y188" s="74">
        <v>3134700</v>
      </c>
      <c r="Z188" s="74">
        <v>15900</v>
      </c>
      <c r="AB188" s="21">
        <f>Gop_Dat_Hang!L188</f>
        <v>38</v>
      </c>
      <c r="AC188" s="21">
        <f>Gop_Dat_Hang!M188</f>
        <v>10</v>
      </c>
      <c r="AD188" s="21">
        <f>Gop_Dat_Hang!N188</f>
        <v>27</v>
      </c>
      <c r="AE188" s="21">
        <f>Gop_Dat_Hang!O188</f>
        <v>31</v>
      </c>
      <c r="AF188" s="21">
        <f>Gop_Dat_Hang!P188</f>
        <v>43</v>
      </c>
      <c r="AG188" s="21">
        <f>Gop_Dat_Hang!Q188</f>
        <v>29</v>
      </c>
      <c r="AH188" s="21">
        <f>Gop_Dat_Hang!R188</f>
        <v>37</v>
      </c>
      <c r="AI188" s="21">
        <f>SUM(Gop_Dat_Hang!AB188:AH188)</f>
        <v>215</v>
      </c>
      <c r="AJ188" s="21">
        <f>Gop_Dat_Hang!T188</f>
        <v>13500</v>
      </c>
      <c r="AK188" s="21">
        <f t="shared" si="18"/>
        <v>2902500</v>
      </c>
      <c r="AL188" s="21">
        <f>Gop_Dat_Hang!V188</f>
        <v>0</v>
      </c>
      <c r="AM188" s="21">
        <f t="shared" si="19"/>
        <v>2902500</v>
      </c>
      <c r="AN188" s="21">
        <f>Gop_Dat_Hang!X188</f>
        <v>232200</v>
      </c>
      <c r="AO188" s="75">
        <f t="shared" si="20"/>
        <v>3134700</v>
      </c>
      <c r="AQ188" s="21">
        <f>Gop_Dat_Hang!AB188-Gop_Dat_Hang!L188</f>
        <v>0</v>
      </c>
      <c r="AR188" s="21">
        <f>Gop_Dat_Hang!AC188-Gop_Dat_Hang!M188</f>
        <v>0</v>
      </c>
      <c r="AS188" s="21">
        <f>Gop_Dat_Hang!AD188-Gop_Dat_Hang!N188</f>
        <v>0</v>
      </c>
      <c r="AT188" s="21">
        <f>Gop_Dat_Hang!AE188-Gop_Dat_Hang!O188</f>
        <v>0</v>
      </c>
      <c r="AU188" s="21">
        <f>Gop_Dat_Hang!AF188-Gop_Dat_Hang!P188</f>
        <v>0</v>
      </c>
      <c r="AV188" s="21">
        <f>Gop_Dat_Hang!AG188-Gop_Dat_Hang!Q188</f>
        <v>0</v>
      </c>
      <c r="AW188" s="21">
        <f>Gop_Dat_Hang!AH188-Gop_Dat_Hang!R188</f>
        <v>0</v>
      </c>
      <c r="AX188" s="21">
        <f>Gop_Dat_Hang!AI188-Gop_Dat_Hang!S188</f>
        <v>0</v>
      </c>
      <c r="AY188" s="21">
        <f>Gop_Dat_Hang!AJ188-Gop_Dat_Hang!T188</f>
        <v>0</v>
      </c>
    </row>
    <row r="189" spans="1:51" x14ac:dyDescent="0.2">
      <c r="A189" s="73">
        <v>44615</v>
      </c>
      <c r="B189" s="181" t="s">
        <v>263</v>
      </c>
      <c r="C189" s="181" t="s">
        <v>264</v>
      </c>
      <c r="D189" s="181" t="s">
        <v>265</v>
      </c>
      <c r="E189" s="181" t="s">
        <v>266</v>
      </c>
      <c r="F189" s="181" t="s">
        <v>267</v>
      </c>
      <c r="G189" s="181" t="s">
        <v>514</v>
      </c>
      <c r="H189" s="21">
        <v>33</v>
      </c>
      <c r="I189" s="21">
        <v>0</v>
      </c>
      <c r="J189" s="74">
        <v>0.15</v>
      </c>
      <c r="L189" s="21">
        <v>20</v>
      </c>
      <c r="M189" s="21">
        <v>10</v>
      </c>
      <c r="N189" s="21">
        <v>46</v>
      </c>
      <c r="O189" s="21">
        <v>19</v>
      </c>
      <c r="P189" s="21">
        <v>30</v>
      </c>
      <c r="Q189" s="21">
        <v>42</v>
      </c>
      <c r="R189" s="21">
        <v>50</v>
      </c>
      <c r="S189" s="21">
        <v>217</v>
      </c>
      <c r="T189" s="21">
        <v>44545.4545</v>
      </c>
      <c r="U189" s="21">
        <v>9666363.6264999993</v>
      </c>
      <c r="V189" s="21">
        <v>1449954.543975</v>
      </c>
      <c r="W189" s="21">
        <v>8216409.082525</v>
      </c>
      <c r="X189" s="21">
        <v>773309.09011999995</v>
      </c>
      <c r="Y189" s="74">
        <v>8989718.1726450007</v>
      </c>
      <c r="Z189" s="74">
        <v>57900</v>
      </c>
      <c r="AB189" s="21">
        <f>Gop_Dat_Hang!L189</f>
        <v>20</v>
      </c>
      <c r="AC189" s="21">
        <f>Gop_Dat_Hang!M189</f>
        <v>10</v>
      </c>
      <c r="AD189" s="21">
        <f>Gop_Dat_Hang!N189</f>
        <v>46</v>
      </c>
      <c r="AE189" s="21">
        <f>Gop_Dat_Hang!O189</f>
        <v>19</v>
      </c>
      <c r="AF189" s="21">
        <f>Gop_Dat_Hang!P189</f>
        <v>30</v>
      </c>
      <c r="AG189" s="21">
        <f>Gop_Dat_Hang!Q189</f>
        <v>42</v>
      </c>
      <c r="AH189" s="21">
        <f>Gop_Dat_Hang!R189</f>
        <v>50</v>
      </c>
      <c r="AI189" s="21">
        <f>SUM(Gop_Dat_Hang!AB189:AH189)</f>
        <v>217</v>
      </c>
      <c r="AJ189" s="21">
        <f>Gop_Dat_Hang!T189</f>
        <v>44545.4545</v>
      </c>
      <c r="AK189" s="21">
        <f t="shared" si="18"/>
        <v>9666363.6264999993</v>
      </c>
      <c r="AL189" s="21">
        <f>Gop_Dat_Hang!V189</f>
        <v>1449954.543975</v>
      </c>
      <c r="AM189" s="21">
        <f t="shared" si="19"/>
        <v>8216409.082524999</v>
      </c>
      <c r="AN189" s="21">
        <f>Gop_Dat_Hang!X189</f>
        <v>773309.09011999995</v>
      </c>
      <c r="AO189" s="75">
        <f t="shared" si="20"/>
        <v>8989718.1726449989</v>
      </c>
      <c r="AQ189" s="21">
        <f>Gop_Dat_Hang!AB189-Gop_Dat_Hang!L189</f>
        <v>0</v>
      </c>
      <c r="AR189" s="21">
        <f>Gop_Dat_Hang!AC189-Gop_Dat_Hang!M189</f>
        <v>0</v>
      </c>
      <c r="AS189" s="21">
        <f>Gop_Dat_Hang!AD189-Gop_Dat_Hang!N189</f>
        <v>0</v>
      </c>
      <c r="AT189" s="21">
        <f>Gop_Dat_Hang!AE189-Gop_Dat_Hang!O189</f>
        <v>0</v>
      </c>
      <c r="AU189" s="21">
        <f>Gop_Dat_Hang!AF189-Gop_Dat_Hang!P189</f>
        <v>0</v>
      </c>
      <c r="AV189" s="21">
        <f>Gop_Dat_Hang!AG189-Gop_Dat_Hang!Q189</f>
        <v>0</v>
      </c>
      <c r="AW189" s="21">
        <f>Gop_Dat_Hang!AH189-Gop_Dat_Hang!R189</f>
        <v>0</v>
      </c>
      <c r="AX189" s="21">
        <f>Gop_Dat_Hang!AI189-Gop_Dat_Hang!S189</f>
        <v>0</v>
      </c>
      <c r="AY189" s="21">
        <f>Gop_Dat_Hang!AJ189-Gop_Dat_Hang!T189</f>
        <v>0</v>
      </c>
    </row>
    <row r="190" spans="1:51" x14ac:dyDescent="0.2">
      <c r="A190" s="73">
        <v>44615</v>
      </c>
      <c r="B190" s="181" t="s">
        <v>263</v>
      </c>
      <c r="C190" s="181" t="s">
        <v>264</v>
      </c>
      <c r="D190" s="181" t="s">
        <v>268</v>
      </c>
      <c r="E190" s="181" t="s">
        <v>269</v>
      </c>
      <c r="F190" s="181" t="s">
        <v>270</v>
      </c>
      <c r="G190" s="181" t="s">
        <v>514</v>
      </c>
      <c r="H190" s="21">
        <v>10</v>
      </c>
      <c r="I190" s="21">
        <v>0</v>
      </c>
      <c r="J190" s="74">
        <v>0.1</v>
      </c>
      <c r="L190" s="21">
        <v>38</v>
      </c>
      <c r="M190" s="21">
        <v>19</v>
      </c>
      <c r="N190" s="21">
        <v>30</v>
      </c>
      <c r="O190" s="21">
        <v>16</v>
      </c>
      <c r="P190" s="21">
        <v>18</v>
      </c>
      <c r="Q190" s="21">
        <v>36</v>
      </c>
      <c r="R190" s="21">
        <v>37</v>
      </c>
      <c r="S190" s="21">
        <v>194</v>
      </c>
      <c r="T190" s="21">
        <v>40000</v>
      </c>
      <c r="U190" s="21">
        <v>7760000</v>
      </c>
      <c r="V190" s="21">
        <v>776000</v>
      </c>
      <c r="W190" s="21">
        <v>6984000</v>
      </c>
      <c r="X190" s="21">
        <v>620800</v>
      </c>
      <c r="Y190" s="74">
        <v>7604800</v>
      </c>
      <c r="Z190" s="74">
        <v>51900</v>
      </c>
      <c r="AB190" s="21">
        <f>Gop_Dat_Hang!L190</f>
        <v>38</v>
      </c>
      <c r="AC190" s="21">
        <f>Gop_Dat_Hang!M190</f>
        <v>19</v>
      </c>
      <c r="AD190" s="21">
        <f>Gop_Dat_Hang!N190</f>
        <v>30</v>
      </c>
      <c r="AE190" s="21">
        <f>Gop_Dat_Hang!O190</f>
        <v>16</v>
      </c>
      <c r="AF190" s="21">
        <f>Gop_Dat_Hang!P190</f>
        <v>18</v>
      </c>
      <c r="AG190" s="21">
        <f>Gop_Dat_Hang!Q190</f>
        <v>36</v>
      </c>
      <c r="AH190" s="21">
        <f>Gop_Dat_Hang!R190</f>
        <v>37</v>
      </c>
      <c r="AI190" s="21">
        <f>SUM(Gop_Dat_Hang!AB190:AH190)</f>
        <v>194</v>
      </c>
      <c r="AJ190" s="21">
        <f>Gop_Dat_Hang!T190</f>
        <v>40000</v>
      </c>
      <c r="AK190" s="21">
        <f t="shared" si="18"/>
        <v>7760000</v>
      </c>
      <c r="AL190" s="21">
        <f>Gop_Dat_Hang!V190</f>
        <v>776000</v>
      </c>
      <c r="AM190" s="21">
        <f t="shared" si="19"/>
        <v>6984000</v>
      </c>
      <c r="AN190" s="21">
        <f>Gop_Dat_Hang!X190</f>
        <v>620800</v>
      </c>
      <c r="AO190" s="75">
        <f t="shared" si="20"/>
        <v>7604800</v>
      </c>
      <c r="AQ190" s="21">
        <f>Gop_Dat_Hang!AB190-Gop_Dat_Hang!L190</f>
        <v>0</v>
      </c>
      <c r="AR190" s="21">
        <f>Gop_Dat_Hang!AC190-Gop_Dat_Hang!M190</f>
        <v>0</v>
      </c>
      <c r="AS190" s="21">
        <f>Gop_Dat_Hang!AD190-Gop_Dat_Hang!N190</f>
        <v>0</v>
      </c>
      <c r="AT190" s="21">
        <f>Gop_Dat_Hang!AE190-Gop_Dat_Hang!O190</f>
        <v>0</v>
      </c>
      <c r="AU190" s="21">
        <f>Gop_Dat_Hang!AF190-Gop_Dat_Hang!P190</f>
        <v>0</v>
      </c>
      <c r="AV190" s="21">
        <f>Gop_Dat_Hang!AG190-Gop_Dat_Hang!Q190</f>
        <v>0</v>
      </c>
      <c r="AW190" s="21">
        <f>Gop_Dat_Hang!AH190-Gop_Dat_Hang!R190</f>
        <v>0</v>
      </c>
      <c r="AX190" s="21">
        <f>Gop_Dat_Hang!AI190-Gop_Dat_Hang!S190</f>
        <v>0</v>
      </c>
      <c r="AY190" s="21">
        <f>Gop_Dat_Hang!AJ190-Gop_Dat_Hang!T190</f>
        <v>0</v>
      </c>
    </row>
    <row r="191" spans="1:51" x14ac:dyDescent="0.2">
      <c r="A191" s="73">
        <v>44615</v>
      </c>
      <c r="B191" s="181" t="s">
        <v>263</v>
      </c>
      <c r="C191" s="181" t="s">
        <v>264</v>
      </c>
      <c r="D191" s="181" t="s">
        <v>271</v>
      </c>
      <c r="E191" s="181" t="s">
        <v>272</v>
      </c>
      <c r="F191" s="181" t="s">
        <v>273</v>
      </c>
      <c r="G191" s="181" t="s">
        <v>514</v>
      </c>
      <c r="H191" s="21">
        <v>10</v>
      </c>
      <c r="I191" s="21">
        <v>0</v>
      </c>
      <c r="J191" s="74">
        <v>0.15</v>
      </c>
      <c r="L191" s="21">
        <v>29</v>
      </c>
      <c r="M191" s="21">
        <v>29</v>
      </c>
      <c r="N191" s="21">
        <v>29</v>
      </c>
      <c r="O191" s="21">
        <v>22</v>
      </c>
      <c r="P191" s="21">
        <v>49</v>
      </c>
      <c r="Q191" s="21">
        <v>42</v>
      </c>
      <c r="R191" s="21">
        <v>42</v>
      </c>
      <c r="S191" s="21">
        <v>242</v>
      </c>
      <c r="T191" s="21">
        <v>29090.909100000001</v>
      </c>
      <c r="U191" s="21">
        <v>7040000.0022</v>
      </c>
      <c r="V191" s="21">
        <v>1056000.00033</v>
      </c>
      <c r="W191" s="21">
        <v>5984000.0018699998</v>
      </c>
      <c r="X191" s="21">
        <v>563200.00017599994</v>
      </c>
      <c r="Y191" s="74">
        <v>6547200.0020460002</v>
      </c>
      <c r="Z191" s="74">
        <v>33000</v>
      </c>
      <c r="AB191" s="21">
        <f>Gop_Dat_Hang!L191</f>
        <v>29</v>
      </c>
      <c r="AC191" s="21">
        <f>Gop_Dat_Hang!M191</f>
        <v>29</v>
      </c>
      <c r="AD191" s="21">
        <f>Gop_Dat_Hang!N191</f>
        <v>29</v>
      </c>
      <c r="AE191" s="21">
        <f>Gop_Dat_Hang!O191</f>
        <v>22</v>
      </c>
      <c r="AF191" s="21">
        <f>Gop_Dat_Hang!P191</f>
        <v>49</v>
      </c>
      <c r="AG191" s="21">
        <f>Gop_Dat_Hang!Q191</f>
        <v>42</v>
      </c>
      <c r="AH191" s="21">
        <f>Gop_Dat_Hang!R191</f>
        <v>42</v>
      </c>
      <c r="AI191" s="21">
        <f>SUM(Gop_Dat_Hang!AB191:AH191)</f>
        <v>242</v>
      </c>
      <c r="AJ191" s="21">
        <f>Gop_Dat_Hang!T191</f>
        <v>29090.909100000001</v>
      </c>
      <c r="AK191" s="21">
        <f t="shared" si="18"/>
        <v>7040000.0022</v>
      </c>
      <c r="AL191" s="21">
        <f>Gop_Dat_Hang!V191</f>
        <v>1056000.00033</v>
      </c>
      <c r="AM191" s="21">
        <f t="shared" si="19"/>
        <v>5984000.0018699998</v>
      </c>
      <c r="AN191" s="21">
        <f>Gop_Dat_Hang!X191</f>
        <v>563200.00017599994</v>
      </c>
      <c r="AO191" s="75">
        <f t="shared" si="20"/>
        <v>6547200.0020460002</v>
      </c>
      <c r="AQ191" s="21">
        <f>Gop_Dat_Hang!AB191-Gop_Dat_Hang!L191</f>
        <v>0</v>
      </c>
      <c r="AR191" s="21">
        <f>Gop_Dat_Hang!AC191-Gop_Dat_Hang!M191</f>
        <v>0</v>
      </c>
      <c r="AS191" s="21">
        <f>Gop_Dat_Hang!AD191-Gop_Dat_Hang!N191</f>
        <v>0</v>
      </c>
      <c r="AT191" s="21">
        <f>Gop_Dat_Hang!AE191-Gop_Dat_Hang!O191</f>
        <v>0</v>
      </c>
      <c r="AU191" s="21">
        <f>Gop_Dat_Hang!AF191-Gop_Dat_Hang!P191</f>
        <v>0</v>
      </c>
      <c r="AV191" s="21">
        <f>Gop_Dat_Hang!AG191-Gop_Dat_Hang!Q191</f>
        <v>0</v>
      </c>
      <c r="AW191" s="21">
        <f>Gop_Dat_Hang!AH191-Gop_Dat_Hang!R191</f>
        <v>0</v>
      </c>
      <c r="AX191" s="21">
        <f>Gop_Dat_Hang!AI191-Gop_Dat_Hang!S191</f>
        <v>0</v>
      </c>
      <c r="AY191" s="21">
        <f>Gop_Dat_Hang!AJ191-Gop_Dat_Hang!T191</f>
        <v>0</v>
      </c>
    </row>
    <row r="192" spans="1:51" x14ac:dyDescent="0.2">
      <c r="A192" s="73">
        <v>44615</v>
      </c>
      <c r="B192" s="181" t="s">
        <v>263</v>
      </c>
      <c r="C192" s="181" t="s">
        <v>264</v>
      </c>
      <c r="D192" s="181" t="s">
        <v>274</v>
      </c>
      <c r="E192" s="181" t="s">
        <v>275</v>
      </c>
      <c r="F192" s="181" t="s">
        <v>276</v>
      </c>
      <c r="G192" s="181" t="s">
        <v>514</v>
      </c>
      <c r="H192" s="21">
        <v>10</v>
      </c>
      <c r="I192" s="21">
        <v>0</v>
      </c>
      <c r="J192" s="74">
        <v>0.15</v>
      </c>
      <c r="L192" s="21">
        <v>16</v>
      </c>
      <c r="M192" s="21">
        <v>37</v>
      </c>
      <c r="N192" s="21">
        <v>17</v>
      </c>
      <c r="O192" s="21">
        <v>46</v>
      </c>
      <c r="P192" s="21">
        <v>43</v>
      </c>
      <c r="Q192" s="21">
        <v>33</v>
      </c>
      <c r="R192" s="21">
        <v>43</v>
      </c>
      <c r="S192" s="21">
        <v>235</v>
      </c>
      <c r="T192" s="21">
        <v>29090.909100000001</v>
      </c>
      <c r="U192" s="21">
        <v>6836363.6385000004</v>
      </c>
      <c r="V192" s="21">
        <v>1025454.545775</v>
      </c>
      <c r="W192" s="21">
        <v>5810909.0927250003</v>
      </c>
      <c r="X192" s="21">
        <v>546909.09108000004</v>
      </c>
      <c r="Y192" s="74">
        <v>6357818.183805</v>
      </c>
      <c r="Z192" s="74">
        <v>33000</v>
      </c>
      <c r="AB192" s="21">
        <f>Gop_Dat_Hang!L192</f>
        <v>16</v>
      </c>
      <c r="AC192" s="21">
        <f>Gop_Dat_Hang!M192</f>
        <v>37</v>
      </c>
      <c r="AD192" s="21">
        <f>Gop_Dat_Hang!N192</f>
        <v>17</v>
      </c>
      <c r="AE192" s="21">
        <f>Gop_Dat_Hang!O192</f>
        <v>46</v>
      </c>
      <c r="AF192" s="21">
        <f>Gop_Dat_Hang!P192</f>
        <v>43</v>
      </c>
      <c r="AG192" s="21">
        <f>Gop_Dat_Hang!Q192</f>
        <v>33</v>
      </c>
      <c r="AH192" s="21">
        <f>Gop_Dat_Hang!R192</f>
        <v>43</v>
      </c>
      <c r="AI192" s="21">
        <f>SUM(Gop_Dat_Hang!AB192:AH192)</f>
        <v>235</v>
      </c>
      <c r="AJ192" s="21">
        <f>Gop_Dat_Hang!T192</f>
        <v>29090.909100000001</v>
      </c>
      <c r="AK192" s="21">
        <f t="shared" si="18"/>
        <v>6836363.6385000004</v>
      </c>
      <c r="AL192" s="21">
        <f>Gop_Dat_Hang!V192</f>
        <v>1025454.545775</v>
      </c>
      <c r="AM192" s="21">
        <f t="shared" si="19"/>
        <v>5810909.0927250003</v>
      </c>
      <c r="AN192" s="21">
        <f>Gop_Dat_Hang!X192</f>
        <v>546909.09108000004</v>
      </c>
      <c r="AO192" s="75">
        <f t="shared" si="20"/>
        <v>6357818.183805</v>
      </c>
      <c r="AQ192" s="21">
        <f>Gop_Dat_Hang!AB192-Gop_Dat_Hang!L192</f>
        <v>0</v>
      </c>
      <c r="AR192" s="21">
        <f>Gop_Dat_Hang!AC192-Gop_Dat_Hang!M192</f>
        <v>0</v>
      </c>
      <c r="AS192" s="21">
        <f>Gop_Dat_Hang!AD192-Gop_Dat_Hang!N192</f>
        <v>0</v>
      </c>
      <c r="AT192" s="21">
        <f>Gop_Dat_Hang!AE192-Gop_Dat_Hang!O192</f>
        <v>0</v>
      </c>
      <c r="AU192" s="21">
        <f>Gop_Dat_Hang!AF192-Gop_Dat_Hang!P192</f>
        <v>0</v>
      </c>
      <c r="AV192" s="21">
        <f>Gop_Dat_Hang!AG192-Gop_Dat_Hang!Q192</f>
        <v>0</v>
      </c>
      <c r="AW192" s="21">
        <f>Gop_Dat_Hang!AH192-Gop_Dat_Hang!R192</f>
        <v>0</v>
      </c>
      <c r="AX192" s="21">
        <f>Gop_Dat_Hang!AI192-Gop_Dat_Hang!S192</f>
        <v>0</v>
      </c>
      <c r="AY192" s="21">
        <f>Gop_Dat_Hang!AJ192-Gop_Dat_Hang!T192</f>
        <v>0</v>
      </c>
    </row>
    <row r="193" spans="1:51" x14ac:dyDescent="0.2">
      <c r="A193" s="73">
        <v>44615</v>
      </c>
      <c r="B193" s="181" t="s">
        <v>263</v>
      </c>
      <c r="C193" s="181" t="s">
        <v>264</v>
      </c>
      <c r="D193" s="181" t="s">
        <v>277</v>
      </c>
      <c r="E193" s="181" t="s">
        <v>278</v>
      </c>
      <c r="F193" s="181" t="s">
        <v>279</v>
      </c>
      <c r="G193" s="181" t="s">
        <v>514</v>
      </c>
      <c r="H193" s="21">
        <v>8</v>
      </c>
      <c r="I193" s="21">
        <v>0</v>
      </c>
      <c r="J193" s="74">
        <v>0.15</v>
      </c>
      <c r="L193" s="21">
        <v>26</v>
      </c>
      <c r="M193" s="21">
        <v>36</v>
      </c>
      <c r="N193" s="21">
        <v>21</v>
      </c>
      <c r="O193" s="21">
        <v>21</v>
      </c>
      <c r="P193" s="21">
        <v>43</v>
      </c>
      <c r="Q193" s="21">
        <v>43</v>
      </c>
      <c r="R193" s="21">
        <v>25</v>
      </c>
      <c r="S193" s="21">
        <v>215</v>
      </c>
      <c r="T193" s="21">
        <v>26364</v>
      </c>
      <c r="U193" s="21">
        <v>5668260</v>
      </c>
      <c r="V193" s="21">
        <v>850239</v>
      </c>
      <c r="W193" s="21">
        <v>4818021</v>
      </c>
      <c r="X193" s="21">
        <v>453460.8</v>
      </c>
      <c r="Y193" s="74">
        <v>5271481.8</v>
      </c>
      <c r="Z193" s="74">
        <v>34900</v>
      </c>
      <c r="AB193" s="21">
        <f>Gop_Dat_Hang!L193</f>
        <v>26</v>
      </c>
      <c r="AC193" s="21">
        <f>Gop_Dat_Hang!M193</f>
        <v>36</v>
      </c>
      <c r="AD193" s="21">
        <f>Gop_Dat_Hang!N193</f>
        <v>21</v>
      </c>
      <c r="AE193" s="21">
        <f>Gop_Dat_Hang!O193</f>
        <v>21</v>
      </c>
      <c r="AF193" s="21">
        <f>Gop_Dat_Hang!P193</f>
        <v>43</v>
      </c>
      <c r="AG193" s="21">
        <f>Gop_Dat_Hang!Q193</f>
        <v>43</v>
      </c>
      <c r="AH193" s="21">
        <f>Gop_Dat_Hang!R193</f>
        <v>25</v>
      </c>
      <c r="AI193" s="21">
        <f>SUM(Gop_Dat_Hang!AB193:AH193)</f>
        <v>215</v>
      </c>
      <c r="AJ193" s="21">
        <f>Gop_Dat_Hang!T193</f>
        <v>26364</v>
      </c>
      <c r="AK193" s="21">
        <f t="shared" si="18"/>
        <v>5668260</v>
      </c>
      <c r="AL193" s="21">
        <f>Gop_Dat_Hang!V193</f>
        <v>850239</v>
      </c>
      <c r="AM193" s="21">
        <f t="shared" si="19"/>
        <v>4818021</v>
      </c>
      <c r="AN193" s="21">
        <f>Gop_Dat_Hang!X193</f>
        <v>453460.8</v>
      </c>
      <c r="AO193" s="75">
        <f t="shared" si="20"/>
        <v>5271481.8</v>
      </c>
      <c r="AQ193" s="21">
        <f>Gop_Dat_Hang!AB193-Gop_Dat_Hang!L193</f>
        <v>0</v>
      </c>
      <c r="AR193" s="21">
        <f>Gop_Dat_Hang!AC193-Gop_Dat_Hang!M193</f>
        <v>0</v>
      </c>
      <c r="AS193" s="21">
        <f>Gop_Dat_Hang!AD193-Gop_Dat_Hang!N193</f>
        <v>0</v>
      </c>
      <c r="AT193" s="21">
        <f>Gop_Dat_Hang!AE193-Gop_Dat_Hang!O193</f>
        <v>0</v>
      </c>
      <c r="AU193" s="21">
        <f>Gop_Dat_Hang!AF193-Gop_Dat_Hang!P193</f>
        <v>0</v>
      </c>
      <c r="AV193" s="21">
        <f>Gop_Dat_Hang!AG193-Gop_Dat_Hang!Q193</f>
        <v>0</v>
      </c>
      <c r="AW193" s="21">
        <f>Gop_Dat_Hang!AH193-Gop_Dat_Hang!R193</f>
        <v>0</v>
      </c>
      <c r="AX193" s="21">
        <f>Gop_Dat_Hang!AI193-Gop_Dat_Hang!S193</f>
        <v>0</v>
      </c>
      <c r="AY193" s="21">
        <f>Gop_Dat_Hang!AJ193-Gop_Dat_Hang!T193</f>
        <v>0</v>
      </c>
    </row>
    <row r="194" spans="1:51" x14ac:dyDescent="0.2">
      <c r="A194" s="73">
        <v>44615</v>
      </c>
      <c r="B194" s="181" t="s">
        <v>263</v>
      </c>
      <c r="C194" s="181" t="s">
        <v>264</v>
      </c>
      <c r="D194" s="181" t="s">
        <v>280</v>
      </c>
      <c r="E194" s="181" t="s">
        <v>281</v>
      </c>
      <c r="F194" s="181" t="s">
        <v>282</v>
      </c>
      <c r="G194" s="181" t="s">
        <v>514</v>
      </c>
      <c r="H194" s="21">
        <v>8</v>
      </c>
      <c r="I194" s="21">
        <v>0</v>
      </c>
      <c r="J194" s="74">
        <v>0.15</v>
      </c>
      <c r="L194" s="21">
        <v>31</v>
      </c>
      <c r="M194" s="21">
        <v>10</v>
      </c>
      <c r="N194" s="21">
        <v>13</v>
      </c>
      <c r="O194" s="21">
        <v>10</v>
      </c>
      <c r="P194" s="21">
        <v>23</v>
      </c>
      <c r="Q194" s="21">
        <v>32</v>
      </c>
      <c r="R194" s="21">
        <v>16</v>
      </c>
      <c r="S194" s="21">
        <v>135</v>
      </c>
      <c r="T194" s="21">
        <v>40000</v>
      </c>
      <c r="U194" s="21">
        <v>5400000</v>
      </c>
      <c r="V194" s="21">
        <v>810000</v>
      </c>
      <c r="W194" s="21">
        <v>4590000</v>
      </c>
      <c r="X194" s="21">
        <v>432000</v>
      </c>
      <c r="Y194" s="74">
        <v>5022000</v>
      </c>
      <c r="Z194" s="74">
        <v>51000</v>
      </c>
      <c r="AB194" s="21">
        <f>Gop_Dat_Hang!L194</f>
        <v>31</v>
      </c>
      <c r="AC194" s="21">
        <f>Gop_Dat_Hang!M194</f>
        <v>10</v>
      </c>
      <c r="AD194" s="21">
        <f>Gop_Dat_Hang!N194</f>
        <v>13</v>
      </c>
      <c r="AE194" s="21">
        <f>Gop_Dat_Hang!O194</f>
        <v>10</v>
      </c>
      <c r="AF194" s="21">
        <f>Gop_Dat_Hang!P194</f>
        <v>23</v>
      </c>
      <c r="AG194" s="21">
        <f>Gop_Dat_Hang!Q194</f>
        <v>32</v>
      </c>
      <c r="AH194" s="21">
        <f>Gop_Dat_Hang!R194</f>
        <v>16</v>
      </c>
      <c r="AI194" s="21">
        <f>SUM(Gop_Dat_Hang!AB194:AH194)</f>
        <v>135</v>
      </c>
      <c r="AJ194" s="21">
        <f>Gop_Dat_Hang!T194</f>
        <v>40000</v>
      </c>
      <c r="AK194" s="21">
        <f t="shared" si="18"/>
        <v>5400000</v>
      </c>
      <c r="AL194" s="21">
        <f>Gop_Dat_Hang!V194</f>
        <v>810000</v>
      </c>
      <c r="AM194" s="21">
        <f t="shared" si="19"/>
        <v>4590000</v>
      </c>
      <c r="AN194" s="21">
        <f>Gop_Dat_Hang!X194</f>
        <v>432000</v>
      </c>
      <c r="AO194" s="75">
        <f t="shared" si="20"/>
        <v>5022000</v>
      </c>
      <c r="AQ194" s="21">
        <f>Gop_Dat_Hang!AB194-Gop_Dat_Hang!L194</f>
        <v>0</v>
      </c>
      <c r="AR194" s="21">
        <f>Gop_Dat_Hang!AC194-Gop_Dat_Hang!M194</f>
        <v>0</v>
      </c>
      <c r="AS194" s="21">
        <f>Gop_Dat_Hang!AD194-Gop_Dat_Hang!N194</f>
        <v>0</v>
      </c>
      <c r="AT194" s="21">
        <f>Gop_Dat_Hang!AE194-Gop_Dat_Hang!O194</f>
        <v>0</v>
      </c>
      <c r="AU194" s="21">
        <f>Gop_Dat_Hang!AF194-Gop_Dat_Hang!P194</f>
        <v>0</v>
      </c>
      <c r="AV194" s="21">
        <f>Gop_Dat_Hang!AG194-Gop_Dat_Hang!Q194</f>
        <v>0</v>
      </c>
      <c r="AW194" s="21">
        <f>Gop_Dat_Hang!AH194-Gop_Dat_Hang!R194</f>
        <v>0</v>
      </c>
      <c r="AX194" s="21">
        <f>Gop_Dat_Hang!AI194-Gop_Dat_Hang!S194</f>
        <v>0</v>
      </c>
      <c r="AY194" s="21">
        <f>Gop_Dat_Hang!AJ194-Gop_Dat_Hang!T194</f>
        <v>0</v>
      </c>
    </row>
    <row r="195" spans="1:51" x14ac:dyDescent="0.2">
      <c r="A195" s="73">
        <v>44615</v>
      </c>
      <c r="B195" s="181" t="s">
        <v>263</v>
      </c>
      <c r="C195" s="181" t="s">
        <v>264</v>
      </c>
      <c r="D195" s="181" t="s">
        <v>283</v>
      </c>
      <c r="E195" s="181" t="s">
        <v>284</v>
      </c>
      <c r="F195" s="181" t="s">
        <v>285</v>
      </c>
      <c r="G195" s="181" t="s">
        <v>514</v>
      </c>
      <c r="H195" s="21">
        <v>8</v>
      </c>
      <c r="I195" s="21">
        <v>0</v>
      </c>
      <c r="J195" s="74">
        <v>0.15</v>
      </c>
      <c r="L195" s="21">
        <v>23</v>
      </c>
      <c r="M195" s="21">
        <v>36</v>
      </c>
      <c r="N195" s="21">
        <v>16</v>
      </c>
      <c r="O195" s="21">
        <v>38</v>
      </c>
      <c r="P195" s="21">
        <v>43</v>
      </c>
      <c r="Q195" s="21">
        <v>48</v>
      </c>
      <c r="R195" s="21">
        <v>20</v>
      </c>
      <c r="S195" s="21">
        <v>224</v>
      </c>
      <c r="T195" s="21">
        <v>39090.909099999997</v>
      </c>
      <c r="U195" s="21">
        <v>8756363.6383999996</v>
      </c>
      <c r="V195" s="21">
        <v>1313454.5457599999</v>
      </c>
      <c r="W195" s="21">
        <v>7442909.0926400004</v>
      </c>
      <c r="X195" s="21">
        <v>700509.09107199998</v>
      </c>
      <c r="Y195" s="74">
        <v>8143418.183712</v>
      </c>
      <c r="Z195" s="74">
        <v>44000</v>
      </c>
      <c r="AB195" s="21">
        <f>Gop_Dat_Hang!L195</f>
        <v>23</v>
      </c>
      <c r="AC195" s="21">
        <f>Gop_Dat_Hang!M195</f>
        <v>36</v>
      </c>
      <c r="AD195" s="21">
        <f>Gop_Dat_Hang!N195</f>
        <v>16</v>
      </c>
      <c r="AE195" s="21">
        <f>Gop_Dat_Hang!O195</f>
        <v>38</v>
      </c>
      <c r="AF195" s="21">
        <f>Gop_Dat_Hang!P195</f>
        <v>43</v>
      </c>
      <c r="AG195" s="21">
        <f>Gop_Dat_Hang!Q195</f>
        <v>48</v>
      </c>
      <c r="AH195" s="21">
        <f>Gop_Dat_Hang!R195</f>
        <v>20</v>
      </c>
      <c r="AI195" s="21">
        <f>SUM(Gop_Dat_Hang!AB195:AH195)</f>
        <v>224</v>
      </c>
      <c r="AJ195" s="21">
        <f>Gop_Dat_Hang!T195</f>
        <v>39090.909099999997</v>
      </c>
      <c r="AK195" s="21">
        <f t="shared" si="18"/>
        <v>8756363.6383999996</v>
      </c>
      <c r="AL195" s="21">
        <f>Gop_Dat_Hang!V195</f>
        <v>1313454.5457599999</v>
      </c>
      <c r="AM195" s="21">
        <f t="shared" si="19"/>
        <v>7442909.0926399995</v>
      </c>
      <c r="AN195" s="21">
        <f>Gop_Dat_Hang!X195</f>
        <v>700509.09107199998</v>
      </c>
      <c r="AO195" s="75">
        <f t="shared" si="20"/>
        <v>8143418.1837119991</v>
      </c>
      <c r="AQ195" s="21">
        <f>Gop_Dat_Hang!AB195-Gop_Dat_Hang!L195</f>
        <v>0</v>
      </c>
      <c r="AR195" s="21">
        <f>Gop_Dat_Hang!AC195-Gop_Dat_Hang!M195</f>
        <v>0</v>
      </c>
      <c r="AS195" s="21">
        <f>Gop_Dat_Hang!AD195-Gop_Dat_Hang!N195</f>
        <v>0</v>
      </c>
      <c r="AT195" s="21">
        <f>Gop_Dat_Hang!AE195-Gop_Dat_Hang!O195</f>
        <v>0</v>
      </c>
      <c r="AU195" s="21">
        <f>Gop_Dat_Hang!AF195-Gop_Dat_Hang!P195</f>
        <v>0</v>
      </c>
      <c r="AV195" s="21">
        <f>Gop_Dat_Hang!AG195-Gop_Dat_Hang!Q195</f>
        <v>0</v>
      </c>
      <c r="AW195" s="21">
        <f>Gop_Dat_Hang!AH195-Gop_Dat_Hang!R195</f>
        <v>0</v>
      </c>
      <c r="AX195" s="21">
        <f>Gop_Dat_Hang!AI195-Gop_Dat_Hang!S195</f>
        <v>0</v>
      </c>
      <c r="AY195" s="21">
        <f>Gop_Dat_Hang!AJ195-Gop_Dat_Hang!T195</f>
        <v>0</v>
      </c>
    </row>
    <row r="196" spans="1:51" x14ac:dyDescent="0.2">
      <c r="A196" s="73">
        <v>44615</v>
      </c>
      <c r="B196" s="181" t="s">
        <v>263</v>
      </c>
      <c r="C196" s="181" t="s">
        <v>264</v>
      </c>
      <c r="D196" s="181" t="s">
        <v>286</v>
      </c>
      <c r="E196" s="181" t="s">
        <v>287</v>
      </c>
      <c r="F196" s="181" t="s">
        <v>288</v>
      </c>
      <c r="G196" s="181" t="s">
        <v>514</v>
      </c>
      <c r="H196" s="21">
        <v>10</v>
      </c>
      <c r="I196" s="21">
        <v>0</v>
      </c>
      <c r="J196" s="74">
        <v>0</v>
      </c>
      <c r="L196" s="21">
        <v>38</v>
      </c>
      <c r="M196" s="21">
        <v>31</v>
      </c>
      <c r="N196" s="21">
        <v>32</v>
      </c>
      <c r="O196" s="21">
        <v>10</v>
      </c>
      <c r="P196" s="21">
        <v>14</v>
      </c>
      <c r="Q196" s="21">
        <v>48</v>
      </c>
      <c r="R196" s="21">
        <v>32</v>
      </c>
      <c r="S196" s="21">
        <v>205</v>
      </c>
      <c r="T196" s="21">
        <v>25000</v>
      </c>
      <c r="U196" s="21">
        <v>5125000</v>
      </c>
      <c r="V196" s="21">
        <v>0</v>
      </c>
      <c r="W196" s="21">
        <v>5125000</v>
      </c>
      <c r="X196" s="21">
        <v>410000</v>
      </c>
      <c r="Y196" s="74">
        <v>5535000</v>
      </c>
      <c r="Z196" s="74">
        <v>35900</v>
      </c>
      <c r="AB196" s="21">
        <f>Gop_Dat_Hang!L196</f>
        <v>38</v>
      </c>
      <c r="AC196" s="21">
        <f>Gop_Dat_Hang!M196</f>
        <v>31</v>
      </c>
      <c r="AD196" s="21">
        <f>Gop_Dat_Hang!N196</f>
        <v>32</v>
      </c>
      <c r="AE196" s="21">
        <f>Gop_Dat_Hang!O196</f>
        <v>10</v>
      </c>
      <c r="AF196" s="21">
        <f>Gop_Dat_Hang!P196</f>
        <v>14</v>
      </c>
      <c r="AG196" s="21">
        <f>Gop_Dat_Hang!Q196</f>
        <v>48</v>
      </c>
      <c r="AH196" s="21">
        <f>Gop_Dat_Hang!R196</f>
        <v>32</v>
      </c>
      <c r="AI196" s="21">
        <f>SUM(Gop_Dat_Hang!AB196:AH196)</f>
        <v>205</v>
      </c>
      <c r="AJ196" s="21">
        <f>Gop_Dat_Hang!T196</f>
        <v>25000</v>
      </c>
      <c r="AK196" s="21">
        <f t="shared" si="18"/>
        <v>5125000</v>
      </c>
      <c r="AL196" s="21">
        <f>Gop_Dat_Hang!V196</f>
        <v>0</v>
      </c>
      <c r="AM196" s="21">
        <f t="shared" si="19"/>
        <v>5125000</v>
      </c>
      <c r="AN196" s="21">
        <f>Gop_Dat_Hang!X196</f>
        <v>410000</v>
      </c>
      <c r="AO196" s="75">
        <f t="shared" si="20"/>
        <v>5535000</v>
      </c>
      <c r="AQ196" s="21">
        <f>Gop_Dat_Hang!AB196-Gop_Dat_Hang!L196</f>
        <v>0</v>
      </c>
      <c r="AR196" s="21">
        <f>Gop_Dat_Hang!AC196-Gop_Dat_Hang!M196</f>
        <v>0</v>
      </c>
      <c r="AS196" s="21">
        <f>Gop_Dat_Hang!AD196-Gop_Dat_Hang!N196</f>
        <v>0</v>
      </c>
      <c r="AT196" s="21">
        <f>Gop_Dat_Hang!AE196-Gop_Dat_Hang!O196</f>
        <v>0</v>
      </c>
      <c r="AU196" s="21">
        <f>Gop_Dat_Hang!AF196-Gop_Dat_Hang!P196</f>
        <v>0</v>
      </c>
      <c r="AV196" s="21">
        <f>Gop_Dat_Hang!AG196-Gop_Dat_Hang!Q196</f>
        <v>0</v>
      </c>
      <c r="AW196" s="21">
        <f>Gop_Dat_Hang!AH196-Gop_Dat_Hang!R196</f>
        <v>0</v>
      </c>
      <c r="AX196" s="21">
        <f>Gop_Dat_Hang!AI196-Gop_Dat_Hang!S196</f>
        <v>0</v>
      </c>
      <c r="AY196" s="21">
        <f>Gop_Dat_Hang!AJ196-Gop_Dat_Hang!T196</f>
        <v>0</v>
      </c>
    </row>
    <row r="197" spans="1:51" x14ac:dyDescent="0.2">
      <c r="A197" s="73">
        <v>44615</v>
      </c>
      <c r="B197" s="181" t="s">
        <v>263</v>
      </c>
      <c r="C197" s="181" t="s">
        <v>264</v>
      </c>
      <c r="D197" s="181" t="s">
        <v>289</v>
      </c>
      <c r="E197" s="181" t="s">
        <v>290</v>
      </c>
      <c r="F197" s="181" t="s">
        <v>291</v>
      </c>
      <c r="G197" s="181" t="s">
        <v>514</v>
      </c>
      <c r="H197" s="21">
        <v>10</v>
      </c>
      <c r="I197" s="21">
        <v>0</v>
      </c>
      <c r="J197" s="74">
        <v>0.2</v>
      </c>
      <c r="L197" s="21">
        <v>19</v>
      </c>
      <c r="M197" s="21">
        <v>33</v>
      </c>
      <c r="N197" s="21">
        <v>18</v>
      </c>
      <c r="O197" s="21">
        <v>43</v>
      </c>
      <c r="P197" s="21">
        <v>46</v>
      </c>
      <c r="Q197" s="21">
        <v>33</v>
      </c>
      <c r="R197" s="21">
        <v>50</v>
      </c>
      <c r="S197" s="21">
        <v>242</v>
      </c>
      <c r="T197" s="21">
        <v>74545.454500000007</v>
      </c>
      <c r="U197" s="21">
        <v>18039999.989</v>
      </c>
      <c r="V197" s="21">
        <v>3607999.9978</v>
      </c>
      <c r="W197" s="21">
        <v>14431999.9912</v>
      </c>
      <c r="X197" s="21">
        <v>1443199.9991200001</v>
      </c>
      <c r="Y197" s="74">
        <v>15875199.990320001</v>
      </c>
      <c r="Z197" s="74">
        <v>88900</v>
      </c>
      <c r="AB197" s="21">
        <f>Gop_Dat_Hang!L197</f>
        <v>19</v>
      </c>
      <c r="AC197" s="21">
        <f>Gop_Dat_Hang!M197</f>
        <v>33</v>
      </c>
      <c r="AD197" s="21">
        <f>Gop_Dat_Hang!N197</f>
        <v>18</v>
      </c>
      <c r="AE197" s="21">
        <f>Gop_Dat_Hang!O197</f>
        <v>43</v>
      </c>
      <c r="AF197" s="21">
        <f>Gop_Dat_Hang!P197</f>
        <v>46</v>
      </c>
      <c r="AG197" s="21">
        <f>Gop_Dat_Hang!Q197</f>
        <v>33</v>
      </c>
      <c r="AH197" s="21">
        <f>Gop_Dat_Hang!R197</f>
        <v>50</v>
      </c>
      <c r="AI197" s="21">
        <f>SUM(Gop_Dat_Hang!AB197:AH197)</f>
        <v>242</v>
      </c>
      <c r="AJ197" s="21">
        <f>Gop_Dat_Hang!T197</f>
        <v>74545.454500000007</v>
      </c>
      <c r="AK197" s="21">
        <f t="shared" si="18"/>
        <v>18039999.989</v>
      </c>
      <c r="AL197" s="21">
        <f>Gop_Dat_Hang!V197</f>
        <v>3607999.9978</v>
      </c>
      <c r="AM197" s="21">
        <f t="shared" si="19"/>
        <v>14431999.9912</v>
      </c>
      <c r="AN197" s="21">
        <f>Gop_Dat_Hang!X197</f>
        <v>1443199.9991200001</v>
      </c>
      <c r="AO197" s="75">
        <f t="shared" si="20"/>
        <v>15875199.990320001</v>
      </c>
      <c r="AQ197" s="21">
        <f>Gop_Dat_Hang!AB197-Gop_Dat_Hang!L197</f>
        <v>0</v>
      </c>
      <c r="AR197" s="21">
        <f>Gop_Dat_Hang!AC197-Gop_Dat_Hang!M197</f>
        <v>0</v>
      </c>
      <c r="AS197" s="21">
        <f>Gop_Dat_Hang!AD197-Gop_Dat_Hang!N197</f>
        <v>0</v>
      </c>
      <c r="AT197" s="21">
        <f>Gop_Dat_Hang!AE197-Gop_Dat_Hang!O197</f>
        <v>0</v>
      </c>
      <c r="AU197" s="21">
        <f>Gop_Dat_Hang!AF197-Gop_Dat_Hang!P197</f>
        <v>0</v>
      </c>
      <c r="AV197" s="21">
        <f>Gop_Dat_Hang!AG197-Gop_Dat_Hang!Q197</f>
        <v>0</v>
      </c>
      <c r="AW197" s="21">
        <f>Gop_Dat_Hang!AH197-Gop_Dat_Hang!R197</f>
        <v>0</v>
      </c>
      <c r="AX197" s="21">
        <f>Gop_Dat_Hang!AI197-Gop_Dat_Hang!S197</f>
        <v>0</v>
      </c>
      <c r="AY197" s="21">
        <f>Gop_Dat_Hang!AJ197-Gop_Dat_Hang!T197</f>
        <v>0</v>
      </c>
    </row>
    <row r="198" spans="1:51" x14ac:dyDescent="0.2">
      <c r="A198" s="73">
        <v>44615</v>
      </c>
      <c r="B198" s="181" t="s">
        <v>263</v>
      </c>
      <c r="C198" s="181" t="s">
        <v>264</v>
      </c>
      <c r="D198" s="181" t="s">
        <v>292</v>
      </c>
      <c r="E198" s="181" t="s">
        <v>293</v>
      </c>
      <c r="F198" s="181" t="s">
        <v>294</v>
      </c>
      <c r="G198" s="181" t="s">
        <v>514</v>
      </c>
      <c r="H198" s="21">
        <v>10</v>
      </c>
      <c r="I198" s="21">
        <v>0</v>
      </c>
      <c r="J198" s="74">
        <v>0.2</v>
      </c>
      <c r="L198" s="21">
        <v>43</v>
      </c>
      <c r="M198" s="21">
        <v>29</v>
      </c>
      <c r="N198" s="21">
        <v>49</v>
      </c>
      <c r="O198" s="21">
        <v>47</v>
      </c>
      <c r="P198" s="21">
        <v>44</v>
      </c>
      <c r="Q198" s="21">
        <v>25</v>
      </c>
      <c r="R198" s="21">
        <v>34</v>
      </c>
      <c r="S198" s="21">
        <v>271</v>
      </c>
      <c r="T198" s="21">
        <v>74545.454500000007</v>
      </c>
      <c r="U198" s="21">
        <v>20201818.169500001</v>
      </c>
      <c r="V198" s="21">
        <v>4040363.6338999998</v>
      </c>
      <c r="W198" s="21">
        <v>16161454.535599999</v>
      </c>
      <c r="X198" s="21">
        <v>1616145.4535600001</v>
      </c>
      <c r="Y198" s="74">
        <v>17777599.989160001</v>
      </c>
      <c r="Z198" s="74">
        <v>88900</v>
      </c>
      <c r="AB198" s="21">
        <f>Gop_Dat_Hang!L198</f>
        <v>43</v>
      </c>
      <c r="AC198" s="21">
        <f>Gop_Dat_Hang!M198</f>
        <v>29</v>
      </c>
      <c r="AD198" s="21">
        <f>Gop_Dat_Hang!N198</f>
        <v>49</v>
      </c>
      <c r="AE198" s="21">
        <f>Gop_Dat_Hang!O198</f>
        <v>47</v>
      </c>
      <c r="AF198" s="21">
        <f>Gop_Dat_Hang!P198</f>
        <v>44</v>
      </c>
      <c r="AG198" s="21">
        <f>Gop_Dat_Hang!Q198</f>
        <v>25</v>
      </c>
      <c r="AH198" s="21">
        <f>Gop_Dat_Hang!R198</f>
        <v>34</v>
      </c>
      <c r="AI198" s="21">
        <f>SUM(Gop_Dat_Hang!AB198:AH198)</f>
        <v>271</v>
      </c>
      <c r="AJ198" s="21">
        <f>Gop_Dat_Hang!T198</f>
        <v>74545.454500000007</v>
      </c>
      <c r="AK198" s="21">
        <f t="shared" ref="AK198:AK229" si="21">AI198*AJ198</f>
        <v>20201818.169500001</v>
      </c>
      <c r="AL198" s="21">
        <f>Gop_Dat_Hang!V198</f>
        <v>4040363.6338999998</v>
      </c>
      <c r="AM198" s="21">
        <f t="shared" ref="AM198:AM229" si="22">AK198-AL198</f>
        <v>16161454.535600001</v>
      </c>
      <c r="AN198" s="21">
        <f>Gop_Dat_Hang!X198</f>
        <v>1616145.4535600001</v>
      </c>
      <c r="AO198" s="75">
        <f t="shared" ref="AO198:AO229" si="23">AM198+AN198</f>
        <v>17777599.989160001</v>
      </c>
      <c r="AQ198" s="21">
        <f>Gop_Dat_Hang!AB198-Gop_Dat_Hang!L198</f>
        <v>0</v>
      </c>
      <c r="AR198" s="21">
        <f>Gop_Dat_Hang!AC198-Gop_Dat_Hang!M198</f>
        <v>0</v>
      </c>
      <c r="AS198" s="21">
        <f>Gop_Dat_Hang!AD198-Gop_Dat_Hang!N198</f>
        <v>0</v>
      </c>
      <c r="AT198" s="21">
        <f>Gop_Dat_Hang!AE198-Gop_Dat_Hang!O198</f>
        <v>0</v>
      </c>
      <c r="AU198" s="21">
        <f>Gop_Dat_Hang!AF198-Gop_Dat_Hang!P198</f>
        <v>0</v>
      </c>
      <c r="AV198" s="21">
        <f>Gop_Dat_Hang!AG198-Gop_Dat_Hang!Q198</f>
        <v>0</v>
      </c>
      <c r="AW198" s="21">
        <f>Gop_Dat_Hang!AH198-Gop_Dat_Hang!R198</f>
        <v>0</v>
      </c>
      <c r="AX198" s="21">
        <f>Gop_Dat_Hang!AI198-Gop_Dat_Hang!S198</f>
        <v>0</v>
      </c>
      <c r="AY198" s="21">
        <f>Gop_Dat_Hang!AJ198-Gop_Dat_Hang!T198</f>
        <v>0</v>
      </c>
    </row>
    <row r="199" spans="1:51" x14ac:dyDescent="0.2">
      <c r="A199" s="73">
        <v>44615</v>
      </c>
      <c r="B199" s="181" t="s">
        <v>263</v>
      </c>
      <c r="C199" s="181" t="s">
        <v>264</v>
      </c>
      <c r="D199" s="181" t="s">
        <v>295</v>
      </c>
      <c r="E199" s="181" t="s">
        <v>296</v>
      </c>
      <c r="F199" s="181" t="s">
        <v>297</v>
      </c>
      <c r="G199" s="181" t="s">
        <v>514</v>
      </c>
      <c r="H199" s="21">
        <v>10</v>
      </c>
      <c r="I199" s="21">
        <v>0</v>
      </c>
      <c r="J199" s="74">
        <v>0.1</v>
      </c>
      <c r="L199" s="21">
        <v>29</v>
      </c>
      <c r="M199" s="21">
        <v>46</v>
      </c>
      <c r="N199" s="21">
        <v>23</v>
      </c>
      <c r="O199" s="21">
        <v>26</v>
      </c>
      <c r="P199" s="21">
        <v>16</v>
      </c>
      <c r="Q199" s="21">
        <v>13</v>
      </c>
      <c r="R199" s="21">
        <v>50</v>
      </c>
      <c r="S199" s="21">
        <v>203</v>
      </c>
      <c r="T199" s="21">
        <v>28545.4545</v>
      </c>
      <c r="U199" s="21">
        <v>5794727.2635000004</v>
      </c>
      <c r="V199" s="21">
        <v>579472.72635000001</v>
      </c>
      <c r="W199" s="21">
        <v>5215254.5371500002</v>
      </c>
      <c r="X199" s="21">
        <v>463578.18108000001</v>
      </c>
      <c r="Y199" s="74">
        <v>5678832.7182299998</v>
      </c>
      <c r="Z199" s="74">
        <v>34500</v>
      </c>
      <c r="AB199" s="21">
        <f>Gop_Dat_Hang!L199</f>
        <v>29</v>
      </c>
      <c r="AC199" s="21">
        <f>Gop_Dat_Hang!M199</f>
        <v>46</v>
      </c>
      <c r="AD199" s="21">
        <f>Gop_Dat_Hang!N199</f>
        <v>23</v>
      </c>
      <c r="AE199" s="21">
        <f>Gop_Dat_Hang!O199</f>
        <v>26</v>
      </c>
      <c r="AF199" s="21">
        <f>Gop_Dat_Hang!P199</f>
        <v>16</v>
      </c>
      <c r="AG199" s="21">
        <f>Gop_Dat_Hang!Q199</f>
        <v>13</v>
      </c>
      <c r="AH199" s="21">
        <f>Gop_Dat_Hang!R199</f>
        <v>50</v>
      </c>
      <c r="AI199" s="21">
        <f>SUM(Gop_Dat_Hang!AB199:AH199)</f>
        <v>203</v>
      </c>
      <c r="AJ199" s="21">
        <f>Gop_Dat_Hang!T199</f>
        <v>28545.4545</v>
      </c>
      <c r="AK199" s="21">
        <f t="shared" si="21"/>
        <v>5794727.2635000004</v>
      </c>
      <c r="AL199" s="21">
        <f>Gop_Dat_Hang!V199</f>
        <v>579472.72635000001</v>
      </c>
      <c r="AM199" s="21">
        <f t="shared" si="22"/>
        <v>5215254.5371500002</v>
      </c>
      <c r="AN199" s="21">
        <f>Gop_Dat_Hang!X199</f>
        <v>463578.18108000001</v>
      </c>
      <c r="AO199" s="75">
        <f t="shared" si="23"/>
        <v>5678832.7182299998</v>
      </c>
      <c r="AQ199" s="21">
        <f>Gop_Dat_Hang!AB199-Gop_Dat_Hang!L199</f>
        <v>0</v>
      </c>
      <c r="AR199" s="21">
        <f>Gop_Dat_Hang!AC199-Gop_Dat_Hang!M199</f>
        <v>0</v>
      </c>
      <c r="AS199" s="21">
        <f>Gop_Dat_Hang!AD199-Gop_Dat_Hang!N199</f>
        <v>0</v>
      </c>
      <c r="AT199" s="21">
        <f>Gop_Dat_Hang!AE199-Gop_Dat_Hang!O199</f>
        <v>0</v>
      </c>
      <c r="AU199" s="21">
        <f>Gop_Dat_Hang!AF199-Gop_Dat_Hang!P199</f>
        <v>0</v>
      </c>
      <c r="AV199" s="21">
        <f>Gop_Dat_Hang!AG199-Gop_Dat_Hang!Q199</f>
        <v>0</v>
      </c>
      <c r="AW199" s="21">
        <f>Gop_Dat_Hang!AH199-Gop_Dat_Hang!R199</f>
        <v>0</v>
      </c>
      <c r="AX199" s="21">
        <f>Gop_Dat_Hang!AI199-Gop_Dat_Hang!S199</f>
        <v>0</v>
      </c>
      <c r="AY199" s="21">
        <f>Gop_Dat_Hang!AJ199-Gop_Dat_Hang!T199</f>
        <v>0</v>
      </c>
    </row>
    <row r="200" spans="1:51" x14ac:dyDescent="0.2">
      <c r="A200" s="73">
        <v>44615</v>
      </c>
      <c r="B200" s="181" t="s">
        <v>263</v>
      </c>
      <c r="C200" s="181" t="s">
        <v>264</v>
      </c>
      <c r="D200" s="181" t="s">
        <v>298</v>
      </c>
      <c r="E200" s="181" t="s">
        <v>299</v>
      </c>
      <c r="F200" s="181" t="s">
        <v>300</v>
      </c>
      <c r="G200" s="181" t="s">
        <v>514</v>
      </c>
      <c r="H200" s="21">
        <v>10</v>
      </c>
      <c r="I200" s="21">
        <v>0</v>
      </c>
      <c r="J200" s="74">
        <v>0.25</v>
      </c>
      <c r="L200" s="21">
        <v>49</v>
      </c>
      <c r="M200" s="21">
        <v>35</v>
      </c>
      <c r="N200" s="21">
        <v>39</v>
      </c>
      <c r="O200" s="21">
        <v>11</v>
      </c>
      <c r="P200" s="21">
        <v>12</v>
      </c>
      <c r="Q200" s="21">
        <v>28</v>
      </c>
      <c r="R200" s="21">
        <v>16</v>
      </c>
      <c r="S200" s="21">
        <v>190</v>
      </c>
      <c r="T200" s="21">
        <v>73636.363599999997</v>
      </c>
      <c r="U200" s="21">
        <v>13990909.084000001</v>
      </c>
      <c r="V200" s="21">
        <v>3497727.2710000002</v>
      </c>
      <c r="W200" s="21">
        <v>10493181.812999999</v>
      </c>
      <c r="X200" s="21">
        <v>1119272.7267199999</v>
      </c>
      <c r="Y200" s="74">
        <v>11612454.539720001</v>
      </c>
      <c r="Z200" s="74">
        <v>87900</v>
      </c>
      <c r="AB200" s="21">
        <f>Gop_Dat_Hang!L200</f>
        <v>49</v>
      </c>
      <c r="AC200" s="21">
        <f>Gop_Dat_Hang!M200</f>
        <v>35</v>
      </c>
      <c r="AD200" s="21">
        <f>Gop_Dat_Hang!N200</f>
        <v>39</v>
      </c>
      <c r="AE200" s="21">
        <f>Gop_Dat_Hang!O200</f>
        <v>11</v>
      </c>
      <c r="AF200" s="21">
        <f>Gop_Dat_Hang!P200</f>
        <v>12</v>
      </c>
      <c r="AG200" s="21">
        <f>Gop_Dat_Hang!Q200</f>
        <v>28</v>
      </c>
      <c r="AH200" s="21">
        <f>Gop_Dat_Hang!R200</f>
        <v>16</v>
      </c>
      <c r="AI200" s="21">
        <f>SUM(Gop_Dat_Hang!AB200:AH200)</f>
        <v>190</v>
      </c>
      <c r="AJ200" s="21">
        <f>Gop_Dat_Hang!T200</f>
        <v>73636.363599999997</v>
      </c>
      <c r="AK200" s="21">
        <f t="shared" si="21"/>
        <v>13990909.083999999</v>
      </c>
      <c r="AL200" s="21">
        <f>Gop_Dat_Hang!V200</f>
        <v>3497727.2710000002</v>
      </c>
      <c r="AM200" s="21">
        <f t="shared" si="22"/>
        <v>10493181.812999999</v>
      </c>
      <c r="AN200" s="21">
        <f>Gop_Dat_Hang!X200</f>
        <v>1119272.7267199999</v>
      </c>
      <c r="AO200" s="75">
        <f t="shared" si="23"/>
        <v>11612454.539719999</v>
      </c>
      <c r="AQ200" s="21">
        <f>Gop_Dat_Hang!AB200-Gop_Dat_Hang!L200</f>
        <v>0</v>
      </c>
      <c r="AR200" s="21">
        <f>Gop_Dat_Hang!AC200-Gop_Dat_Hang!M200</f>
        <v>0</v>
      </c>
      <c r="AS200" s="21">
        <f>Gop_Dat_Hang!AD200-Gop_Dat_Hang!N200</f>
        <v>0</v>
      </c>
      <c r="AT200" s="21">
        <f>Gop_Dat_Hang!AE200-Gop_Dat_Hang!O200</f>
        <v>0</v>
      </c>
      <c r="AU200" s="21">
        <f>Gop_Dat_Hang!AF200-Gop_Dat_Hang!P200</f>
        <v>0</v>
      </c>
      <c r="AV200" s="21">
        <f>Gop_Dat_Hang!AG200-Gop_Dat_Hang!Q200</f>
        <v>0</v>
      </c>
      <c r="AW200" s="21">
        <f>Gop_Dat_Hang!AH200-Gop_Dat_Hang!R200</f>
        <v>0</v>
      </c>
      <c r="AX200" s="21">
        <f>Gop_Dat_Hang!AI200-Gop_Dat_Hang!S200</f>
        <v>0</v>
      </c>
      <c r="AY200" s="21">
        <f>Gop_Dat_Hang!AJ200-Gop_Dat_Hang!T200</f>
        <v>0</v>
      </c>
    </row>
    <row r="201" spans="1:51" x14ac:dyDescent="0.2">
      <c r="A201" s="73">
        <v>44615</v>
      </c>
      <c r="B201" s="181" t="s">
        <v>263</v>
      </c>
      <c r="C201" s="181" t="s">
        <v>264</v>
      </c>
      <c r="D201" s="181" t="s">
        <v>301</v>
      </c>
      <c r="E201" s="181" t="s">
        <v>302</v>
      </c>
      <c r="F201" s="181" t="s">
        <v>303</v>
      </c>
      <c r="G201" s="181" t="s">
        <v>514</v>
      </c>
      <c r="H201" s="21">
        <v>10</v>
      </c>
      <c r="I201" s="21">
        <v>0</v>
      </c>
      <c r="J201" s="74">
        <v>0</v>
      </c>
      <c r="L201" s="21">
        <v>43</v>
      </c>
      <c r="M201" s="21">
        <v>12</v>
      </c>
      <c r="N201" s="21">
        <v>19</v>
      </c>
      <c r="O201" s="21">
        <v>49</v>
      </c>
      <c r="P201" s="21">
        <v>39</v>
      </c>
      <c r="Q201" s="21">
        <v>41</v>
      </c>
      <c r="R201" s="21">
        <v>39</v>
      </c>
      <c r="S201" s="21">
        <v>242</v>
      </c>
      <c r="T201" s="21">
        <v>52545.4545</v>
      </c>
      <c r="U201" s="21">
        <v>12715999.989</v>
      </c>
      <c r="V201" s="21">
        <v>0</v>
      </c>
      <c r="W201" s="21">
        <v>12715999.989</v>
      </c>
      <c r="X201" s="21">
        <v>1017279.9991200001</v>
      </c>
      <c r="Y201" s="74">
        <v>13733279.988120001</v>
      </c>
      <c r="Z201" s="74">
        <v>63900</v>
      </c>
      <c r="AB201" s="21">
        <f>Gop_Dat_Hang!L201</f>
        <v>43</v>
      </c>
      <c r="AC201" s="21">
        <f>Gop_Dat_Hang!M201</f>
        <v>12</v>
      </c>
      <c r="AD201" s="21">
        <f>Gop_Dat_Hang!N201</f>
        <v>19</v>
      </c>
      <c r="AE201" s="21">
        <f>Gop_Dat_Hang!O201</f>
        <v>49</v>
      </c>
      <c r="AF201" s="21">
        <f>Gop_Dat_Hang!P201</f>
        <v>39</v>
      </c>
      <c r="AG201" s="21">
        <f>Gop_Dat_Hang!Q201</f>
        <v>41</v>
      </c>
      <c r="AH201" s="21">
        <f>Gop_Dat_Hang!R201</f>
        <v>39</v>
      </c>
      <c r="AI201" s="21">
        <f>SUM(Gop_Dat_Hang!AB201:AH201)</f>
        <v>242</v>
      </c>
      <c r="AJ201" s="21">
        <f>Gop_Dat_Hang!T201</f>
        <v>52545.4545</v>
      </c>
      <c r="AK201" s="21">
        <f t="shared" si="21"/>
        <v>12715999.989</v>
      </c>
      <c r="AL201" s="21">
        <f>Gop_Dat_Hang!V201</f>
        <v>0</v>
      </c>
      <c r="AM201" s="21">
        <f t="shared" si="22"/>
        <v>12715999.989</v>
      </c>
      <c r="AN201" s="21">
        <f>Gop_Dat_Hang!X201</f>
        <v>1017279.9991200001</v>
      </c>
      <c r="AO201" s="75">
        <f t="shared" si="23"/>
        <v>13733279.988120001</v>
      </c>
      <c r="AQ201" s="21">
        <f>Gop_Dat_Hang!AB201-Gop_Dat_Hang!L201</f>
        <v>0</v>
      </c>
      <c r="AR201" s="21">
        <f>Gop_Dat_Hang!AC201-Gop_Dat_Hang!M201</f>
        <v>0</v>
      </c>
      <c r="AS201" s="21">
        <f>Gop_Dat_Hang!AD201-Gop_Dat_Hang!N201</f>
        <v>0</v>
      </c>
      <c r="AT201" s="21">
        <f>Gop_Dat_Hang!AE201-Gop_Dat_Hang!O201</f>
        <v>0</v>
      </c>
      <c r="AU201" s="21">
        <f>Gop_Dat_Hang!AF201-Gop_Dat_Hang!P201</f>
        <v>0</v>
      </c>
      <c r="AV201" s="21">
        <f>Gop_Dat_Hang!AG201-Gop_Dat_Hang!Q201</f>
        <v>0</v>
      </c>
      <c r="AW201" s="21">
        <f>Gop_Dat_Hang!AH201-Gop_Dat_Hang!R201</f>
        <v>0</v>
      </c>
      <c r="AX201" s="21">
        <f>Gop_Dat_Hang!AI201-Gop_Dat_Hang!S201</f>
        <v>0</v>
      </c>
      <c r="AY201" s="21">
        <f>Gop_Dat_Hang!AJ201-Gop_Dat_Hang!T201</f>
        <v>0</v>
      </c>
    </row>
    <row r="202" spans="1:51" x14ac:dyDescent="0.2">
      <c r="A202" s="73">
        <v>44615</v>
      </c>
      <c r="B202" s="181" t="s">
        <v>263</v>
      </c>
      <c r="C202" s="181" t="s">
        <v>264</v>
      </c>
      <c r="D202" s="181" t="s">
        <v>304</v>
      </c>
      <c r="E202" s="181" t="s">
        <v>305</v>
      </c>
      <c r="F202" s="181" t="s">
        <v>306</v>
      </c>
      <c r="G202" s="181" t="s">
        <v>514</v>
      </c>
      <c r="H202" s="21">
        <v>10</v>
      </c>
      <c r="I202" s="21">
        <v>0</v>
      </c>
      <c r="J202" s="74">
        <v>0</v>
      </c>
      <c r="L202" s="21">
        <v>34</v>
      </c>
      <c r="M202" s="21">
        <v>15</v>
      </c>
      <c r="N202" s="21">
        <v>37</v>
      </c>
      <c r="O202" s="21">
        <v>22</v>
      </c>
      <c r="P202" s="21">
        <v>42</v>
      </c>
      <c r="Q202" s="21">
        <v>30</v>
      </c>
      <c r="R202" s="21">
        <v>42</v>
      </c>
      <c r="S202" s="21">
        <v>222</v>
      </c>
      <c r="T202" s="21">
        <v>27272.727299999999</v>
      </c>
      <c r="U202" s="21">
        <v>6054545.4605999999</v>
      </c>
      <c r="V202" s="21">
        <v>0</v>
      </c>
      <c r="W202" s="21">
        <v>6054545.4605999999</v>
      </c>
      <c r="X202" s="21">
        <v>484363.63684799999</v>
      </c>
      <c r="Y202" s="74">
        <v>6538909.0974479998</v>
      </c>
      <c r="Z202" s="74">
        <v>33500</v>
      </c>
      <c r="AB202" s="21">
        <f>Gop_Dat_Hang!L202</f>
        <v>34</v>
      </c>
      <c r="AC202" s="21">
        <f>Gop_Dat_Hang!M202</f>
        <v>15</v>
      </c>
      <c r="AD202" s="21">
        <f>Gop_Dat_Hang!N202</f>
        <v>37</v>
      </c>
      <c r="AE202" s="21">
        <f>Gop_Dat_Hang!O202</f>
        <v>22</v>
      </c>
      <c r="AF202" s="21">
        <f>Gop_Dat_Hang!P202</f>
        <v>42</v>
      </c>
      <c r="AG202" s="21">
        <f>Gop_Dat_Hang!Q202</f>
        <v>30</v>
      </c>
      <c r="AH202" s="21">
        <f>Gop_Dat_Hang!R202</f>
        <v>42</v>
      </c>
      <c r="AI202" s="21">
        <f>SUM(Gop_Dat_Hang!AB202:AH202)</f>
        <v>222</v>
      </c>
      <c r="AJ202" s="21">
        <f>Gop_Dat_Hang!T202</f>
        <v>27272.727299999999</v>
      </c>
      <c r="AK202" s="21">
        <f t="shared" si="21"/>
        <v>6054545.4605999999</v>
      </c>
      <c r="AL202" s="21">
        <f>Gop_Dat_Hang!V202</f>
        <v>0</v>
      </c>
      <c r="AM202" s="21">
        <f t="shared" si="22"/>
        <v>6054545.4605999999</v>
      </c>
      <c r="AN202" s="21">
        <f>Gop_Dat_Hang!X202</f>
        <v>484363.63684799999</v>
      </c>
      <c r="AO202" s="75">
        <f t="shared" si="23"/>
        <v>6538909.0974479998</v>
      </c>
      <c r="AQ202" s="21">
        <f>Gop_Dat_Hang!AB202-Gop_Dat_Hang!L202</f>
        <v>0</v>
      </c>
      <c r="AR202" s="21">
        <f>Gop_Dat_Hang!AC202-Gop_Dat_Hang!M202</f>
        <v>0</v>
      </c>
      <c r="AS202" s="21">
        <f>Gop_Dat_Hang!AD202-Gop_Dat_Hang!N202</f>
        <v>0</v>
      </c>
      <c r="AT202" s="21">
        <f>Gop_Dat_Hang!AE202-Gop_Dat_Hang!O202</f>
        <v>0</v>
      </c>
      <c r="AU202" s="21">
        <f>Gop_Dat_Hang!AF202-Gop_Dat_Hang!P202</f>
        <v>0</v>
      </c>
      <c r="AV202" s="21">
        <f>Gop_Dat_Hang!AG202-Gop_Dat_Hang!Q202</f>
        <v>0</v>
      </c>
      <c r="AW202" s="21">
        <f>Gop_Dat_Hang!AH202-Gop_Dat_Hang!R202</f>
        <v>0</v>
      </c>
      <c r="AX202" s="21">
        <f>Gop_Dat_Hang!AI202-Gop_Dat_Hang!S202</f>
        <v>0</v>
      </c>
      <c r="AY202" s="21">
        <f>Gop_Dat_Hang!AJ202-Gop_Dat_Hang!T202</f>
        <v>0</v>
      </c>
    </row>
    <row r="203" spans="1:51" x14ac:dyDescent="0.2">
      <c r="A203" s="73">
        <v>44615</v>
      </c>
      <c r="B203" s="181" t="s">
        <v>263</v>
      </c>
      <c r="C203" s="181" t="s">
        <v>264</v>
      </c>
      <c r="D203" s="181" t="s">
        <v>307</v>
      </c>
      <c r="E203" s="181" t="s">
        <v>308</v>
      </c>
      <c r="F203" s="181" t="s">
        <v>309</v>
      </c>
      <c r="G203" s="181" t="s">
        <v>514</v>
      </c>
      <c r="H203" s="21">
        <v>10</v>
      </c>
      <c r="I203" s="21">
        <v>0</v>
      </c>
      <c r="J203" s="74">
        <v>0.25</v>
      </c>
      <c r="L203" s="21">
        <v>14</v>
      </c>
      <c r="M203" s="21">
        <v>41</v>
      </c>
      <c r="N203" s="21">
        <v>29</v>
      </c>
      <c r="O203" s="21">
        <v>12</v>
      </c>
      <c r="P203" s="21">
        <v>26</v>
      </c>
      <c r="Q203" s="21">
        <v>17</v>
      </c>
      <c r="R203" s="21">
        <v>46</v>
      </c>
      <c r="S203" s="21">
        <v>185</v>
      </c>
      <c r="T203" s="21">
        <v>71363.636400000003</v>
      </c>
      <c r="U203" s="21">
        <v>13202272.733999999</v>
      </c>
      <c r="V203" s="21">
        <v>3300568.1834999998</v>
      </c>
      <c r="W203" s="21">
        <v>9901704.5504999999</v>
      </c>
      <c r="X203" s="21">
        <v>1056181.8187200001</v>
      </c>
      <c r="Y203" s="74">
        <v>10957886.36922</v>
      </c>
      <c r="Z203" s="74">
        <v>85900</v>
      </c>
      <c r="AB203" s="21">
        <f>Gop_Dat_Hang!L203</f>
        <v>14</v>
      </c>
      <c r="AC203" s="21">
        <f>Gop_Dat_Hang!M203</f>
        <v>41</v>
      </c>
      <c r="AD203" s="21">
        <f>Gop_Dat_Hang!N203</f>
        <v>29</v>
      </c>
      <c r="AE203" s="21">
        <f>Gop_Dat_Hang!O203</f>
        <v>12</v>
      </c>
      <c r="AF203" s="21">
        <f>Gop_Dat_Hang!P203</f>
        <v>26</v>
      </c>
      <c r="AG203" s="21">
        <f>Gop_Dat_Hang!Q203</f>
        <v>17</v>
      </c>
      <c r="AH203" s="21">
        <f>Gop_Dat_Hang!R203</f>
        <v>46</v>
      </c>
      <c r="AI203" s="21">
        <f>SUM(Gop_Dat_Hang!AB203:AH203)</f>
        <v>185</v>
      </c>
      <c r="AJ203" s="21">
        <f>Gop_Dat_Hang!T203</f>
        <v>71363.636400000003</v>
      </c>
      <c r="AK203" s="21">
        <f t="shared" si="21"/>
        <v>13202272.734000001</v>
      </c>
      <c r="AL203" s="21">
        <f>Gop_Dat_Hang!V203</f>
        <v>3300568.1834999998</v>
      </c>
      <c r="AM203" s="21">
        <f t="shared" si="22"/>
        <v>9901704.5505000018</v>
      </c>
      <c r="AN203" s="21">
        <f>Gop_Dat_Hang!X203</f>
        <v>1056181.8187200001</v>
      </c>
      <c r="AO203" s="75">
        <f t="shared" si="23"/>
        <v>10957886.369220002</v>
      </c>
      <c r="AQ203" s="21">
        <f>Gop_Dat_Hang!AB203-Gop_Dat_Hang!L203</f>
        <v>0</v>
      </c>
      <c r="AR203" s="21">
        <f>Gop_Dat_Hang!AC203-Gop_Dat_Hang!M203</f>
        <v>0</v>
      </c>
      <c r="AS203" s="21">
        <f>Gop_Dat_Hang!AD203-Gop_Dat_Hang!N203</f>
        <v>0</v>
      </c>
      <c r="AT203" s="21">
        <f>Gop_Dat_Hang!AE203-Gop_Dat_Hang!O203</f>
        <v>0</v>
      </c>
      <c r="AU203" s="21">
        <f>Gop_Dat_Hang!AF203-Gop_Dat_Hang!P203</f>
        <v>0</v>
      </c>
      <c r="AV203" s="21">
        <f>Gop_Dat_Hang!AG203-Gop_Dat_Hang!Q203</f>
        <v>0</v>
      </c>
      <c r="AW203" s="21">
        <f>Gop_Dat_Hang!AH203-Gop_Dat_Hang!R203</f>
        <v>0</v>
      </c>
      <c r="AX203" s="21">
        <f>Gop_Dat_Hang!AI203-Gop_Dat_Hang!S203</f>
        <v>0</v>
      </c>
      <c r="AY203" s="21">
        <f>Gop_Dat_Hang!AJ203-Gop_Dat_Hang!T203</f>
        <v>0</v>
      </c>
    </row>
    <row r="204" spans="1:51" x14ac:dyDescent="0.2">
      <c r="A204" s="73">
        <v>44615</v>
      </c>
      <c r="B204" s="181" t="s">
        <v>263</v>
      </c>
      <c r="C204" s="181" t="s">
        <v>264</v>
      </c>
      <c r="D204" s="181" t="s">
        <v>310</v>
      </c>
      <c r="E204" s="181" t="s">
        <v>311</v>
      </c>
      <c r="F204" s="181" t="s">
        <v>312</v>
      </c>
      <c r="G204" s="181" t="s">
        <v>514</v>
      </c>
      <c r="H204" s="21">
        <v>10</v>
      </c>
      <c r="I204" s="21">
        <v>0</v>
      </c>
      <c r="J204" s="74">
        <v>0.3</v>
      </c>
      <c r="L204" s="21">
        <v>19</v>
      </c>
      <c r="M204" s="21">
        <v>40</v>
      </c>
      <c r="N204" s="21">
        <v>30</v>
      </c>
      <c r="O204" s="21">
        <v>35</v>
      </c>
      <c r="P204" s="21">
        <v>32</v>
      </c>
      <c r="Q204" s="21">
        <v>33</v>
      </c>
      <c r="R204" s="21">
        <v>46</v>
      </c>
      <c r="S204" s="21">
        <v>235</v>
      </c>
      <c r="T204" s="21">
        <v>45454.5455</v>
      </c>
      <c r="U204" s="21">
        <v>10681818.192500001</v>
      </c>
      <c r="V204" s="21">
        <v>3204545.4577500001</v>
      </c>
      <c r="W204" s="21">
        <v>7477272.7347499998</v>
      </c>
      <c r="X204" s="21">
        <v>854545.45539999998</v>
      </c>
      <c r="Y204" s="74">
        <v>8331818.1901500002</v>
      </c>
      <c r="Z204" s="74">
        <v>55900</v>
      </c>
      <c r="AB204" s="21">
        <f>Gop_Dat_Hang!L204</f>
        <v>19</v>
      </c>
      <c r="AC204" s="21">
        <f>Gop_Dat_Hang!M204</f>
        <v>40</v>
      </c>
      <c r="AD204" s="21">
        <f>Gop_Dat_Hang!N204</f>
        <v>30</v>
      </c>
      <c r="AE204" s="21">
        <f>Gop_Dat_Hang!O204</f>
        <v>35</v>
      </c>
      <c r="AF204" s="21">
        <f>Gop_Dat_Hang!P204</f>
        <v>32</v>
      </c>
      <c r="AG204" s="21">
        <f>Gop_Dat_Hang!Q204</f>
        <v>33</v>
      </c>
      <c r="AH204" s="21">
        <f>Gop_Dat_Hang!R204</f>
        <v>46</v>
      </c>
      <c r="AI204" s="21">
        <f>SUM(Gop_Dat_Hang!AB204:AH204)</f>
        <v>235</v>
      </c>
      <c r="AJ204" s="21">
        <f>Gop_Dat_Hang!T204</f>
        <v>45454.5455</v>
      </c>
      <c r="AK204" s="21">
        <f t="shared" si="21"/>
        <v>10681818.192500001</v>
      </c>
      <c r="AL204" s="21">
        <f>Gop_Dat_Hang!V204</f>
        <v>3204545.4577500001</v>
      </c>
      <c r="AM204" s="21">
        <f t="shared" si="22"/>
        <v>7477272.7347500008</v>
      </c>
      <c r="AN204" s="21">
        <f>Gop_Dat_Hang!X204</f>
        <v>854545.45539999998</v>
      </c>
      <c r="AO204" s="75">
        <f t="shared" si="23"/>
        <v>8331818.1901500011</v>
      </c>
      <c r="AQ204" s="21">
        <f>Gop_Dat_Hang!AB204-Gop_Dat_Hang!L204</f>
        <v>0</v>
      </c>
      <c r="AR204" s="21">
        <f>Gop_Dat_Hang!AC204-Gop_Dat_Hang!M204</f>
        <v>0</v>
      </c>
      <c r="AS204" s="21">
        <f>Gop_Dat_Hang!AD204-Gop_Dat_Hang!N204</f>
        <v>0</v>
      </c>
      <c r="AT204" s="21">
        <f>Gop_Dat_Hang!AE204-Gop_Dat_Hang!O204</f>
        <v>0</v>
      </c>
      <c r="AU204" s="21">
        <f>Gop_Dat_Hang!AF204-Gop_Dat_Hang!P204</f>
        <v>0</v>
      </c>
      <c r="AV204" s="21">
        <f>Gop_Dat_Hang!AG204-Gop_Dat_Hang!Q204</f>
        <v>0</v>
      </c>
      <c r="AW204" s="21">
        <f>Gop_Dat_Hang!AH204-Gop_Dat_Hang!R204</f>
        <v>0</v>
      </c>
      <c r="AX204" s="21">
        <f>Gop_Dat_Hang!AI204-Gop_Dat_Hang!S204</f>
        <v>0</v>
      </c>
      <c r="AY204" s="21">
        <f>Gop_Dat_Hang!AJ204-Gop_Dat_Hang!T204</f>
        <v>0</v>
      </c>
    </row>
    <row r="205" spans="1:51" x14ac:dyDescent="0.2">
      <c r="A205" s="73">
        <v>44615</v>
      </c>
      <c r="B205" s="181" t="s">
        <v>263</v>
      </c>
      <c r="C205" s="181" t="s">
        <v>264</v>
      </c>
      <c r="D205" s="181" t="s">
        <v>313</v>
      </c>
      <c r="E205" s="181" t="s">
        <v>314</v>
      </c>
      <c r="F205" s="181" t="s">
        <v>315</v>
      </c>
      <c r="G205" s="181" t="s">
        <v>514</v>
      </c>
      <c r="H205" s="21">
        <v>10</v>
      </c>
      <c r="I205" s="21">
        <v>0</v>
      </c>
      <c r="J205" s="74">
        <v>0</v>
      </c>
      <c r="L205" s="21">
        <v>18</v>
      </c>
      <c r="M205" s="21">
        <v>15</v>
      </c>
      <c r="N205" s="21">
        <v>50</v>
      </c>
      <c r="O205" s="21">
        <v>42</v>
      </c>
      <c r="P205" s="21">
        <v>15</v>
      </c>
      <c r="Q205" s="21">
        <v>27</v>
      </c>
      <c r="R205" s="21">
        <v>12</v>
      </c>
      <c r="S205" s="21">
        <v>179</v>
      </c>
      <c r="T205" s="21">
        <v>25000</v>
      </c>
      <c r="U205" s="21">
        <v>4475000</v>
      </c>
      <c r="V205" s="21">
        <v>0</v>
      </c>
      <c r="W205" s="21">
        <v>4475000</v>
      </c>
      <c r="X205" s="21">
        <v>358000</v>
      </c>
      <c r="Y205" s="74">
        <v>4833000</v>
      </c>
      <c r="Z205" s="74">
        <v>30500</v>
      </c>
      <c r="AB205" s="21">
        <f>Gop_Dat_Hang!L205</f>
        <v>18</v>
      </c>
      <c r="AC205" s="21">
        <f>Gop_Dat_Hang!M205</f>
        <v>15</v>
      </c>
      <c r="AD205" s="21">
        <f>Gop_Dat_Hang!N205</f>
        <v>50</v>
      </c>
      <c r="AE205" s="21">
        <f>Gop_Dat_Hang!O205</f>
        <v>42</v>
      </c>
      <c r="AF205" s="21">
        <f>Gop_Dat_Hang!P205</f>
        <v>15</v>
      </c>
      <c r="AG205" s="21">
        <f>Gop_Dat_Hang!Q205</f>
        <v>27</v>
      </c>
      <c r="AH205" s="21">
        <f>Gop_Dat_Hang!R205</f>
        <v>12</v>
      </c>
      <c r="AI205" s="21">
        <f>SUM(Gop_Dat_Hang!AB205:AH205)</f>
        <v>179</v>
      </c>
      <c r="AJ205" s="21">
        <f>Gop_Dat_Hang!T205</f>
        <v>25000</v>
      </c>
      <c r="AK205" s="21">
        <f t="shared" si="21"/>
        <v>4475000</v>
      </c>
      <c r="AL205" s="21">
        <f>Gop_Dat_Hang!V205</f>
        <v>0</v>
      </c>
      <c r="AM205" s="21">
        <f t="shared" si="22"/>
        <v>4475000</v>
      </c>
      <c r="AN205" s="21">
        <f>Gop_Dat_Hang!X205</f>
        <v>358000</v>
      </c>
      <c r="AO205" s="75">
        <f t="shared" si="23"/>
        <v>4833000</v>
      </c>
      <c r="AQ205" s="21">
        <f>Gop_Dat_Hang!AB205-Gop_Dat_Hang!L205</f>
        <v>0</v>
      </c>
      <c r="AR205" s="21">
        <f>Gop_Dat_Hang!AC205-Gop_Dat_Hang!M205</f>
        <v>0</v>
      </c>
      <c r="AS205" s="21">
        <f>Gop_Dat_Hang!AD205-Gop_Dat_Hang!N205</f>
        <v>0</v>
      </c>
      <c r="AT205" s="21">
        <f>Gop_Dat_Hang!AE205-Gop_Dat_Hang!O205</f>
        <v>0</v>
      </c>
      <c r="AU205" s="21">
        <f>Gop_Dat_Hang!AF205-Gop_Dat_Hang!P205</f>
        <v>0</v>
      </c>
      <c r="AV205" s="21">
        <f>Gop_Dat_Hang!AG205-Gop_Dat_Hang!Q205</f>
        <v>0</v>
      </c>
      <c r="AW205" s="21">
        <f>Gop_Dat_Hang!AH205-Gop_Dat_Hang!R205</f>
        <v>0</v>
      </c>
      <c r="AX205" s="21">
        <f>Gop_Dat_Hang!AI205-Gop_Dat_Hang!S205</f>
        <v>0</v>
      </c>
      <c r="AY205" s="21">
        <f>Gop_Dat_Hang!AJ205-Gop_Dat_Hang!T205</f>
        <v>0</v>
      </c>
    </row>
    <row r="206" spans="1:51" x14ac:dyDescent="0.2">
      <c r="A206" s="73">
        <v>44615</v>
      </c>
      <c r="B206" s="181" t="s">
        <v>263</v>
      </c>
      <c r="C206" s="181" t="s">
        <v>264</v>
      </c>
      <c r="D206" s="181" t="s">
        <v>316</v>
      </c>
      <c r="E206" s="181" t="s">
        <v>317</v>
      </c>
      <c r="F206" s="181" t="s">
        <v>318</v>
      </c>
      <c r="G206" s="181" t="s">
        <v>514</v>
      </c>
      <c r="H206" s="21">
        <v>10</v>
      </c>
      <c r="I206" s="21">
        <v>0</v>
      </c>
      <c r="J206" s="74">
        <v>0.25</v>
      </c>
      <c r="L206" s="21">
        <v>28</v>
      </c>
      <c r="M206" s="21">
        <v>44</v>
      </c>
      <c r="N206" s="21">
        <v>39</v>
      </c>
      <c r="O206" s="21">
        <v>39</v>
      </c>
      <c r="P206" s="21">
        <v>45</v>
      </c>
      <c r="Q206" s="21">
        <v>29</v>
      </c>
      <c r="R206" s="21">
        <v>35</v>
      </c>
      <c r="S206" s="21">
        <v>259</v>
      </c>
      <c r="T206" s="21">
        <v>56545.4545</v>
      </c>
      <c r="U206" s="21">
        <v>14645272.715500001</v>
      </c>
      <c r="V206" s="21">
        <v>3661318.1788750002</v>
      </c>
      <c r="W206" s="21">
        <v>10983954.536625</v>
      </c>
      <c r="X206" s="21">
        <v>1171621.81724</v>
      </c>
      <c r="Y206" s="74">
        <v>12155576.353864999</v>
      </c>
      <c r="Z206" s="74">
        <v>65900</v>
      </c>
      <c r="AB206" s="21">
        <f>Gop_Dat_Hang!L206</f>
        <v>28</v>
      </c>
      <c r="AC206" s="21">
        <f>Gop_Dat_Hang!M206</f>
        <v>44</v>
      </c>
      <c r="AD206" s="21">
        <f>Gop_Dat_Hang!N206</f>
        <v>39</v>
      </c>
      <c r="AE206" s="21">
        <f>Gop_Dat_Hang!O206</f>
        <v>39</v>
      </c>
      <c r="AF206" s="21">
        <f>Gop_Dat_Hang!P206</f>
        <v>45</v>
      </c>
      <c r="AG206" s="21">
        <f>Gop_Dat_Hang!Q206</f>
        <v>29</v>
      </c>
      <c r="AH206" s="21">
        <f>Gop_Dat_Hang!R206</f>
        <v>35</v>
      </c>
      <c r="AI206" s="21">
        <f>SUM(Gop_Dat_Hang!AB206:AH206)</f>
        <v>259</v>
      </c>
      <c r="AJ206" s="21">
        <f>Gop_Dat_Hang!T206</f>
        <v>56545.4545</v>
      </c>
      <c r="AK206" s="21">
        <f t="shared" si="21"/>
        <v>14645272.715500001</v>
      </c>
      <c r="AL206" s="21">
        <f>Gop_Dat_Hang!V206</f>
        <v>3661318.1788750002</v>
      </c>
      <c r="AM206" s="21">
        <f t="shared" si="22"/>
        <v>10983954.536625002</v>
      </c>
      <c r="AN206" s="21">
        <f>Gop_Dat_Hang!X206</f>
        <v>1171621.81724</v>
      </c>
      <c r="AO206" s="75">
        <f t="shared" si="23"/>
        <v>12155576.353865001</v>
      </c>
      <c r="AQ206" s="21">
        <f>Gop_Dat_Hang!AB206-Gop_Dat_Hang!L206</f>
        <v>0</v>
      </c>
      <c r="AR206" s="21">
        <f>Gop_Dat_Hang!AC206-Gop_Dat_Hang!M206</f>
        <v>0</v>
      </c>
      <c r="AS206" s="21">
        <f>Gop_Dat_Hang!AD206-Gop_Dat_Hang!N206</f>
        <v>0</v>
      </c>
      <c r="AT206" s="21">
        <f>Gop_Dat_Hang!AE206-Gop_Dat_Hang!O206</f>
        <v>0</v>
      </c>
      <c r="AU206" s="21">
        <f>Gop_Dat_Hang!AF206-Gop_Dat_Hang!P206</f>
        <v>0</v>
      </c>
      <c r="AV206" s="21">
        <f>Gop_Dat_Hang!AG206-Gop_Dat_Hang!Q206</f>
        <v>0</v>
      </c>
      <c r="AW206" s="21">
        <f>Gop_Dat_Hang!AH206-Gop_Dat_Hang!R206</f>
        <v>0</v>
      </c>
      <c r="AX206" s="21">
        <f>Gop_Dat_Hang!AI206-Gop_Dat_Hang!S206</f>
        <v>0</v>
      </c>
      <c r="AY206" s="21">
        <f>Gop_Dat_Hang!AJ206-Gop_Dat_Hang!T206</f>
        <v>0</v>
      </c>
    </row>
    <row r="207" spans="1:51" x14ac:dyDescent="0.2">
      <c r="A207" s="73">
        <v>44615</v>
      </c>
      <c r="B207" s="181" t="s">
        <v>263</v>
      </c>
      <c r="C207" s="181" t="s">
        <v>264</v>
      </c>
      <c r="D207" s="181" t="s">
        <v>319</v>
      </c>
      <c r="E207" s="181" t="s">
        <v>320</v>
      </c>
      <c r="F207" s="181" t="s">
        <v>321</v>
      </c>
      <c r="G207" s="181" t="s">
        <v>514</v>
      </c>
      <c r="H207" s="21">
        <v>10</v>
      </c>
      <c r="I207" s="21">
        <v>0</v>
      </c>
      <c r="J207" s="74">
        <v>0.3</v>
      </c>
      <c r="L207" s="21">
        <v>20</v>
      </c>
      <c r="M207" s="21">
        <v>42</v>
      </c>
      <c r="N207" s="21">
        <v>45</v>
      </c>
      <c r="O207" s="21">
        <v>28</v>
      </c>
      <c r="P207" s="21">
        <v>46</v>
      </c>
      <c r="Q207" s="21">
        <v>26</v>
      </c>
      <c r="R207" s="21">
        <v>25</v>
      </c>
      <c r="S207" s="21">
        <v>232</v>
      </c>
      <c r="T207" s="21">
        <v>47000</v>
      </c>
      <c r="U207" s="21">
        <v>10904000</v>
      </c>
      <c r="V207" s="21">
        <v>3271200</v>
      </c>
      <c r="W207" s="21">
        <v>7632800</v>
      </c>
      <c r="X207" s="21">
        <v>872320</v>
      </c>
      <c r="Y207" s="74">
        <v>8505120</v>
      </c>
      <c r="Z207" s="74">
        <v>56900</v>
      </c>
      <c r="AB207" s="21">
        <f>Gop_Dat_Hang!L207</f>
        <v>20</v>
      </c>
      <c r="AC207" s="21">
        <f>Gop_Dat_Hang!M207</f>
        <v>42</v>
      </c>
      <c r="AD207" s="21">
        <f>Gop_Dat_Hang!N207</f>
        <v>45</v>
      </c>
      <c r="AE207" s="21">
        <f>Gop_Dat_Hang!O207</f>
        <v>28</v>
      </c>
      <c r="AF207" s="21">
        <f>Gop_Dat_Hang!P207</f>
        <v>46</v>
      </c>
      <c r="AG207" s="21">
        <f>Gop_Dat_Hang!Q207</f>
        <v>26</v>
      </c>
      <c r="AH207" s="21">
        <f>Gop_Dat_Hang!R207</f>
        <v>25</v>
      </c>
      <c r="AI207" s="21">
        <f>SUM(Gop_Dat_Hang!AB207:AH207)</f>
        <v>232</v>
      </c>
      <c r="AJ207" s="21">
        <f>Gop_Dat_Hang!T207</f>
        <v>47000</v>
      </c>
      <c r="AK207" s="21">
        <f t="shared" si="21"/>
        <v>10904000</v>
      </c>
      <c r="AL207" s="21">
        <f>Gop_Dat_Hang!V207</f>
        <v>3271200</v>
      </c>
      <c r="AM207" s="21">
        <f t="shared" si="22"/>
        <v>7632800</v>
      </c>
      <c r="AN207" s="21">
        <f>Gop_Dat_Hang!X207</f>
        <v>872320</v>
      </c>
      <c r="AO207" s="75">
        <f t="shared" si="23"/>
        <v>8505120</v>
      </c>
      <c r="AQ207" s="21">
        <f>Gop_Dat_Hang!AB207-Gop_Dat_Hang!L207</f>
        <v>0</v>
      </c>
      <c r="AR207" s="21">
        <f>Gop_Dat_Hang!AC207-Gop_Dat_Hang!M207</f>
        <v>0</v>
      </c>
      <c r="AS207" s="21">
        <f>Gop_Dat_Hang!AD207-Gop_Dat_Hang!N207</f>
        <v>0</v>
      </c>
      <c r="AT207" s="21">
        <f>Gop_Dat_Hang!AE207-Gop_Dat_Hang!O207</f>
        <v>0</v>
      </c>
      <c r="AU207" s="21">
        <f>Gop_Dat_Hang!AF207-Gop_Dat_Hang!P207</f>
        <v>0</v>
      </c>
      <c r="AV207" s="21">
        <f>Gop_Dat_Hang!AG207-Gop_Dat_Hang!Q207</f>
        <v>0</v>
      </c>
      <c r="AW207" s="21">
        <f>Gop_Dat_Hang!AH207-Gop_Dat_Hang!R207</f>
        <v>0</v>
      </c>
      <c r="AX207" s="21">
        <f>Gop_Dat_Hang!AI207-Gop_Dat_Hang!S207</f>
        <v>0</v>
      </c>
      <c r="AY207" s="21">
        <f>Gop_Dat_Hang!AJ207-Gop_Dat_Hang!T207</f>
        <v>0</v>
      </c>
    </row>
    <row r="208" spans="1:51" x14ac:dyDescent="0.2">
      <c r="A208" s="73">
        <v>44615</v>
      </c>
      <c r="B208" s="181" t="s">
        <v>263</v>
      </c>
      <c r="C208" s="181" t="s">
        <v>264</v>
      </c>
      <c r="D208" s="181" t="s">
        <v>322</v>
      </c>
      <c r="E208" s="181" t="s">
        <v>323</v>
      </c>
      <c r="F208" s="181" t="s">
        <v>324</v>
      </c>
      <c r="G208" s="181" t="s">
        <v>514</v>
      </c>
      <c r="H208" s="21">
        <v>5</v>
      </c>
      <c r="I208" s="21">
        <v>0</v>
      </c>
      <c r="J208" s="74">
        <v>0.2</v>
      </c>
      <c r="L208" s="21">
        <v>48</v>
      </c>
      <c r="M208" s="21">
        <v>40</v>
      </c>
      <c r="N208" s="21">
        <v>19</v>
      </c>
      <c r="O208" s="21">
        <v>35</v>
      </c>
      <c r="P208" s="21">
        <v>12</v>
      </c>
      <c r="Q208" s="21">
        <v>16</v>
      </c>
      <c r="R208" s="21">
        <v>30</v>
      </c>
      <c r="S208" s="21">
        <v>200</v>
      </c>
      <c r="T208" s="21">
        <v>41818</v>
      </c>
      <c r="U208" s="21">
        <v>8363600</v>
      </c>
      <c r="V208" s="21">
        <v>1672720</v>
      </c>
      <c r="W208" s="21">
        <v>6690880</v>
      </c>
      <c r="X208" s="21">
        <v>669088</v>
      </c>
      <c r="Y208" s="74">
        <v>7359968</v>
      </c>
      <c r="Z208" s="74">
        <v>49900</v>
      </c>
      <c r="AB208" s="21">
        <f>Gop_Dat_Hang!L208</f>
        <v>48</v>
      </c>
      <c r="AC208" s="21">
        <f>Gop_Dat_Hang!M208</f>
        <v>40</v>
      </c>
      <c r="AD208" s="21">
        <f>Gop_Dat_Hang!N208</f>
        <v>19</v>
      </c>
      <c r="AE208" s="21">
        <f>Gop_Dat_Hang!O208</f>
        <v>35</v>
      </c>
      <c r="AF208" s="21">
        <f>Gop_Dat_Hang!P208</f>
        <v>12</v>
      </c>
      <c r="AG208" s="21">
        <f>Gop_Dat_Hang!Q208</f>
        <v>16</v>
      </c>
      <c r="AH208" s="21">
        <f>Gop_Dat_Hang!R208</f>
        <v>30</v>
      </c>
      <c r="AI208" s="21">
        <f>SUM(Gop_Dat_Hang!AB208:AH208)</f>
        <v>200</v>
      </c>
      <c r="AJ208" s="21">
        <f>Gop_Dat_Hang!T208</f>
        <v>41818</v>
      </c>
      <c r="AK208" s="21">
        <f t="shared" si="21"/>
        <v>8363600</v>
      </c>
      <c r="AL208" s="21">
        <f>Gop_Dat_Hang!V208</f>
        <v>1672720</v>
      </c>
      <c r="AM208" s="21">
        <f t="shared" si="22"/>
        <v>6690880</v>
      </c>
      <c r="AN208" s="21">
        <f>Gop_Dat_Hang!X208</f>
        <v>669088</v>
      </c>
      <c r="AO208" s="75">
        <f t="shared" si="23"/>
        <v>7359968</v>
      </c>
      <c r="AQ208" s="21">
        <f>Gop_Dat_Hang!AB208-Gop_Dat_Hang!L208</f>
        <v>0</v>
      </c>
      <c r="AR208" s="21">
        <f>Gop_Dat_Hang!AC208-Gop_Dat_Hang!M208</f>
        <v>0</v>
      </c>
      <c r="AS208" s="21">
        <f>Gop_Dat_Hang!AD208-Gop_Dat_Hang!N208</f>
        <v>0</v>
      </c>
      <c r="AT208" s="21">
        <f>Gop_Dat_Hang!AE208-Gop_Dat_Hang!O208</f>
        <v>0</v>
      </c>
      <c r="AU208" s="21">
        <f>Gop_Dat_Hang!AF208-Gop_Dat_Hang!P208</f>
        <v>0</v>
      </c>
      <c r="AV208" s="21">
        <f>Gop_Dat_Hang!AG208-Gop_Dat_Hang!Q208</f>
        <v>0</v>
      </c>
      <c r="AW208" s="21">
        <f>Gop_Dat_Hang!AH208-Gop_Dat_Hang!R208</f>
        <v>0</v>
      </c>
      <c r="AX208" s="21">
        <f>Gop_Dat_Hang!AI208-Gop_Dat_Hang!S208</f>
        <v>0</v>
      </c>
      <c r="AY208" s="21">
        <f>Gop_Dat_Hang!AJ208-Gop_Dat_Hang!T208</f>
        <v>0</v>
      </c>
    </row>
    <row r="209" spans="1:51" x14ac:dyDescent="0.2">
      <c r="A209" s="73">
        <v>44615</v>
      </c>
      <c r="B209" s="181" t="s">
        <v>263</v>
      </c>
      <c r="C209" s="181" t="s">
        <v>264</v>
      </c>
      <c r="D209" s="181" t="s">
        <v>325</v>
      </c>
      <c r="E209" s="181" t="s">
        <v>326</v>
      </c>
      <c r="F209" s="181" t="s">
        <v>327</v>
      </c>
      <c r="G209" s="181" t="s">
        <v>514</v>
      </c>
      <c r="H209" s="21">
        <v>5</v>
      </c>
      <c r="I209" s="21">
        <v>0</v>
      </c>
      <c r="J209" s="74">
        <v>0.15</v>
      </c>
      <c r="L209" s="21">
        <v>24</v>
      </c>
      <c r="M209" s="21">
        <v>30</v>
      </c>
      <c r="N209" s="21">
        <v>10</v>
      </c>
      <c r="O209" s="21">
        <v>40</v>
      </c>
      <c r="P209" s="21">
        <v>49</v>
      </c>
      <c r="Q209" s="21">
        <v>37</v>
      </c>
      <c r="R209" s="21">
        <v>23</v>
      </c>
      <c r="S209" s="21">
        <v>213</v>
      </c>
      <c r="T209" s="21">
        <v>82727.272700000001</v>
      </c>
      <c r="U209" s="21">
        <v>17620909.085099999</v>
      </c>
      <c r="V209" s="21">
        <v>2643136.3627650002</v>
      </c>
      <c r="W209" s="21">
        <v>14977772.722335</v>
      </c>
      <c r="X209" s="21">
        <v>1409672.7268079999</v>
      </c>
      <c r="Y209" s="74">
        <v>16387445.449143</v>
      </c>
      <c r="Z209" s="74">
        <v>85000</v>
      </c>
      <c r="AB209" s="21">
        <f>Gop_Dat_Hang!L209</f>
        <v>24</v>
      </c>
      <c r="AC209" s="21">
        <f>Gop_Dat_Hang!M209</f>
        <v>30</v>
      </c>
      <c r="AD209" s="21">
        <f>Gop_Dat_Hang!N209</f>
        <v>10</v>
      </c>
      <c r="AE209" s="21">
        <f>Gop_Dat_Hang!O209</f>
        <v>40</v>
      </c>
      <c r="AF209" s="21">
        <f>Gop_Dat_Hang!P209</f>
        <v>49</v>
      </c>
      <c r="AG209" s="21">
        <f>Gop_Dat_Hang!Q209</f>
        <v>37</v>
      </c>
      <c r="AH209" s="21">
        <f>Gop_Dat_Hang!R209</f>
        <v>23</v>
      </c>
      <c r="AI209" s="21">
        <f>SUM(Gop_Dat_Hang!AB209:AH209)</f>
        <v>213</v>
      </c>
      <c r="AJ209" s="21">
        <f>Gop_Dat_Hang!T209</f>
        <v>82727.272700000001</v>
      </c>
      <c r="AK209" s="21">
        <f t="shared" si="21"/>
        <v>17620909.085099999</v>
      </c>
      <c r="AL209" s="21">
        <f>Gop_Dat_Hang!V209</f>
        <v>2643136.3627650002</v>
      </c>
      <c r="AM209" s="21">
        <f t="shared" si="22"/>
        <v>14977772.722335</v>
      </c>
      <c r="AN209" s="21">
        <f>Gop_Dat_Hang!X209</f>
        <v>1409672.7268079999</v>
      </c>
      <c r="AO209" s="75">
        <f t="shared" si="23"/>
        <v>16387445.449143</v>
      </c>
      <c r="AQ209" s="21">
        <f>Gop_Dat_Hang!AB209-Gop_Dat_Hang!L209</f>
        <v>0</v>
      </c>
      <c r="AR209" s="21">
        <f>Gop_Dat_Hang!AC209-Gop_Dat_Hang!M209</f>
        <v>0</v>
      </c>
      <c r="AS209" s="21">
        <f>Gop_Dat_Hang!AD209-Gop_Dat_Hang!N209</f>
        <v>0</v>
      </c>
      <c r="AT209" s="21">
        <f>Gop_Dat_Hang!AE209-Gop_Dat_Hang!O209</f>
        <v>0</v>
      </c>
      <c r="AU209" s="21">
        <f>Gop_Dat_Hang!AF209-Gop_Dat_Hang!P209</f>
        <v>0</v>
      </c>
      <c r="AV209" s="21">
        <f>Gop_Dat_Hang!AG209-Gop_Dat_Hang!Q209</f>
        <v>0</v>
      </c>
      <c r="AW209" s="21">
        <f>Gop_Dat_Hang!AH209-Gop_Dat_Hang!R209</f>
        <v>0</v>
      </c>
      <c r="AX209" s="21">
        <f>Gop_Dat_Hang!AI209-Gop_Dat_Hang!S209</f>
        <v>0</v>
      </c>
      <c r="AY209" s="21">
        <f>Gop_Dat_Hang!AJ209-Gop_Dat_Hang!T209</f>
        <v>0</v>
      </c>
    </row>
    <row r="210" spans="1:51" x14ac:dyDescent="0.2">
      <c r="A210" s="73">
        <v>44615</v>
      </c>
      <c r="B210" s="181" t="s">
        <v>263</v>
      </c>
      <c r="C210" s="181" t="s">
        <v>264</v>
      </c>
      <c r="D210" s="181" t="s">
        <v>328</v>
      </c>
      <c r="E210" s="181" t="s">
        <v>329</v>
      </c>
      <c r="F210" s="181" t="s">
        <v>330</v>
      </c>
      <c r="G210" s="181" t="s">
        <v>514</v>
      </c>
      <c r="H210" s="21">
        <v>5</v>
      </c>
      <c r="I210" s="21">
        <v>0</v>
      </c>
      <c r="J210" s="74">
        <v>0.2</v>
      </c>
      <c r="L210" s="21">
        <v>14</v>
      </c>
      <c r="M210" s="21">
        <v>17</v>
      </c>
      <c r="N210" s="21">
        <v>39</v>
      </c>
      <c r="O210" s="21">
        <v>13</v>
      </c>
      <c r="P210" s="21">
        <v>38</v>
      </c>
      <c r="Q210" s="21">
        <v>49</v>
      </c>
      <c r="R210" s="21">
        <v>14</v>
      </c>
      <c r="S210" s="21">
        <v>184</v>
      </c>
      <c r="T210" s="21">
        <v>32727</v>
      </c>
      <c r="U210" s="21">
        <v>6021768</v>
      </c>
      <c r="V210" s="21">
        <v>1204353.6000000001</v>
      </c>
      <c r="W210" s="21">
        <v>4817414.4000000004</v>
      </c>
      <c r="X210" s="21">
        <v>481741.44</v>
      </c>
      <c r="Y210" s="74">
        <v>5299155.84</v>
      </c>
      <c r="Z210" s="74">
        <v>39900</v>
      </c>
      <c r="AB210" s="21">
        <f>Gop_Dat_Hang!L210</f>
        <v>14</v>
      </c>
      <c r="AC210" s="21">
        <f>Gop_Dat_Hang!M210</f>
        <v>17</v>
      </c>
      <c r="AD210" s="21">
        <f>Gop_Dat_Hang!N210</f>
        <v>39</v>
      </c>
      <c r="AE210" s="21">
        <f>Gop_Dat_Hang!O210</f>
        <v>13</v>
      </c>
      <c r="AF210" s="21">
        <f>Gop_Dat_Hang!P210</f>
        <v>38</v>
      </c>
      <c r="AG210" s="21">
        <f>Gop_Dat_Hang!Q210</f>
        <v>49</v>
      </c>
      <c r="AH210" s="21">
        <f>Gop_Dat_Hang!R210</f>
        <v>14</v>
      </c>
      <c r="AI210" s="21">
        <f>SUM(Gop_Dat_Hang!AB210:AH210)</f>
        <v>184</v>
      </c>
      <c r="AJ210" s="21">
        <f>Gop_Dat_Hang!T210</f>
        <v>32727</v>
      </c>
      <c r="AK210" s="21">
        <f t="shared" si="21"/>
        <v>6021768</v>
      </c>
      <c r="AL210" s="21">
        <f>Gop_Dat_Hang!V210</f>
        <v>1204353.6000000001</v>
      </c>
      <c r="AM210" s="21">
        <f t="shared" si="22"/>
        <v>4817414.4000000004</v>
      </c>
      <c r="AN210" s="21">
        <f>Gop_Dat_Hang!X210</f>
        <v>481741.44</v>
      </c>
      <c r="AO210" s="75">
        <f t="shared" si="23"/>
        <v>5299155.8400000008</v>
      </c>
      <c r="AQ210" s="21">
        <f>Gop_Dat_Hang!AB210-Gop_Dat_Hang!L210</f>
        <v>0</v>
      </c>
      <c r="AR210" s="21">
        <f>Gop_Dat_Hang!AC210-Gop_Dat_Hang!M210</f>
        <v>0</v>
      </c>
      <c r="AS210" s="21">
        <f>Gop_Dat_Hang!AD210-Gop_Dat_Hang!N210</f>
        <v>0</v>
      </c>
      <c r="AT210" s="21">
        <f>Gop_Dat_Hang!AE210-Gop_Dat_Hang!O210</f>
        <v>0</v>
      </c>
      <c r="AU210" s="21">
        <f>Gop_Dat_Hang!AF210-Gop_Dat_Hang!P210</f>
        <v>0</v>
      </c>
      <c r="AV210" s="21">
        <f>Gop_Dat_Hang!AG210-Gop_Dat_Hang!Q210</f>
        <v>0</v>
      </c>
      <c r="AW210" s="21">
        <f>Gop_Dat_Hang!AH210-Gop_Dat_Hang!R210</f>
        <v>0</v>
      </c>
      <c r="AX210" s="21">
        <f>Gop_Dat_Hang!AI210-Gop_Dat_Hang!S210</f>
        <v>0</v>
      </c>
      <c r="AY210" s="21">
        <f>Gop_Dat_Hang!AJ210-Gop_Dat_Hang!T210</f>
        <v>0</v>
      </c>
    </row>
    <row r="211" spans="1:51" x14ac:dyDescent="0.2">
      <c r="A211" s="73">
        <v>44615</v>
      </c>
      <c r="B211" s="181" t="s">
        <v>263</v>
      </c>
      <c r="C211" s="181" t="s">
        <v>264</v>
      </c>
      <c r="D211" s="181" t="s">
        <v>331</v>
      </c>
      <c r="E211" s="181" t="s">
        <v>332</v>
      </c>
      <c r="F211" s="181" t="s">
        <v>333</v>
      </c>
      <c r="G211" s="181" t="s">
        <v>514</v>
      </c>
      <c r="H211" s="21">
        <v>5</v>
      </c>
      <c r="I211" s="21">
        <v>0</v>
      </c>
      <c r="J211" s="74">
        <v>0.15</v>
      </c>
      <c r="L211" s="21">
        <v>16</v>
      </c>
      <c r="M211" s="21">
        <v>39</v>
      </c>
      <c r="N211" s="21">
        <v>21</v>
      </c>
      <c r="O211" s="21">
        <v>42</v>
      </c>
      <c r="P211" s="21">
        <v>18</v>
      </c>
      <c r="Q211" s="21">
        <v>50</v>
      </c>
      <c r="R211" s="21">
        <v>23</v>
      </c>
      <c r="S211" s="21">
        <v>209</v>
      </c>
      <c r="T211" s="21">
        <v>64545.4545</v>
      </c>
      <c r="U211" s="21">
        <v>13489999.990499999</v>
      </c>
      <c r="V211" s="21">
        <v>2023499.9985750001</v>
      </c>
      <c r="W211" s="21">
        <v>11466499.991924999</v>
      </c>
      <c r="X211" s="21">
        <v>1079199.99924</v>
      </c>
      <c r="Y211" s="74">
        <v>12545699.991164999</v>
      </c>
      <c r="Z211" s="74">
        <v>65500</v>
      </c>
      <c r="AB211" s="21">
        <f>Gop_Dat_Hang!L211</f>
        <v>16</v>
      </c>
      <c r="AC211" s="21">
        <f>Gop_Dat_Hang!M211</f>
        <v>39</v>
      </c>
      <c r="AD211" s="21">
        <f>Gop_Dat_Hang!N211</f>
        <v>21</v>
      </c>
      <c r="AE211" s="21">
        <f>Gop_Dat_Hang!O211</f>
        <v>42</v>
      </c>
      <c r="AF211" s="21">
        <f>Gop_Dat_Hang!P211</f>
        <v>18</v>
      </c>
      <c r="AG211" s="21">
        <f>Gop_Dat_Hang!Q211</f>
        <v>50</v>
      </c>
      <c r="AH211" s="21">
        <f>Gop_Dat_Hang!R211</f>
        <v>23</v>
      </c>
      <c r="AI211" s="21">
        <f>SUM(Gop_Dat_Hang!AB211:AH211)</f>
        <v>209</v>
      </c>
      <c r="AJ211" s="21">
        <f>Gop_Dat_Hang!T211</f>
        <v>64545.4545</v>
      </c>
      <c r="AK211" s="21">
        <f t="shared" si="21"/>
        <v>13489999.990499999</v>
      </c>
      <c r="AL211" s="21">
        <f>Gop_Dat_Hang!V211</f>
        <v>2023499.9985750001</v>
      </c>
      <c r="AM211" s="21">
        <f t="shared" si="22"/>
        <v>11466499.991924999</v>
      </c>
      <c r="AN211" s="21">
        <f>Gop_Dat_Hang!X211</f>
        <v>1079199.99924</v>
      </c>
      <c r="AO211" s="75">
        <f t="shared" si="23"/>
        <v>12545699.991164999</v>
      </c>
      <c r="AQ211" s="21">
        <f>Gop_Dat_Hang!AB211-Gop_Dat_Hang!L211</f>
        <v>0</v>
      </c>
      <c r="AR211" s="21">
        <f>Gop_Dat_Hang!AC211-Gop_Dat_Hang!M211</f>
        <v>0</v>
      </c>
      <c r="AS211" s="21">
        <f>Gop_Dat_Hang!AD211-Gop_Dat_Hang!N211</f>
        <v>0</v>
      </c>
      <c r="AT211" s="21">
        <f>Gop_Dat_Hang!AE211-Gop_Dat_Hang!O211</f>
        <v>0</v>
      </c>
      <c r="AU211" s="21">
        <f>Gop_Dat_Hang!AF211-Gop_Dat_Hang!P211</f>
        <v>0</v>
      </c>
      <c r="AV211" s="21">
        <f>Gop_Dat_Hang!AG211-Gop_Dat_Hang!Q211</f>
        <v>0</v>
      </c>
      <c r="AW211" s="21">
        <f>Gop_Dat_Hang!AH211-Gop_Dat_Hang!R211</f>
        <v>0</v>
      </c>
      <c r="AX211" s="21">
        <f>Gop_Dat_Hang!AI211-Gop_Dat_Hang!S211</f>
        <v>0</v>
      </c>
      <c r="AY211" s="21">
        <f>Gop_Dat_Hang!AJ211-Gop_Dat_Hang!T211</f>
        <v>0</v>
      </c>
    </row>
    <row r="212" spans="1:51" x14ac:dyDescent="0.2">
      <c r="A212" s="73">
        <v>44615</v>
      </c>
      <c r="B212" s="181" t="s">
        <v>263</v>
      </c>
      <c r="C212" s="181" t="s">
        <v>264</v>
      </c>
      <c r="D212" s="181" t="s">
        <v>334</v>
      </c>
      <c r="E212" s="181" t="s">
        <v>335</v>
      </c>
      <c r="F212" s="181" t="s">
        <v>336</v>
      </c>
      <c r="G212" s="181" t="s">
        <v>514</v>
      </c>
      <c r="H212" s="21">
        <v>10</v>
      </c>
      <c r="I212" s="21">
        <v>0</v>
      </c>
      <c r="J212" s="74">
        <v>0.1</v>
      </c>
      <c r="L212" s="21">
        <v>29</v>
      </c>
      <c r="M212" s="21">
        <v>47</v>
      </c>
      <c r="N212" s="21">
        <v>43</v>
      </c>
      <c r="O212" s="21">
        <v>39</v>
      </c>
      <c r="P212" s="21">
        <v>30</v>
      </c>
      <c r="Q212" s="21">
        <v>24</v>
      </c>
      <c r="R212" s="21">
        <v>30</v>
      </c>
      <c r="S212" s="21">
        <v>242</v>
      </c>
      <c r="T212" s="21">
        <v>25000</v>
      </c>
      <c r="U212" s="21">
        <v>6050000</v>
      </c>
      <c r="V212" s="21">
        <v>605000</v>
      </c>
      <c r="W212" s="21">
        <v>5445000</v>
      </c>
      <c r="X212" s="21">
        <v>484000</v>
      </c>
      <c r="Y212" s="74">
        <v>5929000</v>
      </c>
      <c r="Z212" s="74">
        <v>29900</v>
      </c>
      <c r="AB212" s="21">
        <f>Gop_Dat_Hang!L212</f>
        <v>29</v>
      </c>
      <c r="AC212" s="21">
        <f>Gop_Dat_Hang!M212</f>
        <v>47</v>
      </c>
      <c r="AD212" s="21">
        <f>Gop_Dat_Hang!N212</f>
        <v>43</v>
      </c>
      <c r="AE212" s="21">
        <f>Gop_Dat_Hang!O212</f>
        <v>39</v>
      </c>
      <c r="AF212" s="21">
        <f>Gop_Dat_Hang!P212</f>
        <v>30</v>
      </c>
      <c r="AG212" s="21">
        <f>Gop_Dat_Hang!Q212</f>
        <v>24</v>
      </c>
      <c r="AH212" s="21">
        <f>Gop_Dat_Hang!R212</f>
        <v>30</v>
      </c>
      <c r="AI212" s="21">
        <f>SUM(Gop_Dat_Hang!AB212:AH212)</f>
        <v>242</v>
      </c>
      <c r="AJ212" s="21">
        <f>Gop_Dat_Hang!T212</f>
        <v>25000</v>
      </c>
      <c r="AK212" s="21">
        <f t="shared" si="21"/>
        <v>6050000</v>
      </c>
      <c r="AL212" s="21">
        <f>Gop_Dat_Hang!V212</f>
        <v>605000</v>
      </c>
      <c r="AM212" s="21">
        <f t="shared" si="22"/>
        <v>5445000</v>
      </c>
      <c r="AN212" s="21">
        <f>Gop_Dat_Hang!X212</f>
        <v>484000</v>
      </c>
      <c r="AO212" s="75">
        <f t="shared" si="23"/>
        <v>5929000</v>
      </c>
      <c r="AQ212" s="21">
        <f>Gop_Dat_Hang!AB212-Gop_Dat_Hang!L212</f>
        <v>0</v>
      </c>
      <c r="AR212" s="21">
        <f>Gop_Dat_Hang!AC212-Gop_Dat_Hang!M212</f>
        <v>0</v>
      </c>
      <c r="AS212" s="21">
        <f>Gop_Dat_Hang!AD212-Gop_Dat_Hang!N212</f>
        <v>0</v>
      </c>
      <c r="AT212" s="21">
        <f>Gop_Dat_Hang!AE212-Gop_Dat_Hang!O212</f>
        <v>0</v>
      </c>
      <c r="AU212" s="21">
        <f>Gop_Dat_Hang!AF212-Gop_Dat_Hang!P212</f>
        <v>0</v>
      </c>
      <c r="AV212" s="21">
        <f>Gop_Dat_Hang!AG212-Gop_Dat_Hang!Q212</f>
        <v>0</v>
      </c>
      <c r="AW212" s="21">
        <f>Gop_Dat_Hang!AH212-Gop_Dat_Hang!R212</f>
        <v>0</v>
      </c>
      <c r="AX212" s="21">
        <f>Gop_Dat_Hang!AI212-Gop_Dat_Hang!S212</f>
        <v>0</v>
      </c>
      <c r="AY212" s="21">
        <f>Gop_Dat_Hang!AJ212-Gop_Dat_Hang!T212</f>
        <v>0</v>
      </c>
    </row>
    <row r="213" spans="1:51" x14ac:dyDescent="0.2">
      <c r="A213" s="73">
        <v>44615</v>
      </c>
      <c r="B213" s="181" t="s">
        <v>263</v>
      </c>
      <c r="C213" s="181" t="s">
        <v>264</v>
      </c>
      <c r="D213" s="181" t="s">
        <v>352</v>
      </c>
      <c r="E213" s="181" t="s">
        <v>353</v>
      </c>
      <c r="F213" s="181" t="s">
        <v>354</v>
      </c>
      <c r="G213" s="181" t="s">
        <v>514</v>
      </c>
      <c r="H213" s="21">
        <v>16</v>
      </c>
      <c r="I213" s="21">
        <v>0</v>
      </c>
      <c r="J213" s="74">
        <v>0.15</v>
      </c>
      <c r="L213" s="21">
        <v>11</v>
      </c>
      <c r="M213" s="21">
        <v>14</v>
      </c>
      <c r="N213" s="21">
        <v>15</v>
      </c>
      <c r="O213" s="21">
        <v>11</v>
      </c>
      <c r="P213" s="21">
        <v>44</v>
      </c>
      <c r="Q213" s="21">
        <v>41</v>
      </c>
      <c r="R213" s="21">
        <v>41</v>
      </c>
      <c r="S213" s="21">
        <v>177</v>
      </c>
      <c r="T213" s="21">
        <v>56364</v>
      </c>
      <c r="U213" s="21">
        <v>9976428</v>
      </c>
      <c r="V213" s="21">
        <v>1496464.2</v>
      </c>
      <c r="W213" s="21">
        <v>8479963.8000000007</v>
      </c>
      <c r="X213" s="21">
        <v>798114.24</v>
      </c>
      <c r="Y213" s="74">
        <v>9278078.0399999991</v>
      </c>
      <c r="Z213" s="74">
        <v>72900</v>
      </c>
      <c r="AB213" s="21">
        <f>Gop_Dat_Hang!L213</f>
        <v>11</v>
      </c>
      <c r="AC213" s="21">
        <f>Gop_Dat_Hang!M213</f>
        <v>14</v>
      </c>
      <c r="AD213" s="21">
        <f>Gop_Dat_Hang!N213</f>
        <v>15</v>
      </c>
      <c r="AE213" s="21">
        <f>Gop_Dat_Hang!O213</f>
        <v>11</v>
      </c>
      <c r="AF213" s="21">
        <f>Gop_Dat_Hang!P213</f>
        <v>44</v>
      </c>
      <c r="AG213" s="21">
        <f>Gop_Dat_Hang!Q213</f>
        <v>41</v>
      </c>
      <c r="AH213" s="21">
        <f>Gop_Dat_Hang!R213</f>
        <v>41</v>
      </c>
      <c r="AI213" s="21">
        <f>SUM(Gop_Dat_Hang!AB213:AH213)</f>
        <v>177</v>
      </c>
      <c r="AJ213" s="21">
        <f>Gop_Dat_Hang!T213</f>
        <v>56364</v>
      </c>
      <c r="AK213" s="21">
        <f t="shared" si="21"/>
        <v>9976428</v>
      </c>
      <c r="AL213" s="21">
        <f>Gop_Dat_Hang!V213</f>
        <v>1496464.2</v>
      </c>
      <c r="AM213" s="21">
        <f t="shared" si="22"/>
        <v>8479963.8000000007</v>
      </c>
      <c r="AN213" s="21">
        <f>Gop_Dat_Hang!X213</f>
        <v>798114.24</v>
      </c>
      <c r="AO213" s="75">
        <f t="shared" si="23"/>
        <v>9278078.040000001</v>
      </c>
      <c r="AQ213" s="21">
        <f>Gop_Dat_Hang!AB213-Gop_Dat_Hang!L213</f>
        <v>0</v>
      </c>
      <c r="AR213" s="21">
        <f>Gop_Dat_Hang!AC213-Gop_Dat_Hang!M213</f>
        <v>0</v>
      </c>
      <c r="AS213" s="21">
        <f>Gop_Dat_Hang!AD213-Gop_Dat_Hang!N213</f>
        <v>0</v>
      </c>
      <c r="AT213" s="21">
        <f>Gop_Dat_Hang!AE213-Gop_Dat_Hang!O213</f>
        <v>0</v>
      </c>
      <c r="AU213" s="21">
        <f>Gop_Dat_Hang!AF213-Gop_Dat_Hang!P213</f>
        <v>0</v>
      </c>
      <c r="AV213" s="21">
        <f>Gop_Dat_Hang!AG213-Gop_Dat_Hang!Q213</f>
        <v>0</v>
      </c>
      <c r="AW213" s="21">
        <f>Gop_Dat_Hang!AH213-Gop_Dat_Hang!R213</f>
        <v>0</v>
      </c>
      <c r="AX213" s="21">
        <f>Gop_Dat_Hang!AI213-Gop_Dat_Hang!S213</f>
        <v>0</v>
      </c>
      <c r="AY213" s="21">
        <f>Gop_Dat_Hang!AJ213-Gop_Dat_Hang!T213</f>
        <v>0</v>
      </c>
    </row>
    <row r="214" spans="1:51" x14ac:dyDescent="0.2">
      <c r="A214" s="73">
        <v>44615</v>
      </c>
      <c r="B214" s="181" t="s">
        <v>263</v>
      </c>
      <c r="C214" s="181" t="s">
        <v>264</v>
      </c>
      <c r="D214" s="181" t="s">
        <v>355</v>
      </c>
      <c r="E214" s="181" t="s">
        <v>356</v>
      </c>
      <c r="F214" s="181" t="s">
        <v>357</v>
      </c>
      <c r="G214" s="181" t="s">
        <v>514</v>
      </c>
      <c r="H214" s="21">
        <v>16</v>
      </c>
      <c r="I214" s="21">
        <v>0</v>
      </c>
      <c r="J214" s="74">
        <v>0</v>
      </c>
      <c r="L214" s="21">
        <v>14</v>
      </c>
      <c r="M214" s="21">
        <v>16</v>
      </c>
      <c r="N214" s="21">
        <v>23</v>
      </c>
      <c r="O214" s="21">
        <v>42</v>
      </c>
      <c r="P214" s="21">
        <v>31</v>
      </c>
      <c r="Q214" s="21">
        <v>36</v>
      </c>
      <c r="R214" s="21">
        <v>46</v>
      </c>
      <c r="S214" s="21">
        <v>208</v>
      </c>
      <c r="T214" s="21">
        <v>56364</v>
      </c>
      <c r="U214" s="21">
        <v>11723712</v>
      </c>
      <c r="V214" s="21">
        <v>0</v>
      </c>
      <c r="W214" s="21">
        <v>11723712</v>
      </c>
      <c r="X214" s="21">
        <v>937896.95999999996</v>
      </c>
      <c r="Y214" s="74">
        <v>12661608.960000001</v>
      </c>
      <c r="Z214" s="74">
        <v>72900</v>
      </c>
      <c r="AB214" s="21">
        <f>Gop_Dat_Hang!L214</f>
        <v>14</v>
      </c>
      <c r="AC214" s="21">
        <f>Gop_Dat_Hang!M214</f>
        <v>16</v>
      </c>
      <c r="AD214" s="21">
        <f>Gop_Dat_Hang!N214</f>
        <v>23</v>
      </c>
      <c r="AE214" s="21">
        <f>Gop_Dat_Hang!O214</f>
        <v>42</v>
      </c>
      <c r="AF214" s="21">
        <f>Gop_Dat_Hang!P214</f>
        <v>31</v>
      </c>
      <c r="AG214" s="21">
        <f>Gop_Dat_Hang!Q214</f>
        <v>36</v>
      </c>
      <c r="AH214" s="21">
        <f>Gop_Dat_Hang!R214</f>
        <v>46</v>
      </c>
      <c r="AI214" s="21">
        <f>SUM(Gop_Dat_Hang!AB214:AH214)</f>
        <v>208</v>
      </c>
      <c r="AJ214" s="21">
        <f>Gop_Dat_Hang!T214</f>
        <v>56364</v>
      </c>
      <c r="AK214" s="21">
        <f t="shared" si="21"/>
        <v>11723712</v>
      </c>
      <c r="AL214" s="21">
        <f>Gop_Dat_Hang!V214</f>
        <v>0</v>
      </c>
      <c r="AM214" s="21">
        <f t="shared" si="22"/>
        <v>11723712</v>
      </c>
      <c r="AN214" s="21">
        <f>Gop_Dat_Hang!X214</f>
        <v>937896.95999999996</v>
      </c>
      <c r="AO214" s="75">
        <f t="shared" si="23"/>
        <v>12661608.960000001</v>
      </c>
      <c r="AQ214" s="21">
        <f>Gop_Dat_Hang!AB214-Gop_Dat_Hang!L214</f>
        <v>0</v>
      </c>
      <c r="AR214" s="21">
        <f>Gop_Dat_Hang!AC214-Gop_Dat_Hang!M214</f>
        <v>0</v>
      </c>
      <c r="AS214" s="21">
        <f>Gop_Dat_Hang!AD214-Gop_Dat_Hang!N214</f>
        <v>0</v>
      </c>
      <c r="AT214" s="21">
        <f>Gop_Dat_Hang!AE214-Gop_Dat_Hang!O214</f>
        <v>0</v>
      </c>
      <c r="AU214" s="21">
        <f>Gop_Dat_Hang!AF214-Gop_Dat_Hang!P214</f>
        <v>0</v>
      </c>
      <c r="AV214" s="21">
        <f>Gop_Dat_Hang!AG214-Gop_Dat_Hang!Q214</f>
        <v>0</v>
      </c>
      <c r="AW214" s="21">
        <f>Gop_Dat_Hang!AH214-Gop_Dat_Hang!R214</f>
        <v>0</v>
      </c>
      <c r="AX214" s="21">
        <f>Gop_Dat_Hang!AI214-Gop_Dat_Hang!S214</f>
        <v>0</v>
      </c>
      <c r="AY214" s="21">
        <f>Gop_Dat_Hang!AJ214-Gop_Dat_Hang!T214</f>
        <v>0</v>
      </c>
    </row>
    <row r="215" spans="1:51" x14ac:dyDescent="0.2">
      <c r="A215" s="73">
        <v>44615</v>
      </c>
      <c r="B215" s="181" t="s">
        <v>263</v>
      </c>
      <c r="C215" s="181" t="s">
        <v>264</v>
      </c>
      <c r="D215" s="181" t="s">
        <v>358</v>
      </c>
      <c r="E215" s="181" t="s">
        <v>359</v>
      </c>
      <c r="F215" s="181" t="s">
        <v>360</v>
      </c>
      <c r="G215" s="181" t="s">
        <v>514</v>
      </c>
      <c r="H215" s="21">
        <v>16</v>
      </c>
      <c r="I215" s="21">
        <v>0</v>
      </c>
      <c r="J215" s="74">
        <v>0</v>
      </c>
      <c r="L215" s="21">
        <v>42</v>
      </c>
      <c r="M215" s="21">
        <v>26</v>
      </c>
      <c r="N215" s="21">
        <v>23</v>
      </c>
      <c r="O215" s="21">
        <v>29</v>
      </c>
      <c r="P215" s="21">
        <v>44</v>
      </c>
      <c r="Q215" s="21">
        <v>25</v>
      </c>
      <c r="R215" s="21">
        <v>26</v>
      </c>
      <c r="S215" s="21">
        <v>215</v>
      </c>
      <c r="T215" s="21">
        <v>64545</v>
      </c>
      <c r="U215" s="21">
        <v>13877175</v>
      </c>
      <c r="V215" s="21">
        <v>0</v>
      </c>
      <c r="W215" s="21">
        <v>13877175</v>
      </c>
      <c r="X215" s="21">
        <v>1110174</v>
      </c>
      <c r="Y215" s="74">
        <v>14987349</v>
      </c>
      <c r="Z215" s="74">
        <v>83900</v>
      </c>
      <c r="AB215" s="21">
        <f>Gop_Dat_Hang!L215</f>
        <v>42</v>
      </c>
      <c r="AC215" s="21">
        <f>Gop_Dat_Hang!M215</f>
        <v>26</v>
      </c>
      <c r="AD215" s="21">
        <f>Gop_Dat_Hang!N215</f>
        <v>23</v>
      </c>
      <c r="AE215" s="21">
        <f>Gop_Dat_Hang!O215</f>
        <v>29</v>
      </c>
      <c r="AF215" s="21">
        <f>Gop_Dat_Hang!P215</f>
        <v>44</v>
      </c>
      <c r="AG215" s="21">
        <f>Gop_Dat_Hang!Q215</f>
        <v>25</v>
      </c>
      <c r="AH215" s="21">
        <f>Gop_Dat_Hang!R215</f>
        <v>26</v>
      </c>
      <c r="AI215" s="21">
        <f>SUM(Gop_Dat_Hang!AB215:AH215)</f>
        <v>215</v>
      </c>
      <c r="AJ215" s="21">
        <f>Gop_Dat_Hang!T215</f>
        <v>64545</v>
      </c>
      <c r="AK215" s="21">
        <f t="shared" si="21"/>
        <v>13877175</v>
      </c>
      <c r="AL215" s="21">
        <f>Gop_Dat_Hang!V215</f>
        <v>0</v>
      </c>
      <c r="AM215" s="21">
        <f t="shared" si="22"/>
        <v>13877175</v>
      </c>
      <c r="AN215" s="21">
        <f>Gop_Dat_Hang!X215</f>
        <v>1110174</v>
      </c>
      <c r="AO215" s="75">
        <f t="shared" si="23"/>
        <v>14987349</v>
      </c>
      <c r="AQ215" s="21">
        <f>Gop_Dat_Hang!AB215-Gop_Dat_Hang!L215</f>
        <v>0</v>
      </c>
      <c r="AR215" s="21">
        <f>Gop_Dat_Hang!AC215-Gop_Dat_Hang!M215</f>
        <v>0</v>
      </c>
      <c r="AS215" s="21">
        <f>Gop_Dat_Hang!AD215-Gop_Dat_Hang!N215</f>
        <v>0</v>
      </c>
      <c r="AT215" s="21">
        <f>Gop_Dat_Hang!AE215-Gop_Dat_Hang!O215</f>
        <v>0</v>
      </c>
      <c r="AU215" s="21">
        <f>Gop_Dat_Hang!AF215-Gop_Dat_Hang!P215</f>
        <v>0</v>
      </c>
      <c r="AV215" s="21">
        <f>Gop_Dat_Hang!AG215-Gop_Dat_Hang!Q215</f>
        <v>0</v>
      </c>
      <c r="AW215" s="21">
        <f>Gop_Dat_Hang!AH215-Gop_Dat_Hang!R215</f>
        <v>0</v>
      </c>
      <c r="AX215" s="21">
        <f>Gop_Dat_Hang!AI215-Gop_Dat_Hang!S215</f>
        <v>0</v>
      </c>
      <c r="AY215" s="21">
        <f>Gop_Dat_Hang!AJ215-Gop_Dat_Hang!T215</f>
        <v>0</v>
      </c>
    </row>
    <row r="216" spans="1:51" x14ac:dyDescent="0.2">
      <c r="A216" s="73">
        <v>44615</v>
      </c>
      <c r="B216" s="181" t="s">
        <v>263</v>
      </c>
      <c r="C216" s="181" t="s">
        <v>264</v>
      </c>
      <c r="D216" s="181" t="s">
        <v>361</v>
      </c>
      <c r="E216" s="181" t="s">
        <v>362</v>
      </c>
      <c r="F216" s="181" t="s">
        <v>363</v>
      </c>
      <c r="G216" s="181" t="s">
        <v>514</v>
      </c>
      <c r="H216" s="21">
        <v>16</v>
      </c>
      <c r="I216" s="21">
        <v>0</v>
      </c>
      <c r="J216" s="74">
        <v>0.15</v>
      </c>
      <c r="L216" s="21">
        <v>33</v>
      </c>
      <c r="M216" s="21">
        <v>19</v>
      </c>
      <c r="N216" s="21">
        <v>26</v>
      </c>
      <c r="O216" s="21">
        <v>40</v>
      </c>
      <c r="P216" s="21">
        <v>39</v>
      </c>
      <c r="Q216" s="21">
        <v>19</v>
      </c>
      <c r="R216" s="21">
        <v>25</v>
      </c>
      <c r="S216" s="21">
        <v>201</v>
      </c>
      <c r="T216" s="21">
        <v>64545</v>
      </c>
      <c r="U216" s="21">
        <v>12973545</v>
      </c>
      <c r="V216" s="21">
        <v>1946031.75</v>
      </c>
      <c r="W216" s="21">
        <v>11027513.25</v>
      </c>
      <c r="X216" s="21">
        <v>1037883.6</v>
      </c>
      <c r="Y216" s="74">
        <v>12065396.85</v>
      </c>
      <c r="Z216" s="74">
        <v>83900</v>
      </c>
      <c r="AB216" s="21">
        <f>Gop_Dat_Hang!L216</f>
        <v>33</v>
      </c>
      <c r="AC216" s="21">
        <f>Gop_Dat_Hang!M216</f>
        <v>19</v>
      </c>
      <c r="AD216" s="21">
        <f>Gop_Dat_Hang!N216</f>
        <v>26</v>
      </c>
      <c r="AE216" s="21">
        <f>Gop_Dat_Hang!O216</f>
        <v>40</v>
      </c>
      <c r="AF216" s="21">
        <f>Gop_Dat_Hang!P216</f>
        <v>39</v>
      </c>
      <c r="AG216" s="21">
        <f>Gop_Dat_Hang!Q216</f>
        <v>19</v>
      </c>
      <c r="AH216" s="21">
        <f>Gop_Dat_Hang!R216</f>
        <v>25</v>
      </c>
      <c r="AI216" s="21">
        <f>SUM(Gop_Dat_Hang!AB216:AH216)</f>
        <v>201</v>
      </c>
      <c r="AJ216" s="21">
        <f>Gop_Dat_Hang!T216</f>
        <v>64545</v>
      </c>
      <c r="AK216" s="21">
        <f t="shared" si="21"/>
        <v>12973545</v>
      </c>
      <c r="AL216" s="21">
        <f>Gop_Dat_Hang!V216</f>
        <v>1946031.75</v>
      </c>
      <c r="AM216" s="21">
        <f t="shared" si="22"/>
        <v>11027513.25</v>
      </c>
      <c r="AN216" s="21">
        <f>Gop_Dat_Hang!X216</f>
        <v>1037883.6</v>
      </c>
      <c r="AO216" s="75">
        <f t="shared" si="23"/>
        <v>12065396.85</v>
      </c>
      <c r="AQ216" s="21">
        <f>Gop_Dat_Hang!AB216-Gop_Dat_Hang!L216</f>
        <v>0</v>
      </c>
      <c r="AR216" s="21">
        <f>Gop_Dat_Hang!AC216-Gop_Dat_Hang!M216</f>
        <v>0</v>
      </c>
      <c r="AS216" s="21">
        <f>Gop_Dat_Hang!AD216-Gop_Dat_Hang!N216</f>
        <v>0</v>
      </c>
      <c r="AT216" s="21">
        <f>Gop_Dat_Hang!AE216-Gop_Dat_Hang!O216</f>
        <v>0</v>
      </c>
      <c r="AU216" s="21">
        <f>Gop_Dat_Hang!AF216-Gop_Dat_Hang!P216</f>
        <v>0</v>
      </c>
      <c r="AV216" s="21">
        <f>Gop_Dat_Hang!AG216-Gop_Dat_Hang!Q216</f>
        <v>0</v>
      </c>
      <c r="AW216" s="21">
        <f>Gop_Dat_Hang!AH216-Gop_Dat_Hang!R216</f>
        <v>0</v>
      </c>
      <c r="AX216" s="21">
        <f>Gop_Dat_Hang!AI216-Gop_Dat_Hang!S216</f>
        <v>0</v>
      </c>
      <c r="AY216" s="21">
        <f>Gop_Dat_Hang!AJ216-Gop_Dat_Hang!T216</f>
        <v>0</v>
      </c>
    </row>
    <row r="217" spans="1:51" x14ac:dyDescent="0.2">
      <c r="A217" s="73">
        <v>44615</v>
      </c>
      <c r="B217" s="181" t="s">
        <v>263</v>
      </c>
      <c r="C217" s="181" t="s">
        <v>264</v>
      </c>
      <c r="D217" s="181" t="s">
        <v>364</v>
      </c>
      <c r="E217" s="181" t="s">
        <v>365</v>
      </c>
      <c r="F217" s="181" t="s">
        <v>366</v>
      </c>
      <c r="G217" s="181" t="s">
        <v>514</v>
      </c>
      <c r="H217" s="21">
        <v>20</v>
      </c>
      <c r="I217" s="21">
        <v>0</v>
      </c>
      <c r="J217" s="74">
        <v>0.2</v>
      </c>
      <c r="L217" s="21">
        <v>14</v>
      </c>
      <c r="M217" s="21">
        <v>25</v>
      </c>
      <c r="N217" s="21">
        <v>21</v>
      </c>
      <c r="O217" s="21">
        <v>30</v>
      </c>
      <c r="P217" s="21">
        <v>21</v>
      </c>
      <c r="Q217" s="21">
        <v>35</v>
      </c>
      <c r="R217" s="21">
        <v>16</v>
      </c>
      <c r="S217" s="21">
        <v>162</v>
      </c>
      <c r="T217" s="21">
        <v>56364</v>
      </c>
      <c r="U217" s="21">
        <v>9130968</v>
      </c>
      <c r="V217" s="21">
        <v>1826193.6</v>
      </c>
      <c r="W217" s="21">
        <v>7304774.4000000004</v>
      </c>
      <c r="X217" s="21">
        <v>730477.44</v>
      </c>
      <c r="Y217" s="74">
        <v>8035251.8399999999</v>
      </c>
      <c r="Z217" s="74">
        <v>72900</v>
      </c>
      <c r="AB217" s="21">
        <f>Gop_Dat_Hang!L217</f>
        <v>14</v>
      </c>
      <c r="AC217" s="21">
        <f>Gop_Dat_Hang!M217</f>
        <v>25</v>
      </c>
      <c r="AD217" s="21">
        <f>Gop_Dat_Hang!N217</f>
        <v>21</v>
      </c>
      <c r="AE217" s="21">
        <f>Gop_Dat_Hang!O217</f>
        <v>30</v>
      </c>
      <c r="AF217" s="21">
        <f>Gop_Dat_Hang!P217</f>
        <v>21</v>
      </c>
      <c r="AG217" s="21">
        <f>Gop_Dat_Hang!Q217</f>
        <v>35</v>
      </c>
      <c r="AH217" s="21">
        <f>Gop_Dat_Hang!R217</f>
        <v>16</v>
      </c>
      <c r="AI217" s="21">
        <f>SUM(Gop_Dat_Hang!AB217:AH217)</f>
        <v>162</v>
      </c>
      <c r="AJ217" s="21">
        <f>Gop_Dat_Hang!T217</f>
        <v>56364</v>
      </c>
      <c r="AK217" s="21">
        <f t="shared" si="21"/>
        <v>9130968</v>
      </c>
      <c r="AL217" s="21">
        <f>Gop_Dat_Hang!V217</f>
        <v>1826193.6</v>
      </c>
      <c r="AM217" s="21">
        <f t="shared" si="22"/>
        <v>7304774.4000000004</v>
      </c>
      <c r="AN217" s="21">
        <f>Gop_Dat_Hang!X217</f>
        <v>730477.44</v>
      </c>
      <c r="AO217" s="75">
        <f t="shared" si="23"/>
        <v>8035251.8399999999</v>
      </c>
      <c r="AQ217" s="21">
        <f>Gop_Dat_Hang!AB217-Gop_Dat_Hang!L217</f>
        <v>0</v>
      </c>
      <c r="AR217" s="21">
        <f>Gop_Dat_Hang!AC217-Gop_Dat_Hang!M217</f>
        <v>0</v>
      </c>
      <c r="AS217" s="21">
        <f>Gop_Dat_Hang!AD217-Gop_Dat_Hang!N217</f>
        <v>0</v>
      </c>
      <c r="AT217" s="21">
        <f>Gop_Dat_Hang!AE217-Gop_Dat_Hang!O217</f>
        <v>0</v>
      </c>
      <c r="AU217" s="21">
        <f>Gop_Dat_Hang!AF217-Gop_Dat_Hang!P217</f>
        <v>0</v>
      </c>
      <c r="AV217" s="21">
        <f>Gop_Dat_Hang!AG217-Gop_Dat_Hang!Q217</f>
        <v>0</v>
      </c>
      <c r="AW217" s="21">
        <f>Gop_Dat_Hang!AH217-Gop_Dat_Hang!R217</f>
        <v>0</v>
      </c>
      <c r="AX217" s="21">
        <f>Gop_Dat_Hang!AI217-Gop_Dat_Hang!S217</f>
        <v>0</v>
      </c>
      <c r="AY217" s="21">
        <f>Gop_Dat_Hang!AJ217-Gop_Dat_Hang!T217</f>
        <v>0</v>
      </c>
    </row>
    <row r="218" spans="1:51" x14ac:dyDescent="0.2">
      <c r="A218" s="73">
        <v>44615</v>
      </c>
      <c r="B218" s="181" t="s">
        <v>263</v>
      </c>
      <c r="C218" s="181" t="s">
        <v>264</v>
      </c>
      <c r="D218" s="181" t="s">
        <v>367</v>
      </c>
      <c r="E218" s="181" t="s">
        <v>368</v>
      </c>
      <c r="F218" s="181" t="s">
        <v>369</v>
      </c>
      <c r="G218" s="181" t="s">
        <v>549</v>
      </c>
      <c r="H218" s="21">
        <v>16</v>
      </c>
      <c r="I218" s="21">
        <v>0</v>
      </c>
      <c r="J218" s="74">
        <v>0.2</v>
      </c>
      <c r="L218" s="21">
        <v>31</v>
      </c>
      <c r="M218" s="21">
        <v>22</v>
      </c>
      <c r="N218" s="21">
        <v>42</v>
      </c>
      <c r="O218" s="21">
        <v>48</v>
      </c>
      <c r="P218" s="21">
        <v>28</v>
      </c>
      <c r="Q218" s="21">
        <v>34</v>
      </c>
      <c r="R218" s="21">
        <v>33</v>
      </c>
      <c r="S218" s="21">
        <v>238</v>
      </c>
      <c r="T218" s="21">
        <v>60000</v>
      </c>
      <c r="U218" s="21">
        <v>14280000</v>
      </c>
      <c r="V218" s="21">
        <v>2856000</v>
      </c>
      <c r="W218" s="21">
        <v>11424000</v>
      </c>
      <c r="X218" s="21">
        <v>1142400</v>
      </c>
      <c r="Y218" s="74">
        <v>12566400</v>
      </c>
      <c r="Z218" s="74">
        <v>77900</v>
      </c>
      <c r="AB218" s="21">
        <f>Gop_Dat_Hang!L218</f>
        <v>31</v>
      </c>
      <c r="AC218" s="21">
        <f>Gop_Dat_Hang!M218</f>
        <v>22</v>
      </c>
      <c r="AD218" s="21">
        <f>Gop_Dat_Hang!N218</f>
        <v>42</v>
      </c>
      <c r="AE218" s="21">
        <f>Gop_Dat_Hang!O218</f>
        <v>48</v>
      </c>
      <c r="AF218" s="21">
        <f>Gop_Dat_Hang!P218</f>
        <v>28</v>
      </c>
      <c r="AG218" s="21">
        <f>Gop_Dat_Hang!Q218</f>
        <v>34</v>
      </c>
      <c r="AH218" s="21">
        <f>Gop_Dat_Hang!R218</f>
        <v>33</v>
      </c>
      <c r="AI218" s="21">
        <f>SUM(Gop_Dat_Hang!AB218:AH218)</f>
        <v>238</v>
      </c>
      <c r="AJ218" s="21">
        <f>Gop_Dat_Hang!T218</f>
        <v>60000</v>
      </c>
      <c r="AK218" s="21">
        <f t="shared" si="21"/>
        <v>14280000</v>
      </c>
      <c r="AL218" s="21">
        <f>Gop_Dat_Hang!V218</f>
        <v>2856000</v>
      </c>
      <c r="AM218" s="21">
        <f t="shared" si="22"/>
        <v>11424000</v>
      </c>
      <c r="AN218" s="21">
        <f>Gop_Dat_Hang!X218</f>
        <v>1142400</v>
      </c>
      <c r="AO218" s="75">
        <f t="shared" si="23"/>
        <v>12566400</v>
      </c>
      <c r="AQ218" s="21">
        <f>Gop_Dat_Hang!AB218-Gop_Dat_Hang!L218</f>
        <v>0</v>
      </c>
      <c r="AR218" s="21">
        <f>Gop_Dat_Hang!AC218-Gop_Dat_Hang!M218</f>
        <v>0</v>
      </c>
      <c r="AS218" s="21">
        <f>Gop_Dat_Hang!AD218-Gop_Dat_Hang!N218</f>
        <v>0</v>
      </c>
      <c r="AT218" s="21">
        <f>Gop_Dat_Hang!AE218-Gop_Dat_Hang!O218</f>
        <v>0</v>
      </c>
      <c r="AU218" s="21">
        <f>Gop_Dat_Hang!AF218-Gop_Dat_Hang!P218</f>
        <v>0</v>
      </c>
      <c r="AV218" s="21">
        <f>Gop_Dat_Hang!AG218-Gop_Dat_Hang!Q218</f>
        <v>0</v>
      </c>
      <c r="AW218" s="21">
        <f>Gop_Dat_Hang!AH218-Gop_Dat_Hang!R218</f>
        <v>0</v>
      </c>
      <c r="AX218" s="21">
        <f>Gop_Dat_Hang!AI218-Gop_Dat_Hang!S218</f>
        <v>0</v>
      </c>
      <c r="AY218" s="21">
        <f>Gop_Dat_Hang!AJ218-Gop_Dat_Hang!T218</f>
        <v>0</v>
      </c>
    </row>
    <row r="219" spans="1:51" x14ac:dyDescent="0.2">
      <c r="A219" s="73">
        <v>44615</v>
      </c>
      <c r="B219" s="181" t="s">
        <v>263</v>
      </c>
      <c r="C219" s="181" t="s">
        <v>264</v>
      </c>
      <c r="D219" s="181" t="s">
        <v>370</v>
      </c>
      <c r="E219" s="181" t="s">
        <v>371</v>
      </c>
      <c r="F219" s="181" t="s">
        <v>372</v>
      </c>
      <c r="G219" s="181" t="s">
        <v>514</v>
      </c>
      <c r="H219" s="21">
        <v>20</v>
      </c>
      <c r="I219" s="21">
        <v>0</v>
      </c>
      <c r="J219" s="74">
        <v>0.2</v>
      </c>
      <c r="L219" s="21">
        <v>44</v>
      </c>
      <c r="M219" s="21">
        <v>19</v>
      </c>
      <c r="N219" s="21">
        <v>15</v>
      </c>
      <c r="O219" s="21">
        <v>43</v>
      </c>
      <c r="P219" s="21">
        <v>13</v>
      </c>
      <c r="Q219" s="21">
        <v>43</v>
      </c>
      <c r="R219" s="21">
        <v>47</v>
      </c>
      <c r="S219" s="21">
        <v>224</v>
      </c>
      <c r="T219" s="21">
        <v>40000</v>
      </c>
      <c r="U219" s="21">
        <v>8960000</v>
      </c>
      <c r="V219" s="21">
        <v>1792000</v>
      </c>
      <c r="W219" s="21">
        <v>7168000</v>
      </c>
      <c r="X219" s="21">
        <v>716800</v>
      </c>
      <c r="Y219" s="74">
        <v>7884800</v>
      </c>
      <c r="Z219" s="74">
        <v>51900</v>
      </c>
      <c r="AB219" s="21">
        <f>Gop_Dat_Hang!L219</f>
        <v>44</v>
      </c>
      <c r="AC219" s="21">
        <f>Gop_Dat_Hang!M219</f>
        <v>19</v>
      </c>
      <c r="AD219" s="21">
        <f>Gop_Dat_Hang!N219</f>
        <v>15</v>
      </c>
      <c r="AE219" s="21">
        <f>Gop_Dat_Hang!O219</f>
        <v>43</v>
      </c>
      <c r="AF219" s="21">
        <f>Gop_Dat_Hang!P219</f>
        <v>13</v>
      </c>
      <c r="AG219" s="21">
        <f>Gop_Dat_Hang!Q219</f>
        <v>43</v>
      </c>
      <c r="AH219" s="21">
        <f>Gop_Dat_Hang!R219</f>
        <v>47</v>
      </c>
      <c r="AI219" s="21">
        <f>SUM(Gop_Dat_Hang!AB219:AH219)</f>
        <v>224</v>
      </c>
      <c r="AJ219" s="21">
        <f>Gop_Dat_Hang!T219</f>
        <v>40000</v>
      </c>
      <c r="AK219" s="21">
        <f t="shared" si="21"/>
        <v>8960000</v>
      </c>
      <c r="AL219" s="21">
        <f>Gop_Dat_Hang!V219</f>
        <v>1792000</v>
      </c>
      <c r="AM219" s="21">
        <f t="shared" si="22"/>
        <v>7168000</v>
      </c>
      <c r="AN219" s="21">
        <f>Gop_Dat_Hang!X219</f>
        <v>716800</v>
      </c>
      <c r="AO219" s="75">
        <f t="shared" si="23"/>
        <v>7884800</v>
      </c>
      <c r="AQ219" s="21">
        <f>Gop_Dat_Hang!AB219-Gop_Dat_Hang!L219</f>
        <v>0</v>
      </c>
      <c r="AR219" s="21">
        <f>Gop_Dat_Hang!AC219-Gop_Dat_Hang!M219</f>
        <v>0</v>
      </c>
      <c r="AS219" s="21">
        <f>Gop_Dat_Hang!AD219-Gop_Dat_Hang!N219</f>
        <v>0</v>
      </c>
      <c r="AT219" s="21">
        <f>Gop_Dat_Hang!AE219-Gop_Dat_Hang!O219</f>
        <v>0</v>
      </c>
      <c r="AU219" s="21">
        <f>Gop_Dat_Hang!AF219-Gop_Dat_Hang!P219</f>
        <v>0</v>
      </c>
      <c r="AV219" s="21">
        <f>Gop_Dat_Hang!AG219-Gop_Dat_Hang!Q219</f>
        <v>0</v>
      </c>
      <c r="AW219" s="21">
        <f>Gop_Dat_Hang!AH219-Gop_Dat_Hang!R219</f>
        <v>0</v>
      </c>
      <c r="AX219" s="21">
        <f>Gop_Dat_Hang!AI219-Gop_Dat_Hang!S219</f>
        <v>0</v>
      </c>
      <c r="AY219" s="21">
        <f>Gop_Dat_Hang!AJ219-Gop_Dat_Hang!T219</f>
        <v>0</v>
      </c>
    </row>
    <row r="220" spans="1:51" x14ac:dyDescent="0.2">
      <c r="A220" s="73">
        <v>44615</v>
      </c>
      <c r="B220" s="181" t="s">
        <v>263</v>
      </c>
      <c r="C220" s="181" t="s">
        <v>264</v>
      </c>
      <c r="D220" s="181" t="s">
        <v>373</v>
      </c>
      <c r="E220" s="181" t="s">
        <v>374</v>
      </c>
      <c r="F220" s="181" t="s">
        <v>375</v>
      </c>
      <c r="G220" s="181" t="s">
        <v>514</v>
      </c>
      <c r="H220" s="21">
        <v>24</v>
      </c>
      <c r="I220" s="21">
        <v>0</v>
      </c>
      <c r="J220" s="74">
        <v>0.1</v>
      </c>
      <c r="L220" s="21">
        <v>39</v>
      </c>
      <c r="M220" s="21">
        <v>47</v>
      </c>
      <c r="N220" s="21">
        <v>32</v>
      </c>
      <c r="O220" s="21">
        <v>14</v>
      </c>
      <c r="P220" s="21">
        <v>44</v>
      </c>
      <c r="Q220" s="21">
        <v>35</v>
      </c>
      <c r="R220" s="21">
        <v>17</v>
      </c>
      <c r="S220" s="21">
        <v>228</v>
      </c>
      <c r="T220" s="21">
        <v>54545</v>
      </c>
      <c r="U220" s="21">
        <v>12436260</v>
      </c>
      <c r="V220" s="21">
        <v>1243626</v>
      </c>
      <c r="W220" s="21">
        <v>11192634</v>
      </c>
      <c r="X220" s="21">
        <v>994900.8</v>
      </c>
      <c r="Y220" s="74">
        <v>12187534.800000001</v>
      </c>
      <c r="Z220" s="74">
        <v>69900</v>
      </c>
      <c r="AB220" s="21">
        <f>Gop_Dat_Hang!L220</f>
        <v>39</v>
      </c>
      <c r="AC220" s="21">
        <f>Gop_Dat_Hang!M220</f>
        <v>47</v>
      </c>
      <c r="AD220" s="21">
        <f>Gop_Dat_Hang!N220</f>
        <v>32</v>
      </c>
      <c r="AE220" s="21">
        <f>Gop_Dat_Hang!O220</f>
        <v>14</v>
      </c>
      <c r="AF220" s="21">
        <f>Gop_Dat_Hang!P220</f>
        <v>44</v>
      </c>
      <c r="AG220" s="21">
        <f>Gop_Dat_Hang!Q220</f>
        <v>35</v>
      </c>
      <c r="AH220" s="21">
        <f>Gop_Dat_Hang!R220</f>
        <v>17</v>
      </c>
      <c r="AI220" s="21">
        <f>SUM(Gop_Dat_Hang!AB220:AH220)</f>
        <v>228</v>
      </c>
      <c r="AJ220" s="21">
        <f>Gop_Dat_Hang!T220</f>
        <v>54545</v>
      </c>
      <c r="AK220" s="21">
        <f t="shared" si="21"/>
        <v>12436260</v>
      </c>
      <c r="AL220" s="21">
        <f>Gop_Dat_Hang!V220</f>
        <v>1243626</v>
      </c>
      <c r="AM220" s="21">
        <f t="shared" si="22"/>
        <v>11192634</v>
      </c>
      <c r="AN220" s="21">
        <f>Gop_Dat_Hang!X220</f>
        <v>994900.8</v>
      </c>
      <c r="AO220" s="75">
        <f t="shared" si="23"/>
        <v>12187534.800000001</v>
      </c>
      <c r="AQ220" s="21">
        <f>Gop_Dat_Hang!AB220-Gop_Dat_Hang!L220</f>
        <v>0</v>
      </c>
      <c r="AR220" s="21">
        <f>Gop_Dat_Hang!AC220-Gop_Dat_Hang!M220</f>
        <v>0</v>
      </c>
      <c r="AS220" s="21">
        <f>Gop_Dat_Hang!AD220-Gop_Dat_Hang!N220</f>
        <v>0</v>
      </c>
      <c r="AT220" s="21">
        <f>Gop_Dat_Hang!AE220-Gop_Dat_Hang!O220</f>
        <v>0</v>
      </c>
      <c r="AU220" s="21">
        <f>Gop_Dat_Hang!AF220-Gop_Dat_Hang!P220</f>
        <v>0</v>
      </c>
      <c r="AV220" s="21">
        <f>Gop_Dat_Hang!AG220-Gop_Dat_Hang!Q220</f>
        <v>0</v>
      </c>
      <c r="AW220" s="21">
        <f>Gop_Dat_Hang!AH220-Gop_Dat_Hang!R220</f>
        <v>0</v>
      </c>
      <c r="AX220" s="21">
        <f>Gop_Dat_Hang!AI220-Gop_Dat_Hang!S220</f>
        <v>0</v>
      </c>
      <c r="AY220" s="21">
        <f>Gop_Dat_Hang!AJ220-Gop_Dat_Hang!T220</f>
        <v>0</v>
      </c>
    </row>
    <row r="221" spans="1:51" x14ac:dyDescent="0.2">
      <c r="A221" s="73">
        <v>44615</v>
      </c>
      <c r="B221" s="181" t="s">
        <v>263</v>
      </c>
      <c r="C221" s="181" t="s">
        <v>264</v>
      </c>
      <c r="D221" s="181" t="s">
        <v>340</v>
      </c>
      <c r="E221" s="181" t="s">
        <v>341</v>
      </c>
      <c r="F221" s="181" t="s">
        <v>342</v>
      </c>
      <c r="G221" s="181" t="s">
        <v>514</v>
      </c>
      <c r="H221" s="21">
        <v>48</v>
      </c>
      <c r="I221" s="21">
        <v>0</v>
      </c>
      <c r="J221" s="74">
        <v>0.08</v>
      </c>
      <c r="L221" s="21">
        <v>19</v>
      </c>
      <c r="M221" s="21">
        <v>38</v>
      </c>
      <c r="N221" s="21">
        <v>28</v>
      </c>
      <c r="O221" s="21">
        <v>39</v>
      </c>
      <c r="P221" s="21">
        <v>37</v>
      </c>
      <c r="Q221" s="21">
        <v>10</v>
      </c>
      <c r="R221" s="21">
        <v>26</v>
      </c>
      <c r="S221" s="21">
        <v>197</v>
      </c>
      <c r="T221" s="21">
        <v>8182</v>
      </c>
      <c r="U221" s="21">
        <v>1611854</v>
      </c>
      <c r="V221" s="21">
        <v>128948.32</v>
      </c>
      <c r="W221" s="21">
        <v>1482905.68</v>
      </c>
      <c r="X221" s="21">
        <v>128948.32</v>
      </c>
      <c r="Y221" s="74">
        <v>1611854</v>
      </c>
      <c r="Z221" s="74">
        <v>10900</v>
      </c>
      <c r="AB221" s="21">
        <f>Gop_Dat_Hang!L221</f>
        <v>19</v>
      </c>
      <c r="AC221" s="21">
        <f>Gop_Dat_Hang!M221</f>
        <v>38</v>
      </c>
      <c r="AD221" s="21">
        <f>Gop_Dat_Hang!N221</f>
        <v>28</v>
      </c>
      <c r="AE221" s="21">
        <f>Gop_Dat_Hang!O221</f>
        <v>39</v>
      </c>
      <c r="AF221" s="21">
        <f>Gop_Dat_Hang!P221</f>
        <v>37</v>
      </c>
      <c r="AG221" s="21">
        <f>Gop_Dat_Hang!Q221</f>
        <v>10</v>
      </c>
      <c r="AH221" s="21">
        <f>Gop_Dat_Hang!R221</f>
        <v>26</v>
      </c>
      <c r="AI221" s="21">
        <f>SUM(Gop_Dat_Hang!AB221:AH221)</f>
        <v>197</v>
      </c>
      <c r="AJ221" s="21">
        <f>Gop_Dat_Hang!T221</f>
        <v>8182</v>
      </c>
      <c r="AK221" s="21">
        <f t="shared" si="21"/>
        <v>1611854</v>
      </c>
      <c r="AL221" s="21">
        <f>Gop_Dat_Hang!V221</f>
        <v>128948.32</v>
      </c>
      <c r="AM221" s="21">
        <f t="shared" si="22"/>
        <v>1482905.68</v>
      </c>
      <c r="AN221" s="21">
        <f>Gop_Dat_Hang!X221</f>
        <v>128948.32</v>
      </c>
      <c r="AO221" s="75">
        <f t="shared" si="23"/>
        <v>1611854</v>
      </c>
      <c r="AQ221" s="21">
        <f>Gop_Dat_Hang!AB221-Gop_Dat_Hang!L221</f>
        <v>0</v>
      </c>
      <c r="AR221" s="21">
        <f>Gop_Dat_Hang!AC221-Gop_Dat_Hang!M221</f>
        <v>0</v>
      </c>
      <c r="AS221" s="21">
        <f>Gop_Dat_Hang!AD221-Gop_Dat_Hang!N221</f>
        <v>0</v>
      </c>
      <c r="AT221" s="21">
        <f>Gop_Dat_Hang!AE221-Gop_Dat_Hang!O221</f>
        <v>0</v>
      </c>
      <c r="AU221" s="21">
        <f>Gop_Dat_Hang!AF221-Gop_Dat_Hang!P221</f>
        <v>0</v>
      </c>
      <c r="AV221" s="21">
        <f>Gop_Dat_Hang!AG221-Gop_Dat_Hang!Q221</f>
        <v>0</v>
      </c>
      <c r="AW221" s="21">
        <f>Gop_Dat_Hang!AH221-Gop_Dat_Hang!R221</f>
        <v>0</v>
      </c>
      <c r="AX221" s="21">
        <f>Gop_Dat_Hang!AI221-Gop_Dat_Hang!S221</f>
        <v>0</v>
      </c>
      <c r="AY221" s="21">
        <f>Gop_Dat_Hang!AJ221-Gop_Dat_Hang!T221</f>
        <v>0</v>
      </c>
    </row>
    <row r="222" spans="1:51" x14ac:dyDescent="0.2">
      <c r="A222" s="73">
        <v>44615</v>
      </c>
      <c r="B222" s="181" t="s">
        <v>263</v>
      </c>
      <c r="C222" s="181" t="s">
        <v>264</v>
      </c>
      <c r="D222" s="181" t="s">
        <v>343</v>
      </c>
      <c r="E222" s="181" t="s">
        <v>344</v>
      </c>
      <c r="F222" s="181" t="s">
        <v>345</v>
      </c>
      <c r="G222" s="181" t="s">
        <v>514</v>
      </c>
      <c r="H222" s="21">
        <v>48</v>
      </c>
      <c r="I222" s="21">
        <v>0</v>
      </c>
      <c r="J222" s="74">
        <v>0.08</v>
      </c>
      <c r="L222" s="21">
        <v>38</v>
      </c>
      <c r="M222" s="21">
        <v>50</v>
      </c>
      <c r="N222" s="21">
        <v>23</v>
      </c>
      <c r="O222" s="21">
        <v>39</v>
      </c>
      <c r="P222" s="21">
        <v>27</v>
      </c>
      <c r="Q222" s="21">
        <v>15</v>
      </c>
      <c r="R222" s="21">
        <v>41</v>
      </c>
      <c r="S222" s="21">
        <v>233</v>
      </c>
      <c r="T222" s="21">
        <v>8182</v>
      </c>
      <c r="U222" s="21">
        <v>1906406</v>
      </c>
      <c r="V222" s="21">
        <v>152512.48000000001</v>
      </c>
      <c r="W222" s="21">
        <v>1753893.52</v>
      </c>
      <c r="X222" s="21">
        <v>152512.48000000001</v>
      </c>
      <c r="Y222" s="74">
        <v>1906406</v>
      </c>
      <c r="Z222" s="74">
        <v>10900</v>
      </c>
      <c r="AB222" s="21">
        <f>Gop_Dat_Hang!L222</f>
        <v>38</v>
      </c>
      <c r="AC222" s="21">
        <f>Gop_Dat_Hang!M222</f>
        <v>50</v>
      </c>
      <c r="AD222" s="21">
        <f>Gop_Dat_Hang!N222</f>
        <v>23</v>
      </c>
      <c r="AE222" s="21">
        <f>Gop_Dat_Hang!O222</f>
        <v>39</v>
      </c>
      <c r="AF222" s="21">
        <f>Gop_Dat_Hang!P222</f>
        <v>27</v>
      </c>
      <c r="AG222" s="21">
        <f>Gop_Dat_Hang!Q222</f>
        <v>15</v>
      </c>
      <c r="AH222" s="21">
        <f>Gop_Dat_Hang!R222</f>
        <v>41</v>
      </c>
      <c r="AI222" s="21">
        <f>SUM(Gop_Dat_Hang!AB222:AH222)</f>
        <v>233</v>
      </c>
      <c r="AJ222" s="21">
        <f>Gop_Dat_Hang!T222</f>
        <v>8182</v>
      </c>
      <c r="AK222" s="21">
        <f t="shared" si="21"/>
        <v>1906406</v>
      </c>
      <c r="AL222" s="21">
        <f>Gop_Dat_Hang!V222</f>
        <v>152512.48000000001</v>
      </c>
      <c r="AM222" s="21">
        <f t="shared" si="22"/>
        <v>1753893.52</v>
      </c>
      <c r="AN222" s="21">
        <f>Gop_Dat_Hang!X222</f>
        <v>152512.48000000001</v>
      </c>
      <c r="AO222" s="75">
        <f t="shared" si="23"/>
        <v>1906406</v>
      </c>
      <c r="AQ222" s="21">
        <f>Gop_Dat_Hang!AB222-Gop_Dat_Hang!L222</f>
        <v>0</v>
      </c>
      <c r="AR222" s="21">
        <f>Gop_Dat_Hang!AC222-Gop_Dat_Hang!M222</f>
        <v>0</v>
      </c>
      <c r="AS222" s="21">
        <f>Gop_Dat_Hang!AD222-Gop_Dat_Hang!N222</f>
        <v>0</v>
      </c>
      <c r="AT222" s="21">
        <f>Gop_Dat_Hang!AE222-Gop_Dat_Hang!O222</f>
        <v>0</v>
      </c>
      <c r="AU222" s="21">
        <f>Gop_Dat_Hang!AF222-Gop_Dat_Hang!P222</f>
        <v>0</v>
      </c>
      <c r="AV222" s="21">
        <f>Gop_Dat_Hang!AG222-Gop_Dat_Hang!Q222</f>
        <v>0</v>
      </c>
      <c r="AW222" s="21">
        <f>Gop_Dat_Hang!AH222-Gop_Dat_Hang!R222</f>
        <v>0</v>
      </c>
      <c r="AX222" s="21">
        <f>Gop_Dat_Hang!AI222-Gop_Dat_Hang!S222</f>
        <v>0</v>
      </c>
      <c r="AY222" s="21">
        <f>Gop_Dat_Hang!AJ222-Gop_Dat_Hang!T222</f>
        <v>0</v>
      </c>
    </row>
    <row r="223" spans="1:51" x14ac:dyDescent="0.2">
      <c r="A223" s="73">
        <v>44615</v>
      </c>
      <c r="B223" s="181" t="s">
        <v>263</v>
      </c>
      <c r="C223" s="181" t="s">
        <v>264</v>
      </c>
      <c r="D223" s="181" t="s">
        <v>346</v>
      </c>
      <c r="E223" s="181" t="s">
        <v>347</v>
      </c>
      <c r="F223" s="181" t="s">
        <v>348</v>
      </c>
      <c r="G223" s="181" t="s">
        <v>514</v>
      </c>
      <c r="H223" s="21">
        <v>12</v>
      </c>
      <c r="I223" s="21">
        <v>0</v>
      </c>
      <c r="J223" s="74">
        <v>0</v>
      </c>
      <c r="L223" s="21">
        <v>43</v>
      </c>
      <c r="M223" s="21">
        <v>48</v>
      </c>
      <c r="N223" s="21">
        <v>26</v>
      </c>
      <c r="O223" s="21">
        <v>15</v>
      </c>
      <c r="P223" s="21">
        <v>22</v>
      </c>
      <c r="Q223" s="21">
        <v>47</v>
      </c>
      <c r="R223" s="21">
        <v>31</v>
      </c>
      <c r="S223" s="21">
        <v>232</v>
      </c>
      <c r="T223" s="21">
        <v>30182</v>
      </c>
      <c r="U223" s="21">
        <v>7002224</v>
      </c>
      <c r="V223" s="21">
        <v>0</v>
      </c>
      <c r="W223" s="21">
        <v>7002224</v>
      </c>
      <c r="X223" s="21">
        <v>560177.92000000004</v>
      </c>
      <c r="Y223" s="74">
        <v>7562401.9199999999</v>
      </c>
      <c r="Z223" s="74">
        <v>39900</v>
      </c>
      <c r="AB223" s="21">
        <f>Gop_Dat_Hang!L223</f>
        <v>43</v>
      </c>
      <c r="AC223" s="21">
        <f>Gop_Dat_Hang!M223</f>
        <v>48</v>
      </c>
      <c r="AD223" s="21">
        <f>Gop_Dat_Hang!N223</f>
        <v>26</v>
      </c>
      <c r="AE223" s="21">
        <f>Gop_Dat_Hang!O223</f>
        <v>15</v>
      </c>
      <c r="AF223" s="21">
        <f>Gop_Dat_Hang!P223</f>
        <v>22</v>
      </c>
      <c r="AG223" s="21">
        <f>Gop_Dat_Hang!Q223</f>
        <v>47</v>
      </c>
      <c r="AH223" s="21">
        <f>Gop_Dat_Hang!R223</f>
        <v>31</v>
      </c>
      <c r="AI223" s="21">
        <f>SUM(Gop_Dat_Hang!AB223:AH223)</f>
        <v>232</v>
      </c>
      <c r="AJ223" s="21">
        <f>Gop_Dat_Hang!T223</f>
        <v>30182</v>
      </c>
      <c r="AK223" s="21">
        <f t="shared" si="21"/>
        <v>7002224</v>
      </c>
      <c r="AL223" s="21">
        <f>Gop_Dat_Hang!V223</f>
        <v>0</v>
      </c>
      <c r="AM223" s="21">
        <f t="shared" si="22"/>
        <v>7002224</v>
      </c>
      <c r="AN223" s="21">
        <f>Gop_Dat_Hang!X223</f>
        <v>560177.92000000004</v>
      </c>
      <c r="AO223" s="75">
        <f t="shared" si="23"/>
        <v>7562401.9199999999</v>
      </c>
      <c r="AQ223" s="21">
        <f>Gop_Dat_Hang!AB223-Gop_Dat_Hang!L223</f>
        <v>0</v>
      </c>
      <c r="AR223" s="21">
        <f>Gop_Dat_Hang!AC223-Gop_Dat_Hang!M223</f>
        <v>0</v>
      </c>
      <c r="AS223" s="21">
        <f>Gop_Dat_Hang!AD223-Gop_Dat_Hang!N223</f>
        <v>0</v>
      </c>
      <c r="AT223" s="21">
        <f>Gop_Dat_Hang!AE223-Gop_Dat_Hang!O223</f>
        <v>0</v>
      </c>
      <c r="AU223" s="21">
        <f>Gop_Dat_Hang!AF223-Gop_Dat_Hang!P223</f>
        <v>0</v>
      </c>
      <c r="AV223" s="21">
        <f>Gop_Dat_Hang!AG223-Gop_Dat_Hang!Q223</f>
        <v>0</v>
      </c>
      <c r="AW223" s="21">
        <f>Gop_Dat_Hang!AH223-Gop_Dat_Hang!R223</f>
        <v>0</v>
      </c>
      <c r="AX223" s="21">
        <f>Gop_Dat_Hang!AI223-Gop_Dat_Hang!S223</f>
        <v>0</v>
      </c>
      <c r="AY223" s="21">
        <f>Gop_Dat_Hang!AJ223-Gop_Dat_Hang!T223</f>
        <v>0</v>
      </c>
    </row>
    <row r="224" spans="1:51" x14ac:dyDescent="0.2">
      <c r="A224" s="73">
        <v>44615</v>
      </c>
      <c r="B224" s="181" t="s">
        <v>263</v>
      </c>
      <c r="C224" s="181" t="s">
        <v>264</v>
      </c>
      <c r="D224" s="181" t="s">
        <v>349</v>
      </c>
      <c r="E224" s="181" t="s">
        <v>350</v>
      </c>
      <c r="F224" s="181" t="s">
        <v>351</v>
      </c>
      <c r="G224" s="181" t="s">
        <v>514</v>
      </c>
      <c r="H224" s="21">
        <v>12</v>
      </c>
      <c r="I224" s="21">
        <v>0</v>
      </c>
      <c r="J224" s="74">
        <v>0</v>
      </c>
      <c r="L224" s="21">
        <v>15</v>
      </c>
      <c r="M224" s="21">
        <v>17</v>
      </c>
      <c r="N224" s="21">
        <v>20</v>
      </c>
      <c r="O224" s="21">
        <v>37</v>
      </c>
      <c r="P224" s="21">
        <v>44</v>
      </c>
      <c r="Q224" s="21">
        <v>36</v>
      </c>
      <c r="R224" s="21">
        <v>34</v>
      </c>
      <c r="S224" s="21">
        <v>203</v>
      </c>
      <c r="T224" s="21">
        <v>30182</v>
      </c>
      <c r="U224" s="21">
        <v>6126946</v>
      </c>
      <c r="V224" s="21">
        <v>0</v>
      </c>
      <c r="W224" s="21">
        <v>6126946</v>
      </c>
      <c r="X224" s="21">
        <v>490155.68</v>
      </c>
      <c r="Y224" s="74">
        <v>6617101.6799999997</v>
      </c>
      <c r="Z224" s="74">
        <v>39900</v>
      </c>
      <c r="AB224" s="21">
        <f>Gop_Dat_Hang!L224</f>
        <v>15</v>
      </c>
      <c r="AC224" s="21">
        <f>Gop_Dat_Hang!M224</f>
        <v>17</v>
      </c>
      <c r="AD224" s="21">
        <f>Gop_Dat_Hang!N224</f>
        <v>20</v>
      </c>
      <c r="AE224" s="21">
        <f>Gop_Dat_Hang!O224</f>
        <v>37</v>
      </c>
      <c r="AF224" s="21">
        <f>Gop_Dat_Hang!P224</f>
        <v>44</v>
      </c>
      <c r="AG224" s="21">
        <f>Gop_Dat_Hang!Q224</f>
        <v>36</v>
      </c>
      <c r="AH224" s="21">
        <f>Gop_Dat_Hang!R224</f>
        <v>34</v>
      </c>
      <c r="AI224" s="21">
        <f>SUM(Gop_Dat_Hang!AB224:AH224)</f>
        <v>203</v>
      </c>
      <c r="AJ224" s="21">
        <f>Gop_Dat_Hang!T224</f>
        <v>30182</v>
      </c>
      <c r="AK224" s="21">
        <f t="shared" si="21"/>
        <v>6126946</v>
      </c>
      <c r="AL224" s="21">
        <f>Gop_Dat_Hang!V224</f>
        <v>0</v>
      </c>
      <c r="AM224" s="21">
        <f t="shared" si="22"/>
        <v>6126946</v>
      </c>
      <c r="AN224" s="21">
        <f>Gop_Dat_Hang!X224</f>
        <v>490155.68</v>
      </c>
      <c r="AO224" s="75">
        <f t="shared" si="23"/>
        <v>6617101.6799999997</v>
      </c>
      <c r="AQ224" s="21">
        <f>Gop_Dat_Hang!AB224-Gop_Dat_Hang!L224</f>
        <v>0</v>
      </c>
      <c r="AR224" s="21">
        <f>Gop_Dat_Hang!AC224-Gop_Dat_Hang!M224</f>
        <v>0</v>
      </c>
      <c r="AS224" s="21">
        <f>Gop_Dat_Hang!AD224-Gop_Dat_Hang!N224</f>
        <v>0</v>
      </c>
      <c r="AT224" s="21">
        <f>Gop_Dat_Hang!AE224-Gop_Dat_Hang!O224</f>
        <v>0</v>
      </c>
      <c r="AU224" s="21">
        <f>Gop_Dat_Hang!AF224-Gop_Dat_Hang!P224</f>
        <v>0</v>
      </c>
      <c r="AV224" s="21">
        <f>Gop_Dat_Hang!AG224-Gop_Dat_Hang!Q224</f>
        <v>0</v>
      </c>
      <c r="AW224" s="21">
        <f>Gop_Dat_Hang!AH224-Gop_Dat_Hang!R224</f>
        <v>0</v>
      </c>
      <c r="AX224" s="21">
        <f>Gop_Dat_Hang!AI224-Gop_Dat_Hang!S224</f>
        <v>0</v>
      </c>
      <c r="AY224" s="21">
        <f>Gop_Dat_Hang!AJ224-Gop_Dat_Hang!T224</f>
        <v>0</v>
      </c>
    </row>
    <row r="225" spans="1:51" x14ac:dyDescent="0.2">
      <c r="A225" s="73">
        <v>44615</v>
      </c>
      <c r="B225" s="181" t="s">
        <v>263</v>
      </c>
      <c r="C225" s="181" t="s">
        <v>264</v>
      </c>
      <c r="D225" s="181" t="s">
        <v>337</v>
      </c>
      <c r="E225" s="181" t="s">
        <v>338</v>
      </c>
      <c r="F225" s="181" t="s">
        <v>339</v>
      </c>
      <c r="G225" s="181" t="s">
        <v>514</v>
      </c>
      <c r="H225" s="21">
        <v>5</v>
      </c>
      <c r="I225" s="21">
        <v>0</v>
      </c>
      <c r="J225" s="74">
        <v>0.2</v>
      </c>
      <c r="L225" s="21">
        <v>40</v>
      </c>
      <c r="M225" s="21">
        <v>13</v>
      </c>
      <c r="N225" s="21">
        <v>42</v>
      </c>
      <c r="O225" s="21">
        <v>36</v>
      </c>
      <c r="P225" s="21">
        <v>46</v>
      </c>
      <c r="Q225" s="21">
        <v>39</v>
      </c>
      <c r="R225" s="21">
        <v>28</v>
      </c>
      <c r="S225" s="21">
        <v>244</v>
      </c>
      <c r="T225" s="21">
        <v>60000</v>
      </c>
      <c r="U225" s="21">
        <v>14640000</v>
      </c>
      <c r="V225" s="21">
        <v>2928000</v>
      </c>
      <c r="W225" s="21">
        <v>11712000</v>
      </c>
      <c r="X225" s="21">
        <v>1171200</v>
      </c>
      <c r="Y225" s="74">
        <v>12883200</v>
      </c>
      <c r="Z225" s="74">
        <v>76900</v>
      </c>
      <c r="AB225" s="21">
        <f>Gop_Dat_Hang!L225</f>
        <v>40</v>
      </c>
      <c r="AC225" s="21">
        <f>Gop_Dat_Hang!M225</f>
        <v>13</v>
      </c>
      <c r="AD225" s="21">
        <f>Gop_Dat_Hang!N225</f>
        <v>42</v>
      </c>
      <c r="AE225" s="21">
        <f>Gop_Dat_Hang!O225</f>
        <v>36</v>
      </c>
      <c r="AF225" s="21">
        <f>Gop_Dat_Hang!P225</f>
        <v>46</v>
      </c>
      <c r="AG225" s="21">
        <f>Gop_Dat_Hang!Q225</f>
        <v>39</v>
      </c>
      <c r="AH225" s="21">
        <f>Gop_Dat_Hang!R225</f>
        <v>28</v>
      </c>
      <c r="AI225" s="21">
        <f>SUM(Gop_Dat_Hang!AB225:AH225)</f>
        <v>244</v>
      </c>
      <c r="AJ225" s="21">
        <f>Gop_Dat_Hang!T225</f>
        <v>60000</v>
      </c>
      <c r="AK225" s="21">
        <f t="shared" si="21"/>
        <v>14640000</v>
      </c>
      <c r="AL225" s="21">
        <f>Gop_Dat_Hang!V225</f>
        <v>2928000</v>
      </c>
      <c r="AM225" s="21">
        <f t="shared" si="22"/>
        <v>11712000</v>
      </c>
      <c r="AN225" s="21">
        <f>Gop_Dat_Hang!X225</f>
        <v>1171200</v>
      </c>
      <c r="AO225" s="75">
        <f t="shared" si="23"/>
        <v>12883200</v>
      </c>
      <c r="AQ225" s="21">
        <f>Gop_Dat_Hang!AB225-Gop_Dat_Hang!L225</f>
        <v>0</v>
      </c>
      <c r="AR225" s="21">
        <f>Gop_Dat_Hang!AC225-Gop_Dat_Hang!M225</f>
        <v>0</v>
      </c>
      <c r="AS225" s="21">
        <f>Gop_Dat_Hang!AD225-Gop_Dat_Hang!N225</f>
        <v>0</v>
      </c>
      <c r="AT225" s="21">
        <f>Gop_Dat_Hang!AE225-Gop_Dat_Hang!O225</f>
        <v>0</v>
      </c>
      <c r="AU225" s="21">
        <f>Gop_Dat_Hang!AF225-Gop_Dat_Hang!P225</f>
        <v>0</v>
      </c>
      <c r="AV225" s="21">
        <f>Gop_Dat_Hang!AG225-Gop_Dat_Hang!Q225</f>
        <v>0</v>
      </c>
      <c r="AW225" s="21">
        <f>Gop_Dat_Hang!AH225-Gop_Dat_Hang!R225</f>
        <v>0</v>
      </c>
      <c r="AX225" s="21">
        <f>Gop_Dat_Hang!AI225-Gop_Dat_Hang!S225</f>
        <v>0</v>
      </c>
      <c r="AY225" s="21">
        <f>Gop_Dat_Hang!AJ225-Gop_Dat_Hang!T225</f>
        <v>0</v>
      </c>
    </row>
    <row r="226" spans="1:51" x14ac:dyDescent="0.2">
      <c r="A226" s="73">
        <v>44615</v>
      </c>
      <c r="B226" s="181" t="s">
        <v>69</v>
      </c>
      <c r="C226" s="181" t="s">
        <v>70</v>
      </c>
      <c r="D226" s="181" t="s">
        <v>71</v>
      </c>
      <c r="E226" s="181" t="s">
        <v>72</v>
      </c>
      <c r="F226" s="181" t="s">
        <v>73</v>
      </c>
      <c r="G226" s="181" t="s">
        <v>864</v>
      </c>
      <c r="H226" s="21">
        <v>50</v>
      </c>
      <c r="I226" s="21">
        <v>0</v>
      </c>
      <c r="J226" s="74">
        <v>0</v>
      </c>
      <c r="L226" s="21">
        <v>44</v>
      </c>
      <c r="M226" s="21">
        <v>29</v>
      </c>
      <c r="N226" s="21">
        <v>39</v>
      </c>
      <c r="O226" s="21">
        <v>19</v>
      </c>
      <c r="P226" s="21">
        <v>14</v>
      </c>
      <c r="Q226" s="21">
        <v>26</v>
      </c>
      <c r="R226" s="21">
        <v>41</v>
      </c>
      <c r="S226" s="21">
        <v>212</v>
      </c>
      <c r="T226" s="21">
        <v>3945</v>
      </c>
      <c r="U226" s="21">
        <v>836340</v>
      </c>
      <c r="V226" s="21">
        <v>0</v>
      </c>
      <c r="W226" s="21">
        <v>836340</v>
      </c>
      <c r="X226" s="21">
        <v>66907.199999999997</v>
      </c>
      <c r="Y226" s="74">
        <v>903247.2</v>
      </c>
      <c r="Z226" s="74">
        <v>4800</v>
      </c>
      <c r="AB226" s="21">
        <f>Gop_Dat_Hang!L226</f>
        <v>44</v>
      </c>
      <c r="AC226" s="21">
        <f>Gop_Dat_Hang!M226</f>
        <v>29</v>
      </c>
      <c r="AD226" s="21">
        <f>Gop_Dat_Hang!N226</f>
        <v>39</v>
      </c>
      <c r="AE226" s="21">
        <f>Gop_Dat_Hang!O226</f>
        <v>19</v>
      </c>
      <c r="AF226" s="21">
        <f>Gop_Dat_Hang!P226</f>
        <v>14</v>
      </c>
      <c r="AG226" s="21">
        <f>Gop_Dat_Hang!Q226</f>
        <v>26</v>
      </c>
      <c r="AH226" s="21">
        <f>Gop_Dat_Hang!R226</f>
        <v>41</v>
      </c>
      <c r="AI226" s="21">
        <f>SUM(Gop_Dat_Hang!AB226:AH226)</f>
        <v>212</v>
      </c>
      <c r="AJ226" s="21">
        <f>Gop_Dat_Hang!T226</f>
        <v>3945</v>
      </c>
      <c r="AK226" s="21">
        <f t="shared" si="21"/>
        <v>836340</v>
      </c>
      <c r="AL226" s="21">
        <f>Gop_Dat_Hang!V226</f>
        <v>0</v>
      </c>
      <c r="AM226" s="21">
        <f t="shared" si="22"/>
        <v>836340</v>
      </c>
      <c r="AN226" s="21">
        <f>Gop_Dat_Hang!X226</f>
        <v>66907.199999999997</v>
      </c>
      <c r="AO226" s="75">
        <f t="shared" si="23"/>
        <v>903247.2</v>
      </c>
      <c r="AQ226" s="21">
        <f>Gop_Dat_Hang!AB226-Gop_Dat_Hang!L226</f>
        <v>0</v>
      </c>
      <c r="AR226" s="21">
        <f>Gop_Dat_Hang!AC226-Gop_Dat_Hang!M226</f>
        <v>0</v>
      </c>
      <c r="AS226" s="21">
        <f>Gop_Dat_Hang!AD226-Gop_Dat_Hang!N226</f>
        <v>0</v>
      </c>
      <c r="AT226" s="21">
        <f>Gop_Dat_Hang!AE226-Gop_Dat_Hang!O226</f>
        <v>0</v>
      </c>
      <c r="AU226" s="21">
        <f>Gop_Dat_Hang!AF226-Gop_Dat_Hang!P226</f>
        <v>0</v>
      </c>
      <c r="AV226" s="21">
        <f>Gop_Dat_Hang!AG226-Gop_Dat_Hang!Q226</f>
        <v>0</v>
      </c>
      <c r="AW226" s="21">
        <f>Gop_Dat_Hang!AH226-Gop_Dat_Hang!R226</f>
        <v>0</v>
      </c>
      <c r="AX226" s="21">
        <f>Gop_Dat_Hang!AI226-Gop_Dat_Hang!S226</f>
        <v>0</v>
      </c>
      <c r="AY226" s="21">
        <f>Gop_Dat_Hang!AJ226-Gop_Dat_Hang!T226</f>
        <v>0</v>
      </c>
    </row>
    <row r="227" spans="1:51" x14ac:dyDescent="0.2">
      <c r="A227" s="73">
        <v>44615</v>
      </c>
      <c r="B227" s="181" t="s">
        <v>125</v>
      </c>
      <c r="C227" s="181" t="s">
        <v>126</v>
      </c>
      <c r="D227" s="181" t="s">
        <v>131</v>
      </c>
      <c r="E227" s="181" t="s">
        <v>132</v>
      </c>
      <c r="F227" s="181" t="s">
        <v>133</v>
      </c>
      <c r="G227" s="181" t="s">
        <v>1269</v>
      </c>
      <c r="H227" s="21">
        <v>12</v>
      </c>
      <c r="I227" s="21">
        <v>0.05</v>
      </c>
      <c r="J227" s="74">
        <v>0</v>
      </c>
      <c r="L227" s="21">
        <v>22</v>
      </c>
      <c r="M227" s="21">
        <v>49</v>
      </c>
      <c r="N227" s="21">
        <v>42</v>
      </c>
      <c r="O227" s="21">
        <v>38</v>
      </c>
      <c r="P227" s="21">
        <v>11</v>
      </c>
      <c r="Q227" s="21">
        <v>49</v>
      </c>
      <c r="R227" s="21">
        <v>50</v>
      </c>
      <c r="S227" s="21">
        <v>261</v>
      </c>
      <c r="T227" s="21">
        <v>42954</v>
      </c>
      <c r="U227" s="21">
        <v>11210994</v>
      </c>
      <c r="V227" s="21">
        <v>0</v>
      </c>
      <c r="W227" s="21">
        <v>11210994</v>
      </c>
      <c r="X227" s="21">
        <v>896879.52</v>
      </c>
      <c r="Y227" s="74">
        <v>12107873.52</v>
      </c>
      <c r="Z227" s="74">
        <v>49000</v>
      </c>
      <c r="AB227" s="21">
        <f>Gop_Dat_Hang!L227</f>
        <v>22</v>
      </c>
      <c r="AC227" s="21">
        <f>Gop_Dat_Hang!M227</f>
        <v>49</v>
      </c>
      <c r="AD227" s="21">
        <f>Gop_Dat_Hang!N227</f>
        <v>42</v>
      </c>
      <c r="AE227" s="21">
        <f>Gop_Dat_Hang!O227</f>
        <v>38</v>
      </c>
      <c r="AF227" s="21">
        <f>Gop_Dat_Hang!P227</f>
        <v>11</v>
      </c>
      <c r="AG227" s="21">
        <f>Gop_Dat_Hang!Q227</f>
        <v>49</v>
      </c>
      <c r="AH227" s="21">
        <f>Gop_Dat_Hang!R227</f>
        <v>50</v>
      </c>
      <c r="AI227" s="21">
        <f>SUM(Gop_Dat_Hang!AB227:AH227)</f>
        <v>261</v>
      </c>
      <c r="AJ227" s="21">
        <f>Gop_Dat_Hang!T227</f>
        <v>42954</v>
      </c>
      <c r="AK227" s="21">
        <f t="shared" si="21"/>
        <v>11210994</v>
      </c>
      <c r="AL227" s="21">
        <f>Gop_Dat_Hang!V227</f>
        <v>0</v>
      </c>
      <c r="AM227" s="21">
        <f t="shared" si="22"/>
        <v>11210994</v>
      </c>
      <c r="AN227" s="21">
        <f>Gop_Dat_Hang!X227</f>
        <v>896879.52</v>
      </c>
      <c r="AO227" s="75">
        <f t="shared" si="23"/>
        <v>12107873.52</v>
      </c>
      <c r="AQ227" s="21">
        <f>Gop_Dat_Hang!AB227-Gop_Dat_Hang!L227</f>
        <v>0</v>
      </c>
      <c r="AR227" s="21">
        <f>Gop_Dat_Hang!AC227-Gop_Dat_Hang!M227</f>
        <v>0</v>
      </c>
      <c r="AS227" s="21">
        <f>Gop_Dat_Hang!AD227-Gop_Dat_Hang!N227</f>
        <v>0</v>
      </c>
      <c r="AT227" s="21">
        <f>Gop_Dat_Hang!AE227-Gop_Dat_Hang!O227</f>
        <v>0</v>
      </c>
      <c r="AU227" s="21">
        <f>Gop_Dat_Hang!AF227-Gop_Dat_Hang!P227</f>
        <v>0</v>
      </c>
      <c r="AV227" s="21">
        <f>Gop_Dat_Hang!AG227-Gop_Dat_Hang!Q227</f>
        <v>0</v>
      </c>
      <c r="AW227" s="21">
        <f>Gop_Dat_Hang!AH227-Gop_Dat_Hang!R227</f>
        <v>0</v>
      </c>
      <c r="AX227" s="21">
        <f>Gop_Dat_Hang!AI227-Gop_Dat_Hang!S227</f>
        <v>0</v>
      </c>
      <c r="AY227" s="21">
        <f>Gop_Dat_Hang!AJ227-Gop_Dat_Hang!T227</f>
        <v>0</v>
      </c>
    </row>
    <row r="228" spans="1:51" x14ac:dyDescent="0.2">
      <c r="A228" s="73">
        <v>44615</v>
      </c>
      <c r="B228" s="181" t="s">
        <v>125</v>
      </c>
      <c r="C228" s="181" t="s">
        <v>126</v>
      </c>
      <c r="D228" s="181" t="s">
        <v>134</v>
      </c>
      <c r="E228" s="181" t="s">
        <v>135</v>
      </c>
      <c r="F228" s="181" t="s">
        <v>136</v>
      </c>
      <c r="G228" s="181" t="s">
        <v>1269</v>
      </c>
      <c r="H228" s="21">
        <v>48</v>
      </c>
      <c r="I228" s="21">
        <v>0.05</v>
      </c>
      <c r="J228" s="74">
        <v>0</v>
      </c>
      <c r="L228" s="21">
        <v>35</v>
      </c>
      <c r="M228" s="21">
        <v>13</v>
      </c>
      <c r="N228" s="21">
        <v>13</v>
      </c>
      <c r="O228" s="21">
        <v>50</v>
      </c>
      <c r="P228" s="21">
        <v>29</v>
      </c>
      <c r="Q228" s="21">
        <v>11</v>
      </c>
      <c r="R228" s="21">
        <v>20</v>
      </c>
      <c r="S228" s="21">
        <v>171</v>
      </c>
      <c r="T228" s="21">
        <v>50113</v>
      </c>
      <c r="U228" s="21">
        <v>8569323</v>
      </c>
      <c r="V228" s="21">
        <v>0</v>
      </c>
      <c r="W228" s="21">
        <v>8569323</v>
      </c>
      <c r="X228" s="21">
        <v>685545.84</v>
      </c>
      <c r="Y228" s="74">
        <v>9254868.8399999999</v>
      </c>
      <c r="Z228" s="74">
        <v>56500</v>
      </c>
      <c r="AB228" s="21">
        <f>Gop_Dat_Hang!L228</f>
        <v>35</v>
      </c>
      <c r="AC228" s="21">
        <f>Gop_Dat_Hang!M228</f>
        <v>13</v>
      </c>
      <c r="AD228" s="21">
        <f>Gop_Dat_Hang!N228</f>
        <v>13</v>
      </c>
      <c r="AE228" s="21">
        <f>Gop_Dat_Hang!O228</f>
        <v>50</v>
      </c>
      <c r="AF228" s="21">
        <f>Gop_Dat_Hang!P228</f>
        <v>29</v>
      </c>
      <c r="AG228" s="21">
        <f>Gop_Dat_Hang!Q228</f>
        <v>11</v>
      </c>
      <c r="AH228" s="21">
        <f>Gop_Dat_Hang!R228</f>
        <v>20</v>
      </c>
      <c r="AI228" s="21">
        <f>SUM(Gop_Dat_Hang!AB228:AH228)</f>
        <v>171</v>
      </c>
      <c r="AJ228" s="21">
        <f>Gop_Dat_Hang!T228</f>
        <v>50113</v>
      </c>
      <c r="AK228" s="21">
        <f t="shared" si="21"/>
        <v>8569323</v>
      </c>
      <c r="AL228" s="21">
        <f>Gop_Dat_Hang!V228</f>
        <v>0</v>
      </c>
      <c r="AM228" s="21">
        <f t="shared" si="22"/>
        <v>8569323</v>
      </c>
      <c r="AN228" s="21">
        <f>Gop_Dat_Hang!X228</f>
        <v>685545.84</v>
      </c>
      <c r="AO228" s="75">
        <f t="shared" si="23"/>
        <v>9254868.8399999999</v>
      </c>
      <c r="AQ228" s="21">
        <f>Gop_Dat_Hang!AB228-Gop_Dat_Hang!L228</f>
        <v>0</v>
      </c>
      <c r="AR228" s="21">
        <f>Gop_Dat_Hang!AC228-Gop_Dat_Hang!M228</f>
        <v>0</v>
      </c>
      <c r="AS228" s="21">
        <f>Gop_Dat_Hang!AD228-Gop_Dat_Hang!N228</f>
        <v>0</v>
      </c>
      <c r="AT228" s="21">
        <f>Gop_Dat_Hang!AE228-Gop_Dat_Hang!O228</f>
        <v>0</v>
      </c>
      <c r="AU228" s="21">
        <f>Gop_Dat_Hang!AF228-Gop_Dat_Hang!P228</f>
        <v>0</v>
      </c>
      <c r="AV228" s="21">
        <f>Gop_Dat_Hang!AG228-Gop_Dat_Hang!Q228</f>
        <v>0</v>
      </c>
      <c r="AW228" s="21">
        <f>Gop_Dat_Hang!AH228-Gop_Dat_Hang!R228</f>
        <v>0</v>
      </c>
      <c r="AX228" s="21">
        <f>Gop_Dat_Hang!AI228-Gop_Dat_Hang!S228</f>
        <v>0</v>
      </c>
      <c r="AY228" s="21">
        <f>Gop_Dat_Hang!AJ228-Gop_Dat_Hang!T228</f>
        <v>0</v>
      </c>
    </row>
    <row r="229" spans="1:51" x14ac:dyDescent="0.2">
      <c r="A229" s="73">
        <v>44615</v>
      </c>
      <c r="B229" s="181" t="s">
        <v>125</v>
      </c>
      <c r="C229" s="181" t="s">
        <v>126</v>
      </c>
      <c r="D229" s="181" t="s">
        <v>137</v>
      </c>
      <c r="E229" s="181" t="s">
        <v>138</v>
      </c>
      <c r="F229" s="181" t="s">
        <v>139</v>
      </c>
      <c r="G229" s="181" t="s">
        <v>514</v>
      </c>
      <c r="H229" s="21">
        <v>10</v>
      </c>
      <c r="I229" s="21">
        <v>0.05</v>
      </c>
      <c r="J229" s="74">
        <v>0</v>
      </c>
      <c r="L229" s="21">
        <v>36</v>
      </c>
      <c r="M229" s="21">
        <v>27</v>
      </c>
      <c r="N229" s="21">
        <v>11</v>
      </c>
      <c r="O229" s="21">
        <v>44</v>
      </c>
      <c r="P229" s="21">
        <v>28</v>
      </c>
      <c r="Q229" s="21">
        <v>35</v>
      </c>
      <c r="R229" s="21">
        <v>23</v>
      </c>
      <c r="S229" s="21">
        <v>204</v>
      </c>
      <c r="T229" s="21">
        <v>63636</v>
      </c>
      <c r="U229" s="21">
        <v>12981744</v>
      </c>
      <c r="V229" s="21">
        <v>0</v>
      </c>
      <c r="W229" s="21">
        <v>12981744</v>
      </c>
      <c r="X229" s="21">
        <v>1038539.52</v>
      </c>
      <c r="Y229" s="74">
        <v>14020283.52</v>
      </c>
      <c r="Z229" s="74">
        <v>76900</v>
      </c>
      <c r="AB229" s="21">
        <f>Gop_Dat_Hang!L229</f>
        <v>36</v>
      </c>
      <c r="AC229" s="21">
        <f>Gop_Dat_Hang!M229</f>
        <v>27</v>
      </c>
      <c r="AD229" s="21">
        <f>Gop_Dat_Hang!N229</f>
        <v>11</v>
      </c>
      <c r="AE229" s="21">
        <f>Gop_Dat_Hang!O229</f>
        <v>44</v>
      </c>
      <c r="AF229" s="21">
        <f>Gop_Dat_Hang!P229</f>
        <v>28</v>
      </c>
      <c r="AG229" s="21">
        <f>Gop_Dat_Hang!Q229</f>
        <v>35</v>
      </c>
      <c r="AH229" s="21">
        <f>Gop_Dat_Hang!R229</f>
        <v>23</v>
      </c>
      <c r="AI229" s="21">
        <f>SUM(Gop_Dat_Hang!AB229:AH229)</f>
        <v>204</v>
      </c>
      <c r="AJ229" s="21">
        <f>Gop_Dat_Hang!T229</f>
        <v>63636</v>
      </c>
      <c r="AK229" s="21">
        <f t="shared" si="21"/>
        <v>12981744</v>
      </c>
      <c r="AL229" s="21">
        <f>Gop_Dat_Hang!V229</f>
        <v>0</v>
      </c>
      <c r="AM229" s="21">
        <f t="shared" si="22"/>
        <v>12981744</v>
      </c>
      <c r="AN229" s="21">
        <f>Gop_Dat_Hang!X229</f>
        <v>1038539.52</v>
      </c>
      <c r="AO229" s="75">
        <f t="shared" si="23"/>
        <v>14020283.52</v>
      </c>
      <c r="AQ229" s="21">
        <f>Gop_Dat_Hang!AB229-Gop_Dat_Hang!L229</f>
        <v>0</v>
      </c>
      <c r="AR229" s="21">
        <f>Gop_Dat_Hang!AC229-Gop_Dat_Hang!M229</f>
        <v>0</v>
      </c>
      <c r="AS229" s="21">
        <f>Gop_Dat_Hang!AD229-Gop_Dat_Hang!N229</f>
        <v>0</v>
      </c>
      <c r="AT229" s="21">
        <f>Gop_Dat_Hang!AE229-Gop_Dat_Hang!O229</f>
        <v>0</v>
      </c>
      <c r="AU229" s="21">
        <f>Gop_Dat_Hang!AF229-Gop_Dat_Hang!P229</f>
        <v>0</v>
      </c>
      <c r="AV229" s="21">
        <f>Gop_Dat_Hang!AG229-Gop_Dat_Hang!Q229</f>
        <v>0</v>
      </c>
      <c r="AW229" s="21">
        <f>Gop_Dat_Hang!AH229-Gop_Dat_Hang!R229</f>
        <v>0</v>
      </c>
      <c r="AX229" s="21">
        <f>Gop_Dat_Hang!AI229-Gop_Dat_Hang!S229</f>
        <v>0</v>
      </c>
      <c r="AY229" s="21">
        <f>Gop_Dat_Hang!AJ229-Gop_Dat_Hang!T229</f>
        <v>0</v>
      </c>
    </row>
    <row r="230" spans="1:51" x14ac:dyDescent="0.2">
      <c r="A230" s="73">
        <v>44615</v>
      </c>
      <c r="B230" s="181" t="s">
        <v>125</v>
      </c>
      <c r="C230" s="181" t="s">
        <v>126</v>
      </c>
      <c r="D230" s="181" t="s">
        <v>140</v>
      </c>
      <c r="E230" s="181" t="s">
        <v>141</v>
      </c>
      <c r="F230" s="181" t="s">
        <v>142</v>
      </c>
      <c r="G230" s="181" t="s">
        <v>514</v>
      </c>
      <c r="H230" s="21">
        <v>10</v>
      </c>
      <c r="I230" s="21">
        <v>0.05</v>
      </c>
      <c r="J230" s="74">
        <v>0</v>
      </c>
      <c r="L230" s="21">
        <v>33</v>
      </c>
      <c r="M230" s="21">
        <v>42</v>
      </c>
      <c r="N230" s="21">
        <v>34</v>
      </c>
      <c r="O230" s="21">
        <v>50</v>
      </c>
      <c r="P230" s="21">
        <v>12</v>
      </c>
      <c r="Q230" s="21">
        <v>21</v>
      </c>
      <c r="R230" s="21">
        <v>49</v>
      </c>
      <c r="S230" s="21">
        <v>241</v>
      </c>
      <c r="T230" s="21">
        <v>65455</v>
      </c>
      <c r="U230" s="21">
        <v>15774655</v>
      </c>
      <c r="V230" s="21">
        <v>0</v>
      </c>
      <c r="W230" s="21">
        <v>15774655</v>
      </c>
      <c r="X230" s="21">
        <v>1261972.3999999999</v>
      </c>
      <c r="Y230" s="74">
        <v>17036627.399999999</v>
      </c>
      <c r="Z230" s="74">
        <v>78900</v>
      </c>
      <c r="AB230" s="21">
        <f>Gop_Dat_Hang!L230</f>
        <v>33</v>
      </c>
      <c r="AC230" s="21">
        <f>Gop_Dat_Hang!M230</f>
        <v>42</v>
      </c>
      <c r="AD230" s="21">
        <f>Gop_Dat_Hang!N230</f>
        <v>34</v>
      </c>
      <c r="AE230" s="21">
        <f>Gop_Dat_Hang!O230</f>
        <v>50</v>
      </c>
      <c r="AF230" s="21">
        <f>Gop_Dat_Hang!P230</f>
        <v>12</v>
      </c>
      <c r="AG230" s="21">
        <f>Gop_Dat_Hang!Q230</f>
        <v>21</v>
      </c>
      <c r="AH230" s="21">
        <f>Gop_Dat_Hang!R230</f>
        <v>49</v>
      </c>
      <c r="AI230" s="21">
        <f>SUM(Gop_Dat_Hang!AB230:AH230)</f>
        <v>241</v>
      </c>
      <c r="AJ230" s="21">
        <f>Gop_Dat_Hang!T230</f>
        <v>65455</v>
      </c>
      <c r="AK230" s="21">
        <f t="shared" ref="AK230:AK261" si="24">AI230*AJ230</f>
        <v>15774655</v>
      </c>
      <c r="AL230" s="21">
        <f>Gop_Dat_Hang!V230</f>
        <v>0</v>
      </c>
      <c r="AM230" s="21">
        <f t="shared" ref="AM230:AM261" si="25">AK230-AL230</f>
        <v>15774655</v>
      </c>
      <c r="AN230" s="21">
        <f>Gop_Dat_Hang!X230</f>
        <v>1261972.3999999999</v>
      </c>
      <c r="AO230" s="75">
        <f t="shared" ref="AO230:AO261" si="26">AM230+AN230</f>
        <v>17036627.399999999</v>
      </c>
      <c r="AQ230" s="21">
        <f>Gop_Dat_Hang!AB230-Gop_Dat_Hang!L230</f>
        <v>0</v>
      </c>
      <c r="AR230" s="21">
        <f>Gop_Dat_Hang!AC230-Gop_Dat_Hang!M230</f>
        <v>0</v>
      </c>
      <c r="AS230" s="21">
        <f>Gop_Dat_Hang!AD230-Gop_Dat_Hang!N230</f>
        <v>0</v>
      </c>
      <c r="AT230" s="21">
        <f>Gop_Dat_Hang!AE230-Gop_Dat_Hang!O230</f>
        <v>0</v>
      </c>
      <c r="AU230" s="21">
        <f>Gop_Dat_Hang!AF230-Gop_Dat_Hang!P230</f>
        <v>0</v>
      </c>
      <c r="AV230" s="21">
        <f>Gop_Dat_Hang!AG230-Gop_Dat_Hang!Q230</f>
        <v>0</v>
      </c>
      <c r="AW230" s="21">
        <f>Gop_Dat_Hang!AH230-Gop_Dat_Hang!R230</f>
        <v>0</v>
      </c>
      <c r="AX230" s="21">
        <f>Gop_Dat_Hang!AI230-Gop_Dat_Hang!S230</f>
        <v>0</v>
      </c>
      <c r="AY230" s="21">
        <f>Gop_Dat_Hang!AJ230-Gop_Dat_Hang!T230</f>
        <v>0</v>
      </c>
    </row>
    <row r="231" spans="1:51" x14ac:dyDescent="0.2">
      <c r="A231" s="73">
        <v>44615</v>
      </c>
      <c r="B231" s="181" t="s">
        <v>125</v>
      </c>
      <c r="C231" s="181" t="s">
        <v>126</v>
      </c>
      <c r="D231" s="181" t="s">
        <v>143</v>
      </c>
      <c r="E231" s="181" t="s">
        <v>144</v>
      </c>
      <c r="F231" s="181" t="s">
        <v>145</v>
      </c>
      <c r="G231" s="181" t="s">
        <v>549</v>
      </c>
      <c r="H231" s="21">
        <v>48</v>
      </c>
      <c r="I231" s="21">
        <v>0.05</v>
      </c>
      <c r="J231" s="74">
        <v>0</v>
      </c>
      <c r="L231" s="21">
        <v>45</v>
      </c>
      <c r="M231" s="21">
        <v>13</v>
      </c>
      <c r="N231" s="21">
        <v>24</v>
      </c>
      <c r="O231" s="21">
        <v>23</v>
      </c>
      <c r="P231" s="21">
        <v>40</v>
      </c>
      <c r="Q231" s="21">
        <v>44</v>
      </c>
      <c r="R231" s="21">
        <v>21</v>
      </c>
      <c r="S231" s="21">
        <v>210</v>
      </c>
      <c r="T231" s="21">
        <v>10818.17</v>
      </c>
      <c r="U231" s="21">
        <v>2271815.7000000002</v>
      </c>
      <c r="V231" s="21">
        <v>0</v>
      </c>
      <c r="W231" s="21">
        <v>2271815.7000000002</v>
      </c>
      <c r="X231" s="21">
        <v>181745.25599999999</v>
      </c>
      <c r="Y231" s="74">
        <v>2453560.9559999998</v>
      </c>
      <c r="Z231" s="74">
        <v>12200</v>
      </c>
      <c r="AB231" s="21">
        <f>Gop_Dat_Hang!L231</f>
        <v>45</v>
      </c>
      <c r="AC231" s="21">
        <f>Gop_Dat_Hang!M231</f>
        <v>13</v>
      </c>
      <c r="AD231" s="21">
        <f>Gop_Dat_Hang!N231</f>
        <v>24</v>
      </c>
      <c r="AE231" s="21">
        <f>Gop_Dat_Hang!O231</f>
        <v>23</v>
      </c>
      <c r="AF231" s="21">
        <f>Gop_Dat_Hang!P231</f>
        <v>40</v>
      </c>
      <c r="AG231" s="21">
        <f>Gop_Dat_Hang!Q231</f>
        <v>44</v>
      </c>
      <c r="AH231" s="21">
        <f>Gop_Dat_Hang!R231</f>
        <v>21</v>
      </c>
      <c r="AI231" s="21">
        <f>SUM(Gop_Dat_Hang!AB231:AH231)</f>
        <v>210</v>
      </c>
      <c r="AJ231" s="21">
        <f>Gop_Dat_Hang!T231</f>
        <v>10818.17</v>
      </c>
      <c r="AK231" s="21">
        <f t="shared" si="24"/>
        <v>2271815.7000000002</v>
      </c>
      <c r="AL231" s="21">
        <f>Gop_Dat_Hang!V231</f>
        <v>0</v>
      </c>
      <c r="AM231" s="21">
        <f t="shared" si="25"/>
        <v>2271815.7000000002</v>
      </c>
      <c r="AN231" s="21">
        <f>Gop_Dat_Hang!X231</f>
        <v>181745.25599999999</v>
      </c>
      <c r="AO231" s="75">
        <f t="shared" si="26"/>
        <v>2453560.9560000002</v>
      </c>
      <c r="AQ231" s="21">
        <f>Gop_Dat_Hang!AB231-Gop_Dat_Hang!L231</f>
        <v>0</v>
      </c>
      <c r="AR231" s="21">
        <f>Gop_Dat_Hang!AC231-Gop_Dat_Hang!M231</f>
        <v>0</v>
      </c>
      <c r="AS231" s="21">
        <f>Gop_Dat_Hang!AD231-Gop_Dat_Hang!N231</f>
        <v>0</v>
      </c>
      <c r="AT231" s="21">
        <f>Gop_Dat_Hang!AE231-Gop_Dat_Hang!O231</f>
        <v>0</v>
      </c>
      <c r="AU231" s="21">
        <f>Gop_Dat_Hang!AF231-Gop_Dat_Hang!P231</f>
        <v>0</v>
      </c>
      <c r="AV231" s="21">
        <f>Gop_Dat_Hang!AG231-Gop_Dat_Hang!Q231</f>
        <v>0</v>
      </c>
      <c r="AW231" s="21">
        <f>Gop_Dat_Hang!AH231-Gop_Dat_Hang!R231</f>
        <v>0</v>
      </c>
      <c r="AX231" s="21">
        <f>Gop_Dat_Hang!AI231-Gop_Dat_Hang!S231</f>
        <v>0</v>
      </c>
      <c r="AY231" s="21">
        <f>Gop_Dat_Hang!AJ231-Gop_Dat_Hang!T231</f>
        <v>0</v>
      </c>
    </row>
    <row r="232" spans="1:51" x14ac:dyDescent="0.2">
      <c r="A232" s="73">
        <v>44615</v>
      </c>
      <c r="B232" s="181" t="s">
        <v>125</v>
      </c>
      <c r="C232" s="181" t="s">
        <v>126</v>
      </c>
      <c r="D232" s="181" t="s">
        <v>146</v>
      </c>
      <c r="E232" s="181" t="s">
        <v>147</v>
      </c>
      <c r="F232" s="181" t="s">
        <v>148</v>
      </c>
      <c r="G232" s="181" t="s">
        <v>549</v>
      </c>
      <c r="H232" s="21">
        <v>24</v>
      </c>
      <c r="I232" s="21">
        <v>0.05</v>
      </c>
      <c r="J232" s="74">
        <v>0</v>
      </c>
      <c r="L232" s="21">
        <v>50</v>
      </c>
      <c r="M232" s="21">
        <v>34</v>
      </c>
      <c r="N232" s="21">
        <v>48</v>
      </c>
      <c r="O232" s="21">
        <v>48</v>
      </c>
      <c r="P232" s="21">
        <v>48</v>
      </c>
      <c r="Q232" s="21">
        <v>22</v>
      </c>
      <c r="R232" s="21">
        <v>43</v>
      </c>
      <c r="S232" s="21">
        <v>293</v>
      </c>
      <c r="T232" s="21">
        <v>13636</v>
      </c>
      <c r="U232" s="21">
        <v>3995348</v>
      </c>
      <c r="V232" s="21">
        <v>0</v>
      </c>
      <c r="W232" s="21">
        <v>3995348</v>
      </c>
      <c r="X232" s="21">
        <v>319627.84000000003</v>
      </c>
      <c r="Y232" s="74">
        <v>4314975.84</v>
      </c>
      <c r="Z232" s="74">
        <v>15500</v>
      </c>
      <c r="AB232" s="21">
        <f>Gop_Dat_Hang!L232</f>
        <v>50</v>
      </c>
      <c r="AC232" s="21">
        <f>Gop_Dat_Hang!M232</f>
        <v>34</v>
      </c>
      <c r="AD232" s="21">
        <f>Gop_Dat_Hang!N232</f>
        <v>48</v>
      </c>
      <c r="AE232" s="21">
        <f>Gop_Dat_Hang!O232</f>
        <v>48</v>
      </c>
      <c r="AF232" s="21">
        <f>Gop_Dat_Hang!P232</f>
        <v>48</v>
      </c>
      <c r="AG232" s="21">
        <f>Gop_Dat_Hang!Q232</f>
        <v>22</v>
      </c>
      <c r="AH232" s="21">
        <f>Gop_Dat_Hang!R232</f>
        <v>43</v>
      </c>
      <c r="AI232" s="21">
        <f>SUM(Gop_Dat_Hang!AB232:AH232)</f>
        <v>293</v>
      </c>
      <c r="AJ232" s="21">
        <f>Gop_Dat_Hang!T232</f>
        <v>13636</v>
      </c>
      <c r="AK232" s="21">
        <f t="shared" si="24"/>
        <v>3995348</v>
      </c>
      <c r="AL232" s="21">
        <f>Gop_Dat_Hang!V232</f>
        <v>0</v>
      </c>
      <c r="AM232" s="21">
        <f t="shared" si="25"/>
        <v>3995348</v>
      </c>
      <c r="AN232" s="21">
        <f>Gop_Dat_Hang!X232</f>
        <v>319627.84000000003</v>
      </c>
      <c r="AO232" s="75">
        <f t="shared" si="26"/>
        <v>4314975.84</v>
      </c>
      <c r="AQ232" s="21">
        <f>Gop_Dat_Hang!AB232-Gop_Dat_Hang!L232</f>
        <v>0</v>
      </c>
      <c r="AR232" s="21">
        <f>Gop_Dat_Hang!AC232-Gop_Dat_Hang!M232</f>
        <v>0</v>
      </c>
      <c r="AS232" s="21">
        <f>Gop_Dat_Hang!AD232-Gop_Dat_Hang!N232</f>
        <v>0</v>
      </c>
      <c r="AT232" s="21">
        <f>Gop_Dat_Hang!AE232-Gop_Dat_Hang!O232</f>
        <v>0</v>
      </c>
      <c r="AU232" s="21">
        <f>Gop_Dat_Hang!AF232-Gop_Dat_Hang!P232</f>
        <v>0</v>
      </c>
      <c r="AV232" s="21">
        <f>Gop_Dat_Hang!AG232-Gop_Dat_Hang!Q232</f>
        <v>0</v>
      </c>
      <c r="AW232" s="21">
        <f>Gop_Dat_Hang!AH232-Gop_Dat_Hang!R232</f>
        <v>0</v>
      </c>
      <c r="AX232" s="21">
        <f>Gop_Dat_Hang!AI232-Gop_Dat_Hang!S232</f>
        <v>0</v>
      </c>
      <c r="AY232" s="21">
        <f>Gop_Dat_Hang!AJ232-Gop_Dat_Hang!T232</f>
        <v>0</v>
      </c>
    </row>
    <row r="233" spans="1:51" x14ac:dyDescent="0.2">
      <c r="A233" s="73">
        <v>44615</v>
      </c>
      <c r="B233" s="181" t="s">
        <v>125</v>
      </c>
      <c r="C233" s="181" t="s">
        <v>126</v>
      </c>
      <c r="D233" s="181" t="s">
        <v>149</v>
      </c>
      <c r="E233" s="181" t="s">
        <v>150</v>
      </c>
      <c r="F233" s="181" t="s">
        <v>151</v>
      </c>
      <c r="G233" s="181" t="s">
        <v>549</v>
      </c>
      <c r="H233" s="21">
        <v>24</v>
      </c>
      <c r="I233" s="21">
        <v>0.05</v>
      </c>
      <c r="J233" s="74">
        <v>0</v>
      </c>
      <c r="L233" s="21">
        <v>13</v>
      </c>
      <c r="M233" s="21">
        <v>25</v>
      </c>
      <c r="N233" s="21">
        <v>11</v>
      </c>
      <c r="O233" s="21">
        <v>47</v>
      </c>
      <c r="P233" s="21">
        <v>37</v>
      </c>
      <c r="Q233" s="21">
        <v>27</v>
      </c>
      <c r="R233" s="21">
        <v>46</v>
      </c>
      <c r="S233" s="21">
        <v>206</v>
      </c>
      <c r="T233" s="21">
        <v>11364</v>
      </c>
      <c r="U233" s="21">
        <v>2340984</v>
      </c>
      <c r="V233" s="21">
        <v>0</v>
      </c>
      <c r="W233" s="21">
        <v>2340984</v>
      </c>
      <c r="X233" s="21">
        <v>187278.72</v>
      </c>
      <c r="Y233" s="74">
        <v>2528262.7200000002</v>
      </c>
      <c r="Z233" s="74">
        <v>13000</v>
      </c>
      <c r="AB233" s="21">
        <f>Gop_Dat_Hang!L233</f>
        <v>13</v>
      </c>
      <c r="AC233" s="21">
        <f>Gop_Dat_Hang!M233</f>
        <v>25</v>
      </c>
      <c r="AD233" s="21">
        <f>Gop_Dat_Hang!N233</f>
        <v>11</v>
      </c>
      <c r="AE233" s="21">
        <f>Gop_Dat_Hang!O233</f>
        <v>47</v>
      </c>
      <c r="AF233" s="21">
        <f>Gop_Dat_Hang!P233</f>
        <v>37</v>
      </c>
      <c r="AG233" s="21">
        <f>Gop_Dat_Hang!Q233</f>
        <v>27</v>
      </c>
      <c r="AH233" s="21">
        <f>Gop_Dat_Hang!R233</f>
        <v>46</v>
      </c>
      <c r="AI233" s="21">
        <f>SUM(Gop_Dat_Hang!AB233:AH233)</f>
        <v>206</v>
      </c>
      <c r="AJ233" s="21">
        <f>Gop_Dat_Hang!T233</f>
        <v>11364</v>
      </c>
      <c r="AK233" s="21">
        <f t="shared" si="24"/>
        <v>2340984</v>
      </c>
      <c r="AL233" s="21">
        <f>Gop_Dat_Hang!V233</f>
        <v>0</v>
      </c>
      <c r="AM233" s="21">
        <f t="shared" si="25"/>
        <v>2340984</v>
      </c>
      <c r="AN233" s="21">
        <f>Gop_Dat_Hang!X233</f>
        <v>187278.72</v>
      </c>
      <c r="AO233" s="75">
        <f t="shared" si="26"/>
        <v>2528262.7200000002</v>
      </c>
      <c r="AQ233" s="21">
        <f>Gop_Dat_Hang!AB233-Gop_Dat_Hang!L233</f>
        <v>0</v>
      </c>
      <c r="AR233" s="21">
        <f>Gop_Dat_Hang!AC233-Gop_Dat_Hang!M233</f>
        <v>0</v>
      </c>
      <c r="AS233" s="21">
        <f>Gop_Dat_Hang!AD233-Gop_Dat_Hang!N233</f>
        <v>0</v>
      </c>
      <c r="AT233" s="21">
        <f>Gop_Dat_Hang!AE233-Gop_Dat_Hang!O233</f>
        <v>0</v>
      </c>
      <c r="AU233" s="21">
        <f>Gop_Dat_Hang!AF233-Gop_Dat_Hang!P233</f>
        <v>0</v>
      </c>
      <c r="AV233" s="21">
        <f>Gop_Dat_Hang!AG233-Gop_Dat_Hang!Q233</f>
        <v>0</v>
      </c>
      <c r="AW233" s="21">
        <f>Gop_Dat_Hang!AH233-Gop_Dat_Hang!R233</f>
        <v>0</v>
      </c>
      <c r="AX233" s="21">
        <f>Gop_Dat_Hang!AI233-Gop_Dat_Hang!S233</f>
        <v>0</v>
      </c>
      <c r="AY233" s="21">
        <f>Gop_Dat_Hang!AJ233-Gop_Dat_Hang!T233</f>
        <v>0</v>
      </c>
    </row>
    <row r="234" spans="1:51" x14ac:dyDescent="0.2">
      <c r="A234" s="73">
        <v>44615</v>
      </c>
      <c r="B234" s="181" t="s">
        <v>125</v>
      </c>
      <c r="C234" s="181" t="s">
        <v>126</v>
      </c>
      <c r="D234" s="181" t="s">
        <v>152</v>
      </c>
      <c r="E234" s="181" t="s">
        <v>153</v>
      </c>
      <c r="F234" s="181" t="s">
        <v>154</v>
      </c>
      <c r="G234" s="181" t="s">
        <v>1269</v>
      </c>
      <c r="H234" s="21">
        <v>8</v>
      </c>
      <c r="I234" s="21">
        <v>0.05</v>
      </c>
      <c r="J234" s="74">
        <v>0</v>
      </c>
      <c r="L234" s="21">
        <v>35</v>
      </c>
      <c r="M234" s="21">
        <v>46</v>
      </c>
      <c r="N234" s="21">
        <v>41</v>
      </c>
      <c r="O234" s="21">
        <v>32</v>
      </c>
      <c r="P234" s="21">
        <v>50</v>
      </c>
      <c r="Q234" s="21">
        <v>42</v>
      </c>
      <c r="R234" s="21">
        <v>40</v>
      </c>
      <c r="S234" s="21">
        <v>286</v>
      </c>
      <c r="T234" s="21">
        <v>66818</v>
      </c>
      <c r="U234" s="21">
        <v>19109948</v>
      </c>
      <c r="V234" s="21">
        <v>0</v>
      </c>
      <c r="W234" s="21">
        <v>19109948</v>
      </c>
      <c r="X234" s="21">
        <v>1528795.84</v>
      </c>
      <c r="Y234" s="74">
        <v>20638743.84</v>
      </c>
      <c r="Z234" s="74">
        <v>75000</v>
      </c>
      <c r="AB234" s="21">
        <f>Gop_Dat_Hang!L234</f>
        <v>35</v>
      </c>
      <c r="AC234" s="21">
        <f>Gop_Dat_Hang!M234</f>
        <v>46</v>
      </c>
      <c r="AD234" s="21">
        <f>Gop_Dat_Hang!N234</f>
        <v>41</v>
      </c>
      <c r="AE234" s="21">
        <f>Gop_Dat_Hang!O234</f>
        <v>32</v>
      </c>
      <c r="AF234" s="21">
        <f>Gop_Dat_Hang!P234</f>
        <v>50</v>
      </c>
      <c r="AG234" s="21">
        <f>Gop_Dat_Hang!Q234</f>
        <v>42</v>
      </c>
      <c r="AH234" s="21">
        <f>Gop_Dat_Hang!R234</f>
        <v>40</v>
      </c>
      <c r="AI234" s="21">
        <f>SUM(Gop_Dat_Hang!AB234:AH234)</f>
        <v>286</v>
      </c>
      <c r="AJ234" s="21">
        <f>Gop_Dat_Hang!T234</f>
        <v>66818</v>
      </c>
      <c r="AK234" s="21">
        <f t="shared" si="24"/>
        <v>19109948</v>
      </c>
      <c r="AL234" s="21">
        <f>Gop_Dat_Hang!V234</f>
        <v>0</v>
      </c>
      <c r="AM234" s="21">
        <f t="shared" si="25"/>
        <v>19109948</v>
      </c>
      <c r="AN234" s="21">
        <f>Gop_Dat_Hang!X234</f>
        <v>1528795.84</v>
      </c>
      <c r="AO234" s="75">
        <f t="shared" si="26"/>
        <v>20638743.84</v>
      </c>
      <c r="AQ234" s="21">
        <f>Gop_Dat_Hang!AB234-Gop_Dat_Hang!L234</f>
        <v>0</v>
      </c>
      <c r="AR234" s="21">
        <f>Gop_Dat_Hang!AC234-Gop_Dat_Hang!M234</f>
        <v>0</v>
      </c>
      <c r="AS234" s="21">
        <f>Gop_Dat_Hang!AD234-Gop_Dat_Hang!N234</f>
        <v>0</v>
      </c>
      <c r="AT234" s="21">
        <f>Gop_Dat_Hang!AE234-Gop_Dat_Hang!O234</f>
        <v>0</v>
      </c>
      <c r="AU234" s="21">
        <f>Gop_Dat_Hang!AF234-Gop_Dat_Hang!P234</f>
        <v>0</v>
      </c>
      <c r="AV234" s="21">
        <f>Gop_Dat_Hang!AG234-Gop_Dat_Hang!Q234</f>
        <v>0</v>
      </c>
      <c r="AW234" s="21">
        <f>Gop_Dat_Hang!AH234-Gop_Dat_Hang!R234</f>
        <v>0</v>
      </c>
      <c r="AX234" s="21">
        <f>Gop_Dat_Hang!AI234-Gop_Dat_Hang!S234</f>
        <v>0</v>
      </c>
      <c r="AY234" s="21">
        <f>Gop_Dat_Hang!AJ234-Gop_Dat_Hang!T234</f>
        <v>0</v>
      </c>
    </row>
    <row r="235" spans="1:51" x14ac:dyDescent="0.2">
      <c r="A235" s="73">
        <v>44615</v>
      </c>
      <c r="B235" s="181" t="s">
        <v>125</v>
      </c>
      <c r="C235" s="181" t="s">
        <v>126</v>
      </c>
      <c r="D235" s="181" t="s">
        <v>127</v>
      </c>
      <c r="E235" s="181" t="s">
        <v>128</v>
      </c>
      <c r="F235" s="181" t="s">
        <v>129</v>
      </c>
      <c r="G235" s="181" t="s">
        <v>514</v>
      </c>
      <c r="H235" s="21">
        <v>12</v>
      </c>
      <c r="I235" s="21">
        <v>0.05</v>
      </c>
      <c r="J235" s="74">
        <v>0</v>
      </c>
      <c r="L235" s="21">
        <v>30</v>
      </c>
      <c r="M235" s="21">
        <v>33</v>
      </c>
      <c r="N235" s="21">
        <v>43</v>
      </c>
      <c r="O235" s="21">
        <v>27</v>
      </c>
      <c r="P235" s="21">
        <v>17</v>
      </c>
      <c r="Q235" s="21">
        <v>27</v>
      </c>
      <c r="R235" s="21">
        <v>36</v>
      </c>
      <c r="S235" s="21">
        <v>213</v>
      </c>
      <c r="T235" s="21">
        <v>54000</v>
      </c>
      <c r="U235" s="21">
        <v>11502000</v>
      </c>
      <c r="V235" s="21">
        <v>0</v>
      </c>
      <c r="W235" s="21">
        <v>11502000</v>
      </c>
      <c r="X235" s="21">
        <v>920160</v>
      </c>
      <c r="Y235" s="74">
        <v>12422160</v>
      </c>
      <c r="Z235" s="74">
        <v>64800</v>
      </c>
      <c r="AB235" s="21">
        <f>Gop_Dat_Hang!L235</f>
        <v>30</v>
      </c>
      <c r="AC235" s="21">
        <f>Gop_Dat_Hang!M235</f>
        <v>33</v>
      </c>
      <c r="AD235" s="21">
        <f>Gop_Dat_Hang!N235</f>
        <v>43</v>
      </c>
      <c r="AE235" s="21">
        <f>Gop_Dat_Hang!O235</f>
        <v>27</v>
      </c>
      <c r="AF235" s="21">
        <f>Gop_Dat_Hang!P235</f>
        <v>17</v>
      </c>
      <c r="AG235" s="21">
        <f>Gop_Dat_Hang!Q235</f>
        <v>27</v>
      </c>
      <c r="AH235" s="21">
        <f>Gop_Dat_Hang!R235</f>
        <v>36</v>
      </c>
      <c r="AI235" s="21">
        <f>SUM(Gop_Dat_Hang!AB235:AH235)</f>
        <v>213</v>
      </c>
      <c r="AJ235" s="21">
        <f>Gop_Dat_Hang!T235</f>
        <v>54000</v>
      </c>
      <c r="AK235" s="21">
        <f t="shared" si="24"/>
        <v>11502000</v>
      </c>
      <c r="AL235" s="21">
        <f>Gop_Dat_Hang!V235</f>
        <v>0</v>
      </c>
      <c r="AM235" s="21">
        <f t="shared" si="25"/>
        <v>11502000</v>
      </c>
      <c r="AN235" s="21">
        <f>Gop_Dat_Hang!X235</f>
        <v>920160</v>
      </c>
      <c r="AO235" s="75">
        <f t="shared" si="26"/>
        <v>12422160</v>
      </c>
      <c r="AQ235" s="21">
        <f>Gop_Dat_Hang!AB235-Gop_Dat_Hang!L235</f>
        <v>0</v>
      </c>
      <c r="AR235" s="21">
        <f>Gop_Dat_Hang!AC235-Gop_Dat_Hang!M235</f>
        <v>0</v>
      </c>
      <c r="AS235" s="21">
        <f>Gop_Dat_Hang!AD235-Gop_Dat_Hang!N235</f>
        <v>0</v>
      </c>
      <c r="AT235" s="21">
        <f>Gop_Dat_Hang!AE235-Gop_Dat_Hang!O235</f>
        <v>0</v>
      </c>
      <c r="AU235" s="21">
        <f>Gop_Dat_Hang!AF235-Gop_Dat_Hang!P235</f>
        <v>0</v>
      </c>
      <c r="AV235" s="21">
        <f>Gop_Dat_Hang!AG235-Gop_Dat_Hang!Q235</f>
        <v>0</v>
      </c>
      <c r="AW235" s="21">
        <f>Gop_Dat_Hang!AH235-Gop_Dat_Hang!R235</f>
        <v>0</v>
      </c>
      <c r="AX235" s="21">
        <f>Gop_Dat_Hang!AI235-Gop_Dat_Hang!S235</f>
        <v>0</v>
      </c>
      <c r="AY235" s="21">
        <f>Gop_Dat_Hang!AJ235-Gop_Dat_Hang!T235</f>
        <v>0</v>
      </c>
    </row>
    <row r="236" spans="1:51" x14ac:dyDescent="0.2">
      <c r="A236" s="73">
        <v>44615</v>
      </c>
      <c r="B236" s="181" t="s">
        <v>376</v>
      </c>
      <c r="C236" s="181" t="s">
        <v>377</v>
      </c>
      <c r="D236" s="181" t="s">
        <v>388</v>
      </c>
      <c r="E236" s="181" t="s">
        <v>389</v>
      </c>
      <c r="F236" s="181" t="s">
        <v>390</v>
      </c>
      <c r="G236" s="181" t="s">
        <v>514</v>
      </c>
      <c r="H236" s="21">
        <v>5</v>
      </c>
      <c r="I236" s="21">
        <v>0.02</v>
      </c>
      <c r="J236" s="74">
        <v>0</v>
      </c>
      <c r="L236" s="21">
        <v>40</v>
      </c>
      <c r="M236" s="21">
        <v>17</v>
      </c>
      <c r="N236" s="21">
        <v>44</v>
      </c>
      <c r="O236" s="21">
        <v>10</v>
      </c>
      <c r="P236" s="21">
        <v>34</v>
      </c>
      <c r="Q236" s="21">
        <v>42</v>
      </c>
      <c r="R236" s="21">
        <v>29</v>
      </c>
      <c r="S236" s="21">
        <v>216</v>
      </c>
      <c r="T236" s="21">
        <v>32000</v>
      </c>
      <c r="U236" s="21">
        <v>6912000</v>
      </c>
      <c r="V236" s="21">
        <v>0</v>
      </c>
      <c r="W236" s="21">
        <v>6912000</v>
      </c>
      <c r="X236" s="21">
        <v>552960</v>
      </c>
      <c r="Y236" s="74">
        <v>7464960</v>
      </c>
      <c r="Z236" s="74">
        <v>42000</v>
      </c>
      <c r="AB236" s="21">
        <f>Gop_Dat_Hang!L236</f>
        <v>40</v>
      </c>
      <c r="AC236" s="21">
        <f>Gop_Dat_Hang!M236</f>
        <v>17</v>
      </c>
      <c r="AD236" s="21">
        <f>Gop_Dat_Hang!N236</f>
        <v>44</v>
      </c>
      <c r="AE236" s="21">
        <f>Gop_Dat_Hang!O236</f>
        <v>10</v>
      </c>
      <c r="AF236" s="21">
        <f>Gop_Dat_Hang!P236</f>
        <v>34</v>
      </c>
      <c r="AG236" s="21">
        <f>Gop_Dat_Hang!Q236</f>
        <v>42</v>
      </c>
      <c r="AH236" s="21">
        <f>Gop_Dat_Hang!R236</f>
        <v>29</v>
      </c>
      <c r="AI236" s="21">
        <f>SUM(Gop_Dat_Hang!AB236:AH236)</f>
        <v>216</v>
      </c>
      <c r="AJ236" s="21">
        <f>Gop_Dat_Hang!T236</f>
        <v>32000</v>
      </c>
      <c r="AK236" s="21">
        <f t="shared" si="24"/>
        <v>6912000</v>
      </c>
      <c r="AL236" s="21">
        <f>Gop_Dat_Hang!V236</f>
        <v>0</v>
      </c>
      <c r="AM236" s="21">
        <f t="shared" si="25"/>
        <v>6912000</v>
      </c>
      <c r="AN236" s="21">
        <f>Gop_Dat_Hang!X236</f>
        <v>552960</v>
      </c>
      <c r="AO236" s="75">
        <f t="shared" si="26"/>
        <v>7464960</v>
      </c>
      <c r="AQ236" s="21">
        <f>Gop_Dat_Hang!AB236-Gop_Dat_Hang!L236</f>
        <v>0</v>
      </c>
      <c r="AR236" s="21">
        <f>Gop_Dat_Hang!AC236-Gop_Dat_Hang!M236</f>
        <v>0</v>
      </c>
      <c r="AS236" s="21">
        <f>Gop_Dat_Hang!AD236-Gop_Dat_Hang!N236</f>
        <v>0</v>
      </c>
      <c r="AT236" s="21">
        <f>Gop_Dat_Hang!AE236-Gop_Dat_Hang!O236</f>
        <v>0</v>
      </c>
      <c r="AU236" s="21">
        <f>Gop_Dat_Hang!AF236-Gop_Dat_Hang!P236</f>
        <v>0</v>
      </c>
      <c r="AV236" s="21">
        <f>Gop_Dat_Hang!AG236-Gop_Dat_Hang!Q236</f>
        <v>0</v>
      </c>
      <c r="AW236" s="21">
        <f>Gop_Dat_Hang!AH236-Gop_Dat_Hang!R236</f>
        <v>0</v>
      </c>
      <c r="AX236" s="21">
        <f>Gop_Dat_Hang!AI236-Gop_Dat_Hang!S236</f>
        <v>0</v>
      </c>
      <c r="AY236" s="21">
        <f>Gop_Dat_Hang!AJ236-Gop_Dat_Hang!T236</f>
        <v>0</v>
      </c>
    </row>
    <row r="237" spans="1:51" x14ac:dyDescent="0.2">
      <c r="A237" s="73">
        <v>44615</v>
      </c>
      <c r="B237" s="181" t="s">
        <v>376</v>
      </c>
      <c r="C237" s="181" t="s">
        <v>377</v>
      </c>
      <c r="D237" s="181" t="s">
        <v>391</v>
      </c>
      <c r="E237" s="181" t="s">
        <v>392</v>
      </c>
      <c r="F237" s="181" t="s">
        <v>393</v>
      </c>
      <c r="G237" s="181" t="s">
        <v>514</v>
      </c>
      <c r="H237" s="21">
        <v>5</v>
      </c>
      <c r="I237" s="21">
        <v>0.02</v>
      </c>
      <c r="J237" s="74">
        <v>0</v>
      </c>
      <c r="L237" s="21">
        <v>42</v>
      </c>
      <c r="M237" s="21">
        <v>16</v>
      </c>
      <c r="N237" s="21">
        <v>47</v>
      </c>
      <c r="O237" s="21">
        <v>20</v>
      </c>
      <c r="P237" s="21">
        <v>17</v>
      </c>
      <c r="Q237" s="21">
        <v>15</v>
      </c>
      <c r="R237" s="21">
        <v>34</v>
      </c>
      <c r="S237" s="21">
        <v>191</v>
      </c>
      <c r="T237" s="21">
        <v>32000</v>
      </c>
      <c r="U237" s="21">
        <v>6112000</v>
      </c>
      <c r="V237" s="21">
        <v>0</v>
      </c>
      <c r="W237" s="21">
        <v>6112000</v>
      </c>
      <c r="X237" s="21">
        <v>488960</v>
      </c>
      <c r="Y237" s="74">
        <v>6600960</v>
      </c>
      <c r="Z237" s="74">
        <v>42000</v>
      </c>
      <c r="AB237" s="21">
        <f>Gop_Dat_Hang!L237</f>
        <v>42</v>
      </c>
      <c r="AC237" s="21">
        <f>Gop_Dat_Hang!M237</f>
        <v>16</v>
      </c>
      <c r="AD237" s="21">
        <f>Gop_Dat_Hang!N237</f>
        <v>47</v>
      </c>
      <c r="AE237" s="21">
        <f>Gop_Dat_Hang!O237</f>
        <v>20</v>
      </c>
      <c r="AF237" s="21">
        <f>Gop_Dat_Hang!P237</f>
        <v>17</v>
      </c>
      <c r="AG237" s="21">
        <f>Gop_Dat_Hang!Q237</f>
        <v>15</v>
      </c>
      <c r="AH237" s="21">
        <f>Gop_Dat_Hang!R237</f>
        <v>34</v>
      </c>
      <c r="AI237" s="21">
        <f>SUM(Gop_Dat_Hang!AB237:AH237)</f>
        <v>191</v>
      </c>
      <c r="AJ237" s="21">
        <f>Gop_Dat_Hang!T237</f>
        <v>32000</v>
      </c>
      <c r="AK237" s="21">
        <f t="shared" si="24"/>
        <v>6112000</v>
      </c>
      <c r="AL237" s="21">
        <f>Gop_Dat_Hang!V237</f>
        <v>0</v>
      </c>
      <c r="AM237" s="21">
        <f t="shared" si="25"/>
        <v>6112000</v>
      </c>
      <c r="AN237" s="21">
        <f>Gop_Dat_Hang!X237</f>
        <v>488960</v>
      </c>
      <c r="AO237" s="75">
        <f t="shared" si="26"/>
        <v>6600960</v>
      </c>
      <c r="AQ237" s="21">
        <f>Gop_Dat_Hang!AB237-Gop_Dat_Hang!L237</f>
        <v>0</v>
      </c>
      <c r="AR237" s="21">
        <f>Gop_Dat_Hang!AC237-Gop_Dat_Hang!M237</f>
        <v>0</v>
      </c>
      <c r="AS237" s="21">
        <f>Gop_Dat_Hang!AD237-Gop_Dat_Hang!N237</f>
        <v>0</v>
      </c>
      <c r="AT237" s="21">
        <f>Gop_Dat_Hang!AE237-Gop_Dat_Hang!O237</f>
        <v>0</v>
      </c>
      <c r="AU237" s="21">
        <f>Gop_Dat_Hang!AF237-Gop_Dat_Hang!P237</f>
        <v>0</v>
      </c>
      <c r="AV237" s="21">
        <f>Gop_Dat_Hang!AG237-Gop_Dat_Hang!Q237</f>
        <v>0</v>
      </c>
      <c r="AW237" s="21">
        <f>Gop_Dat_Hang!AH237-Gop_Dat_Hang!R237</f>
        <v>0</v>
      </c>
      <c r="AX237" s="21">
        <f>Gop_Dat_Hang!AI237-Gop_Dat_Hang!S237</f>
        <v>0</v>
      </c>
      <c r="AY237" s="21">
        <f>Gop_Dat_Hang!AJ237-Gop_Dat_Hang!T237</f>
        <v>0</v>
      </c>
    </row>
    <row r="238" spans="1:51" x14ac:dyDescent="0.2">
      <c r="A238" s="73">
        <v>44615</v>
      </c>
      <c r="B238" s="181" t="s">
        <v>376</v>
      </c>
      <c r="C238" s="181" t="s">
        <v>377</v>
      </c>
      <c r="D238" s="181" t="s">
        <v>394</v>
      </c>
      <c r="E238" s="181" t="s">
        <v>395</v>
      </c>
      <c r="F238" s="181" t="s">
        <v>396</v>
      </c>
      <c r="G238" s="181" t="s">
        <v>514</v>
      </c>
      <c r="H238" s="21">
        <v>5</v>
      </c>
      <c r="I238" s="21">
        <v>0.02</v>
      </c>
      <c r="J238" s="74">
        <v>0</v>
      </c>
      <c r="L238" s="21">
        <v>46</v>
      </c>
      <c r="M238" s="21">
        <v>41</v>
      </c>
      <c r="N238" s="21">
        <v>33</v>
      </c>
      <c r="O238" s="21">
        <v>25</v>
      </c>
      <c r="P238" s="21">
        <v>28</v>
      </c>
      <c r="Q238" s="21">
        <v>17</v>
      </c>
      <c r="R238" s="21">
        <v>40</v>
      </c>
      <c r="S238" s="21">
        <v>230</v>
      </c>
      <c r="T238" s="21">
        <v>25000</v>
      </c>
      <c r="U238" s="21">
        <v>5750000</v>
      </c>
      <c r="V238" s="21">
        <v>0</v>
      </c>
      <c r="W238" s="21">
        <v>5750000</v>
      </c>
      <c r="X238" s="21">
        <v>460000</v>
      </c>
      <c r="Y238" s="74">
        <v>6210000</v>
      </c>
      <c r="Z238" s="74">
        <v>33000</v>
      </c>
      <c r="AB238" s="21">
        <f>Gop_Dat_Hang!L238</f>
        <v>46</v>
      </c>
      <c r="AC238" s="21">
        <f>Gop_Dat_Hang!M238</f>
        <v>41</v>
      </c>
      <c r="AD238" s="21">
        <f>Gop_Dat_Hang!N238</f>
        <v>33</v>
      </c>
      <c r="AE238" s="21">
        <f>Gop_Dat_Hang!O238</f>
        <v>25</v>
      </c>
      <c r="AF238" s="21">
        <f>Gop_Dat_Hang!P238</f>
        <v>28</v>
      </c>
      <c r="AG238" s="21">
        <f>Gop_Dat_Hang!Q238</f>
        <v>17</v>
      </c>
      <c r="AH238" s="21">
        <f>Gop_Dat_Hang!R238</f>
        <v>40</v>
      </c>
      <c r="AI238" s="21">
        <f>SUM(Gop_Dat_Hang!AB238:AH238)</f>
        <v>230</v>
      </c>
      <c r="AJ238" s="21">
        <f>Gop_Dat_Hang!T238</f>
        <v>25000</v>
      </c>
      <c r="AK238" s="21">
        <f t="shared" si="24"/>
        <v>5750000</v>
      </c>
      <c r="AL238" s="21">
        <f>Gop_Dat_Hang!V238</f>
        <v>0</v>
      </c>
      <c r="AM238" s="21">
        <f t="shared" si="25"/>
        <v>5750000</v>
      </c>
      <c r="AN238" s="21">
        <f>Gop_Dat_Hang!X238</f>
        <v>460000</v>
      </c>
      <c r="AO238" s="75">
        <f t="shared" si="26"/>
        <v>6210000</v>
      </c>
      <c r="AQ238" s="21">
        <f>Gop_Dat_Hang!AB238-Gop_Dat_Hang!L238</f>
        <v>0</v>
      </c>
      <c r="AR238" s="21">
        <f>Gop_Dat_Hang!AC238-Gop_Dat_Hang!M238</f>
        <v>0</v>
      </c>
      <c r="AS238" s="21">
        <f>Gop_Dat_Hang!AD238-Gop_Dat_Hang!N238</f>
        <v>0</v>
      </c>
      <c r="AT238" s="21">
        <f>Gop_Dat_Hang!AE238-Gop_Dat_Hang!O238</f>
        <v>0</v>
      </c>
      <c r="AU238" s="21">
        <f>Gop_Dat_Hang!AF238-Gop_Dat_Hang!P238</f>
        <v>0</v>
      </c>
      <c r="AV238" s="21">
        <f>Gop_Dat_Hang!AG238-Gop_Dat_Hang!Q238</f>
        <v>0</v>
      </c>
      <c r="AW238" s="21">
        <f>Gop_Dat_Hang!AH238-Gop_Dat_Hang!R238</f>
        <v>0</v>
      </c>
      <c r="AX238" s="21">
        <f>Gop_Dat_Hang!AI238-Gop_Dat_Hang!S238</f>
        <v>0</v>
      </c>
      <c r="AY238" s="21">
        <f>Gop_Dat_Hang!AJ238-Gop_Dat_Hang!T238</f>
        <v>0</v>
      </c>
    </row>
    <row r="239" spans="1:51" x14ac:dyDescent="0.2">
      <c r="A239" s="73">
        <v>44615</v>
      </c>
      <c r="B239" s="181" t="s">
        <v>376</v>
      </c>
      <c r="C239" s="181" t="s">
        <v>377</v>
      </c>
      <c r="D239" s="181" t="s">
        <v>397</v>
      </c>
      <c r="E239" s="181" t="s">
        <v>398</v>
      </c>
      <c r="F239" s="181" t="s">
        <v>399</v>
      </c>
      <c r="G239" s="181" t="s">
        <v>514</v>
      </c>
      <c r="H239" s="21">
        <v>5</v>
      </c>
      <c r="I239" s="21">
        <v>0.02</v>
      </c>
      <c r="J239" s="74">
        <v>0</v>
      </c>
      <c r="L239" s="21">
        <v>10</v>
      </c>
      <c r="M239" s="21">
        <v>39</v>
      </c>
      <c r="N239" s="21">
        <v>17</v>
      </c>
      <c r="O239" s="21">
        <v>12</v>
      </c>
      <c r="P239" s="21">
        <v>44</v>
      </c>
      <c r="Q239" s="21">
        <v>12</v>
      </c>
      <c r="R239" s="21">
        <v>26</v>
      </c>
      <c r="S239" s="21">
        <v>160</v>
      </c>
      <c r="T239" s="21">
        <v>28000</v>
      </c>
      <c r="U239" s="21">
        <v>4480000</v>
      </c>
      <c r="V239" s="21">
        <v>0</v>
      </c>
      <c r="W239" s="21">
        <v>4480000</v>
      </c>
      <c r="X239" s="21">
        <v>358400</v>
      </c>
      <c r="Y239" s="74">
        <v>4838400</v>
      </c>
      <c r="Z239" s="74">
        <v>37000</v>
      </c>
      <c r="AB239" s="21">
        <f>Gop_Dat_Hang!L239</f>
        <v>10</v>
      </c>
      <c r="AC239" s="21">
        <f>Gop_Dat_Hang!M239</f>
        <v>39</v>
      </c>
      <c r="AD239" s="21">
        <f>Gop_Dat_Hang!N239</f>
        <v>17</v>
      </c>
      <c r="AE239" s="21">
        <f>Gop_Dat_Hang!O239</f>
        <v>12</v>
      </c>
      <c r="AF239" s="21">
        <f>Gop_Dat_Hang!P239</f>
        <v>44</v>
      </c>
      <c r="AG239" s="21">
        <f>Gop_Dat_Hang!Q239</f>
        <v>12</v>
      </c>
      <c r="AH239" s="21">
        <f>Gop_Dat_Hang!R239</f>
        <v>26</v>
      </c>
      <c r="AI239" s="21">
        <f>SUM(Gop_Dat_Hang!AB239:AH239)</f>
        <v>160</v>
      </c>
      <c r="AJ239" s="21">
        <f>Gop_Dat_Hang!T239</f>
        <v>28000</v>
      </c>
      <c r="AK239" s="21">
        <f t="shared" si="24"/>
        <v>4480000</v>
      </c>
      <c r="AL239" s="21">
        <f>Gop_Dat_Hang!V239</f>
        <v>0</v>
      </c>
      <c r="AM239" s="21">
        <f t="shared" si="25"/>
        <v>4480000</v>
      </c>
      <c r="AN239" s="21">
        <f>Gop_Dat_Hang!X239</f>
        <v>358400</v>
      </c>
      <c r="AO239" s="75">
        <f t="shared" si="26"/>
        <v>4838400</v>
      </c>
      <c r="AQ239" s="21">
        <f>Gop_Dat_Hang!AB239-Gop_Dat_Hang!L239</f>
        <v>0</v>
      </c>
      <c r="AR239" s="21">
        <f>Gop_Dat_Hang!AC239-Gop_Dat_Hang!M239</f>
        <v>0</v>
      </c>
      <c r="AS239" s="21">
        <f>Gop_Dat_Hang!AD239-Gop_Dat_Hang!N239</f>
        <v>0</v>
      </c>
      <c r="AT239" s="21">
        <f>Gop_Dat_Hang!AE239-Gop_Dat_Hang!O239</f>
        <v>0</v>
      </c>
      <c r="AU239" s="21">
        <f>Gop_Dat_Hang!AF239-Gop_Dat_Hang!P239</f>
        <v>0</v>
      </c>
      <c r="AV239" s="21">
        <f>Gop_Dat_Hang!AG239-Gop_Dat_Hang!Q239</f>
        <v>0</v>
      </c>
      <c r="AW239" s="21">
        <f>Gop_Dat_Hang!AH239-Gop_Dat_Hang!R239</f>
        <v>0</v>
      </c>
      <c r="AX239" s="21">
        <f>Gop_Dat_Hang!AI239-Gop_Dat_Hang!S239</f>
        <v>0</v>
      </c>
      <c r="AY239" s="21">
        <f>Gop_Dat_Hang!AJ239-Gop_Dat_Hang!T239</f>
        <v>0</v>
      </c>
    </row>
    <row r="240" spans="1:51" x14ac:dyDescent="0.2">
      <c r="A240" s="73">
        <v>44615</v>
      </c>
      <c r="B240" s="181" t="s">
        <v>376</v>
      </c>
      <c r="C240" s="181" t="s">
        <v>377</v>
      </c>
      <c r="D240" s="181" t="s">
        <v>400</v>
      </c>
      <c r="E240" s="181" t="s">
        <v>401</v>
      </c>
      <c r="F240" s="181" t="s">
        <v>402</v>
      </c>
      <c r="G240" s="181" t="s">
        <v>514</v>
      </c>
      <c r="H240" s="21">
        <v>5</v>
      </c>
      <c r="I240" s="21">
        <v>0.02</v>
      </c>
      <c r="J240" s="74">
        <v>0</v>
      </c>
      <c r="L240" s="21">
        <v>17</v>
      </c>
      <c r="M240" s="21">
        <v>23</v>
      </c>
      <c r="N240" s="21">
        <v>12</v>
      </c>
      <c r="O240" s="21">
        <v>46</v>
      </c>
      <c r="P240" s="21">
        <v>12</v>
      </c>
      <c r="Q240" s="21">
        <v>32</v>
      </c>
      <c r="R240" s="21">
        <v>44</v>
      </c>
      <c r="S240" s="21">
        <v>186</v>
      </c>
      <c r="T240" s="21">
        <v>58000</v>
      </c>
      <c r="U240" s="21">
        <v>10788000</v>
      </c>
      <c r="V240" s="21">
        <v>0</v>
      </c>
      <c r="W240" s="21">
        <v>10788000</v>
      </c>
      <c r="X240" s="21">
        <v>863040</v>
      </c>
      <c r="Y240" s="74">
        <v>11651040</v>
      </c>
      <c r="Z240" s="74">
        <v>75000</v>
      </c>
      <c r="AB240" s="21">
        <f>Gop_Dat_Hang!L240</f>
        <v>17</v>
      </c>
      <c r="AC240" s="21">
        <f>Gop_Dat_Hang!M240</f>
        <v>23</v>
      </c>
      <c r="AD240" s="21">
        <f>Gop_Dat_Hang!N240</f>
        <v>12</v>
      </c>
      <c r="AE240" s="21">
        <f>Gop_Dat_Hang!O240</f>
        <v>46</v>
      </c>
      <c r="AF240" s="21">
        <f>Gop_Dat_Hang!P240</f>
        <v>12</v>
      </c>
      <c r="AG240" s="21">
        <f>Gop_Dat_Hang!Q240</f>
        <v>32</v>
      </c>
      <c r="AH240" s="21">
        <f>Gop_Dat_Hang!R240</f>
        <v>44</v>
      </c>
      <c r="AI240" s="21">
        <f>SUM(Gop_Dat_Hang!AB240:AH240)</f>
        <v>186</v>
      </c>
      <c r="AJ240" s="21">
        <f>Gop_Dat_Hang!T240</f>
        <v>58000</v>
      </c>
      <c r="AK240" s="21">
        <f t="shared" si="24"/>
        <v>10788000</v>
      </c>
      <c r="AL240" s="21">
        <f>Gop_Dat_Hang!V240</f>
        <v>0</v>
      </c>
      <c r="AM240" s="21">
        <f t="shared" si="25"/>
        <v>10788000</v>
      </c>
      <c r="AN240" s="21">
        <f>Gop_Dat_Hang!X240</f>
        <v>863040</v>
      </c>
      <c r="AO240" s="75">
        <f t="shared" si="26"/>
        <v>11651040</v>
      </c>
      <c r="AQ240" s="21">
        <f>Gop_Dat_Hang!AB240-Gop_Dat_Hang!L240</f>
        <v>0</v>
      </c>
      <c r="AR240" s="21">
        <f>Gop_Dat_Hang!AC240-Gop_Dat_Hang!M240</f>
        <v>0</v>
      </c>
      <c r="AS240" s="21">
        <f>Gop_Dat_Hang!AD240-Gop_Dat_Hang!N240</f>
        <v>0</v>
      </c>
      <c r="AT240" s="21">
        <f>Gop_Dat_Hang!AE240-Gop_Dat_Hang!O240</f>
        <v>0</v>
      </c>
      <c r="AU240" s="21">
        <f>Gop_Dat_Hang!AF240-Gop_Dat_Hang!P240</f>
        <v>0</v>
      </c>
      <c r="AV240" s="21">
        <f>Gop_Dat_Hang!AG240-Gop_Dat_Hang!Q240</f>
        <v>0</v>
      </c>
      <c r="AW240" s="21">
        <f>Gop_Dat_Hang!AH240-Gop_Dat_Hang!R240</f>
        <v>0</v>
      </c>
      <c r="AX240" s="21">
        <f>Gop_Dat_Hang!AI240-Gop_Dat_Hang!S240</f>
        <v>0</v>
      </c>
      <c r="AY240" s="21">
        <f>Gop_Dat_Hang!AJ240-Gop_Dat_Hang!T240</f>
        <v>0</v>
      </c>
    </row>
    <row r="241" spans="1:51" x14ac:dyDescent="0.2">
      <c r="A241" s="73">
        <v>44615</v>
      </c>
      <c r="B241" s="181" t="s">
        <v>376</v>
      </c>
      <c r="C241" s="181" t="s">
        <v>377</v>
      </c>
      <c r="D241" s="181" t="s">
        <v>403</v>
      </c>
      <c r="E241" s="181" t="s">
        <v>404</v>
      </c>
      <c r="F241" s="181" t="s">
        <v>405</v>
      </c>
      <c r="G241" s="181" t="s">
        <v>514</v>
      </c>
      <c r="H241" s="21">
        <v>5</v>
      </c>
      <c r="I241" s="21">
        <v>0.02</v>
      </c>
      <c r="J241" s="74">
        <v>0</v>
      </c>
      <c r="L241" s="21">
        <v>36</v>
      </c>
      <c r="M241" s="21">
        <v>38</v>
      </c>
      <c r="N241" s="21">
        <v>32</v>
      </c>
      <c r="O241" s="21">
        <v>21</v>
      </c>
      <c r="P241" s="21">
        <v>10</v>
      </c>
      <c r="Q241" s="21">
        <v>49</v>
      </c>
      <c r="R241" s="21">
        <v>45</v>
      </c>
      <c r="S241" s="21">
        <v>231</v>
      </c>
      <c r="T241" s="21">
        <v>50000</v>
      </c>
      <c r="U241" s="21">
        <v>11550000</v>
      </c>
      <c r="V241" s="21">
        <v>0</v>
      </c>
      <c r="W241" s="21">
        <v>11550000</v>
      </c>
      <c r="X241" s="21">
        <v>924000</v>
      </c>
      <c r="Y241" s="74">
        <v>12474000</v>
      </c>
      <c r="Z241" s="74">
        <v>65000</v>
      </c>
      <c r="AB241" s="21">
        <f>Gop_Dat_Hang!L241</f>
        <v>36</v>
      </c>
      <c r="AC241" s="21">
        <f>Gop_Dat_Hang!M241</f>
        <v>38</v>
      </c>
      <c r="AD241" s="21">
        <f>Gop_Dat_Hang!N241</f>
        <v>32</v>
      </c>
      <c r="AE241" s="21">
        <f>Gop_Dat_Hang!O241</f>
        <v>21</v>
      </c>
      <c r="AF241" s="21">
        <f>Gop_Dat_Hang!P241</f>
        <v>10</v>
      </c>
      <c r="AG241" s="21">
        <f>Gop_Dat_Hang!Q241</f>
        <v>49</v>
      </c>
      <c r="AH241" s="21">
        <f>Gop_Dat_Hang!R241</f>
        <v>45</v>
      </c>
      <c r="AI241" s="21">
        <f>SUM(Gop_Dat_Hang!AB241:AH241)</f>
        <v>231</v>
      </c>
      <c r="AJ241" s="21">
        <f>Gop_Dat_Hang!T241</f>
        <v>50000</v>
      </c>
      <c r="AK241" s="21">
        <f t="shared" si="24"/>
        <v>11550000</v>
      </c>
      <c r="AL241" s="21">
        <f>Gop_Dat_Hang!V241</f>
        <v>0</v>
      </c>
      <c r="AM241" s="21">
        <f t="shared" si="25"/>
        <v>11550000</v>
      </c>
      <c r="AN241" s="21">
        <f>Gop_Dat_Hang!X241</f>
        <v>924000</v>
      </c>
      <c r="AO241" s="75">
        <f t="shared" si="26"/>
        <v>12474000</v>
      </c>
      <c r="AQ241" s="21">
        <f>Gop_Dat_Hang!AB241-Gop_Dat_Hang!L241</f>
        <v>0</v>
      </c>
      <c r="AR241" s="21">
        <f>Gop_Dat_Hang!AC241-Gop_Dat_Hang!M241</f>
        <v>0</v>
      </c>
      <c r="AS241" s="21">
        <f>Gop_Dat_Hang!AD241-Gop_Dat_Hang!N241</f>
        <v>0</v>
      </c>
      <c r="AT241" s="21">
        <f>Gop_Dat_Hang!AE241-Gop_Dat_Hang!O241</f>
        <v>0</v>
      </c>
      <c r="AU241" s="21">
        <f>Gop_Dat_Hang!AF241-Gop_Dat_Hang!P241</f>
        <v>0</v>
      </c>
      <c r="AV241" s="21">
        <f>Gop_Dat_Hang!AG241-Gop_Dat_Hang!Q241</f>
        <v>0</v>
      </c>
      <c r="AW241" s="21">
        <f>Gop_Dat_Hang!AH241-Gop_Dat_Hang!R241</f>
        <v>0</v>
      </c>
      <c r="AX241" s="21">
        <f>Gop_Dat_Hang!AI241-Gop_Dat_Hang!S241</f>
        <v>0</v>
      </c>
      <c r="AY241" s="21">
        <f>Gop_Dat_Hang!AJ241-Gop_Dat_Hang!T241</f>
        <v>0</v>
      </c>
    </row>
    <row r="242" spans="1:51" x14ac:dyDescent="0.2">
      <c r="A242" s="73">
        <v>44615</v>
      </c>
      <c r="B242" s="181" t="s">
        <v>376</v>
      </c>
      <c r="C242" s="181" t="s">
        <v>377</v>
      </c>
      <c r="D242" s="181" t="s">
        <v>406</v>
      </c>
      <c r="E242" s="181" t="s">
        <v>407</v>
      </c>
      <c r="F242" s="181" t="s">
        <v>408</v>
      </c>
      <c r="G242" s="181" t="s">
        <v>514</v>
      </c>
      <c r="H242" s="21">
        <v>5</v>
      </c>
      <c r="I242" s="21">
        <v>0.02</v>
      </c>
      <c r="J242" s="74">
        <v>0</v>
      </c>
      <c r="L242" s="21">
        <v>22</v>
      </c>
      <c r="M242" s="21">
        <v>23</v>
      </c>
      <c r="N242" s="21">
        <v>11</v>
      </c>
      <c r="O242" s="21">
        <v>38</v>
      </c>
      <c r="P242" s="21">
        <v>34</v>
      </c>
      <c r="Q242" s="21">
        <v>27</v>
      </c>
      <c r="R242" s="21">
        <v>10</v>
      </c>
      <c r="S242" s="21">
        <v>165</v>
      </c>
      <c r="T242" s="21">
        <v>35000</v>
      </c>
      <c r="U242" s="21">
        <v>5775000</v>
      </c>
      <c r="V242" s="21">
        <v>0</v>
      </c>
      <c r="W242" s="21">
        <v>5775000</v>
      </c>
      <c r="X242" s="21">
        <v>462000</v>
      </c>
      <c r="Y242" s="74">
        <v>6237000</v>
      </c>
      <c r="Z242" s="74">
        <v>42500</v>
      </c>
      <c r="AB242" s="21">
        <f>Gop_Dat_Hang!L242</f>
        <v>22</v>
      </c>
      <c r="AC242" s="21">
        <f>Gop_Dat_Hang!M242</f>
        <v>23</v>
      </c>
      <c r="AD242" s="21">
        <f>Gop_Dat_Hang!N242</f>
        <v>11</v>
      </c>
      <c r="AE242" s="21">
        <f>Gop_Dat_Hang!O242</f>
        <v>38</v>
      </c>
      <c r="AF242" s="21">
        <f>Gop_Dat_Hang!P242</f>
        <v>34</v>
      </c>
      <c r="AG242" s="21">
        <f>Gop_Dat_Hang!Q242</f>
        <v>27</v>
      </c>
      <c r="AH242" s="21">
        <f>Gop_Dat_Hang!R242</f>
        <v>10</v>
      </c>
      <c r="AI242" s="21">
        <f>SUM(Gop_Dat_Hang!AB242:AH242)</f>
        <v>165</v>
      </c>
      <c r="AJ242" s="21">
        <f>Gop_Dat_Hang!T242</f>
        <v>35000</v>
      </c>
      <c r="AK242" s="21">
        <f t="shared" si="24"/>
        <v>5775000</v>
      </c>
      <c r="AL242" s="21">
        <f>Gop_Dat_Hang!V242</f>
        <v>0</v>
      </c>
      <c r="AM242" s="21">
        <f t="shared" si="25"/>
        <v>5775000</v>
      </c>
      <c r="AN242" s="21">
        <f>Gop_Dat_Hang!X242</f>
        <v>462000</v>
      </c>
      <c r="AO242" s="75">
        <f t="shared" si="26"/>
        <v>6237000</v>
      </c>
      <c r="AQ242" s="21">
        <f>Gop_Dat_Hang!AB242-Gop_Dat_Hang!L242</f>
        <v>0</v>
      </c>
      <c r="AR242" s="21">
        <f>Gop_Dat_Hang!AC242-Gop_Dat_Hang!M242</f>
        <v>0</v>
      </c>
      <c r="AS242" s="21">
        <f>Gop_Dat_Hang!AD242-Gop_Dat_Hang!N242</f>
        <v>0</v>
      </c>
      <c r="AT242" s="21">
        <f>Gop_Dat_Hang!AE242-Gop_Dat_Hang!O242</f>
        <v>0</v>
      </c>
      <c r="AU242" s="21">
        <f>Gop_Dat_Hang!AF242-Gop_Dat_Hang!P242</f>
        <v>0</v>
      </c>
      <c r="AV242" s="21">
        <f>Gop_Dat_Hang!AG242-Gop_Dat_Hang!Q242</f>
        <v>0</v>
      </c>
      <c r="AW242" s="21">
        <f>Gop_Dat_Hang!AH242-Gop_Dat_Hang!R242</f>
        <v>0</v>
      </c>
      <c r="AX242" s="21">
        <f>Gop_Dat_Hang!AI242-Gop_Dat_Hang!S242</f>
        <v>0</v>
      </c>
      <c r="AY242" s="21">
        <f>Gop_Dat_Hang!AJ242-Gop_Dat_Hang!T242</f>
        <v>0</v>
      </c>
    </row>
    <row r="243" spans="1:51" x14ac:dyDescent="0.2">
      <c r="A243" s="73">
        <v>44615</v>
      </c>
      <c r="B243" s="181" t="s">
        <v>376</v>
      </c>
      <c r="C243" s="181" t="s">
        <v>377</v>
      </c>
      <c r="D243" s="181" t="s">
        <v>409</v>
      </c>
      <c r="E243" s="181" t="s">
        <v>410</v>
      </c>
      <c r="F243" s="181" t="s">
        <v>411</v>
      </c>
      <c r="G243" s="181" t="s">
        <v>514</v>
      </c>
      <c r="H243" s="21">
        <v>5</v>
      </c>
      <c r="I243" s="21">
        <v>0.02</v>
      </c>
      <c r="J243" s="74">
        <v>0</v>
      </c>
      <c r="L243" s="21">
        <v>12</v>
      </c>
      <c r="M243" s="21">
        <v>39</v>
      </c>
      <c r="N243" s="21">
        <v>38</v>
      </c>
      <c r="O243" s="21">
        <v>31</v>
      </c>
      <c r="P243" s="21">
        <v>44</v>
      </c>
      <c r="Q243" s="21">
        <v>45</v>
      </c>
      <c r="R243" s="21">
        <v>20</v>
      </c>
      <c r="S243" s="21">
        <v>229</v>
      </c>
      <c r="T243" s="21">
        <v>55000</v>
      </c>
      <c r="U243" s="21">
        <v>12595000</v>
      </c>
      <c r="V243" s="21">
        <v>0</v>
      </c>
      <c r="W243" s="21">
        <v>12595000</v>
      </c>
      <c r="X243" s="21">
        <v>1007600</v>
      </c>
      <c r="Y243" s="74">
        <v>13602600</v>
      </c>
      <c r="Z243" s="74">
        <v>66000</v>
      </c>
      <c r="AB243" s="21">
        <f>Gop_Dat_Hang!L243</f>
        <v>12</v>
      </c>
      <c r="AC243" s="21">
        <f>Gop_Dat_Hang!M243</f>
        <v>39</v>
      </c>
      <c r="AD243" s="21">
        <f>Gop_Dat_Hang!N243</f>
        <v>38</v>
      </c>
      <c r="AE243" s="21">
        <f>Gop_Dat_Hang!O243</f>
        <v>31</v>
      </c>
      <c r="AF243" s="21">
        <f>Gop_Dat_Hang!P243</f>
        <v>44</v>
      </c>
      <c r="AG243" s="21">
        <f>Gop_Dat_Hang!Q243</f>
        <v>45</v>
      </c>
      <c r="AH243" s="21">
        <f>Gop_Dat_Hang!R243</f>
        <v>20</v>
      </c>
      <c r="AI243" s="21">
        <f>SUM(Gop_Dat_Hang!AB243:AH243)</f>
        <v>229</v>
      </c>
      <c r="AJ243" s="21">
        <f>Gop_Dat_Hang!T243</f>
        <v>55000</v>
      </c>
      <c r="AK243" s="21">
        <f t="shared" si="24"/>
        <v>12595000</v>
      </c>
      <c r="AL243" s="21">
        <f>Gop_Dat_Hang!V243</f>
        <v>0</v>
      </c>
      <c r="AM243" s="21">
        <f t="shared" si="25"/>
        <v>12595000</v>
      </c>
      <c r="AN243" s="21">
        <f>Gop_Dat_Hang!X243</f>
        <v>1007600</v>
      </c>
      <c r="AO243" s="75">
        <f t="shared" si="26"/>
        <v>13602600</v>
      </c>
      <c r="AQ243" s="21">
        <f>Gop_Dat_Hang!AB243-Gop_Dat_Hang!L243</f>
        <v>0</v>
      </c>
      <c r="AR243" s="21">
        <f>Gop_Dat_Hang!AC243-Gop_Dat_Hang!M243</f>
        <v>0</v>
      </c>
      <c r="AS243" s="21">
        <f>Gop_Dat_Hang!AD243-Gop_Dat_Hang!N243</f>
        <v>0</v>
      </c>
      <c r="AT243" s="21">
        <f>Gop_Dat_Hang!AE243-Gop_Dat_Hang!O243</f>
        <v>0</v>
      </c>
      <c r="AU243" s="21">
        <f>Gop_Dat_Hang!AF243-Gop_Dat_Hang!P243</f>
        <v>0</v>
      </c>
      <c r="AV243" s="21">
        <f>Gop_Dat_Hang!AG243-Gop_Dat_Hang!Q243</f>
        <v>0</v>
      </c>
      <c r="AW243" s="21">
        <f>Gop_Dat_Hang!AH243-Gop_Dat_Hang!R243</f>
        <v>0</v>
      </c>
      <c r="AX243" s="21">
        <f>Gop_Dat_Hang!AI243-Gop_Dat_Hang!S243</f>
        <v>0</v>
      </c>
      <c r="AY243" s="21">
        <f>Gop_Dat_Hang!AJ243-Gop_Dat_Hang!T243</f>
        <v>0</v>
      </c>
    </row>
    <row r="244" spans="1:51" x14ac:dyDescent="0.2">
      <c r="A244" s="73">
        <v>44615</v>
      </c>
      <c r="B244" s="181" t="s">
        <v>376</v>
      </c>
      <c r="C244" s="181" t="s">
        <v>377</v>
      </c>
      <c r="D244" s="181" t="s">
        <v>412</v>
      </c>
      <c r="E244" s="181" t="s">
        <v>413</v>
      </c>
      <c r="F244" s="181" t="s">
        <v>414</v>
      </c>
      <c r="G244" s="181" t="s">
        <v>514</v>
      </c>
      <c r="H244" s="21">
        <v>5</v>
      </c>
      <c r="I244" s="21">
        <v>0.02</v>
      </c>
      <c r="J244" s="74">
        <v>0</v>
      </c>
      <c r="L244" s="21">
        <v>11</v>
      </c>
      <c r="M244" s="21">
        <v>30</v>
      </c>
      <c r="N244" s="21">
        <v>24</v>
      </c>
      <c r="O244" s="21">
        <v>18</v>
      </c>
      <c r="P244" s="21">
        <v>49</v>
      </c>
      <c r="Q244" s="21">
        <v>15</v>
      </c>
      <c r="R244" s="21">
        <v>24</v>
      </c>
      <c r="S244" s="21">
        <v>171</v>
      </c>
      <c r="T244" s="21">
        <v>35000</v>
      </c>
      <c r="U244" s="21">
        <v>5985000</v>
      </c>
      <c r="V244" s="21">
        <v>0</v>
      </c>
      <c r="W244" s="21">
        <v>5985000</v>
      </c>
      <c r="X244" s="21">
        <v>478800</v>
      </c>
      <c r="Y244" s="74">
        <v>6463800</v>
      </c>
      <c r="Z244" s="74">
        <v>42500</v>
      </c>
      <c r="AB244" s="21">
        <f>Gop_Dat_Hang!L244</f>
        <v>11</v>
      </c>
      <c r="AC244" s="21">
        <f>Gop_Dat_Hang!M244</f>
        <v>30</v>
      </c>
      <c r="AD244" s="21">
        <f>Gop_Dat_Hang!N244</f>
        <v>24</v>
      </c>
      <c r="AE244" s="21">
        <f>Gop_Dat_Hang!O244</f>
        <v>18</v>
      </c>
      <c r="AF244" s="21">
        <f>Gop_Dat_Hang!P244</f>
        <v>49</v>
      </c>
      <c r="AG244" s="21">
        <f>Gop_Dat_Hang!Q244</f>
        <v>15</v>
      </c>
      <c r="AH244" s="21">
        <f>Gop_Dat_Hang!R244</f>
        <v>24</v>
      </c>
      <c r="AI244" s="21">
        <f>SUM(Gop_Dat_Hang!AB244:AH244)</f>
        <v>171</v>
      </c>
      <c r="AJ244" s="21">
        <f>Gop_Dat_Hang!T244</f>
        <v>35000</v>
      </c>
      <c r="AK244" s="21">
        <f t="shared" si="24"/>
        <v>5985000</v>
      </c>
      <c r="AL244" s="21">
        <f>Gop_Dat_Hang!V244</f>
        <v>0</v>
      </c>
      <c r="AM244" s="21">
        <f t="shared" si="25"/>
        <v>5985000</v>
      </c>
      <c r="AN244" s="21">
        <f>Gop_Dat_Hang!X244</f>
        <v>478800</v>
      </c>
      <c r="AO244" s="75">
        <f t="shared" si="26"/>
        <v>6463800</v>
      </c>
      <c r="AQ244" s="21">
        <f>Gop_Dat_Hang!AB244-Gop_Dat_Hang!L244</f>
        <v>0</v>
      </c>
      <c r="AR244" s="21">
        <f>Gop_Dat_Hang!AC244-Gop_Dat_Hang!M244</f>
        <v>0</v>
      </c>
      <c r="AS244" s="21">
        <f>Gop_Dat_Hang!AD244-Gop_Dat_Hang!N244</f>
        <v>0</v>
      </c>
      <c r="AT244" s="21">
        <f>Gop_Dat_Hang!AE244-Gop_Dat_Hang!O244</f>
        <v>0</v>
      </c>
      <c r="AU244" s="21">
        <f>Gop_Dat_Hang!AF244-Gop_Dat_Hang!P244</f>
        <v>0</v>
      </c>
      <c r="AV244" s="21">
        <f>Gop_Dat_Hang!AG244-Gop_Dat_Hang!Q244</f>
        <v>0</v>
      </c>
      <c r="AW244" s="21">
        <f>Gop_Dat_Hang!AH244-Gop_Dat_Hang!R244</f>
        <v>0</v>
      </c>
      <c r="AX244" s="21">
        <f>Gop_Dat_Hang!AI244-Gop_Dat_Hang!S244</f>
        <v>0</v>
      </c>
      <c r="AY244" s="21">
        <f>Gop_Dat_Hang!AJ244-Gop_Dat_Hang!T244</f>
        <v>0</v>
      </c>
    </row>
    <row r="245" spans="1:51" x14ac:dyDescent="0.2">
      <c r="A245" s="73">
        <v>44615</v>
      </c>
      <c r="B245" s="181" t="s">
        <v>376</v>
      </c>
      <c r="C245" s="181" t="s">
        <v>377</v>
      </c>
      <c r="D245" s="181" t="s">
        <v>415</v>
      </c>
      <c r="E245" s="181" t="s">
        <v>416</v>
      </c>
      <c r="F245" s="181" t="s">
        <v>417</v>
      </c>
      <c r="G245" s="181" t="s">
        <v>514</v>
      </c>
      <c r="H245" s="21">
        <v>5</v>
      </c>
      <c r="I245" s="21">
        <v>0.02</v>
      </c>
      <c r="J245" s="74">
        <v>0</v>
      </c>
      <c r="L245" s="21">
        <v>49</v>
      </c>
      <c r="M245" s="21">
        <v>11</v>
      </c>
      <c r="N245" s="21">
        <v>42</v>
      </c>
      <c r="O245" s="21">
        <v>10</v>
      </c>
      <c r="P245" s="21">
        <v>36</v>
      </c>
      <c r="Q245" s="21">
        <v>20</v>
      </c>
      <c r="R245" s="21">
        <v>11</v>
      </c>
      <c r="S245" s="21">
        <v>179</v>
      </c>
      <c r="T245" s="21">
        <v>43000</v>
      </c>
      <c r="U245" s="21">
        <v>7697000</v>
      </c>
      <c r="V245" s="21">
        <v>0</v>
      </c>
      <c r="W245" s="21">
        <v>7697000</v>
      </c>
      <c r="X245" s="21">
        <v>615760</v>
      </c>
      <c r="Y245" s="74">
        <v>8312760</v>
      </c>
      <c r="Z245" s="74">
        <v>51500</v>
      </c>
      <c r="AB245" s="21">
        <f>Gop_Dat_Hang!L245</f>
        <v>49</v>
      </c>
      <c r="AC245" s="21">
        <f>Gop_Dat_Hang!M245</f>
        <v>11</v>
      </c>
      <c r="AD245" s="21">
        <f>Gop_Dat_Hang!N245</f>
        <v>42</v>
      </c>
      <c r="AE245" s="21">
        <f>Gop_Dat_Hang!O245</f>
        <v>10</v>
      </c>
      <c r="AF245" s="21">
        <f>Gop_Dat_Hang!P245</f>
        <v>36</v>
      </c>
      <c r="AG245" s="21">
        <f>Gop_Dat_Hang!Q245</f>
        <v>20</v>
      </c>
      <c r="AH245" s="21">
        <f>Gop_Dat_Hang!R245</f>
        <v>11</v>
      </c>
      <c r="AI245" s="21">
        <f>SUM(Gop_Dat_Hang!AB245:AH245)</f>
        <v>179</v>
      </c>
      <c r="AJ245" s="21">
        <f>Gop_Dat_Hang!T245</f>
        <v>43000</v>
      </c>
      <c r="AK245" s="21">
        <f t="shared" si="24"/>
        <v>7697000</v>
      </c>
      <c r="AL245" s="21">
        <f>Gop_Dat_Hang!V245</f>
        <v>0</v>
      </c>
      <c r="AM245" s="21">
        <f t="shared" si="25"/>
        <v>7697000</v>
      </c>
      <c r="AN245" s="21">
        <f>Gop_Dat_Hang!X245</f>
        <v>615760</v>
      </c>
      <c r="AO245" s="75">
        <f t="shared" si="26"/>
        <v>8312760</v>
      </c>
      <c r="AQ245" s="21">
        <f>Gop_Dat_Hang!AB245-Gop_Dat_Hang!L245</f>
        <v>0</v>
      </c>
      <c r="AR245" s="21">
        <f>Gop_Dat_Hang!AC245-Gop_Dat_Hang!M245</f>
        <v>0</v>
      </c>
      <c r="AS245" s="21">
        <f>Gop_Dat_Hang!AD245-Gop_Dat_Hang!N245</f>
        <v>0</v>
      </c>
      <c r="AT245" s="21">
        <f>Gop_Dat_Hang!AE245-Gop_Dat_Hang!O245</f>
        <v>0</v>
      </c>
      <c r="AU245" s="21">
        <f>Gop_Dat_Hang!AF245-Gop_Dat_Hang!P245</f>
        <v>0</v>
      </c>
      <c r="AV245" s="21">
        <f>Gop_Dat_Hang!AG245-Gop_Dat_Hang!Q245</f>
        <v>0</v>
      </c>
      <c r="AW245" s="21">
        <f>Gop_Dat_Hang!AH245-Gop_Dat_Hang!R245</f>
        <v>0</v>
      </c>
      <c r="AX245" s="21">
        <f>Gop_Dat_Hang!AI245-Gop_Dat_Hang!S245</f>
        <v>0</v>
      </c>
      <c r="AY245" s="21">
        <f>Gop_Dat_Hang!AJ245-Gop_Dat_Hang!T245</f>
        <v>0</v>
      </c>
    </row>
    <row r="246" spans="1:51" x14ac:dyDescent="0.2">
      <c r="A246" s="73">
        <v>44615</v>
      </c>
      <c r="B246" s="181" t="s">
        <v>376</v>
      </c>
      <c r="C246" s="181" t="s">
        <v>377</v>
      </c>
      <c r="D246" s="181" t="s">
        <v>418</v>
      </c>
      <c r="E246" s="181" t="s">
        <v>419</v>
      </c>
      <c r="F246" s="181" t="s">
        <v>420</v>
      </c>
      <c r="G246" s="181" t="s">
        <v>514</v>
      </c>
      <c r="H246" s="21">
        <v>5</v>
      </c>
      <c r="I246" s="21">
        <v>0.02</v>
      </c>
      <c r="J246" s="74">
        <v>0</v>
      </c>
      <c r="L246" s="21">
        <v>11</v>
      </c>
      <c r="M246" s="21">
        <v>27</v>
      </c>
      <c r="N246" s="21">
        <v>27</v>
      </c>
      <c r="O246" s="21">
        <v>30</v>
      </c>
      <c r="P246" s="21">
        <v>36</v>
      </c>
      <c r="Q246" s="21">
        <v>33</v>
      </c>
      <c r="R246" s="21">
        <v>34</v>
      </c>
      <c r="S246" s="21">
        <v>198</v>
      </c>
      <c r="T246" s="21">
        <v>46000</v>
      </c>
      <c r="U246" s="21">
        <v>9108000</v>
      </c>
      <c r="V246" s="21">
        <v>0</v>
      </c>
      <c r="W246" s="21">
        <v>9108000</v>
      </c>
      <c r="X246" s="21">
        <v>728640</v>
      </c>
      <c r="Y246" s="74">
        <v>9836640</v>
      </c>
      <c r="Z246" s="74">
        <v>54900</v>
      </c>
      <c r="AB246" s="21">
        <f>Gop_Dat_Hang!L246</f>
        <v>11</v>
      </c>
      <c r="AC246" s="21">
        <f>Gop_Dat_Hang!M246</f>
        <v>27</v>
      </c>
      <c r="AD246" s="21">
        <f>Gop_Dat_Hang!N246</f>
        <v>27</v>
      </c>
      <c r="AE246" s="21">
        <f>Gop_Dat_Hang!O246</f>
        <v>30</v>
      </c>
      <c r="AF246" s="21">
        <f>Gop_Dat_Hang!P246</f>
        <v>36</v>
      </c>
      <c r="AG246" s="21">
        <f>Gop_Dat_Hang!Q246</f>
        <v>33</v>
      </c>
      <c r="AH246" s="21">
        <f>Gop_Dat_Hang!R246</f>
        <v>34</v>
      </c>
      <c r="AI246" s="21">
        <f>SUM(Gop_Dat_Hang!AB246:AH246)</f>
        <v>198</v>
      </c>
      <c r="AJ246" s="21">
        <f>Gop_Dat_Hang!T246</f>
        <v>46000</v>
      </c>
      <c r="AK246" s="21">
        <f t="shared" si="24"/>
        <v>9108000</v>
      </c>
      <c r="AL246" s="21">
        <f>Gop_Dat_Hang!V246</f>
        <v>0</v>
      </c>
      <c r="AM246" s="21">
        <f t="shared" si="25"/>
        <v>9108000</v>
      </c>
      <c r="AN246" s="21">
        <f>Gop_Dat_Hang!X246</f>
        <v>728640</v>
      </c>
      <c r="AO246" s="75">
        <f t="shared" si="26"/>
        <v>9836640</v>
      </c>
      <c r="AQ246" s="21">
        <f>Gop_Dat_Hang!AB246-Gop_Dat_Hang!L246</f>
        <v>0</v>
      </c>
      <c r="AR246" s="21">
        <f>Gop_Dat_Hang!AC246-Gop_Dat_Hang!M246</f>
        <v>0</v>
      </c>
      <c r="AS246" s="21">
        <f>Gop_Dat_Hang!AD246-Gop_Dat_Hang!N246</f>
        <v>0</v>
      </c>
      <c r="AT246" s="21">
        <f>Gop_Dat_Hang!AE246-Gop_Dat_Hang!O246</f>
        <v>0</v>
      </c>
      <c r="AU246" s="21">
        <f>Gop_Dat_Hang!AF246-Gop_Dat_Hang!P246</f>
        <v>0</v>
      </c>
      <c r="AV246" s="21">
        <f>Gop_Dat_Hang!AG246-Gop_Dat_Hang!Q246</f>
        <v>0</v>
      </c>
      <c r="AW246" s="21">
        <f>Gop_Dat_Hang!AH246-Gop_Dat_Hang!R246</f>
        <v>0</v>
      </c>
      <c r="AX246" s="21">
        <f>Gop_Dat_Hang!AI246-Gop_Dat_Hang!S246</f>
        <v>0</v>
      </c>
      <c r="AY246" s="21">
        <f>Gop_Dat_Hang!AJ246-Gop_Dat_Hang!T246</f>
        <v>0</v>
      </c>
    </row>
    <row r="247" spans="1:51" x14ac:dyDescent="0.2">
      <c r="A247" s="73">
        <v>44615</v>
      </c>
      <c r="B247" s="181" t="s">
        <v>376</v>
      </c>
      <c r="C247" s="181" t="s">
        <v>377</v>
      </c>
      <c r="D247" s="181" t="s">
        <v>421</v>
      </c>
      <c r="E247" s="181" t="s">
        <v>422</v>
      </c>
      <c r="F247" s="181" t="s">
        <v>423</v>
      </c>
      <c r="G247" s="181" t="s">
        <v>514</v>
      </c>
      <c r="H247" s="21">
        <v>24</v>
      </c>
      <c r="I247" s="21">
        <v>0.02</v>
      </c>
      <c r="J247" s="74">
        <v>0</v>
      </c>
      <c r="L247" s="21">
        <v>17</v>
      </c>
      <c r="M247" s="21">
        <v>19</v>
      </c>
      <c r="N247" s="21">
        <v>22</v>
      </c>
      <c r="O247" s="21">
        <v>34</v>
      </c>
      <c r="P247" s="21">
        <v>41</v>
      </c>
      <c r="Q247" s="21">
        <v>42</v>
      </c>
      <c r="R247" s="21">
        <v>38</v>
      </c>
      <c r="S247" s="21">
        <v>213</v>
      </c>
      <c r="T247" s="21">
        <v>46000</v>
      </c>
      <c r="U247" s="21">
        <v>9798000</v>
      </c>
      <c r="V247" s="21">
        <v>0</v>
      </c>
      <c r="W247" s="21">
        <v>9798000</v>
      </c>
      <c r="X247" s="21">
        <v>783840</v>
      </c>
      <c r="Y247" s="74">
        <v>10581840</v>
      </c>
      <c r="Z247" s="74">
        <v>54900</v>
      </c>
      <c r="AB247" s="21">
        <f>Gop_Dat_Hang!L247</f>
        <v>17</v>
      </c>
      <c r="AC247" s="21">
        <f>Gop_Dat_Hang!M247</f>
        <v>19</v>
      </c>
      <c r="AD247" s="21">
        <f>Gop_Dat_Hang!N247</f>
        <v>22</v>
      </c>
      <c r="AE247" s="21">
        <f>Gop_Dat_Hang!O247</f>
        <v>34</v>
      </c>
      <c r="AF247" s="21">
        <f>Gop_Dat_Hang!P247</f>
        <v>41</v>
      </c>
      <c r="AG247" s="21">
        <f>Gop_Dat_Hang!Q247</f>
        <v>42</v>
      </c>
      <c r="AH247" s="21">
        <f>Gop_Dat_Hang!R247</f>
        <v>38</v>
      </c>
      <c r="AI247" s="21">
        <f>SUM(Gop_Dat_Hang!AB247:AH247)</f>
        <v>213</v>
      </c>
      <c r="AJ247" s="21">
        <f>Gop_Dat_Hang!T247</f>
        <v>46000</v>
      </c>
      <c r="AK247" s="21">
        <f t="shared" si="24"/>
        <v>9798000</v>
      </c>
      <c r="AL247" s="21">
        <f>Gop_Dat_Hang!V247</f>
        <v>0</v>
      </c>
      <c r="AM247" s="21">
        <f t="shared" si="25"/>
        <v>9798000</v>
      </c>
      <c r="AN247" s="21">
        <f>Gop_Dat_Hang!X247</f>
        <v>783840</v>
      </c>
      <c r="AO247" s="75">
        <f t="shared" si="26"/>
        <v>10581840</v>
      </c>
      <c r="AQ247" s="21">
        <f>Gop_Dat_Hang!AB247-Gop_Dat_Hang!L247</f>
        <v>0</v>
      </c>
      <c r="AR247" s="21">
        <f>Gop_Dat_Hang!AC247-Gop_Dat_Hang!M247</f>
        <v>0</v>
      </c>
      <c r="AS247" s="21">
        <f>Gop_Dat_Hang!AD247-Gop_Dat_Hang!N247</f>
        <v>0</v>
      </c>
      <c r="AT247" s="21">
        <f>Gop_Dat_Hang!AE247-Gop_Dat_Hang!O247</f>
        <v>0</v>
      </c>
      <c r="AU247" s="21">
        <f>Gop_Dat_Hang!AF247-Gop_Dat_Hang!P247</f>
        <v>0</v>
      </c>
      <c r="AV247" s="21">
        <f>Gop_Dat_Hang!AG247-Gop_Dat_Hang!Q247</f>
        <v>0</v>
      </c>
      <c r="AW247" s="21">
        <f>Gop_Dat_Hang!AH247-Gop_Dat_Hang!R247</f>
        <v>0</v>
      </c>
      <c r="AX247" s="21">
        <f>Gop_Dat_Hang!AI247-Gop_Dat_Hang!S247</f>
        <v>0</v>
      </c>
      <c r="AY247" s="21">
        <f>Gop_Dat_Hang!AJ247-Gop_Dat_Hang!T247</f>
        <v>0</v>
      </c>
    </row>
    <row r="248" spans="1:51" x14ac:dyDescent="0.2">
      <c r="A248" s="73">
        <v>44615</v>
      </c>
      <c r="B248" s="181" t="s">
        <v>376</v>
      </c>
      <c r="C248" s="181" t="s">
        <v>377</v>
      </c>
      <c r="D248" s="181" t="s">
        <v>424</v>
      </c>
      <c r="E248" s="181" t="s">
        <v>425</v>
      </c>
      <c r="F248" s="181" t="s">
        <v>426</v>
      </c>
      <c r="G248" s="181" t="s">
        <v>514</v>
      </c>
      <c r="H248" s="21">
        <v>5</v>
      </c>
      <c r="I248" s="21">
        <v>0.02</v>
      </c>
      <c r="J248" s="74">
        <v>0</v>
      </c>
      <c r="L248" s="21">
        <v>10</v>
      </c>
      <c r="M248" s="21">
        <v>47</v>
      </c>
      <c r="N248" s="21">
        <v>41</v>
      </c>
      <c r="O248" s="21">
        <v>20</v>
      </c>
      <c r="P248" s="21">
        <v>16</v>
      </c>
      <c r="Q248" s="21">
        <v>10</v>
      </c>
      <c r="R248" s="21">
        <v>49</v>
      </c>
      <c r="S248" s="21">
        <v>193</v>
      </c>
      <c r="T248" s="21">
        <v>35000</v>
      </c>
      <c r="U248" s="21">
        <v>6755000</v>
      </c>
      <c r="V248" s="21">
        <v>0</v>
      </c>
      <c r="W248" s="21">
        <v>6755000</v>
      </c>
      <c r="X248" s="21">
        <v>540400</v>
      </c>
      <c r="Y248" s="74">
        <v>7295400</v>
      </c>
      <c r="Z248" s="74">
        <v>41900</v>
      </c>
      <c r="AB248" s="21">
        <f>Gop_Dat_Hang!L248</f>
        <v>10</v>
      </c>
      <c r="AC248" s="21">
        <f>Gop_Dat_Hang!M248</f>
        <v>47</v>
      </c>
      <c r="AD248" s="21">
        <f>Gop_Dat_Hang!N248</f>
        <v>41</v>
      </c>
      <c r="AE248" s="21">
        <f>Gop_Dat_Hang!O248</f>
        <v>20</v>
      </c>
      <c r="AF248" s="21">
        <f>Gop_Dat_Hang!P248</f>
        <v>16</v>
      </c>
      <c r="AG248" s="21">
        <f>Gop_Dat_Hang!Q248</f>
        <v>10</v>
      </c>
      <c r="AH248" s="21">
        <f>Gop_Dat_Hang!R248</f>
        <v>49</v>
      </c>
      <c r="AI248" s="21">
        <f>SUM(Gop_Dat_Hang!AB248:AH248)</f>
        <v>193</v>
      </c>
      <c r="AJ248" s="21">
        <f>Gop_Dat_Hang!T248</f>
        <v>35000</v>
      </c>
      <c r="AK248" s="21">
        <f t="shared" si="24"/>
        <v>6755000</v>
      </c>
      <c r="AL248" s="21">
        <f>Gop_Dat_Hang!V248</f>
        <v>0</v>
      </c>
      <c r="AM248" s="21">
        <f t="shared" si="25"/>
        <v>6755000</v>
      </c>
      <c r="AN248" s="21">
        <f>Gop_Dat_Hang!X248</f>
        <v>540400</v>
      </c>
      <c r="AO248" s="75">
        <f t="shared" si="26"/>
        <v>7295400</v>
      </c>
      <c r="AQ248" s="21">
        <f>Gop_Dat_Hang!AB248-Gop_Dat_Hang!L248</f>
        <v>0</v>
      </c>
      <c r="AR248" s="21">
        <f>Gop_Dat_Hang!AC248-Gop_Dat_Hang!M248</f>
        <v>0</v>
      </c>
      <c r="AS248" s="21">
        <f>Gop_Dat_Hang!AD248-Gop_Dat_Hang!N248</f>
        <v>0</v>
      </c>
      <c r="AT248" s="21">
        <f>Gop_Dat_Hang!AE248-Gop_Dat_Hang!O248</f>
        <v>0</v>
      </c>
      <c r="AU248" s="21">
        <f>Gop_Dat_Hang!AF248-Gop_Dat_Hang!P248</f>
        <v>0</v>
      </c>
      <c r="AV248" s="21">
        <f>Gop_Dat_Hang!AG248-Gop_Dat_Hang!Q248</f>
        <v>0</v>
      </c>
      <c r="AW248" s="21">
        <f>Gop_Dat_Hang!AH248-Gop_Dat_Hang!R248</f>
        <v>0</v>
      </c>
      <c r="AX248" s="21">
        <f>Gop_Dat_Hang!AI248-Gop_Dat_Hang!S248</f>
        <v>0</v>
      </c>
      <c r="AY248" s="21">
        <f>Gop_Dat_Hang!AJ248-Gop_Dat_Hang!T248</f>
        <v>0</v>
      </c>
    </row>
    <row r="249" spans="1:51" x14ac:dyDescent="0.2">
      <c r="A249" s="73">
        <v>44615</v>
      </c>
      <c r="B249" s="181" t="s">
        <v>376</v>
      </c>
      <c r="C249" s="181" t="s">
        <v>377</v>
      </c>
      <c r="D249" s="181" t="s">
        <v>427</v>
      </c>
      <c r="E249" s="181" t="s">
        <v>428</v>
      </c>
      <c r="F249" s="181" t="s">
        <v>429</v>
      </c>
      <c r="G249" s="181" t="s">
        <v>514</v>
      </c>
      <c r="H249" s="21">
        <v>5</v>
      </c>
      <c r="I249" s="21">
        <v>0.02</v>
      </c>
      <c r="J249" s="74">
        <v>0</v>
      </c>
      <c r="L249" s="21">
        <v>32</v>
      </c>
      <c r="M249" s="21">
        <v>17</v>
      </c>
      <c r="N249" s="21">
        <v>30</v>
      </c>
      <c r="O249" s="21">
        <v>48</v>
      </c>
      <c r="P249" s="21">
        <v>27</v>
      </c>
      <c r="Q249" s="21">
        <v>49</v>
      </c>
      <c r="R249" s="21">
        <v>45</v>
      </c>
      <c r="S249" s="21">
        <v>248</v>
      </c>
      <c r="T249" s="21">
        <v>35000</v>
      </c>
      <c r="U249" s="21">
        <v>8680000</v>
      </c>
      <c r="V249" s="21">
        <v>0</v>
      </c>
      <c r="W249" s="21">
        <v>8680000</v>
      </c>
      <c r="X249" s="21">
        <v>694400</v>
      </c>
      <c r="Y249" s="74">
        <v>9374400</v>
      </c>
      <c r="Z249" s="74">
        <v>41900</v>
      </c>
      <c r="AB249" s="21">
        <f>Gop_Dat_Hang!L249</f>
        <v>32</v>
      </c>
      <c r="AC249" s="21">
        <f>Gop_Dat_Hang!M249</f>
        <v>17</v>
      </c>
      <c r="AD249" s="21">
        <f>Gop_Dat_Hang!N249</f>
        <v>30</v>
      </c>
      <c r="AE249" s="21">
        <f>Gop_Dat_Hang!O249</f>
        <v>48</v>
      </c>
      <c r="AF249" s="21">
        <f>Gop_Dat_Hang!P249</f>
        <v>27</v>
      </c>
      <c r="AG249" s="21">
        <f>Gop_Dat_Hang!Q249</f>
        <v>49</v>
      </c>
      <c r="AH249" s="21">
        <f>Gop_Dat_Hang!R249</f>
        <v>45</v>
      </c>
      <c r="AI249" s="21">
        <f>SUM(Gop_Dat_Hang!AB249:AH249)</f>
        <v>248</v>
      </c>
      <c r="AJ249" s="21">
        <f>Gop_Dat_Hang!T249</f>
        <v>35000</v>
      </c>
      <c r="AK249" s="21">
        <f t="shared" si="24"/>
        <v>8680000</v>
      </c>
      <c r="AL249" s="21">
        <f>Gop_Dat_Hang!V249</f>
        <v>0</v>
      </c>
      <c r="AM249" s="21">
        <f t="shared" si="25"/>
        <v>8680000</v>
      </c>
      <c r="AN249" s="21">
        <f>Gop_Dat_Hang!X249</f>
        <v>694400</v>
      </c>
      <c r="AO249" s="75">
        <f t="shared" si="26"/>
        <v>9374400</v>
      </c>
      <c r="AQ249" s="21">
        <f>Gop_Dat_Hang!AB249-Gop_Dat_Hang!L249</f>
        <v>0</v>
      </c>
      <c r="AR249" s="21">
        <f>Gop_Dat_Hang!AC249-Gop_Dat_Hang!M249</f>
        <v>0</v>
      </c>
      <c r="AS249" s="21">
        <f>Gop_Dat_Hang!AD249-Gop_Dat_Hang!N249</f>
        <v>0</v>
      </c>
      <c r="AT249" s="21">
        <f>Gop_Dat_Hang!AE249-Gop_Dat_Hang!O249</f>
        <v>0</v>
      </c>
      <c r="AU249" s="21">
        <f>Gop_Dat_Hang!AF249-Gop_Dat_Hang!P249</f>
        <v>0</v>
      </c>
      <c r="AV249" s="21">
        <f>Gop_Dat_Hang!AG249-Gop_Dat_Hang!Q249</f>
        <v>0</v>
      </c>
      <c r="AW249" s="21">
        <f>Gop_Dat_Hang!AH249-Gop_Dat_Hang!R249</f>
        <v>0</v>
      </c>
      <c r="AX249" s="21">
        <f>Gop_Dat_Hang!AI249-Gop_Dat_Hang!S249</f>
        <v>0</v>
      </c>
      <c r="AY249" s="21">
        <f>Gop_Dat_Hang!AJ249-Gop_Dat_Hang!T249</f>
        <v>0</v>
      </c>
    </row>
    <row r="250" spans="1:51" x14ac:dyDescent="0.2">
      <c r="A250" s="73">
        <v>44615</v>
      </c>
      <c r="B250" s="181" t="s">
        <v>376</v>
      </c>
      <c r="C250" s="181" t="s">
        <v>377</v>
      </c>
      <c r="D250" s="181" t="s">
        <v>430</v>
      </c>
      <c r="E250" s="181" t="s">
        <v>431</v>
      </c>
      <c r="F250" s="181" t="s">
        <v>432</v>
      </c>
      <c r="G250" s="181" t="s">
        <v>514</v>
      </c>
      <c r="H250" s="21">
        <v>20</v>
      </c>
      <c r="I250" s="21">
        <v>0.02</v>
      </c>
      <c r="J250" s="74">
        <v>0</v>
      </c>
      <c r="L250" s="21">
        <v>13</v>
      </c>
      <c r="M250" s="21">
        <v>30</v>
      </c>
      <c r="N250" s="21">
        <v>40</v>
      </c>
      <c r="O250" s="21">
        <v>31</v>
      </c>
      <c r="P250" s="21">
        <v>24</v>
      </c>
      <c r="Q250" s="21">
        <v>32</v>
      </c>
      <c r="R250" s="21">
        <v>40</v>
      </c>
      <c r="S250" s="21">
        <v>210</v>
      </c>
      <c r="T250" s="21">
        <v>30000</v>
      </c>
      <c r="U250" s="21">
        <v>6300000</v>
      </c>
      <c r="V250" s="21">
        <v>0</v>
      </c>
      <c r="W250" s="21">
        <v>6300000</v>
      </c>
      <c r="X250" s="21">
        <v>504000</v>
      </c>
      <c r="Y250" s="74">
        <v>6804000</v>
      </c>
      <c r="Z250" s="74">
        <v>35900</v>
      </c>
      <c r="AB250" s="21">
        <f>Gop_Dat_Hang!L250</f>
        <v>13</v>
      </c>
      <c r="AC250" s="21">
        <f>Gop_Dat_Hang!M250</f>
        <v>30</v>
      </c>
      <c r="AD250" s="21">
        <f>Gop_Dat_Hang!N250</f>
        <v>40</v>
      </c>
      <c r="AE250" s="21">
        <f>Gop_Dat_Hang!O250</f>
        <v>31</v>
      </c>
      <c r="AF250" s="21">
        <f>Gop_Dat_Hang!P250</f>
        <v>24</v>
      </c>
      <c r="AG250" s="21">
        <f>Gop_Dat_Hang!Q250</f>
        <v>32</v>
      </c>
      <c r="AH250" s="21">
        <f>Gop_Dat_Hang!R250</f>
        <v>40</v>
      </c>
      <c r="AI250" s="21">
        <f>SUM(Gop_Dat_Hang!AB250:AH250)</f>
        <v>210</v>
      </c>
      <c r="AJ250" s="21">
        <f>Gop_Dat_Hang!T250</f>
        <v>30000</v>
      </c>
      <c r="AK250" s="21">
        <f t="shared" si="24"/>
        <v>6300000</v>
      </c>
      <c r="AL250" s="21">
        <f>Gop_Dat_Hang!V250</f>
        <v>0</v>
      </c>
      <c r="AM250" s="21">
        <f t="shared" si="25"/>
        <v>6300000</v>
      </c>
      <c r="AN250" s="21">
        <f>Gop_Dat_Hang!X250</f>
        <v>504000</v>
      </c>
      <c r="AO250" s="75">
        <f t="shared" si="26"/>
        <v>6804000</v>
      </c>
      <c r="AQ250" s="21">
        <f>Gop_Dat_Hang!AB250-Gop_Dat_Hang!L250</f>
        <v>0</v>
      </c>
      <c r="AR250" s="21">
        <f>Gop_Dat_Hang!AC250-Gop_Dat_Hang!M250</f>
        <v>0</v>
      </c>
      <c r="AS250" s="21">
        <f>Gop_Dat_Hang!AD250-Gop_Dat_Hang!N250</f>
        <v>0</v>
      </c>
      <c r="AT250" s="21">
        <f>Gop_Dat_Hang!AE250-Gop_Dat_Hang!O250</f>
        <v>0</v>
      </c>
      <c r="AU250" s="21">
        <f>Gop_Dat_Hang!AF250-Gop_Dat_Hang!P250</f>
        <v>0</v>
      </c>
      <c r="AV250" s="21">
        <f>Gop_Dat_Hang!AG250-Gop_Dat_Hang!Q250</f>
        <v>0</v>
      </c>
      <c r="AW250" s="21">
        <f>Gop_Dat_Hang!AH250-Gop_Dat_Hang!R250</f>
        <v>0</v>
      </c>
      <c r="AX250" s="21">
        <f>Gop_Dat_Hang!AI250-Gop_Dat_Hang!S250</f>
        <v>0</v>
      </c>
      <c r="AY250" s="21">
        <f>Gop_Dat_Hang!AJ250-Gop_Dat_Hang!T250</f>
        <v>0</v>
      </c>
    </row>
    <row r="251" spans="1:51" x14ac:dyDescent="0.2">
      <c r="A251" s="73">
        <v>44615</v>
      </c>
      <c r="B251" s="181" t="s">
        <v>376</v>
      </c>
      <c r="C251" s="181" t="s">
        <v>377</v>
      </c>
      <c r="D251" s="181" t="s">
        <v>378</v>
      </c>
      <c r="E251" s="181" t="s">
        <v>379</v>
      </c>
      <c r="F251" s="181" t="s">
        <v>380</v>
      </c>
      <c r="G251" s="181" t="s">
        <v>514</v>
      </c>
      <c r="H251" s="21">
        <v>0</v>
      </c>
      <c r="I251" s="21">
        <v>0.02</v>
      </c>
      <c r="J251" s="74">
        <v>0</v>
      </c>
      <c r="L251" s="21">
        <v>37</v>
      </c>
      <c r="M251" s="21">
        <v>24</v>
      </c>
      <c r="N251" s="21">
        <v>28</v>
      </c>
      <c r="O251" s="21">
        <v>32</v>
      </c>
      <c r="P251" s="21">
        <v>25</v>
      </c>
      <c r="Q251" s="21">
        <v>28</v>
      </c>
      <c r="R251" s="21">
        <v>46</v>
      </c>
      <c r="S251" s="21">
        <v>220</v>
      </c>
      <c r="T251" s="21">
        <v>20000</v>
      </c>
      <c r="U251" s="21">
        <v>4400000</v>
      </c>
      <c r="V251" s="21">
        <v>0</v>
      </c>
      <c r="W251" s="21">
        <v>4400000</v>
      </c>
      <c r="X251" s="21">
        <v>352000</v>
      </c>
      <c r="Y251" s="74">
        <v>4752000</v>
      </c>
      <c r="Z251" s="74">
        <v>25000</v>
      </c>
      <c r="AB251" s="21">
        <f>Gop_Dat_Hang!L251</f>
        <v>37</v>
      </c>
      <c r="AC251" s="21">
        <f>Gop_Dat_Hang!M251</f>
        <v>24</v>
      </c>
      <c r="AD251" s="21">
        <f>Gop_Dat_Hang!N251</f>
        <v>28</v>
      </c>
      <c r="AE251" s="21">
        <f>Gop_Dat_Hang!O251</f>
        <v>32</v>
      </c>
      <c r="AF251" s="21">
        <f>Gop_Dat_Hang!P251</f>
        <v>25</v>
      </c>
      <c r="AG251" s="21">
        <f>Gop_Dat_Hang!Q251</f>
        <v>28</v>
      </c>
      <c r="AH251" s="21">
        <f>Gop_Dat_Hang!R251</f>
        <v>46</v>
      </c>
      <c r="AI251" s="21">
        <f>SUM(Gop_Dat_Hang!AB251:AH251)</f>
        <v>220</v>
      </c>
      <c r="AJ251" s="21">
        <f>Gop_Dat_Hang!T251</f>
        <v>20000</v>
      </c>
      <c r="AK251" s="21">
        <f t="shared" si="24"/>
        <v>4400000</v>
      </c>
      <c r="AL251" s="21">
        <f>Gop_Dat_Hang!V251</f>
        <v>0</v>
      </c>
      <c r="AM251" s="21">
        <f t="shared" si="25"/>
        <v>4400000</v>
      </c>
      <c r="AN251" s="21">
        <f>Gop_Dat_Hang!X251</f>
        <v>352000</v>
      </c>
      <c r="AO251" s="75">
        <f t="shared" si="26"/>
        <v>4752000</v>
      </c>
      <c r="AQ251" s="21">
        <f>Gop_Dat_Hang!AB251-Gop_Dat_Hang!L251</f>
        <v>0</v>
      </c>
      <c r="AR251" s="21">
        <f>Gop_Dat_Hang!AC251-Gop_Dat_Hang!M251</f>
        <v>0</v>
      </c>
      <c r="AS251" s="21">
        <f>Gop_Dat_Hang!AD251-Gop_Dat_Hang!N251</f>
        <v>0</v>
      </c>
      <c r="AT251" s="21">
        <f>Gop_Dat_Hang!AE251-Gop_Dat_Hang!O251</f>
        <v>0</v>
      </c>
      <c r="AU251" s="21">
        <f>Gop_Dat_Hang!AF251-Gop_Dat_Hang!P251</f>
        <v>0</v>
      </c>
      <c r="AV251" s="21">
        <f>Gop_Dat_Hang!AG251-Gop_Dat_Hang!Q251</f>
        <v>0</v>
      </c>
      <c r="AW251" s="21">
        <f>Gop_Dat_Hang!AH251-Gop_Dat_Hang!R251</f>
        <v>0</v>
      </c>
      <c r="AX251" s="21">
        <f>Gop_Dat_Hang!AI251-Gop_Dat_Hang!S251</f>
        <v>0</v>
      </c>
      <c r="AY251" s="21">
        <f>Gop_Dat_Hang!AJ251-Gop_Dat_Hang!T251</f>
        <v>0</v>
      </c>
    </row>
    <row r="252" spans="1:51" x14ac:dyDescent="0.2">
      <c r="A252" s="73">
        <v>44615</v>
      </c>
      <c r="B252" s="181" t="s">
        <v>376</v>
      </c>
      <c r="C252" s="181" t="s">
        <v>377</v>
      </c>
      <c r="D252" s="181" t="s">
        <v>382</v>
      </c>
      <c r="E252" s="181" t="s">
        <v>383</v>
      </c>
      <c r="F252" s="181" t="s">
        <v>384</v>
      </c>
      <c r="G252" s="181" t="s">
        <v>514</v>
      </c>
      <c r="H252" s="21">
        <v>0</v>
      </c>
      <c r="I252" s="21">
        <v>0.02</v>
      </c>
      <c r="J252" s="74">
        <v>0</v>
      </c>
      <c r="L252" s="21">
        <v>32</v>
      </c>
      <c r="M252" s="21">
        <v>29</v>
      </c>
      <c r="N252" s="21">
        <v>11</v>
      </c>
      <c r="O252" s="21">
        <v>40</v>
      </c>
      <c r="P252" s="21">
        <v>39</v>
      </c>
      <c r="Q252" s="21">
        <v>39</v>
      </c>
      <c r="R252" s="21">
        <v>13</v>
      </c>
      <c r="S252" s="21">
        <v>203</v>
      </c>
      <c r="T252" s="21">
        <v>31000</v>
      </c>
      <c r="U252" s="21">
        <v>6293000</v>
      </c>
      <c r="V252" s="21">
        <v>0</v>
      </c>
      <c r="W252" s="21">
        <v>6293000</v>
      </c>
      <c r="X252" s="21">
        <v>503440</v>
      </c>
      <c r="Y252" s="74">
        <v>6796440</v>
      </c>
      <c r="Z252" s="74">
        <v>39900</v>
      </c>
      <c r="AB252" s="21">
        <f>Gop_Dat_Hang!L252</f>
        <v>32</v>
      </c>
      <c r="AC252" s="21">
        <f>Gop_Dat_Hang!M252</f>
        <v>29</v>
      </c>
      <c r="AD252" s="21">
        <f>Gop_Dat_Hang!N252</f>
        <v>11</v>
      </c>
      <c r="AE252" s="21">
        <f>Gop_Dat_Hang!O252</f>
        <v>40</v>
      </c>
      <c r="AF252" s="21">
        <f>Gop_Dat_Hang!P252</f>
        <v>39</v>
      </c>
      <c r="AG252" s="21">
        <f>Gop_Dat_Hang!Q252</f>
        <v>39</v>
      </c>
      <c r="AH252" s="21">
        <f>Gop_Dat_Hang!R252</f>
        <v>13</v>
      </c>
      <c r="AI252" s="21">
        <f>SUM(Gop_Dat_Hang!AB252:AH252)</f>
        <v>203</v>
      </c>
      <c r="AJ252" s="21">
        <f>Gop_Dat_Hang!T252</f>
        <v>31000</v>
      </c>
      <c r="AK252" s="21">
        <f t="shared" si="24"/>
        <v>6293000</v>
      </c>
      <c r="AL252" s="21">
        <f>Gop_Dat_Hang!V252</f>
        <v>0</v>
      </c>
      <c r="AM252" s="21">
        <f t="shared" si="25"/>
        <v>6293000</v>
      </c>
      <c r="AN252" s="21">
        <f>Gop_Dat_Hang!X252</f>
        <v>503440</v>
      </c>
      <c r="AO252" s="75">
        <f t="shared" si="26"/>
        <v>6796440</v>
      </c>
      <c r="AQ252" s="21">
        <f>Gop_Dat_Hang!AB252-Gop_Dat_Hang!L252</f>
        <v>0</v>
      </c>
      <c r="AR252" s="21">
        <f>Gop_Dat_Hang!AC252-Gop_Dat_Hang!M252</f>
        <v>0</v>
      </c>
      <c r="AS252" s="21">
        <f>Gop_Dat_Hang!AD252-Gop_Dat_Hang!N252</f>
        <v>0</v>
      </c>
      <c r="AT252" s="21">
        <f>Gop_Dat_Hang!AE252-Gop_Dat_Hang!O252</f>
        <v>0</v>
      </c>
      <c r="AU252" s="21">
        <f>Gop_Dat_Hang!AF252-Gop_Dat_Hang!P252</f>
        <v>0</v>
      </c>
      <c r="AV252" s="21">
        <f>Gop_Dat_Hang!AG252-Gop_Dat_Hang!Q252</f>
        <v>0</v>
      </c>
      <c r="AW252" s="21">
        <f>Gop_Dat_Hang!AH252-Gop_Dat_Hang!R252</f>
        <v>0</v>
      </c>
      <c r="AX252" s="21">
        <f>Gop_Dat_Hang!AI252-Gop_Dat_Hang!S252</f>
        <v>0</v>
      </c>
      <c r="AY252" s="21">
        <f>Gop_Dat_Hang!AJ252-Gop_Dat_Hang!T252</f>
        <v>0</v>
      </c>
    </row>
    <row r="253" spans="1:51" x14ac:dyDescent="0.2">
      <c r="A253" s="73">
        <v>44615</v>
      </c>
      <c r="B253" s="181" t="s">
        <v>376</v>
      </c>
      <c r="C253" s="181" t="s">
        <v>377</v>
      </c>
      <c r="D253" s="181" t="s">
        <v>385</v>
      </c>
      <c r="E253" s="181" t="s">
        <v>386</v>
      </c>
      <c r="F253" s="181" t="s">
        <v>387</v>
      </c>
      <c r="G253" s="181" t="s">
        <v>514</v>
      </c>
      <c r="H253" s="21">
        <v>5</v>
      </c>
      <c r="I253" s="21">
        <v>0.02</v>
      </c>
      <c r="J253" s="74">
        <v>0</v>
      </c>
      <c r="L253" s="21">
        <v>20</v>
      </c>
      <c r="M253" s="21">
        <v>49</v>
      </c>
      <c r="N253" s="21">
        <v>21</v>
      </c>
      <c r="O253" s="21">
        <v>33</v>
      </c>
      <c r="P253" s="21">
        <v>32</v>
      </c>
      <c r="Q253" s="21">
        <v>48</v>
      </c>
      <c r="R253" s="21">
        <v>43</v>
      </c>
      <c r="S253" s="21">
        <v>246</v>
      </c>
      <c r="T253" s="21">
        <v>90000</v>
      </c>
      <c r="U253" s="21">
        <v>22140000</v>
      </c>
      <c r="V253" s="21">
        <v>0</v>
      </c>
      <c r="W253" s="21">
        <v>22140000</v>
      </c>
      <c r="X253" s="21">
        <v>1771200</v>
      </c>
      <c r="Y253" s="74">
        <v>23911200</v>
      </c>
      <c r="Z253" s="74">
        <v>108900</v>
      </c>
      <c r="AB253" s="21">
        <f>Gop_Dat_Hang!L253</f>
        <v>20</v>
      </c>
      <c r="AC253" s="21">
        <f>Gop_Dat_Hang!M253</f>
        <v>49</v>
      </c>
      <c r="AD253" s="21">
        <f>Gop_Dat_Hang!N253</f>
        <v>21</v>
      </c>
      <c r="AE253" s="21">
        <f>Gop_Dat_Hang!O253</f>
        <v>33</v>
      </c>
      <c r="AF253" s="21">
        <f>Gop_Dat_Hang!P253</f>
        <v>32</v>
      </c>
      <c r="AG253" s="21">
        <f>Gop_Dat_Hang!Q253</f>
        <v>48</v>
      </c>
      <c r="AH253" s="21">
        <f>Gop_Dat_Hang!R253</f>
        <v>43</v>
      </c>
      <c r="AI253" s="21">
        <f>SUM(Gop_Dat_Hang!AB253:AH253)</f>
        <v>246</v>
      </c>
      <c r="AJ253" s="21">
        <f>Gop_Dat_Hang!T253</f>
        <v>90000</v>
      </c>
      <c r="AK253" s="21">
        <f t="shared" si="24"/>
        <v>22140000</v>
      </c>
      <c r="AL253" s="21">
        <f>Gop_Dat_Hang!V253</f>
        <v>0</v>
      </c>
      <c r="AM253" s="21">
        <f t="shared" si="25"/>
        <v>22140000</v>
      </c>
      <c r="AN253" s="21">
        <f>Gop_Dat_Hang!X253</f>
        <v>1771200</v>
      </c>
      <c r="AO253" s="75">
        <f t="shared" si="26"/>
        <v>23911200</v>
      </c>
      <c r="AQ253" s="21">
        <f>Gop_Dat_Hang!AB253-Gop_Dat_Hang!L253</f>
        <v>0</v>
      </c>
      <c r="AR253" s="21">
        <f>Gop_Dat_Hang!AC253-Gop_Dat_Hang!M253</f>
        <v>0</v>
      </c>
      <c r="AS253" s="21">
        <f>Gop_Dat_Hang!AD253-Gop_Dat_Hang!N253</f>
        <v>0</v>
      </c>
      <c r="AT253" s="21">
        <f>Gop_Dat_Hang!AE253-Gop_Dat_Hang!O253</f>
        <v>0</v>
      </c>
      <c r="AU253" s="21">
        <f>Gop_Dat_Hang!AF253-Gop_Dat_Hang!P253</f>
        <v>0</v>
      </c>
      <c r="AV253" s="21">
        <f>Gop_Dat_Hang!AG253-Gop_Dat_Hang!Q253</f>
        <v>0</v>
      </c>
      <c r="AW253" s="21">
        <f>Gop_Dat_Hang!AH253-Gop_Dat_Hang!R253</f>
        <v>0</v>
      </c>
      <c r="AX253" s="21">
        <f>Gop_Dat_Hang!AI253-Gop_Dat_Hang!S253</f>
        <v>0</v>
      </c>
      <c r="AY253" s="21">
        <f>Gop_Dat_Hang!AJ253-Gop_Dat_Hang!T253</f>
        <v>0</v>
      </c>
    </row>
    <row r="254" spans="1:51" x14ac:dyDescent="0.2">
      <c r="A254" s="73">
        <v>44615</v>
      </c>
      <c r="B254" s="181" t="s">
        <v>433</v>
      </c>
      <c r="C254" s="181" t="s">
        <v>126</v>
      </c>
      <c r="D254" s="181" t="s">
        <v>434</v>
      </c>
      <c r="E254" s="181" t="s">
        <v>435</v>
      </c>
      <c r="F254" s="181" t="s">
        <v>436</v>
      </c>
      <c r="G254" s="181" t="s">
        <v>569</v>
      </c>
      <c r="H254" s="21">
        <v>5</v>
      </c>
      <c r="I254" s="21">
        <v>0.03</v>
      </c>
      <c r="J254" s="74">
        <v>0</v>
      </c>
      <c r="L254" s="21">
        <v>22</v>
      </c>
      <c r="M254" s="21">
        <v>12</v>
      </c>
      <c r="N254" s="21">
        <v>35</v>
      </c>
      <c r="O254" s="21">
        <v>40</v>
      </c>
      <c r="P254" s="21">
        <v>10</v>
      </c>
      <c r="Q254" s="21">
        <v>22</v>
      </c>
      <c r="R254" s="21">
        <v>19</v>
      </c>
      <c r="S254" s="21">
        <v>160</v>
      </c>
      <c r="T254" s="21">
        <v>65233</v>
      </c>
      <c r="U254" s="21">
        <v>10437280</v>
      </c>
      <c r="V254" s="21">
        <v>0</v>
      </c>
      <c r="W254" s="21">
        <v>10437280</v>
      </c>
      <c r="X254" s="21">
        <v>834982.40000000002</v>
      </c>
      <c r="Y254" s="74">
        <v>11272262.4</v>
      </c>
      <c r="Z254" s="74">
        <v>81000</v>
      </c>
      <c r="AB254" s="21">
        <f>Gop_Dat_Hang!L254</f>
        <v>22</v>
      </c>
      <c r="AC254" s="21">
        <f>Gop_Dat_Hang!M254</f>
        <v>12</v>
      </c>
      <c r="AD254" s="21">
        <f>Gop_Dat_Hang!N254</f>
        <v>35</v>
      </c>
      <c r="AE254" s="21">
        <f>Gop_Dat_Hang!O254</f>
        <v>40</v>
      </c>
      <c r="AF254" s="21">
        <f>Gop_Dat_Hang!P254</f>
        <v>10</v>
      </c>
      <c r="AG254" s="21">
        <f>Gop_Dat_Hang!Q254</f>
        <v>22</v>
      </c>
      <c r="AH254" s="21">
        <f>Gop_Dat_Hang!R254</f>
        <v>19</v>
      </c>
      <c r="AI254" s="21">
        <f>SUM(Gop_Dat_Hang!AB254:AH254)</f>
        <v>160</v>
      </c>
      <c r="AJ254" s="21">
        <f>Gop_Dat_Hang!T254</f>
        <v>65233</v>
      </c>
      <c r="AK254" s="21">
        <f t="shared" si="24"/>
        <v>10437280</v>
      </c>
      <c r="AL254" s="21">
        <f>Gop_Dat_Hang!V254</f>
        <v>0</v>
      </c>
      <c r="AM254" s="21">
        <f t="shared" si="25"/>
        <v>10437280</v>
      </c>
      <c r="AN254" s="21">
        <f>Gop_Dat_Hang!X254</f>
        <v>834982.40000000002</v>
      </c>
      <c r="AO254" s="75">
        <f t="shared" si="26"/>
        <v>11272262.4</v>
      </c>
      <c r="AQ254" s="21">
        <f>Gop_Dat_Hang!AB254-Gop_Dat_Hang!L254</f>
        <v>0</v>
      </c>
      <c r="AR254" s="21">
        <f>Gop_Dat_Hang!AC254-Gop_Dat_Hang!M254</f>
        <v>0</v>
      </c>
      <c r="AS254" s="21">
        <f>Gop_Dat_Hang!AD254-Gop_Dat_Hang!N254</f>
        <v>0</v>
      </c>
      <c r="AT254" s="21">
        <f>Gop_Dat_Hang!AE254-Gop_Dat_Hang!O254</f>
        <v>0</v>
      </c>
      <c r="AU254" s="21">
        <f>Gop_Dat_Hang!AF254-Gop_Dat_Hang!P254</f>
        <v>0</v>
      </c>
      <c r="AV254" s="21">
        <f>Gop_Dat_Hang!AG254-Gop_Dat_Hang!Q254</f>
        <v>0</v>
      </c>
      <c r="AW254" s="21">
        <f>Gop_Dat_Hang!AH254-Gop_Dat_Hang!R254</f>
        <v>0</v>
      </c>
      <c r="AX254" s="21">
        <f>Gop_Dat_Hang!AI254-Gop_Dat_Hang!S254</f>
        <v>0</v>
      </c>
      <c r="AY254" s="21">
        <f>Gop_Dat_Hang!AJ254-Gop_Dat_Hang!T254</f>
        <v>0</v>
      </c>
    </row>
    <row r="255" spans="1:51" x14ac:dyDescent="0.2">
      <c r="A255" s="73">
        <v>44615</v>
      </c>
      <c r="B255" s="181" t="s">
        <v>433</v>
      </c>
      <c r="C255" s="181" t="s">
        <v>126</v>
      </c>
      <c r="D255" s="181" t="s">
        <v>437</v>
      </c>
      <c r="E255" s="181" t="s">
        <v>438</v>
      </c>
      <c r="F255" s="181" t="s">
        <v>439</v>
      </c>
      <c r="G255" s="181" t="s">
        <v>569</v>
      </c>
      <c r="H255" s="21">
        <v>5</v>
      </c>
      <c r="I255" s="21">
        <v>0.03</v>
      </c>
      <c r="J255" s="74">
        <v>0</v>
      </c>
      <c r="L255" s="21">
        <v>34</v>
      </c>
      <c r="M255" s="21">
        <v>27</v>
      </c>
      <c r="N255" s="21">
        <v>17</v>
      </c>
      <c r="O255" s="21">
        <v>49</v>
      </c>
      <c r="P255" s="21">
        <v>41</v>
      </c>
      <c r="Q255" s="21">
        <v>41</v>
      </c>
      <c r="R255" s="21">
        <v>45</v>
      </c>
      <c r="S255" s="21">
        <v>254</v>
      </c>
      <c r="T255" s="21">
        <v>80371</v>
      </c>
      <c r="U255" s="21">
        <v>20414234</v>
      </c>
      <c r="V255" s="21">
        <v>0</v>
      </c>
      <c r="W255" s="21">
        <v>20414234</v>
      </c>
      <c r="X255" s="21">
        <v>1633138.72</v>
      </c>
      <c r="Y255" s="74">
        <v>22047372.719999999</v>
      </c>
      <c r="Z255" s="74">
        <v>99900</v>
      </c>
      <c r="AB255" s="21">
        <f>Gop_Dat_Hang!L255</f>
        <v>34</v>
      </c>
      <c r="AC255" s="21">
        <f>Gop_Dat_Hang!M255</f>
        <v>27</v>
      </c>
      <c r="AD255" s="21">
        <f>Gop_Dat_Hang!N255</f>
        <v>17</v>
      </c>
      <c r="AE255" s="21">
        <f>Gop_Dat_Hang!O255</f>
        <v>49</v>
      </c>
      <c r="AF255" s="21">
        <f>Gop_Dat_Hang!P255</f>
        <v>41</v>
      </c>
      <c r="AG255" s="21">
        <f>Gop_Dat_Hang!Q255</f>
        <v>41</v>
      </c>
      <c r="AH255" s="21">
        <f>Gop_Dat_Hang!R255</f>
        <v>45</v>
      </c>
      <c r="AI255" s="21">
        <f>SUM(Gop_Dat_Hang!AB255:AH255)</f>
        <v>254</v>
      </c>
      <c r="AJ255" s="21">
        <f>Gop_Dat_Hang!T255</f>
        <v>80371</v>
      </c>
      <c r="AK255" s="21">
        <f t="shared" si="24"/>
        <v>20414234</v>
      </c>
      <c r="AL255" s="21">
        <f>Gop_Dat_Hang!V255</f>
        <v>0</v>
      </c>
      <c r="AM255" s="21">
        <f t="shared" si="25"/>
        <v>20414234</v>
      </c>
      <c r="AN255" s="21">
        <f>Gop_Dat_Hang!X255</f>
        <v>1633138.72</v>
      </c>
      <c r="AO255" s="75">
        <f t="shared" si="26"/>
        <v>22047372.719999999</v>
      </c>
      <c r="AQ255" s="21">
        <f>Gop_Dat_Hang!AB255-Gop_Dat_Hang!L255</f>
        <v>0</v>
      </c>
      <c r="AR255" s="21">
        <f>Gop_Dat_Hang!AC255-Gop_Dat_Hang!M255</f>
        <v>0</v>
      </c>
      <c r="AS255" s="21">
        <f>Gop_Dat_Hang!AD255-Gop_Dat_Hang!N255</f>
        <v>0</v>
      </c>
      <c r="AT255" s="21">
        <f>Gop_Dat_Hang!AE255-Gop_Dat_Hang!O255</f>
        <v>0</v>
      </c>
      <c r="AU255" s="21">
        <f>Gop_Dat_Hang!AF255-Gop_Dat_Hang!P255</f>
        <v>0</v>
      </c>
      <c r="AV255" s="21">
        <f>Gop_Dat_Hang!AG255-Gop_Dat_Hang!Q255</f>
        <v>0</v>
      </c>
      <c r="AW255" s="21">
        <f>Gop_Dat_Hang!AH255-Gop_Dat_Hang!R255</f>
        <v>0</v>
      </c>
      <c r="AX255" s="21">
        <f>Gop_Dat_Hang!AI255-Gop_Dat_Hang!S255</f>
        <v>0</v>
      </c>
      <c r="AY255" s="21">
        <f>Gop_Dat_Hang!AJ255-Gop_Dat_Hang!T255</f>
        <v>0</v>
      </c>
    </row>
    <row r="256" spans="1:51" x14ac:dyDescent="0.2">
      <c r="A256" s="73">
        <v>44615</v>
      </c>
      <c r="B256" s="181" t="s">
        <v>433</v>
      </c>
      <c r="C256" s="181" t="s">
        <v>126</v>
      </c>
      <c r="D256" s="181" t="s">
        <v>440</v>
      </c>
      <c r="E256" s="181" t="s">
        <v>441</v>
      </c>
      <c r="F256" s="181" t="s">
        <v>442</v>
      </c>
      <c r="G256" s="181" t="s">
        <v>569</v>
      </c>
      <c r="H256" s="21">
        <v>10</v>
      </c>
      <c r="I256" s="21">
        <v>0.03</v>
      </c>
      <c r="J256" s="74">
        <v>0</v>
      </c>
      <c r="L256" s="21">
        <v>25</v>
      </c>
      <c r="M256" s="21">
        <v>36</v>
      </c>
      <c r="N256" s="21">
        <v>14</v>
      </c>
      <c r="O256" s="21">
        <v>40</v>
      </c>
      <c r="P256" s="21">
        <v>13</v>
      </c>
      <c r="Q256" s="21">
        <v>30</v>
      </c>
      <c r="R256" s="21">
        <v>28</v>
      </c>
      <c r="S256" s="21">
        <v>186</v>
      </c>
      <c r="T256" s="21">
        <v>207494</v>
      </c>
      <c r="U256" s="21">
        <v>38593884</v>
      </c>
      <c r="V256" s="21">
        <v>0</v>
      </c>
      <c r="W256" s="21">
        <v>38593884</v>
      </c>
      <c r="X256" s="21">
        <v>3087510.72</v>
      </c>
      <c r="Y256" s="74">
        <v>41681394.719999999</v>
      </c>
      <c r="Z256" s="74">
        <v>255000</v>
      </c>
      <c r="AB256" s="21">
        <f>Gop_Dat_Hang!L256</f>
        <v>25</v>
      </c>
      <c r="AC256" s="21">
        <f>Gop_Dat_Hang!M256</f>
        <v>36</v>
      </c>
      <c r="AD256" s="21">
        <f>Gop_Dat_Hang!N256</f>
        <v>14</v>
      </c>
      <c r="AE256" s="21">
        <f>Gop_Dat_Hang!O256</f>
        <v>40</v>
      </c>
      <c r="AF256" s="21">
        <f>Gop_Dat_Hang!P256</f>
        <v>13</v>
      </c>
      <c r="AG256" s="21">
        <f>Gop_Dat_Hang!Q256</f>
        <v>30</v>
      </c>
      <c r="AH256" s="21">
        <f>Gop_Dat_Hang!R256</f>
        <v>28</v>
      </c>
      <c r="AI256" s="21">
        <f>SUM(Gop_Dat_Hang!AB256:AH256)</f>
        <v>186</v>
      </c>
      <c r="AJ256" s="21">
        <f>Gop_Dat_Hang!T256</f>
        <v>207494</v>
      </c>
      <c r="AK256" s="21">
        <f t="shared" si="24"/>
        <v>38593884</v>
      </c>
      <c r="AL256" s="21">
        <f>Gop_Dat_Hang!V256</f>
        <v>0</v>
      </c>
      <c r="AM256" s="21">
        <f t="shared" si="25"/>
        <v>38593884</v>
      </c>
      <c r="AN256" s="21">
        <f>Gop_Dat_Hang!X256</f>
        <v>3087510.72</v>
      </c>
      <c r="AO256" s="75">
        <f t="shared" si="26"/>
        <v>41681394.719999999</v>
      </c>
      <c r="AQ256" s="21">
        <f>Gop_Dat_Hang!AB256-Gop_Dat_Hang!L256</f>
        <v>0</v>
      </c>
      <c r="AR256" s="21">
        <f>Gop_Dat_Hang!AC256-Gop_Dat_Hang!M256</f>
        <v>0</v>
      </c>
      <c r="AS256" s="21">
        <f>Gop_Dat_Hang!AD256-Gop_Dat_Hang!N256</f>
        <v>0</v>
      </c>
      <c r="AT256" s="21">
        <f>Gop_Dat_Hang!AE256-Gop_Dat_Hang!O256</f>
        <v>0</v>
      </c>
      <c r="AU256" s="21">
        <f>Gop_Dat_Hang!AF256-Gop_Dat_Hang!P256</f>
        <v>0</v>
      </c>
      <c r="AV256" s="21">
        <f>Gop_Dat_Hang!AG256-Gop_Dat_Hang!Q256</f>
        <v>0</v>
      </c>
      <c r="AW256" s="21">
        <f>Gop_Dat_Hang!AH256-Gop_Dat_Hang!R256</f>
        <v>0</v>
      </c>
      <c r="AX256" s="21">
        <f>Gop_Dat_Hang!AI256-Gop_Dat_Hang!S256</f>
        <v>0</v>
      </c>
      <c r="AY256" s="21">
        <f>Gop_Dat_Hang!AJ256-Gop_Dat_Hang!T256</f>
        <v>0</v>
      </c>
    </row>
    <row r="257" spans="1:51" x14ac:dyDescent="0.2">
      <c r="A257" s="73">
        <v>44615</v>
      </c>
      <c r="B257" s="181" t="s">
        <v>433</v>
      </c>
      <c r="C257" s="181" t="s">
        <v>126</v>
      </c>
      <c r="D257" s="181" t="s">
        <v>443</v>
      </c>
      <c r="E257" s="181" t="s">
        <v>444</v>
      </c>
      <c r="F257" s="181" t="s">
        <v>445</v>
      </c>
      <c r="G257" s="181" t="s">
        <v>514</v>
      </c>
      <c r="H257" s="21">
        <v>10</v>
      </c>
      <c r="I257" s="21">
        <v>0.03</v>
      </c>
      <c r="J257" s="74">
        <v>0</v>
      </c>
      <c r="L257" s="21">
        <v>48</v>
      </c>
      <c r="M257" s="21">
        <v>47</v>
      </c>
      <c r="N257" s="21">
        <v>14</v>
      </c>
      <c r="O257" s="21">
        <v>32</v>
      </c>
      <c r="P257" s="21">
        <v>33</v>
      </c>
      <c r="Q257" s="21">
        <v>10</v>
      </c>
      <c r="R257" s="21">
        <v>43</v>
      </c>
      <c r="S257" s="21">
        <v>227</v>
      </c>
      <c r="T257" s="21">
        <v>73857</v>
      </c>
      <c r="U257" s="21">
        <v>16765539</v>
      </c>
      <c r="V257" s="21">
        <v>0</v>
      </c>
      <c r="W257" s="21">
        <v>16765539</v>
      </c>
      <c r="X257" s="21">
        <v>1341243.1200000001</v>
      </c>
      <c r="Y257" s="74">
        <v>18106782.120000001</v>
      </c>
      <c r="Z257" s="74">
        <v>91900</v>
      </c>
      <c r="AB257" s="21">
        <f>Gop_Dat_Hang!L257</f>
        <v>48</v>
      </c>
      <c r="AC257" s="21">
        <f>Gop_Dat_Hang!M257</f>
        <v>47</v>
      </c>
      <c r="AD257" s="21">
        <f>Gop_Dat_Hang!N257</f>
        <v>14</v>
      </c>
      <c r="AE257" s="21">
        <f>Gop_Dat_Hang!O257</f>
        <v>32</v>
      </c>
      <c r="AF257" s="21">
        <f>Gop_Dat_Hang!P257</f>
        <v>33</v>
      </c>
      <c r="AG257" s="21">
        <f>Gop_Dat_Hang!Q257</f>
        <v>10</v>
      </c>
      <c r="AH257" s="21">
        <f>Gop_Dat_Hang!R257</f>
        <v>43</v>
      </c>
      <c r="AI257" s="21">
        <f>SUM(Gop_Dat_Hang!AB257:AH257)</f>
        <v>227</v>
      </c>
      <c r="AJ257" s="21">
        <f>Gop_Dat_Hang!T257</f>
        <v>73857</v>
      </c>
      <c r="AK257" s="21">
        <f t="shared" si="24"/>
        <v>16765539</v>
      </c>
      <c r="AL257" s="21">
        <f>Gop_Dat_Hang!V257</f>
        <v>0</v>
      </c>
      <c r="AM257" s="21">
        <f t="shared" si="25"/>
        <v>16765539</v>
      </c>
      <c r="AN257" s="21">
        <f>Gop_Dat_Hang!X257</f>
        <v>1341243.1200000001</v>
      </c>
      <c r="AO257" s="75">
        <f t="shared" si="26"/>
        <v>18106782.120000001</v>
      </c>
      <c r="AQ257" s="21">
        <f>Gop_Dat_Hang!AB257-Gop_Dat_Hang!L257</f>
        <v>0</v>
      </c>
      <c r="AR257" s="21">
        <f>Gop_Dat_Hang!AC257-Gop_Dat_Hang!M257</f>
        <v>0</v>
      </c>
      <c r="AS257" s="21">
        <f>Gop_Dat_Hang!AD257-Gop_Dat_Hang!N257</f>
        <v>0</v>
      </c>
      <c r="AT257" s="21">
        <f>Gop_Dat_Hang!AE257-Gop_Dat_Hang!O257</f>
        <v>0</v>
      </c>
      <c r="AU257" s="21">
        <f>Gop_Dat_Hang!AF257-Gop_Dat_Hang!P257</f>
        <v>0</v>
      </c>
      <c r="AV257" s="21">
        <f>Gop_Dat_Hang!AG257-Gop_Dat_Hang!Q257</f>
        <v>0</v>
      </c>
      <c r="AW257" s="21">
        <f>Gop_Dat_Hang!AH257-Gop_Dat_Hang!R257</f>
        <v>0</v>
      </c>
      <c r="AX257" s="21">
        <f>Gop_Dat_Hang!AI257-Gop_Dat_Hang!S257</f>
        <v>0</v>
      </c>
      <c r="AY257" s="21">
        <f>Gop_Dat_Hang!AJ257-Gop_Dat_Hang!T257</f>
        <v>0</v>
      </c>
    </row>
    <row r="258" spans="1:51" x14ac:dyDescent="0.2">
      <c r="A258" s="73">
        <v>44615</v>
      </c>
      <c r="B258" s="181" t="s">
        <v>433</v>
      </c>
      <c r="C258" s="181" t="s">
        <v>126</v>
      </c>
      <c r="D258" s="181" t="s">
        <v>446</v>
      </c>
      <c r="E258" s="181" t="s">
        <v>447</v>
      </c>
      <c r="F258" s="181" t="s">
        <v>448</v>
      </c>
      <c r="G258" s="181" t="s">
        <v>514</v>
      </c>
      <c r="H258" s="21">
        <v>10</v>
      </c>
      <c r="I258" s="21">
        <v>0.03</v>
      </c>
      <c r="J258" s="74">
        <v>0</v>
      </c>
      <c r="L258" s="21">
        <v>12</v>
      </c>
      <c r="M258" s="21">
        <v>47</v>
      </c>
      <c r="N258" s="21">
        <v>41</v>
      </c>
      <c r="O258" s="21">
        <v>30</v>
      </c>
      <c r="P258" s="21">
        <v>29</v>
      </c>
      <c r="Q258" s="21">
        <v>49</v>
      </c>
      <c r="R258" s="21">
        <v>46</v>
      </c>
      <c r="S258" s="21">
        <v>254</v>
      </c>
      <c r="T258" s="21">
        <v>9350</v>
      </c>
      <c r="U258" s="21">
        <v>2374900</v>
      </c>
      <c r="V258" s="21">
        <v>0</v>
      </c>
      <c r="W258" s="21">
        <v>2374900</v>
      </c>
      <c r="X258" s="21">
        <v>189992</v>
      </c>
      <c r="Y258" s="74">
        <v>2564892</v>
      </c>
      <c r="Z258" s="74">
        <v>11900</v>
      </c>
      <c r="AB258" s="21">
        <f>Gop_Dat_Hang!L258</f>
        <v>12</v>
      </c>
      <c r="AC258" s="21">
        <f>Gop_Dat_Hang!M258</f>
        <v>47</v>
      </c>
      <c r="AD258" s="21">
        <f>Gop_Dat_Hang!N258</f>
        <v>41</v>
      </c>
      <c r="AE258" s="21">
        <f>Gop_Dat_Hang!O258</f>
        <v>30</v>
      </c>
      <c r="AF258" s="21">
        <f>Gop_Dat_Hang!P258</f>
        <v>29</v>
      </c>
      <c r="AG258" s="21">
        <f>Gop_Dat_Hang!Q258</f>
        <v>49</v>
      </c>
      <c r="AH258" s="21">
        <f>Gop_Dat_Hang!R258</f>
        <v>46</v>
      </c>
      <c r="AI258" s="21">
        <f>SUM(Gop_Dat_Hang!AB258:AH258)</f>
        <v>254</v>
      </c>
      <c r="AJ258" s="21">
        <f>Gop_Dat_Hang!T258</f>
        <v>9350</v>
      </c>
      <c r="AK258" s="21">
        <f t="shared" si="24"/>
        <v>2374900</v>
      </c>
      <c r="AL258" s="21">
        <f>Gop_Dat_Hang!V258</f>
        <v>0</v>
      </c>
      <c r="AM258" s="21">
        <f t="shared" si="25"/>
        <v>2374900</v>
      </c>
      <c r="AN258" s="21">
        <f>Gop_Dat_Hang!X258</f>
        <v>189992</v>
      </c>
      <c r="AO258" s="75">
        <f t="shared" si="26"/>
        <v>2564892</v>
      </c>
      <c r="AQ258" s="21">
        <f>Gop_Dat_Hang!AB258-Gop_Dat_Hang!L258</f>
        <v>0</v>
      </c>
      <c r="AR258" s="21">
        <f>Gop_Dat_Hang!AC258-Gop_Dat_Hang!M258</f>
        <v>0</v>
      </c>
      <c r="AS258" s="21">
        <f>Gop_Dat_Hang!AD258-Gop_Dat_Hang!N258</f>
        <v>0</v>
      </c>
      <c r="AT258" s="21">
        <f>Gop_Dat_Hang!AE258-Gop_Dat_Hang!O258</f>
        <v>0</v>
      </c>
      <c r="AU258" s="21">
        <f>Gop_Dat_Hang!AF258-Gop_Dat_Hang!P258</f>
        <v>0</v>
      </c>
      <c r="AV258" s="21">
        <f>Gop_Dat_Hang!AG258-Gop_Dat_Hang!Q258</f>
        <v>0</v>
      </c>
      <c r="AW258" s="21">
        <f>Gop_Dat_Hang!AH258-Gop_Dat_Hang!R258</f>
        <v>0</v>
      </c>
      <c r="AX258" s="21">
        <f>Gop_Dat_Hang!AI258-Gop_Dat_Hang!S258</f>
        <v>0</v>
      </c>
      <c r="AY258" s="21">
        <f>Gop_Dat_Hang!AJ258-Gop_Dat_Hang!T258</f>
        <v>0</v>
      </c>
    </row>
    <row r="259" spans="1:51" x14ac:dyDescent="0.2">
      <c r="A259" s="73">
        <v>44615</v>
      </c>
      <c r="B259" s="181" t="s">
        <v>433</v>
      </c>
      <c r="C259" s="181" t="s">
        <v>126</v>
      </c>
      <c r="D259" s="181" t="s">
        <v>449</v>
      </c>
      <c r="E259" s="181" t="s">
        <v>450</v>
      </c>
      <c r="F259" s="181" t="s">
        <v>451</v>
      </c>
      <c r="G259" s="181" t="s">
        <v>514</v>
      </c>
      <c r="H259" s="21">
        <v>10</v>
      </c>
      <c r="I259" s="21">
        <v>0.03</v>
      </c>
      <c r="J259" s="74">
        <v>0</v>
      </c>
      <c r="L259" s="21">
        <v>31</v>
      </c>
      <c r="M259" s="21">
        <v>25</v>
      </c>
      <c r="N259" s="21">
        <v>21</v>
      </c>
      <c r="O259" s="21">
        <v>23</v>
      </c>
      <c r="P259" s="21">
        <v>17</v>
      </c>
      <c r="Q259" s="21">
        <v>14</v>
      </c>
      <c r="R259" s="21">
        <v>18</v>
      </c>
      <c r="S259" s="21">
        <v>149</v>
      </c>
      <c r="T259" s="21">
        <v>22851</v>
      </c>
      <c r="U259" s="21">
        <v>3404799</v>
      </c>
      <c r="V259" s="21">
        <v>0</v>
      </c>
      <c r="W259" s="21">
        <v>3404799</v>
      </c>
      <c r="X259" s="21">
        <v>272383.92</v>
      </c>
      <c r="Y259" s="74">
        <v>3677182.92</v>
      </c>
      <c r="Z259" s="74">
        <v>28900</v>
      </c>
      <c r="AB259" s="21">
        <f>Gop_Dat_Hang!L259</f>
        <v>31</v>
      </c>
      <c r="AC259" s="21">
        <f>Gop_Dat_Hang!M259</f>
        <v>25</v>
      </c>
      <c r="AD259" s="21">
        <f>Gop_Dat_Hang!N259</f>
        <v>21</v>
      </c>
      <c r="AE259" s="21">
        <f>Gop_Dat_Hang!O259</f>
        <v>23</v>
      </c>
      <c r="AF259" s="21">
        <f>Gop_Dat_Hang!P259</f>
        <v>17</v>
      </c>
      <c r="AG259" s="21">
        <f>Gop_Dat_Hang!Q259</f>
        <v>14</v>
      </c>
      <c r="AH259" s="21">
        <f>Gop_Dat_Hang!R259</f>
        <v>18</v>
      </c>
      <c r="AI259" s="21">
        <f>SUM(Gop_Dat_Hang!AB259:AH259)</f>
        <v>149</v>
      </c>
      <c r="AJ259" s="21">
        <f>Gop_Dat_Hang!T259</f>
        <v>22851</v>
      </c>
      <c r="AK259" s="21">
        <f t="shared" si="24"/>
        <v>3404799</v>
      </c>
      <c r="AL259" s="21">
        <f>Gop_Dat_Hang!V259</f>
        <v>0</v>
      </c>
      <c r="AM259" s="21">
        <f t="shared" si="25"/>
        <v>3404799</v>
      </c>
      <c r="AN259" s="21">
        <f>Gop_Dat_Hang!X259</f>
        <v>272383.92</v>
      </c>
      <c r="AO259" s="75">
        <f t="shared" si="26"/>
        <v>3677182.92</v>
      </c>
      <c r="AQ259" s="21">
        <f>Gop_Dat_Hang!AB259-Gop_Dat_Hang!L259</f>
        <v>0</v>
      </c>
      <c r="AR259" s="21">
        <f>Gop_Dat_Hang!AC259-Gop_Dat_Hang!M259</f>
        <v>0</v>
      </c>
      <c r="AS259" s="21">
        <f>Gop_Dat_Hang!AD259-Gop_Dat_Hang!N259</f>
        <v>0</v>
      </c>
      <c r="AT259" s="21">
        <f>Gop_Dat_Hang!AE259-Gop_Dat_Hang!O259</f>
        <v>0</v>
      </c>
      <c r="AU259" s="21">
        <f>Gop_Dat_Hang!AF259-Gop_Dat_Hang!P259</f>
        <v>0</v>
      </c>
      <c r="AV259" s="21">
        <f>Gop_Dat_Hang!AG259-Gop_Dat_Hang!Q259</f>
        <v>0</v>
      </c>
      <c r="AW259" s="21">
        <f>Gop_Dat_Hang!AH259-Gop_Dat_Hang!R259</f>
        <v>0</v>
      </c>
      <c r="AX259" s="21">
        <f>Gop_Dat_Hang!AI259-Gop_Dat_Hang!S259</f>
        <v>0</v>
      </c>
      <c r="AY259" s="21">
        <f>Gop_Dat_Hang!AJ259-Gop_Dat_Hang!T259</f>
        <v>0</v>
      </c>
    </row>
    <row r="260" spans="1:51" x14ac:dyDescent="0.2">
      <c r="A260" s="73">
        <v>44615</v>
      </c>
      <c r="B260" s="181" t="s">
        <v>433</v>
      </c>
      <c r="C260" s="181" t="s">
        <v>126</v>
      </c>
      <c r="D260" s="181" t="s">
        <v>452</v>
      </c>
      <c r="E260" s="181" t="s">
        <v>453</v>
      </c>
      <c r="F260" s="181" t="s">
        <v>454</v>
      </c>
      <c r="G260" s="181" t="s">
        <v>514</v>
      </c>
      <c r="H260" s="21">
        <v>12</v>
      </c>
      <c r="I260" s="21">
        <v>0.03</v>
      </c>
      <c r="J260" s="74">
        <v>0</v>
      </c>
      <c r="L260" s="21">
        <v>19</v>
      </c>
      <c r="M260" s="21">
        <v>44</v>
      </c>
      <c r="N260" s="21">
        <v>24</v>
      </c>
      <c r="O260" s="21">
        <v>36</v>
      </c>
      <c r="P260" s="21">
        <v>28</v>
      </c>
      <c r="Q260" s="21">
        <v>48</v>
      </c>
      <c r="R260" s="21">
        <v>31</v>
      </c>
      <c r="S260" s="21">
        <v>230</v>
      </c>
      <c r="T260" s="21">
        <v>37296</v>
      </c>
      <c r="U260" s="21">
        <v>8578080</v>
      </c>
      <c r="V260" s="21">
        <v>0</v>
      </c>
      <c r="W260" s="21">
        <v>8578080</v>
      </c>
      <c r="X260" s="21">
        <v>686246.40000000002</v>
      </c>
      <c r="Y260" s="74">
        <v>9264326.4000000004</v>
      </c>
      <c r="Z260" s="74">
        <v>46900</v>
      </c>
      <c r="AB260" s="21">
        <f>Gop_Dat_Hang!L260</f>
        <v>19</v>
      </c>
      <c r="AC260" s="21">
        <f>Gop_Dat_Hang!M260</f>
        <v>44</v>
      </c>
      <c r="AD260" s="21">
        <f>Gop_Dat_Hang!N260</f>
        <v>24</v>
      </c>
      <c r="AE260" s="21">
        <f>Gop_Dat_Hang!O260</f>
        <v>36</v>
      </c>
      <c r="AF260" s="21">
        <f>Gop_Dat_Hang!P260</f>
        <v>28</v>
      </c>
      <c r="AG260" s="21">
        <f>Gop_Dat_Hang!Q260</f>
        <v>48</v>
      </c>
      <c r="AH260" s="21">
        <f>Gop_Dat_Hang!R260</f>
        <v>31</v>
      </c>
      <c r="AI260" s="21">
        <f>SUM(Gop_Dat_Hang!AB260:AH260)</f>
        <v>230</v>
      </c>
      <c r="AJ260" s="21">
        <f>Gop_Dat_Hang!T260</f>
        <v>37296</v>
      </c>
      <c r="AK260" s="21">
        <f t="shared" si="24"/>
        <v>8578080</v>
      </c>
      <c r="AL260" s="21">
        <f>Gop_Dat_Hang!V260</f>
        <v>0</v>
      </c>
      <c r="AM260" s="21">
        <f t="shared" si="25"/>
        <v>8578080</v>
      </c>
      <c r="AN260" s="21">
        <f>Gop_Dat_Hang!X260</f>
        <v>686246.40000000002</v>
      </c>
      <c r="AO260" s="75">
        <f t="shared" si="26"/>
        <v>9264326.4000000004</v>
      </c>
      <c r="AQ260" s="21">
        <f>Gop_Dat_Hang!AB260-Gop_Dat_Hang!L260</f>
        <v>0</v>
      </c>
      <c r="AR260" s="21">
        <f>Gop_Dat_Hang!AC260-Gop_Dat_Hang!M260</f>
        <v>0</v>
      </c>
      <c r="AS260" s="21">
        <f>Gop_Dat_Hang!AD260-Gop_Dat_Hang!N260</f>
        <v>0</v>
      </c>
      <c r="AT260" s="21">
        <f>Gop_Dat_Hang!AE260-Gop_Dat_Hang!O260</f>
        <v>0</v>
      </c>
      <c r="AU260" s="21">
        <f>Gop_Dat_Hang!AF260-Gop_Dat_Hang!P260</f>
        <v>0</v>
      </c>
      <c r="AV260" s="21">
        <f>Gop_Dat_Hang!AG260-Gop_Dat_Hang!Q260</f>
        <v>0</v>
      </c>
      <c r="AW260" s="21">
        <f>Gop_Dat_Hang!AH260-Gop_Dat_Hang!R260</f>
        <v>0</v>
      </c>
      <c r="AX260" s="21">
        <f>Gop_Dat_Hang!AI260-Gop_Dat_Hang!S260</f>
        <v>0</v>
      </c>
      <c r="AY260" s="21">
        <f>Gop_Dat_Hang!AJ260-Gop_Dat_Hang!T260</f>
        <v>0</v>
      </c>
    </row>
    <row r="261" spans="1:51" x14ac:dyDescent="0.2">
      <c r="A261" s="73">
        <v>44615</v>
      </c>
      <c r="B261" s="181" t="s">
        <v>433</v>
      </c>
      <c r="C261" s="181" t="s">
        <v>126</v>
      </c>
      <c r="D261" s="181" t="s">
        <v>455</v>
      </c>
      <c r="E261" s="181" t="s">
        <v>456</v>
      </c>
      <c r="F261" s="181" t="s">
        <v>457</v>
      </c>
      <c r="G261" s="181" t="s">
        <v>549</v>
      </c>
      <c r="H261" s="21">
        <v>10</v>
      </c>
      <c r="I261" s="21">
        <v>0.03</v>
      </c>
      <c r="J261" s="74">
        <v>0</v>
      </c>
      <c r="L261" s="21">
        <v>47</v>
      </c>
      <c r="M261" s="21">
        <v>28</v>
      </c>
      <c r="N261" s="21">
        <v>49</v>
      </c>
      <c r="O261" s="21">
        <v>24</v>
      </c>
      <c r="P261" s="21">
        <v>47</v>
      </c>
      <c r="Q261" s="21">
        <v>11</v>
      </c>
      <c r="R261" s="21">
        <v>47</v>
      </c>
      <c r="S261" s="21">
        <v>253</v>
      </c>
      <c r="T261" s="21">
        <v>9350</v>
      </c>
      <c r="U261" s="21">
        <v>2365550</v>
      </c>
      <c r="V261" s="21">
        <v>0</v>
      </c>
      <c r="W261" s="21">
        <v>2365550</v>
      </c>
      <c r="X261" s="21">
        <v>189244</v>
      </c>
      <c r="Y261" s="74">
        <v>2554794</v>
      </c>
      <c r="Z261" s="74">
        <v>11900</v>
      </c>
      <c r="AB261" s="21">
        <f>Gop_Dat_Hang!L261</f>
        <v>47</v>
      </c>
      <c r="AC261" s="21">
        <f>Gop_Dat_Hang!M261</f>
        <v>28</v>
      </c>
      <c r="AD261" s="21">
        <f>Gop_Dat_Hang!N261</f>
        <v>49</v>
      </c>
      <c r="AE261" s="21">
        <f>Gop_Dat_Hang!O261</f>
        <v>24</v>
      </c>
      <c r="AF261" s="21">
        <f>Gop_Dat_Hang!P261</f>
        <v>47</v>
      </c>
      <c r="AG261" s="21">
        <f>Gop_Dat_Hang!Q261</f>
        <v>11</v>
      </c>
      <c r="AH261" s="21">
        <f>Gop_Dat_Hang!R261</f>
        <v>47</v>
      </c>
      <c r="AI261" s="21">
        <f>SUM(Gop_Dat_Hang!AB261:AH261)</f>
        <v>253</v>
      </c>
      <c r="AJ261" s="21">
        <f>Gop_Dat_Hang!T261</f>
        <v>9350</v>
      </c>
      <c r="AK261" s="21">
        <f t="shared" si="24"/>
        <v>2365550</v>
      </c>
      <c r="AL261" s="21">
        <f>Gop_Dat_Hang!V261</f>
        <v>0</v>
      </c>
      <c r="AM261" s="21">
        <f t="shared" si="25"/>
        <v>2365550</v>
      </c>
      <c r="AN261" s="21">
        <f>Gop_Dat_Hang!X261</f>
        <v>189244</v>
      </c>
      <c r="AO261" s="75">
        <f t="shared" si="26"/>
        <v>2554794</v>
      </c>
      <c r="AQ261" s="21">
        <f>Gop_Dat_Hang!AB261-Gop_Dat_Hang!L261</f>
        <v>0</v>
      </c>
      <c r="AR261" s="21">
        <f>Gop_Dat_Hang!AC261-Gop_Dat_Hang!M261</f>
        <v>0</v>
      </c>
      <c r="AS261" s="21">
        <f>Gop_Dat_Hang!AD261-Gop_Dat_Hang!N261</f>
        <v>0</v>
      </c>
      <c r="AT261" s="21">
        <f>Gop_Dat_Hang!AE261-Gop_Dat_Hang!O261</f>
        <v>0</v>
      </c>
      <c r="AU261" s="21">
        <f>Gop_Dat_Hang!AF261-Gop_Dat_Hang!P261</f>
        <v>0</v>
      </c>
      <c r="AV261" s="21">
        <f>Gop_Dat_Hang!AG261-Gop_Dat_Hang!Q261</f>
        <v>0</v>
      </c>
      <c r="AW261" s="21">
        <f>Gop_Dat_Hang!AH261-Gop_Dat_Hang!R261</f>
        <v>0</v>
      </c>
      <c r="AX261" s="21">
        <f>Gop_Dat_Hang!AI261-Gop_Dat_Hang!S261</f>
        <v>0</v>
      </c>
      <c r="AY261" s="21">
        <f>Gop_Dat_Hang!AJ261-Gop_Dat_Hang!T261</f>
        <v>0</v>
      </c>
    </row>
    <row r="262" spans="1:51" x14ac:dyDescent="0.2">
      <c r="A262" s="73">
        <v>44615</v>
      </c>
      <c r="B262" s="181" t="s">
        <v>433</v>
      </c>
      <c r="C262" s="181" t="s">
        <v>126</v>
      </c>
      <c r="D262" s="181" t="s">
        <v>458</v>
      </c>
      <c r="E262" s="181" t="s">
        <v>459</v>
      </c>
      <c r="F262" s="181" t="s">
        <v>460</v>
      </c>
      <c r="G262" s="181" t="s">
        <v>569</v>
      </c>
      <c r="H262" s="21">
        <v>7</v>
      </c>
      <c r="I262" s="21">
        <v>0.03</v>
      </c>
      <c r="J262" s="74">
        <v>0</v>
      </c>
      <c r="L262" s="21">
        <v>16</v>
      </c>
      <c r="M262" s="21">
        <v>24</v>
      </c>
      <c r="N262" s="21">
        <v>36</v>
      </c>
      <c r="O262" s="21">
        <v>32</v>
      </c>
      <c r="P262" s="21">
        <v>39</v>
      </c>
      <c r="Q262" s="21">
        <v>18</v>
      </c>
      <c r="R262" s="21">
        <v>23</v>
      </c>
      <c r="S262" s="21">
        <v>188</v>
      </c>
      <c r="T262" s="21">
        <v>181754</v>
      </c>
      <c r="U262" s="21">
        <v>34169752</v>
      </c>
      <c r="V262" s="21">
        <v>0</v>
      </c>
      <c r="W262" s="21">
        <v>34169752</v>
      </c>
      <c r="X262" s="21">
        <v>2733580.16</v>
      </c>
      <c r="Y262" s="74">
        <v>36903332.159999996</v>
      </c>
      <c r="Z262" s="74">
        <v>209900</v>
      </c>
      <c r="AB262" s="21">
        <f>Gop_Dat_Hang!L262</f>
        <v>16</v>
      </c>
      <c r="AC262" s="21">
        <f>Gop_Dat_Hang!M262</f>
        <v>24</v>
      </c>
      <c r="AD262" s="21">
        <f>Gop_Dat_Hang!N262</f>
        <v>36</v>
      </c>
      <c r="AE262" s="21">
        <f>Gop_Dat_Hang!O262</f>
        <v>32</v>
      </c>
      <c r="AF262" s="21">
        <f>Gop_Dat_Hang!P262</f>
        <v>39</v>
      </c>
      <c r="AG262" s="21">
        <f>Gop_Dat_Hang!Q262</f>
        <v>18</v>
      </c>
      <c r="AH262" s="21">
        <f>Gop_Dat_Hang!R262</f>
        <v>23</v>
      </c>
      <c r="AI262" s="21">
        <f>SUM(Gop_Dat_Hang!AB262:AH262)</f>
        <v>188</v>
      </c>
      <c r="AJ262" s="21">
        <f>Gop_Dat_Hang!T262</f>
        <v>181754</v>
      </c>
      <c r="AK262" s="21">
        <f t="shared" ref="AK262:AK265" si="27">AI262*AJ262</f>
        <v>34169752</v>
      </c>
      <c r="AL262" s="21">
        <f>Gop_Dat_Hang!V262</f>
        <v>0</v>
      </c>
      <c r="AM262" s="21">
        <f t="shared" ref="AM262:AM265" si="28">AK262-AL262</f>
        <v>34169752</v>
      </c>
      <c r="AN262" s="21">
        <f>Gop_Dat_Hang!X262</f>
        <v>2733580.16</v>
      </c>
      <c r="AO262" s="75">
        <f t="shared" ref="AO262:AO265" si="29">AM262+AN262</f>
        <v>36903332.159999996</v>
      </c>
      <c r="AQ262" s="21">
        <f>Gop_Dat_Hang!AB262-Gop_Dat_Hang!L262</f>
        <v>0</v>
      </c>
      <c r="AR262" s="21">
        <f>Gop_Dat_Hang!AC262-Gop_Dat_Hang!M262</f>
        <v>0</v>
      </c>
      <c r="AS262" s="21">
        <f>Gop_Dat_Hang!AD262-Gop_Dat_Hang!N262</f>
        <v>0</v>
      </c>
      <c r="AT262" s="21">
        <f>Gop_Dat_Hang!AE262-Gop_Dat_Hang!O262</f>
        <v>0</v>
      </c>
      <c r="AU262" s="21">
        <f>Gop_Dat_Hang!AF262-Gop_Dat_Hang!P262</f>
        <v>0</v>
      </c>
      <c r="AV262" s="21">
        <f>Gop_Dat_Hang!AG262-Gop_Dat_Hang!Q262</f>
        <v>0</v>
      </c>
      <c r="AW262" s="21">
        <f>Gop_Dat_Hang!AH262-Gop_Dat_Hang!R262</f>
        <v>0</v>
      </c>
      <c r="AX262" s="21">
        <f>Gop_Dat_Hang!AI262-Gop_Dat_Hang!S262</f>
        <v>0</v>
      </c>
      <c r="AY262" s="21">
        <f>Gop_Dat_Hang!AJ262-Gop_Dat_Hang!T262</f>
        <v>0</v>
      </c>
    </row>
    <row r="263" spans="1:51" x14ac:dyDescent="0.2">
      <c r="A263" s="73">
        <v>44615</v>
      </c>
      <c r="B263" s="181" t="s">
        <v>433</v>
      </c>
      <c r="C263" s="181" t="s">
        <v>126</v>
      </c>
      <c r="D263" s="181" t="s">
        <v>461</v>
      </c>
      <c r="E263" s="181" t="s">
        <v>462</v>
      </c>
      <c r="F263" s="181" t="s">
        <v>463</v>
      </c>
      <c r="G263" s="181" t="s">
        <v>569</v>
      </c>
      <c r="H263" s="21">
        <v>5</v>
      </c>
      <c r="I263" s="21">
        <v>0.03</v>
      </c>
      <c r="J263" s="74">
        <v>0</v>
      </c>
      <c r="L263" s="21">
        <v>31</v>
      </c>
      <c r="M263" s="21">
        <v>11</v>
      </c>
      <c r="N263" s="21">
        <v>49</v>
      </c>
      <c r="O263" s="21">
        <v>49</v>
      </c>
      <c r="P263" s="21">
        <v>50</v>
      </c>
      <c r="Q263" s="21">
        <v>21</v>
      </c>
      <c r="R263" s="21">
        <v>33</v>
      </c>
      <c r="S263" s="21">
        <v>244</v>
      </c>
      <c r="T263" s="21">
        <v>150919</v>
      </c>
      <c r="U263" s="21">
        <v>36824236</v>
      </c>
      <c r="V263" s="21">
        <v>0</v>
      </c>
      <c r="W263" s="21">
        <v>36824236</v>
      </c>
      <c r="X263" s="21">
        <v>2945938.88</v>
      </c>
      <c r="Y263" s="74">
        <v>39770174.880000003</v>
      </c>
      <c r="Z263" s="74">
        <v>180000</v>
      </c>
      <c r="AB263" s="21">
        <f>Gop_Dat_Hang!L263</f>
        <v>31</v>
      </c>
      <c r="AC263" s="21">
        <f>Gop_Dat_Hang!M263</f>
        <v>11</v>
      </c>
      <c r="AD263" s="21">
        <f>Gop_Dat_Hang!N263</f>
        <v>49</v>
      </c>
      <c r="AE263" s="21">
        <f>Gop_Dat_Hang!O263</f>
        <v>49</v>
      </c>
      <c r="AF263" s="21">
        <f>Gop_Dat_Hang!P263</f>
        <v>50</v>
      </c>
      <c r="AG263" s="21">
        <f>Gop_Dat_Hang!Q263</f>
        <v>21</v>
      </c>
      <c r="AH263" s="21">
        <f>Gop_Dat_Hang!R263</f>
        <v>33</v>
      </c>
      <c r="AI263" s="21">
        <f>SUM(Gop_Dat_Hang!AB263:AH263)</f>
        <v>244</v>
      </c>
      <c r="AJ263" s="21">
        <f>Gop_Dat_Hang!T263</f>
        <v>150919</v>
      </c>
      <c r="AK263" s="21">
        <f t="shared" si="27"/>
        <v>36824236</v>
      </c>
      <c r="AL263" s="21">
        <f>Gop_Dat_Hang!V263</f>
        <v>0</v>
      </c>
      <c r="AM263" s="21">
        <f t="shared" si="28"/>
        <v>36824236</v>
      </c>
      <c r="AN263" s="21">
        <f>Gop_Dat_Hang!X263</f>
        <v>2945938.88</v>
      </c>
      <c r="AO263" s="75">
        <f t="shared" si="29"/>
        <v>39770174.880000003</v>
      </c>
      <c r="AQ263" s="21">
        <f>Gop_Dat_Hang!AB263-Gop_Dat_Hang!L263</f>
        <v>0</v>
      </c>
      <c r="AR263" s="21">
        <f>Gop_Dat_Hang!AC263-Gop_Dat_Hang!M263</f>
        <v>0</v>
      </c>
      <c r="AS263" s="21">
        <f>Gop_Dat_Hang!AD263-Gop_Dat_Hang!N263</f>
        <v>0</v>
      </c>
      <c r="AT263" s="21">
        <f>Gop_Dat_Hang!AE263-Gop_Dat_Hang!O263</f>
        <v>0</v>
      </c>
      <c r="AU263" s="21">
        <f>Gop_Dat_Hang!AF263-Gop_Dat_Hang!P263</f>
        <v>0</v>
      </c>
      <c r="AV263" s="21">
        <f>Gop_Dat_Hang!AG263-Gop_Dat_Hang!Q263</f>
        <v>0</v>
      </c>
      <c r="AW263" s="21">
        <f>Gop_Dat_Hang!AH263-Gop_Dat_Hang!R263</f>
        <v>0</v>
      </c>
      <c r="AX263" s="21">
        <f>Gop_Dat_Hang!AI263-Gop_Dat_Hang!S263</f>
        <v>0</v>
      </c>
      <c r="AY263" s="21">
        <f>Gop_Dat_Hang!AJ263-Gop_Dat_Hang!T263</f>
        <v>0</v>
      </c>
    </row>
    <row r="264" spans="1:51" x14ac:dyDescent="0.2">
      <c r="A264" s="73">
        <v>44615</v>
      </c>
      <c r="B264" s="181" t="s">
        <v>433</v>
      </c>
      <c r="C264" s="181" t="s">
        <v>126</v>
      </c>
      <c r="D264" s="181" t="s">
        <v>464</v>
      </c>
      <c r="E264" s="181" t="s">
        <v>465</v>
      </c>
      <c r="F264" s="181" t="s">
        <v>466</v>
      </c>
      <c r="G264" s="181" t="s">
        <v>569</v>
      </c>
      <c r="H264" s="21">
        <v>5</v>
      </c>
      <c r="I264" s="21">
        <v>0.03</v>
      </c>
      <c r="J264" s="74">
        <v>0</v>
      </c>
      <c r="L264" s="21">
        <v>24</v>
      </c>
      <c r="M264" s="21">
        <v>44</v>
      </c>
      <c r="N264" s="21">
        <v>20</v>
      </c>
      <c r="O264" s="21">
        <v>31</v>
      </c>
      <c r="P264" s="21">
        <v>25</v>
      </c>
      <c r="Q264" s="21">
        <v>37</v>
      </c>
      <c r="R264" s="21">
        <v>38</v>
      </c>
      <c r="S264" s="21">
        <v>219</v>
      </c>
      <c r="T264" s="21">
        <v>89091</v>
      </c>
      <c r="U264" s="21">
        <v>19510929</v>
      </c>
      <c r="V264" s="21">
        <v>0</v>
      </c>
      <c r="W264" s="21">
        <v>19510929</v>
      </c>
      <c r="X264" s="21">
        <v>1560874.32</v>
      </c>
      <c r="Y264" s="74">
        <v>21071803.32</v>
      </c>
      <c r="Z264" s="74">
        <v>107900</v>
      </c>
      <c r="AB264" s="21">
        <f>Gop_Dat_Hang!L264</f>
        <v>24</v>
      </c>
      <c r="AC264" s="21">
        <f>Gop_Dat_Hang!M264</f>
        <v>44</v>
      </c>
      <c r="AD264" s="21">
        <f>Gop_Dat_Hang!N264</f>
        <v>20</v>
      </c>
      <c r="AE264" s="21">
        <f>Gop_Dat_Hang!O264</f>
        <v>31</v>
      </c>
      <c r="AF264" s="21">
        <f>Gop_Dat_Hang!P264</f>
        <v>25</v>
      </c>
      <c r="AG264" s="21">
        <f>Gop_Dat_Hang!Q264</f>
        <v>37</v>
      </c>
      <c r="AH264" s="21">
        <f>Gop_Dat_Hang!R264</f>
        <v>38</v>
      </c>
      <c r="AI264" s="21">
        <f>SUM(Gop_Dat_Hang!AB264:AH264)</f>
        <v>219</v>
      </c>
      <c r="AJ264" s="21">
        <f>Gop_Dat_Hang!T264</f>
        <v>89091</v>
      </c>
      <c r="AK264" s="21">
        <f t="shared" si="27"/>
        <v>19510929</v>
      </c>
      <c r="AL264" s="21">
        <f>Gop_Dat_Hang!V264</f>
        <v>0</v>
      </c>
      <c r="AM264" s="21">
        <f t="shared" si="28"/>
        <v>19510929</v>
      </c>
      <c r="AN264" s="21">
        <f>Gop_Dat_Hang!X264</f>
        <v>1560874.32</v>
      </c>
      <c r="AO264" s="75">
        <f t="shared" si="29"/>
        <v>21071803.32</v>
      </c>
      <c r="AQ264" s="21">
        <f>Gop_Dat_Hang!AB264-Gop_Dat_Hang!L264</f>
        <v>0</v>
      </c>
      <c r="AR264" s="21">
        <f>Gop_Dat_Hang!AC264-Gop_Dat_Hang!M264</f>
        <v>0</v>
      </c>
      <c r="AS264" s="21">
        <f>Gop_Dat_Hang!AD264-Gop_Dat_Hang!N264</f>
        <v>0</v>
      </c>
      <c r="AT264" s="21">
        <f>Gop_Dat_Hang!AE264-Gop_Dat_Hang!O264</f>
        <v>0</v>
      </c>
      <c r="AU264" s="21">
        <f>Gop_Dat_Hang!AF264-Gop_Dat_Hang!P264</f>
        <v>0</v>
      </c>
      <c r="AV264" s="21">
        <f>Gop_Dat_Hang!AG264-Gop_Dat_Hang!Q264</f>
        <v>0</v>
      </c>
      <c r="AW264" s="21">
        <f>Gop_Dat_Hang!AH264-Gop_Dat_Hang!R264</f>
        <v>0</v>
      </c>
      <c r="AX264" s="21">
        <f>Gop_Dat_Hang!AI264-Gop_Dat_Hang!S264</f>
        <v>0</v>
      </c>
      <c r="AY264" s="21">
        <f>Gop_Dat_Hang!AJ264-Gop_Dat_Hang!T264</f>
        <v>0</v>
      </c>
    </row>
    <row r="265" spans="1:51" x14ac:dyDescent="0.2">
      <c r="A265" s="73">
        <v>44615</v>
      </c>
      <c r="B265" s="181" t="s">
        <v>433</v>
      </c>
      <c r="C265" s="181" t="s">
        <v>126</v>
      </c>
      <c r="D265" s="181" t="s">
        <v>467</v>
      </c>
      <c r="E265" s="181" t="s">
        <v>468</v>
      </c>
      <c r="F265" s="181" t="s">
        <v>469</v>
      </c>
      <c r="G265" s="181" t="s">
        <v>569</v>
      </c>
      <c r="H265" s="21">
        <v>5</v>
      </c>
      <c r="I265" s="21">
        <v>0.03</v>
      </c>
      <c r="J265" s="74">
        <v>0</v>
      </c>
      <c r="L265" s="21">
        <v>20</v>
      </c>
      <c r="M265" s="21">
        <v>20</v>
      </c>
      <c r="N265" s="21">
        <v>31</v>
      </c>
      <c r="O265" s="21">
        <v>45</v>
      </c>
      <c r="P265" s="21">
        <v>24</v>
      </c>
      <c r="Q265" s="21">
        <v>44</v>
      </c>
      <c r="R265" s="21">
        <v>22</v>
      </c>
      <c r="S265" s="21">
        <v>206</v>
      </c>
      <c r="T265" s="21">
        <v>89091</v>
      </c>
      <c r="U265" s="21">
        <v>18352746</v>
      </c>
      <c r="V265" s="21">
        <v>0</v>
      </c>
      <c r="W265" s="21">
        <v>18352746</v>
      </c>
      <c r="X265" s="21">
        <v>1468219.68</v>
      </c>
      <c r="Y265" s="74">
        <v>19820965.68</v>
      </c>
      <c r="Z265" s="74">
        <v>107900</v>
      </c>
      <c r="AB265" s="21">
        <f>Gop_Dat_Hang!L265</f>
        <v>20</v>
      </c>
      <c r="AC265" s="21">
        <f>Gop_Dat_Hang!M265</f>
        <v>20</v>
      </c>
      <c r="AD265" s="21">
        <f>Gop_Dat_Hang!N265</f>
        <v>31</v>
      </c>
      <c r="AE265" s="21">
        <f>Gop_Dat_Hang!O265</f>
        <v>45</v>
      </c>
      <c r="AF265" s="21">
        <f>Gop_Dat_Hang!P265</f>
        <v>24</v>
      </c>
      <c r="AG265" s="21">
        <f>Gop_Dat_Hang!Q265</f>
        <v>44</v>
      </c>
      <c r="AH265" s="21">
        <f>Gop_Dat_Hang!R265</f>
        <v>22</v>
      </c>
      <c r="AI265" s="21">
        <f>SUM(Gop_Dat_Hang!AB265:AH265)</f>
        <v>206</v>
      </c>
      <c r="AJ265" s="21">
        <f>Gop_Dat_Hang!T265</f>
        <v>89091</v>
      </c>
      <c r="AK265" s="21">
        <f t="shared" si="27"/>
        <v>18352746</v>
      </c>
      <c r="AL265" s="21">
        <f>Gop_Dat_Hang!V265</f>
        <v>0</v>
      </c>
      <c r="AM265" s="21">
        <f t="shared" si="28"/>
        <v>18352746</v>
      </c>
      <c r="AN265" s="21">
        <f>Gop_Dat_Hang!X265</f>
        <v>1468219.68</v>
      </c>
      <c r="AO265" s="75">
        <f t="shared" si="29"/>
        <v>19820965.68</v>
      </c>
      <c r="AQ265" s="21">
        <f>Gop_Dat_Hang!AB265-Gop_Dat_Hang!L265</f>
        <v>0</v>
      </c>
      <c r="AR265" s="21">
        <f>Gop_Dat_Hang!AC265-Gop_Dat_Hang!M265</f>
        <v>0</v>
      </c>
      <c r="AS265" s="21">
        <f>Gop_Dat_Hang!AD265-Gop_Dat_Hang!N265</f>
        <v>0</v>
      </c>
      <c r="AT265" s="21">
        <f>Gop_Dat_Hang!AE265-Gop_Dat_Hang!O265</f>
        <v>0</v>
      </c>
      <c r="AU265" s="21">
        <f>Gop_Dat_Hang!AF265-Gop_Dat_Hang!P265</f>
        <v>0</v>
      </c>
      <c r="AV265" s="21">
        <f>Gop_Dat_Hang!AG265-Gop_Dat_Hang!Q265</f>
        <v>0</v>
      </c>
      <c r="AW265" s="21">
        <f>Gop_Dat_Hang!AH265-Gop_Dat_Hang!R265</f>
        <v>0</v>
      </c>
      <c r="AX265" s="21">
        <f>Gop_Dat_Hang!AI265-Gop_Dat_Hang!S265</f>
        <v>0</v>
      </c>
      <c r="AY265" s="21">
        <f>Gop_Dat_Hang!AJ265-Gop_Dat_Hang!T265</f>
        <v>0</v>
      </c>
    </row>
    <row r="266" spans="1:51" x14ac:dyDescent="0.2">
      <c r="A266" s="73">
        <v>44615</v>
      </c>
      <c r="B266" s="181" t="s">
        <v>44</v>
      </c>
      <c r="C266" s="181" t="s">
        <v>45</v>
      </c>
      <c r="D266" s="181" t="s">
        <v>46</v>
      </c>
      <c r="E266" s="181" t="s">
        <v>47</v>
      </c>
      <c r="F266" s="181" t="s">
        <v>48</v>
      </c>
      <c r="G266" s="181" t="s">
        <v>514</v>
      </c>
      <c r="H266" s="21">
        <v>5</v>
      </c>
      <c r="I266" s="21">
        <v>0.1</v>
      </c>
      <c r="J266" s="74">
        <v>0</v>
      </c>
      <c r="L266" s="21">
        <v>29</v>
      </c>
      <c r="M266" s="21">
        <v>44</v>
      </c>
      <c r="N266" s="21">
        <v>13</v>
      </c>
      <c r="O266" s="21">
        <v>14</v>
      </c>
      <c r="P266" s="21">
        <v>33</v>
      </c>
      <c r="Q266" s="21">
        <v>49</v>
      </c>
      <c r="R266" s="21">
        <v>39</v>
      </c>
      <c r="S266" s="21">
        <v>221</v>
      </c>
      <c r="T266" s="21">
        <v>25000</v>
      </c>
      <c r="U266" s="21">
        <v>5525000</v>
      </c>
      <c r="V266" s="21">
        <v>0</v>
      </c>
      <c r="W266" s="21">
        <v>5525000</v>
      </c>
      <c r="X266" s="21">
        <v>442000</v>
      </c>
      <c r="Y266" s="74">
        <v>5967000</v>
      </c>
      <c r="Z266" s="74">
        <v>30900</v>
      </c>
      <c r="AB266" s="21">
        <f>Gop_Dat_Hang!L266</f>
        <v>29</v>
      </c>
      <c r="AC266" s="21">
        <f>Gop_Dat_Hang!M266</f>
        <v>44</v>
      </c>
      <c r="AD266" s="21">
        <f>Gop_Dat_Hang!N266</f>
        <v>13</v>
      </c>
      <c r="AE266" s="21">
        <f>Gop_Dat_Hang!O266</f>
        <v>14</v>
      </c>
      <c r="AF266" s="21">
        <f>Gop_Dat_Hang!P266</f>
        <v>33</v>
      </c>
      <c r="AG266" s="21">
        <f>Gop_Dat_Hang!Q266</f>
        <v>49</v>
      </c>
      <c r="AH266" s="21">
        <f>Gop_Dat_Hang!R266</f>
        <v>39</v>
      </c>
      <c r="AI266" s="21">
        <f>SUM(Gop_Dat_Hang!AB266:AH266)</f>
        <v>221</v>
      </c>
      <c r="AJ266" s="21">
        <f>Gop_Dat_Hang!T266</f>
        <v>25000</v>
      </c>
      <c r="AK266" s="21">
        <f t="shared" ref="AK266:AK297" si="30">AI266*AJ266</f>
        <v>5525000</v>
      </c>
      <c r="AL266" s="21">
        <f>Gop_Dat_Hang!V266</f>
        <v>0</v>
      </c>
      <c r="AM266" s="21">
        <f t="shared" ref="AM266:AM297" si="31">AK266-AL266</f>
        <v>5525000</v>
      </c>
      <c r="AN266" s="21">
        <f>Gop_Dat_Hang!X266</f>
        <v>442000</v>
      </c>
      <c r="AO266" s="75">
        <f t="shared" ref="AO266:AO297" si="32">AM266+AN266</f>
        <v>5967000</v>
      </c>
      <c r="AQ266" s="21">
        <f>Gop_Dat_Hang!AB266-Gop_Dat_Hang!L266</f>
        <v>0</v>
      </c>
      <c r="AR266" s="21">
        <f>Gop_Dat_Hang!AC266-Gop_Dat_Hang!M266</f>
        <v>0</v>
      </c>
      <c r="AS266" s="21">
        <f>Gop_Dat_Hang!AD266-Gop_Dat_Hang!N266</f>
        <v>0</v>
      </c>
      <c r="AT266" s="21">
        <f>Gop_Dat_Hang!AE266-Gop_Dat_Hang!O266</f>
        <v>0</v>
      </c>
      <c r="AU266" s="21">
        <f>Gop_Dat_Hang!AF266-Gop_Dat_Hang!P266</f>
        <v>0</v>
      </c>
      <c r="AV266" s="21">
        <f>Gop_Dat_Hang!AG266-Gop_Dat_Hang!Q266</f>
        <v>0</v>
      </c>
      <c r="AW266" s="21">
        <f>Gop_Dat_Hang!AH266-Gop_Dat_Hang!R266</f>
        <v>0</v>
      </c>
      <c r="AX266" s="21">
        <f>Gop_Dat_Hang!AI266-Gop_Dat_Hang!S266</f>
        <v>0</v>
      </c>
      <c r="AY266" s="21">
        <f>Gop_Dat_Hang!AJ266-Gop_Dat_Hang!T266</f>
        <v>0</v>
      </c>
    </row>
    <row r="267" spans="1:51" x14ac:dyDescent="0.2">
      <c r="A267" s="73">
        <v>44615</v>
      </c>
      <c r="B267" s="181" t="s">
        <v>44</v>
      </c>
      <c r="C267" s="181" t="s">
        <v>45</v>
      </c>
      <c r="D267" s="181" t="s">
        <v>51</v>
      </c>
      <c r="E267" s="181" t="s">
        <v>52</v>
      </c>
      <c r="F267" s="181" t="s">
        <v>53</v>
      </c>
      <c r="G267" s="181" t="s">
        <v>514</v>
      </c>
      <c r="H267" s="21">
        <v>5</v>
      </c>
      <c r="I267" s="21">
        <v>0.1</v>
      </c>
      <c r="J267" s="74">
        <v>0</v>
      </c>
      <c r="L267" s="21">
        <v>15</v>
      </c>
      <c r="M267" s="21">
        <v>19</v>
      </c>
      <c r="N267" s="21">
        <v>16</v>
      </c>
      <c r="O267" s="21">
        <v>34</v>
      </c>
      <c r="P267" s="21">
        <v>47</v>
      </c>
      <c r="Q267" s="21">
        <v>21</v>
      </c>
      <c r="R267" s="21">
        <v>13</v>
      </c>
      <c r="S267" s="21">
        <v>165</v>
      </c>
      <c r="T267" s="21">
        <v>24000</v>
      </c>
      <c r="U267" s="21">
        <v>3960000</v>
      </c>
      <c r="V267" s="21">
        <v>0</v>
      </c>
      <c r="W267" s="21">
        <v>3960000</v>
      </c>
      <c r="X267" s="21">
        <v>316800</v>
      </c>
      <c r="Y267" s="74">
        <v>4276800</v>
      </c>
      <c r="Z267" s="74">
        <v>28900</v>
      </c>
      <c r="AB267" s="21">
        <f>Gop_Dat_Hang!L267</f>
        <v>15</v>
      </c>
      <c r="AC267" s="21">
        <f>Gop_Dat_Hang!M267</f>
        <v>19</v>
      </c>
      <c r="AD267" s="21">
        <f>Gop_Dat_Hang!N267</f>
        <v>16</v>
      </c>
      <c r="AE267" s="21">
        <f>Gop_Dat_Hang!O267</f>
        <v>34</v>
      </c>
      <c r="AF267" s="21">
        <f>Gop_Dat_Hang!P267</f>
        <v>47</v>
      </c>
      <c r="AG267" s="21">
        <f>Gop_Dat_Hang!Q267</f>
        <v>21</v>
      </c>
      <c r="AH267" s="21">
        <f>Gop_Dat_Hang!R267</f>
        <v>13</v>
      </c>
      <c r="AI267" s="21">
        <f>SUM(Gop_Dat_Hang!AB267:AH267)</f>
        <v>165</v>
      </c>
      <c r="AJ267" s="21">
        <f>Gop_Dat_Hang!T267</f>
        <v>24000</v>
      </c>
      <c r="AK267" s="21">
        <f t="shared" si="30"/>
        <v>3960000</v>
      </c>
      <c r="AL267" s="21">
        <f>Gop_Dat_Hang!V267</f>
        <v>0</v>
      </c>
      <c r="AM267" s="21">
        <f t="shared" si="31"/>
        <v>3960000</v>
      </c>
      <c r="AN267" s="21">
        <f>Gop_Dat_Hang!X267</f>
        <v>316800</v>
      </c>
      <c r="AO267" s="75">
        <f t="shared" si="32"/>
        <v>4276800</v>
      </c>
      <c r="AQ267" s="21">
        <f>Gop_Dat_Hang!AB267-Gop_Dat_Hang!L267</f>
        <v>0</v>
      </c>
      <c r="AR267" s="21">
        <f>Gop_Dat_Hang!AC267-Gop_Dat_Hang!M267</f>
        <v>0</v>
      </c>
      <c r="AS267" s="21">
        <f>Gop_Dat_Hang!AD267-Gop_Dat_Hang!N267</f>
        <v>0</v>
      </c>
      <c r="AT267" s="21">
        <f>Gop_Dat_Hang!AE267-Gop_Dat_Hang!O267</f>
        <v>0</v>
      </c>
      <c r="AU267" s="21">
        <f>Gop_Dat_Hang!AF267-Gop_Dat_Hang!P267</f>
        <v>0</v>
      </c>
      <c r="AV267" s="21">
        <f>Gop_Dat_Hang!AG267-Gop_Dat_Hang!Q267</f>
        <v>0</v>
      </c>
      <c r="AW267" s="21">
        <f>Gop_Dat_Hang!AH267-Gop_Dat_Hang!R267</f>
        <v>0</v>
      </c>
      <c r="AX267" s="21">
        <f>Gop_Dat_Hang!AI267-Gop_Dat_Hang!S267</f>
        <v>0</v>
      </c>
      <c r="AY267" s="21">
        <f>Gop_Dat_Hang!AJ267-Gop_Dat_Hang!T267</f>
        <v>0</v>
      </c>
    </row>
    <row r="268" spans="1:51" x14ac:dyDescent="0.2">
      <c r="A268" s="73">
        <v>44615</v>
      </c>
      <c r="B268" s="181" t="s">
        <v>44</v>
      </c>
      <c r="C268" s="181" t="s">
        <v>45</v>
      </c>
      <c r="D268" s="181" t="s">
        <v>54</v>
      </c>
      <c r="E268" s="181" t="s">
        <v>55</v>
      </c>
      <c r="F268" s="181" t="s">
        <v>56</v>
      </c>
      <c r="G268" s="181" t="s">
        <v>514</v>
      </c>
      <c r="H268" s="21">
        <v>5</v>
      </c>
      <c r="I268" s="21">
        <v>0.1</v>
      </c>
      <c r="J268" s="74">
        <v>0</v>
      </c>
      <c r="L268" s="21">
        <v>32</v>
      </c>
      <c r="M268" s="21">
        <v>25</v>
      </c>
      <c r="N268" s="21">
        <v>34</v>
      </c>
      <c r="O268" s="21">
        <v>12</v>
      </c>
      <c r="P268" s="21">
        <v>0</v>
      </c>
      <c r="Q268" s="21">
        <v>0</v>
      </c>
      <c r="R268" s="21">
        <v>0</v>
      </c>
      <c r="S268" s="21">
        <v>103</v>
      </c>
      <c r="T268" s="21">
        <v>24500</v>
      </c>
      <c r="U268" s="21">
        <v>2523500</v>
      </c>
      <c r="V268" s="21">
        <v>0</v>
      </c>
      <c r="W268" s="21">
        <v>2523500</v>
      </c>
      <c r="X268" s="21">
        <v>201880</v>
      </c>
      <c r="Y268" s="74">
        <v>2725380</v>
      </c>
      <c r="Z268" s="74">
        <v>30900</v>
      </c>
      <c r="AB268" s="21">
        <f>Gop_Dat_Hang!L268</f>
        <v>32</v>
      </c>
      <c r="AC268" s="21">
        <f>Gop_Dat_Hang!M268</f>
        <v>25</v>
      </c>
      <c r="AD268" s="21">
        <f>Gop_Dat_Hang!N268</f>
        <v>34</v>
      </c>
      <c r="AE268" s="21">
        <f>Gop_Dat_Hang!O268</f>
        <v>12</v>
      </c>
      <c r="AF268" s="21">
        <f>Gop_Dat_Hang!P268</f>
        <v>0</v>
      </c>
      <c r="AG268" s="21">
        <f>Gop_Dat_Hang!Q268</f>
        <v>0</v>
      </c>
      <c r="AH268" s="21">
        <f>Gop_Dat_Hang!R268</f>
        <v>0</v>
      </c>
      <c r="AI268" s="21">
        <f>SUM(Gop_Dat_Hang!AB268:AH268)</f>
        <v>103</v>
      </c>
      <c r="AJ268" s="21">
        <f>Gop_Dat_Hang!T268</f>
        <v>24500</v>
      </c>
      <c r="AK268" s="21">
        <f t="shared" si="30"/>
        <v>2523500</v>
      </c>
      <c r="AL268" s="21">
        <f>Gop_Dat_Hang!V268</f>
        <v>0</v>
      </c>
      <c r="AM268" s="21">
        <f t="shared" si="31"/>
        <v>2523500</v>
      </c>
      <c r="AN268" s="21">
        <f>Gop_Dat_Hang!X268</f>
        <v>201880</v>
      </c>
      <c r="AO268" s="75">
        <f t="shared" si="32"/>
        <v>2725380</v>
      </c>
      <c r="AQ268" s="21">
        <f>Gop_Dat_Hang!AB268-Gop_Dat_Hang!L268</f>
        <v>0</v>
      </c>
      <c r="AR268" s="21">
        <f>Gop_Dat_Hang!AC268-Gop_Dat_Hang!M268</f>
        <v>0</v>
      </c>
      <c r="AS268" s="21">
        <f>Gop_Dat_Hang!AD268-Gop_Dat_Hang!N268</f>
        <v>0</v>
      </c>
      <c r="AT268" s="21">
        <f>Gop_Dat_Hang!AE268-Gop_Dat_Hang!O268</f>
        <v>0</v>
      </c>
      <c r="AU268" s="21">
        <f>Gop_Dat_Hang!AF268-Gop_Dat_Hang!P268</f>
        <v>0</v>
      </c>
      <c r="AV268" s="21">
        <f>Gop_Dat_Hang!AG268-Gop_Dat_Hang!Q268</f>
        <v>0</v>
      </c>
      <c r="AW268" s="21">
        <f>Gop_Dat_Hang!AH268-Gop_Dat_Hang!R268</f>
        <v>0</v>
      </c>
      <c r="AX268" s="21">
        <f>Gop_Dat_Hang!AI268-Gop_Dat_Hang!S268</f>
        <v>0</v>
      </c>
      <c r="AY268" s="21">
        <f>Gop_Dat_Hang!AJ268-Gop_Dat_Hang!T268</f>
        <v>0</v>
      </c>
    </row>
    <row r="269" spans="1:51" x14ac:dyDescent="0.2">
      <c r="A269" s="73">
        <v>44615</v>
      </c>
      <c r="B269" s="181" t="s">
        <v>44</v>
      </c>
      <c r="C269" s="181" t="s">
        <v>45</v>
      </c>
      <c r="D269" s="181" t="s">
        <v>57</v>
      </c>
      <c r="E269" s="181" t="s">
        <v>58</v>
      </c>
      <c r="F269" s="181" t="s">
        <v>59</v>
      </c>
      <c r="G269" s="181" t="s">
        <v>514</v>
      </c>
      <c r="H269" s="21">
        <v>5</v>
      </c>
      <c r="I269" s="21">
        <v>0.1</v>
      </c>
      <c r="J269" s="74">
        <v>0</v>
      </c>
      <c r="L269" s="21">
        <v>0</v>
      </c>
      <c r="M269" s="21">
        <v>0</v>
      </c>
      <c r="N269" s="21">
        <v>0</v>
      </c>
      <c r="O269" s="21">
        <v>0</v>
      </c>
      <c r="P269" s="21">
        <v>0</v>
      </c>
      <c r="Q269" s="21">
        <v>0</v>
      </c>
      <c r="R269" s="21">
        <v>39</v>
      </c>
      <c r="S269" s="21">
        <v>39</v>
      </c>
      <c r="T269" s="21">
        <v>8500</v>
      </c>
      <c r="U269" s="21">
        <v>331500</v>
      </c>
      <c r="V269" s="21">
        <v>0</v>
      </c>
      <c r="W269" s="21">
        <v>331500</v>
      </c>
      <c r="X269" s="21">
        <v>26520</v>
      </c>
      <c r="Y269" s="74">
        <v>358020</v>
      </c>
      <c r="Z269" s="74">
        <v>10900</v>
      </c>
      <c r="AB269" s="21">
        <f>Gop_Dat_Hang!L269</f>
        <v>0</v>
      </c>
      <c r="AC269" s="21">
        <f>Gop_Dat_Hang!M269</f>
        <v>0</v>
      </c>
      <c r="AD269" s="21">
        <f>Gop_Dat_Hang!N269</f>
        <v>0</v>
      </c>
      <c r="AE269" s="21">
        <f>Gop_Dat_Hang!O269</f>
        <v>0</v>
      </c>
      <c r="AF269" s="21">
        <f>Gop_Dat_Hang!P269</f>
        <v>0</v>
      </c>
      <c r="AG269" s="21">
        <f>Gop_Dat_Hang!Q269</f>
        <v>0</v>
      </c>
      <c r="AH269" s="21">
        <f>Gop_Dat_Hang!R269</f>
        <v>39</v>
      </c>
      <c r="AI269" s="21">
        <f>SUM(Gop_Dat_Hang!AB269:AH269)</f>
        <v>39</v>
      </c>
      <c r="AJ269" s="21">
        <f>Gop_Dat_Hang!T269</f>
        <v>8500</v>
      </c>
      <c r="AK269" s="21">
        <f t="shared" si="30"/>
        <v>331500</v>
      </c>
      <c r="AL269" s="21">
        <f>Gop_Dat_Hang!V269</f>
        <v>0</v>
      </c>
      <c r="AM269" s="21">
        <f t="shared" si="31"/>
        <v>331500</v>
      </c>
      <c r="AN269" s="21">
        <f>Gop_Dat_Hang!X269</f>
        <v>26520</v>
      </c>
      <c r="AO269" s="75">
        <f t="shared" si="32"/>
        <v>358020</v>
      </c>
      <c r="AQ269" s="21">
        <f>Gop_Dat_Hang!AB269-Gop_Dat_Hang!L269</f>
        <v>0</v>
      </c>
      <c r="AR269" s="21">
        <f>Gop_Dat_Hang!AC269-Gop_Dat_Hang!M269</f>
        <v>0</v>
      </c>
      <c r="AS269" s="21">
        <f>Gop_Dat_Hang!AD269-Gop_Dat_Hang!N269</f>
        <v>0</v>
      </c>
      <c r="AT269" s="21">
        <f>Gop_Dat_Hang!AE269-Gop_Dat_Hang!O269</f>
        <v>0</v>
      </c>
      <c r="AU269" s="21">
        <f>Gop_Dat_Hang!AF269-Gop_Dat_Hang!P269</f>
        <v>0</v>
      </c>
      <c r="AV269" s="21">
        <f>Gop_Dat_Hang!AG269-Gop_Dat_Hang!Q269</f>
        <v>0</v>
      </c>
      <c r="AW269" s="21">
        <f>Gop_Dat_Hang!AH269-Gop_Dat_Hang!R269</f>
        <v>0</v>
      </c>
      <c r="AX269" s="21">
        <f>Gop_Dat_Hang!AI269-Gop_Dat_Hang!S269</f>
        <v>0</v>
      </c>
      <c r="AY269" s="21">
        <f>Gop_Dat_Hang!AJ269-Gop_Dat_Hang!T269</f>
        <v>0</v>
      </c>
    </row>
    <row r="270" spans="1:51" x14ac:dyDescent="0.2">
      <c r="A270" s="73">
        <v>44615</v>
      </c>
      <c r="B270" s="181" t="s">
        <v>44</v>
      </c>
      <c r="C270" s="181" t="s">
        <v>45</v>
      </c>
      <c r="D270" s="181" t="s">
        <v>60</v>
      </c>
      <c r="E270" s="181" t="s">
        <v>61</v>
      </c>
      <c r="F270" s="181" t="s">
        <v>62</v>
      </c>
      <c r="G270" s="181" t="s">
        <v>514</v>
      </c>
      <c r="H270" s="21">
        <v>5</v>
      </c>
      <c r="I270" s="21">
        <v>0.1</v>
      </c>
      <c r="J270" s="74">
        <v>0</v>
      </c>
      <c r="L270" s="21">
        <v>24</v>
      </c>
      <c r="M270" s="21">
        <v>35</v>
      </c>
      <c r="N270" s="21">
        <v>32</v>
      </c>
      <c r="O270" s="21">
        <v>31</v>
      </c>
      <c r="P270" s="21">
        <v>11</v>
      </c>
      <c r="Q270" s="21">
        <v>42</v>
      </c>
      <c r="R270" s="21">
        <v>10</v>
      </c>
      <c r="S270" s="21">
        <v>185</v>
      </c>
      <c r="T270" s="21">
        <v>12500</v>
      </c>
      <c r="U270" s="21">
        <v>2312500</v>
      </c>
      <c r="V270" s="21">
        <v>0</v>
      </c>
      <c r="W270" s="21">
        <v>2312500</v>
      </c>
      <c r="X270" s="21">
        <v>185000</v>
      </c>
      <c r="Y270" s="74">
        <v>2497500</v>
      </c>
      <c r="Z270" s="74">
        <v>14900</v>
      </c>
      <c r="AB270" s="21">
        <f>Gop_Dat_Hang!L270</f>
        <v>24</v>
      </c>
      <c r="AC270" s="21">
        <f>Gop_Dat_Hang!M270</f>
        <v>35</v>
      </c>
      <c r="AD270" s="21">
        <f>Gop_Dat_Hang!N270</f>
        <v>32</v>
      </c>
      <c r="AE270" s="21">
        <f>Gop_Dat_Hang!O270</f>
        <v>31</v>
      </c>
      <c r="AF270" s="21">
        <f>Gop_Dat_Hang!P270</f>
        <v>11</v>
      </c>
      <c r="AG270" s="21">
        <f>Gop_Dat_Hang!Q270</f>
        <v>42</v>
      </c>
      <c r="AH270" s="21">
        <f>Gop_Dat_Hang!R270</f>
        <v>10</v>
      </c>
      <c r="AI270" s="21">
        <f>SUM(Gop_Dat_Hang!AB270:AH270)</f>
        <v>185</v>
      </c>
      <c r="AJ270" s="21">
        <f>Gop_Dat_Hang!T270</f>
        <v>12500</v>
      </c>
      <c r="AK270" s="21">
        <f t="shared" si="30"/>
        <v>2312500</v>
      </c>
      <c r="AL270" s="21">
        <f>Gop_Dat_Hang!V270</f>
        <v>0</v>
      </c>
      <c r="AM270" s="21">
        <f t="shared" si="31"/>
        <v>2312500</v>
      </c>
      <c r="AN270" s="21">
        <f>Gop_Dat_Hang!X270</f>
        <v>185000</v>
      </c>
      <c r="AO270" s="75">
        <f t="shared" si="32"/>
        <v>2497500</v>
      </c>
      <c r="AQ270" s="21">
        <f>Gop_Dat_Hang!AB270-Gop_Dat_Hang!L270</f>
        <v>0</v>
      </c>
      <c r="AR270" s="21">
        <f>Gop_Dat_Hang!AC270-Gop_Dat_Hang!M270</f>
        <v>0</v>
      </c>
      <c r="AS270" s="21">
        <f>Gop_Dat_Hang!AD270-Gop_Dat_Hang!N270</f>
        <v>0</v>
      </c>
      <c r="AT270" s="21">
        <f>Gop_Dat_Hang!AE270-Gop_Dat_Hang!O270</f>
        <v>0</v>
      </c>
      <c r="AU270" s="21">
        <f>Gop_Dat_Hang!AF270-Gop_Dat_Hang!P270</f>
        <v>0</v>
      </c>
      <c r="AV270" s="21">
        <f>Gop_Dat_Hang!AG270-Gop_Dat_Hang!Q270</f>
        <v>0</v>
      </c>
      <c r="AW270" s="21">
        <f>Gop_Dat_Hang!AH270-Gop_Dat_Hang!R270</f>
        <v>0</v>
      </c>
      <c r="AX270" s="21">
        <f>Gop_Dat_Hang!AI270-Gop_Dat_Hang!S270</f>
        <v>0</v>
      </c>
      <c r="AY270" s="21">
        <f>Gop_Dat_Hang!AJ270-Gop_Dat_Hang!T270</f>
        <v>0</v>
      </c>
    </row>
    <row r="271" spans="1:51" x14ac:dyDescent="0.2">
      <c r="A271" s="73">
        <v>44615</v>
      </c>
      <c r="B271" s="181" t="s">
        <v>44</v>
      </c>
      <c r="C271" s="181" t="s">
        <v>45</v>
      </c>
      <c r="D271" s="181" t="s">
        <v>63</v>
      </c>
      <c r="E271" s="181" t="s">
        <v>64</v>
      </c>
      <c r="F271" s="181" t="s">
        <v>65</v>
      </c>
      <c r="G271" s="181" t="s">
        <v>514</v>
      </c>
      <c r="H271" s="21">
        <v>5</v>
      </c>
      <c r="I271" s="21">
        <v>0.1</v>
      </c>
      <c r="J271" s="74">
        <v>0</v>
      </c>
      <c r="L271" s="21">
        <v>43</v>
      </c>
      <c r="M271" s="21">
        <v>31</v>
      </c>
      <c r="N271" s="21">
        <v>41</v>
      </c>
      <c r="O271" s="21">
        <v>17</v>
      </c>
      <c r="P271" s="21">
        <v>46</v>
      </c>
      <c r="Q271" s="21">
        <v>35</v>
      </c>
      <c r="R271" s="21">
        <v>36</v>
      </c>
      <c r="S271" s="21">
        <v>249</v>
      </c>
      <c r="T271" s="21">
        <v>10000</v>
      </c>
      <c r="U271" s="21">
        <v>2490000</v>
      </c>
      <c r="V271" s="21">
        <v>0</v>
      </c>
      <c r="W271" s="21">
        <v>2490000</v>
      </c>
      <c r="X271" s="21">
        <v>199200</v>
      </c>
      <c r="Y271" s="74">
        <v>2689200</v>
      </c>
      <c r="Z271" s="74">
        <v>11900</v>
      </c>
      <c r="AB271" s="21">
        <f>Gop_Dat_Hang!L271</f>
        <v>43</v>
      </c>
      <c r="AC271" s="21">
        <f>Gop_Dat_Hang!M271</f>
        <v>31</v>
      </c>
      <c r="AD271" s="21">
        <f>Gop_Dat_Hang!N271</f>
        <v>41</v>
      </c>
      <c r="AE271" s="21">
        <f>Gop_Dat_Hang!O271</f>
        <v>17</v>
      </c>
      <c r="AF271" s="21">
        <f>Gop_Dat_Hang!P271</f>
        <v>46</v>
      </c>
      <c r="AG271" s="21">
        <f>Gop_Dat_Hang!Q271</f>
        <v>35</v>
      </c>
      <c r="AH271" s="21">
        <f>Gop_Dat_Hang!R271</f>
        <v>36</v>
      </c>
      <c r="AI271" s="21">
        <f>SUM(Gop_Dat_Hang!AB271:AH271)</f>
        <v>249</v>
      </c>
      <c r="AJ271" s="21">
        <f>Gop_Dat_Hang!T271</f>
        <v>10000</v>
      </c>
      <c r="AK271" s="21">
        <f t="shared" si="30"/>
        <v>2490000</v>
      </c>
      <c r="AL271" s="21">
        <f>Gop_Dat_Hang!V271</f>
        <v>0</v>
      </c>
      <c r="AM271" s="21">
        <f t="shared" si="31"/>
        <v>2490000</v>
      </c>
      <c r="AN271" s="21">
        <f>Gop_Dat_Hang!X271</f>
        <v>199200</v>
      </c>
      <c r="AO271" s="75">
        <f t="shared" si="32"/>
        <v>2689200</v>
      </c>
      <c r="AQ271" s="21">
        <f>Gop_Dat_Hang!AB271-Gop_Dat_Hang!L271</f>
        <v>0</v>
      </c>
      <c r="AR271" s="21">
        <f>Gop_Dat_Hang!AC271-Gop_Dat_Hang!M271</f>
        <v>0</v>
      </c>
      <c r="AS271" s="21">
        <f>Gop_Dat_Hang!AD271-Gop_Dat_Hang!N271</f>
        <v>0</v>
      </c>
      <c r="AT271" s="21">
        <f>Gop_Dat_Hang!AE271-Gop_Dat_Hang!O271</f>
        <v>0</v>
      </c>
      <c r="AU271" s="21">
        <f>Gop_Dat_Hang!AF271-Gop_Dat_Hang!P271</f>
        <v>0</v>
      </c>
      <c r="AV271" s="21">
        <f>Gop_Dat_Hang!AG271-Gop_Dat_Hang!Q271</f>
        <v>0</v>
      </c>
      <c r="AW271" s="21">
        <f>Gop_Dat_Hang!AH271-Gop_Dat_Hang!R271</f>
        <v>0</v>
      </c>
      <c r="AX271" s="21">
        <f>Gop_Dat_Hang!AI271-Gop_Dat_Hang!S271</f>
        <v>0</v>
      </c>
      <c r="AY271" s="21">
        <f>Gop_Dat_Hang!AJ271-Gop_Dat_Hang!T271</f>
        <v>0</v>
      </c>
    </row>
    <row r="272" spans="1:51" x14ac:dyDescent="0.2">
      <c r="A272" s="73">
        <v>44615</v>
      </c>
      <c r="B272" s="181" t="s">
        <v>44</v>
      </c>
      <c r="C272" s="181" t="s">
        <v>45</v>
      </c>
      <c r="D272" s="181" t="s">
        <v>66</v>
      </c>
      <c r="E272" s="181" t="s">
        <v>67</v>
      </c>
      <c r="F272" s="181" t="s">
        <v>68</v>
      </c>
      <c r="G272" s="181" t="s">
        <v>514</v>
      </c>
      <c r="H272" s="21">
        <v>5</v>
      </c>
      <c r="I272" s="21">
        <v>0.1</v>
      </c>
      <c r="J272" s="74">
        <v>0</v>
      </c>
      <c r="L272" s="21">
        <v>24</v>
      </c>
      <c r="M272" s="21">
        <v>15</v>
      </c>
      <c r="N272" s="21">
        <v>46</v>
      </c>
      <c r="O272" s="21">
        <v>37</v>
      </c>
      <c r="P272" s="21">
        <v>14</v>
      </c>
      <c r="Q272" s="21">
        <v>11</v>
      </c>
      <c r="R272" s="21">
        <v>40</v>
      </c>
      <c r="S272" s="21">
        <v>187</v>
      </c>
      <c r="T272" s="21">
        <v>27000</v>
      </c>
      <c r="U272" s="21">
        <v>5049000</v>
      </c>
      <c r="V272" s="21">
        <v>0</v>
      </c>
      <c r="W272" s="21">
        <v>5049000</v>
      </c>
      <c r="X272" s="21">
        <v>403920</v>
      </c>
      <c r="Y272" s="74">
        <v>5452920</v>
      </c>
      <c r="Z272" s="74">
        <v>31900</v>
      </c>
      <c r="AB272" s="21">
        <f>Gop_Dat_Hang!L272</f>
        <v>24</v>
      </c>
      <c r="AC272" s="21">
        <f>Gop_Dat_Hang!M272</f>
        <v>15</v>
      </c>
      <c r="AD272" s="21">
        <f>Gop_Dat_Hang!N272</f>
        <v>46</v>
      </c>
      <c r="AE272" s="21">
        <f>Gop_Dat_Hang!O272</f>
        <v>37</v>
      </c>
      <c r="AF272" s="21">
        <f>Gop_Dat_Hang!P272</f>
        <v>14</v>
      </c>
      <c r="AG272" s="21">
        <f>Gop_Dat_Hang!Q272</f>
        <v>11</v>
      </c>
      <c r="AH272" s="21">
        <f>Gop_Dat_Hang!R272</f>
        <v>40</v>
      </c>
      <c r="AI272" s="21">
        <f>SUM(Gop_Dat_Hang!AB272:AH272)</f>
        <v>187</v>
      </c>
      <c r="AJ272" s="21">
        <f>Gop_Dat_Hang!T272</f>
        <v>27000</v>
      </c>
      <c r="AK272" s="21">
        <f t="shared" si="30"/>
        <v>5049000</v>
      </c>
      <c r="AL272" s="21">
        <f>Gop_Dat_Hang!V272</f>
        <v>0</v>
      </c>
      <c r="AM272" s="21">
        <f t="shared" si="31"/>
        <v>5049000</v>
      </c>
      <c r="AN272" s="21">
        <f>Gop_Dat_Hang!X272</f>
        <v>403920</v>
      </c>
      <c r="AO272" s="75">
        <f t="shared" si="32"/>
        <v>5452920</v>
      </c>
      <c r="AQ272" s="21">
        <f>Gop_Dat_Hang!AB272-Gop_Dat_Hang!L272</f>
        <v>0</v>
      </c>
      <c r="AR272" s="21">
        <f>Gop_Dat_Hang!AC272-Gop_Dat_Hang!M272</f>
        <v>0</v>
      </c>
      <c r="AS272" s="21">
        <f>Gop_Dat_Hang!AD272-Gop_Dat_Hang!N272</f>
        <v>0</v>
      </c>
      <c r="AT272" s="21">
        <f>Gop_Dat_Hang!AE272-Gop_Dat_Hang!O272</f>
        <v>0</v>
      </c>
      <c r="AU272" s="21">
        <f>Gop_Dat_Hang!AF272-Gop_Dat_Hang!P272</f>
        <v>0</v>
      </c>
      <c r="AV272" s="21">
        <f>Gop_Dat_Hang!AG272-Gop_Dat_Hang!Q272</f>
        <v>0</v>
      </c>
      <c r="AW272" s="21">
        <f>Gop_Dat_Hang!AH272-Gop_Dat_Hang!R272</f>
        <v>0</v>
      </c>
      <c r="AX272" s="21">
        <f>Gop_Dat_Hang!AI272-Gop_Dat_Hang!S272</f>
        <v>0</v>
      </c>
      <c r="AY272" s="21">
        <f>Gop_Dat_Hang!AJ272-Gop_Dat_Hang!T272</f>
        <v>0</v>
      </c>
    </row>
    <row r="273" spans="1:51" x14ac:dyDescent="0.2">
      <c r="A273" s="73">
        <v>44615</v>
      </c>
      <c r="B273" s="181" t="s">
        <v>216</v>
      </c>
      <c r="C273" s="181" t="s">
        <v>217</v>
      </c>
      <c r="D273" s="181" t="s">
        <v>224</v>
      </c>
      <c r="E273" s="181" t="s">
        <v>225</v>
      </c>
      <c r="F273" s="181" t="s">
        <v>226</v>
      </c>
      <c r="G273" s="181" t="s">
        <v>514</v>
      </c>
      <c r="H273" s="21">
        <v>30</v>
      </c>
      <c r="I273" s="21">
        <v>0.05</v>
      </c>
      <c r="J273" s="74">
        <v>0</v>
      </c>
      <c r="L273" s="21">
        <v>11</v>
      </c>
      <c r="M273" s="21">
        <v>18</v>
      </c>
      <c r="N273" s="21">
        <v>29</v>
      </c>
      <c r="O273" s="21">
        <v>50</v>
      </c>
      <c r="P273" s="21">
        <v>13</v>
      </c>
      <c r="Q273" s="21">
        <v>26</v>
      </c>
      <c r="R273" s="21">
        <v>49</v>
      </c>
      <c r="S273" s="21">
        <v>196</v>
      </c>
      <c r="T273" s="21">
        <v>18150</v>
      </c>
      <c r="U273" s="21">
        <v>3557400</v>
      </c>
      <c r="V273" s="21">
        <v>0</v>
      </c>
      <c r="W273" s="21">
        <v>3557400</v>
      </c>
      <c r="X273" s="21">
        <v>284592</v>
      </c>
      <c r="Y273" s="74">
        <v>3841992</v>
      </c>
      <c r="Z273" s="74">
        <v>24900</v>
      </c>
      <c r="AB273" s="21">
        <f>Gop_Dat_Hang!L273</f>
        <v>11</v>
      </c>
      <c r="AC273" s="21">
        <f>Gop_Dat_Hang!M273</f>
        <v>18</v>
      </c>
      <c r="AD273" s="21">
        <f>Gop_Dat_Hang!N273</f>
        <v>29</v>
      </c>
      <c r="AE273" s="21">
        <f>Gop_Dat_Hang!O273</f>
        <v>50</v>
      </c>
      <c r="AF273" s="21">
        <f>Gop_Dat_Hang!P273</f>
        <v>13</v>
      </c>
      <c r="AG273" s="21">
        <f>Gop_Dat_Hang!Q273</f>
        <v>26</v>
      </c>
      <c r="AH273" s="21">
        <f>Gop_Dat_Hang!R273</f>
        <v>49</v>
      </c>
      <c r="AI273" s="21">
        <f>SUM(Gop_Dat_Hang!AB273:AH273)</f>
        <v>196</v>
      </c>
      <c r="AJ273" s="21">
        <f>Gop_Dat_Hang!T273</f>
        <v>18150</v>
      </c>
      <c r="AK273" s="21">
        <f t="shared" si="30"/>
        <v>3557400</v>
      </c>
      <c r="AL273" s="21">
        <f>Gop_Dat_Hang!V273</f>
        <v>0</v>
      </c>
      <c r="AM273" s="21">
        <f t="shared" si="31"/>
        <v>3557400</v>
      </c>
      <c r="AN273" s="21">
        <f>Gop_Dat_Hang!X273</f>
        <v>284592</v>
      </c>
      <c r="AO273" s="75">
        <f t="shared" si="32"/>
        <v>3841992</v>
      </c>
      <c r="AQ273" s="21">
        <f>Gop_Dat_Hang!AB273-Gop_Dat_Hang!L273</f>
        <v>0</v>
      </c>
      <c r="AR273" s="21">
        <f>Gop_Dat_Hang!AC273-Gop_Dat_Hang!M273</f>
        <v>0</v>
      </c>
      <c r="AS273" s="21">
        <f>Gop_Dat_Hang!AD273-Gop_Dat_Hang!N273</f>
        <v>0</v>
      </c>
      <c r="AT273" s="21">
        <f>Gop_Dat_Hang!AE273-Gop_Dat_Hang!O273</f>
        <v>0</v>
      </c>
      <c r="AU273" s="21">
        <f>Gop_Dat_Hang!AF273-Gop_Dat_Hang!P273</f>
        <v>0</v>
      </c>
      <c r="AV273" s="21">
        <f>Gop_Dat_Hang!AG273-Gop_Dat_Hang!Q273</f>
        <v>0</v>
      </c>
      <c r="AW273" s="21">
        <f>Gop_Dat_Hang!AH273-Gop_Dat_Hang!R273</f>
        <v>0</v>
      </c>
      <c r="AX273" s="21">
        <f>Gop_Dat_Hang!AI273-Gop_Dat_Hang!S273</f>
        <v>0</v>
      </c>
      <c r="AY273" s="21">
        <f>Gop_Dat_Hang!AJ273-Gop_Dat_Hang!T273</f>
        <v>0</v>
      </c>
    </row>
    <row r="274" spans="1:51" x14ac:dyDescent="0.2">
      <c r="A274" s="73">
        <v>44615</v>
      </c>
      <c r="B274" s="181" t="s">
        <v>216</v>
      </c>
      <c r="C274" s="181" t="s">
        <v>217</v>
      </c>
      <c r="D274" s="181" t="s">
        <v>227</v>
      </c>
      <c r="E274" s="181" t="s">
        <v>228</v>
      </c>
      <c r="F274" s="181" t="s">
        <v>229</v>
      </c>
      <c r="G274" s="181" t="s">
        <v>514</v>
      </c>
      <c r="H274" s="21">
        <v>24</v>
      </c>
      <c r="I274" s="21">
        <v>0.05</v>
      </c>
      <c r="J274" s="74">
        <v>0.1</v>
      </c>
      <c r="L274" s="21">
        <v>44</v>
      </c>
      <c r="M274" s="21">
        <v>42</v>
      </c>
      <c r="N274" s="21">
        <v>41</v>
      </c>
      <c r="O274" s="21">
        <v>16</v>
      </c>
      <c r="P274" s="21">
        <v>29</v>
      </c>
      <c r="Q274" s="21">
        <v>50</v>
      </c>
      <c r="R274" s="21">
        <v>26</v>
      </c>
      <c r="S274" s="21">
        <v>248</v>
      </c>
      <c r="T274" s="21">
        <v>40000</v>
      </c>
      <c r="U274" s="21">
        <v>9920000</v>
      </c>
      <c r="V274" s="21">
        <v>992000</v>
      </c>
      <c r="W274" s="21">
        <v>8928000</v>
      </c>
      <c r="X274" s="21">
        <v>793600</v>
      </c>
      <c r="Y274" s="74">
        <v>9721600</v>
      </c>
      <c r="Z274" s="74">
        <v>51900</v>
      </c>
      <c r="AB274" s="21">
        <f>Gop_Dat_Hang!L274</f>
        <v>44</v>
      </c>
      <c r="AC274" s="21">
        <f>Gop_Dat_Hang!M274</f>
        <v>42</v>
      </c>
      <c r="AD274" s="21">
        <f>Gop_Dat_Hang!N274</f>
        <v>41</v>
      </c>
      <c r="AE274" s="21">
        <f>Gop_Dat_Hang!O274</f>
        <v>16</v>
      </c>
      <c r="AF274" s="21">
        <f>Gop_Dat_Hang!P274</f>
        <v>29</v>
      </c>
      <c r="AG274" s="21">
        <f>Gop_Dat_Hang!Q274</f>
        <v>50</v>
      </c>
      <c r="AH274" s="21">
        <f>Gop_Dat_Hang!R274</f>
        <v>26</v>
      </c>
      <c r="AI274" s="21">
        <f>SUM(Gop_Dat_Hang!AB274:AH274)</f>
        <v>248</v>
      </c>
      <c r="AJ274" s="21">
        <f>Gop_Dat_Hang!T274</f>
        <v>40000</v>
      </c>
      <c r="AK274" s="21">
        <f t="shared" si="30"/>
        <v>9920000</v>
      </c>
      <c r="AL274" s="21">
        <f>Gop_Dat_Hang!V274</f>
        <v>992000</v>
      </c>
      <c r="AM274" s="21">
        <f t="shared" si="31"/>
        <v>8928000</v>
      </c>
      <c r="AN274" s="21">
        <f>Gop_Dat_Hang!X274</f>
        <v>793600</v>
      </c>
      <c r="AO274" s="75">
        <f t="shared" si="32"/>
        <v>9721600</v>
      </c>
      <c r="AQ274" s="21">
        <f>Gop_Dat_Hang!AB274-Gop_Dat_Hang!L274</f>
        <v>0</v>
      </c>
      <c r="AR274" s="21">
        <f>Gop_Dat_Hang!AC274-Gop_Dat_Hang!M274</f>
        <v>0</v>
      </c>
      <c r="AS274" s="21">
        <f>Gop_Dat_Hang!AD274-Gop_Dat_Hang!N274</f>
        <v>0</v>
      </c>
      <c r="AT274" s="21">
        <f>Gop_Dat_Hang!AE274-Gop_Dat_Hang!O274</f>
        <v>0</v>
      </c>
      <c r="AU274" s="21">
        <f>Gop_Dat_Hang!AF274-Gop_Dat_Hang!P274</f>
        <v>0</v>
      </c>
      <c r="AV274" s="21">
        <f>Gop_Dat_Hang!AG274-Gop_Dat_Hang!Q274</f>
        <v>0</v>
      </c>
      <c r="AW274" s="21">
        <f>Gop_Dat_Hang!AH274-Gop_Dat_Hang!R274</f>
        <v>0</v>
      </c>
      <c r="AX274" s="21">
        <f>Gop_Dat_Hang!AI274-Gop_Dat_Hang!S274</f>
        <v>0</v>
      </c>
      <c r="AY274" s="21">
        <f>Gop_Dat_Hang!AJ274-Gop_Dat_Hang!T274</f>
        <v>0</v>
      </c>
    </row>
    <row r="275" spans="1:51" x14ac:dyDescent="0.2">
      <c r="A275" s="73">
        <v>44615</v>
      </c>
      <c r="B275" s="181" t="s">
        <v>216</v>
      </c>
      <c r="C275" s="181" t="s">
        <v>217</v>
      </c>
      <c r="D275" s="181" t="s">
        <v>230</v>
      </c>
      <c r="E275" s="181" t="s">
        <v>231</v>
      </c>
      <c r="F275" s="181" t="s">
        <v>232</v>
      </c>
      <c r="G275" s="181" t="s">
        <v>514</v>
      </c>
      <c r="H275" s="21">
        <v>30</v>
      </c>
      <c r="I275" s="21">
        <v>0.05</v>
      </c>
      <c r="J275" s="74">
        <v>0.15</v>
      </c>
      <c r="L275" s="21">
        <v>28</v>
      </c>
      <c r="M275" s="21">
        <v>13</v>
      </c>
      <c r="N275" s="21">
        <v>34</v>
      </c>
      <c r="O275" s="21">
        <v>20</v>
      </c>
      <c r="P275" s="21">
        <v>33</v>
      </c>
      <c r="Q275" s="21">
        <v>26</v>
      </c>
      <c r="R275" s="21">
        <v>23</v>
      </c>
      <c r="S275" s="21">
        <v>177</v>
      </c>
      <c r="T275" s="21">
        <v>36000</v>
      </c>
      <c r="U275" s="21">
        <v>6372000</v>
      </c>
      <c r="V275" s="21">
        <v>955800</v>
      </c>
      <c r="W275" s="21">
        <v>5416200</v>
      </c>
      <c r="X275" s="21">
        <v>509760</v>
      </c>
      <c r="Y275" s="74">
        <v>5925960</v>
      </c>
      <c r="Z275" s="74">
        <v>46900</v>
      </c>
      <c r="AB275" s="21">
        <f>Gop_Dat_Hang!L275</f>
        <v>28</v>
      </c>
      <c r="AC275" s="21">
        <f>Gop_Dat_Hang!M275</f>
        <v>13</v>
      </c>
      <c r="AD275" s="21">
        <f>Gop_Dat_Hang!N275</f>
        <v>34</v>
      </c>
      <c r="AE275" s="21">
        <f>Gop_Dat_Hang!O275</f>
        <v>20</v>
      </c>
      <c r="AF275" s="21">
        <f>Gop_Dat_Hang!P275</f>
        <v>33</v>
      </c>
      <c r="AG275" s="21">
        <f>Gop_Dat_Hang!Q275</f>
        <v>26</v>
      </c>
      <c r="AH275" s="21">
        <f>Gop_Dat_Hang!R275</f>
        <v>23</v>
      </c>
      <c r="AI275" s="21">
        <f>SUM(Gop_Dat_Hang!AB275:AH275)</f>
        <v>177</v>
      </c>
      <c r="AJ275" s="21">
        <f>Gop_Dat_Hang!T275</f>
        <v>36000</v>
      </c>
      <c r="AK275" s="21">
        <f t="shared" si="30"/>
        <v>6372000</v>
      </c>
      <c r="AL275" s="21">
        <f>Gop_Dat_Hang!V275</f>
        <v>955800</v>
      </c>
      <c r="AM275" s="21">
        <f t="shared" si="31"/>
        <v>5416200</v>
      </c>
      <c r="AN275" s="21">
        <f>Gop_Dat_Hang!X275</f>
        <v>509760</v>
      </c>
      <c r="AO275" s="75">
        <f t="shared" si="32"/>
        <v>5925960</v>
      </c>
      <c r="AQ275" s="21">
        <f>Gop_Dat_Hang!AB275-Gop_Dat_Hang!L275</f>
        <v>0</v>
      </c>
      <c r="AR275" s="21">
        <f>Gop_Dat_Hang!AC275-Gop_Dat_Hang!M275</f>
        <v>0</v>
      </c>
      <c r="AS275" s="21">
        <f>Gop_Dat_Hang!AD275-Gop_Dat_Hang!N275</f>
        <v>0</v>
      </c>
      <c r="AT275" s="21">
        <f>Gop_Dat_Hang!AE275-Gop_Dat_Hang!O275</f>
        <v>0</v>
      </c>
      <c r="AU275" s="21">
        <f>Gop_Dat_Hang!AF275-Gop_Dat_Hang!P275</f>
        <v>0</v>
      </c>
      <c r="AV275" s="21">
        <f>Gop_Dat_Hang!AG275-Gop_Dat_Hang!Q275</f>
        <v>0</v>
      </c>
      <c r="AW275" s="21">
        <f>Gop_Dat_Hang!AH275-Gop_Dat_Hang!R275</f>
        <v>0</v>
      </c>
      <c r="AX275" s="21">
        <f>Gop_Dat_Hang!AI275-Gop_Dat_Hang!S275</f>
        <v>0</v>
      </c>
      <c r="AY275" s="21">
        <f>Gop_Dat_Hang!AJ275-Gop_Dat_Hang!T275</f>
        <v>0</v>
      </c>
    </row>
    <row r="276" spans="1:51" x14ac:dyDescent="0.2">
      <c r="A276" s="73">
        <v>44615</v>
      </c>
      <c r="B276" s="181" t="s">
        <v>216</v>
      </c>
      <c r="C276" s="181" t="s">
        <v>217</v>
      </c>
      <c r="D276" s="181" t="s">
        <v>233</v>
      </c>
      <c r="E276" s="181" t="s">
        <v>234</v>
      </c>
      <c r="F276" s="181" t="s">
        <v>235</v>
      </c>
      <c r="G276" s="181" t="s">
        <v>514</v>
      </c>
      <c r="H276" s="21">
        <v>32</v>
      </c>
      <c r="I276" s="21">
        <v>0.05</v>
      </c>
      <c r="J276" s="74">
        <v>0.1</v>
      </c>
      <c r="L276" s="21">
        <v>27</v>
      </c>
      <c r="M276" s="21">
        <v>37</v>
      </c>
      <c r="N276" s="21">
        <v>50</v>
      </c>
      <c r="O276" s="21">
        <v>17</v>
      </c>
      <c r="P276" s="21">
        <v>37</v>
      </c>
      <c r="Q276" s="21">
        <v>37</v>
      </c>
      <c r="R276" s="21">
        <v>43</v>
      </c>
      <c r="S276" s="21">
        <v>248</v>
      </c>
      <c r="T276" s="21">
        <v>21120</v>
      </c>
      <c r="U276" s="21">
        <v>5237760</v>
      </c>
      <c r="V276" s="21">
        <v>523776</v>
      </c>
      <c r="W276" s="21">
        <v>4713984</v>
      </c>
      <c r="X276" s="21">
        <v>419020.79999999999</v>
      </c>
      <c r="Y276" s="74">
        <v>5133004.7999999998</v>
      </c>
      <c r="Z276" s="74">
        <v>27900</v>
      </c>
      <c r="AB276" s="21">
        <f>Gop_Dat_Hang!L276</f>
        <v>27</v>
      </c>
      <c r="AC276" s="21">
        <f>Gop_Dat_Hang!M276</f>
        <v>37</v>
      </c>
      <c r="AD276" s="21">
        <f>Gop_Dat_Hang!N276</f>
        <v>50</v>
      </c>
      <c r="AE276" s="21">
        <f>Gop_Dat_Hang!O276</f>
        <v>17</v>
      </c>
      <c r="AF276" s="21">
        <f>Gop_Dat_Hang!P276</f>
        <v>37</v>
      </c>
      <c r="AG276" s="21">
        <f>Gop_Dat_Hang!Q276</f>
        <v>37</v>
      </c>
      <c r="AH276" s="21">
        <f>Gop_Dat_Hang!R276</f>
        <v>43</v>
      </c>
      <c r="AI276" s="21">
        <f>SUM(Gop_Dat_Hang!AB276:AH276)</f>
        <v>248</v>
      </c>
      <c r="AJ276" s="21">
        <f>Gop_Dat_Hang!T276</f>
        <v>21120</v>
      </c>
      <c r="AK276" s="21">
        <f t="shared" si="30"/>
        <v>5237760</v>
      </c>
      <c r="AL276" s="21">
        <f>Gop_Dat_Hang!V276</f>
        <v>523776</v>
      </c>
      <c r="AM276" s="21">
        <f t="shared" si="31"/>
        <v>4713984</v>
      </c>
      <c r="AN276" s="21">
        <f>Gop_Dat_Hang!X276</f>
        <v>419020.79999999999</v>
      </c>
      <c r="AO276" s="75">
        <f t="shared" si="32"/>
        <v>5133004.7999999998</v>
      </c>
      <c r="AQ276" s="21">
        <f>Gop_Dat_Hang!AB276-Gop_Dat_Hang!L276</f>
        <v>0</v>
      </c>
      <c r="AR276" s="21">
        <f>Gop_Dat_Hang!AC276-Gop_Dat_Hang!M276</f>
        <v>0</v>
      </c>
      <c r="AS276" s="21">
        <f>Gop_Dat_Hang!AD276-Gop_Dat_Hang!N276</f>
        <v>0</v>
      </c>
      <c r="AT276" s="21">
        <f>Gop_Dat_Hang!AE276-Gop_Dat_Hang!O276</f>
        <v>0</v>
      </c>
      <c r="AU276" s="21">
        <f>Gop_Dat_Hang!AF276-Gop_Dat_Hang!P276</f>
        <v>0</v>
      </c>
      <c r="AV276" s="21">
        <f>Gop_Dat_Hang!AG276-Gop_Dat_Hang!Q276</f>
        <v>0</v>
      </c>
      <c r="AW276" s="21">
        <f>Gop_Dat_Hang!AH276-Gop_Dat_Hang!R276</f>
        <v>0</v>
      </c>
      <c r="AX276" s="21">
        <f>Gop_Dat_Hang!AI276-Gop_Dat_Hang!S276</f>
        <v>0</v>
      </c>
      <c r="AY276" s="21">
        <f>Gop_Dat_Hang!AJ276-Gop_Dat_Hang!T276</f>
        <v>0</v>
      </c>
    </row>
    <row r="277" spans="1:51" x14ac:dyDescent="0.2">
      <c r="A277" s="73">
        <v>44615</v>
      </c>
      <c r="B277" s="181" t="s">
        <v>216</v>
      </c>
      <c r="C277" s="181" t="s">
        <v>217</v>
      </c>
      <c r="D277" s="181" t="s">
        <v>236</v>
      </c>
      <c r="E277" s="181" t="s">
        <v>237</v>
      </c>
      <c r="F277" s="181" t="s">
        <v>238</v>
      </c>
      <c r="G277" s="181" t="s">
        <v>514</v>
      </c>
      <c r="H277" s="21">
        <v>30</v>
      </c>
      <c r="I277" s="21">
        <v>0.05</v>
      </c>
      <c r="J277" s="74">
        <v>0.2</v>
      </c>
      <c r="L277" s="21">
        <v>48</v>
      </c>
      <c r="M277" s="21">
        <v>34</v>
      </c>
      <c r="N277" s="21">
        <v>36</v>
      </c>
      <c r="O277" s="21">
        <v>40</v>
      </c>
      <c r="P277" s="21">
        <v>44</v>
      </c>
      <c r="Q277" s="21">
        <v>31</v>
      </c>
      <c r="R277" s="21">
        <v>10</v>
      </c>
      <c r="S277" s="21">
        <v>243</v>
      </c>
      <c r="T277" s="21">
        <v>33000</v>
      </c>
      <c r="U277" s="21">
        <v>8019000</v>
      </c>
      <c r="V277" s="21">
        <v>1603800</v>
      </c>
      <c r="W277" s="21">
        <v>6415200</v>
      </c>
      <c r="X277" s="21">
        <v>641520</v>
      </c>
      <c r="Y277" s="74">
        <v>7056720</v>
      </c>
      <c r="Z277" s="74">
        <v>42900</v>
      </c>
      <c r="AB277" s="21">
        <f>Gop_Dat_Hang!L277</f>
        <v>48</v>
      </c>
      <c r="AC277" s="21">
        <f>Gop_Dat_Hang!M277</f>
        <v>34</v>
      </c>
      <c r="AD277" s="21">
        <f>Gop_Dat_Hang!N277</f>
        <v>36</v>
      </c>
      <c r="AE277" s="21">
        <f>Gop_Dat_Hang!O277</f>
        <v>40</v>
      </c>
      <c r="AF277" s="21">
        <f>Gop_Dat_Hang!P277</f>
        <v>44</v>
      </c>
      <c r="AG277" s="21">
        <f>Gop_Dat_Hang!Q277</f>
        <v>31</v>
      </c>
      <c r="AH277" s="21">
        <f>Gop_Dat_Hang!R277</f>
        <v>10</v>
      </c>
      <c r="AI277" s="21">
        <f>SUM(Gop_Dat_Hang!AB277:AH277)</f>
        <v>243</v>
      </c>
      <c r="AJ277" s="21">
        <f>Gop_Dat_Hang!T277</f>
        <v>33000</v>
      </c>
      <c r="AK277" s="21">
        <f t="shared" si="30"/>
        <v>8019000</v>
      </c>
      <c r="AL277" s="21">
        <f>Gop_Dat_Hang!V277</f>
        <v>1603800</v>
      </c>
      <c r="AM277" s="21">
        <f t="shared" si="31"/>
        <v>6415200</v>
      </c>
      <c r="AN277" s="21">
        <f>Gop_Dat_Hang!X277</f>
        <v>641520</v>
      </c>
      <c r="AO277" s="75">
        <f t="shared" si="32"/>
        <v>7056720</v>
      </c>
      <c r="AQ277" s="21">
        <f>Gop_Dat_Hang!AB277-Gop_Dat_Hang!L277</f>
        <v>0</v>
      </c>
      <c r="AR277" s="21">
        <f>Gop_Dat_Hang!AC277-Gop_Dat_Hang!M277</f>
        <v>0</v>
      </c>
      <c r="AS277" s="21">
        <f>Gop_Dat_Hang!AD277-Gop_Dat_Hang!N277</f>
        <v>0</v>
      </c>
      <c r="AT277" s="21">
        <f>Gop_Dat_Hang!AE277-Gop_Dat_Hang!O277</f>
        <v>0</v>
      </c>
      <c r="AU277" s="21">
        <f>Gop_Dat_Hang!AF277-Gop_Dat_Hang!P277</f>
        <v>0</v>
      </c>
      <c r="AV277" s="21">
        <f>Gop_Dat_Hang!AG277-Gop_Dat_Hang!Q277</f>
        <v>0</v>
      </c>
      <c r="AW277" s="21">
        <f>Gop_Dat_Hang!AH277-Gop_Dat_Hang!R277</f>
        <v>0</v>
      </c>
      <c r="AX277" s="21">
        <f>Gop_Dat_Hang!AI277-Gop_Dat_Hang!S277</f>
        <v>0</v>
      </c>
      <c r="AY277" s="21">
        <f>Gop_Dat_Hang!AJ277-Gop_Dat_Hang!T277</f>
        <v>0</v>
      </c>
    </row>
    <row r="278" spans="1:51" x14ac:dyDescent="0.2">
      <c r="A278" s="73">
        <v>44615</v>
      </c>
      <c r="B278" s="181" t="s">
        <v>216</v>
      </c>
      <c r="C278" s="181" t="s">
        <v>217</v>
      </c>
      <c r="D278" s="181" t="s">
        <v>239</v>
      </c>
      <c r="E278" s="181" t="s">
        <v>240</v>
      </c>
      <c r="F278" s="181" t="s">
        <v>241</v>
      </c>
      <c r="G278" s="181" t="s">
        <v>514</v>
      </c>
      <c r="H278" s="21">
        <v>30</v>
      </c>
      <c r="I278" s="21">
        <v>0.05</v>
      </c>
      <c r="J278" s="74">
        <v>0</v>
      </c>
      <c r="L278" s="21">
        <v>28</v>
      </c>
      <c r="M278" s="21">
        <v>30</v>
      </c>
      <c r="N278" s="21">
        <v>15</v>
      </c>
      <c r="O278" s="21">
        <v>29</v>
      </c>
      <c r="P278" s="21">
        <v>16</v>
      </c>
      <c r="Q278" s="21">
        <v>26</v>
      </c>
      <c r="R278" s="21">
        <v>50</v>
      </c>
      <c r="S278" s="21">
        <v>194</v>
      </c>
      <c r="T278" s="21">
        <v>50400</v>
      </c>
      <c r="U278" s="21">
        <v>9777600</v>
      </c>
      <c r="V278" s="21">
        <v>0</v>
      </c>
      <c r="W278" s="21">
        <v>9777600</v>
      </c>
      <c r="X278" s="21">
        <v>782208</v>
      </c>
      <c r="Y278" s="74">
        <v>10559808</v>
      </c>
      <c r="Z278" s="74">
        <v>65000</v>
      </c>
      <c r="AB278" s="21">
        <f>Gop_Dat_Hang!L278</f>
        <v>28</v>
      </c>
      <c r="AC278" s="21">
        <f>Gop_Dat_Hang!M278</f>
        <v>30</v>
      </c>
      <c r="AD278" s="21">
        <f>Gop_Dat_Hang!N278</f>
        <v>15</v>
      </c>
      <c r="AE278" s="21">
        <f>Gop_Dat_Hang!O278</f>
        <v>29</v>
      </c>
      <c r="AF278" s="21">
        <f>Gop_Dat_Hang!P278</f>
        <v>16</v>
      </c>
      <c r="AG278" s="21">
        <f>Gop_Dat_Hang!Q278</f>
        <v>26</v>
      </c>
      <c r="AH278" s="21">
        <f>Gop_Dat_Hang!R278</f>
        <v>50</v>
      </c>
      <c r="AI278" s="21">
        <f>SUM(Gop_Dat_Hang!AB278:AH278)</f>
        <v>194</v>
      </c>
      <c r="AJ278" s="21">
        <f>Gop_Dat_Hang!T278</f>
        <v>50400</v>
      </c>
      <c r="AK278" s="21">
        <f t="shared" si="30"/>
        <v>9777600</v>
      </c>
      <c r="AL278" s="21">
        <f>Gop_Dat_Hang!V278</f>
        <v>0</v>
      </c>
      <c r="AM278" s="21">
        <f t="shared" si="31"/>
        <v>9777600</v>
      </c>
      <c r="AN278" s="21">
        <f>Gop_Dat_Hang!X278</f>
        <v>782208</v>
      </c>
      <c r="AO278" s="75">
        <f t="shared" si="32"/>
        <v>10559808</v>
      </c>
      <c r="AQ278" s="21">
        <f>Gop_Dat_Hang!AB278-Gop_Dat_Hang!L278</f>
        <v>0</v>
      </c>
      <c r="AR278" s="21">
        <f>Gop_Dat_Hang!AC278-Gop_Dat_Hang!M278</f>
        <v>0</v>
      </c>
      <c r="AS278" s="21">
        <f>Gop_Dat_Hang!AD278-Gop_Dat_Hang!N278</f>
        <v>0</v>
      </c>
      <c r="AT278" s="21">
        <f>Gop_Dat_Hang!AE278-Gop_Dat_Hang!O278</f>
        <v>0</v>
      </c>
      <c r="AU278" s="21">
        <f>Gop_Dat_Hang!AF278-Gop_Dat_Hang!P278</f>
        <v>0</v>
      </c>
      <c r="AV278" s="21">
        <f>Gop_Dat_Hang!AG278-Gop_Dat_Hang!Q278</f>
        <v>0</v>
      </c>
      <c r="AW278" s="21">
        <f>Gop_Dat_Hang!AH278-Gop_Dat_Hang!R278</f>
        <v>0</v>
      </c>
      <c r="AX278" s="21">
        <f>Gop_Dat_Hang!AI278-Gop_Dat_Hang!S278</f>
        <v>0</v>
      </c>
      <c r="AY278" s="21">
        <f>Gop_Dat_Hang!AJ278-Gop_Dat_Hang!T278</f>
        <v>0</v>
      </c>
    </row>
    <row r="279" spans="1:51" x14ac:dyDescent="0.2">
      <c r="A279" s="73">
        <v>44615</v>
      </c>
      <c r="B279" s="181" t="s">
        <v>216</v>
      </c>
      <c r="C279" s="181" t="s">
        <v>217</v>
      </c>
      <c r="D279" s="181" t="s">
        <v>242</v>
      </c>
      <c r="E279" s="181" t="s">
        <v>243</v>
      </c>
      <c r="F279" s="181" t="s">
        <v>244</v>
      </c>
      <c r="G279" s="181" t="s">
        <v>514</v>
      </c>
      <c r="H279" s="21">
        <v>20</v>
      </c>
      <c r="I279" s="21">
        <v>0.05</v>
      </c>
      <c r="J279" s="74">
        <v>0</v>
      </c>
      <c r="L279" s="21">
        <v>15</v>
      </c>
      <c r="M279" s="21">
        <v>43</v>
      </c>
      <c r="N279" s="21">
        <v>38</v>
      </c>
      <c r="O279" s="21">
        <v>35</v>
      </c>
      <c r="P279" s="21">
        <v>15</v>
      </c>
      <c r="Q279" s="21">
        <v>23</v>
      </c>
      <c r="R279" s="21">
        <v>29</v>
      </c>
      <c r="S279" s="21">
        <v>198</v>
      </c>
      <c r="T279" s="21">
        <v>110000</v>
      </c>
      <c r="U279" s="21">
        <v>21780000</v>
      </c>
      <c r="V279" s="21">
        <v>0</v>
      </c>
      <c r="W279" s="21">
        <v>21780000</v>
      </c>
      <c r="X279" s="21">
        <v>1742400</v>
      </c>
      <c r="Y279" s="74">
        <v>23522400</v>
      </c>
      <c r="Z279" s="74">
        <v>136900</v>
      </c>
      <c r="AB279" s="21">
        <f>Gop_Dat_Hang!L279</f>
        <v>15</v>
      </c>
      <c r="AC279" s="21">
        <f>Gop_Dat_Hang!M279</f>
        <v>43</v>
      </c>
      <c r="AD279" s="21">
        <f>Gop_Dat_Hang!N279</f>
        <v>38</v>
      </c>
      <c r="AE279" s="21">
        <f>Gop_Dat_Hang!O279</f>
        <v>35</v>
      </c>
      <c r="AF279" s="21">
        <f>Gop_Dat_Hang!P279</f>
        <v>15</v>
      </c>
      <c r="AG279" s="21">
        <f>Gop_Dat_Hang!Q279</f>
        <v>23</v>
      </c>
      <c r="AH279" s="21">
        <f>Gop_Dat_Hang!R279</f>
        <v>29</v>
      </c>
      <c r="AI279" s="21">
        <f>SUM(Gop_Dat_Hang!AB279:AH279)</f>
        <v>198</v>
      </c>
      <c r="AJ279" s="21">
        <f>Gop_Dat_Hang!T279</f>
        <v>110000</v>
      </c>
      <c r="AK279" s="21">
        <f t="shared" si="30"/>
        <v>21780000</v>
      </c>
      <c r="AL279" s="21">
        <f>Gop_Dat_Hang!V279</f>
        <v>0</v>
      </c>
      <c r="AM279" s="21">
        <f t="shared" si="31"/>
        <v>21780000</v>
      </c>
      <c r="AN279" s="21">
        <f>Gop_Dat_Hang!X279</f>
        <v>1742400</v>
      </c>
      <c r="AO279" s="75">
        <f t="shared" si="32"/>
        <v>23522400</v>
      </c>
      <c r="AQ279" s="21">
        <f>Gop_Dat_Hang!AB279-Gop_Dat_Hang!L279</f>
        <v>0</v>
      </c>
      <c r="AR279" s="21">
        <f>Gop_Dat_Hang!AC279-Gop_Dat_Hang!M279</f>
        <v>0</v>
      </c>
      <c r="AS279" s="21">
        <f>Gop_Dat_Hang!AD279-Gop_Dat_Hang!N279</f>
        <v>0</v>
      </c>
      <c r="AT279" s="21">
        <f>Gop_Dat_Hang!AE279-Gop_Dat_Hang!O279</f>
        <v>0</v>
      </c>
      <c r="AU279" s="21">
        <f>Gop_Dat_Hang!AF279-Gop_Dat_Hang!P279</f>
        <v>0</v>
      </c>
      <c r="AV279" s="21">
        <f>Gop_Dat_Hang!AG279-Gop_Dat_Hang!Q279</f>
        <v>0</v>
      </c>
      <c r="AW279" s="21">
        <f>Gop_Dat_Hang!AH279-Gop_Dat_Hang!R279</f>
        <v>0</v>
      </c>
      <c r="AX279" s="21">
        <f>Gop_Dat_Hang!AI279-Gop_Dat_Hang!S279</f>
        <v>0</v>
      </c>
      <c r="AY279" s="21">
        <f>Gop_Dat_Hang!AJ279-Gop_Dat_Hang!T279</f>
        <v>0</v>
      </c>
    </row>
    <row r="280" spans="1:51" x14ac:dyDescent="0.2">
      <c r="A280" s="73">
        <v>44615</v>
      </c>
      <c r="B280" s="181" t="s">
        <v>216</v>
      </c>
      <c r="C280" s="181" t="s">
        <v>217</v>
      </c>
      <c r="D280" s="181" t="s">
        <v>245</v>
      </c>
      <c r="E280" s="181" t="s">
        <v>246</v>
      </c>
      <c r="F280" s="181" t="s">
        <v>247</v>
      </c>
      <c r="G280" s="181" t="s">
        <v>514</v>
      </c>
      <c r="H280" s="21">
        <v>40</v>
      </c>
      <c r="I280" s="21">
        <v>0.05</v>
      </c>
      <c r="J280" s="74">
        <v>0</v>
      </c>
      <c r="L280" s="21">
        <v>40</v>
      </c>
      <c r="M280" s="21">
        <v>35</v>
      </c>
      <c r="N280" s="21">
        <v>33</v>
      </c>
      <c r="O280" s="21">
        <v>45</v>
      </c>
      <c r="P280" s="21">
        <v>36</v>
      </c>
      <c r="Q280" s="21">
        <v>21</v>
      </c>
      <c r="R280" s="21">
        <v>16</v>
      </c>
      <c r="S280" s="21">
        <v>226</v>
      </c>
      <c r="T280" s="21">
        <v>45000</v>
      </c>
      <c r="U280" s="21">
        <v>10170000</v>
      </c>
      <c r="V280" s="21">
        <v>0</v>
      </c>
      <c r="W280" s="21">
        <v>10170000</v>
      </c>
      <c r="X280" s="21">
        <v>813600</v>
      </c>
      <c r="Y280" s="74">
        <v>10983600</v>
      </c>
      <c r="Z280" s="74">
        <v>55900</v>
      </c>
      <c r="AB280" s="21">
        <f>Gop_Dat_Hang!L280</f>
        <v>40</v>
      </c>
      <c r="AC280" s="21">
        <f>Gop_Dat_Hang!M280</f>
        <v>35</v>
      </c>
      <c r="AD280" s="21">
        <f>Gop_Dat_Hang!N280</f>
        <v>33</v>
      </c>
      <c r="AE280" s="21">
        <f>Gop_Dat_Hang!O280</f>
        <v>45</v>
      </c>
      <c r="AF280" s="21">
        <f>Gop_Dat_Hang!P280</f>
        <v>36</v>
      </c>
      <c r="AG280" s="21">
        <f>Gop_Dat_Hang!Q280</f>
        <v>21</v>
      </c>
      <c r="AH280" s="21">
        <f>Gop_Dat_Hang!R280</f>
        <v>16</v>
      </c>
      <c r="AI280" s="21">
        <f>SUM(Gop_Dat_Hang!AB280:AH280)</f>
        <v>226</v>
      </c>
      <c r="AJ280" s="21">
        <f>Gop_Dat_Hang!T280</f>
        <v>45000</v>
      </c>
      <c r="AK280" s="21">
        <f t="shared" si="30"/>
        <v>10170000</v>
      </c>
      <c r="AL280" s="21">
        <f>Gop_Dat_Hang!V280</f>
        <v>0</v>
      </c>
      <c r="AM280" s="21">
        <f t="shared" si="31"/>
        <v>10170000</v>
      </c>
      <c r="AN280" s="21">
        <f>Gop_Dat_Hang!X280</f>
        <v>813600</v>
      </c>
      <c r="AO280" s="75">
        <f t="shared" si="32"/>
        <v>10983600</v>
      </c>
      <c r="AQ280" s="21">
        <f>Gop_Dat_Hang!AB280-Gop_Dat_Hang!L280</f>
        <v>0</v>
      </c>
      <c r="AR280" s="21">
        <f>Gop_Dat_Hang!AC280-Gop_Dat_Hang!M280</f>
        <v>0</v>
      </c>
      <c r="AS280" s="21">
        <f>Gop_Dat_Hang!AD280-Gop_Dat_Hang!N280</f>
        <v>0</v>
      </c>
      <c r="AT280" s="21">
        <f>Gop_Dat_Hang!AE280-Gop_Dat_Hang!O280</f>
        <v>0</v>
      </c>
      <c r="AU280" s="21">
        <f>Gop_Dat_Hang!AF280-Gop_Dat_Hang!P280</f>
        <v>0</v>
      </c>
      <c r="AV280" s="21">
        <f>Gop_Dat_Hang!AG280-Gop_Dat_Hang!Q280</f>
        <v>0</v>
      </c>
      <c r="AW280" s="21">
        <f>Gop_Dat_Hang!AH280-Gop_Dat_Hang!R280</f>
        <v>0</v>
      </c>
      <c r="AX280" s="21">
        <f>Gop_Dat_Hang!AI280-Gop_Dat_Hang!S280</f>
        <v>0</v>
      </c>
      <c r="AY280" s="21">
        <f>Gop_Dat_Hang!AJ280-Gop_Dat_Hang!T280</f>
        <v>0</v>
      </c>
    </row>
    <row r="281" spans="1:51" x14ac:dyDescent="0.2">
      <c r="A281" s="73">
        <v>44615</v>
      </c>
      <c r="B281" s="181" t="s">
        <v>216</v>
      </c>
      <c r="C281" s="181" t="s">
        <v>217</v>
      </c>
      <c r="D281" s="181" t="s">
        <v>248</v>
      </c>
      <c r="E281" s="181" t="s">
        <v>249</v>
      </c>
      <c r="F281" s="181" t="s">
        <v>250</v>
      </c>
      <c r="G281" s="181" t="s">
        <v>514</v>
      </c>
      <c r="H281" s="21">
        <v>30</v>
      </c>
      <c r="I281" s="21">
        <v>0.05</v>
      </c>
      <c r="J281" s="74">
        <v>0</v>
      </c>
      <c r="L281" s="21">
        <v>22</v>
      </c>
      <c r="M281" s="21">
        <v>27</v>
      </c>
      <c r="N281" s="21">
        <v>48</v>
      </c>
      <c r="O281" s="21">
        <v>39</v>
      </c>
      <c r="P281" s="21">
        <v>45</v>
      </c>
      <c r="Q281" s="21">
        <v>27</v>
      </c>
      <c r="R281" s="21">
        <v>14</v>
      </c>
      <c r="S281" s="21">
        <v>222</v>
      </c>
      <c r="T281" s="21">
        <v>52000</v>
      </c>
      <c r="U281" s="21">
        <v>11544000</v>
      </c>
      <c r="V281" s="21">
        <v>0</v>
      </c>
      <c r="W281" s="21">
        <v>11544000</v>
      </c>
      <c r="X281" s="21">
        <v>923520</v>
      </c>
      <c r="Y281" s="74">
        <v>12467520</v>
      </c>
      <c r="Z281" s="74">
        <v>67900</v>
      </c>
      <c r="AB281" s="21">
        <f>Gop_Dat_Hang!L281</f>
        <v>22</v>
      </c>
      <c r="AC281" s="21">
        <f>Gop_Dat_Hang!M281</f>
        <v>27</v>
      </c>
      <c r="AD281" s="21">
        <f>Gop_Dat_Hang!N281</f>
        <v>48</v>
      </c>
      <c r="AE281" s="21">
        <f>Gop_Dat_Hang!O281</f>
        <v>39</v>
      </c>
      <c r="AF281" s="21">
        <f>Gop_Dat_Hang!P281</f>
        <v>45</v>
      </c>
      <c r="AG281" s="21">
        <f>Gop_Dat_Hang!Q281</f>
        <v>27</v>
      </c>
      <c r="AH281" s="21">
        <f>Gop_Dat_Hang!R281</f>
        <v>14</v>
      </c>
      <c r="AI281" s="21">
        <f>SUM(Gop_Dat_Hang!AB281:AH281)</f>
        <v>222</v>
      </c>
      <c r="AJ281" s="21">
        <f>Gop_Dat_Hang!T281</f>
        <v>52000</v>
      </c>
      <c r="AK281" s="21">
        <f t="shared" si="30"/>
        <v>11544000</v>
      </c>
      <c r="AL281" s="21">
        <f>Gop_Dat_Hang!V281</f>
        <v>0</v>
      </c>
      <c r="AM281" s="21">
        <f t="shared" si="31"/>
        <v>11544000</v>
      </c>
      <c r="AN281" s="21">
        <f>Gop_Dat_Hang!X281</f>
        <v>923520</v>
      </c>
      <c r="AO281" s="75">
        <f t="shared" si="32"/>
        <v>12467520</v>
      </c>
      <c r="AQ281" s="21">
        <f>Gop_Dat_Hang!AB281-Gop_Dat_Hang!L281</f>
        <v>0</v>
      </c>
      <c r="AR281" s="21">
        <f>Gop_Dat_Hang!AC281-Gop_Dat_Hang!M281</f>
        <v>0</v>
      </c>
      <c r="AS281" s="21">
        <f>Gop_Dat_Hang!AD281-Gop_Dat_Hang!N281</f>
        <v>0</v>
      </c>
      <c r="AT281" s="21">
        <f>Gop_Dat_Hang!AE281-Gop_Dat_Hang!O281</f>
        <v>0</v>
      </c>
      <c r="AU281" s="21">
        <f>Gop_Dat_Hang!AF281-Gop_Dat_Hang!P281</f>
        <v>0</v>
      </c>
      <c r="AV281" s="21">
        <f>Gop_Dat_Hang!AG281-Gop_Dat_Hang!Q281</f>
        <v>0</v>
      </c>
      <c r="AW281" s="21">
        <f>Gop_Dat_Hang!AH281-Gop_Dat_Hang!R281</f>
        <v>0</v>
      </c>
      <c r="AX281" s="21">
        <f>Gop_Dat_Hang!AI281-Gop_Dat_Hang!S281</f>
        <v>0</v>
      </c>
      <c r="AY281" s="21">
        <f>Gop_Dat_Hang!AJ281-Gop_Dat_Hang!T281</f>
        <v>0</v>
      </c>
    </row>
    <row r="282" spans="1:51" x14ac:dyDescent="0.2">
      <c r="A282" s="73">
        <v>44615</v>
      </c>
      <c r="B282" s="181" t="s">
        <v>216</v>
      </c>
      <c r="C282" s="181" t="s">
        <v>217</v>
      </c>
      <c r="D282" s="181" t="s">
        <v>251</v>
      </c>
      <c r="E282" s="181" t="s">
        <v>252</v>
      </c>
      <c r="F282" s="181" t="s">
        <v>253</v>
      </c>
      <c r="G282" s="181" t="s">
        <v>514</v>
      </c>
      <c r="H282" s="21">
        <v>20</v>
      </c>
      <c r="I282" s="21">
        <v>0.05</v>
      </c>
      <c r="J282" s="74">
        <v>0.05</v>
      </c>
      <c r="L282" s="21">
        <v>30</v>
      </c>
      <c r="M282" s="21">
        <v>35</v>
      </c>
      <c r="N282" s="21">
        <v>23</v>
      </c>
      <c r="O282" s="21">
        <v>49</v>
      </c>
      <c r="P282" s="21">
        <v>35</v>
      </c>
      <c r="Q282" s="21">
        <v>50</v>
      </c>
      <c r="R282" s="21">
        <v>32</v>
      </c>
      <c r="S282" s="21">
        <v>254</v>
      </c>
      <c r="T282" s="21">
        <v>65000</v>
      </c>
      <c r="U282" s="21">
        <v>16510000</v>
      </c>
      <c r="V282" s="21">
        <v>825500</v>
      </c>
      <c r="W282" s="21">
        <v>15684500</v>
      </c>
      <c r="X282" s="21">
        <v>1320800</v>
      </c>
      <c r="Y282" s="74">
        <v>17005300</v>
      </c>
      <c r="Z282" s="74">
        <v>76900</v>
      </c>
      <c r="AB282" s="21">
        <f>Gop_Dat_Hang!L282</f>
        <v>30</v>
      </c>
      <c r="AC282" s="21">
        <f>Gop_Dat_Hang!M282</f>
        <v>35</v>
      </c>
      <c r="AD282" s="21">
        <f>Gop_Dat_Hang!N282</f>
        <v>23</v>
      </c>
      <c r="AE282" s="21">
        <f>Gop_Dat_Hang!O282</f>
        <v>49</v>
      </c>
      <c r="AF282" s="21">
        <f>Gop_Dat_Hang!P282</f>
        <v>35</v>
      </c>
      <c r="AG282" s="21">
        <f>Gop_Dat_Hang!Q282</f>
        <v>50</v>
      </c>
      <c r="AH282" s="21">
        <f>Gop_Dat_Hang!R282</f>
        <v>32</v>
      </c>
      <c r="AI282" s="21">
        <f>SUM(Gop_Dat_Hang!AB282:AH282)</f>
        <v>254</v>
      </c>
      <c r="AJ282" s="21">
        <f>Gop_Dat_Hang!T282</f>
        <v>65000</v>
      </c>
      <c r="AK282" s="21">
        <f t="shared" si="30"/>
        <v>16510000</v>
      </c>
      <c r="AL282" s="21">
        <f>Gop_Dat_Hang!V282</f>
        <v>825500</v>
      </c>
      <c r="AM282" s="21">
        <f t="shared" si="31"/>
        <v>15684500</v>
      </c>
      <c r="AN282" s="21">
        <f>Gop_Dat_Hang!X282</f>
        <v>1320800</v>
      </c>
      <c r="AO282" s="75">
        <f t="shared" si="32"/>
        <v>17005300</v>
      </c>
      <c r="AQ282" s="21">
        <f>Gop_Dat_Hang!AB282-Gop_Dat_Hang!L282</f>
        <v>0</v>
      </c>
      <c r="AR282" s="21">
        <f>Gop_Dat_Hang!AC282-Gop_Dat_Hang!M282</f>
        <v>0</v>
      </c>
      <c r="AS282" s="21">
        <f>Gop_Dat_Hang!AD282-Gop_Dat_Hang!N282</f>
        <v>0</v>
      </c>
      <c r="AT282" s="21">
        <f>Gop_Dat_Hang!AE282-Gop_Dat_Hang!O282</f>
        <v>0</v>
      </c>
      <c r="AU282" s="21">
        <f>Gop_Dat_Hang!AF282-Gop_Dat_Hang!P282</f>
        <v>0</v>
      </c>
      <c r="AV282" s="21">
        <f>Gop_Dat_Hang!AG282-Gop_Dat_Hang!Q282</f>
        <v>0</v>
      </c>
      <c r="AW282" s="21">
        <f>Gop_Dat_Hang!AH282-Gop_Dat_Hang!R282</f>
        <v>0</v>
      </c>
      <c r="AX282" s="21">
        <f>Gop_Dat_Hang!AI282-Gop_Dat_Hang!S282</f>
        <v>0</v>
      </c>
      <c r="AY282" s="21">
        <f>Gop_Dat_Hang!AJ282-Gop_Dat_Hang!T282</f>
        <v>0</v>
      </c>
    </row>
    <row r="283" spans="1:51" x14ac:dyDescent="0.2">
      <c r="A283" s="73">
        <v>44615</v>
      </c>
      <c r="B283" s="181" t="s">
        <v>216</v>
      </c>
      <c r="C283" s="181" t="s">
        <v>217</v>
      </c>
      <c r="D283" s="181" t="s">
        <v>254</v>
      </c>
      <c r="E283" s="181" t="s">
        <v>255</v>
      </c>
      <c r="F283" s="181" t="s">
        <v>256</v>
      </c>
      <c r="G283" s="181" t="s">
        <v>514</v>
      </c>
      <c r="H283" s="21">
        <v>20</v>
      </c>
      <c r="I283" s="21">
        <v>0.05</v>
      </c>
      <c r="J283" s="74">
        <v>0</v>
      </c>
      <c r="L283" s="21">
        <v>22</v>
      </c>
      <c r="M283" s="21">
        <v>23</v>
      </c>
      <c r="N283" s="21">
        <v>14</v>
      </c>
      <c r="O283" s="21">
        <v>19</v>
      </c>
      <c r="P283" s="21">
        <v>42</v>
      </c>
      <c r="Q283" s="21">
        <v>11</v>
      </c>
      <c r="R283" s="21">
        <v>32</v>
      </c>
      <c r="S283" s="21">
        <v>163</v>
      </c>
      <c r="T283" s="21">
        <v>125000</v>
      </c>
      <c r="U283" s="21">
        <v>20375000</v>
      </c>
      <c r="V283" s="21">
        <v>0</v>
      </c>
      <c r="W283" s="21">
        <v>20375000</v>
      </c>
      <c r="X283" s="21">
        <v>1630000</v>
      </c>
      <c r="Y283" s="74">
        <v>22005000</v>
      </c>
      <c r="Z283" s="74">
        <v>156900</v>
      </c>
      <c r="AB283" s="21">
        <f>Gop_Dat_Hang!L283</f>
        <v>22</v>
      </c>
      <c r="AC283" s="21">
        <f>Gop_Dat_Hang!M283</f>
        <v>23</v>
      </c>
      <c r="AD283" s="21">
        <f>Gop_Dat_Hang!N283</f>
        <v>14</v>
      </c>
      <c r="AE283" s="21">
        <f>Gop_Dat_Hang!O283</f>
        <v>19</v>
      </c>
      <c r="AF283" s="21">
        <f>Gop_Dat_Hang!P283</f>
        <v>42</v>
      </c>
      <c r="AG283" s="21">
        <f>Gop_Dat_Hang!Q283</f>
        <v>11</v>
      </c>
      <c r="AH283" s="21">
        <f>Gop_Dat_Hang!R283</f>
        <v>32</v>
      </c>
      <c r="AI283" s="21">
        <f>SUM(Gop_Dat_Hang!AB283:AH283)</f>
        <v>163</v>
      </c>
      <c r="AJ283" s="21">
        <f>Gop_Dat_Hang!T283</f>
        <v>125000</v>
      </c>
      <c r="AK283" s="21">
        <f t="shared" si="30"/>
        <v>20375000</v>
      </c>
      <c r="AL283" s="21">
        <f>Gop_Dat_Hang!V283</f>
        <v>0</v>
      </c>
      <c r="AM283" s="21">
        <f t="shared" si="31"/>
        <v>20375000</v>
      </c>
      <c r="AN283" s="21">
        <f>Gop_Dat_Hang!X283</f>
        <v>1630000</v>
      </c>
      <c r="AO283" s="75">
        <f t="shared" si="32"/>
        <v>22005000</v>
      </c>
      <c r="AQ283" s="21">
        <f>Gop_Dat_Hang!AB283-Gop_Dat_Hang!L283</f>
        <v>0</v>
      </c>
      <c r="AR283" s="21">
        <f>Gop_Dat_Hang!AC283-Gop_Dat_Hang!M283</f>
        <v>0</v>
      </c>
      <c r="AS283" s="21">
        <f>Gop_Dat_Hang!AD283-Gop_Dat_Hang!N283</f>
        <v>0</v>
      </c>
      <c r="AT283" s="21">
        <f>Gop_Dat_Hang!AE283-Gop_Dat_Hang!O283</f>
        <v>0</v>
      </c>
      <c r="AU283" s="21">
        <f>Gop_Dat_Hang!AF283-Gop_Dat_Hang!P283</f>
        <v>0</v>
      </c>
      <c r="AV283" s="21">
        <f>Gop_Dat_Hang!AG283-Gop_Dat_Hang!Q283</f>
        <v>0</v>
      </c>
      <c r="AW283" s="21">
        <f>Gop_Dat_Hang!AH283-Gop_Dat_Hang!R283</f>
        <v>0</v>
      </c>
      <c r="AX283" s="21">
        <f>Gop_Dat_Hang!AI283-Gop_Dat_Hang!S283</f>
        <v>0</v>
      </c>
      <c r="AY283" s="21">
        <f>Gop_Dat_Hang!AJ283-Gop_Dat_Hang!T283</f>
        <v>0</v>
      </c>
    </row>
    <row r="284" spans="1:51" x14ac:dyDescent="0.2">
      <c r="A284" s="73">
        <v>44615</v>
      </c>
      <c r="B284" s="181" t="s">
        <v>216</v>
      </c>
      <c r="C284" s="181" t="s">
        <v>217</v>
      </c>
      <c r="D284" s="181" t="s">
        <v>257</v>
      </c>
      <c r="E284" s="181" t="s">
        <v>258</v>
      </c>
      <c r="F284" s="181" t="s">
        <v>259</v>
      </c>
      <c r="G284" s="181" t="s">
        <v>514</v>
      </c>
      <c r="H284" s="21">
        <v>20</v>
      </c>
      <c r="I284" s="21">
        <v>0.05</v>
      </c>
      <c r="J284" s="74">
        <v>0</v>
      </c>
      <c r="L284" s="21">
        <v>30</v>
      </c>
      <c r="M284" s="21">
        <v>49</v>
      </c>
      <c r="N284" s="21">
        <v>20</v>
      </c>
      <c r="O284" s="21">
        <v>32</v>
      </c>
      <c r="P284" s="21">
        <v>32</v>
      </c>
      <c r="Q284" s="21">
        <v>17</v>
      </c>
      <c r="R284" s="21">
        <v>28</v>
      </c>
      <c r="S284" s="21">
        <v>208</v>
      </c>
      <c r="T284" s="21">
        <v>70000</v>
      </c>
      <c r="U284" s="21">
        <v>14560000</v>
      </c>
      <c r="V284" s="21">
        <v>0</v>
      </c>
      <c r="W284" s="21">
        <v>14560000</v>
      </c>
      <c r="X284" s="21">
        <v>1164800</v>
      </c>
      <c r="Y284" s="74">
        <v>15724800</v>
      </c>
      <c r="Z284" s="74">
        <v>83900</v>
      </c>
      <c r="AB284" s="21">
        <f>Gop_Dat_Hang!L284</f>
        <v>30</v>
      </c>
      <c r="AC284" s="21">
        <f>Gop_Dat_Hang!M284</f>
        <v>49</v>
      </c>
      <c r="AD284" s="21">
        <f>Gop_Dat_Hang!N284</f>
        <v>20</v>
      </c>
      <c r="AE284" s="21">
        <f>Gop_Dat_Hang!O284</f>
        <v>32</v>
      </c>
      <c r="AF284" s="21">
        <f>Gop_Dat_Hang!P284</f>
        <v>32</v>
      </c>
      <c r="AG284" s="21">
        <f>Gop_Dat_Hang!Q284</f>
        <v>17</v>
      </c>
      <c r="AH284" s="21">
        <f>Gop_Dat_Hang!R284</f>
        <v>28</v>
      </c>
      <c r="AI284" s="21">
        <f>SUM(Gop_Dat_Hang!AB284:AH284)</f>
        <v>208</v>
      </c>
      <c r="AJ284" s="21">
        <f>Gop_Dat_Hang!T284</f>
        <v>70000</v>
      </c>
      <c r="AK284" s="21">
        <f t="shared" si="30"/>
        <v>14560000</v>
      </c>
      <c r="AL284" s="21">
        <f>Gop_Dat_Hang!V284</f>
        <v>0</v>
      </c>
      <c r="AM284" s="21">
        <f t="shared" si="31"/>
        <v>14560000</v>
      </c>
      <c r="AN284" s="21">
        <f>Gop_Dat_Hang!X284</f>
        <v>1164800</v>
      </c>
      <c r="AO284" s="75">
        <f t="shared" si="32"/>
        <v>15724800</v>
      </c>
      <c r="AQ284" s="21">
        <f>Gop_Dat_Hang!AB284-Gop_Dat_Hang!L284</f>
        <v>0</v>
      </c>
      <c r="AR284" s="21">
        <f>Gop_Dat_Hang!AC284-Gop_Dat_Hang!M284</f>
        <v>0</v>
      </c>
      <c r="AS284" s="21">
        <f>Gop_Dat_Hang!AD284-Gop_Dat_Hang!N284</f>
        <v>0</v>
      </c>
      <c r="AT284" s="21">
        <f>Gop_Dat_Hang!AE284-Gop_Dat_Hang!O284</f>
        <v>0</v>
      </c>
      <c r="AU284" s="21">
        <f>Gop_Dat_Hang!AF284-Gop_Dat_Hang!P284</f>
        <v>0</v>
      </c>
      <c r="AV284" s="21">
        <f>Gop_Dat_Hang!AG284-Gop_Dat_Hang!Q284</f>
        <v>0</v>
      </c>
      <c r="AW284" s="21">
        <f>Gop_Dat_Hang!AH284-Gop_Dat_Hang!R284</f>
        <v>0</v>
      </c>
      <c r="AX284" s="21">
        <f>Gop_Dat_Hang!AI284-Gop_Dat_Hang!S284</f>
        <v>0</v>
      </c>
      <c r="AY284" s="21">
        <f>Gop_Dat_Hang!AJ284-Gop_Dat_Hang!T284</f>
        <v>0</v>
      </c>
    </row>
    <row r="285" spans="1:51" x14ac:dyDescent="0.2">
      <c r="A285" s="73">
        <v>44615</v>
      </c>
      <c r="B285" s="181" t="s">
        <v>216</v>
      </c>
      <c r="C285" s="181" t="s">
        <v>217</v>
      </c>
      <c r="D285" s="181" t="s">
        <v>260</v>
      </c>
      <c r="E285" s="181" t="s">
        <v>261</v>
      </c>
      <c r="F285" s="181" t="s">
        <v>262</v>
      </c>
      <c r="G285" s="181" t="s">
        <v>514</v>
      </c>
      <c r="H285" s="21">
        <v>20</v>
      </c>
      <c r="I285" s="21">
        <v>0.05</v>
      </c>
      <c r="J285" s="74">
        <v>0.2</v>
      </c>
      <c r="L285" s="21">
        <v>44</v>
      </c>
      <c r="M285" s="21">
        <v>32</v>
      </c>
      <c r="N285" s="21">
        <v>15</v>
      </c>
      <c r="O285" s="21">
        <v>19</v>
      </c>
      <c r="P285" s="21">
        <v>33</v>
      </c>
      <c r="Q285" s="21">
        <v>29</v>
      </c>
      <c r="R285" s="21">
        <v>29</v>
      </c>
      <c r="S285" s="21">
        <v>201</v>
      </c>
      <c r="T285" s="21">
        <v>80000</v>
      </c>
      <c r="U285" s="21">
        <v>16080000</v>
      </c>
      <c r="V285" s="21">
        <v>3216000</v>
      </c>
      <c r="W285" s="21">
        <v>12864000</v>
      </c>
      <c r="X285" s="21">
        <v>1286400</v>
      </c>
      <c r="Y285" s="74">
        <v>14150400</v>
      </c>
      <c r="Z285" s="74">
        <v>97900</v>
      </c>
      <c r="AB285" s="21">
        <f>Gop_Dat_Hang!L285</f>
        <v>44</v>
      </c>
      <c r="AC285" s="21">
        <f>Gop_Dat_Hang!M285</f>
        <v>32</v>
      </c>
      <c r="AD285" s="21">
        <f>Gop_Dat_Hang!N285</f>
        <v>15</v>
      </c>
      <c r="AE285" s="21">
        <f>Gop_Dat_Hang!O285</f>
        <v>19</v>
      </c>
      <c r="AF285" s="21">
        <f>Gop_Dat_Hang!P285</f>
        <v>33</v>
      </c>
      <c r="AG285" s="21">
        <f>Gop_Dat_Hang!Q285</f>
        <v>29</v>
      </c>
      <c r="AH285" s="21">
        <f>Gop_Dat_Hang!R285</f>
        <v>29</v>
      </c>
      <c r="AI285" s="21">
        <f>SUM(Gop_Dat_Hang!AB285:AH285)</f>
        <v>201</v>
      </c>
      <c r="AJ285" s="21">
        <f>Gop_Dat_Hang!T285</f>
        <v>80000</v>
      </c>
      <c r="AK285" s="21">
        <f t="shared" si="30"/>
        <v>16080000</v>
      </c>
      <c r="AL285" s="21">
        <f>Gop_Dat_Hang!V285</f>
        <v>3216000</v>
      </c>
      <c r="AM285" s="21">
        <f t="shared" si="31"/>
        <v>12864000</v>
      </c>
      <c r="AN285" s="21">
        <f>Gop_Dat_Hang!X285</f>
        <v>1286400</v>
      </c>
      <c r="AO285" s="75">
        <f t="shared" si="32"/>
        <v>14150400</v>
      </c>
      <c r="AQ285" s="21">
        <f>Gop_Dat_Hang!AB285-Gop_Dat_Hang!L285</f>
        <v>0</v>
      </c>
      <c r="AR285" s="21">
        <f>Gop_Dat_Hang!AC285-Gop_Dat_Hang!M285</f>
        <v>0</v>
      </c>
      <c r="AS285" s="21">
        <f>Gop_Dat_Hang!AD285-Gop_Dat_Hang!N285</f>
        <v>0</v>
      </c>
      <c r="AT285" s="21">
        <f>Gop_Dat_Hang!AE285-Gop_Dat_Hang!O285</f>
        <v>0</v>
      </c>
      <c r="AU285" s="21">
        <f>Gop_Dat_Hang!AF285-Gop_Dat_Hang!P285</f>
        <v>0</v>
      </c>
      <c r="AV285" s="21">
        <f>Gop_Dat_Hang!AG285-Gop_Dat_Hang!Q285</f>
        <v>0</v>
      </c>
      <c r="AW285" s="21">
        <f>Gop_Dat_Hang!AH285-Gop_Dat_Hang!R285</f>
        <v>0</v>
      </c>
      <c r="AX285" s="21">
        <f>Gop_Dat_Hang!AI285-Gop_Dat_Hang!S285</f>
        <v>0</v>
      </c>
      <c r="AY285" s="21">
        <f>Gop_Dat_Hang!AJ285-Gop_Dat_Hang!T285</f>
        <v>0</v>
      </c>
    </row>
    <row r="286" spans="1:51" x14ac:dyDescent="0.2">
      <c r="A286" s="73">
        <v>44615</v>
      </c>
      <c r="B286" s="181" t="s">
        <v>216</v>
      </c>
      <c r="C286" s="181" t="s">
        <v>217</v>
      </c>
      <c r="D286" s="181" t="s">
        <v>218</v>
      </c>
      <c r="E286" s="181" t="s">
        <v>219</v>
      </c>
      <c r="F286" s="181" t="s">
        <v>220</v>
      </c>
      <c r="G286" s="181" t="s">
        <v>514</v>
      </c>
      <c r="H286" s="21">
        <v>20</v>
      </c>
      <c r="I286" s="21">
        <v>0.05</v>
      </c>
      <c r="J286" s="74">
        <v>0.2</v>
      </c>
      <c r="L286" s="21">
        <v>37</v>
      </c>
      <c r="M286" s="21">
        <v>44</v>
      </c>
      <c r="N286" s="21">
        <v>40</v>
      </c>
      <c r="O286" s="21">
        <v>44</v>
      </c>
      <c r="P286" s="21">
        <v>42</v>
      </c>
      <c r="Q286" s="21">
        <v>14</v>
      </c>
      <c r="R286" s="21">
        <v>28</v>
      </c>
      <c r="S286" s="21">
        <v>249</v>
      </c>
      <c r="T286" s="21">
        <v>38500</v>
      </c>
      <c r="U286" s="21">
        <v>9586500</v>
      </c>
      <c r="V286" s="21">
        <v>1917300</v>
      </c>
      <c r="W286" s="21">
        <v>7669200</v>
      </c>
      <c r="X286" s="21">
        <v>766920</v>
      </c>
      <c r="Y286" s="74">
        <v>8436120</v>
      </c>
      <c r="Z286" s="74">
        <v>49900</v>
      </c>
      <c r="AB286" s="21">
        <f>Gop_Dat_Hang!L286</f>
        <v>37</v>
      </c>
      <c r="AC286" s="21">
        <f>Gop_Dat_Hang!M286</f>
        <v>44</v>
      </c>
      <c r="AD286" s="21">
        <f>Gop_Dat_Hang!N286</f>
        <v>40</v>
      </c>
      <c r="AE286" s="21">
        <f>Gop_Dat_Hang!O286</f>
        <v>44</v>
      </c>
      <c r="AF286" s="21">
        <f>Gop_Dat_Hang!P286</f>
        <v>42</v>
      </c>
      <c r="AG286" s="21">
        <f>Gop_Dat_Hang!Q286</f>
        <v>14</v>
      </c>
      <c r="AH286" s="21">
        <f>Gop_Dat_Hang!R286</f>
        <v>28</v>
      </c>
      <c r="AI286" s="21">
        <f>SUM(Gop_Dat_Hang!AB286:AH286)</f>
        <v>249</v>
      </c>
      <c r="AJ286" s="21">
        <f>Gop_Dat_Hang!T286</f>
        <v>38500</v>
      </c>
      <c r="AK286" s="21">
        <f t="shared" si="30"/>
        <v>9586500</v>
      </c>
      <c r="AL286" s="21">
        <f>Gop_Dat_Hang!V286</f>
        <v>1917300</v>
      </c>
      <c r="AM286" s="21">
        <f t="shared" si="31"/>
        <v>7669200</v>
      </c>
      <c r="AN286" s="21">
        <f>Gop_Dat_Hang!X286</f>
        <v>766920</v>
      </c>
      <c r="AO286" s="75">
        <f t="shared" si="32"/>
        <v>8436120</v>
      </c>
      <c r="AQ286" s="21">
        <f>Gop_Dat_Hang!AB286-Gop_Dat_Hang!L286</f>
        <v>0</v>
      </c>
      <c r="AR286" s="21">
        <f>Gop_Dat_Hang!AC286-Gop_Dat_Hang!M286</f>
        <v>0</v>
      </c>
      <c r="AS286" s="21">
        <f>Gop_Dat_Hang!AD286-Gop_Dat_Hang!N286</f>
        <v>0</v>
      </c>
      <c r="AT286" s="21">
        <f>Gop_Dat_Hang!AE286-Gop_Dat_Hang!O286</f>
        <v>0</v>
      </c>
      <c r="AU286" s="21">
        <f>Gop_Dat_Hang!AF286-Gop_Dat_Hang!P286</f>
        <v>0</v>
      </c>
      <c r="AV286" s="21">
        <f>Gop_Dat_Hang!AG286-Gop_Dat_Hang!Q286</f>
        <v>0</v>
      </c>
      <c r="AW286" s="21">
        <f>Gop_Dat_Hang!AH286-Gop_Dat_Hang!R286</f>
        <v>0</v>
      </c>
      <c r="AX286" s="21">
        <f>Gop_Dat_Hang!AI286-Gop_Dat_Hang!S286</f>
        <v>0</v>
      </c>
      <c r="AY286" s="21">
        <f>Gop_Dat_Hang!AJ286-Gop_Dat_Hang!T286</f>
        <v>0</v>
      </c>
    </row>
    <row r="287" spans="1:51" x14ac:dyDescent="0.2">
      <c r="A287" s="73">
        <v>44615</v>
      </c>
      <c r="B287" s="181" t="s">
        <v>216</v>
      </c>
      <c r="C287" s="181" t="s">
        <v>217</v>
      </c>
      <c r="D287" s="181" t="s">
        <v>221</v>
      </c>
      <c r="E287" s="181" t="s">
        <v>222</v>
      </c>
      <c r="F287" s="181" t="s">
        <v>223</v>
      </c>
      <c r="G287" s="181" t="s">
        <v>514</v>
      </c>
      <c r="H287" s="21">
        <v>20</v>
      </c>
      <c r="I287" s="21">
        <v>0.05</v>
      </c>
      <c r="J287" s="74">
        <v>0</v>
      </c>
      <c r="L287" s="21">
        <v>36</v>
      </c>
      <c r="M287" s="21">
        <v>42</v>
      </c>
      <c r="N287" s="21">
        <v>13</v>
      </c>
      <c r="O287" s="21">
        <v>42</v>
      </c>
      <c r="P287" s="21">
        <v>24</v>
      </c>
      <c r="Q287" s="21">
        <v>44</v>
      </c>
      <c r="R287" s="21">
        <v>17</v>
      </c>
      <c r="S287" s="21">
        <v>218</v>
      </c>
      <c r="T287" s="21">
        <v>120000</v>
      </c>
      <c r="U287" s="21">
        <v>26160000</v>
      </c>
      <c r="V287" s="21">
        <v>0</v>
      </c>
      <c r="W287" s="21">
        <v>26160000</v>
      </c>
      <c r="X287" s="21">
        <v>2092800</v>
      </c>
      <c r="Y287" s="74">
        <v>28252800</v>
      </c>
      <c r="Z287" s="74">
        <v>145900</v>
      </c>
      <c r="AB287" s="21">
        <f>Gop_Dat_Hang!L287</f>
        <v>36</v>
      </c>
      <c r="AC287" s="21">
        <f>Gop_Dat_Hang!M287</f>
        <v>42</v>
      </c>
      <c r="AD287" s="21">
        <f>Gop_Dat_Hang!N287</f>
        <v>13</v>
      </c>
      <c r="AE287" s="21">
        <f>Gop_Dat_Hang!O287</f>
        <v>42</v>
      </c>
      <c r="AF287" s="21">
        <f>Gop_Dat_Hang!P287</f>
        <v>24</v>
      </c>
      <c r="AG287" s="21">
        <f>Gop_Dat_Hang!Q287</f>
        <v>44</v>
      </c>
      <c r="AH287" s="21">
        <f>Gop_Dat_Hang!R287</f>
        <v>17</v>
      </c>
      <c r="AI287" s="21">
        <f>SUM(Gop_Dat_Hang!AB287:AH287)</f>
        <v>218</v>
      </c>
      <c r="AJ287" s="21">
        <f>Gop_Dat_Hang!T287</f>
        <v>120000</v>
      </c>
      <c r="AK287" s="21">
        <f t="shared" si="30"/>
        <v>26160000</v>
      </c>
      <c r="AL287" s="21">
        <f>Gop_Dat_Hang!V287</f>
        <v>0</v>
      </c>
      <c r="AM287" s="21">
        <f t="shared" si="31"/>
        <v>26160000</v>
      </c>
      <c r="AN287" s="21">
        <f>Gop_Dat_Hang!X287</f>
        <v>2092800</v>
      </c>
      <c r="AO287" s="75">
        <f t="shared" si="32"/>
        <v>28252800</v>
      </c>
      <c r="AQ287" s="21">
        <f>Gop_Dat_Hang!AB287-Gop_Dat_Hang!L287</f>
        <v>0</v>
      </c>
      <c r="AR287" s="21">
        <f>Gop_Dat_Hang!AC287-Gop_Dat_Hang!M287</f>
        <v>0</v>
      </c>
      <c r="AS287" s="21">
        <f>Gop_Dat_Hang!AD287-Gop_Dat_Hang!N287</f>
        <v>0</v>
      </c>
      <c r="AT287" s="21">
        <f>Gop_Dat_Hang!AE287-Gop_Dat_Hang!O287</f>
        <v>0</v>
      </c>
      <c r="AU287" s="21">
        <f>Gop_Dat_Hang!AF287-Gop_Dat_Hang!P287</f>
        <v>0</v>
      </c>
      <c r="AV287" s="21">
        <f>Gop_Dat_Hang!AG287-Gop_Dat_Hang!Q287</f>
        <v>0</v>
      </c>
      <c r="AW287" s="21">
        <f>Gop_Dat_Hang!AH287-Gop_Dat_Hang!R287</f>
        <v>0</v>
      </c>
      <c r="AX287" s="21">
        <f>Gop_Dat_Hang!AI287-Gop_Dat_Hang!S287</f>
        <v>0</v>
      </c>
      <c r="AY287" s="21">
        <f>Gop_Dat_Hang!AJ287-Gop_Dat_Hang!T287</f>
        <v>0</v>
      </c>
    </row>
    <row r="288" spans="1:51" x14ac:dyDescent="0.2">
      <c r="A288" s="73">
        <v>44615</v>
      </c>
      <c r="B288" s="181" t="s">
        <v>86</v>
      </c>
      <c r="C288" s="181" t="s">
        <v>87</v>
      </c>
      <c r="D288" s="181" t="s">
        <v>88</v>
      </c>
      <c r="E288" s="181" t="s">
        <v>89</v>
      </c>
      <c r="F288" s="181" t="s">
        <v>90</v>
      </c>
      <c r="G288" s="181" t="s">
        <v>514</v>
      </c>
      <c r="H288" s="21">
        <v>5</v>
      </c>
      <c r="I288" s="21">
        <v>0.03</v>
      </c>
      <c r="J288" s="74">
        <v>0</v>
      </c>
      <c r="L288" s="21">
        <v>11</v>
      </c>
      <c r="M288" s="21">
        <v>43</v>
      </c>
      <c r="N288" s="21">
        <v>44</v>
      </c>
      <c r="O288" s="21">
        <v>42</v>
      </c>
      <c r="P288" s="21">
        <v>48</v>
      </c>
      <c r="Q288" s="21">
        <v>29</v>
      </c>
      <c r="R288" s="21">
        <v>49</v>
      </c>
      <c r="S288" s="21">
        <v>266</v>
      </c>
      <c r="T288" s="21">
        <v>7800</v>
      </c>
      <c r="U288" s="21">
        <v>2074800</v>
      </c>
      <c r="V288" s="21">
        <v>0</v>
      </c>
      <c r="W288" s="21">
        <v>2074800</v>
      </c>
      <c r="X288" s="21">
        <v>165984</v>
      </c>
      <c r="Y288" s="74">
        <v>2240784</v>
      </c>
      <c r="Z288" s="74">
        <v>9900</v>
      </c>
      <c r="AB288" s="21">
        <f>Gop_Dat_Hang!L288</f>
        <v>11</v>
      </c>
      <c r="AC288" s="21">
        <f>Gop_Dat_Hang!M288</f>
        <v>43</v>
      </c>
      <c r="AD288" s="21">
        <f>Gop_Dat_Hang!N288</f>
        <v>44</v>
      </c>
      <c r="AE288" s="21">
        <f>Gop_Dat_Hang!O288</f>
        <v>42</v>
      </c>
      <c r="AF288" s="21">
        <f>Gop_Dat_Hang!P288</f>
        <v>48</v>
      </c>
      <c r="AG288" s="21">
        <f>Gop_Dat_Hang!Q288</f>
        <v>29</v>
      </c>
      <c r="AH288" s="21">
        <f>Gop_Dat_Hang!R288</f>
        <v>49</v>
      </c>
      <c r="AI288" s="21">
        <f>SUM(Gop_Dat_Hang!AB288:AH288)</f>
        <v>266</v>
      </c>
      <c r="AJ288" s="21">
        <f>Gop_Dat_Hang!T288</f>
        <v>7800</v>
      </c>
      <c r="AK288" s="21">
        <f t="shared" si="30"/>
        <v>2074800</v>
      </c>
      <c r="AL288" s="21">
        <f>Gop_Dat_Hang!V288</f>
        <v>0</v>
      </c>
      <c r="AM288" s="21">
        <f t="shared" si="31"/>
        <v>2074800</v>
      </c>
      <c r="AN288" s="21">
        <f>Gop_Dat_Hang!X288</f>
        <v>165984</v>
      </c>
      <c r="AO288" s="75">
        <f t="shared" si="32"/>
        <v>2240784</v>
      </c>
      <c r="AQ288" s="21">
        <f>Gop_Dat_Hang!AB288-Gop_Dat_Hang!L288</f>
        <v>0</v>
      </c>
      <c r="AR288" s="21">
        <f>Gop_Dat_Hang!AC288-Gop_Dat_Hang!M288</f>
        <v>0</v>
      </c>
      <c r="AS288" s="21">
        <f>Gop_Dat_Hang!AD288-Gop_Dat_Hang!N288</f>
        <v>0</v>
      </c>
      <c r="AT288" s="21">
        <f>Gop_Dat_Hang!AE288-Gop_Dat_Hang!O288</f>
        <v>0</v>
      </c>
      <c r="AU288" s="21">
        <f>Gop_Dat_Hang!AF288-Gop_Dat_Hang!P288</f>
        <v>0</v>
      </c>
      <c r="AV288" s="21">
        <f>Gop_Dat_Hang!AG288-Gop_Dat_Hang!Q288</f>
        <v>0</v>
      </c>
      <c r="AW288" s="21">
        <f>Gop_Dat_Hang!AH288-Gop_Dat_Hang!R288</f>
        <v>0</v>
      </c>
      <c r="AX288" s="21">
        <f>Gop_Dat_Hang!AI288-Gop_Dat_Hang!S288</f>
        <v>0</v>
      </c>
      <c r="AY288" s="21">
        <f>Gop_Dat_Hang!AJ288-Gop_Dat_Hang!T288</f>
        <v>0</v>
      </c>
    </row>
    <row r="289" spans="1:51" x14ac:dyDescent="0.2">
      <c r="A289" s="73">
        <v>44615</v>
      </c>
      <c r="B289" s="181" t="s">
        <v>86</v>
      </c>
      <c r="C289" s="181" t="s">
        <v>87</v>
      </c>
      <c r="D289" s="181" t="s">
        <v>92</v>
      </c>
      <c r="E289" s="181" t="s">
        <v>93</v>
      </c>
      <c r="F289" s="181" t="s">
        <v>94</v>
      </c>
      <c r="G289" s="181" t="s">
        <v>514</v>
      </c>
      <c r="H289" s="21">
        <v>5</v>
      </c>
      <c r="I289" s="21">
        <v>0.03</v>
      </c>
      <c r="J289" s="74">
        <v>0</v>
      </c>
      <c r="L289" s="21">
        <v>32</v>
      </c>
      <c r="M289" s="21">
        <v>28</v>
      </c>
      <c r="N289" s="21">
        <v>17</v>
      </c>
      <c r="O289" s="21">
        <v>17</v>
      </c>
      <c r="P289" s="21">
        <v>40</v>
      </c>
      <c r="Q289" s="21">
        <v>17</v>
      </c>
      <c r="R289" s="21">
        <v>13</v>
      </c>
      <c r="S289" s="21">
        <v>164</v>
      </c>
      <c r="T289" s="21">
        <v>22000</v>
      </c>
      <c r="U289" s="21">
        <v>3608000</v>
      </c>
      <c r="V289" s="21">
        <v>0</v>
      </c>
      <c r="W289" s="21">
        <v>3608000</v>
      </c>
      <c r="X289" s="21">
        <v>288640</v>
      </c>
      <c r="Y289" s="74">
        <v>3896640</v>
      </c>
      <c r="Z289" s="74">
        <v>28900</v>
      </c>
      <c r="AB289" s="21">
        <f>Gop_Dat_Hang!L289</f>
        <v>32</v>
      </c>
      <c r="AC289" s="21">
        <f>Gop_Dat_Hang!M289</f>
        <v>28</v>
      </c>
      <c r="AD289" s="21">
        <f>Gop_Dat_Hang!N289</f>
        <v>17</v>
      </c>
      <c r="AE289" s="21">
        <f>Gop_Dat_Hang!O289</f>
        <v>17</v>
      </c>
      <c r="AF289" s="21">
        <f>Gop_Dat_Hang!P289</f>
        <v>40</v>
      </c>
      <c r="AG289" s="21">
        <f>Gop_Dat_Hang!Q289</f>
        <v>17</v>
      </c>
      <c r="AH289" s="21">
        <f>Gop_Dat_Hang!R289</f>
        <v>13</v>
      </c>
      <c r="AI289" s="21">
        <f>SUM(Gop_Dat_Hang!AB289:AH289)</f>
        <v>164</v>
      </c>
      <c r="AJ289" s="21">
        <f>Gop_Dat_Hang!T289</f>
        <v>22000</v>
      </c>
      <c r="AK289" s="21">
        <f t="shared" si="30"/>
        <v>3608000</v>
      </c>
      <c r="AL289" s="21">
        <f>Gop_Dat_Hang!V289</f>
        <v>0</v>
      </c>
      <c r="AM289" s="21">
        <f t="shared" si="31"/>
        <v>3608000</v>
      </c>
      <c r="AN289" s="21">
        <f>Gop_Dat_Hang!X289</f>
        <v>288640</v>
      </c>
      <c r="AO289" s="75">
        <f t="shared" si="32"/>
        <v>3896640</v>
      </c>
      <c r="AQ289" s="21">
        <f>Gop_Dat_Hang!AB289-Gop_Dat_Hang!L289</f>
        <v>0</v>
      </c>
      <c r="AR289" s="21">
        <f>Gop_Dat_Hang!AC289-Gop_Dat_Hang!M289</f>
        <v>0</v>
      </c>
      <c r="AS289" s="21">
        <f>Gop_Dat_Hang!AD289-Gop_Dat_Hang!N289</f>
        <v>0</v>
      </c>
      <c r="AT289" s="21">
        <f>Gop_Dat_Hang!AE289-Gop_Dat_Hang!O289</f>
        <v>0</v>
      </c>
      <c r="AU289" s="21">
        <f>Gop_Dat_Hang!AF289-Gop_Dat_Hang!P289</f>
        <v>0</v>
      </c>
      <c r="AV289" s="21">
        <f>Gop_Dat_Hang!AG289-Gop_Dat_Hang!Q289</f>
        <v>0</v>
      </c>
      <c r="AW289" s="21">
        <f>Gop_Dat_Hang!AH289-Gop_Dat_Hang!R289</f>
        <v>0</v>
      </c>
      <c r="AX289" s="21">
        <f>Gop_Dat_Hang!AI289-Gop_Dat_Hang!S289</f>
        <v>0</v>
      </c>
      <c r="AY289" s="21">
        <f>Gop_Dat_Hang!AJ289-Gop_Dat_Hang!T289</f>
        <v>0</v>
      </c>
    </row>
    <row r="290" spans="1:51" x14ac:dyDescent="0.2">
      <c r="A290" s="73">
        <v>44615</v>
      </c>
      <c r="B290" s="181" t="s">
        <v>86</v>
      </c>
      <c r="C290" s="181" t="s">
        <v>87</v>
      </c>
      <c r="D290" s="181" t="s">
        <v>95</v>
      </c>
      <c r="E290" s="181" t="s">
        <v>96</v>
      </c>
      <c r="F290" s="181" t="s">
        <v>97</v>
      </c>
      <c r="G290" s="181" t="s">
        <v>514</v>
      </c>
      <c r="H290" s="21">
        <v>5</v>
      </c>
      <c r="I290" s="21">
        <v>0.03</v>
      </c>
      <c r="J290" s="74">
        <v>0</v>
      </c>
      <c r="L290" s="21">
        <v>31</v>
      </c>
      <c r="M290" s="21">
        <v>35</v>
      </c>
      <c r="N290" s="21">
        <v>33</v>
      </c>
      <c r="O290" s="21">
        <v>28</v>
      </c>
      <c r="P290" s="21">
        <v>20</v>
      </c>
      <c r="Q290" s="21">
        <v>34</v>
      </c>
      <c r="R290" s="21">
        <v>12</v>
      </c>
      <c r="S290" s="21">
        <v>193</v>
      </c>
      <c r="T290" s="21">
        <v>19000</v>
      </c>
      <c r="U290" s="21">
        <v>3667000</v>
      </c>
      <c r="V290" s="21">
        <v>0</v>
      </c>
      <c r="W290" s="21">
        <v>3667000</v>
      </c>
      <c r="X290" s="21">
        <v>293360</v>
      </c>
      <c r="Y290" s="74">
        <v>3960360</v>
      </c>
      <c r="Z290" s="74">
        <v>24900</v>
      </c>
      <c r="AB290" s="21">
        <f>Gop_Dat_Hang!L290</f>
        <v>31</v>
      </c>
      <c r="AC290" s="21">
        <f>Gop_Dat_Hang!M290</f>
        <v>35</v>
      </c>
      <c r="AD290" s="21">
        <f>Gop_Dat_Hang!N290</f>
        <v>33</v>
      </c>
      <c r="AE290" s="21">
        <f>Gop_Dat_Hang!O290</f>
        <v>28</v>
      </c>
      <c r="AF290" s="21">
        <f>Gop_Dat_Hang!P290</f>
        <v>20</v>
      </c>
      <c r="AG290" s="21">
        <f>Gop_Dat_Hang!Q290</f>
        <v>34</v>
      </c>
      <c r="AH290" s="21">
        <f>Gop_Dat_Hang!R290</f>
        <v>12</v>
      </c>
      <c r="AI290" s="21">
        <f>SUM(Gop_Dat_Hang!AB290:AH290)</f>
        <v>193</v>
      </c>
      <c r="AJ290" s="21">
        <f>Gop_Dat_Hang!T290</f>
        <v>19000</v>
      </c>
      <c r="AK290" s="21">
        <f t="shared" si="30"/>
        <v>3667000</v>
      </c>
      <c r="AL290" s="21">
        <f>Gop_Dat_Hang!V290</f>
        <v>0</v>
      </c>
      <c r="AM290" s="21">
        <f t="shared" si="31"/>
        <v>3667000</v>
      </c>
      <c r="AN290" s="21">
        <f>Gop_Dat_Hang!X290</f>
        <v>293360</v>
      </c>
      <c r="AO290" s="75">
        <f t="shared" si="32"/>
        <v>3960360</v>
      </c>
      <c r="AQ290" s="21">
        <f>Gop_Dat_Hang!AB290-Gop_Dat_Hang!L290</f>
        <v>0</v>
      </c>
      <c r="AR290" s="21">
        <f>Gop_Dat_Hang!AC290-Gop_Dat_Hang!M290</f>
        <v>0</v>
      </c>
      <c r="AS290" s="21">
        <f>Gop_Dat_Hang!AD290-Gop_Dat_Hang!N290</f>
        <v>0</v>
      </c>
      <c r="AT290" s="21">
        <f>Gop_Dat_Hang!AE290-Gop_Dat_Hang!O290</f>
        <v>0</v>
      </c>
      <c r="AU290" s="21">
        <f>Gop_Dat_Hang!AF290-Gop_Dat_Hang!P290</f>
        <v>0</v>
      </c>
      <c r="AV290" s="21">
        <f>Gop_Dat_Hang!AG290-Gop_Dat_Hang!Q290</f>
        <v>0</v>
      </c>
      <c r="AW290" s="21">
        <f>Gop_Dat_Hang!AH290-Gop_Dat_Hang!R290</f>
        <v>0</v>
      </c>
      <c r="AX290" s="21">
        <f>Gop_Dat_Hang!AI290-Gop_Dat_Hang!S290</f>
        <v>0</v>
      </c>
      <c r="AY290" s="21">
        <f>Gop_Dat_Hang!AJ290-Gop_Dat_Hang!T290</f>
        <v>0</v>
      </c>
    </row>
    <row r="291" spans="1:51" x14ac:dyDescent="0.2">
      <c r="A291" s="73">
        <v>44615</v>
      </c>
      <c r="B291" s="181" t="s">
        <v>86</v>
      </c>
      <c r="C291" s="181" t="s">
        <v>87</v>
      </c>
      <c r="D291" s="181" t="s">
        <v>98</v>
      </c>
      <c r="E291" s="181" t="s">
        <v>99</v>
      </c>
      <c r="F291" s="181" t="s">
        <v>100</v>
      </c>
      <c r="G291" s="181" t="s">
        <v>514</v>
      </c>
      <c r="H291" s="21">
        <v>5</v>
      </c>
      <c r="I291" s="21">
        <v>0.03</v>
      </c>
      <c r="J291" s="74">
        <v>0</v>
      </c>
      <c r="L291" s="21">
        <v>28</v>
      </c>
      <c r="M291" s="21">
        <v>24</v>
      </c>
      <c r="N291" s="21">
        <v>39</v>
      </c>
      <c r="O291" s="21">
        <v>43</v>
      </c>
      <c r="P291" s="21">
        <v>36</v>
      </c>
      <c r="Q291" s="21">
        <v>38</v>
      </c>
      <c r="R291" s="21">
        <v>37</v>
      </c>
      <c r="S291" s="21">
        <v>245</v>
      </c>
      <c r="T291" s="21">
        <v>18500</v>
      </c>
      <c r="U291" s="21">
        <v>4532500</v>
      </c>
      <c r="V291" s="21">
        <v>0</v>
      </c>
      <c r="W291" s="21">
        <v>4532500</v>
      </c>
      <c r="X291" s="21">
        <v>362600</v>
      </c>
      <c r="Y291" s="74">
        <v>4895100</v>
      </c>
      <c r="Z291" s="74">
        <v>24900</v>
      </c>
      <c r="AB291" s="21">
        <f>Gop_Dat_Hang!L291</f>
        <v>28</v>
      </c>
      <c r="AC291" s="21">
        <f>Gop_Dat_Hang!M291</f>
        <v>24</v>
      </c>
      <c r="AD291" s="21">
        <f>Gop_Dat_Hang!N291</f>
        <v>39</v>
      </c>
      <c r="AE291" s="21">
        <f>Gop_Dat_Hang!O291</f>
        <v>43</v>
      </c>
      <c r="AF291" s="21">
        <f>Gop_Dat_Hang!P291</f>
        <v>36</v>
      </c>
      <c r="AG291" s="21">
        <f>Gop_Dat_Hang!Q291</f>
        <v>38</v>
      </c>
      <c r="AH291" s="21">
        <f>Gop_Dat_Hang!R291</f>
        <v>37</v>
      </c>
      <c r="AI291" s="21">
        <f>SUM(Gop_Dat_Hang!AB291:AH291)</f>
        <v>245</v>
      </c>
      <c r="AJ291" s="21">
        <f>Gop_Dat_Hang!T291</f>
        <v>18500</v>
      </c>
      <c r="AK291" s="21">
        <f t="shared" si="30"/>
        <v>4532500</v>
      </c>
      <c r="AL291" s="21">
        <f>Gop_Dat_Hang!V291</f>
        <v>0</v>
      </c>
      <c r="AM291" s="21">
        <f t="shared" si="31"/>
        <v>4532500</v>
      </c>
      <c r="AN291" s="21">
        <f>Gop_Dat_Hang!X291</f>
        <v>362600</v>
      </c>
      <c r="AO291" s="75">
        <f t="shared" si="32"/>
        <v>4895100</v>
      </c>
      <c r="AQ291" s="21">
        <f>Gop_Dat_Hang!AB291-Gop_Dat_Hang!L291</f>
        <v>0</v>
      </c>
      <c r="AR291" s="21">
        <f>Gop_Dat_Hang!AC291-Gop_Dat_Hang!M291</f>
        <v>0</v>
      </c>
      <c r="AS291" s="21">
        <f>Gop_Dat_Hang!AD291-Gop_Dat_Hang!N291</f>
        <v>0</v>
      </c>
      <c r="AT291" s="21">
        <f>Gop_Dat_Hang!AE291-Gop_Dat_Hang!O291</f>
        <v>0</v>
      </c>
      <c r="AU291" s="21">
        <f>Gop_Dat_Hang!AF291-Gop_Dat_Hang!P291</f>
        <v>0</v>
      </c>
      <c r="AV291" s="21">
        <f>Gop_Dat_Hang!AG291-Gop_Dat_Hang!Q291</f>
        <v>0</v>
      </c>
      <c r="AW291" s="21">
        <f>Gop_Dat_Hang!AH291-Gop_Dat_Hang!R291</f>
        <v>0</v>
      </c>
      <c r="AX291" s="21">
        <f>Gop_Dat_Hang!AI291-Gop_Dat_Hang!S291</f>
        <v>0</v>
      </c>
      <c r="AY291" s="21">
        <f>Gop_Dat_Hang!AJ291-Gop_Dat_Hang!T291</f>
        <v>0</v>
      </c>
    </row>
    <row r="292" spans="1:51" x14ac:dyDescent="0.2">
      <c r="A292" s="73">
        <v>44615</v>
      </c>
      <c r="B292" s="181" t="s">
        <v>86</v>
      </c>
      <c r="C292" s="181" t="s">
        <v>87</v>
      </c>
      <c r="D292" s="181" t="s">
        <v>101</v>
      </c>
      <c r="E292" s="181" t="s">
        <v>102</v>
      </c>
      <c r="F292" s="181" t="s">
        <v>103</v>
      </c>
      <c r="G292" s="181" t="s">
        <v>514</v>
      </c>
      <c r="H292" s="21">
        <v>5</v>
      </c>
      <c r="I292" s="21">
        <v>0.03</v>
      </c>
      <c r="J292" s="74">
        <v>0</v>
      </c>
      <c r="L292" s="21">
        <v>28</v>
      </c>
      <c r="M292" s="21">
        <v>49</v>
      </c>
      <c r="N292" s="21">
        <v>25</v>
      </c>
      <c r="O292" s="21">
        <v>0</v>
      </c>
      <c r="P292" s="21">
        <v>0</v>
      </c>
      <c r="Q292" s="21">
        <v>0</v>
      </c>
      <c r="R292" s="21">
        <v>0</v>
      </c>
      <c r="S292" s="21">
        <v>102</v>
      </c>
      <c r="T292" s="21">
        <v>20000</v>
      </c>
      <c r="U292" s="21">
        <v>2040000</v>
      </c>
      <c r="V292" s="21">
        <v>0</v>
      </c>
      <c r="W292" s="21">
        <v>2040000</v>
      </c>
      <c r="X292" s="21">
        <v>163200</v>
      </c>
      <c r="Y292" s="74">
        <v>2203200</v>
      </c>
      <c r="Z292" s="74">
        <v>26900</v>
      </c>
      <c r="AB292" s="21">
        <f>Gop_Dat_Hang!L292</f>
        <v>28</v>
      </c>
      <c r="AC292" s="21">
        <f>Gop_Dat_Hang!M292</f>
        <v>49</v>
      </c>
      <c r="AD292" s="21">
        <f>Gop_Dat_Hang!N292</f>
        <v>25</v>
      </c>
      <c r="AE292" s="21">
        <f>Gop_Dat_Hang!O292</f>
        <v>0</v>
      </c>
      <c r="AF292" s="21">
        <f>Gop_Dat_Hang!P292</f>
        <v>0</v>
      </c>
      <c r="AG292" s="21">
        <f>Gop_Dat_Hang!Q292</f>
        <v>0</v>
      </c>
      <c r="AH292" s="21">
        <f>Gop_Dat_Hang!R292</f>
        <v>0</v>
      </c>
      <c r="AI292" s="21">
        <f>SUM(Gop_Dat_Hang!AB292:AH292)</f>
        <v>102</v>
      </c>
      <c r="AJ292" s="21">
        <f>Gop_Dat_Hang!T292</f>
        <v>20000</v>
      </c>
      <c r="AK292" s="21">
        <f t="shared" si="30"/>
        <v>2040000</v>
      </c>
      <c r="AL292" s="21">
        <f>Gop_Dat_Hang!V292</f>
        <v>0</v>
      </c>
      <c r="AM292" s="21">
        <f t="shared" si="31"/>
        <v>2040000</v>
      </c>
      <c r="AN292" s="21">
        <f>Gop_Dat_Hang!X292</f>
        <v>163200</v>
      </c>
      <c r="AO292" s="75">
        <f t="shared" si="32"/>
        <v>2203200</v>
      </c>
      <c r="AQ292" s="21">
        <f>Gop_Dat_Hang!AB292-Gop_Dat_Hang!L292</f>
        <v>0</v>
      </c>
      <c r="AR292" s="21">
        <f>Gop_Dat_Hang!AC292-Gop_Dat_Hang!M292</f>
        <v>0</v>
      </c>
      <c r="AS292" s="21">
        <f>Gop_Dat_Hang!AD292-Gop_Dat_Hang!N292</f>
        <v>0</v>
      </c>
      <c r="AT292" s="21">
        <f>Gop_Dat_Hang!AE292-Gop_Dat_Hang!O292</f>
        <v>0</v>
      </c>
      <c r="AU292" s="21">
        <f>Gop_Dat_Hang!AF292-Gop_Dat_Hang!P292</f>
        <v>0</v>
      </c>
      <c r="AV292" s="21">
        <f>Gop_Dat_Hang!AG292-Gop_Dat_Hang!Q292</f>
        <v>0</v>
      </c>
      <c r="AW292" s="21">
        <f>Gop_Dat_Hang!AH292-Gop_Dat_Hang!R292</f>
        <v>0</v>
      </c>
      <c r="AX292" s="21">
        <f>Gop_Dat_Hang!AI292-Gop_Dat_Hang!S292</f>
        <v>0</v>
      </c>
      <c r="AY292" s="21">
        <f>Gop_Dat_Hang!AJ292-Gop_Dat_Hang!T292</f>
        <v>0</v>
      </c>
    </row>
    <row r="293" spans="1:51" x14ac:dyDescent="0.2">
      <c r="A293" s="73">
        <v>44615</v>
      </c>
      <c r="B293" s="181" t="s">
        <v>86</v>
      </c>
      <c r="C293" s="181" t="s">
        <v>87</v>
      </c>
      <c r="D293" s="181" t="s">
        <v>104</v>
      </c>
      <c r="E293" s="181" t="s">
        <v>105</v>
      </c>
      <c r="F293" s="181" t="s">
        <v>106</v>
      </c>
      <c r="G293" s="181" t="s">
        <v>514</v>
      </c>
      <c r="H293" s="21">
        <v>5</v>
      </c>
      <c r="I293" s="21">
        <v>0.03</v>
      </c>
      <c r="J293" s="74">
        <v>0</v>
      </c>
      <c r="L293" s="21">
        <v>0</v>
      </c>
      <c r="M293" s="21">
        <v>0</v>
      </c>
      <c r="N293" s="21">
        <v>0</v>
      </c>
      <c r="O293" s="21">
        <v>0</v>
      </c>
      <c r="P293" s="21">
        <v>32</v>
      </c>
      <c r="Q293" s="21">
        <v>29</v>
      </c>
      <c r="R293" s="21">
        <v>31</v>
      </c>
      <c r="S293" s="21">
        <v>92</v>
      </c>
      <c r="T293" s="21">
        <v>23000</v>
      </c>
      <c r="U293" s="21">
        <v>2116000</v>
      </c>
      <c r="V293" s="21">
        <v>0</v>
      </c>
      <c r="W293" s="21">
        <v>2116000</v>
      </c>
      <c r="X293" s="21">
        <v>169280</v>
      </c>
      <c r="Y293" s="74">
        <v>2285280</v>
      </c>
      <c r="Z293" s="74">
        <v>29900</v>
      </c>
      <c r="AB293" s="21">
        <f>Gop_Dat_Hang!L293</f>
        <v>0</v>
      </c>
      <c r="AC293" s="21">
        <f>Gop_Dat_Hang!M293</f>
        <v>0</v>
      </c>
      <c r="AD293" s="21">
        <f>Gop_Dat_Hang!N293</f>
        <v>0</v>
      </c>
      <c r="AE293" s="21">
        <f>Gop_Dat_Hang!O293</f>
        <v>0</v>
      </c>
      <c r="AF293" s="21">
        <f>Gop_Dat_Hang!P293</f>
        <v>32</v>
      </c>
      <c r="AG293" s="21">
        <f>Gop_Dat_Hang!Q293</f>
        <v>29</v>
      </c>
      <c r="AH293" s="21">
        <f>Gop_Dat_Hang!R293</f>
        <v>31</v>
      </c>
      <c r="AI293" s="21">
        <f>SUM(Gop_Dat_Hang!AB293:AH293)</f>
        <v>92</v>
      </c>
      <c r="AJ293" s="21">
        <f>Gop_Dat_Hang!T293</f>
        <v>23000</v>
      </c>
      <c r="AK293" s="21">
        <f t="shared" si="30"/>
        <v>2116000</v>
      </c>
      <c r="AL293" s="21">
        <f>Gop_Dat_Hang!V293</f>
        <v>0</v>
      </c>
      <c r="AM293" s="21">
        <f t="shared" si="31"/>
        <v>2116000</v>
      </c>
      <c r="AN293" s="21">
        <f>Gop_Dat_Hang!X293</f>
        <v>169280</v>
      </c>
      <c r="AO293" s="75">
        <f t="shared" si="32"/>
        <v>2285280</v>
      </c>
      <c r="AQ293" s="21">
        <f>Gop_Dat_Hang!AB293-Gop_Dat_Hang!L293</f>
        <v>0</v>
      </c>
      <c r="AR293" s="21">
        <f>Gop_Dat_Hang!AC293-Gop_Dat_Hang!M293</f>
        <v>0</v>
      </c>
      <c r="AS293" s="21">
        <f>Gop_Dat_Hang!AD293-Gop_Dat_Hang!N293</f>
        <v>0</v>
      </c>
      <c r="AT293" s="21">
        <f>Gop_Dat_Hang!AE293-Gop_Dat_Hang!O293</f>
        <v>0</v>
      </c>
      <c r="AU293" s="21">
        <f>Gop_Dat_Hang!AF293-Gop_Dat_Hang!P293</f>
        <v>0</v>
      </c>
      <c r="AV293" s="21">
        <f>Gop_Dat_Hang!AG293-Gop_Dat_Hang!Q293</f>
        <v>0</v>
      </c>
      <c r="AW293" s="21">
        <f>Gop_Dat_Hang!AH293-Gop_Dat_Hang!R293</f>
        <v>0</v>
      </c>
      <c r="AX293" s="21">
        <f>Gop_Dat_Hang!AI293-Gop_Dat_Hang!S293</f>
        <v>0</v>
      </c>
      <c r="AY293" s="21">
        <f>Gop_Dat_Hang!AJ293-Gop_Dat_Hang!T293</f>
        <v>0</v>
      </c>
    </row>
    <row r="294" spans="1:51" x14ac:dyDescent="0.2">
      <c r="A294" s="73">
        <v>44615</v>
      </c>
      <c r="B294" s="181" t="s">
        <v>86</v>
      </c>
      <c r="C294" s="181" t="s">
        <v>87</v>
      </c>
      <c r="D294" s="181" t="s">
        <v>107</v>
      </c>
      <c r="E294" s="181" t="s">
        <v>108</v>
      </c>
      <c r="F294" s="181" t="s">
        <v>109</v>
      </c>
      <c r="G294" s="181" t="s">
        <v>514</v>
      </c>
      <c r="H294" s="21">
        <v>5</v>
      </c>
      <c r="I294" s="21">
        <v>0.03</v>
      </c>
      <c r="J294" s="74">
        <v>0</v>
      </c>
      <c r="L294" s="21">
        <v>20</v>
      </c>
      <c r="M294" s="21">
        <v>13</v>
      </c>
      <c r="N294" s="21">
        <v>45</v>
      </c>
      <c r="O294" s="21">
        <v>48</v>
      </c>
      <c r="P294" s="21">
        <v>26</v>
      </c>
      <c r="Q294" s="21">
        <v>41</v>
      </c>
      <c r="R294" s="21">
        <v>40</v>
      </c>
      <c r="S294" s="21">
        <v>233</v>
      </c>
      <c r="T294" s="21">
        <v>22000</v>
      </c>
      <c r="U294" s="21">
        <v>5126000</v>
      </c>
      <c r="V294" s="21">
        <v>0</v>
      </c>
      <c r="W294" s="21">
        <v>5126000</v>
      </c>
      <c r="X294" s="21">
        <v>410080</v>
      </c>
      <c r="Y294" s="74">
        <v>5536080</v>
      </c>
      <c r="Z294" s="74">
        <v>28900</v>
      </c>
      <c r="AB294" s="21">
        <f>Gop_Dat_Hang!L294</f>
        <v>20</v>
      </c>
      <c r="AC294" s="21">
        <f>Gop_Dat_Hang!M294</f>
        <v>13</v>
      </c>
      <c r="AD294" s="21">
        <f>Gop_Dat_Hang!N294</f>
        <v>45</v>
      </c>
      <c r="AE294" s="21">
        <f>Gop_Dat_Hang!O294</f>
        <v>48</v>
      </c>
      <c r="AF294" s="21">
        <f>Gop_Dat_Hang!P294</f>
        <v>26</v>
      </c>
      <c r="AG294" s="21">
        <f>Gop_Dat_Hang!Q294</f>
        <v>41</v>
      </c>
      <c r="AH294" s="21">
        <f>Gop_Dat_Hang!R294</f>
        <v>40</v>
      </c>
      <c r="AI294" s="21">
        <f>SUM(Gop_Dat_Hang!AB294:AH294)</f>
        <v>233</v>
      </c>
      <c r="AJ294" s="21">
        <f>Gop_Dat_Hang!T294</f>
        <v>22000</v>
      </c>
      <c r="AK294" s="21">
        <f t="shared" si="30"/>
        <v>5126000</v>
      </c>
      <c r="AL294" s="21">
        <f>Gop_Dat_Hang!V294</f>
        <v>0</v>
      </c>
      <c r="AM294" s="21">
        <f t="shared" si="31"/>
        <v>5126000</v>
      </c>
      <c r="AN294" s="21">
        <f>Gop_Dat_Hang!X294</f>
        <v>410080</v>
      </c>
      <c r="AO294" s="75">
        <f t="shared" si="32"/>
        <v>5536080</v>
      </c>
      <c r="AQ294" s="21">
        <f>Gop_Dat_Hang!AB294-Gop_Dat_Hang!L294</f>
        <v>0</v>
      </c>
      <c r="AR294" s="21">
        <f>Gop_Dat_Hang!AC294-Gop_Dat_Hang!M294</f>
        <v>0</v>
      </c>
      <c r="AS294" s="21">
        <f>Gop_Dat_Hang!AD294-Gop_Dat_Hang!N294</f>
        <v>0</v>
      </c>
      <c r="AT294" s="21">
        <f>Gop_Dat_Hang!AE294-Gop_Dat_Hang!O294</f>
        <v>0</v>
      </c>
      <c r="AU294" s="21">
        <f>Gop_Dat_Hang!AF294-Gop_Dat_Hang!P294</f>
        <v>0</v>
      </c>
      <c r="AV294" s="21">
        <f>Gop_Dat_Hang!AG294-Gop_Dat_Hang!Q294</f>
        <v>0</v>
      </c>
      <c r="AW294" s="21">
        <f>Gop_Dat_Hang!AH294-Gop_Dat_Hang!R294</f>
        <v>0</v>
      </c>
      <c r="AX294" s="21">
        <f>Gop_Dat_Hang!AI294-Gop_Dat_Hang!S294</f>
        <v>0</v>
      </c>
      <c r="AY294" s="21">
        <f>Gop_Dat_Hang!AJ294-Gop_Dat_Hang!T294</f>
        <v>0</v>
      </c>
    </row>
    <row r="295" spans="1:51" x14ac:dyDescent="0.2">
      <c r="A295" s="73">
        <v>44615</v>
      </c>
      <c r="B295" s="181" t="s">
        <v>86</v>
      </c>
      <c r="C295" s="181" t="s">
        <v>87</v>
      </c>
      <c r="D295" s="181" t="s">
        <v>110</v>
      </c>
      <c r="E295" s="181" t="s">
        <v>111</v>
      </c>
      <c r="F295" s="181" t="s">
        <v>112</v>
      </c>
      <c r="G295" s="181" t="s">
        <v>514</v>
      </c>
      <c r="H295" s="21">
        <v>5</v>
      </c>
      <c r="I295" s="21">
        <v>0.03</v>
      </c>
      <c r="J295" s="74">
        <v>0</v>
      </c>
      <c r="L295" s="21">
        <v>29</v>
      </c>
      <c r="M295" s="21">
        <v>13</v>
      </c>
      <c r="N295" s="21">
        <v>44</v>
      </c>
      <c r="O295" s="21">
        <v>24</v>
      </c>
      <c r="P295" s="21">
        <v>15</v>
      </c>
      <c r="Q295" s="21">
        <v>38</v>
      </c>
      <c r="R295" s="21">
        <v>36</v>
      </c>
      <c r="S295" s="21">
        <v>199</v>
      </c>
      <c r="T295" s="21">
        <v>20000</v>
      </c>
      <c r="U295" s="21">
        <v>3980000</v>
      </c>
      <c r="V295" s="21">
        <v>0</v>
      </c>
      <c r="W295" s="21">
        <v>3980000</v>
      </c>
      <c r="X295" s="21">
        <v>318400</v>
      </c>
      <c r="Y295" s="74">
        <v>4298400</v>
      </c>
      <c r="Z295" s="74">
        <v>26900</v>
      </c>
      <c r="AB295" s="21">
        <f>Gop_Dat_Hang!L295</f>
        <v>29</v>
      </c>
      <c r="AC295" s="21">
        <f>Gop_Dat_Hang!M295</f>
        <v>13</v>
      </c>
      <c r="AD295" s="21">
        <f>Gop_Dat_Hang!N295</f>
        <v>44</v>
      </c>
      <c r="AE295" s="21">
        <f>Gop_Dat_Hang!O295</f>
        <v>24</v>
      </c>
      <c r="AF295" s="21">
        <f>Gop_Dat_Hang!P295</f>
        <v>15</v>
      </c>
      <c r="AG295" s="21">
        <f>Gop_Dat_Hang!Q295</f>
        <v>38</v>
      </c>
      <c r="AH295" s="21">
        <f>Gop_Dat_Hang!R295</f>
        <v>36</v>
      </c>
      <c r="AI295" s="21">
        <f>SUM(Gop_Dat_Hang!AB295:AH295)</f>
        <v>199</v>
      </c>
      <c r="AJ295" s="21">
        <f>Gop_Dat_Hang!T295</f>
        <v>20000</v>
      </c>
      <c r="AK295" s="21">
        <f t="shared" si="30"/>
        <v>3980000</v>
      </c>
      <c r="AL295" s="21">
        <f>Gop_Dat_Hang!V295</f>
        <v>0</v>
      </c>
      <c r="AM295" s="21">
        <f t="shared" si="31"/>
        <v>3980000</v>
      </c>
      <c r="AN295" s="21">
        <f>Gop_Dat_Hang!X295</f>
        <v>318400</v>
      </c>
      <c r="AO295" s="75">
        <f t="shared" si="32"/>
        <v>4298400</v>
      </c>
      <c r="AQ295" s="21">
        <f>Gop_Dat_Hang!AB295-Gop_Dat_Hang!L295</f>
        <v>0</v>
      </c>
      <c r="AR295" s="21">
        <f>Gop_Dat_Hang!AC295-Gop_Dat_Hang!M295</f>
        <v>0</v>
      </c>
      <c r="AS295" s="21">
        <f>Gop_Dat_Hang!AD295-Gop_Dat_Hang!N295</f>
        <v>0</v>
      </c>
      <c r="AT295" s="21">
        <f>Gop_Dat_Hang!AE295-Gop_Dat_Hang!O295</f>
        <v>0</v>
      </c>
      <c r="AU295" s="21">
        <f>Gop_Dat_Hang!AF295-Gop_Dat_Hang!P295</f>
        <v>0</v>
      </c>
      <c r="AV295" s="21">
        <f>Gop_Dat_Hang!AG295-Gop_Dat_Hang!Q295</f>
        <v>0</v>
      </c>
      <c r="AW295" s="21">
        <f>Gop_Dat_Hang!AH295-Gop_Dat_Hang!R295</f>
        <v>0</v>
      </c>
      <c r="AX295" s="21">
        <f>Gop_Dat_Hang!AI295-Gop_Dat_Hang!S295</f>
        <v>0</v>
      </c>
      <c r="AY295" s="21">
        <f>Gop_Dat_Hang!AJ295-Gop_Dat_Hang!T295</f>
        <v>0</v>
      </c>
    </row>
    <row r="296" spans="1:51" x14ac:dyDescent="0.2">
      <c r="A296" s="73">
        <v>44615</v>
      </c>
      <c r="B296" s="181" t="s">
        <v>86</v>
      </c>
      <c r="C296" s="181" t="s">
        <v>87</v>
      </c>
      <c r="D296" s="181" t="s">
        <v>113</v>
      </c>
      <c r="E296" s="181" t="s">
        <v>114</v>
      </c>
      <c r="F296" s="181" t="s">
        <v>115</v>
      </c>
      <c r="G296" s="181" t="s">
        <v>514</v>
      </c>
      <c r="H296" s="21">
        <v>5</v>
      </c>
      <c r="I296" s="21">
        <v>0.03</v>
      </c>
      <c r="J296" s="74">
        <v>0</v>
      </c>
      <c r="L296" s="21">
        <v>36</v>
      </c>
      <c r="M296" s="21">
        <v>49</v>
      </c>
      <c r="N296" s="21">
        <v>40</v>
      </c>
      <c r="O296" s="21">
        <v>28</v>
      </c>
      <c r="P296" s="21">
        <v>11</v>
      </c>
      <c r="Q296" s="21">
        <v>17</v>
      </c>
      <c r="R296" s="21">
        <v>37</v>
      </c>
      <c r="S296" s="21">
        <v>218</v>
      </c>
      <c r="T296" s="21">
        <v>7300</v>
      </c>
      <c r="U296" s="21">
        <v>1591400</v>
      </c>
      <c r="V296" s="21">
        <v>0</v>
      </c>
      <c r="W296" s="21">
        <v>1591400</v>
      </c>
      <c r="X296" s="21">
        <v>127312</v>
      </c>
      <c r="Y296" s="74">
        <v>1718712</v>
      </c>
      <c r="Z296" s="74">
        <v>9900</v>
      </c>
      <c r="AB296" s="21">
        <f>Gop_Dat_Hang!L296</f>
        <v>36</v>
      </c>
      <c r="AC296" s="21">
        <f>Gop_Dat_Hang!M296</f>
        <v>49</v>
      </c>
      <c r="AD296" s="21">
        <f>Gop_Dat_Hang!N296</f>
        <v>40</v>
      </c>
      <c r="AE296" s="21">
        <f>Gop_Dat_Hang!O296</f>
        <v>28</v>
      </c>
      <c r="AF296" s="21">
        <f>Gop_Dat_Hang!P296</f>
        <v>11</v>
      </c>
      <c r="AG296" s="21">
        <f>Gop_Dat_Hang!Q296</f>
        <v>17</v>
      </c>
      <c r="AH296" s="21">
        <f>Gop_Dat_Hang!R296</f>
        <v>37</v>
      </c>
      <c r="AI296" s="21">
        <f>SUM(Gop_Dat_Hang!AB296:AH296)</f>
        <v>218</v>
      </c>
      <c r="AJ296" s="21">
        <f>Gop_Dat_Hang!T296</f>
        <v>7300</v>
      </c>
      <c r="AK296" s="21">
        <f t="shared" si="30"/>
        <v>1591400</v>
      </c>
      <c r="AL296" s="21">
        <f>Gop_Dat_Hang!V296</f>
        <v>0</v>
      </c>
      <c r="AM296" s="21">
        <f t="shared" si="31"/>
        <v>1591400</v>
      </c>
      <c r="AN296" s="21">
        <f>Gop_Dat_Hang!X296</f>
        <v>127312</v>
      </c>
      <c r="AO296" s="75">
        <f t="shared" si="32"/>
        <v>1718712</v>
      </c>
      <c r="AQ296" s="21">
        <f>Gop_Dat_Hang!AB296-Gop_Dat_Hang!L296</f>
        <v>0</v>
      </c>
      <c r="AR296" s="21">
        <f>Gop_Dat_Hang!AC296-Gop_Dat_Hang!M296</f>
        <v>0</v>
      </c>
      <c r="AS296" s="21">
        <f>Gop_Dat_Hang!AD296-Gop_Dat_Hang!N296</f>
        <v>0</v>
      </c>
      <c r="AT296" s="21">
        <f>Gop_Dat_Hang!AE296-Gop_Dat_Hang!O296</f>
        <v>0</v>
      </c>
      <c r="AU296" s="21">
        <f>Gop_Dat_Hang!AF296-Gop_Dat_Hang!P296</f>
        <v>0</v>
      </c>
      <c r="AV296" s="21">
        <f>Gop_Dat_Hang!AG296-Gop_Dat_Hang!Q296</f>
        <v>0</v>
      </c>
      <c r="AW296" s="21">
        <f>Gop_Dat_Hang!AH296-Gop_Dat_Hang!R296</f>
        <v>0</v>
      </c>
      <c r="AX296" s="21">
        <f>Gop_Dat_Hang!AI296-Gop_Dat_Hang!S296</f>
        <v>0</v>
      </c>
      <c r="AY296" s="21">
        <f>Gop_Dat_Hang!AJ296-Gop_Dat_Hang!T296</f>
        <v>0</v>
      </c>
    </row>
    <row r="297" spans="1:51" x14ac:dyDescent="0.2">
      <c r="A297" s="73">
        <v>44615</v>
      </c>
      <c r="B297" s="181" t="s">
        <v>86</v>
      </c>
      <c r="C297" s="181" t="s">
        <v>87</v>
      </c>
      <c r="D297" s="181" t="s">
        <v>116</v>
      </c>
      <c r="E297" s="181" t="s">
        <v>117</v>
      </c>
      <c r="F297" s="181" t="s">
        <v>118</v>
      </c>
      <c r="G297" s="181" t="s">
        <v>514</v>
      </c>
      <c r="H297" s="21">
        <v>5</v>
      </c>
      <c r="I297" s="21">
        <v>0.03</v>
      </c>
      <c r="J297" s="74">
        <v>0</v>
      </c>
      <c r="L297" s="21">
        <v>34</v>
      </c>
      <c r="M297" s="21">
        <v>15</v>
      </c>
      <c r="N297" s="21">
        <v>42</v>
      </c>
      <c r="O297" s="21">
        <v>48</v>
      </c>
      <c r="P297" s="21">
        <v>35</v>
      </c>
      <c r="Q297" s="21">
        <v>16</v>
      </c>
      <c r="R297" s="21">
        <v>12</v>
      </c>
      <c r="S297" s="21">
        <v>202</v>
      </c>
      <c r="T297" s="21">
        <v>7500</v>
      </c>
      <c r="U297" s="21">
        <v>1515000</v>
      </c>
      <c r="V297" s="21">
        <v>0</v>
      </c>
      <c r="W297" s="21">
        <v>1515000</v>
      </c>
      <c r="X297" s="21">
        <v>121200</v>
      </c>
      <c r="Y297" s="74">
        <v>1636200</v>
      </c>
      <c r="Z297" s="74">
        <v>9900</v>
      </c>
      <c r="AB297" s="21">
        <f>Gop_Dat_Hang!L297</f>
        <v>34</v>
      </c>
      <c r="AC297" s="21">
        <f>Gop_Dat_Hang!M297</f>
        <v>15</v>
      </c>
      <c r="AD297" s="21">
        <f>Gop_Dat_Hang!N297</f>
        <v>42</v>
      </c>
      <c r="AE297" s="21">
        <f>Gop_Dat_Hang!O297</f>
        <v>48</v>
      </c>
      <c r="AF297" s="21">
        <f>Gop_Dat_Hang!P297</f>
        <v>35</v>
      </c>
      <c r="AG297" s="21">
        <f>Gop_Dat_Hang!Q297</f>
        <v>16</v>
      </c>
      <c r="AH297" s="21">
        <f>Gop_Dat_Hang!R297</f>
        <v>12</v>
      </c>
      <c r="AI297" s="21">
        <f>SUM(Gop_Dat_Hang!AB297:AH297)</f>
        <v>202</v>
      </c>
      <c r="AJ297" s="21">
        <f>Gop_Dat_Hang!T297</f>
        <v>7500</v>
      </c>
      <c r="AK297" s="21">
        <f t="shared" si="30"/>
        <v>1515000</v>
      </c>
      <c r="AL297" s="21">
        <f>Gop_Dat_Hang!V297</f>
        <v>0</v>
      </c>
      <c r="AM297" s="21">
        <f t="shared" si="31"/>
        <v>1515000</v>
      </c>
      <c r="AN297" s="21">
        <f>Gop_Dat_Hang!X297</f>
        <v>121200</v>
      </c>
      <c r="AO297" s="75">
        <f t="shared" si="32"/>
        <v>1636200</v>
      </c>
      <c r="AQ297" s="21">
        <f>Gop_Dat_Hang!AB297-Gop_Dat_Hang!L297</f>
        <v>0</v>
      </c>
      <c r="AR297" s="21">
        <f>Gop_Dat_Hang!AC297-Gop_Dat_Hang!M297</f>
        <v>0</v>
      </c>
      <c r="AS297" s="21">
        <f>Gop_Dat_Hang!AD297-Gop_Dat_Hang!N297</f>
        <v>0</v>
      </c>
      <c r="AT297" s="21">
        <f>Gop_Dat_Hang!AE297-Gop_Dat_Hang!O297</f>
        <v>0</v>
      </c>
      <c r="AU297" s="21">
        <f>Gop_Dat_Hang!AF297-Gop_Dat_Hang!P297</f>
        <v>0</v>
      </c>
      <c r="AV297" s="21">
        <f>Gop_Dat_Hang!AG297-Gop_Dat_Hang!Q297</f>
        <v>0</v>
      </c>
      <c r="AW297" s="21">
        <f>Gop_Dat_Hang!AH297-Gop_Dat_Hang!R297</f>
        <v>0</v>
      </c>
      <c r="AX297" s="21">
        <f>Gop_Dat_Hang!AI297-Gop_Dat_Hang!S297</f>
        <v>0</v>
      </c>
      <c r="AY297" s="21">
        <f>Gop_Dat_Hang!AJ297-Gop_Dat_Hang!T297</f>
        <v>0</v>
      </c>
    </row>
    <row r="298" spans="1:51" x14ac:dyDescent="0.2">
      <c r="A298" s="73">
        <v>44615</v>
      </c>
      <c r="B298" s="181" t="s">
        <v>86</v>
      </c>
      <c r="C298" s="181" t="s">
        <v>87</v>
      </c>
      <c r="D298" s="181" t="s">
        <v>119</v>
      </c>
      <c r="E298" s="181" t="s">
        <v>120</v>
      </c>
      <c r="F298" s="181" t="s">
        <v>121</v>
      </c>
      <c r="G298" s="181" t="s">
        <v>514</v>
      </c>
      <c r="H298" s="21">
        <v>10</v>
      </c>
      <c r="I298" s="21">
        <v>0.03</v>
      </c>
      <c r="J298" s="74">
        <v>0</v>
      </c>
      <c r="L298" s="21">
        <v>17</v>
      </c>
      <c r="M298" s="21">
        <v>38</v>
      </c>
      <c r="N298" s="21">
        <v>47</v>
      </c>
      <c r="O298" s="21">
        <v>40</v>
      </c>
      <c r="P298" s="21">
        <v>38</v>
      </c>
      <c r="Q298" s="21">
        <v>14</v>
      </c>
      <c r="R298" s="21">
        <v>34</v>
      </c>
      <c r="S298" s="21">
        <v>228</v>
      </c>
      <c r="T298" s="21">
        <v>8200</v>
      </c>
      <c r="U298" s="21">
        <v>1869600</v>
      </c>
      <c r="V298" s="21">
        <v>0</v>
      </c>
      <c r="W298" s="21">
        <v>1869600</v>
      </c>
      <c r="X298" s="21">
        <v>149568</v>
      </c>
      <c r="Y298" s="74">
        <v>2019168</v>
      </c>
      <c r="Z298" s="74">
        <v>10500</v>
      </c>
      <c r="AB298" s="21">
        <f>Gop_Dat_Hang!L298</f>
        <v>17</v>
      </c>
      <c r="AC298" s="21">
        <f>Gop_Dat_Hang!M298</f>
        <v>38</v>
      </c>
      <c r="AD298" s="21">
        <f>Gop_Dat_Hang!N298</f>
        <v>47</v>
      </c>
      <c r="AE298" s="21">
        <f>Gop_Dat_Hang!O298</f>
        <v>40</v>
      </c>
      <c r="AF298" s="21">
        <f>Gop_Dat_Hang!P298</f>
        <v>38</v>
      </c>
      <c r="AG298" s="21">
        <f>Gop_Dat_Hang!Q298</f>
        <v>14</v>
      </c>
      <c r="AH298" s="21">
        <f>Gop_Dat_Hang!R298</f>
        <v>34</v>
      </c>
      <c r="AI298" s="21">
        <f>SUM(Gop_Dat_Hang!AB298:AH298)</f>
        <v>228</v>
      </c>
      <c r="AJ298" s="21">
        <f>Gop_Dat_Hang!T298</f>
        <v>8200</v>
      </c>
      <c r="AK298" s="21">
        <f t="shared" ref="AK298:AK329" si="33">AI298*AJ298</f>
        <v>1869600</v>
      </c>
      <c r="AL298" s="21">
        <f>Gop_Dat_Hang!V298</f>
        <v>0</v>
      </c>
      <c r="AM298" s="21">
        <f t="shared" ref="AM298:AM329" si="34">AK298-AL298</f>
        <v>1869600</v>
      </c>
      <c r="AN298" s="21">
        <f>Gop_Dat_Hang!X298</f>
        <v>149568</v>
      </c>
      <c r="AO298" s="75">
        <f t="shared" ref="AO298:AO329" si="35">AM298+AN298</f>
        <v>2019168</v>
      </c>
      <c r="AQ298" s="21">
        <f>Gop_Dat_Hang!AB298-Gop_Dat_Hang!L298</f>
        <v>0</v>
      </c>
      <c r="AR298" s="21">
        <f>Gop_Dat_Hang!AC298-Gop_Dat_Hang!M298</f>
        <v>0</v>
      </c>
      <c r="AS298" s="21">
        <f>Gop_Dat_Hang!AD298-Gop_Dat_Hang!N298</f>
        <v>0</v>
      </c>
      <c r="AT298" s="21">
        <f>Gop_Dat_Hang!AE298-Gop_Dat_Hang!O298</f>
        <v>0</v>
      </c>
      <c r="AU298" s="21">
        <f>Gop_Dat_Hang!AF298-Gop_Dat_Hang!P298</f>
        <v>0</v>
      </c>
      <c r="AV298" s="21">
        <f>Gop_Dat_Hang!AG298-Gop_Dat_Hang!Q298</f>
        <v>0</v>
      </c>
      <c r="AW298" s="21">
        <f>Gop_Dat_Hang!AH298-Gop_Dat_Hang!R298</f>
        <v>0</v>
      </c>
      <c r="AX298" s="21">
        <f>Gop_Dat_Hang!AI298-Gop_Dat_Hang!S298</f>
        <v>0</v>
      </c>
      <c r="AY298" s="21">
        <f>Gop_Dat_Hang!AJ298-Gop_Dat_Hang!T298</f>
        <v>0</v>
      </c>
    </row>
    <row r="299" spans="1:51" x14ac:dyDescent="0.2">
      <c r="A299" s="73">
        <v>44615</v>
      </c>
      <c r="B299" s="181" t="s">
        <v>86</v>
      </c>
      <c r="C299" s="181" t="s">
        <v>87</v>
      </c>
      <c r="D299" s="181" t="s">
        <v>122</v>
      </c>
      <c r="E299" s="181" t="s">
        <v>123</v>
      </c>
      <c r="F299" s="181" t="s">
        <v>124</v>
      </c>
      <c r="G299" s="181" t="s">
        <v>514</v>
      </c>
      <c r="H299" s="21">
        <v>5</v>
      </c>
      <c r="I299" s="21">
        <v>0.03</v>
      </c>
      <c r="J299" s="74">
        <v>0</v>
      </c>
      <c r="L299" s="21">
        <v>21</v>
      </c>
      <c r="M299" s="21">
        <v>45</v>
      </c>
      <c r="N299" s="21">
        <v>11</v>
      </c>
      <c r="O299" s="21">
        <v>17</v>
      </c>
      <c r="P299" s="21">
        <v>30</v>
      </c>
      <c r="Q299" s="21">
        <v>22</v>
      </c>
      <c r="R299" s="21">
        <v>28</v>
      </c>
      <c r="S299" s="21">
        <v>174</v>
      </c>
      <c r="T299" s="21">
        <v>8500</v>
      </c>
      <c r="U299" s="21">
        <v>1479000</v>
      </c>
      <c r="V299" s="21">
        <v>0</v>
      </c>
      <c r="W299" s="21">
        <v>1479000</v>
      </c>
      <c r="X299" s="21">
        <v>118320</v>
      </c>
      <c r="Y299" s="74">
        <v>1597320</v>
      </c>
      <c r="Z299" s="74">
        <v>10500</v>
      </c>
      <c r="AB299" s="21">
        <f>Gop_Dat_Hang!L299</f>
        <v>21</v>
      </c>
      <c r="AC299" s="21">
        <f>Gop_Dat_Hang!M299</f>
        <v>45</v>
      </c>
      <c r="AD299" s="21">
        <f>Gop_Dat_Hang!N299</f>
        <v>11</v>
      </c>
      <c r="AE299" s="21">
        <f>Gop_Dat_Hang!O299</f>
        <v>17</v>
      </c>
      <c r="AF299" s="21">
        <f>Gop_Dat_Hang!P299</f>
        <v>30</v>
      </c>
      <c r="AG299" s="21">
        <f>Gop_Dat_Hang!Q299</f>
        <v>22</v>
      </c>
      <c r="AH299" s="21">
        <f>Gop_Dat_Hang!R299</f>
        <v>28</v>
      </c>
      <c r="AI299" s="21">
        <f>SUM(Gop_Dat_Hang!AB299:AH299)</f>
        <v>174</v>
      </c>
      <c r="AJ299" s="21">
        <f>Gop_Dat_Hang!T299</f>
        <v>8500</v>
      </c>
      <c r="AK299" s="21">
        <f t="shared" si="33"/>
        <v>1479000</v>
      </c>
      <c r="AL299" s="21">
        <f>Gop_Dat_Hang!V299</f>
        <v>0</v>
      </c>
      <c r="AM299" s="21">
        <f t="shared" si="34"/>
        <v>1479000</v>
      </c>
      <c r="AN299" s="21">
        <f>Gop_Dat_Hang!X299</f>
        <v>118320</v>
      </c>
      <c r="AO299" s="75">
        <f t="shared" si="35"/>
        <v>1597320</v>
      </c>
      <c r="AQ299" s="21">
        <f>Gop_Dat_Hang!AB299-Gop_Dat_Hang!L299</f>
        <v>0</v>
      </c>
      <c r="AR299" s="21">
        <f>Gop_Dat_Hang!AC299-Gop_Dat_Hang!M299</f>
        <v>0</v>
      </c>
      <c r="AS299" s="21">
        <f>Gop_Dat_Hang!AD299-Gop_Dat_Hang!N299</f>
        <v>0</v>
      </c>
      <c r="AT299" s="21">
        <f>Gop_Dat_Hang!AE299-Gop_Dat_Hang!O299</f>
        <v>0</v>
      </c>
      <c r="AU299" s="21">
        <f>Gop_Dat_Hang!AF299-Gop_Dat_Hang!P299</f>
        <v>0</v>
      </c>
      <c r="AV299" s="21">
        <f>Gop_Dat_Hang!AG299-Gop_Dat_Hang!Q299</f>
        <v>0</v>
      </c>
      <c r="AW299" s="21">
        <f>Gop_Dat_Hang!AH299-Gop_Dat_Hang!R299</f>
        <v>0</v>
      </c>
      <c r="AX299" s="21">
        <f>Gop_Dat_Hang!AI299-Gop_Dat_Hang!S299</f>
        <v>0</v>
      </c>
      <c r="AY299" s="21">
        <f>Gop_Dat_Hang!AJ299-Gop_Dat_Hang!T299</f>
        <v>0</v>
      </c>
    </row>
    <row r="300" spans="1:51" x14ac:dyDescent="0.2">
      <c r="A300" s="73">
        <v>44615</v>
      </c>
      <c r="B300" s="181" t="s">
        <v>155</v>
      </c>
      <c r="C300" s="181" t="s">
        <v>156</v>
      </c>
      <c r="D300" s="181" t="s">
        <v>157</v>
      </c>
      <c r="E300" s="181" t="s">
        <v>158</v>
      </c>
      <c r="F300" s="181" t="s">
        <v>159</v>
      </c>
      <c r="G300" s="181" t="s">
        <v>514</v>
      </c>
      <c r="H300" s="21">
        <v>5</v>
      </c>
      <c r="I300" s="21">
        <v>0</v>
      </c>
      <c r="J300" s="74">
        <v>0</v>
      </c>
      <c r="L300" s="21">
        <v>21</v>
      </c>
      <c r="M300" s="21">
        <v>38</v>
      </c>
      <c r="N300" s="21">
        <v>19</v>
      </c>
      <c r="O300" s="21">
        <v>32</v>
      </c>
      <c r="P300" s="21">
        <v>18</v>
      </c>
      <c r="Q300" s="21">
        <v>28</v>
      </c>
      <c r="R300" s="21">
        <v>30</v>
      </c>
      <c r="S300" s="21">
        <v>186</v>
      </c>
      <c r="T300" s="21">
        <v>99000</v>
      </c>
      <c r="U300" s="21">
        <v>18414000</v>
      </c>
      <c r="V300" s="21">
        <v>0</v>
      </c>
      <c r="W300" s="21">
        <v>18414000</v>
      </c>
      <c r="X300" s="21">
        <v>1473120</v>
      </c>
      <c r="Y300" s="74">
        <v>19887120</v>
      </c>
      <c r="Z300" s="74">
        <v>128000</v>
      </c>
      <c r="AB300" s="21">
        <f>Gop_Dat_Hang!L300</f>
        <v>21</v>
      </c>
      <c r="AC300" s="21">
        <f>Gop_Dat_Hang!M300</f>
        <v>38</v>
      </c>
      <c r="AD300" s="21">
        <f>Gop_Dat_Hang!N300</f>
        <v>19</v>
      </c>
      <c r="AE300" s="21">
        <f>Gop_Dat_Hang!O300</f>
        <v>32</v>
      </c>
      <c r="AF300" s="21">
        <f>Gop_Dat_Hang!P300</f>
        <v>18</v>
      </c>
      <c r="AG300" s="21">
        <f>Gop_Dat_Hang!Q300</f>
        <v>28</v>
      </c>
      <c r="AH300" s="21">
        <f>Gop_Dat_Hang!R300</f>
        <v>30</v>
      </c>
      <c r="AI300" s="21">
        <f>SUM(Gop_Dat_Hang!AB300:AH300)</f>
        <v>186</v>
      </c>
      <c r="AJ300" s="21">
        <f>Gop_Dat_Hang!T300</f>
        <v>99000</v>
      </c>
      <c r="AK300" s="21">
        <f t="shared" si="33"/>
        <v>18414000</v>
      </c>
      <c r="AL300" s="21">
        <f>Gop_Dat_Hang!V300</f>
        <v>0</v>
      </c>
      <c r="AM300" s="21">
        <f t="shared" si="34"/>
        <v>18414000</v>
      </c>
      <c r="AN300" s="21">
        <f>Gop_Dat_Hang!X300</f>
        <v>1473120</v>
      </c>
      <c r="AO300" s="75">
        <f t="shared" si="35"/>
        <v>19887120</v>
      </c>
      <c r="AQ300" s="21">
        <f>Gop_Dat_Hang!AB300-Gop_Dat_Hang!L300</f>
        <v>0</v>
      </c>
      <c r="AR300" s="21">
        <f>Gop_Dat_Hang!AC300-Gop_Dat_Hang!M300</f>
        <v>0</v>
      </c>
      <c r="AS300" s="21">
        <f>Gop_Dat_Hang!AD300-Gop_Dat_Hang!N300</f>
        <v>0</v>
      </c>
      <c r="AT300" s="21">
        <f>Gop_Dat_Hang!AE300-Gop_Dat_Hang!O300</f>
        <v>0</v>
      </c>
      <c r="AU300" s="21">
        <f>Gop_Dat_Hang!AF300-Gop_Dat_Hang!P300</f>
        <v>0</v>
      </c>
      <c r="AV300" s="21">
        <f>Gop_Dat_Hang!AG300-Gop_Dat_Hang!Q300</f>
        <v>0</v>
      </c>
      <c r="AW300" s="21">
        <f>Gop_Dat_Hang!AH300-Gop_Dat_Hang!R300</f>
        <v>0</v>
      </c>
      <c r="AX300" s="21">
        <f>Gop_Dat_Hang!AI300-Gop_Dat_Hang!S300</f>
        <v>0</v>
      </c>
      <c r="AY300" s="21">
        <f>Gop_Dat_Hang!AJ300-Gop_Dat_Hang!T300</f>
        <v>0</v>
      </c>
    </row>
    <row r="301" spans="1:51" x14ac:dyDescent="0.2">
      <c r="A301" s="73">
        <v>44615</v>
      </c>
      <c r="B301" s="181" t="s">
        <v>155</v>
      </c>
      <c r="C301" s="181" t="s">
        <v>156</v>
      </c>
      <c r="D301" s="181" t="s">
        <v>161</v>
      </c>
      <c r="E301" s="181" t="s">
        <v>162</v>
      </c>
      <c r="F301" s="181" t="s">
        <v>163</v>
      </c>
      <c r="G301" s="181" t="s">
        <v>514</v>
      </c>
      <c r="H301" s="21">
        <v>5</v>
      </c>
      <c r="I301" s="21">
        <v>0</v>
      </c>
      <c r="J301" s="74">
        <v>0</v>
      </c>
      <c r="L301" s="21">
        <v>12</v>
      </c>
      <c r="M301" s="21">
        <v>39</v>
      </c>
      <c r="N301" s="21">
        <v>41</v>
      </c>
      <c r="O301" s="21">
        <v>22</v>
      </c>
      <c r="P301" s="21">
        <v>33</v>
      </c>
      <c r="Q301" s="21">
        <v>21</v>
      </c>
      <c r="R301" s="21">
        <v>36</v>
      </c>
      <c r="S301" s="21">
        <v>204</v>
      </c>
      <c r="T301" s="21">
        <v>59400</v>
      </c>
      <c r="U301" s="21">
        <v>12117600</v>
      </c>
      <c r="V301" s="21">
        <v>0</v>
      </c>
      <c r="W301" s="21">
        <v>12117600</v>
      </c>
      <c r="X301" s="21">
        <v>969408</v>
      </c>
      <c r="Y301" s="74">
        <v>13087008</v>
      </c>
      <c r="Z301" s="74">
        <v>77000</v>
      </c>
      <c r="AB301" s="21">
        <f>Gop_Dat_Hang!L301</f>
        <v>12</v>
      </c>
      <c r="AC301" s="21">
        <f>Gop_Dat_Hang!M301</f>
        <v>39</v>
      </c>
      <c r="AD301" s="21">
        <f>Gop_Dat_Hang!N301</f>
        <v>41</v>
      </c>
      <c r="AE301" s="21">
        <f>Gop_Dat_Hang!O301</f>
        <v>22</v>
      </c>
      <c r="AF301" s="21">
        <f>Gop_Dat_Hang!P301</f>
        <v>33</v>
      </c>
      <c r="AG301" s="21">
        <f>Gop_Dat_Hang!Q301</f>
        <v>21</v>
      </c>
      <c r="AH301" s="21">
        <f>Gop_Dat_Hang!R301</f>
        <v>36</v>
      </c>
      <c r="AI301" s="21">
        <f>SUM(Gop_Dat_Hang!AB301:AH301)</f>
        <v>204</v>
      </c>
      <c r="AJ301" s="21">
        <f>Gop_Dat_Hang!T301</f>
        <v>59400</v>
      </c>
      <c r="AK301" s="21">
        <f t="shared" si="33"/>
        <v>12117600</v>
      </c>
      <c r="AL301" s="21">
        <f>Gop_Dat_Hang!V301</f>
        <v>0</v>
      </c>
      <c r="AM301" s="21">
        <f t="shared" si="34"/>
        <v>12117600</v>
      </c>
      <c r="AN301" s="21">
        <f>Gop_Dat_Hang!X301</f>
        <v>969408</v>
      </c>
      <c r="AO301" s="75">
        <f t="shared" si="35"/>
        <v>13087008</v>
      </c>
      <c r="AQ301" s="21">
        <f>Gop_Dat_Hang!AB301-Gop_Dat_Hang!L301</f>
        <v>0</v>
      </c>
      <c r="AR301" s="21">
        <f>Gop_Dat_Hang!AC301-Gop_Dat_Hang!M301</f>
        <v>0</v>
      </c>
      <c r="AS301" s="21">
        <f>Gop_Dat_Hang!AD301-Gop_Dat_Hang!N301</f>
        <v>0</v>
      </c>
      <c r="AT301" s="21">
        <f>Gop_Dat_Hang!AE301-Gop_Dat_Hang!O301</f>
        <v>0</v>
      </c>
      <c r="AU301" s="21">
        <f>Gop_Dat_Hang!AF301-Gop_Dat_Hang!P301</f>
        <v>0</v>
      </c>
      <c r="AV301" s="21">
        <f>Gop_Dat_Hang!AG301-Gop_Dat_Hang!Q301</f>
        <v>0</v>
      </c>
      <c r="AW301" s="21">
        <f>Gop_Dat_Hang!AH301-Gop_Dat_Hang!R301</f>
        <v>0</v>
      </c>
      <c r="AX301" s="21">
        <f>Gop_Dat_Hang!AI301-Gop_Dat_Hang!S301</f>
        <v>0</v>
      </c>
      <c r="AY301" s="21">
        <f>Gop_Dat_Hang!AJ301-Gop_Dat_Hang!T301</f>
        <v>0</v>
      </c>
    </row>
    <row r="302" spans="1:51" x14ac:dyDescent="0.2">
      <c r="A302" s="73">
        <v>44615</v>
      </c>
      <c r="B302" s="181" t="s">
        <v>164</v>
      </c>
      <c r="C302" s="181" t="s">
        <v>165</v>
      </c>
      <c r="D302" s="181" t="s">
        <v>169</v>
      </c>
      <c r="E302" s="181" t="s">
        <v>170</v>
      </c>
      <c r="F302" s="181" t="s">
        <v>171</v>
      </c>
      <c r="G302" s="181" t="s">
        <v>569</v>
      </c>
      <c r="H302" s="21">
        <v>5</v>
      </c>
      <c r="I302" s="21">
        <v>0.03</v>
      </c>
      <c r="J302" s="74">
        <v>0</v>
      </c>
      <c r="L302" s="21">
        <v>10</v>
      </c>
      <c r="M302" s="21">
        <v>10</v>
      </c>
      <c r="N302" s="21">
        <v>16</v>
      </c>
      <c r="O302" s="21">
        <v>31</v>
      </c>
      <c r="P302" s="21">
        <v>24</v>
      </c>
      <c r="Q302" s="21">
        <v>47</v>
      </c>
      <c r="R302" s="21">
        <v>28</v>
      </c>
      <c r="S302" s="21">
        <v>166</v>
      </c>
      <c r="T302" s="21">
        <v>135000</v>
      </c>
      <c r="U302" s="21">
        <v>22410000</v>
      </c>
      <c r="V302" s="21">
        <v>0</v>
      </c>
      <c r="W302" s="21">
        <v>22410000</v>
      </c>
      <c r="X302" s="21">
        <v>1792800</v>
      </c>
      <c r="Y302" s="74">
        <v>24202800</v>
      </c>
      <c r="Z302" s="74">
        <v>160000</v>
      </c>
      <c r="AB302" s="21">
        <f>Gop_Dat_Hang!L302</f>
        <v>10</v>
      </c>
      <c r="AC302" s="21">
        <f>Gop_Dat_Hang!M302</f>
        <v>10</v>
      </c>
      <c r="AD302" s="21">
        <f>Gop_Dat_Hang!N302</f>
        <v>16</v>
      </c>
      <c r="AE302" s="21">
        <f>Gop_Dat_Hang!O302</f>
        <v>31</v>
      </c>
      <c r="AF302" s="21">
        <f>Gop_Dat_Hang!P302</f>
        <v>24</v>
      </c>
      <c r="AG302" s="21">
        <f>Gop_Dat_Hang!Q302</f>
        <v>47</v>
      </c>
      <c r="AH302" s="21">
        <f>Gop_Dat_Hang!R302</f>
        <v>28</v>
      </c>
      <c r="AI302" s="21">
        <f>SUM(Gop_Dat_Hang!AB302:AH302)</f>
        <v>166</v>
      </c>
      <c r="AJ302" s="21">
        <f>Gop_Dat_Hang!T302</f>
        <v>135000</v>
      </c>
      <c r="AK302" s="21">
        <f t="shared" si="33"/>
        <v>22410000</v>
      </c>
      <c r="AL302" s="21">
        <f>Gop_Dat_Hang!V302</f>
        <v>0</v>
      </c>
      <c r="AM302" s="21">
        <f t="shared" si="34"/>
        <v>22410000</v>
      </c>
      <c r="AN302" s="21">
        <f>Gop_Dat_Hang!X302</f>
        <v>1792800</v>
      </c>
      <c r="AO302" s="75">
        <f t="shared" si="35"/>
        <v>24202800</v>
      </c>
      <c r="AQ302" s="21">
        <f>Gop_Dat_Hang!AB302-Gop_Dat_Hang!L302</f>
        <v>0</v>
      </c>
      <c r="AR302" s="21">
        <f>Gop_Dat_Hang!AC302-Gop_Dat_Hang!M302</f>
        <v>0</v>
      </c>
      <c r="AS302" s="21">
        <f>Gop_Dat_Hang!AD302-Gop_Dat_Hang!N302</f>
        <v>0</v>
      </c>
      <c r="AT302" s="21">
        <f>Gop_Dat_Hang!AE302-Gop_Dat_Hang!O302</f>
        <v>0</v>
      </c>
      <c r="AU302" s="21">
        <f>Gop_Dat_Hang!AF302-Gop_Dat_Hang!P302</f>
        <v>0</v>
      </c>
      <c r="AV302" s="21">
        <f>Gop_Dat_Hang!AG302-Gop_Dat_Hang!Q302</f>
        <v>0</v>
      </c>
      <c r="AW302" s="21">
        <f>Gop_Dat_Hang!AH302-Gop_Dat_Hang!R302</f>
        <v>0</v>
      </c>
      <c r="AX302" s="21">
        <f>Gop_Dat_Hang!AI302-Gop_Dat_Hang!S302</f>
        <v>0</v>
      </c>
      <c r="AY302" s="21">
        <f>Gop_Dat_Hang!AJ302-Gop_Dat_Hang!T302</f>
        <v>0</v>
      </c>
    </row>
    <row r="303" spans="1:51" x14ac:dyDescent="0.2">
      <c r="A303" s="73">
        <v>44615</v>
      </c>
      <c r="B303" s="181" t="s">
        <v>164</v>
      </c>
      <c r="C303" s="181" t="s">
        <v>165</v>
      </c>
      <c r="D303" s="181" t="s">
        <v>172</v>
      </c>
      <c r="E303" s="181" t="s">
        <v>173</v>
      </c>
      <c r="F303" s="181" t="s">
        <v>174</v>
      </c>
      <c r="G303" s="181" t="s">
        <v>569</v>
      </c>
      <c r="H303" s="21">
        <v>5</v>
      </c>
      <c r="I303" s="21">
        <v>0.03</v>
      </c>
      <c r="J303" s="74">
        <v>0</v>
      </c>
      <c r="L303" s="21">
        <v>19</v>
      </c>
      <c r="M303" s="21">
        <v>43</v>
      </c>
      <c r="N303" s="21">
        <v>37</v>
      </c>
      <c r="O303" s="21">
        <v>45</v>
      </c>
      <c r="P303" s="21">
        <v>32</v>
      </c>
      <c r="Q303" s="21">
        <v>18</v>
      </c>
      <c r="R303" s="21">
        <v>24</v>
      </c>
      <c r="S303" s="21">
        <v>218</v>
      </c>
      <c r="T303" s="21">
        <v>102500</v>
      </c>
      <c r="U303" s="21">
        <v>22345000</v>
      </c>
      <c r="V303" s="21">
        <v>0</v>
      </c>
      <c r="W303" s="21">
        <v>22345000</v>
      </c>
      <c r="X303" s="21">
        <v>1787600</v>
      </c>
      <c r="Y303" s="74">
        <v>24132600</v>
      </c>
      <c r="Z303" s="74">
        <v>125000</v>
      </c>
      <c r="AB303" s="21">
        <f>Gop_Dat_Hang!L303</f>
        <v>19</v>
      </c>
      <c r="AC303" s="21">
        <f>Gop_Dat_Hang!M303</f>
        <v>43</v>
      </c>
      <c r="AD303" s="21">
        <f>Gop_Dat_Hang!N303</f>
        <v>37</v>
      </c>
      <c r="AE303" s="21">
        <f>Gop_Dat_Hang!O303</f>
        <v>45</v>
      </c>
      <c r="AF303" s="21">
        <f>Gop_Dat_Hang!P303</f>
        <v>32</v>
      </c>
      <c r="AG303" s="21">
        <f>Gop_Dat_Hang!Q303</f>
        <v>18</v>
      </c>
      <c r="AH303" s="21">
        <f>Gop_Dat_Hang!R303</f>
        <v>24</v>
      </c>
      <c r="AI303" s="21">
        <f>SUM(Gop_Dat_Hang!AB303:AH303)</f>
        <v>218</v>
      </c>
      <c r="AJ303" s="21">
        <f>Gop_Dat_Hang!T303</f>
        <v>102500</v>
      </c>
      <c r="AK303" s="21">
        <f t="shared" si="33"/>
        <v>22345000</v>
      </c>
      <c r="AL303" s="21">
        <f>Gop_Dat_Hang!V303</f>
        <v>0</v>
      </c>
      <c r="AM303" s="21">
        <f t="shared" si="34"/>
        <v>22345000</v>
      </c>
      <c r="AN303" s="21">
        <f>Gop_Dat_Hang!X303</f>
        <v>1787600</v>
      </c>
      <c r="AO303" s="75">
        <f t="shared" si="35"/>
        <v>24132600</v>
      </c>
      <c r="AQ303" s="21">
        <f>Gop_Dat_Hang!AB303-Gop_Dat_Hang!L303</f>
        <v>0</v>
      </c>
      <c r="AR303" s="21">
        <f>Gop_Dat_Hang!AC303-Gop_Dat_Hang!M303</f>
        <v>0</v>
      </c>
      <c r="AS303" s="21">
        <f>Gop_Dat_Hang!AD303-Gop_Dat_Hang!N303</f>
        <v>0</v>
      </c>
      <c r="AT303" s="21">
        <f>Gop_Dat_Hang!AE303-Gop_Dat_Hang!O303</f>
        <v>0</v>
      </c>
      <c r="AU303" s="21">
        <f>Gop_Dat_Hang!AF303-Gop_Dat_Hang!P303</f>
        <v>0</v>
      </c>
      <c r="AV303" s="21">
        <f>Gop_Dat_Hang!AG303-Gop_Dat_Hang!Q303</f>
        <v>0</v>
      </c>
      <c r="AW303" s="21">
        <f>Gop_Dat_Hang!AH303-Gop_Dat_Hang!R303</f>
        <v>0</v>
      </c>
      <c r="AX303" s="21">
        <f>Gop_Dat_Hang!AI303-Gop_Dat_Hang!S303</f>
        <v>0</v>
      </c>
      <c r="AY303" s="21">
        <f>Gop_Dat_Hang!AJ303-Gop_Dat_Hang!T303</f>
        <v>0</v>
      </c>
    </row>
    <row r="304" spans="1:51" x14ac:dyDescent="0.2">
      <c r="A304" s="73">
        <v>44615</v>
      </c>
      <c r="B304" s="181" t="s">
        <v>164</v>
      </c>
      <c r="C304" s="181" t="s">
        <v>165</v>
      </c>
      <c r="D304" s="181" t="s">
        <v>166</v>
      </c>
      <c r="E304" s="181" t="s">
        <v>167</v>
      </c>
      <c r="F304" s="181" t="s">
        <v>168</v>
      </c>
      <c r="G304" s="181" t="s">
        <v>569</v>
      </c>
      <c r="H304" s="21">
        <v>5</v>
      </c>
      <c r="I304" s="21">
        <v>0.03</v>
      </c>
      <c r="J304" s="74">
        <v>0</v>
      </c>
      <c r="L304" s="21">
        <v>13</v>
      </c>
      <c r="M304" s="21">
        <v>35</v>
      </c>
      <c r="N304" s="21">
        <v>13</v>
      </c>
      <c r="O304" s="21">
        <v>46</v>
      </c>
      <c r="P304" s="21">
        <v>30</v>
      </c>
      <c r="Q304" s="21">
        <v>29</v>
      </c>
      <c r="R304" s="21">
        <v>18</v>
      </c>
      <c r="S304" s="21">
        <v>184</v>
      </c>
      <c r="T304" s="21">
        <v>98000</v>
      </c>
      <c r="U304" s="21">
        <v>18032000</v>
      </c>
      <c r="V304" s="21">
        <v>0</v>
      </c>
      <c r="W304" s="21">
        <v>18032000</v>
      </c>
      <c r="X304" s="21">
        <v>1442560</v>
      </c>
      <c r="Y304" s="74">
        <v>19474560</v>
      </c>
      <c r="Z304" s="74">
        <v>119900</v>
      </c>
      <c r="AB304" s="21">
        <f>Gop_Dat_Hang!L304</f>
        <v>13</v>
      </c>
      <c r="AC304" s="21">
        <f>Gop_Dat_Hang!M304</f>
        <v>35</v>
      </c>
      <c r="AD304" s="21">
        <f>Gop_Dat_Hang!N304</f>
        <v>13</v>
      </c>
      <c r="AE304" s="21">
        <f>Gop_Dat_Hang!O304</f>
        <v>46</v>
      </c>
      <c r="AF304" s="21">
        <f>Gop_Dat_Hang!P304</f>
        <v>30</v>
      </c>
      <c r="AG304" s="21">
        <f>Gop_Dat_Hang!Q304</f>
        <v>29</v>
      </c>
      <c r="AH304" s="21">
        <f>Gop_Dat_Hang!R304</f>
        <v>18</v>
      </c>
      <c r="AI304" s="21">
        <f>SUM(Gop_Dat_Hang!AB304:AH304)</f>
        <v>184</v>
      </c>
      <c r="AJ304" s="21">
        <f>Gop_Dat_Hang!T304</f>
        <v>98000</v>
      </c>
      <c r="AK304" s="21">
        <f t="shared" si="33"/>
        <v>18032000</v>
      </c>
      <c r="AL304" s="21">
        <f>Gop_Dat_Hang!V304</f>
        <v>0</v>
      </c>
      <c r="AM304" s="21">
        <f t="shared" si="34"/>
        <v>18032000</v>
      </c>
      <c r="AN304" s="21">
        <f>Gop_Dat_Hang!X304</f>
        <v>1442560</v>
      </c>
      <c r="AO304" s="75">
        <f t="shared" si="35"/>
        <v>19474560</v>
      </c>
      <c r="AQ304" s="21">
        <f>Gop_Dat_Hang!AB304-Gop_Dat_Hang!L304</f>
        <v>0</v>
      </c>
      <c r="AR304" s="21">
        <f>Gop_Dat_Hang!AC304-Gop_Dat_Hang!M304</f>
        <v>0</v>
      </c>
      <c r="AS304" s="21">
        <f>Gop_Dat_Hang!AD304-Gop_Dat_Hang!N304</f>
        <v>0</v>
      </c>
      <c r="AT304" s="21">
        <f>Gop_Dat_Hang!AE304-Gop_Dat_Hang!O304</f>
        <v>0</v>
      </c>
      <c r="AU304" s="21">
        <f>Gop_Dat_Hang!AF304-Gop_Dat_Hang!P304</f>
        <v>0</v>
      </c>
      <c r="AV304" s="21">
        <f>Gop_Dat_Hang!AG304-Gop_Dat_Hang!Q304</f>
        <v>0</v>
      </c>
      <c r="AW304" s="21">
        <f>Gop_Dat_Hang!AH304-Gop_Dat_Hang!R304</f>
        <v>0</v>
      </c>
      <c r="AX304" s="21">
        <f>Gop_Dat_Hang!AI304-Gop_Dat_Hang!S304</f>
        <v>0</v>
      </c>
      <c r="AY304" s="21">
        <f>Gop_Dat_Hang!AJ304-Gop_Dat_Hang!T304</f>
        <v>0</v>
      </c>
    </row>
    <row r="305" spans="1:51" x14ac:dyDescent="0.2">
      <c r="A305" s="73">
        <v>44615</v>
      </c>
      <c r="B305" s="181" t="s">
        <v>164</v>
      </c>
      <c r="C305" s="181" t="s">
        <v>165</v>
      </c>
      <c r="D305" s="181" t="s">
        <v>175</v>
      </c>
      <c r="E305" s="181" t="s">
        <v>176</v>
      </c>
      <c r="F305" s="181" t="s">
        <v>177</v>
      </c>
      <c r="G305" s="181" t="s">
        <v>514</v>
      </c>
      <c r="H305" s="21">
        <v>10</v>
      </c>
      <c r="I305" s="21">
        <v>0.03</v>
      </c>
      <c r="J305" s="74">
        <v>0</v>
      </c>
      <c r="L305" s="21">
        <v>45</v>
      </c>
      <c r="M305" s="21">
        <v>41</v>
      </c>
      <c r="N305" s="21">
        <v>12</v>
      </c>
      <c r="O305" s="21">
        <v>22</v>
      </c>
      <c r="P305" s="21">
        <v>45</v>
      </c>
      <c r="Q305" s="21">
        <v>15</v>
      </c>
      <c r="R305" s="21">
        <v>33</v>
      </c>
      <c r="S305" s="21">
        <v>213</v>
      </c>
      <c r="T305" s="21">
        <v>80000</v>
      </c>
      <c r="U305" s="21">
        <v>17040000</v>
      </c>
      <c r="V305" s="21">
        <v>0</v>
      </c>
      <c r="W305" s="21">
        <v>17040000</v>
      </c>
      <c r="X305" s="21">
        <v>1363200</v>
      </c>
      <c r="Y305" s="74">
        <v>18403200</v>
      </c>
      <c r="Z305" s="74">
        <v>98900</v>
      </c>
      <c r="AB305" s="21">
        <f>Gop_Dat_Hang!L305</f>
        <v>45</v>
      </c>
      <c r="AC305" s="21">
        <f>Gop_Dat_Hang!M305</f>
        <v>41</v>
      </c>
      <c r="AD305" s="21">
        <f>Gop_Dat_Hang!N305</f>
        <v>12</v>
      </c>
      <c r="AE305" s="21">
        <f>Gop_Dat_Hang!O305</f>
        <v>22</v>
      </c>
      <c r="AF305" s="21">
        <f>Gop_Dat_Hang!P305</f>
        <v>45</v>
      </c>
      <c r="AG305" s="21">
        <f>Gop_Dat_Hang!Q305</f>
        <v>15</v>
      </c>
      <c r="AH305" s="21">
        <f>Gop_Dat_Hang!R305</f>
        <v>33</v>
      </c>
      <c r="AI305" s="21">
        <f>SUM(Gop_Dat_Hang!AB305:AH305)</f>
        <v>213</v>
      </c>
      <c r="AJ305" s="21">
        <f>Gop_Dat_Hang!T305</f>
        <v>80000</v>
      </c>
      <c r="AK305" s="21">
        <f t="shared" si="33"/>
        <v>17040000</v>
      </c>
      <c r="AL305" s="21">
        <f>Gop_Dat_Hang!V305</f>
        <v>0</v>
      </c>
      <c r="AM305" s="21">
        <f t="shared" si="34"/>
        <v>17040000</v>
      </c>
      <c r="AN305" s="21">
        <f>Gop_Dat_Hang!X305</f>
        <v>1363200</v>
      </c>
      <c r="AO305" s="75">
        <f t="shared" si="35"/>
        <v>18403200</v>
      </c>
      <c r="AQ305" s="21">
        <f>Gop_Dat_Hang!AB305-Gop_Dat_Hang!L305</f>
        <v>0</v>
      </c>
      <c r="AR305" s="21">
        <f>Gop_Dat_Hang!AC305-Gop_Dat_Hang!M305</f>
        <v>0</v>
      </c>
      <c r="AS305" s="21">
        <f>Gop_Dat_Hang!AD305-Gop_Dat_Hang!N305</f>
        <v>0</v>
      </c>
      <c r="AT305" s="21">
        <f>Gop_Dat_Hang!AE305-Gop_Dat_Hang!O305</f>
        <v>0</v>
      </c>
      <c r="AU305" s="21">
        <f>Gop_Dat_Hang!AF305-Gop_Dat_Hang!P305</f>
        <v>0</v>
      </c>
      <c r="AV305" s="21">
        <f>Gop_Dat_Hang!AG305-Gop_Dat_Hang!Q305</f>
        <v>0</v>
      </c>
      <c r="AW305" s="21">
        <f>Gop_Dat_Hang!AH305-Gop_Dat_Hang!R305</f>
        <v>0</v>
      </c>
      <c r="AX305" s="21">
        <f>Gop_Dat_Hang!AI305-Gop_Dat_Hang!S305</f>
        <v>0</v>
      </c>
      <c r="AY305" s="21">
        <f>Gop_Dat_Hang!AJ305-Gop_Dat_Hang!T305</f>
        <v>0</v>
      </c>
    </row>
    <row r="306" spans="1:51" x14ac:dyDescent="0.2">
      <c r="A306" s="73">
        <v>44615</v>
      </c>
      <c r="B306" s="181" t="s">
        <v>164</v>
      </c>
      <c r="C306" s="181" t="s">
        <v>165</v>
      </c>
      <c r="D306" s="181" t="s">
        <v>178</v>
      </c>
      <c r="E306" s="181" t="s">
        <v>179</v>
      </c>
      <c r="F306" s="181" t="s">
        <v>180</v>
      </c>
      <c r="G306" s="181" t="s">
        <v>514</v>
      </c>
      <c r="H306" s="21">
        <v>10</v>
      </c>
      <c r="I306" s="21">
        <v>0.03</v>
      </c>
      <c r="J306" s="74">
        <v>0</v>
      </c>
      <c r="L306" s="21">
        <v>47</v>
      </c>
      <c r="M306" s="21">
        <v>37</v>
      </c>
      <c r="N306" s="21">
        <v>36</v>
      </c>
      <c r="O306" s="21">
        <v>48</v>
      </c>
      <c r="P306" s="21">
        <v>36</v>
      </c>
      <c r="Q306" s="21">
        <v>28</v>
      </c>
      <c r="R306" s="21">
        <v>41</v>
      </c>
      <c r="S306" s="21">
        <v>273</v>
      </c>
      <c r="T306" s="21">
        <v>68000</v>
      </c>
      <c r="U306" s="21">
        <v>18564000</v>
      </c>
      <c r="V306" s="21">
        <v>0</v>
      </c>
      <c r="W306" s="21">
        <v>18564000</v>
      </c>
      <c r="X306" s="21">
        <v>1485120</v>
      </c>
      <c r="Y306" s="74">
        <v>20049120</v>
      </c>
      <c r="Z306" s="74">
        <v>87900</v>
      </c>
      <c r="AB306" s="21">
        <f>Gop_Dat_Hang!L306</f>
        <v>47</v>
      </c>
      <c r="AC306" s="21">
        <f>Gop_Dat_Hang!M306</f>
        <v>37</v>
      </c>
      <c r="AD306" s="21">
        <f>Gop_Dat_Hang!N306</f>
        <v>36</v>
      </c>
      <c r="AE306" s="21">
        <f>Gop_Dat_Hang!O306</f>
        <v>48</v>
      </c>
      <c r="AF306" s="21">
        <f>Gop_Dat_Hang!P306</f>
        <v>36</v>
      </c>
      <c r="AG306" s="21">
        <f>Gop_Dat_Hang!Q306</f>
        <v>28</v>
      </c>
      <c r="AH306" s="21">
        <f>Gop_Dat_Hang!R306</f>
        <v>41</v>
      </c>
      <c r="AI306" s="21">
        <f>SUM(Gop_Dat_Hang!AB306:AH306)</f>
        <v>273</v>
      </c>
      <c r="AJ306" s="21">
        <f>Gop_Dat_Hang!T306</f>
        <v>68000</v>
      </c>
      <c r="AK306" s="21">
        <f t="shared" si="33"/>
        <v>18564000</v>
      </c>
      <c r="AL306" s="21">
        <f>Gop_Dat_Hang!V306</f>
        <v>0</v>
      </c>
      <c r="AM306" s="21">
        <f t="shared" si="34"/>
        <v>18564000</v>
      </c>
      <c r="AN306" s="21">
        <f>Gop_Dat_Hang!X306</f>
        <v>1485120</v>
      </c>
      <c r="AO306" s="75">
        <f t="shared" si="35"/>
        <v>20049120</v>
      </c>
      <c r="AQ306" s="21">
        <f>Gop_Dat_Hang!AB306-Gop_Dat_Hang!L306</f>
        <v>0</v>
      </c>
      <c r="AR306" s="21">
        <f>Gop_Dat_Hang!AC306-Gop_Dat_Hang!M306</f>
        <v>0</v>
      </c>
      <c r="AS306" s="21">
        <f>Gop_Dat_Hang!AD306-Gop_Dat_Hang!N306</f>
        <v>0</v>
      </c>
      <c r="AT306" s="21">
        <f>Gop_Dat_Hang!AE306-Gop_Dat_Hang!O306</f>
        <v>0</v>
      </c>
      <c r="AU306" s="21">
        <f>Gop_Dat_Hang!AF306-Gop_Dat_Hang!P306</f>
        <v>0</v>
      </c>
      <c r="AV306" s="21">
        <f>Gop_Dat_Hang!AG306-Gop_Dat_Hang!Q306</f>
        <v>0</v>
      </c>
      <c r="AW306" s="21">
        <f>Gop_Dat_Hang!AH306-Gop_Dat_Hang!R306</f>
        <v>0</v>
      </c>
      <c r="AX306" s="21">
        <f>Gop_Dat_Hang!AI306-Gop_Dat_Hang!S306</f>
        <v>0</v>
      </c>
      <c r="AY306" s="21">
        <f>Gop_Dat_Hang!AJ306-Gop_Dat_Hang!T306</f>
        <v>0</v>
      </c>
    </row>
    <row r="307" spans="1:51" x14ac:dyDescent="0.2">
      <c r="A307" s="73">
        <v>44615</v>
      </c>
      <c r="B307" s="181" t="s">
        <v>164</v>
      </c>
      <c r="C307" s="181" t="s">
        <v>165</v>
      </c>
      <c r="D307" s="181" t="s">
        <v>181</v>
      </c>
      <c r="E307" s="181" t="s">
        <v>182</v>
      </c>
      <c r="F307" s="181" t="s">
        <v>183</v>
      </c>
      <c r="G307" s="181" t="s">
        <v>514</v>
      </c>
      <c r="H307" s="21">
        <v>10</v>
      </c>
      <c r="I307" s="21">
        <v>0.03</v>
      </c>
      <c r="J307" s="74">
        <v>0</v>
      </c>
      <c r="L307" s="21">
        <v>46</v>
      </c>
      <c r="M307" s="21">
        <v>11</v>
      </c>
      <c r="N307" s="21">
        <v>35</v>
      </c>
      <c r="O307" s="21">
        <v>41</v>
      </c>
      <c r="P307" s="21">
        <v>27</v>
      </c>
      <c r="Q307" s="21">
        <v>23</v>
      </c>
      <c r="R307" s="21">
        <v>13</v>
      </c>
      <c r="S307" s="21">
        <v>196</v>
      </c>
      <c r="T307" s="21">
        <v>60000</v>
      </c>
      <c r="U307" s="21">
        <v>11760000</v>
      </c>
      <c r="V307" s="21">
        <v>0</v>
      </c>
      <c r="W307" s="21">
        <v>11760000</v>
      </c>
      <c r="X307" s="21">
        <v>940800</v>
      </c>
      <c r="Y307" s="74">
        <v>12700800</v>
      </c>
      <c r="Z307" s="74">
        <v>75000</v>
      </c>
      <c r="AB307" s="21">
        <f>Gop_Dat_Hang!L307</f>
        <v>46</v>
      </c>
      <c r="AC307" s="21">
        <f>Gop_Dat_Hang!M307</f>
        <v>11</v>
      </c>
      <c r="AD307" s="21">
        <f>Gop_Dat_Hang!N307</f>
        <v>35</v>
      </c>
      <c r="AE307" s="21">
        <f>Gop_Dat_Hang!O307</f>
        <v>41</v>
      </c>
      <c r="AF307" s="21">
        <f>Gop_Dat_Hang!P307</f>
        <v>27</v>
      </c>
      <c r="AG307" s="21">
        <f>Gop_Dat_Hang!Q307</f>
        <v>23</v>
      </c>
      <c r="AH307" s="21">
        <f>Gop_Dat_Hang!R307</f>
        <v>13</v>
      </c>
      <c r="AI307" s="21">
        <f>SUM(Gop_Dat_Hang!AB307:AH307)</f>
        <v>196</v>
      </c>
      <c r="AJ307" s="21">
        <f>Gop_Dat_Hang!T307</f>
        <v>60000</v>
      </c>
      <c r="AK307" s="21">
        <f t="shared" si="33"/>
        <v>11760000</v>
      </c>
      <c r="AL307" s="21">
        <f>Gop_Dat_Hang!V307</f>
        <v>0</v>
      </c>
      <c r="AM307" s="21">
        <f t="shared" si="34"/>
        <v>11760000</v>
      </c>
      <c r="AN307" s="21">
        <f>Gop_Dat_Hang!X307</f>
        <v>940800</v>
      </c>
      <c r="AO307" s="75">
        <f t="shared" si="35"/>
        <v>12700800</v>
      </c>
      <c r="AQ307" s="21">
        <f>Gop_Dat_Hang!AB307-Gop_Dat_Hang!L307</f>
        <v>0</v>
      </c>
      <c r="AR307" s="21">
        <f>Gop_Dat_Hang!AC307-Gop_Dat_Hang!M307</f>
        <v>0</v>
      </c>
      <c r="AS307" s="21">
        <f>Gop_Dat_Hang!AD307-Gop_Dat_Hang!N307</f>
        <v>0</v>
      </c>
      <c r="AT307" s="21">
        <f>Gop_Dat_Hang!AE307-Gop_Dat_Hang!O307</f>
        <v>0</v>
      </c>
      <c r="AU307" s="21">
        <f>Gop_Dat_Hang!AF307-Gop_Dat_Hang!P307</f>
        <v>0</v>
      </c>
      <c r="AV307" s="21">
        <f>Gop_Dat_Hang!AG307-Gop_Dat_Hang!Q307</f>
        <v>0</v>
      </c>
      <c r="AW307" s="21">
        <f>Gop_Dat_Hang!AH307-Gop_Dat_Hang!R307</f>
        <v>0</v>
      </c>
      <c r="AX307" s="21">
        <f>Gop_Dat_Hang!AI307-Gop_Dat_Hang!S307</f>
        <v>0</v>
      </c>
      <c r="AY307" s="21">
        <f>Gop_Dat_Hang!AJ307-Gop_Dat_Hang!T307</f>
        <v>0</v>
      </c>
    </row>
    <row r="308" spans="1:51" x14ac:dyDescent="0.2">
      <c r="A308" s="73">
        <v>44615</v>
      </c>
      <c r="B308" s="181" t="s">
        <v>164</v>
      </c>
      <c r="C308" s="181" t="s">
        <v>165</v>
      </c>
      <c r="D308" s="181" t="s">
        <v>184</v>
      </c>
      <c r="E308" s="181" t="s">
        <v>185</v>
      </c>
      <c r="F308" s="181" t="s">
        <v>186</v>
      </c>
      <c r="G308" s="181" t="s">
        <v>549</v>
      </c>
      <c r="H308" s="21">
        <v>10</v>
      </c>
      <c r="I308" s="21">
        <v>0.03</v>
      </c>
      <c r="J308" s="74">
        <v>0</v>
      </c>
      <c r="L308" s="21">
        <v>47</v>
      </c>
      <c r="M308" s="21">
        <v>41</v>
      </c>
      <c r="N308" s="21">
        <v>50</v>
      </c>
      <c r="O308" s="21">
        <v>49</v>
      </c>
      <c r="P308" s="21">
        <v>43</v>
      </c>
      <c r="Q308" s="21">
        <v>26</v>
      </c>
      <c r="R308" s="21">
        <v>40</v>
      </c>
      <c r="S308" s="21">
        <v>296</v>
      </c>
      <c r="T308" s="21">
        <v>135000</v>
      </c>
      <c r="U308" s="21">
        <v>39960000</v>
      </c>
      <c r="V308" s="21">
        <v>0</v>
      </c>
      <c r="W308" s="21">
        <v>39960000</v>
      </c>
      <c r="X308" s="21">
        <v>3196800</v>
      </c>
      <c r="Y308" s="74">
        <v>43156800</v>
      </c>
      <c r="Z308" s="74">
        <v>165000</v>
      </c>
      <c r="AB308" s="21">
        <f>Gop_Dat_Hang!L308</f>
        <v>47</v>
      </c>
      <c r="AC308" s="21">
        <f>Gop_Dat_Hang!M308</f>
        <v>41</v>
      </c>
      <c r="AD308" s="21">
        <f>Gop_Dat_Hang!N308</f>
        <v>50</v>
      </c>
      <c r="AE308" s="21">
        <f>Gop_Dat_Hang!O308</f>
        <v>49</v>
      </c>
      <c r="AF308" s="21">
        <f>Gop_Dat_Hang!P308</f>
        <v>43</v>
      </c>
      <c r="AG308" s="21">
        <f>Gop_Dat_Hang!Q308</f>
        <v>26</v>
      </c>
      <c r="AH308" s="21">
        <f>Gop_Dat_Hang!R308</f>
        <v>40</v>
      </c>
      <c r="AI308" s="21">
        <f>SUM(Gop_Dat_Hang!AB308:AH308)</f>
        <v>296</v>
      </c>
      <c r="AJ308" s="21">
        <f>Gop_Dat_Hang!T308</f>
        <v>135000</v>
      </c>
      <c r="AK308" s="21">
        <f t="shared" si="33"/>
        <v>39960000</v>
      </c>
      <c r="AL308" s="21">
        <f>Gop_Dat_Hang!V308</f>
        <v>0</v>
      </c>
      <c r="AM308" s="21">
        <f t="shared" si="34"/>
        <v>39960000</v>
      </c>
      <c r="AN308" s="21">
        <f>Gop_Dat_Hang!X308</f>
        <v>3196800</v>
      </c>
      <c r="AO308" s="75">
        <f t="shared" si="35"/>
        <v>43156800</v>
      </c>
      <c r="AQ308" s="21">
        <f>Gop_Dat_Hang!AB308-Gop_Dat_Hang!L308</f>
        <v>0</v>
      </c>
      <c r="AR308" s="21">
        <f>Gop_Dat_Hang!AC308-Gop_Dat_Hang!M308</f>
        <v>0</v>
      </c>
      <c r="AS308" s="21">
        <f>Gop_Dat_Hang!AD308-Gop_Dat_Hang!N308</f>
        <v>0</v>
      </c>
      <c r="AT308" s="21">
        <f>Gop_Dat_Hang!AE308-Gop_Dat_Hang!O308</f>
        <v>0</v>
      </c>
      <c r="AU308" s="21">
        <f>Gop_Dat_Hang!AF308-Gop_Dat_Hang!P308</f>
        <v>0</v>
      </c>
      <c r="AV308" s="21">
        <f>Gop_Dat_Hang!AG308-Gop_Dat_Hang!Q308</f>
        <v>0</v>
      </c>
      <c r="AW308" s="21">
        <f>Gop_Dat_Hang!AH308-Gop_Dat_Hang!R308</f>
        <v>0</v>
      </c>
      <c r="AX308" s="21">
        <f>Gop_Dat_Hang!AI308-Gop_Dat_Hang!S308</f>
        <v>0</v>
      </c>
      <c r="AY308" s="21">
        <f>Gop_Dat_Hang!AJ308-Gop_Dat_Hang!T308</f>
        <v>0</v>
      </c>
    </row>
    <row r="309" spans="1:51" x14ac:dyDescent="0.2">
      <c r="A309" s="73">
        <v>44615</v>
      </c>
      <c r="B309" s="181" t="s">
        <v>164</v>
      </c>
      <c r="C309" s="181" t="s">
        <v>165</v>
      </c>
      <c r="D309" s="181" t="s">
        <v>187</v>
      </c>
      <c r="E309" s="181" t="s">
        <v>188</v>
      </c>
      <c r="F309" s="181" t="s">
        <v>189</v>
      </c>
      <c r="G309" s="181" t="s">
        <v>514</v>
      </c>
      <c r="H309" s="21">
        <v>5</v>
      </c>
      <c r="I309" s="21">
        <v>0.03</v>
      </c>
      <c r="J309" s="74">
        <v>0</v>
      </c>
      <c r="L309" s="21">
        <v>47</v>
      </c>
      <c r="M309" s="21">
        <v>15</v>
      </c>
      <c r="N309" s="21">
        <v>38</v>
      </c>
      <c r="O309" s="21">
        <v>22</v>
      </c>
      <c r="P309" s="21">
        <v>13</v>
      </c>
      <c r="Q309" s="21">
        <v>14</v>
      </c>
      <c r="R309" s="21">
        <v>37</v>
      </c>
      <c r="S309" s="21">
        <v>186</v>
      </c>
      <c r="T309" s="21">
        <v>38000</v>
      </c>
      <c r="U309" s="21">
        <v>7068000</v>
      </c>
      <c r="V309" s="21">
        <v>0</v>
      </c>
      <c r="W309" s="21">
        <v>7068000</v>
      </c>
      <c r="X309" s="21">
        <v>565440</v>
      </c>
      <c r="Y309" s="74">
        <v>7633440</v>
      </c>
      <c r="Z309" s="74">
        <v>55000</v>
      </c>
      <c r="AB309" s="21">
        <f>Gop_Dat_Hang!L309</f>
        <v>47</v>
      </c>
      <c r="AC309" s="21">
        <f>Gop_Dat_Hang!M309</f>
        <v>15</v>
      </c>
      <c r="AD309" s="21">
        <f>Gop_Dat_Hang!N309</f>
        <v>38</v>
      </c>
      <c r="AE309" s="21">
        <f>Gop_Dat_Hang!O309</f>
        <v>22</v>
      </c>
      <c r="AF309" s="21">
        <f>Gop_Dat_Hang!P309</f>
        <v>13</v>
      </c>
      <c r="AG309" s="21">
        <f>Gop_Dat_Hang!Q309</f>
        <v>14</v>
      </c>
      <c r="AH309" s="21">
        <f>Gop_Dat_Hang!R309</f>
        <v>37</v>
      </c>
      <c r="AI309" s="21">
        <f>SUM(Gop_Dat_Hang!AB309:AH309)</f>
        <v>186</v>
      </c>
      <c r="AJ309" s="21">
        <f>Gop_Dat_Hang!T309</f>
        <v>38000</v>
      </c>
      <c r="AK309" s="21">
        <f t="shared" si="33"/>
        <v>7068000</v>
      </c>
      <c r="AL309" s="21">
        <f>Gop_Dat_Hang!V309</f>
        <v>0</v>
      </c>
      <c r="AM309" s="21">
        <f t="shared" si="34"/>
        <v>7068000</v>
      </c>
      <c r="AN309" s="21">
        <f>Gop_Dat_Hang!X309</f>
        <v>565440</v>
      </c>
      <c r="AO309" s="75">
        <f t="shared" si="35"/>
        <v>7633440</v>
      </c>
      <c r="AQ309" s="21">
        <f>Gop_Dat_Hang!AB309-Gop_Dat_Hang!L309</f>
        <v>0</v>
      </c>
      <c r="AR309" s="21">
        <f>Gop_Dat_Hang!AC309-Gop_Dat_Hang!M309</f>
        <v>0</v>
      </c>
      <c r="AS309" s="21">
        <f>Gop_Dat_Hang!AD309-Gop_Dat_Hang!N309</f>
        <v>0</v>
      </c>
      <c r="AT309" s="21">
        <f>Gop_Dat_Hang!AE309-Gop_Dat_Hang!O309</f>
        <v>0</v>
      </c>
      <c r="AU309" s="21">
        <f>Gop_Dat_Hang!AF309-Gop_Dat_Hang!P309</f>
        <v>0</v>
      </c>
      <c r="AV309" s="21">
        <f>Gop_Dat_Hang!AG309-Gop_Dat_Hang!Q309</f>
        <v>0</v>
      </c>
      <c r="AW309" s="21">
        <f>Gop_Dat_Hang!AH309-Gop_Dat_Hang!R309</f>
        <v>0</v>
      </c>
      <c r="AX309" s="21">
        <f>Gop_Dat_Hang!AI309-Gop_Dat_Hang!S309</f>
        <v>0</v>
      </c>
      <c r="AY309" s="21">
        <f>Gop_Dat_Hang!AJ309-Gop_Dat_Hang!T309</f>
        <v>0</v>
      </c>
    </row>
    <row r="310" spans="1:51" x14ac:dyDescent="0.2">
      <c r="A310" s="73">
        <v>44615</v>
      </c>
      <c r="B310" s="181" t="s">
        <v>190</v>
      </c>
      <c r="C310" s="181" t="s">
        <v>191</v>
      </c>
      <c r="D310" s="181" t="s">
        <v>192</v>
      </c>
      <c r="E310" s="181" t="s">
        <v>193</v>
      </c>
      <c r="F310" s="181" t="s">
        <v>194</v>
      </c>
      <c r="G310" s="181" t="s">
        <v>544</v>
      </c>
      <c r="H310" s="21">
        <v>3</v>
      </c>
      <c r="I310" s="21">
        <v>0</v>
      </c>
      <c r="J310" s="74">
        <v>0.12</v>
      </c>
      <c r="L310" s="21">
        <v>29</v>
      </c>
      <c r="M310" s="21">
        <v>15</v>
      </c>
      <c r="N310" s="21">
        <v>46</v>
      </c>
      <c r="O310" s="21">
        <v>49</v>
      </c>
      <c r="P310" s="21">
        <v>23</v>
      </c>
      <c r="Q310" s="21">
        <v>14</v>
      </c>
      <c r="R310" s="21">
        <v>45</v>
      </c>
      <c r="S310" s="21">
        <v>221</v>
      </c>
      <c r="T310" s="21">
        <v>19696</v>
      </c>
      <c r="U310" s="21">
        <v>4352816</v>
      </c>
      <c r="V310" s="21">
        <v>522337.92</v>
      </c>
      <c r="W310" s="21">
        <v>3830478.08</v>
      </c>
      <c r="X310" s="21">
        <v>348225.28000000003</v>
      </c>
      <c r="Y310" s="74">
        <v>4178703.36</v>
      </c>
      <c r="Z310" s="74">
        <v>22500</v>
      </c>
      <c r="AB310" s="21">
        <f>Gop_Dat_Hang!L310</f>
        <v>29</v>
      </c>
      <c r="AC310" s="21">
        <f>Gop_Dat_Hang!M310</f>
        <v>15</v>
      </c>
      <c r="AD310" s="21">
        <f>Gop_Dat_Hang!N310</f>
        <v>46</v>
      </c>
      <c r="AE310" s="21">
        <f>Gop_Dat_Hang!O310</f>
        <v>49</v>
      </c>
      <c r="AF310" s="21">
        <f>Gop_Dat_Hang!P310</f>
        <v>23</v>
      </c>
      <c r="AG310" s="21">
        <f>Gop_Dat_Hang!Q310</f>
        <v>14</v>
      </c>
      <c r="AH310" s="21">
        <f>Gop_Dat_Hang!R310</f>
        <v>45</v>
      </c>
      <c r="AI310" s="21">
        <f>SUM(Gop_Dat_Hang!AB310:AH310)</f>
        <v>221</v>
      </c>
      <c r="AJ310" s="21">
        <f>Gop_Dat_Hang!T310</f>
        <v>19696</v>
      </c>
      <c r="AK310" s="21">
        <f t="shared" si="33"/>
        <v>4352816</v>
      </c>
      <c r="AL310" s="21">
        <f>Gop_Dat_Hang!V310</f>
        <v>522337.92</v>
      </c>
      <c r="AM310" s="21">
        <f t="shared" si="34"/>
        <v>3830478.08</v>
      </c>
      <c r="AN310" s="21">
        <f>Gop_Dat_Hang!X310</f>
        <v>348225.28000000003</v>
      </c>
      <c r="AO310" s="75">
        <f t="shared" si="35"/>
        <v>4178703.3600000003</v>
      </c>
      <c r="AQ310" s="21">
        <f>Gop_Dat_Hang!AB310-Gop_Dat_Hang!L310</f>
        <v>0</v>
      </c>
      <c r="AR310" s="21">
        <f>Gop_Dat_Hang!AC310-Gop_Dat_Hang!M310</f>
        <v>0</v>
      </c>
      <c r="AS310" s="21">
        <f>Gop_Dat_Hang!AD310-Gop_Dat_Hang!N310</f>
        <v>0</v>
      </c>
      <c r="AT310" s="21">
        <f>Gop_Dat_Hang!AE310-Gop_Dat_Hang!O310</f>
        <v>0</v>
      </c>
      <c r="AU310" s="21">
        <f>Gop_Dat_Hang!AF310-Gop_Dat_Hang!P310</f>
        <v>0</v>
      </c>
      <c r="AV310" s="21">
        <f>Gop_Dat_Hang!AG310-Gop_Dat_Hang!Q310</f>
        <v>0</v>
      </c>
      <c r="AW310" s="21">
        <f>Gop_Dat_Hang!AH310-Gop_Dat_Hang!R310</f>
        <v>0</v>
      </c>
      <c r="AX310" s="21">
        <f>Gop_Dat_Hang!AI310-Gop_Dat_Hang!S310</f>
        <v>0</v>
      </c>
      <c r="AY310" s="21">
        <f>Gop_Dat_Hang!AJ310-Gop_Dat_Hang!T310</f>
        <v>0</v>
      </c>
    </row>
    <row r="311" spans="1:51" x14ac:dyDescent="0.2">
      <c r="A311" s="73">
        <v>44615</v>
      </c>
      <c r="B311" s="181" t="s">
        <v>190</v>
      </c>
      <c r="C311" s="181" t="s">
        <v>191</v>
      </c>
      <c r="D311" s="181" t="s">
        <v>195</v>
      </c>
      <c r="E311" s="181" t="s">
        <v>196</v>
      </c>
      <c r="F311" s="181" t="s">
        <v>197</v>
      </c>
      <c r="G311" s="181" t="s">
        <v>544</v>
      </c>
      <c r="H311" s="21">
        <v>12</v>
      </c>
      <c r="I311" s="21">
        <v>0</v>
      </c>
      <c r="J311" s="74">
        <v>0.15</v>
      </c>
      <c r="L311" s="21">
        <v>35</v>
      </c>
      <c r="M311" s="21">
        <v>22</v>
      </c>
      <c r="N311" s="21">
        <v>39</v>
      </c>
      <c r="O311" s="21">
        <v>17</v>
      </c>
      <c r="P311" s="21">
        <v>10</v>
      </c>
      <c r="Q311" s="21">
        <v>35</v>
      </c>
      <c r="R311" s="21">
        <v>30</v>
      </c>
      <c r="S311" s="21">
        <v>188</v>
      </c>
      <c r="T311" s="21">
        <v>17876</v>
      </c>
      <c r="U311" s="21">
        <v>3360688</v>
      </c>
      <c r="V311" s="21">
        <v>504103.2</v>
      </c>
      <c r="W311" s="21">
        <v>2856584.8</v>
      </c>
      <c r="X311" s="21">
        <v>268855.03999999998</v>
      </c>
      <c r="Y311" s="74">
        <v>3125439.84</v>
      </c>
      <c r="Z311" s="74">
        <v>20900</v>
      </c>
      <c r="AB311" s="21">
        <f>Gop_Dat_Hang!L311</f>
        <v>35</v>
      </c>
      <c r="AC311" s="21">
        <f>Gop_Dat_Hang!M311</f>
        <v>22</v>
      </c>
      <c r="AD311" s="21">
        <f>Gop_Dat_Hang!N311</f>
        <v>39</v>
      </c>
      <c r="AE311" s="21">
        <f>Gop_Dat_Hang!O311</f>
        <v>17</v>
      </c>
      <c r="AF311" s="21">
        <f>Gop_Dat_Hang!P311</f>
        <v>10</v>
      </c>
      <c r="AG311" s="21">
        <f>Gop_Dat_Hang!Q311</f>
        <v>35</v>
      </c>
      <c r="AH311" s="21">
        <f>Gop_Dat_Hang!R311</f>
        <v>30</v>
      </c>
      <c r="AI311" s="21">
        <f>SUM(Gop_Dat_Hang!AB311:AH311)</f>
        <v>188</v>
      </c>
      <c r="AJ311" s="21">
        <f>Gop_Dat_Hang!T311</f>
        <v>17876</v>
      </c>
      <c r="AK311" s="21">
        <f t="shared" si="33"/>
        <v>3360688</v>
      </c>
      <c r="AL311" s="21">
        <f>Gop_Dat_Hang!V311</f>
        <v>504103.2</v>
      </c>
      <c r="AM311" s="21">
        <f t="shared" si="34"/>
        <v>2856584.8</v>
      </c>
      <c r="AN311" s="21">
        <f>Gop_Dat_Hang!X311</f>
        <v>268855.03999999998</v>
      </c>
      <c r="AO311" s="75">
        <f t="shared" si="35"/>
        <v>3125439.84</v>
      </c>
      <c r="AQ311" s="21">
        <f>Gop_Dat_Hang!AB311-Gop_Dat_Hang!L311</f>
        <v>0</v>
      </c>
      <c r="AR311" s="21">
        <f>Gop_Dat_Hang!AC311-Gop_Dat_Hang!M311</f>
        <v>0</v>
      </c>
      <c r="AS311" s="21">
        <f>Gop_Dat_Hang!AD311-Gop_Dat_Hang!N311</f>
        <v>0</v>
      </c>
      <c r="AT311" s="21">
        <f>Gop_Dat_Hang!AE311-Gop_Dat_Hang!O311</f>
        <v>0</v>
      </c>
      <c r="AU311" s="21">
        <f>Gop_Dat_Hang!AF311-Gop_Dat_Hang!P311</f>
        <v>0</v>
      </c>
      <c r="AV311" s="21">
        <f>Gop_Dat_Hang!AG311-Gop_Dat_Hang!Q311</f>
        <v>0</v>
      </c>
      <c r="AW311" s="21">
        <f>Gop_Dat_Hang!AH311-Gop_Dat_Hang!R311</f>
        <v>0</v>
      </c>
      <c r="AX311" s="21">
        <f>Gop_Dat_Hang!AI311-Gop_Dat_Hang!S311</f>
        <v>0</v>
      </c>
      <c r="AY311" s="21">
        <f>Gop_Dat_Hang!AJ311-Gop_Dat_Hang!T311</f>
        <v>0</v>
      </c>
    </row>
    <row r="312" spans="1:51" x14ac:dyDescent="0.2">
      <c r="A312" s="73">
        <v>44615</v>
      </c>
      <c r="B312" s="181" t="s">
        <v>190</v>
      </c>
      <c r="C312" s="181" t="s">
        <v>191</v>
      </c>
      <c r="D312" s="181" t="s">
        <v>198</v>
      </c>
      <c r="E312" s="181" t="s">
        <v>199</v>
      </c>
      <c r="F312" s="181" t="s">
        <v>200</v>
      </c>
      <c r="G312" s="181" t="s">
        <v>544</v>
      </c>
      <c r="H312" s="21">
        <v>12</v>
      </c>
      <c r="I312" s="21">
        <v>0</v>
      </c>
      <c r="J312" s="74">
        <v>0</v>
      </c>
      <c r="L312" s="21">
        <v>42</v>
      </c>
      <c r="M312" s="21">
        <v>39</v>
      </c>
      <c r="N312" s="21">
        <v>36</v>
      </c>
      <c r="O312" s="21">
        <v>24</v>
      </c>
      <c r="P312" s="21">
        <v>29</v>
      </c>
      <c r="Q312" s="21">
        <v>14</v>
      </c>
      <c r="R312" s="21">
        <v>26</v>
      </c>
      <c r="S312" s="21">
        <v>210</v>
      </c>
      <c r="T312" s="21">
        <v>18784</v>
      </c>
      <c r="U312" s="21">
        <v>3944640</v>
      </c>
      <c r="V312" s="21">
        <v>0</v>
      </c>
      <c r="W312" s="21">
        <v>3944640</v>
      </c>
      <c r="X312" s="21">
        <v>315571.20000000001</v>
      </c>
      <c r="Y312" s="74">
        <v>4260211.2</v>
      </c>
      <c r="Z312" s="74">
        <v>21900</v>
      </c>
      <c r="AB312" s="21">
        <f>Gop_Dat_Hang!L312</f>
        <v>42</v>
      </c>
      <c r="AC312" s="21">
        <f>Gop_Dat_Hang!M312</f>
        <v>39</v>
      </c>
      <c r="AD312" s="21">
        <f>Gop_Dat_Hang!N312</f>
        <v>36</v>
      </c>
      <c r="AE312" s="21">
        <f>Gop_Dat_Hang!O312</f>
        <v>24</v>
      </c>
      <c r="AF312" s="21">
        <f>Gop_Dat_Hang!P312</f>
        <v>29</v>
      </c>
      <c r="AG312" s="21">
        <f>Gop_Dat_Hang!Q312</f>
        <v>14</v>
      </c>
      <c r="AH312" s="21">
        <f>Gop_Dat_Hang!R312</f>
        <v>26</v>
      </c>
      <c r="AI312" s="21">
        <f>SUM(Gop_Dat_Hang!AB312:AH312)</f>
        <v>210</v>
      </c>
      <c r="AJ312" s="21">
        <f>Gop_Dat_Hang!T312</f>
        <v>18784</v>
      </c>
      <c r="AK312" s="21">
        <f t="shared" si="33"/>
        <v>3944640</v>
      </c>
      <c r="AL312" s="21">
        <f>Gop_Dat_Hang!V312</f>
        <v>0</v>
      </c>
      <c r="AM312" s="21">
        <f t="shared" si="34"/>
        <v>3944640</v>
      </c>
      <c r="AN312" s="21">
        <f>Gop_Dat_Hang!X312</f>
        <v>315571.20000000001</v>
      </c>
      <c r="AO312" s="75">
        <f t="shared" si="35"/>
        <v>4260211.2</v>
      </c>
      <c r="AQ312" s="21">
        <f>Gop_Dat_Hang!AB312-Gop_Dat_Hang!L312</f>
        <v>0</v>
      </c>
      <c r="AR312" s="21">
        <f>Gop_Dat_Hang!AC312-Gop_Dat_Hang!M312</f>
        <v>0</v>
      </c>
      <c r="AS312" s="21">
        <f>Gop_Dat_Hang!AD312-Gop_Dat_Hang!N312</f>
        <v>0</v>
      </c>
      <c r="AT312" s="21">
        <f>Gop_Dat_Hang!AE312-Gop_Dat_Hang!O312</f>
        <v>0</v>
      </c>
      <c r="AU312" s="21">
        <f>Gop_Dat_Hang!AF312-Gop_Dat_Hang!P312</f>
        <v>0</v>
      </c>
      <c r="AV312" s="21">
        <f>Gop_Dat_Hang!AG312-Gop_Dat_Hang!Q312</f>
        <v>0</v>
      </c>
      <c r="AW312" s="21">
        <f>Gop_Dat_Hang!AH312-Gop_Dat_Hang!R312</f>
        <v>0</v>
      </c>
      <c r="AX312" s="21">
        <f>Gop_Dat_Hang!AI312-Gop_Dat_Hang!S312</f>
        <v>0</v>
      </c>
      <c r="AY312" s="21">
        <f>Gop_Dat_Hang!AJ312-Gop_Dat_Hang!T312</f>
        <v>0</v>
      </c>
    </row>
    <row r="313" spans="1:51" x14ac:dyDescent="0.2">
      <c r="A313" s="73">
        <v>44615</v>
      </c>
      <c r="B313" s="181" t="s">
        <v>190</v>
      </c>
      <c r="C313" s="181" t="s">
        <v>191</v>
      </c>
      <c r="D313" s="181" t="s">
        <v>201</v>
      </c>
      <c r="E313" s="181" t="s">
        <v>202</v>
      </c>
      <c r="F313" s="181" t="s">
        <v>203</v>
      </c>
      <c r="G313" s="181" t="s">
        <v>544</v>
      </c>
      <c r="H313" s="21">
        <v>12</v>
      </c>
      <c r="I313" s="21">
        <v>0</v>
      </c>
      <c r="J313" s="74">
        <v>0.17</v>
      </c>
      <c r="L313" s="21">
        <v>34</v>
      </c>
      <c r="M313" s="21">
        <v>32</v>
      </c>
      <c r="N313" s="21">
        <v>26</v>
      </c>
      <c r="O313" s="21">
        <v>49</v>
      </c>
      <c r="P313" s="21">
        <v>38</v>
      </c>
      <c r="Q313" s="21">
        <v>11</v>
      </c>
      <c r="R313" s="21">
        <v>10</v>
      </c>
      <c r="S313" s="21">
        <v>200</v>
      </c>
      <c r="T313" s="21">
        <v>25908</v>
      </c>
      <c r="U313" s="21">
        <v>5181600</v>
      </c>
      <c r="V313" s="21">
        <v>880872</v>
      </c>
      <c r="W313" s="21">
        <v>4300728</v>
      </c>
      <c r="X313" s="21">
        <v>414528</v>
      </c>
      <c r="Y313" s="74">
        <v>4715256</v>
      </c>
      <c r="Z313" s="74">
        <v>30000</v>
      </c>
      <c r="AB313" s="21">
        <f>Gop_Dat_Hang!L313</f>
        <v>34</v>
      </c>
      <c r="AC313" s="21">
        <f>Gop_Dat_Hang!M313</f>
        <v>32</v>
      </c>
      <c r="AD313" s="21">
        <f>Gop_Dat_Hang!N313</f>
        <v>26</v>
      </c>
      <c r="AE313" s="21">
        <f>Gop_Dat_Hang!O313</f>
        <v>49</v>
      </c>
      <c r="AF313" s="21">
        <f>Gop_Dat_Hang!P313</f>
        <v>38</v>
      </c>
      <c r="AG313" s="21">
        <f>Gop_Dat_Hang!Q313</f>
        <v>11</v>
      </c>
      <c r="AH313" s="21">
        <f>Gop_Dat_Hang!R313</f>
        <v>10</v>
      </c>
      <c r="AI313" s="21">
        <f>SUM(Gop_Dat_Hang!AB313:AH313)</f>
        <v>200</v>
      </c>
      <c r="AJ313" s="21">
        <f>Gop_Dat_Hang!T313</f>
        <v>25908</v>
      </c>
      <c r="AK313" s="21">
        <f t="shared" si="33"/>
        <v>5181600</v>
      </c>
      <c r="AL313" s="21">
        <f>Gop_Dat_Hang!V313</f>
        <v>880872</v>
      </c>
      <c r="AM313" s="21">
        <f t="shared" si="34"/>
        <v>4300728</v>
      </c>
      <c r="AN313" s="21">
        <f>Gop_Dat_Hang!X313</f>
        <v>414528</v>
      </c>
      <c r="AO313" s="75">
        <f t="shared" si="35"/>
        <v>4715256</v>
      </c>
      <c r="AQ313" s="21">
        <f>Gop_Dat_Hang!AB313-Gop_Dat_Hang!L313</f>
        <v>0</v>
      </c>
      <c r="AR313" s="21">
        <f>Gop_Dat_Hang!AC313-Gop_Dat_Hang!M313</f>
        <v>0</v>
      </c>
      <c r="AS313" s="21">
        <f>Gop_Dat_Hang!AD313-Gop_Dat_Hang!N313</f>
        <v>0</v>
      </c>
      <c r="AT313" s="21">
        <f>Gop_Dat_Hang!AE313-Gop_Dat_Hang!O313</f>
        <v>0</v>
      </c>
      <c r="AU313" s="21">
        <f>Gop_Dat_Hang!AF313-Gop_Dat_Hang!P313</f>
        <v>0</v>
      </c>
      <c r="AV313" s="21">
        <f>Gop_Dat_Hang!AG313-Gop_Dat_Hang!Q313</f>
        <v>0</v>
      </c>
      <c r="AW313" s="21">
        <f>Gop_Dat_Hang!AH313-Gop_Dat_Hang!R313</f>
        <v>0</v>
      </c>
      <c r="AX313" s="21">
        <f>Gop_Dat_Hang!AI313-Gop_Dat_Hang!S313</f>
        <v>0</v>
      </c>
      <c r="AY313" s="21">
        <f>Gop_Dat_Hang!AJ313-Gop_Dat_Hang!T313</f>
        <v>0</v>
      </c>
    </row>
    <row r="314" spans="1:51" x14ac:dyDescent="0.2">
      <c r="A314" s="73">
        <v>44615</v>
      </c>
      <c r="B314" s="181" t="s">
        <v>190</v>
      </c>
      <c r="C314" s="181" t="s">
        <v>191</v>
      </c>
      <c r="D314" s="181" t="s">
        <v>204</v>
      </c>
      <c r="E314" s="181" t="s">
        <v>205</v>
      </c>
      <c r="F314" s="181" t="s">
        <v>206</v>
      </c>
      <c r="G314" s="181" t="s">
        <v>1269</v>
      </c>
      <c r="H314" s="21">
        <v>8</v>
      </c>
      <c r="I314" s="21">
        <v>0</v>
      </c>
      <c r="J314" s="74">
        <v>0</v>
      </c>
      <c r="L314" s="21">
        <v>22</v>
      </c>
      <c r="M314" s="21">
        <v>24</v>
      </c>
      <c r="N314" s="21">
        <v>10</v>
      </c>
      <c r="O314" s="21">
        <v>18</v>
      </c>
      <c r="P314" s="21">
        <v>11</v>
      </c>
      <c r="Q314" s="21">
        <v>29</v>
      </c>
      <c r="R314" s="21">
        <v>37</v>
      </c>
      <c r="S314" s="21">
        <v>151</v>
      </c>
      <c r="T314" s="21">
        <v>21140</v>
      </c>
      <c r="U314" s="21">
        <v>3192140</v>
      </c>
      <c r="V314" s="21">
        <v>0</v>
      </c>
      <c r="W314" s="21">
        <v>3192140</v>
      </c>
      <c r="X314" s="21">
        <v>255371.2</v>
      </c>
      <c r="Y314" s="74">
        <v>3447511.2</v>
      </c>
      <c r="Z314" s="74">
        <v>24500</v>
      </c>
      <c r="AB314" s="21">
        <f>Gop_Dat_Hang!L314</f>
        <v>22</v>
      </c>
      <c r="AC314" s="21">
        <f>Gop_Dat_Hang!M314</f>
        <v>24</v>
      </c>
      <c r="AD314" s="21">
        <f>Gop_Dat_Hang!N314</f>
        <v>10</v>
      </c>
      <c r="AE314" s="21">
        <f>Gop_Dat_Hang!O314</f>
        <v>18</v>
      </c>
      <c r="AF314" s="21">
        <f>Gop_Dat_Hang!P314</f>
        <v>11</v>
      </c>
      <c r="AG314" s="21">
        <f>Gop_Dat_Hang!Q314</f>
        <v>29</v>
      </c>
      <c r="AH314" s="21">
        <f>Gop_Dat_Hang!R314</f>
        <v>37</v>
      </c>
      <c r="AI314" s="21">
        <f>SUM(Gop_Dat_Hang!AB314:AH314)</f>
        <v>151</v>
      </c>
      <c r="AJ314" s="21">
        <f>Gop_Dat_Hang!T314</f>
        <v>21140</v>
      </c>
      <c r="AK314" s="21">
        <f t="shared" si="33"/>
        <v>3192140</v>
      </c>
      <c r="AL314" s="21">
        <f>Gop_Dat_Hang!V314</f>
        <v>0</v>
      </c>
      <c r="AM314" s="21">
        <f t="shared" si="34"/>
        <v>3192140</v>
      </c>
      <c r="AN314" s="21">
        <f>Gop_Dat_Hang!X314</f>
        <v>255371.2</v>
      </c>
      <c r="AO314" s="75">
        <f t="shared" si="35"/>
        <v>3447511.2</v>
      </c>
      <c r="AQ314" s="21">
        <f>Gop_Dat_Hang!AB314-Gop_Dat_Hang!L314</f>
        <v>0</v>
      </c>
      <c r="AR314" s="21">
        <f>Gop_Dat_Hang!AC314-Gop_Dat_Hang!M314</f>
        <v>0</v>
      </c>
      <c r="AS314" s="21">
        <f>Gop_Dat_Hang!AD314-Gop_Dat_Hang!N314</f>
        <v>0</v>
      </c>
      <c r="AT314" s="21">
        <f>Gop_Dat_Hang!AE314-Gop_Dat_Hang!O314</f>
        <v>0</v>
      </c>
      <c r="AU314" s="21">
        <f>Gop_Dat_Hang!AF314-Gop_Dat_Hang!P314</f>
        <v>0</v>
      </c>
      <c r="AV314" s="21">
        <f>Gop_Dat_Hang!AG314-Gop_Dat_Hang!Q314</f>
        <v>0</v>
      </c>
      <c r="AW314" s="21">
        <f>Gop_Dat_Hang!AH314-Gop_Dat_Hang!R314</f>
        <v>0</v>
      </c>
      <c r="AX314" s="21">
        <f>Gop_Dat_Hang!AI314-Gop_Dat_Hang!S314</f>
        <v>0</v>
      </c>
      <c r="AY314" s="21">
        <f>Gop_Dat_Hang!AJ314-Gop_Dat_Hang!T314</f>
        <v>0</v>
      </c>
    </row>
    <row r="315" spans="1:51" x14ac:dyDescent="0.2">
      <c r="A315" s="73">
        <v>44615</v>
      </c>
      <c r="B315" s="181" t="s">
        <v>190</v>
      </c>
      <c r="C315" s="181" t="s">
        <v>191</v>
      </c>
      <c r="D315" s="181" t="s">
        <v>207</v>
      </c>
      <c r="E315" s="181" t="s">
        <v>208</v>
      </c>
      <c r="F315" s="181" t="s">
        <v>209</v>
      </c>
      <c r="G315" s="181" t="s">
        <v>544</v>
      </c>
      <c r="H315" s="21">
        <v>6</v>
      </c>
      <c r="I315" s="21">
        <v>0</v>
      </c>
      <c r="J315" s="74">
        <v>0</v>
      </c>
      <c r="L315" s="21">
        <v>28</v>
      </c>
      <c r="M315" s="21">
        <v>26</v>
      </c>
      <c r="N315" s="21">
        <v>35</v>
      </c>
      <c r="O315" s="21">
        <v>25</v>
      </c>
      <c r="P315" s="21">
        <v>21</v>
      </c>
      <c r="Q315" s="21">
        <v>22</v>
      </c>
      <c r="R315" s="21">
        <v>45</v>
      </c>
      <c r="S315" s="21">
        <v>202</v>
      </c>
      <c r="T315" s="21">
        <v>35454</v>
      </c>
      <c r="U315" s="21">
        <v>7161708</v>
      </c>
      <c r="V315" s="21">
        <v>0</v>
      </c>
      <c r="W315" s="21">
        <v>7161708</v>
      </c>
      <c r="X315" s="21">
        <v>572936.64</v>
      </c>
      <c r="Y315" s="74">
        <v>7734644.6399999997</v>
      </c>
      <c r="Z315" s="74">
        <v>41900</v>
      </c>
      <c r="AB315" s="21">
        <f>Gop_Dat_Hang!L315</f>
        <v>28</v>
      </c>
      <c r="AC315" s="21">
        <f>Gop_Dat_Hang!M315</f>
        <v>26</v>
      </c>
      <c r="AD315" s="21">
        <f>Gop_Dat_Hang!N315</f>
        <v>35</v>
      </c>
      <c r="AE315" s="21">
        <f>Gop_Dat_Hang!O315</f>
        <v>25</v>
      </c>
      <c r="AF315" s="21">
        <f>Gop_Dat_Hang!P315</f>
        <v>21</v>
      </c>
      <c r="AG315" s="21">
        <f>Gop_Dat_Hang!Q315</f>
        <v>22</v>
      </c>
      <c r="AH315" s="21">
        <f>Gop_Dat_Hang!R315</f>
        <v>45</v>
      </c>
      <c r="AI315" s="21">
        <f>SUM(Gop_Dat_Hang!AB315:AH315)</f>
        <v>202</v>
      </c>
      <c r="AJ315" s="21">
        <f>Gop_Dat_Hang!T315</f>
        <v>35454</v>
      </c>
      <c r="AK315" s="21">
        <f t="shared" si="33"/>
        <v>7161708</v>
      </c>
      <c r="AL315" s="21">
        <f>Gop_Dat_Hang!V315</f>
        <v>0</v>
      </c>
      <c r="AM315" s="21">
        <f t="shared" si="34"/>
        <v>7161708</v>
      </c>
      <c r="AN315" s="21">
        <f>Gop_Dat_Hang!X315</f>
        <v>572936.64</v>
      </c>
      <c r="AO315" s="75">
        <f t="shared" si="35"/>
        <v>7734644.6399999997</v>
      </c>
      <c r="AQ315" s="21">
        <f>Gop_Dat_Hang!AB315-Gop_Dat_Hang!L315</f>
        <v>0</v>
      </c>
      <c r="AR315" s="21">
        <f>Gop_Dat_Hang!AC315-Gop_Dat_Hang!M315</f>
        <v>0</v>
      </c>
      <c r="AS315" s="21">
        <f>Gop_Dat_Hang!AD315-Gop_Dat_Hang!N315</f>
        <v>0</v>
      </c>
      <c r="AT315" s="21">
        <f>Gop_Dat_Hang!AE315-Gop_Dat_Hang!O315</f>
        <v>0</v>
      </c>
      <c r="AU315" s="21">
        <f>Gop_Dat_Hang!AF315-Gop_Dat_Hang!P315</f>
        <v>0</v>
      </c>
      <c r="AV315" s="21">
        <f>Gop_Dat_Hang!AG315-Gop_Dat_Hang!Q315</f>
        <v>0</v>
      </c>
      <c r="AW315" s="21">
        <f>Gop_Dat_Hang!AH315-Gop_Dat_Hang!R315</f>
        <v>0</v>
      </c>
      <c r="AX315" s="21">
        <f>Gop_Dat_Hang!AI315-Gop_Dat_Hang!S315</f>
        <v>0</v>
      </c>
      <c r="AY315" s="21">
        <f>Gop_Dat_Hang!AJ315-Gop_Dat_Hang!T315</f>
        <v>0</v>
      </c>
    </row>
    <row r="316" spans="1:51" x14ac:dyDescent="0.2">
      <c r="A316" s="73">
        <v>44615</v>
      </c>
      <c r="B316" s="181" t="s">
        <v>190</v>
      </c>
      <c r="C316" s="181" t="s">
        <v>191</v>
      </c>
      <c r="D316" s="181" t="s">
        <v>210</v>
      </c>
      <c r="E316" s="181" t="s">
        <v>211</v>
      </c>
      <c r="F316" s="181" t="s">
        <v>212</v>
      </c>
      <c r="G316" s="181" t="s">
        <v>549</v>
      </c>
      <c r="H316" s="21">
        <v>12</v>
      </c>
      <c r="I316" s="21">
        <v>0</v>
      </c>
      <c r="J316" s="74">
        <v>0.15</v>
      </c>
      <c r="L316" s="21">
        <v>23</v>
      </c>
      <c r="M316" s="21">
        <v>27</v>
      </c>
      <c r="N316" s="21">
        <v>39</v>
      </c>
      <c r="O316" s="21">
        <v>46</v>
      </c>
      <c r="P316" s="21">
        <v>17</v>
      </c>
      <c r="Q316" s="21">
        <v>19</v>
      </c>
      <c r="R316" s="21">
        <v>16</v>
      </c>
      <c r="S316" s="21">
        <v>187</v>
      </c>
      <c r="T316" s="21">
        <v>6818</v>
      </c>
      <c r="U316" s="21">
        <v>1274966</v>
      </c>
      <c r="V316" s="21">
        <v>191244.9</v>
      </c>
      <c r="W316" s="21">
        <v>1083721.1000000001</v>
      </c>
      <c r="X316" s="21">
        <v>101997.28</v>
      </c>
      <c r="Y316" s="74">
        <v>1185718.3799999999</v>
      </c>
      <c r="Z316" s="74">
        <v>8000</v>
      </c>
      <c r="AB316" s="21">
        <f>Gop_Dat_Hang!L316</f>
        <v>23</v>
      </c>
      <c r="AC316" s="21">
        <f>Gop_Dat_Hang!M316</f>
        <v>27</v>
      </c>
      <c r="AD316" s="21">
        <f>Gop_Dat_Hang!N316</f>
        <v>39</v>
      </c>
      <c r="AE316" s="21">
        <f>Gop_Dat_Hang!O316</f>
        <v>46</v>
      </c>
      <c r="AF316" s="21">
        <f>Gop_Dat_Hang!P316</f>
        <v>17</v>
      </c>
      <c r="AG316" s="21">
        <f>Gop_Dat_Hang!Q316</f>
        <v>19</v>
      </c>
      <c r="AH316" s="21">
        <f>Gop_Dat_Hang!R316</f>
        <v>16</v>
      </c>
      <c r="AI316" s="21">
        <f>SUM(Gop_Dat_Hang!AB316:AH316)</f>
        <v>187</v>
      </c>
      <c r="AJ316" s="21">
        <f>Gop_Dat_Hang!T316</f>
        <v>6818</v>
      </c>
      <c r="AK316" s="21">
        <f t="shared" si="33"/>
        <v>1274966</v>
      </c>
      <c r="AL316" s="21">
        <f>Gop_Dat_Hang!V316</f>
        <v>191244.9</v>
      </c>
      <c r="AM316" s="21">
        <f t="shared" si="34"/>
        <v>1083721.1000000001</v>
      </c>
      <c r="AN316" s="21">
        <f>Gop_Dat_Hang!X316</f>
        <v>101997.28</v>
      </c>
      <c r="AO316" s="75">
        <f t="shared" si="35"/>
        <v>1185718.3800000001</v>
      </c>
      <c r="AQ316" s="21">
        <f>Gop_Dat_Hang!AB316-Gop_Dat_Hang!L316</f>
        <v>0</v>
      </c>
      <c r="AR316" s="21">
        <f>Gop_Dat_Hang!AC316-Gop_Dat_Hang!M316</f>
        <v>0</v>
      </c>
      <c r="AS316" s="21">
        <f>Gop_Dat_Hang!AD316-Gop_Dat_Hang!N316</f>
        <v>0</v>
      </c>
      <c r="AT316" s="21">
        <f>Gop_Dat_Hang!AE316-Gop_Dat_Hang!O316</f>
        <v>0</v>
      </c>
      <c r="AU316" s="21">
        <f>Gop_Dat_Hang!AF316-Gop_Dat_Hang!P316</f>
        <v>0</v>
      </c>
      <c r="AV316" s="21">
        <f>Gop_Dat_Hang!AG316-Gop_Dat_Hang!Q316</f>
        <v>0</v>
      </c>
      <c r="AW316" s="21">
        <f>Gop_Dat_Hang!AH316-Gop_Dat_Hang!R316</f>
        <v>0</v>
      </c>
      <c r="AX316" s="21">
        <f>Gop_Dat_Hang!AI316-Gop_Dat_Hang!S316</f>
        <v>0</v>
      </c>
      <c r="AY316" s="21">
        <f>Gop_Dat_Hang!AJ316-Gop_Dat_Hang!T316</f>
        <v>0</v>
      </c>
    </row>
    <row r="317" spans="1:51" x14ac:dyDescent="0.2">
      <c r="A317" s="73">
        <v>44615</v>
      </c>
      <c r="B317" s="181" t="s">
        <v>190</v>
      </c>
      <c r="C317" s="181" t="s">
        <v>191</v>
      </c>
      <c r="D317" s="181" t="s">
        <v>213</v>
      </c>
      <c r="E317" s="181" t="s">
        <v>214</v>
      </c>
      <c r="F317" s="181" t="s">
        <v>215</v>
      </c>
      <c r="G317" s="181" t="s">
        <v>544</v>
      </c>
      <c r="H317" s="21">
        <v>12</v>
      </c>
      <c r="I317" s="21">
        <v>0</v>
      </c>
      <c r="J317" s="74">
        <v>0</v>
      </c>
      <c r="L317" s="21">
        <v>18</v>
      </c>
      <c r="M317" s="21">
        <v>50</v>
      </c>
      <c r="N317" s="21">
        <v>42</v>
      </c>
      <c r="O317" s="21">
        <v>38</v>
      </c>
      <c r="P317" s="21">
        <v>21</v>
      </c>
      <c r="Q317" s="21">
        <v>14</v>
      </c>
      <c r="R317" s="21">
        <v>27</v>
      </c>
      <c r="S317" s="21">
        <v>210</v>
      </c>
      <c r="T317" s="21">
        <v>14544</v>
      </c>
      <c r="U317" s="21">
        <v>3054240</v>
      </c>
      <c r="V317" s="21">
        <v>0</v>
      </c>
      <c r="W317" s="21">
        <v>3054240</v>
      </c>
      <c r="X317" s="21">
        <v>244339.20000000001</v>
      </c>
      <c r="Y317" s="74">
        <v>3298579.2</v>
      </c>
      <c r="Z317" s="74">
        <v>17500</v>
      </c>
      <c r="AB317" s="21">
        <f>Gop_Dat_Hang!L317</f>
        <v>18</v>
      </c>
      <c r="AC317" s="21">
        <f>Gop_Dat_Hang!M317</f>
        <v>50</v>
      </c>
      <c r="AD317" s="21">
        <f>Gop_Dat_Hang!N317</f>
        <v>42</v>
      </c>
      <c r="AE317" s="21">
        <f>Gop_Dat_Hang!O317</f>
        <v>38</v>
      </c>
      <c r="AF317" s="21">
        <f>Gop_Dat_Hang!P317</f>
        <v>21</v>
      </c>
      <c r="AG317" s="21">
        <f>Gop_Dat_Hang!Q317</f>
        <v>14</v>
      </c>
      <c r="AH317" s="21">
        <f>Gop_Dat_Hang!R317</f>
        <v>27</v>
      </c>
      <c r="AI317" s="21">
        <f>SUM(Gop_Dat_Hang!AB317:AH317)</f>
        <v>210</v>
      </c>
      <c r="AJ317" s="21">
        <f>Gop_Dat_Hang!T317</f>
        <v>14544</v>
      </c>
      <c r="AK317" s="21">
        <f t="shared" si="33"/>
        <v>3054240</v>
      </c>
      <c r="AL317" s="21">
        <f>Gop_Dat_Hang!V317</f>
        <v>0</v>
      </c>
      <c r="AM317" s="21">
        <f t="shared" si="34"/>
        <v>3054240</v>
      </c>
      <c r="AN317" s="21">
        <f>Gop_Dat_Hang!X317</f>
        <v>244339.20000000001</v>
      </c>
      <c r="AO317" s="75">
        <f t="shared" si="35"/>
        <v>3298579.2</v>
      </c>
      <c r="AQ317" s="21">
        <f>Gop_Dat_Hang!AB317-Gop_Dat_Hang!L317</f>
        <v>0</v>
      </c>
      <c r="AR317" s="21">
        <f>Gop_Dat_Hang!AC317-Gop_Dat_Hang!M317</f>
        <v>0</v>
      </c>
      <c r="AS317" s="21">
        <f>Gop_Dat_Hang!AD317-Gop_Dat_Hang!N317</f>
        <v>0</v>
      </c>
      <c r="AT317" s="21">
        <f>Gop_Dat_Hang!AE317-Gop_Dat_Hang!O317</f>
        <v>0</v>
      </c>
      <c r="AU317" s="21">
        <f>Gop_Dat_Hang!AF317-Gop_Dat_Hang!P317</f>
        <v>0</v>
      </c>
      <c r="AV317" s="21">
        <f>Gop_Dat_Hang!AG317-Gop_Dat_Hang!Q317</f>
        <v>0</v>
      </c>
      <c r="AW317" s="21">
        <f>Gop_Dat_Hang!AH317-Gop_Dat_Hang!R317</f>
        <v>0</v>
      </c>
      <c r="AX317" s="21">
        <f>Gop_Dat_Hang!AI317-Gop_Dat_Hang!S317</f>
        <v>0</v>
      </c>
      <c r="AY317" s="21">
        <f>Gop_Dat_Hang!AJ317-Gop_Dat_Hang!T317</f>
        <v>0</v>
      </c>
    </row>
    <row r="318" spans="1:51" x14ac:dyDescent="0.2">
      <c r="A318" s="73">
        <v>44615</v>
      </c>
      <c r="B318" s="181" t="s">
        <v>74</v>
      </c>
      <c r="C318" s="181" t="s">
        <v>75</v>
      </c>
      <c r="D318" s="181" t="s">
        <v>76</v>
      </c>
      <c r="E318" s="181" t="s">
        <v>77</v>
      </c>
      <c r="F318" s="181" t="s">
        <v>78</v>
      </c>
      <c r="G318" s="181" t="s">
        <v>549</v>
      </c>
      <c r="H318" s="21">
        <v>6</v>
      </c>
      <c r="I318" s="21">
        <v>0.08</v>
      </c>
      <c r="J318" s="74">
        <v>0</v>
      </c>
      <c r="L318" s="21">
        <v>0</v>
      </c>
      <c r="M318" s="21">
        <v>0</v>
      </c>
      <c r="N318" s="21">
        <v>0</v>
      </c>
      <c r="O318" s="21">
        <v>0</v>
      </c>
      <c r="P318" s="21">
        <v>0</v>
      </c>
      <c r="Q318" s="21">
        <v>33</v>
      </c>
      <c r="R318" s="21">
        <v>31</v>
      </c>
      <c r="S318" s="21">
        <v>64</v>
      </c>
      <c r="T318" s="21">
        <v>32000</v>
      </c>
      <c r="U318" s="21">
        <v>2048000</v>
      </c>
      <c r="V318" s="21">
        <v>0</v>
      </c>
      <c r="W318" s="21">
        <v>2048000</v>
      </c>
      <c r="X318" s="21">
        <v>163840</v>
      </c>
      <c r="Y318" s="74">
        <v>2211840</v>
      </c>
      <c r="Z318" s="74">
        <v>40000</v>
      </c>
      <c r="AB318" s="21">
        <f>Gop_Dat_Hang!L318</f>
        <v>0</v>
      </c>
      <c r="AC318" s="21">
        <f>Gop_Dat_Hang!M318</f>
        <v>0</v>
      </c>
      <c r="AD318" s="21">
        <f>Gop_Dat_Hang!N318</f>
        <v>0</v>
      </c>
      <c r="AE318" s="21">
        <f>Gop_Dat_Hang!O318</f>
        <v>0</v>
      </c>
      <c r="AF318" s="21">
        <f>Gop_Dat_Hang!P318</f>
        <v>0</v>
      </c>
      <c r="AG318" s="21">
        <f>Gop_Dat_Hang!Q318</f>
        <v>33</v>
      </c>
      <c r="AH318" s="21">
        <f>Gop_Dat_Hang!R318</f>
        <v>31</v>
      </c>
      <c r="AI318" s="21">
        <f>SUM(Gop_Dat_Hang!AB318:AH318)</f>
        <v>64</v>
      </c>
      <c r="AJ318" s="21">
        <f>Gop_Dat_Hang!T318</f>
        <v>32000</v>
      </c>
      <c r="AK318" s="21">
        <f t="shared" si="33"/>
        <v>2048000</v>
      </c>
      <c r="AL318" s="21">
        <f>Gop_Dat_Hang!V318</f>
        <v>0</v>
      </c>
      <c r="AM318" s="21">
        <f t="shared" si="34"/>
        <v>2048000</v>
      </c>
      <c r="AN318" s="21">
        <f>Gop_Dat_Hang!X318</f>
        <v>163840</v>
      </c>
      <c r="AO318" s="75">
        <f t="shared" si="35"/>
        <v>2211840</v>
      </c>
      <c r="AQ318" s="21">
        <f>Gop_Dat_Hang!AB318-Gop_Dat_Hang!L318</f>
        <v>0</v>
      </c>
      <c r="AR318" s="21">
        <f>Gop_Dat_Hang!AC318-Gop_Dat_Hang!M318</f>
        <v>0</v>
      </c>
      <c r="AS318" s="21">
        <f>Gop_Dat_Hang!AD318-Gop_Dat_Hang!N318</f>
        <v>0</v>
      </c>
      <c r="AT318" s="21">
        <f>Gop_Dat_Hang!AE318-Gop_Dat_Hang!O318</f>
        <v>0</v>
      </c>
      <c r="AU318" s="21">
        <f>Gop_Dat_Hang!AF318-Gop_Dat_Hang!P318</f>
        <v>0</v>
      </c>
      <c r="AV318" s="21">
        <f>Gop_Dat_Hang!AG318-Gop_Dat_Hang!Q318</f>
        <v>0</v>
      </c>
      <c r="AW318" s="21">
        <f>Gop_Dat_Hang!AH318-Gop_Dat_Hang!R318</f>
        <v>0</v>
      </c>
      <c r="AX318" s="21">
        <f>Gop_Dat_Hang!AI318-Gop_Dat_Hang!S318</f>
        <v>0</v>
      </c>
      <c r="AY318" s="21">
        <f>Gop_Dat_Hang!AJ318-Gop_Dat_Hang!T318</f>
        <v>0</v>
      </c>
    </row>
    <row r="319" spans="1:51" x14ac:dyDescent="0.2">
      <c r="A319" s="73">
        <v>44615</v>
      </c>
      <c r="B319" s="181" t="s">
        <v>74</v>
      </c>
      <c r="C319" s="181" t="s">
        <v>75</v>
      </c>
      <c r="D319" s="181" t="s">
        <v>80</v>
      </c>
      <c r="E319" s="181" t="s">
        <v>81</v>
      </c>
      <c r="F319" s="181" t="s">
        <v>82</v>
      </c>
      <c r="G319" s="181" t="s">
        <v>549</v>
      </c>
      <c r="H319" s="21">
        <v>18</v>
      </c>
      <c r="I319" s="21">
        <v>0.08</v>
      </c>
      <c r="J319" s="74">
        <v>0</v>
      </c>
      <c r="L319" s="21">
        <v>43</v>
      </c>
      <c r="M319" s="21">
        <v>14</v>
      </c>
      <c r="N319" s="21">
        <v>49</v>
      </c>
      <c r="O319" s="21">
        <v>11</v>
      </c>
      <c r="P319" s="21">
        <v>24</v>
      </c>
      <c r="Q319" s="21">
        <v>37</v>
      </c>
      <c r="R319" s="21">
        <v>15</v>
      </c>
      <c r="S319" s="21">
        <v>193</v>
      </c>
      <c r="T319" s="21">
        <v>32000</v>
      </c>
      <c r="U319" s="21">
        <v>6176000</v>
      </c>
      <c r="V319" s="21">
        <v>0</v>
      </c>
      <c r="W319" s="21">
        <v>6176000</v>
      </c>
      <c r="X319" s="21">
        <v>494080</v>
      </c>
      <c r="Y319" s="74">
        <v>6670080</v>
      </c>
      <c r="Z319" s="74">
        <v>40000</v>
      </c>
      <c r="AB319" s="21">
        <f>Gop_Dat_Hang!L319</f>
        <v>43</v>
      </c>
      <c r="AC319" s="21">
        <f>Gop_Dat_Hang!M319</f>
        <v>14</v>
      </c>
      <c r="AD319" s="21">
        <f>Gop_Dat_Hang!N319</f>
        <v>49</v>
      </c>
      <c r="AE319" s="21">
        <f>Gop_Dat_Hang!O319</f>
        <v>11</v>
      </c>
      <c r="AF319" s="21">
        <f>Gop_Dat_Hang!P319</f>
        <v>24</v>
      </c>
      <c r="AG319" s="21">
        <f>Gop_Dat_Hang!Q319</f>
        <v>37</v>
      </c>
      <c r="AH319" s="21">
        <f>Gop_Dat_Hang!R319</f>
        <v>15</v>
      </c>
      <c r="AI319" s="21">
        <f>SUM(Gop_Dat_Hang!AB319:AH319)</f>
        <v>193</v>
      </c>
      <c r="AJ319" s="21">
        <f>Gop_Dat_Hang!T319</f>
        <v>32000</v>
      </c>
      <c r="AK319" s="21">
        <f t="shared" si="33"/>
        <v>6176000</v>
      </c>
      <c r="AL319" s="21">
        <f>Gop_Dat_Hang!V319</f>
        <v>0</v>
      </c>
      <c r="AM319" s="21">
        <f t="shared" si="34"/>
        <v>6176000</v>
      </c>
      <c r="AN319" s="21">
        <f>Gop_Dat_Hang!X319</f>
        <v>494080</v>
      </c>
      <c r="AO319" s="75">
        <f t="shared" si="35"/>
        <v>6670080</v>
      </c>
      <c r="AQ319" s="21">
        <f>Gop_Dat_Hang!AB319-Gop_Dat_Hang!L319</f>
        <v>0</v>
      </c>
      <c r="AR319" s="21">
        <f>Gop_Dat_Hang!AC319-Gop_Dat_Hang!M319</f>
        <v>0</v>
      </c>
      <c r="AS319" s="21">
        <f>Gop_Dat_Hang!AD319-Gop_Dat_Hang!N319</f>
        <v>0</v>
      </c>
      <c r="AT319" s="21">
        <f>Gop_Dat_Hang!AE319-Gop_Dat_Hang!O319</f>
        <v>0</v>
      </c>
      <c r="AU319" s="21">
        <f>Gop_Dat_Hang!AF319-Gop_Dat_Hang!P319</f>
        <v>0</v>
      </c>
      <c r="AV319" s="21">
        <f>Gop_Dat_Hang!AG319-Gop_Dat_Hang!Q319</f>
        <v>0</v>
      </c>
      <c r="AW319" s="21">
        <f>Gop_Dat_Hang!AH319-Gop_Dat_Hang!R319</f>
        <v>0</v>
      </c>
      <c r="AX319" s="21">
        <f>Gop_Dat_Hang!AI319-Gop_Dat_Hang!S319</f>
        <v>0</v>
      </c>
      <c r="AY319" s="21">
        <f>Gop_Dat_Hang!AJ319-Gop_Dat_Hang!T319</f>
        <v>0</v>
      </c>
    </row>
    <row r="320" spans="1:51" x14ac:dyDescent="0.2">
      <c r="A320" s="73">
        <v>44615</v>
      </c>
      <c r="B320" s="181" t="s">
        <v>74</v>
      </c>
      <c r="C320" s="181" t="s">
        <v>75</v>
      </c>
      <c r="D320" s="181" t="s">
        <v>83</v>
      </c>
      <c r="E320" s="181" t="s">
        <v>84</v>
      </c>
      <c r="F320" s="181" t="s">
        <v>85</v>
      </c>
      <c r="G320" s="181" t="s">
        <v>514</v>
      </c>
      <c r="H320" s="21">
        <v>10</v>
      </c>
      <c r="I320" s="21">
        <v>0.08</v>
      </c>
      <c r="J320" s="74">
        <v>0</v>
      </c>
      <c r="L320" s="21">
        <v>38</v>
      </c>
      <c r="M320" s="21">
        <v>10</v>
      </c>
      <c r="N320" s="21">
        <v>27</v>
      </c>
      <c r="O320" s="21">
        <v>31</v>
      </c>
      <c r="P320" s="21">
        <v>43</v>
      </c>
      <c r="Q320" s="21">
        <v>29</v>
      </c>
      <c r="R320" s="21">
        <v>37</v>
      </c>
      <c r="S320" s="21">
        <v>215</v>
      </c>
      <c r="T320" s="21">
        <v>13500</v>
      </c>
      <c r="U320" s="21">
        <v>2902500</v>
      </c>
      <c r="V320" s="21">
        <v>0</v>
      </c>
      <c r="W320" s="21">
        <v>2902500</v>
      </c>
      <c r="X320" s="21">
        <v>232200</v>
      </c>
      <c r="Y320" s="74">
        <v>3134700</v>
      </c>
      <c r="Z320" s="74">
        <v>15900</v>
      </c>
      <c r="AB320" s="21">
        <f>Gop_Dat_Hang!L320</f>
        <v>38</v>
      </c>
      <c r="AC320" s="21">
        <f>Gop_Dat_Hang!M320</f>
        <v>10</v>
      </c>
      <c r="AD320" s="21">
        <f>Gop_Dat_Hang!N320</f>
        <v>27</v>
      </c>
      <c r="AE320" s="21">
        <f>Gop_Dat_Hang!O320</f>
        <v>31</v>
      </c>
      <c r="AF320" s="21">
        <f>Gop_Dat_Hang!P320</f>
        <v>43</v>
      </c>
      <c r="AG320" s="21">
        <f>Gop_Dat_Hang!Q320</f>
        <v>29</v>
      </c>
      <c r="AH320" s="21">
        <f>Gop_Dat_Hang!R320</f>
        <v>37</v>
      </c>
      <c r="AI320" s="21">
        <f>SUM(Gop_Dat_Hang!AB320:AH320)</f>
        <v>215</v>
      </c>
      <c r="AJ320" s="21">
        <f>Gop_Dat_Hang!T320</f>
        <v>13500</v>
      </c>
      <c r="AK320" s="21">
        <f t="shared" si="33"/>
        <v>2902500</v>
      </c>
      <c r="AL320" s="21">
        <f>Gop_Dat_Hang!V320</f>
        <v>0</v>
      </c>
      <c r="AM320" s="21">
        <f t="shared" si="34"/>
        <v>2902500</v>
      </c>
      <c r="AN320" s="21">
        <f>Gop_Dat_Hang!X320</f>
        <v>232200</v>
      </c>
      <c r="AO320" s="75">
        <f t="shared" si="35"/>
        <v>3134700</v>
      </c>
      <c r="AQ320" s="21">
        <f>Gop_Dat_Hang!AB320-Gop_Dat_Hang!L320</f>
        <v>0</v>
      </c>
      <c r="AR320" s="21">
        <f>Gop_Dat_Hang!AC320-Gop_Dat_Hang!M320</f>
        <v>0</v>
      </c>
      <c r="AS320" s="21">
        <f>Gop_Dat_Hang!AD320-Gop_Dat_Hang!N320</f>
        <v>0</v>
      </c>
      <c r="AT320" s="21">
        <f>Gop_Dat_Hang!AE320-Gop_Dat_Hang!O320</f>
        <v>0</v>
      </c>
      <c r="AU320" s="21">
        <f>Gop_Dat_Hang!AF320-Gop_Dat_Hang!P320</f>
        <v>0</v>
      </c>
      <c r="AV320" s="21">
        <f>Gop_Dat_Hang!AG320-Gop_Dat_Hang!Q320</f>
        <v>0</v>
      </c>
      <c r="AW320" s="21">
        <f>Gop_Dat_Hang!AH320-Gop_Dat_Hang!R320</f>
        <v>0</v>
      </c>
      <c r="AX320" s="21">
        <f>Gop_Dat_Hang!AI320-Gop_Dat_Hang!S320</f>
        <v>0</v>
      </c>
      <c r="AY320" s="21">
        <f>Gop_Dat_Hang!AJ320-Gop_Dat_Hang!T320</f>
        <v>0</v>
      </c>
    </row>
    <row r="321" spans="1:51" x14ac:dyDescent="0.2">
      <c r="A321" s="73">
        <v>44615</v>
      </c>
      <c r="B321" s="181" t="s">
        <v>263</v>
      </c>
      <c r="C321" s="181" t="s">
        <v>264</v>
      </c>
      <c r="D321" s="181" t="s">
        <v>265</v>
      </c>
      <c r="E321" s="181" t="s">
        <v>266</v>
      </c>
      <c r="F321" s="181" t="s">
        <v>267</v>
      </c>
      <c r="G321" s="181" t="s">
        <v>514</v>
      </c>
      <c r="H321" s="21">
        <v>33</v>
      </c>
      <c r="I321" s="21">
        <v>0</v>
      </c>
      <c r="J321" s="74">
        <v>0.15</v>
      </c>
      <c r="L321" s="21">
        <v>20</v>
      </c>
      <c r="M321" s="21">
        <v>10</v>
      </c>
      <c r="N321" s="21">
        <v>46</v>
      </c>
      <c r="O321" s="21">
        <v>19</v>
      </c>
      <c r="P321" s="21">
        <v>30</v>
      </c>
      <c r="Q321" s="21">
        <v>42</v>
      </c>
      <c r="R321" s="21">
        <v>50</v>
      </c>
      <c r="S321" s="21">
        <v>217</v>
      </c>
      <c r="T321" s="21">
        <v>44545.4545</v>
      </c>
      <c r="U321" s="21">
        <v>9666363.6264999993</v>
      </c>
      <c r="V321" s="21">
        <v>1449954.543975</v>
      </c>
      <c r="W321" s="21">
        <v>8216409.082525</v>
      </c>
      <c r="X321" s="21">
        <v>773309.09011999995</v>
      </c>
      <c r="Y321" s="74">
        <v>8989718.1726450007</v>
      </c>
      <c r="Z321" s="74">
        <v>57900</v>
      </c>
      <c r="AB321" s="21">
        <f>Gop_Dat_Hang!L321</f>
        <v>20</v>
      </c>
      <c r="AC321" s="21">
        <f>Gop_Dat_Hang!M321</f>
        <v>10</v>
      </c>
      <c r="AD321" s="21">
        <f>Gop_Dat_Hang!N321</f>
        <v>46</v>
      </c>
      <c r="AE321" s="21">
        <f>Gop_Dat_Hang!O321</f>
        <v>19</v>
      </c>
      <c r="AF321" s="21">
        <f>Gop_Dat_Hang!P321</f>
        <v>30</v>
      </c>
      <c r="AG321" s="21">
        <f>Gop_Dat_Hang!Q321</f>
        <v>42</v>
      </c>
      <c r="AH321" s="21">
        <f>Gop_Dat_Hang!R321</f>
        <v>50</v>
      </c>
      <c r="AI321" s="21">
        <f>SUM(Gop_Dat_Hang!AB321:AH321)</f>
        <v>217</v>
      </c>
      <c r="AJ321" s="21">
        <f>Gop_Dat_Hang!T321</f>
        <v>44545.4545</v>
      </c>
      <c r="AK321" s="21">
        <f t="shared" si="33"/>
        <v>9666363.6264999993</v>
      </c>
      <c r="AL321" s="21">
        <f>Gop_Dat_Hang!V321</f>
        <v>1449954.543975</v>
      </c>
      <c r="AM321" s="21">
        <f t="shared" si="34"/>
        <v>8216409.082524999</v>
      </c>
      <c r="AN321" s="21">
        <f>Gop_Dat_Hang!X321</f>
        <v>773309.09011999995</v>
      </c>
      <c r="AO321" s="75">
        <f t="shared" si="35"/>
        <v>8989718.1726449989</v>
      </c>
      <c r="AQ321" s="21">
        <f>Gop_Dat_Hang!AB321-Gop_Dat_Hang!L321</f>
        <v>0</v>
      </c>
      <c r="AR321" s="21">
        <f>Gop_Dat_Hang!AC321-Gop_Dat_Hang!M321</f>
        <v>0</v>
      </c>
      <c r="AS321" s="21">
        <f>Gop_Dat_Hang!AD321-Gop_Dat_Hang!N321</f>
        <v>0</v>
      </c>
      <c r="AT321" s="21">
        <f>Gop_Dat_Hang!AE321-Gop_Dat_Hang!O321</f>
        <v>0</v>
      </c>
      <c r="AU321" s="21">
        <f>Gop_Dat_Hang!AF321-Gop_Dat_Hang!P321</f>
        <v>0</v>
      </c>
      <c r="AV321" s="21">
        <f>Gop_Dat_Hang!AG321-Gop_Dat_Hang!Q321</f>
        <v>0</v>
      </c>
      <c r="AW321" s="21">
        <f>Gop_Dat_Hang!AH321-Gop_Dat_Hang!R321</f>
        <v>0</v>
      </c>
      <c r="AX321" s="21">
        <f>Gop_Dat_Hang!AI321-Gop_Dat_Hang!S321</f>
        <v>0</v>
      </c>
      <c r="AY321" s="21">
        <f>Gop_Dat_Hang!AJ321-Gop_Dat_Hang!T321</f>
        <v>0</v>
      </c>
    </row>
    <row r="322" spans="1:51" x14ac:dyDescent="0.2">
      <c r="A322" s="73">
        <v>44615</v>
      </c>
      <c r="B322" s="181" t="s">
        <v>263</v>
      </c>
      <c r="C322" s="181" t="s">
        <v>264</v>
      </c>
      <c r="D322" s="181" t="s">
        <v>268</v>
      </c>
      <c r="E322" s="181" t="s">
        <v>269</v>
      </c>
      <c r="F322" s="181" t="s">
        <v>270</v>
      </c>
      <c r="G322" s="181" t="s">
        <v>514</v>
      </c>
      <c r="H322" s="21">
        <v>10</v>
      </c>
      <c r="I322" s="21">
        <v>0</v>
      </c>
      <c r="J322" s="74">
        <v>0.1</v>
      </c>
      <c r="L322" s="21">
        <v>38</v>
      </c>
      <c r="M322" s="21">
        <v>19</v>
      </c>
      <c r="N322" s="21">
        <v>30</v>
      </c>
      <c r="O322" s="21">
        <v>16</v>
      </c>
      <c r="P322" s="21">
        <v>18</v>
      </c>
      <c r="Q322" s="21">
        <v>36</v>
      </c>
      <c r="R322" s="21">
        <v>37</v>
      </c>
      <c r="S322" s="21">
        <v>194</v>
      </c>
      <c r="T322" s="21">
        <v>40000</v>
      </c>
      <c r="U322" s="21">
        <v>7760000</v>
      </c>
      <c r="V322" s="21">
        <v>776000</v>
      </c>
      <c r="W322" s="21">
        <v>6984000</v>
      </c>
      <c r="X322" s="21">
        <v>620800</v>
      </c>
      <c r="Y322" s="74">
        <v>7604800</v>
      </c>
      <c r="Z322" s="74">
        <v>51900</v>
      </c>
      <c r="AB322" s="21">
        <f>Gop_Dat_Hang!L322</f>
        <v>38</v>
      </c>
      <c r="AC322" s="21">
        <f>Gop_Dat_Hang!M322</f>
        <v>19</v>
      </c>
      <c r="AD322" s="21">
        <f>Gop_Dat_Hang!N322</f>
        <v>30</v>
      </c>
      <c r="AE322" s="21">
        <f>Gop_Dat_Hang!O322</f>
        <v>16</v>
      </c>
      <c r="AF322" s="21">
        <f>Gop_Dat_Hang!P322</f>
        <v>18</v>
      </c>
      <c r="AG322" s="21">
        <f>Gop_Dat_Hang!Q322</f>
        <v>36</v>
      </c>
      <c r="AH322" s="21">
        <f>Gop_Dat_Hang!R322</f>
        <v>37</v>
      </c>
      <c r="AI322" s="21">
        <f>SUM(Gop_Dat_Hang!AB322:AH322)</f>
        <v>194</v>
      </c>
      <c r="AJ322" s="21">
        <f>Gop_Dat_Hang!T322</f>
        <v>40000</v>
      </c>
      <c r="AK322" s="21">
        <f t="shared" si="33"/>
        <v>7760000</v>
      </c>
      <c r="AL322" s="21">
        <f>Gop_Dat_Hang!V322</f>
        <v>776000</v>
      </c>
      <c r="AM322" s="21">
        <f t="shared" si="34"/>
        <v>6984000</v>
      </c>
      <c r="AN322" s="21">
        <f>Gop_Dat_Hang!X322</f>
        <v>620800</v>
      </c>
      <c r="AO322" s="75">
        <f t="shared" si="35"/>
        <v>7604800</v>
      </c>
      <c r="AQ322" s="21">
        <f>Gop_Dat_Hang!AB322-Gop_Dat_Hang!L322</f>
        <v>0</v>
      </c>
      <c r="AR322" s="21">
        <f>Gop_Dat_Hang!AC322-Gop_Dat_Hang!M322</f>
        <v>0</v>
      </c>
      <c r="AS322" s="21">
        <f>Gop_Dat_Hang!AD322-Gop_Dat_Hang!N322</f>
        <v>0</v>
      </c>
      <c r="AT322" s="21">
        <f>Gop_Dat_Hang!AE322-Gop_Dat_Hang!O322</f>
        <v>0</v>
      </c>
      <c r="AU322" s="21">
        <f>Gop_Dat_Hang!AF322-Gop_Dat_Hang!P322</f>
        <v>0</v>
      </c>
      <c r="AV322" s="21">
        <f>Gop_Dat_Hang!AG322-Gop_Dat_Hang!Q322</f>
        <v>0</v>
      </c>
      <c r="AW322" s="21">
        <f>Gop_Dat_Hang!AH322-Gop_Dat_Hang!R322</f>
        <v>0</v>
      </c>
      <c r="AX322" s="21">
        <f>Gop_Dat_Hang!AI322-Gop_Dat_Hang!S322</f>
        <v>0</v>
      </c>
      <c r="AY322" s="21">
        <f>Gop_Dat_Hang!AJ322-Gop_Dat_Hang!T322</f>
        <v>0</v>
      </c>
    </row>
    <row r="323" spans="1:51" x14ac:dyDescent="0.2">
      <c r="A323" s="73">
        <v>44615</v>
      </c>
      <c r="B323" s="181" t="s">
        <v>263</v>
      </c>
      <c r="C323" s="181" t="s">
        <v>264</v>
      </c>
      <c r="D323" s="181" t="s">
        <v>271</v>
      </c>
      <c r="E323" s="181" t="s">
        <v>272</v>
      </c>
      <c r="F323" s="181" t="s">
        <v>273</v>
      </c>
      <c r="G323" s="181" t="s">
        <v>514</v>
      </c>
      <c r="H323" s="21">
        <v>10</v>
      </c>
      <c r="I323" s="21">
        <v>0</v>
      </c>
      <c r="J323" s="74">
        <v>0.15</v>
      </c>
      <c r="L323" s="21">
        <v>29</v>
      </c>
      <c r="M323" s="21">
        <v>29</v>
      </c>
      <c r="N323" s="21">
        <v>29</v>
      </c>
      <c r="O323" s="21">
        <v>22</v>
      </c>
      <c r="P323" s="21">
        <v>49</v>
      </c>
      <c r="Q323" s="21">
        <v>42</v>
      </c>
      <c r="R323" s="21">
        <v>42</v>
      </c>
      <c r="S323" s="21">
        <v>242</v>
      </c>
      <c r="T323" s="21">
        <v>29090.909100000001</v>
      </c>
      <c r="U323" s="21">
        <v>7040000.0022</v>
      </c>
      <c r="V323" s="21">
        <v>1056000.00033</v>
      </c>
      <c r="W323" s="21">
        <v>5984000.0018699998</v>
      </c>
      <c r="X323" s="21">
        <v>563200.00017599994</v>
      </c>
      <c r="Y323" s="74">
        <v>6547200.0020460002</v>
      </c>
      <c r="Z323" s="74">
        <v>33000</v>
      </c>
      <c r="AB323" s="21">
        <f>Gop_Dat_Hang!L323</f>
        <v>29</v>
      </c>
      <c r="AC323" s="21">
        <f>Gop_Dat_Hang!M323</f>
        <v>29</v>
      </c>
      <c r="AD323" s="21">
        <f>Gop_Dat_Hang!N323</f>
        <v>29</v>
      </c>
      <c r="AE323" s="21">
        <f>Gop_Dat_Hang!O323</f>
        <v>22</v>
      </c>
      <c r="AF323" s="21">
        <f>Gop_Dat_Hang!P323</f>
        <v>49</v>
      </c>
      <c r="AG323" s="21">
        <f>Gop_Dat_Hang!Q323</f>
        <v>42</v>
      </c>
      <c r="AH323" s="21">
        <f>Gop_Dat_Hang!R323</f>
        <v>42</v>
      </c>
      <c r="AI323" s="21">
        <f>SUM(Gop_Dat_Hang!AB323:AH323)</f>
        <v>242</v>
      </c>
      <c r="AJ323" s="21">
        <f>Gop_Dat_Hang!T323</f>
        <v>29090.909100000001</v>
      </c>
      <c r="AK323" s="21">
        <f t="shared" si="33"/>
        <v>7040000.0022</v>
      </c>
      <c r="AL323" s="21">
        <f>Gop_Dat_Hang!V323</f>
        <v>1056000.00033</v>
      </c>
      <c r="AM323" s="21">
        <f t="shared" si="34"/>
        <v>5984000.0018699998</v>
      </c>
      <c r="AN323" s="21">
        <f>Gop_Dat_Hang!X323</f>
        <v>563200.00017599994</v>
      </c>
      <c r="AO323" s="75">
        <f t="shared" si="35"/>
        <v>6547200.0020460002</v>
      </c>
      <c r="AQ323" s="21">
        <f>Gop_Dat_Hang!AB323-Gop_Dat_Hang!L323</f>
        <v>0</v>
      </c>
      <c r="AR323" s="21">
        <f>Gop_Dat_Hang!AC323-Gop_Dat_Hang!M323</f>
        <v>0</v>
      </c>
      <c r="AS323" s="21">
        <f>Gop_Dat_Hang!AD323-Gop_Dat_Hang!N323</f>
        <v>0</v>
      </c>
      <c r="AT323" s="21">
        <f>Gop_Dat_Hang!AE323-Gop_Dat_Hang!O323</f>
        <v>0</v>
      </c>
      <c r="AU323" s="21">
        <f>Gop_Dat_Hang!AF323-Gop_Dat_Hang!P323</f>
        <v>0</v>
      </c>
      <c r="AV323" s="21">
        <f>Gop_Dat_Hang!AG323-Gop_Dat_Hang!Q323</f>
        <v>0</v>
      </c>
      <c r="AW323" s="21">
        <f>Gop_Dat_Hang!AH323-Gop_Dat_Hang!R323</f>
        <v>0</v>
      </c>
      <c r="AX323" s="21">
        <f>Gop_Dat_Hang!AI323-Gop_Dat_Hang!S323</f>
        <v>0</v>
      </c>
      <c r="AY323" s="21">
        <f>Gop_Dat_Hang!AJ323-Gop_Dat_Hang!T323</f>
        <v>0</v>
      </c>
    </row>
    <row r="324" spans="1:51" x14ac:dyDescent="0.2">
      <c r="A324" s="73">
        <v>44615</v>
      </c>
      <c r="B324" s="181" t="s">
        <v>263</v>
      </c>
      <c r="C324" s="181" t="s">
        <v>264</v>
      </c>
      <c r="D324" s="181" t="s">
        <v>274</v>
      </c>
      <c r="E324" s="181" t="s">
        <v>275</v>
      </c>
      <c r="F324" s="181" t="s">
        <v>276</v>
      </c>
      <c r="G324" s="181" t="s">
        <v>514</v>
      </c>
      <c r="H324" s="21">
        <v>10</v>
      </c>
      <c r="I324" s="21">
        <v>0</v>
      </c>
      <c r="J324" s="74">
        <v>0.15</v>
      </c>
      <c r="L324" s="21">
        <v>16</v>
      </c>
      <c r="M324" s="21">
        <v>37</v>
      </c>
      <c r="N324" s="21">
        <v>17</v>
      </c>
      <c r="O324" s="21">
        <v>46</v>
      </c>
      <c r="P324" s="21">
        <v>43</v>
      </c>
      <c r="Q324" s="21">
        <v>33</v>
      </c>
      <c r="R324" s="21">
        <v>43</v>
      </c>
      <c r="S324" s="21">
        <v>235</v>
      </c>
      <c r="T324" s="21">
        <v>29090.909100000001</v>
      </c>
      <c r="U324" s="21">
        <v>6836363.6385000004</v>
      </c>
      <c r="V324" s="21">
        <v>1025454.545775</v>
      </c>
      <c r="W324" s="21">
        <v>5810909.0927250003</v>
      </c>
      <c r="X324" s="21">
        <v>546909.09108000004</v>
      </c>
      <c r="Y324" s="74">
        <v>6357818.183805</v>
      </c>
      <c r="Z324" s="74">
        <v>33000</v>
      </c>
      <c r="AB324" s="21">
        <f>Gop_Dat_Hang!L324</f>
        <v>16</v>
      </c>
      <c r="AC324" s="21">
        <f>Gop_Dat_Hang!M324</f>
        <v>37</v>
      </c>
      <c r="AD324" s="21">
        <f>Gop_Dat_Hang!N324</f>
        <v>17</v>
      </c>
      <c r="AE324" s="21">
        <f>Gop_Dat_Hang!O324</f>
        <v>46</v>
      </c>
      <c r="AF324" s="21">
        <f>Gop_Dat_Hang!P324</f>
        <v>43</v>
      </c>
      <c r="AG324" s="21">
        <f>Gop_Dat_Hang!Q324</f>
        <v>33</v>
      </c>
      <c r="AH324" s="21">
        <f>Gop_Dat_Hang!R324</f>
        <v>43</v>
      </c>
      <c r="AI324" s="21">
        <f>SUM(Gop_Dat_Hang!AB324:AH324)</f>
        <v>235</v>
      </c>
      <c r="AJ324" s="21">
        <f>Gop_Dat_Hang!T324</f>
        <v>29090.909100000001</v>
      </c>
      <c r="AK324" s="21">
        <f t="shared" si="33"/>
        <v>6836363.6385000004</v>
      </c>
      <c r="AL324" s="21">
        <f>Gop_Dat_Hang!V324</f>
        <v>1025454.545775</v>
      </c>
      <c r="AM324" s="21">
        <f t="shared" si="34"/>
        <v>5810909.0927250003</v>
      </c>
      <c r="AN324" s="21">
        <f>Gop_Dat_Hang!X324</f>
        <v>546909.09108000004</v>
      </c>
      <c r="AO324" s="75">
        <f t="shared" si="35"/>
        <v>6357818.183805</v>
      </c>
      <c r="AQ324" s="21">
        <f>Gop_Dat_Hang!AB324-Gop_Dat_Hang!L324</f>
        <v>0</v>
      </c>
      <c r="AR324" s="21">
        <f>Gop_Dat_Hang!AC324-Gop_Dat_Hang!M324</f>
        <v>0</v>
      </c>
      <c r="AS324" s="21">
        <f>Gop_Dat_Hang!AD324-Gop_Dat_Hang!N324</f>
        <v>0</v>
      </c>
      <c r="AT324" s="21">
        <f>Gop_Dat_Hang!AE324-Gop_Dat_Hang!O324</f>
        <v>0</v>
      </c>
      <c r="AU324" s="21">
        <f>Gop_Dat_Hang!AF324-Gop_Dat_Hang!P324</f>
        <v>0</v>
      </c>
      <c r="AV324" s="21">
        <f>Gop_Dat_Hang!AG324-Gop_Dat_Hang!Q324</f>
        <v>0</v>
      </c>
      <c r="AW324" s="21">
        <f>Gop_Dat_Hang!AH324-Gop_Dat_Hang!R324</f>
        <v>0</v>
      </c>
      <c r="AX324" s="21">
        <f>Gop_Dat_Hang!AI324-Gop_Dat_Hang!S324</f>
        <v>0</v>
      </c>
      <c r="AY324" s="21">
        <f>Gop_Dat_Hang!AJ324-Gop_Dat_Hang!T324</f>
        <v>0</v>
      </c>
    </row>
    <row r="325" spans="1:51" x14ac:dyDescent="0.2">
      <c r="A325" s="73">
        <v>44615</v>
      </c>
      <c r="B325" s="181" t="s">
        <v>263</v>
      </c>
      <c r="C325" s="181" t="s">
        <v>264</v>
      </c>
      <c r="D325" s="181" t="s">
        <v>277</v>
      </c>
      <c r="E325" s="181" t="s">
        <v>278</v>
      </c>
      <c r="F325" s="181" t="s">
        <v>279</v>
      </c>
      <c r="G325" s="181" t="s">
        <v>514</v>
      </c>
      <c r="H325" s="21">
        <v>8</v>
      </c>
      <c r="I325" s="21">
        <v>0</v>
      </c>
      <c r="J325" s="74">
        <v>0.15</v>
      </c>
      <c r="L325" s="21">
        <v>26</v>
      </c>
      <c r="M325" s="21">
        <v>36</v>
      </c>
      <c r="N325" s="21">
        <v>21</v>
      </c>
      <c r="O325" s="21">
        <v>21</v>
      </c>
      <c r="P325" s="21">
        <v>43</v>
      </c>
      <c r="Q325" s="21">
        <v>43</v>
      </c>
      <c r="R325" s="21">
        <v>25</v>
      </c>
      <c r="S325" s="21">
        <v>215</v>
      </c>
      <c r="T325" s="21">
        <v>26364</v>
      </c>
      <c r="U325" s="21">
        <v>5668260</v>
      </c>
      <c r="V325" s="21">
        <v>850239</v>
      </c>
      <c r="W325" s="21">
        <v>4818021</v>
      </c>
      <c r="X325" s="21">
        <v>453460.8</v>
      </c>
      <c r="Y325" s="74">
        <v>5271481.8</v>
      </c>
      <c r="Z325" s="74">
        <v>34900</v>
      </c>
      <c r="AB325" s="21">
        <f>Gop_Dat_Hang!L325</f>
        <v>26</v>
      </c>
      <c r="AC325" s="21">
        <f>Gop_Dat_Hang!M325</f>
        <v>36</v>
      </c>
      <c r="AD325" s="21">
        <f>Gop_Dat_Hang!N325</f>
        <v>21</v>
      </c>
      <c r="AE325" s="21">
        <f>Gop_Dat_Hang!O325</f>
        <v>21</v>
      </c>
      <c r="AF325" s="21">
        <f>Gop_Dat_Hang!P325</f>
        <v>43</v>
      </c>
      <c r="AG325" s="21">
        <f>Gop_Dat_Hang!Q325</f>
        <v>43</v>
      </c>
      <c r="AH325" s="21">
        <f>Gop_Dat_Hang!R325</f>
        <v>25</v>
      </c>
      <c r="AI325" s="21">
        <f>SUM(Gop_Dat_Hang!AB325:AH325)</f>
        <v>215</v>
      </c>
      <c r="AJ325" s="21">
        <f>Gop_Dat_Hang!T325</f>
        <v>26364</v>
      </c>
      <c r="AK325" s="21">
        <f t="shared" si="33"/>
        <v>5668260</v>
      </c>
      <c r="AL325" s="21">
        <f>Gop_Dat_Hang!V325</f>
        <v>850239</v>
      </c>
      <c r="AM325" s="21">
        <f t="shared" si="34"/>
        <v>4818021</v>
      </c>
      <c r="AN325" s="21">
        <f>Gop_Dat_Hang!X325</f>
        <v>453460.8</v>
      </c>
      <c r="AO325" s="75">
        <f t="shared" si="35"/>
        <v>5271481.8</v>
      </c>
      <c r="AQ325" s="21">
        <f>Gop_Dat_Hang!AB325-Gop_Dat_Hang!L325</f>
        <v>0</v>
      </c>
      <c r="AR325" s="21">
        <f>Gop_Dat_Hang!AC325-Gop_Dat_Hang!M325</f>
        <v>0</v>
      </c>
      <c r="AS325" s="21">
        <f>Gop_Dat_Hang!AD325-Gop_Dat_Hang!N325</f>
        <v>0</v>
      </c>
      <c r="AT325" s="21">
        <f>Gop_Dat_Hang!AE325-Gop_Dat_Hang!O325</f>
        <v>0</v>
      </c>
      <c r="AU325" s="21">
        <f>Gop_Dat_Hang!AF325-Gop_Dat_Hang!P325</f>
        <v>0</v>
      </c>
      <c r="AV325" s="21">
        <f>Gop_Dat_Hang!AG325-Gop_Dat_Hang!Q325</f>
        <v>0</v>
      </c>
      <c r="AW325" s="21">
        <f>Gop_Dat_Hang!AH325-Gop_Dat_Hang!R325</f>
        <v>0</v>
      </c>
      <c r="AX325" s="21">
        <f>Gop_Dat_Hang!AI325-Gop_Dat_Hang!S325</f>
        <v>0</v>
      </c>
      <c r="AY325" s="21">
        <f>Gop_Dat_Hang!AJ325-Gop_Dat_Hang!T325</f>
        <v>0</v>
      </c>
    </row>
    <row r="326" spans="1:51" x14ac:dyDescent="0.2">
      <c r="A326" s="73">
        <v>44615</v>
      </c>
      <c r="B326" s="181" t="s">
        <v>263</v>
      </c>
      <c r="C326" s="181" t="s">
        <v>264</v>
      </c>
      <c r="D326" s="181" t="s">
        <v>280</v>
      </c>
      <c r="E326" s="181" t="s">
        <v>281</v>
      </c>
      <c r="F326" s="181" t="s">
        <v>282</v>
      </c>
      <c r="G326" s="181" t="s">
        <v>514</v>
      </c>
      <c r="H326" s="21">
        <v>8</v>
      </c>
      <c r="I326" s="21">
        <v>0</v>
      </c>
      <c r="J326" s="74">
        <v>0.15</v>
      </c>
      <c r="L326" s="21">
        <v>31</v>
      </c>
      <c r="M326" s="21">
        <v>10</v>
      </c>
      <c r="N326" s="21">
        <v>13</v>
      </c>
      <c r="O326" s="21">
        <v>10</v>
      </c>
      <c r="P326" s="21">
        <v>23</v>
      </c>
      <c r="Q326" s="21">
        <v>32</v>
      </c>
      <c r="R326" s="21">
        <v>16</v>
      </c>
      <c r="S326" s="21">
        <v>135</v>
      </c>
      <c r="T326" s="21">
        <v>40000</v>
      </c>
      <c r="U326" s="21">
        <v>5400000</v>
      </c>
      <c r="V326" s="21">
        <v>810000</v>
      </c>
      <c r="W326" s="21">
        <v>4590000</v>
      </c>
      <c r="X326" s="21">
        <v>432000</v>
      </c>
      <c r="Y326" s="74">
        <v>5022000</v>
      </c>
      <c r="Z326" s="74">
        <v>51000</v>
      </c>
      <c r="AB326" s="21">
        <f>Gop_Dat_Hang!L326</f>
        <v>31</v>
      </c>
      <c r="AC326" s="21">
        <f>Gop_Dat_Hang!M326</f>
        <v>10</v>
      </c>
      <c r="AD326" s="21">
        <f>Gop_Dat_Hang!N326</f>
        <v>13</v>
      </c>
      <c r="AE326" s="21">
        <f>Gop_Dat_Hang!O326</f>
        <v>10</v>
      </c>
      <c r="AF326" s="21">
        <f>Gop_Dat_Hang!P326</f>
        <v>23</v>
      </c>
      <c r="AG326" s="21">
        <f>Gop_Dat_Hang!Q326</f>
        <v>32</v>
      </c>
      <c r="AH326" s="21">
        <f>Gop_Dat_Hang!R326</f>
        <v>16</v>
      </c>
      <c r="AI326" s="21">
        <f>SUM(Gop_Dat_Hang!AB326:AH326)</f>
        <v>135</v>
      </c>
      <c r="AJ326" s="21">
        <f>Gop_Dat_Hang!T326</f>
        <v>40000</v>
      </c>
      <c r="AK326" s="21">
        <f t="shared" si="33"/>
        <v>5400000</v>
      </c>
      <c r="AL326" s="21">
        <f>Gop_Dat_Hang!V326</f>
        <v>810000</v>
      </c>
      <c r="AM326" s="21">
        <f t="shared" si="34"/>
        <v>4590000</v>
      </c>
      <c r="AN326" s="21">
        <f>Gop_Dat_Hang!X326</f>
        <v>432000</v>
      </c>
      <c r="AO326" s="75">
        <f t="shared" si="35"/>
        <v>5022000</v>
      </c>
      <c r="AQ326" s="21">
        <f>Gop_Dat_Hang!AB326-Gop_Dat_Hang!L326</f>
        <v>0</v>
      </c>
      <c r="AR326" s="21">
        <f>Gop_Dat_Hang!AC326-Gop_Dat_Hang!M326</f>
        <v>0</v>
      </c>
      <c r="AS326" s="21">
        <f>Gop_Dat_Hang!AD326-Gop_Dat_Hang!N326</f>
        <v>0</v>
      </c>
      <c r="AT326" s="21">
        <f>Gop_Dat_Hang!AE326-Gop_Dat_Hang!O326</f>
        <v>0</v>
      </c>
      <c r="AU326" s="21">
        <f>Gop_Dat_Hang!AF326-Gop_Dat_Hang!P326</f>
        <v>0</v>
      </c>
      <c r="AV326" s="21">
        <f>Gop_Dat_Hang!AG326-Gop_Dat_Hang!Q326</f>
        <v>0</v>
      </c>
      <c r="AW326" s="21">
        <f>Gop_Dat_Hang!AH326-Gop_Dat_Hang!R326</f>
        <v>0</v>
      </c>
      <c r="AX326" s="21">
        <f>Gop_Dat_Hang!AI326-Gop_Dat_Hang!S326</f>
        <v>0</v>
      </c>
      <c r="AY326" s="21">
        <f>Gop_Dat_Hang!AJ326-Gop_Dat_Hang!T326</f>
        <v>0</v>
      </c>
    </row>
    <row r="327" spans="1:51" x14ac:dyDescent="0.2">
      <c r="A327" s="73">
        <v>44615</v>
      </c>
      <c r="B327" s="181" t="s">
        <v>263</v>
      </c>
      <c r="C327" s="181" t="s">
        <v>264</v>
      </c>
      <c r="D327" s="181" t="s">
        <v>283</v>
      </c>
      <c r="E327" s="181" t="s">
        <v>284</v>
      </c>
      <c r="F327" s="181" t="s">
        <v>285</v>
      </c>
      <c r="G327" s="181" t="s">
        <v>514</v>
      </c>
      <c r="H327" s="21">
        <v>8</v>
      </c>
      <c r="I327" s="21">
        <v>0</v>
      </c>
      <c r="J327" s="74">
        <v>0.15</v>
      </c>
      <c r="L327" s="21">
        <v>23</v>
      </c>
      <c r="M327" s="21">
        <v>36</v>
      </c>
      <c r="N327" s="21">
        <v>16</v>
      </c>
      <c r="O327" s="21">
        <v>38</v>
      </c>
      <c r="P327" s="21">
        <v>43</v>
      </c>
      <c r="Q327" s="21">
        <v>48</v>
      </c>
      <c r="R327" s="21">
        <v>20</v>
      </c>
      <c r="S327" s="21">
        <v>224</v>
      </c>
      <c r="T327" s="21">
        <v>39090.909099999997</v>
      </c>
      <c r="U327" s="21">
        <v>8756363.6383999996</v>
      </c>
      <c r="V327" s="21">
        <v>1313454.5457599999</v>
      </c>
      <c r="W327" s="21">
        <v>7442909.0926400004</v>
      </c>
      <c r="X327" s="21">
        <v>700509.09107199998</v>
      </c>
      <c r="Y327" s="74">
        <v>8143418.183712</v>
      </c>
      <c r="Z327" s="74">
        <v>44000</v>
      </c>
      <c r="AB327" s="21">
        <f>Gop_Dat_Hang!L327</f>
        <v>23</v>
      </c>
      <c r="AC327" s="21">
        <f>Gop_Dat_Hang!M327</f>
        <v>36</v>
      </c>
      <c r="AD327" s="21">
        <f>Gop_Dat_Hang!N327</f>
        <v>16</v>
      </c>
      <c r="AE327" s="21">
        <f>Gop_Dat_Hang!O327</f>
        <v>38</v>
      </c>
      <c r="AF327" s="21">
        <f>Gop_Dat_Hang!P327</f>
        <v>43</v>
      </c>
      <c r="AG327" s="21">
        <f>Gop_Dat_Hang!Q327</f>
        <v>48</v>
      </c>
      <c r="AH327" s="21">
        <f>Gop_Dat_Hang!R327</f>
        <v>20</v>
      </c>
      <c r="AI327" s="21">
        <f>SUM(Gop_Dat_Hang!AB327:AH327)</f>
        <v>224</v>
      </c>
      <c r="AJ327" s="21">
        <f>Gop_Dat_Hang!T327</f>
        <v>39090.909099999997</v>
      </c>
      <c r="AK327" s="21">
        <f t="shared" si="33"/>
        <v>8756363.6383999996</v>
      </c>
      <c r="AL327" s="21">
        <f>Gop_Dat_Hang!V327</f>
        <v>1313454.5457599999</v>
      </c>
      <c r="AM327" s="21">
        <f t="shared" si="34"/>
        <v>7442909.0926399995</v>
      </c>
      <c r="AN327" s="21">
        <f>Gop_Dat_Hang!X327</f>
        <v>700509.09107199998</v>
      </c>
      <c r="AO327" s="75">
        <f t="shared" si="35"/>
        <v>8143418.1837119991</v>
      </c>
      <c r="AQ327" s="21">
        <f>Gop_Dat_Hang!AB327-Gop_Dat_Hang!L327</f>
        <v>0</v>
      </c>
      <c r="AR327" s="21">
        <f>Gop_Dat_Hang!AC327-Gop_Dat_Hang!M327</f>
        <v>0</v>
      </c>
      <c r="AS327" s="21">
        <f>Gop_Dat_Hang!AD327-Gop_Dat_Hang!N327</f>
        <v>0</v>
      </c>
      <c r="AT327" s="21">
        <f>Gop_Dat_Hang!AE327-Gop_Dat_Hang!O327</f>
        <v>0</v>
      </c>
      <c r="AU327" s="21">
        <f>Gop_Dat_Hang!AF327-Gop_Dat_Hang!P327</f>
        <v>0</v>
      </c>
      <c r="AV327" s="21">
        <f>Gop_Dat_Hang!AG327-Gop_Dat_Hang!Q327</f>
        <v>0</v>
      </c>
      <c r="AW327" s="21">
        <f>Gop_Dat_Hang!AH327-Gop_Dat_Hang!R327</f>
        <v>0</v>
      </c>
      <c r="AX327" s="21">
        <f>Gop_Dat_Hang!AI327-Gop_Dat_Hang!S327</f>
        <v>0</v>
      </c>
      <c r="AY327" s="21">
        <f>Gop_Dat_Hang!AJ327-Gop_Dat_Hang!T327</f>
        <v>0</v>
      </c>
    </row>
    <row r="328" spans="1:51" x14ac:dyDescent="0.2">
      <c r="A328" s="73">
        <v>44615</v>
      </c>
      <c r="B328" s="181" t="s">
        <v>263</v>
      </c>
      <c r="C328" s="181" t="s">
        <v>264</v>
      </c>
      <c r="D328" s="181" t="s">
        <v>286</v>
      </c>
      <c r="E328" s="181" t="s">
        <v>287</v>
      </c>
      <c r="F328" s="181" t="s">
        <v>288</v>
      </c>
      <c r="G328" s="181" t="s">
        <v>514</v>
      </c>
      <c r="H328" s="21">
        <v>10</v>
      </c>
      <c r="I328" s="21">
        <v>0</v>
      </c>
      <c r="J328" s="74">
        <v>0</v>
      </c>
      <c r="L328" s="21">
        <v>38</v>
      </c>
      <c r="M328" s="21">
        <v>31</v>
      </c>
      <c r="N328" s="21">
        <v>32</v>
      </c>
      <c r="O328" s="21">
        <v>10</v>
      </c>
      <c r="P328" s="21">
        <v>14</v>
      </c>
      <c r="Q328" s="21">
        <v>48</v>
      </c>
      <c r="R328" s="21">
        <v>32</v>
      </c>
      <c r="S328" s="21">
        <v>205</v>
      </c>
      <c r="T328" s="21">
        <v>25000</v>
      </c>
      <c r="U328" s="21">
        <v>5125000</v>
      </c>
      <c r="V328" s="21">
        <v>0</v>
      </c>
      <c r="W328" s="21">
        <v>5125000</v>
      </c>
      <c r="X328" s="21">
        <v>410000</v>
      </c>
      <c r="Y328" s="74">
        <v>5535000</v>
      </c>
      <c r="Z328" s="74">
        <v>35900</v>
      </c>
      <c r="AB328" s="21">
        <f>Gop_Dat_Hang!L328</f>
        <v>38</v>
      </c>
      <c r="AC328" s="21">
        <f>Gop_Dat_Hang!M328</f>
        <v>31</v>
      </c>
      <c r="AD328" s="21">
        <f>Gop_Dat_Hang!N328</f>
        <v>32</v>
      </c>
      <c r="AE328" s="21">
        <f>Gop_Dat_Hang!O328</f>
        <v>10</v>
      </c>
      <c r="AF328" s="21">
        <f>Gop_Dat_Hang!P328</f>
        <v>14</v>
      </c>
      <c r="AG328" s="21">
        <f>Gop_Dat_Hang!Q328</f>
        <v>48</v>
      </c>
      <c r="AH328" s="21">
        <f>Gop_Dat_Hang!R328</f>
        <v>32</v>
      </c>
      <c r="AI328" s="21">
        <f>SUM(Gop_Dat_Hang!AB328:AH328)</f>
        <v>205</v>
      </c>
      <c r="AJ328" s="21">
        <f>Gop_Dat_Hang!T328</f>
        <v>25000</v>
      </c>
      <c r="AK328" s="21">
        <f t="shared" si="33"/>
        <v>5125000</v>
      </c>
      <c r="AL328" s="21">
        <f>Gop_Dat_Hang!V328</f>
        <v>0</v>
      </c>
      <c r="AM328" s="21">
        <f t="shared" si="34"/>
        <v>5125000</v>
      </c>
      <c r="AN328" s="21">
        <f>Gop_Dat_Hang!X328</f>
        <v>410000</v>
      </c>
      <c r="AO328" s="75">
        <f t="shared" si="35"/>
        <v>5535000</v>
      </c>
      <c r="AQ328" s="21">
        <f>Gop_Dat_Hang!AB328-Gop_Dat_Hang!L328</f>
        <v>0</v>
      </c>
      <c r="AR328" s="21">
        <f>Gop_Dat_Hang!AC328-Gop_Dat_Hang!M328</f>
        <v>0</v>
      </c>
      <c r="AS328" s="21">
        <f>Gop_Dat_Hang!AD328-Gop_Dat_Hang!N328</f>
        <v>0</v>
      </c>
      <c r="AT328" s="21">
        <f>Gop_Dat_Hang!AE328-Gop_Dat_Hang!O328</f>
        <v>0</v>
      </c>
      <c r="AU328" s="21">
        <f>Gop_Dat_Hang!AF328-Gop_Dat_Hang!P328</f>
        <v>0</v>
      </c>
      <c r="AV328" s="21">
        <f>Gop_Dat_Hang!AG328-Gop_Dat_Hang!Q328</f>
        <v>0</v>
      </c>
      <c r="AW328" s="21">
        <f>Gop_Dat_Hang!AH328-Gop_Dat_Hang!R328</f>
        <v>0</v>
      </c>
      <c r="AX328" s="21">
        <f>Gop_Dat_Hang!AI328-Gop_Dat_Hang!S328</f>
        <v>0</v>
      </c>
      <c r="AY328" s="21">
        <f>Gop_Dat_Hang!AJ328-Gop_Dat_Hang!T328</f>
        <v>0</v>
      </c>
    </row>
    <row r="329" spans="1:51" x14ac:dyDescent="0.2">
      <c r="A329" s="73">
        <v>44615</v>
      </c>
      <c r="B329" s="181" t="s">
        <v>263</v>
      </c>
      <c r="C329" s="181" t="s">
        <v>264</v>
      </c>
      <c r="D329" s="181" t="s">
        <v>289</v>
      </c>
      <c r="E329" s="181" t="s">
        <v>290</v>
      </c>
      <c r="F329" s="181" t="s">
        <v>291</v>
      </c>
      <c r="G329" s="181" t="s">
        <v>514</v>
      </c>
      <c r="H329" s="21">
        <v>10</v>
      </c>
      <c r="I329" s="21">
        <v>0</v>
      </c>
      <c r="J329" s="74">
        <v>0.2</v>
      </c>
      <c r="L329" s="21">
        <v>19</v>
      </c>
      <c r="M329" s="21">
        <v>33</v>
      </c>
      <c r="N329" s="21">
        <v>18</v>
      </c>
      <c r="O329" s="21">
        <v>43</v>
      </c>
      <c r="P329" s="21">
        <v>46</v>
      </c>
      <c r="Q329" s="21">
        <v>33</v>
      </c>
      <c r="R329" s="21">
        <v>50</v>
      </c>
      <c r="S329" s="21">
        <v>242</v>
      </c>
      <c r="T329" s="21">
        <v>74545.454500000007</v>
      </c>
      <c r="U329" s="21">
        <v>18039999.989</v>
      </c>
      <c r="V329" s="21">
        <v>3607999.9978</v>
      </c>
      <c r="W329" s="21">
        <v>14431999.9912</v>
      </c>
      <c r="X329" s="21">
        <v>1443199.9991200001</v>
      </c>
      <c r="Y329" s="74">
        <v>15875199.990320001</v>
      </c>
      <c r="Z329" s="74">
        <v>88900</v>
      </c>
      <c r="AB329" s="21">
        <f>Gop_Dat_Hang!L329</f>
        <v>19</v>
      </c>
      <c r="AC329" s="21">
        <f>Gop_Dat_Hang!M329</f>
        <v>33</v>
      </c>
      <c r="AD329" s="21">
        <f>Gop_Dat_Hang!N329</f>
        <v>18</v>
      </c>
      <c r="AE329" s="21">
        <f>Gop_Dat_Hang!O329</f>
        <v>43</v>
      </c>
      <c r="AF329" s="21">
        <f>Gop_Dat_Hang!P329</f>
        <v>46</v>
      </c>
      <c r="AG329" s="21">
        <f>Gop_Dat_Hang!Q329</f>
        <v>33</v>
      </c>
      <c r="AH329" s="21">
        <f>Gop_Dat_Hang!R329</f>
        <v>50</v>
      </c>
      <c r="AI329" s="21">
        <f>SUM(Gop_Dat_Hang!AB329:AH329)</f>
        <v>242</v>
      </c>
      <c r="AJ329" s="21">
        <f>Gop_Dat_Hang!T329</f>
        <v>74545.454500000007</v>
      </c>
      <c r="AK329" s="21">
        <f t="shared" si="33"/>
        <v>18039999.989</v>
      </c>
      <c r="AL329" s="21">
        <f>Gop_Dat_Hang!V329</f>
        <v>3607999.9978</v>
      </c>
      <c r="AM329" s="21">
        <f t="shared" si="34"/>
        <v>14431999.9912</v>
      </c>
      <c r="AN329" s="21">
        <f>Gop_Dat_Hang!X329</f>
        <v>1443199.9991200001</v>
      </c>
      <c r="AO329" s="75">
        <f t="shared" si="35"/>
        <v>15875199.990320001</v>
      </c>
      <c r="AQ329" s="21">
        <f>Gop_Dat_Hang!AB329-Gop_Dat_Hang!L329</f>
        <v>0</v>
      </c>
      <c r="AR329" s="21">
        <f>Gop_Dat_Hang!AC329-Gop_Dat_Hang!M329</f>
        <v>0</v>
      </c>
      <c r="AS329" s="21">
        <f>Gop_Dat_Hang!AD329-Gop_Dat_Hang!N329</f>
        <v>0</v>
      </c>
      <c r="AT329" s="21">
        <f>Gop_Dat_Hang!AE329-Gop_Dat_Hang!O329</f>
        <v>0</v>
      </c>
      <c r="AU329" s="21">
        <f>Gop_Dat_Hang!AF329-Gop_Dat_Hang!P329</f>
        <v>0</v>
      </c>
      <c r="AV329" s="21">
        <f>Gop_Dat_Hang!AG329-Gop_Dat_Hang!Q329</f>
        <v>0</v>
      </c>
      <c r="AW329" s="21">
        <f>Gop_Dat_Hang!AH329-Gop_Dat_Hang!R329</f>
        <v>0</v>
      </c>
      <c r="AX329" s="21">
        <f>Gop_Dat_Hang!AI329-Gop_Dat_Hang!S329</f>
        <v>0</v>
      </c>
      <c r="AY329" s="21">
        <f>Gop_Dat_Hang!AJ329-Gop_Dat_Hang!T329</f>
        <v>0</v>
      </c>
    </row>
    <row r="330" spans="1:51" x14ac:dyDescent="0.2">
      <c r="A330" s="73">
        <v>44615</v>
      </c>
      <c r="B330" s="181" t="s">
        <v>263</v>
      </c>
      <c r="C330" s="181" t="s">
        <v>264</v>
      </c>
      <c r="D330" s="181" t="s">
        <v>292</v>
      </c>
      <c r="E330" s="181" t="s">
        <v>293</v>
      </c>
      <c r="F330" s="181" t="s">
        <v>294</v>
      </c>
      <c r="G330" s="181" t="s">
        <v>514</v>
      </c>
      <c r="H330" s="21">
        <v>10</v>
      </c>
      <c r="I330" s="21">
        <v>0</v>
      </c>
      <c r="J330" s="74">
        <v>0.2</v>
      </c>
      <c r="L330" s="21">
        <v>43</v>
      </c>
      <c r="M330" s="21">
        <v>29</v>
      </c>
      <c r="N330" s="21">
        <v>49</v>
      </c>
      <c r="O330" s="21">
        <v>47</v>
      </c>
      <c r="P330" s="21">
        <v>44</v>
      </c>
      <c r="Q330" s="21">
        <v>25</v>
      </c>
      <c r="R330" s="21">
        <v>34</v>
      </c>
      <c r="S330" s="21">
        <v>271</v>
      </c>
      <c r="T330" s="21">
        <v>74545.454500000007</v>
      </c>
      <c r="U330" s="21">
        <v>20201818.169500001</v>
      </c>
      <c r="V330" s="21">
        <v>4040363.6338999998</v>
      </c>
      <c r="W330" s="21">
        <v>16161454.535599999</v>
      </c>
      <c r="X330" s="21">
        <v>1616145.4535600001</v>
      </c>
      <c r="Y330" s="74">
        <v>17777599.989160001</v>
      </c>
      <c r="Z330" s="74">
        <v>88900</v>
      </c>
      <c r="AB330" s="21">
        <f>Gop_Dat_Hang!L330</f>
        <v>43</v>
      </c>
      <c r="AC330" s="21">
        <f>Gop_Dat_Hang!M330</f>
        <v>29</v>
      </c>
      <c r="AD330" s="21">
        <f>Gop_Dat_Hang!N330</f>
        <v>49</v>
      </c>
      <c r="AE330" s="21">
        <f>Gop_Dat_Hang!O330</f>
        <v>47</v>
      </c>
      <c r="AF330" s="21">
        <f>Gop_Dat_Hang!P330</f>
        <v>44</v>
      </c>
      <c r="AG330" s="21">
        <f>Gop_Dat_Hang!Q330</f>
        <v>25</v>
      </c>
      <c r="AH330" s="21">
        <f>Gop_Dat_Hang!R330</f>
        <v>34</v>
      </c>
      <c r="AI330" s="21">
        <f>SUM(Gop_Dat_Hang!AB330:AH330)</f>
        <v>271</v>
      </c>
      <c r="AJ330" s="21">
        <f>Gop_Dat_Hang!T330</f>
        <v>74545.454500000007</v>
      </c>
      <c r="AK330" s="21">
        <f t="shared" ref="AK330:AK361" si="36">AI330*AJ330</f>
        <v>20201818.169500001</v>
      </c>
      <c r="AL330" s="21">
        <f>Gop_Dat_Hang!V330</f>
        <v>4040363.6338999998</v>
      </c>
      <c r="AM330" s="21">
        <f t="shared" ref="AM330:AM361" si="37">AK330-AL330</f>
        <v>16161454.535600001</v>
      </c>
      <c r="AN330" s="21">
        <f>Gop_Dat_Hang!X330</f>
        <v>1616145.4535600001</v>
      </c>
      <c r="AO330" s="75">
        <f t="shared" ref="AO330:AO361" si="38">AM330+AN330</f>
        <v>17777599.989160001</v>
      </c>
      <c r="AQ330" s="21">
        <f>Gop_Dat_Hang!AB330-Gop_Dat_Hang!L330</f>
        <v>0</v>
      </c>
      <c r="AR330" s="21">
        <f>Gop_Dat_Hang!AC330-Gop_Dat_Hang!M330</f>
        <v>0</v>
      </c>
      <c r="AS330" s="21">
        <f>Gop_Dat_Hang!AD330-Gop_Dat_Hang!N330</f>
        <v>0</v>
      </c>
      <c r="AT330" s="21">
        <f>Gop_Dat_Hang!AE330-Gop_Dat_Hang!O330</f>
        <v>0</v>
      </c>
      <c r="AU330" s="21">
        <f>Gop_Dat_Hang!AF330-Gop_Dat_Hang!P330</f>
        <v>0</v>
      </c>
      <c r="AV330" s="21">
        <f>Gop_Dat_Hang!AG330-Gop_Dat_Hang!Q330</f>
        <v>0</v>
      </c>
      <c r="AW330" s="21">
        <f>Gop_Dat_Hang!AH330-Gop_Dat_Hang!R330</f>
        <v>0</v>
      </c>
      <c r="AX330" s="21">
        <f>Gop_Dat_Hang!AI330-Gop_Dat_Hang!S330</f>
        <v>0</v>
      </c>
      <c r="AY330" s="21">
        <f>Gop_Dat_Hang!AJ330-Gop_Dat_Hang!T330</f>
        <v>0</v>
      </c>
    </row>
    <row r="331" spans="1:51" x14ac:dyDescent="0.2">
      <c r="A331" s="73">
        <v>44615</v>
      </c>
      <c r="B331" s="181" t="s">
        <v>263</v>
      </c>
      <c r="C331" s="181" t="s">
        <v>264</v>
      </c>
      <c r="D331" s="181" t="s">
        <v>295</v>
      </c>
      <c r="E331" s="181" t="s">
        <v>296</v>
      </c>
      <c r="F331" s="181" t="s">
        <v>297</v>
      </c>
      <c r="G331" s="181" t="s">
        <v>514</v>
      </c>
      <c r="H331" s="21">
        <v>10</v>
      </c>
      <c r="I331" s="21">
        <v>0</v>
      </c>
      <c r="J331" s="74">
        <v>0.1</v>
      </c>
      <c r="L331" s="21">
        <v>29</v>
      </c>
      <c r="M331" s="21">
        <v>46</v>
      </c>
      <c r="N331" s="21">
        <v>23</v>
      </c>
      <c r="O331" s="21">
        <v>26</v>
      </c>
      <c r="P331" s="21">
        <v>16</v>
      </c>
      <c r="Q331" s="21">
        <v>13</v>
      </c>
      <c r="R331" s="21">
        <v>50</v>
      </c>
      <c r="S331" s="21">
        <v>203</v>
      </c>
      <c r="T331" s="21">
        <v>28545.4545</v>
      </c>
      <c r="U331" s="21">
        <v>5794727.2635000004</v>
      </c>
      <c r="V331" s="21">
        <v>579472.72635000001</v>
      </c>
      <c r="W331" s="21">
        <v>5215254.5371500002</v>
      </c>
      <c r="X331" s="21">
        <v>463578.18108000001</v>
      </c>
      <c r="Y331" s="74">
        <v>5678832.7182299998</v>
      </c>
      <c r="Z331" s="74">
        <v>34500</v>
      </c>
      <c r="AB331" s="21">
        <f>Gop_Dat_Hang!L331</f>
        <v>29</v>
      </c>
      <c r="AC331" s="21">
        <f>Gop_Dat_Hang!M331</f>
        <v>46</v>
      </c>
      <c r="AD331" s="21">
        <f>Gop_Dat_Hang!N331</f>
        <v>23</v>
      </c>
      <c r="AE331" s="21">
        <f>Gop_Dat_Hang!O331</f>
        <v>26</v>
      </c>
      <c r="AF331" s="21">
        <f>Gop_Dat_Hang!P331</f>
        <v>16</v>
      </c>
      <c r="AG331" s="21">
        <f>Gop_Dat_Hang!Q331</f>
        <v>13</v>
      </c>
      <c r="AH331" s="21">
        <f>Gop_Dat_Hang!R331</f>
        <v>50</v>
      </c>
      <c r="AI331" s="21">
        <f>SUM(Gop_Dat_Hang!AB331:AH331)</f>
        <v>203</v>
      </c>
      <c r="AJ331" s="21">
        <f>Gop_Dat_Hang!T331</f>
        <v>28545.4545</v>
      </c>
      <c r="AK331" s="21">
        <f t="shared" si="36"/>
        <v>5794727.2635000004</v>
      </c>
      <c r="AL331" s="21">
        <f>Gop_Dat_Hang!V331</f>
        <v>579472.72635000001</v>
      </c>
      <c r="AM331" s="21">
        <f t="shared" si="37"/>
        <v>5215254.5371500002</v>
      </c>
      <c r="AN331" s="21">
        <f>Gop_Dat_Hang!X331</f>
        <v>463578.18108000001</v>
      </c>
      <c r="AO331" s="75">
        <f t="shared" si="38"/>
        <v>5678832.7182299998</v>
      </c>
      <c r="AQ331" s="21">
        <f>Gop_Dat_Hang!AB331-Gop_Dat_Hang!L331</f>
        <v>0</v>
      </c>
      <c r="AR331" s="21">
        <f>Gop_Dat_Hang!AC331-Gop_Dat_Hang!M331</f>
        <v>0</v>
      </c>
      <c r="AS331" s="21">
        <f>Gop_Dat_Hang!AD331-Gop_Dat_Hang!N331</f>
        <v>0</v>
      </c>
      <c r="AT331" s="21">
        <f>Gop_Dat_Hang!AE331-Gop_Dat_Hang!O331</f>
        <v>0</v>
      </c>
      <c r="AU331" s="21">
        <f>Gop_Dat_Hang!AF331-Gop_Dat_Hang!P331</f>
        <v>0</v>
      </c>
      <c r="AV331" s="21">
        <f>Gop_Dat_Hang!AG331-Gop_Dat_Hang!Q331</f>
        <v>0</v>
      </c>
      <c r="AW331" s="21">
        <f>Gop_Dat_Hang!AH331-Gop_Dat_Hang!R331</f>
        <v>0</v>
      </c>
      <c r="AX331" s="21">
        <f>Gop_Dat_Hang!AI331-Gop_Dat_Hang!S331</f>
        <v>0</v>
      </c>
      <c r="AY331" s="21">
        <f>Gop_Dat_Hang!AJ331-Gop_Dat_Hang!T331</f>
        <v>0</v>
      </c>
    </row>
    <row r="332" spans="1:51" x14ac:dyDescent="0.2">
      <c r="A332" s="73">
        <v>44615</v>
      </c>
      <c r="B332" s="181" t="s">
        <v>263</v>
      </c>
      <c r="C332" s="181" t="s">
        <v>264</v>
      </c>
      <c r="D332" s="181" t="s">
        <v>298</v>
      </c>
      <c r="E332" s="181" t="s">
        <v>299</v>
      </c>
      <c r="F332" s="181" t="s">
        <v>300</v>
      </c>
      <c r="G332" s="181" t="s">
        <v>514</v>
      </c>
      <c r="H332" s="21">
        <v>10</v>
      </c>
      <c r="I332" s="21">
        <v>0</v>
      </c>
      <c r="J332" s="74">
        <v>0.25</v>
      </c>
      <c r="L332" s="21">
        <v>49</v>
      </c>
      <c r="M332" s="21">
        <v>35</v>
      </c>
      <c r="N332" s="21">
        <v>39</v>
      </c>
      <c r="O332" s="21">
        <v>11</v>
      </c>
      <c r="P332" s="21">
        <v>12</v>
      </c>
      <c r="Q332" s="21">
        <v>28</v>
      </c>
      <c r="R332" s="21">
        <v>16</v>
      </c>
      <c r="S332" s="21">
        <v>190</v>
      </c>
      <c r="T332" s="21">
        <v>73636.363599999997</v>
      </c>
      <c r="U332" s="21">
        <v>13990909.084000001</v>
      </c>
      <c r="V332" s="21">
        <v>3497727.2710000002</v>
      </c>
      <c r="W332" s="21">
        <v>10493181.812999999</v>
      </c>
      <c r="X332" s="21">
        <v>1119272.7267199999</v>
      </c>
      <c r="Y332" s="74">
        <v>11612454.539720001</v>
      </c>
      <c r="Z332" s="74">
        <v>87900</v>
      </c>
      <c r="AB332" s="21">
        <f>Gop_Dat_Hang!L332</f>
        <v>49</v>
      </c>
      <c r="AC332" s="21">
        <f>Gop_Dat_Hang!M332</f>
        <v>35</v>
      </c>
      <c r="AD332" s="21">
        <f>Gop_Dat_Hang!N332</f>
        <v>39</v>
      </c>
      <c r="AE332" s="21">
        <f>Gop_Dat_Hang!O332</f>
        <v>11</v>
      </c>
      <c r="AF332" s="21">
        <f>Gop_Dat_Hang!P332</f>
        <v>12</v>
      </c>
      <c r="AG332" s="21">
        <f>Gop_Dat_Hang!Q332</f>
        <v>28</v>
      </c>
      <c r="AH332" s="21">
        <f>Gop_Dat_Hang!R332</f>
        <v>16</v>
      </c>
      <c r="AI332" s="21">
        <f>SUM(Gop_Dat_Hang!AB332:AH332)</f>
        <v>190</v>
      </c>
      <c r="AJ332" s="21">
        <f>Gop_Dat_Hang!T332</f>
        <v>73636.363599999997</v>
      </c>
      <c r="AK332" s="21">
        <f t="shared" si="36"/>
        <v>13990909.083999999</v>
      </c>
      <c r="AL332" s="21">
        <f>Gop_Dat_Hang!V332</f>
        <v>3497727.2710000002</v>
      </c>
      <c r="AM332" s="21">
        <f t="shared" si="37"/>
        <v>10493181.812999999</v>
      </c>
      <c r="AN332" s="21">
        <f>Gop_Dat_Hang!X332</f>
        <v>1119272.7267199999</v>
      </c>
      <c r="AO332" s="75">
        <f t="shared" si="38"/>
        <v>11612454.539719999</v>
      </c>
      <c r="AQ332" s="21">
        <f>Gop_Dat_Hang!AB332-Gop_Dat_Hang!L332</f>
        <v>0</v>
      </c>
      <c r="AR332" s="21">
        <f>Gop_Dat_Hang!AC332-Gop_Dat_Hang!M332</f>
        <v>0</v>
      </c>
      <c r="AS332" s="21">
        <f>Gop_Dat_Hang!AD332-Gop_Dat_Hang!N332</f>
        <v>0</v>
      </c>
      <c r="AT332" s="21">
        <f>Gop_Dat_Hang!AE332-Gop_Dat_Hang!O332</f>
        <v>0</v>
      </c>
      <c r="AU332" s="21">
        <f>Gop_Dat_Hang!AF332-Gop_Dat_Hang!P332</f>
        <v>0</v>
      </c>
      <c r="AV332" s="21">
        <f>Gop_Dat_Hang!AG332-Gop_Dat_Hang!Q332</f>
        <v>0</v>
      </c>
      <c r="AW332" s="21">
        <f>Gop_Dat_Hang!AH332-Gop_Dat_Hang!R332</f>
        <v>0</v>
      </c>
      <c r="AX332" s="21">
        <f>Gop_Dat_Hang!AI332-Gop_Dat_Hang!S332</f>
        <v>0</v>
      </c>
      <c r="AY332" s="21">
        <f>Gop_Dat_Hang!AJ332-Gop_Dat_Hang!T332</f>
        <v>0</v>
      </c>
    </row>
    <row r="333" spans="1:51" x14ac:dyDescent="0.2">
      <c r="A333" s="73">
        <v>44615</v>
      </c>
      <c r="B333" s="181" t="s">
        <v>263</v>
      </c>
      <c r="C333" s="181" t="s">
        <v>264</v>
      </c>
      <c r="D333" s="181" t="s">
        <v>301</v>
      </c>
      <c r="E333" s="181" t="s">
        <v>302</v>
      </c>
      <c r="F333" s="181" t="s">
        <v>303</v>
      </c>
      <c r="G333" s="181" t="s">
        <v>514</v>
      </c>
      <c r="H333" s="21">
        <v>10</v>
      </c>
      <c r="I333" s="21">
        <v>0</v>
      </c>
      <c r="J333" s="74">
        <v>0</v>
      </c>
      <c r="L333" s="21">
        <v>43</v>
      </c>
      <c r="M333" s="21">
        <v>12</v>
      </c>
      <c r="N333" s="21">
        <v>19</v>
      </c>
      <c r="O333" s="21">
        <v>49</v>
      </c>
      <c r="P333" s="21">
        <v>39</v>
      </c>
      <c r="Q333" s="21">
        <v>41</v>
      </c>
      <c r="R333" s="21">
        <v>39</v>
      </c>
      <c r="S333" s="21">
        <v>242</v>
      </c>
      <c r="T333" s="21">
        <v>52545.4545</v>
      </c>
      <c r="U333" s="21">
        <v>12715999.989</v>
      </c>
      <c r="V333" s="21">
        <v>0</v>
      </c>
      <c r="W333" s="21">
        <v>12715999.989</v>
      </c>
      <c r="X333" s="21">
        <v>1017279.9991200001</v>
      </c>
      <c r="Y333" s="74">
        <v>13733279.988120001</v>
      </c>
      <c r="Z333" s="74">
        <v>63900</v>
      </c>
      <c r="AB333" s="21">
        <f>Gop_Dat_Hang!L333</f>
        <v>43</v>
      </c>
      <c r="AC333" s="21">
        <f>Gop_Dat_Hang!M333</f>
        <v>12</v>
      </c>
      <c r="AD333" s="21">
        <f>Gop_Dat_Hang!N333</f>
        <v>19</v>
      </c>
      <c r="AE333" s="21">
        <f>Gop_Dat_Hang!O333</f>
        <v>49</v>
      </c>
      <c r="AF333" s="21">
        <f>Gop_Dat_Hang!P333</f>
        <v>39</v>
      </c>
      <c r="AG333" s="21">
        <f>Gop_Dat_Hang!Q333</f>
        <v>41</v>
      </c>
      <c r="AH333" s="21">
        <f>Gop_Dat_Hang!R333</f>
        <v>39</v>
      </c>
      <c r="AI333" s="21">
        <f>SUM(Gop_Dat_Hang!AB333:AH333)</f>
        <v>242</v>
      </c>
      <c r="AJ333" s="21">
        <f>Gop_Dat_Hang!T333</f>
        <v>52545.4545</v>
      </c>
      <c r="AK333" s="21">
        <f t="shared" si="36"/>
        <v>12715999.989</v>
      </c>
      <c r="AL333" s="21">
        <f>Gop_Dat_Hang!V333</f>
        <v>0</v>
      </c>
      <c r="AM333" s="21">
        <f t="shared" si="37"/>
        <v>12715999.989</v>
      </c>
      <c r="AN333" s="21">
        <f>Gop_Dat_Hang!X333</f>
        <v>1017279.9991200001</v>
      </c>
      <c r="AO333" s="75">
        <f t="shared" si="38"/>
        <v>13733279.988120001</v>
      </c>
      <c r="AQ333" s="21">
        <f>Gop_Dat_Hang!AB333-Gop_Dat_Hang!L333</f>
        <v>0</v>
      </c>
      <c r="AR333" s="21">
        <f>Gop_Dat_Hang!AC333-Gop_Dat_Hang!M333</f>
        <v>0</v>
      </c>
      <c r="AS333" s="21">
        <f>Gop_Dat_Hang!AD333-Gop_Dat_Hang!N333</f>
        <v>0</v>
      </c>
      <c r="AT333" s="21">
        <f>Gop_Dat_Hang!AE333-Gop_Dat_Hang!O333</f>
        <v>0</v>
      </c>
      <c r="AU333" s="21">
        <f>Gop_Dat_Hang!AF333-Gop_Dat_Hang!P333</f>
        <v>0</v>
      </c>
      <c r="AV333" s="21">
        <f>Gop_Dat_Hang!AG333-Gop_Dat_Hang!Q333</f>
        <v>0</v>
      </c>
      <c r="AW333" s="21">
        <f>Gop_Dat_Hang!AH333-Gop_Dat_Hang!R333</f>
        <v>0</v>
      </c>
      <c r="AX333" s="21">
        <f>Gop_Dat_Hang!AI333-Gop_Dat_Hang!S333</f>
        <v>0</v>
      </c>
      <c r="AY333" s="21">
        <f>Gop_Dat_Hang!AJ333-Gop_Dat_Hang!T333</f>
        <v>0</v>
      </c>
    </row>
    <row r="334" spans="1:51" x14ac:dyDescent="0.2">
      <c r="A334" s="73">
        <v>44615</v>
      </c>
      <c r="B334" s="181" t="s">
        <v>263</v>
      </c>
      <c r="C334" s="181" t="s">
        <v>264</v>
      </c>
      <c r="D334" s="181" t="s">
        <v>304</v>
      </c>
      <c r="E334" s="181" t="s">
        <v>305</v>
      </c>
      <c r="F334" s="181" t="s">
        <v>306</v>
      </c>
      <c r="G334" s="181" t="s">
        <v>514</v>
      </c>
      <c r="H334" s="21">
        <v>10</v>
      </c>
      <c r="I334" s="21">
        <v>0</v>
      </c>
      <c r="J334" s="74">
        <v>0</v>
      </c>
      <c r="L334" s="21">
        <v>34</v>
      </c>
      <c r="M334" s="21">
        <v>15</v>
      </c>
      <c r="N334" s="21">
        <v>37</v>
      </c>
      <c r="O334" s="21">
        <v>22</v>
      </c>
      <c r="P334" s="21">
        <v>42</v>
      </c>
      <c r="Q334" s="21">
        <v>30</v>
      </c>
      <c r="R334" s="21">
        <v>42</v>
      </c>
      <c r="S334" s="21">
        <v>222</v>
      </c>
      <c r="T334" s="21">
        <v>27272.727299999999</v>
      </c>
      <c r="U334" s="21">
        <v>6054545.4605999999</v>
      </c>
      <c r="V334" s="21">
        <v>0</v>
      </c>
      <c r="W334" s="21">
        <v>6054545.4605999999</v>
      </c>
      <c r="X334" s="21">
        <v>484363.63684799999</v>
      </c>
      <c r="Y334" s="74">
        <v>6538909.0974479998</v>
      </c>
      <c r="Z334" s="74">
        <v>33500</v>
      </c>
      <c r="AB334" s="21">
        <f>Gop_Dat_Hang!L334</f>
        <v>34</v>
      </c>
      <c r="AC334" s="21">
        <f>Gop_Dat_Hang!M334</f>
        <v>15</v>
      </c>
      <c r="AD334" s="21">
        <f>Gop_Dat_Hang!N334</f>
        <v>37</v>
      </c>
      <c r="AE334" s="21">
        <f>Gop_Dat_Hang!O334</f>
        <v>22</v>
      </c>
      <c r="AF334" s="21">
        <f>Gop_Dat_Hang!P334</f>
        <v>42</v>
      </c>
      <c r="AG334" s="21">
        <f>Gop_Dat_Hang!Q334</f>
        <v>30</v>
      </c>
      <c r="AH334" s="21">
        <f>Gop_Dat_Hang!R334</f>
        <v>42</v>
      </c>
      <c r="AI334" s="21">
        <f>SUM(Gop_Dat_Hang!AB334:AH334)</f>
        <v>222</v>
      </c>
      <c r="AJ334" s="21">
        <f>Gop_Dat_Hang!T334</f>
        <v>27272.727299999999</v>
      </c>
      <c r="AK334" s="21">
        <f t="shared" si="36"/>
        <v>6054545.4605999999</v>
      </c>
      <c r="AL334" s="21">
        <f>Gop_Dat_Hang!V334</f>
        <v>0</v>
      </c>
      <c r="AM334" s="21">
        <f t="shared" si="37"/>
        <v>6054545.4605999999</v>
      </c>
      <c r="AN334" s="21">
        <f>Gop_Dat_Hang!X334</f>
        <v>484363.63684799999</v>
      </c>
      <c r="AO334" s="75">
        <f t="shared" si="38"/>
        <v>6538909.0974479998</v>
      </c>
      <c r="AQ334" s="21">
        <f>Gop_Dat_Hang!AB334-Gop_Dat_Hang!L334</f>
        <v>0</v>
      </c>
      <c r="AR334" s="21">
        <f>Gop_Dat_Hang!AC334-Gop_Dat_Hang!M334</f>
        <v>0</v>
      </c>
      <c r="AS334" s="21">
        <f>Gop_Dat_Hang!AD334-Gop_Dat_Hang!N334</f>
        <v>0</v>
      </c>
      <c r="AT334" s="21">
        <f>Gop_Dat_Hang!AE334-Gop_Dat_Hang!O334</f>
        <v>0</v>
      </c>
      <c r="AU334" s="21">
        <f>Gop_Dat_Hang!AF334-Gop_Dat_Hang!P334</f>
        <v>0</v>
      </c>
      <c r="AV334" s="21">
        <f>Gop_Dat_Hang!AG334-Gop_Dat_Hang!Q334</f>
        <v>0</v>
      </c>
      <c r="AW334" s="21">
        <f>Gop_Dat_Hang!AH334-Gop_Dat_Hang!R334</f>
        <v>0</v>
      </c>
      <c r="AX334" s="21">
        <f>Gop_Dat_Hang!AI334-Gop_Dat_Hang!S334</f>
        <v>0</v>
      </c>
      <c r="AY334" s="21">
        <f>Gop_Dat_Hang!AJ334-Gop_Dat_Hang!T334</f>
        <v>0</v>
      </c>
    </row>
    <row r="335" spans="1:51" x14ac:dyDescent="0.2">
      <c r="A335" s="73">
        <v>44615</v>
      </c>
      <c r="B335" s="181" t="s">
        <v>263</v>
      </c>
      <c r="C335" s="181" t="s">
        <v>264</v>
      </c>
      <c r="D335" s="181" t="s">
        <v>307</v>
      </c>
      <c r="E335" s="181" t="s">
        <v>308</v>
      </c>
      <c r="F335" s="181" t="s">
        <v>309</v>
      </c>
      <c r="G335" s="181" t="s">
        <v>514</v>
      </c>
      <c r="H335" s="21">
        <v>10</v>
      </c>
      <c r="I335" s="21">
        <v>0</v>
      </c>
      <c r="J335" s="74">
        <v>0.25</v>
      </c>
      <c r="L335" s="21">
        <v>14</v>
      </c>
      <c r="M335" s="21">
        <v>41</v>
      </c>
      <c r="N335" s="21">
        <v>29</v>
      </c>
      <c r="O335" s="21">
        <v>12</v>
      </c>
      <c r="P335" s="21">
        <v>26</v>
      </c>
      <c r="Q335" s="21">
        <v>17</v>
      </c>
      <c r="R335" s="21">
        <v>46</v>
      </c>
      <c r="S335" s="21">
        <v>185</v>
      </c>
      <c r="T335" s="21">
        <v>71363.636400000003</v>
      </c>
      <c r="U335" s="21">
        <v>13202272.733999999</v>
      </c>
      <c r="V335" s="21">
        <v>3300568.1834999998</v>
      </c>
      <c r="W335" s="21">
        <v>9901704.5504999999</v>
      </c>
      <c r="X335" s="21">
        <v>1056181.8187200001</v>
      </c>
      <c r="Y335" s="74">
        <v>10957886.36922</v>
      </c>
      <c r="Z335" s="74">
        <v>85900</v>
      </c>
      <c r="AB335" s="21">
        <f>Gop_Dat_Hang!L335</f>
        <v>14</v>
      </c>
      <c r="AC335" s="21">
        <f>Gop_Dat_Hang!M335</f>
        <v>41</v>
      </c>
      <c r="AD335" s="21">
        <f>Gop_Dat_Hang!N335</f>
        <v>29</v>
      </c>
      <c r="AE335" s="21">
        <f>Gop_Dat_Hang!O335</f>
        <v>12</v>
      </c>
      <c r="AF335" s="21">
        <f>Gop_Dat_Hang!P335</f>
        <v>26</v>
      </c>
      <c r="AG335" s="21">
        <f>Gop_Dat_Hang!Q335</f>
        <v>17</v>
      </c>
      <c r="AH335" s="21">
        <f>Gop_Dat_Hang!R335</f>
        <v>46</v>
      </c>
      <c r="AI335" s="21">
        <f>SUM(Gop_Dat_Hang!AB335:AH335)</f>
        <v>185</v>
      </c>
      <c r="AJ335" s="21">
        <f>Gop_Dat_Hang!T335</f>
        <v>71363.636400000003</v>
      </c>
      <c r="AK335" s="21">
        <f t="shared" si="36"/>
        <v>13202272.734000001</v>
      </c>
      <c r="AL335" s="21">
        <f>Gop_Dat_Hang!V335</f>
        <v>3300568.1834999998</v>
      </c>
      <c r="AM335" s="21">
        <f t="shared" si="37"/>
        <v>9901704.5505000018</v>
      </c>
      <c r="AN335" s="21">
        <f>Gop_Dat_Hang!X335</f>
        <v>1056181.8187200001</v>
      </c>
      <c r="AO335" s="75">
        <f t="shared" si="38"/>
        <v>10957886.369220002</v>
      </c>
      <c r="AQ335" s="21">
        <f>Gop_Dat_Hang!AB335-Gop_Dat_Hang!L335</f>
        <v>0</v>
      </c>
      <c r="AR335" s="21">
        <f>Gop_Dat_Hang!AC335-Gop_Dat_Hang!M335</f>
        <v>0</v>
      </c>
      <c r="AS335" s="21">
        <f>Gop_Dat_Hang!AD335-Gop_Dat_Hang!N335</f>
        <v>0</v>
      </c>
      <c r="AT335" s="21">
        <f>Gop_Dat_Hang!AE335-Gop_Dat_Hang!O335</f>
        <v>0</v>
      </c>
      <c r="AU335" s="21">
        <f>Gop_Dat_Hang!AF335-Gop_Dat_Hang!P335</f>
        <v>0</v>
      </c>
      <c r="AV335" s="21">
        <f>Gop_Dat_Hang!AG335-Gop_Dat_Hang!Q335</f>
        <v>0</v>
      </c>
      <c r="AW335" s="21">
        <f>Gop_Dat_Hang!AH335-Gop_Dat_Hang!R335</f>
        <v>0</v>
      </c>
      <c r="AX335" s="21">
        <f>Gop_Dat_Hang!AI335-Gop_Dat_Hang!S335</f>
        <v>0</v>
      </c>
      <c r="AY335" s="21">
        <f>Gop_Dat_Hang!AJ335-Gop_Dat_Hang!T335</f>
        <v>0</v>
      </c>
    </row>
    <row r="336" spans="1:51" x14ac:dyDescent="0.2">
      <c r="A336" s="73">
        <v>44615</v>
      </c>
      <c r="B336" s="181" t="s">
        <v>263</v>
      </c>
      <c r="C336" s="181" t="s">
        <v>264</v>
      </c>
      <c r="D336" s="181" t="s">
        <v>310</v>
      </c>
      <c r="E336" s="181" t="s">
        <v>311</v>
      </c>
      <c r="F336" s="181" t="s">
        <v>312</v>
      </c>
      <c r="G336" s="181" t="s">
        <v>514</v>
      </c>
      <c r="H336" s="21">
        <v>10</v>
      </c>
      <c r="I336" s="21">
        <v>0</v>
      </c>
      <c r="J336" s="74">
        <v>0.3</v>
      </c>
      <c r="L336" s="21">
        <v>19</v>
      </c>
      <c r="M336" s="21">
        <v>40</v>
      </c>
      <c r="N336" s="21">
        <v>30</v>
      </c>
      <c r="O336" s="21">
        <v>35</v>
      </c>
      <c r="P336" s="21">
        <v>32</v>
      </c>
      <c r="Q336" s="21">
        <v>33</v>
      </c>
      <c r="R336" s="21">
        <v>46</v>
      </c>
      <c r="S336" s="21">
        <v>235</v>
      </c>
      <c r="T336" s="21">
        <v>45454.5455</v>
      </c>
      <c r="U336" s="21">
        <v>10681818.192500001</v>
      </c>
      <c r="V336" s="21">
        <v>3204545.4577500001</v>
      </c>
      <c r="W336" s="21">
        <v>7477272.7347499998</v>
      </c>
      <c r="X336" s="21">
        <v>854545.45539999998</v>
      </c>
      <c r="Y336" s="74">
        <v>8331818.1901500002</v>
      </c>
      <c r="Z336" s="74">
        <v>55900</v>
      </c>
      <c r="AB336" s="21">
        <f>Gop_Dat_Hang!L336</f>
        <v>19</v>
      </c>
      <c r="AC336" s="21">
        <f>Gop_Dat_Hang!M336</f>
        <v>40</v>
      </c>
      <c r="AD336" s="21">
        <f>Gop_Dat_Hang!N336</f>
        <v>30</v>
      </c>
      <c r="AE336" s="21">
        <f>Gop_Dat_Hang!O336</f>
        <v>35</v>
      </c>
      <c r="AF336" s="21">
        <f>Gop_Dat_Hang!P336</f>
        <v>32</v>
      </c>
      <c r="AG336" s="21">
        <f>Gop_Dat_Hang!Q336</f>
        <v>33</v>
      </c>
      <c r="AH336" s="21">
        <f>Gop_Dat_Hang!R336</f>
        <v>46</v>
      </c>
      <c r="AI336" s="21">
        <f>SUM(Gop_Dat_Hang!AB336:AH336)</f>
        <v>235</v>
      </c>
      <c r="AJ336" s="21">
        <f>Gop_Dat_Hang!T336</f>
        <v>45454.5455</v>
      </c>
      <c r="AK336" s="21">
        <f t="shared" si="36"/>
        <v>10681818.192500001</v>
      </c>
      <c r="AL336" s="21">
        <f>Gop_Dat_Hang!V336</f>
        <v>3204545.4577500001</v>
      </c>
      <c r="AM336" s="21">
        <f t="shared" si="37"/>
        <v>7477272.7347500008</v>
      </c>
      <c r="AN336" s="21">
        <f>Gop_Dat_Hang!X336</f>
        <v>854545.45539999998</v>
      </c>
      <c r="AO336" s="75">
        <f t="shared" si="38"/>
        <v>8331818.1901500011</v>
      </c>
      <c r="AQ336" s="21">
        <f>Gop_Dat_Hang!AB336-Gop_Dat_Hang!L336</f>
        <v>0</v>
      </c>
      <c r="AR336" s="21">
        <f>Gop_Dat_Hang!AC336-Gop_Dat_Hang!M336</f>
        <v>0</v>
      </c>
      <c r="AS336" s="21">
        <f>Gop_Dat_Hang!AD336-Gop_Dat_Hang!N336</f>
        <v>0</v>
      </c>
      <c r="AT336" s="21">
        <f>Gop_Dat_Hang!AE336-Gop_Dat_Hang!O336</f>
        <v>0</v>
      </c>
      <c r="AU336" s="21">
        <f>Gop_Dat_Hang!AF336-Gop_Dat_Hang!P336</f>
        <v>0</v>
      </c>
      <c r="AV336" s="21">
        <f>Gop_Dat_Hang!AG336-Gop_Dat_Hang!Q336</f>
        <v>0</v>
      </c>
      <c r="AW336" s="21">
        <f>Gop_Dat_Hang!AH336-Gop_Dat_Hang!R336</f>
        <v>0</v>
      </c>
      <c r="AX336" s="21">
        <f>Gop_Dat_Hang!AI336-Gop_Dat_Hang!S336</f>
        <v>0</v>
      </c>
      <c r="AY336" s="21">
        <f>Gop_Dat_Hang!AJ336-Gop_Dat_Hang!T336</f>
        <v>0</v>
      </c>
    </row>
    <row r="337" spans="1:51" x14ac:dyDescent="0.2">
      <c r="A337" s="73">
        <v>44615</v>
      </c>
      <c r="B337" s="181" t="s">
        <v>263</v>
      </c>
      <c r="C337" s="181" t="s">
        <v>264</v>
      </c>
      <c r="D337" s="181" t="s">
        <v>313</v>
      </c>
      <c r="E337" s="181" t="s">
        <v>314</v>
      </c>
      <c r="F337" s="181" t="s">
        <v>315</v>
      </c>
      <c r="G337" s="181" t="s">
        <v>514</v>
      </c>
      <c r="H337" s="21">
        <v>10</v>
      </c>
      <c r="I337" s="21">
        <v>0</v>
      </c>
      <c r="J337" s="74">
        <v>0</v>
      </c>
      <c r="L337" s="21">
        <v>18</v>
      </c>
      <c r="M337" s="21">
        <v>15</v>
      </c>
      <c r="N337" s="21">
        <v>50</v>
      </c>
      <c r="O337" s="21">
        <v>42</v>
      </c>
      <c r="P337" s="21">
        <v>15</v>
      </c>
      <c r="Q337" s="21">
        <v>27</v>
      </c>
      <c r="R337" s="21">
        <v>12</v>
      </c>
      <c r="S337" s="21">
        <v>179</v>
      </c>
      <c r="T337" s="21">
        <v>25000</v>
      </c>
      <c r="U337" s="21">
        <v>4475000</v>
      </c>
      <c r="V337" s="21">
        <v>0</v>
      </c>
      <c r="W337" s="21">
        <v>4475000</v>
      </c>
      <c r="X337" s="21">
        <v>358000</v>
      </c>
      <c r="Y337" s="74">
        <v>4833000</v>
      </c>
      <c r="Z337" s="74">
        <v>30500</v>
      </c>
      <c r="AB337" s="21">
        <f>Gop_Dat_Hang!L337</f>
        <v>18</v>
      </c>
      <c r="AC337" s="21">
        <f>Gop_Dat_Hang!M337</f>
        <v>15</v>
      </c>
      <c r="AD337" s="21">
        <f>Gop_Dat_Hang!N337</f>
        <v>50</v>
      </c>
      <c r="AE337" s="21">
        <f>Gop_Dat_Hang!O337</f>
        <v>42</v>
      </c>
      <c r="AF337" s="21">
        <f>Gop_Dat_Hang!P337</f>
        <v>15</v>
      </c>
      <c r="AG337" s="21">
        <f>Gop_Dat_Hang!Q337</f>
        <v>27</v>
      </c>
      <c r="AH337" s="21">
        <f>Gop_Dat_Hang!R337</f>
        <v>12</v>
      </c>
      <c r="AI337" s="21">
        <f>SUM(Gop_Dat_Hang!AB337:AH337)</f>
        <v>179</v>
      </c>
      <c r="AJ337" s="21">
        <f>Gop_Dat_Hang!T337</f>
        <v>25000</v>
      </c>
      <c r="AK337" s="21">
        <f t="shared" si="36"/>
        <v>4475000</v>
      </c>
      <c r="AL337" s="21">
        <f>Gop_Dat_Hang!V337</f>
        <v>0</v>
      </c>
      <c r="AM337" s="21">
        <f t="shared" si="37"/>
        <v>4475000</v>
      </c>
      <c r="AN337" s="21">
        <f>Gop_Dat_Hang!X337</f>
        <v>358000</v>
      </c>
      <c r="AO337" s="75">
        <f t="shared" si="38"/>
        <v>4833000</v>
      </c>
      <c r="AQ337" s="21">
        <f>Gop_Dat_Hang!AB337-Gop_Dat_Hang!L337</f>
        <v>0</v>
      </c>
      <c r="AR337" s="21">
        <f>Gop_Dat_Hang!AC337-Gop_Dat_Hang!M337</f>
        <v>0</v>
      </c>
      <c r="AS337" s="21">
        <f>Gop_Dat_Hang!AD337-Gop_Dat_Hang!N337</f>
        <v>0</v>
      </c>
      <c r="AT337" s="21">
        <f>Gop_Dat_Hang!AE337-Gop_Dat_Hang!O337</f>
        <v>0</v>
      </c>
      <c r="AU337" s="21">
        <f>Gop_Dat_Hang!AF337-Gop_Dat_Hang!P337</f>
        <v>0</v>
      </c>
      <c r="AV337" s="21">
        <f>Gop_Dat_Hang!AG337-Gop_Dat_Hang!Q337</f>
        <v>0</v>
      </c>
      <c r="AW337" s="21">
        <f>Gop_Dat_Hang!AH337-Gop_Dat_Hang!R337</f>
        <v>0</v>
      </c>
      <c r="AX337" s="21">
        <f>Gop_Dat_Hang!AI337-Gop_Dat_Hang!S337</f>
        <v>0</v>
      </c>
      <c r="AY337" s="21">
        <f>Gop_Dat_Hang!AJ337-Gop_Dat_Hang!T337</f>
        <v>0</v>
      </c>
    </row>
    <row r="338" spans="1:51" x14ac:dyDescent="0.2">
      <c r="A338" s="73">
        <v>44615</v>
      </c>
      <c r="B338" s="181" t="s">
        <v>263</v>
      </c>
      <c r="C338" s="181" t="s">
        <v>264</v>
      </c>
      <c r="D338" s="181" t="s">
        <v>316</v>
      </c>
      <c r="E338" s="181" t="s">
        <v>317</v>
      </c>
      <c r="F338" s="181" t="s">
        <v>318</v>
      </c>
      <c r="G338" s="181" t="s">
        <v>514</v>
      </c>
      <c r="H338" s="21">
        <v>10</v>
      </c>
      <c r="I338" s="21">
        <v>0</v>
      </c>
      <c r="J338" s="74">
        <v>0.25</v>
      </c>
      <c r="L338" s="21">
        <v>28</v>
      </c>
      <c r="M338" s="21">
        <v>44</v>
      </c>
      <c r="N338" s="21">
        <v>39</v>
      </c>
      <c r="O338" s="21">
        <v>39</v>
      </c>
      <c r="P338" s="21">
        <v>45</v>
      </c>
      <c r="Q338" s="21">
        <v>29</v>
      </c>
      <c r="R338" s="21">
        <v>35</v>
      </c>
      <c r="S338" s="21">
        <v>259</v>
      </c>
      <c r="T338" s="21">
        <v>56545.4545</v>
      </c>
      <c r="U338" s="21">
        <v>14645272.715500001</v>
      </c>
      <c r="V338" s="21">
        <v>3661318.1788750002</v>
      </c>
      <c r="W338" s="21">
        <v>10983954.536625</v>
      </c>
      <c r="X338" s="21">
        <v>1171621.81724</v>
      </c>
      <c r="Y338" s="74">
        <v>12155576.353864999</v>
      </c>
      <c r="Z338" s="74">
        <v>65900</v>
      </c>
      <c r="AB338" s="21">
        <f>Gop_Dat_Hang!L338</f>
        <v>28</v>
      </c>
      <c r="AC338" s="21">
        <f>Gop_Dat_Hang!M338</f>
        <v>44</v>
      </c>
      <c r="AD338" s="21">
        <f>Gop_Dat_Hang!N338</f>
        <v>39</v>
      </c>
      <c r="AE338" s="21">
        <f>Gop_Dat_Hang!O338</f>
        <v>39</v>
      </c>
      <c r="AF338" s="21">
        <f>Gop_Dat_Hang!P338</f>
        <v>45</v>
      </c>
      <c r="AG338" s="21">
        <f>Gop_Dat_Hang!Q338</f>
        <v>29</v>
      </c>
      <c r="AH338" s="21">
        <f>Gop_Dat_Hang!R338</f>
        <v>35</v>
      </c>
      <c r="AI338" s="21">
        <f>SUM(Gop_Dat_Hang!AB338:AH338)</f>
        <v>259</v>
      </c>
      <c r="AJ338" s="21">
        <f>Gop_Dat_Hang!T338</f>
        <v>56545.4545</v>
      </c>
      <c r="AK338" s="21">
        <f t="shared" si="36"/>
        <v>14645272.715500001</v>
      </c>
      <c r="AL338" s="21">
        <f>Gop_Dat_Hang!V338</f>
        <v>3661318.1788750002</v>
      </c>
      <c r="AM338" s="21">
        <f t="shared" si="37"/>
        <v>10983954.536625002</v>
      </c>
      <c r="AN338" s="21">
        <f>Gop_Dat_Hang!X338</f>
        <v>1171621.81724</v>
      </c>
      <c r="AO338" s="75">
        <f t="shared" si="38"/>
        <v>12155576.353865001</v>
      </c>
      <c r="AQ338" s="21">
        <f>Gop_Dat_Hang!AB338-Gop_Dat_Hang!L338</f>
        <v>0</v>
      </c>
      <c r="AR338" s="21">
        <f>Gop_Dat_Hang!AC338-Gop_Dat_Hang!M338</f>
        <v>0</v>
      </c>
      <c r="AS338" s="21">
        <f>Gop_Dat_Hang!AD338-Gop_Dat_Hang!N338</f>
        <v>0</v>
      </c>
      <c r="AT338" s="21">
        <f>Gop_Dat_Hang!AE338-Gop_Dat_Hang!O338</f>
        <v>0</v>
      </c>
      <c r="AU338" s="21">
        <f>Gop_Dat_Hang!AF338-Gop_Dat_Hang!P338</f>
        <v>0</v>
      </c>
      <c r="AV338" s="21">
        <f>Gop_Dat_Hang!AG338-Gop_Dat_Hang!Q338</f>
        <v>0</v>
      </c>
      <c r="AW338" s="21">
        <f>Gop_Dat_Hang!AH338-Gop_Dat_Hang!R338</f>
        <v>0</v>
      </c>
      <c r="AX338" s="21">
        <f>Gop_Dat_Hang!AI338-Gop_Dat_Hang!S338</f>
        <v>0</v>
      </c>
      <c r="AY338" s="21">
        <f>Gop_Dat_Hang!AJ338-Gop_Dat_Hang!T338</f>
        <v>0</v>
      </c>
    </row>
    <row r="339" spans="1:51" x14ac:dyDescent="0.2">
      <c r="A339" s="73">
        <v>44615</v>
      </c>
      <c r="B339" s="181" t="s">
        <v>263</v>
      </c>
      <c r="C339" s="181" t="s">
        <v>264</v>
      </c>
      <c r="D339" s="181" t="s">
        <v>319</v>
      </c>
      <c r="E339" s="181" t="s">
        <v>320</v>
      </c>
      <c r="F339" s="181" t="s">
        <v>321</v>
      </c>
      <c r="G339" s="181" t="s">
        <v>514</v>
      </c>
      <c r="H339" s="21">
        <v>10</v>
      </c>
      <c r="I339" s="21">
        <v>0</v>
      </c>
      <c r="J339" s="74">
        <v>0.3</v>
      </c>
      <c r="L339" s="21">
        <v>20</v>
      </c>
      <c r="M339" s="21">
        <v>42</v>
      </c>
      <c r="N339" s="21">
        <v>45</v>
      </c>
      <c r="O339" s="21">
        <v>28</v>
      </c>
      <c r="P339" s="21">
        <v>46</v>
      </c>
      <c r="Q339" s="21">
        <v>26</v>
      </c>
      <c r="R339" s="21">
        <v>25</v>
      </c>
      <c r="S339" s="21">
        <v>232</v>
      </c>
      <c r="T339" s="21">
        <v>47000</v>
      </c>
      <c r="U339" s="21">
        <v>10904000</v>
      </c>
      <c r="V339" s="21">
        <v>3271200</v>
      </c>
      <c r="W339" s="21">
        <v>7632800</v>
      </c>
      <c r="X339" s="21">
        <v>872320</v>
      </c>
      <c r="Y339" s="74">
        <v>8505120</v>
      </c>
      <c r="Z339" s="74">
        <v>56900</v>
      </c>
      <c r="AB339" s="21">
        <f>Gop_Dat_Hang!L339</f>
        <v>20</v>
      </c>
      <c r="AC339" s="21">
        <f>Gop_Dat_Hang!M339</f>
        <v>42</v>
      </c>
      <c r="AD339" s="21">
        <f>Gop_Dat_Hang!N339</f>
        <v>45</v>
      </c>
      <c r="AE339" s="21">
        <f>Gop_Dat_Hang!O339</f>
        <v>28</v>
      </c>
      <c r="AF339" s="21">
        <f>Gop_Dat_Hang!P339</f>
        <v>46</v>
      </c>
      <c r="AG339" s="21">
        <f>Gop_Dat_Hang!Q339</f>
        <v>26</v>
      </c>
      <c r="AH339" s="21">
        <f>Gop_Dat_Hang!R339</f>
        <v>25</v>
      </c>
      <c r="AI339" s="21">
        <f>SUM(Gop_Dat_Hang!AB339:AH339)</f>
        <v>232</v>
      </c>
      <c r="AJ339" s="21">
        <f>Gop_Dat_Hang!T339</f>
        <v>47000</v>
      </c>
      <c r="AK339" s="21">
        <f t="shared" si="36"/>
        <v>10904000</v>
      </c>
      <c r="AL339" s="21">
        <f>Gop_Dat_Hang!V339</f>
        <v>3271200</v>
      </c>
      <c r="AM339" s="21">
        <f t="shared" si="37"/>
        <v>7632800</v>
      </c>
      <c r="AN339" s="21">
        <f>Gop_Dat_Hang!X339</f>
        <v>872320</v>
      </c>
      <c r="AO339" s="75">
        <f t="shared" si="38"/>
        <v>8505120</v>
      </c>
      <c r="AQ339" s="21">
        <f>Gop_Dat_Hang!AB339-Gop_Dat_Hang!L339</f>
        <v>0</v>
      </c>
      <c r="AR339" s="21">
        <f>Gop_Dat_Hang!AC339-Gop_Dat_Hang!M339</f>
        <v>0</v>
      </c>
      <c r="AS339" s="21">
        <f>Gop_Dat_Hang!AD339-Gop_Dat_Hang!N339</f>
        <v>0</v>
      </c>
      <c r="AT339" s="21">
        <f>Gop_Dat_Hang!AE339-Gop_Dat_Hang!O339</f>
        <v>0</v>
      </c>
      <c r="AU339" s="21">
        <f>Gop_Dat_Hang!AF339-Gop_Dat_Hang!P339</f>
        <v>0</v>
      </c>
      <c r="AV339" s="21">
        <f>Gop_Dat_Hang!AG339-Gop_Dat_Hang!Q339</f>
        <v>0</v>
      </c>
      <c r="AW339" s="21">
        <f>Gop_Dat_Hang!AH339-Gop_Dat_Hang!R339</f>
        <v>0</v>
      </c>
      <c r="AX339" s="21">
        <f>Gop_Dat_Hang!AI339-Gop_Dat_Hang!S339</f>
        <v>0</v>
      </c>
      <c r="AY339" s="21">
        <f>Gop_Dat_Hang!AJ339-Gop_Dat_Hang!T339</f>
        <v>0</v>
      </c>
    </row>
    <row r="340" spans="1:51" x14ac:dyDescent="0.2">
      <c r="A340" s="73">
        <v>44615</v>
      </c>
      <c r="B340" s="181" t="s">
        <v>263</v>
      </c>
      <c r="C340" s="181" t="s">
        <v>264</v>
      </c>
      <c r="D340" s="181" t="s">
        <v>322</v>
      </c>
      <c r="E340" s="181" t="s">
        <v>323</v>
      </c>
      <c r="F340" s="181" t="s">
        <v>324</v>
      </c>
      <c r="G340" s="181" t="s">
        <v>514</v>
      </c>
      <c r="H340" s="21">
        <v>5</v>
      </c>
      <c r="I340" s="21">
        <v>0</v>
      </c>
      <c r="J340" s="74">
        <v>0.2</v>
      </c>
      <c r="L340" s="21">
        <v>48</v>
      </c>
      <c r="M340" s="21">
        <v>40</v>
      </c>
      <c r="N340" s="21">
        <v>19</v>
      </c>
      <c r="O340" s="21">
        <v>35</v>
      </c>
      <c r="P340" s="21">
        <v>12</v>
      </c>
      <c r="Q340" s="21">
        <v>16</v>
      </c>
      <c r="R340" s="21">
        <v>30</v>
      </c>
      <c r="S340" s="21">
        <v>200</v>
      </c>
      <c r="T340" s="21">
        <v>41818</v>
      </c>
      <c r="U340" s="21">
        <v>8363600</v>
      </c>
      <c r="V340" s="21">
        <v>1672720</v>
      </c>
      <c r="W340" s="21">
        <v>6690880</v>
      </c>
      <c r="X340" s="21">
        <v>669088</v>
      </c>
      <c r="Y340" s="74">
        <v>7359968</v>
      </c>
      <c r="Z340" s="74">
        <v>49900</v>
      </c>
      <c r="AB340" s="21">
        <f>Gop_Dat_Hang!L340</f>
        <v>48</v>
      </c>
      <c r="AC340" s="21">
        <f>Gop_Dat_Hang!M340</f>
        <v>40</v>
      </c>
      <c r="AD340" s="21">
        <f>Gop_Dat_Hang!N340</f>
        <v>19</v>
      </c>
      <c r="AE340" s="21">
        <f>Gop_Dat_Hang!O340</f>
        <v>35</v>
      </c>
      <c r="AF340" s="21">
        <f>Gop_Dat_Hang!P340</f>
        <v>12</v>
      </c>
      <c r="AG340" s="21">
        <f>Gop_Dat_Hang!Q340</f>
        <v>16</v>
      </c>
      <c r="AH340" s="21">
        <f>Gop_Dat_Hang!R340</f>
        <v>30</v>
      </c>
      <c r="AI340" s="21">
        <f>SUM(Gop_Dat_Hang!AB340:AH340)</f>
        <v>200</v>
      </c>
      <c r="AJ340" s="21">
        <f>Gop_Dat_Hang!T340</f>
        <v>41818</v>
      </c>
      <c r="AK340" s="21">
        <f t="shared" si="36"/>
        <v>8363600</v>
      </c>
      <c r="AL340" s="21">
        <f>Gop_Dat_Hang!V340</f>
        <v>1672720</v>
      </c>
      <c r="AM340" s="21">
        <f t="shared" si="37"/>
        <v>6690880</v>
      </c>
      <c r="AN340" s="21">
        <f>Gop_Dat_Hang!X340</f>
        <v>669088</v>
      </c>
      <c r="AO340" s="75">
        <f t="shared" si="38"/>
        <v>7359968</v>
      </c>
      <c r="AQ340" s="21">
        <f>Gop_Dat_Hang!AB340-Gop_Dat_Hang!L340</f>
        <v>0</v>
      </c>
      <c r="AR340" s="21">
        <f>Gop_Dat_Hang!AC340-Gop_Dat_Hang!M340</f>
        <v>0</v>
      </c>
      <c r="AS340" s="21">
        <f>Gop_Dat_Hang!AD340-Gop_Dat_Hang!N340</f>
        <v>0</v>
      </c>
      <c r="AT340" s="21">
        <f>Gop_Dat_Hang!AE340-Gop_Dat_Hang!O340</f>
        <v>0</v>
      </c>
      <c r="AU340" s="21">
        <f>Gop_Dat_Hang!AF340-Gop_Dat_Hang!P340</f>
        <v>0</v>
      </c>
      <c r="AV340" s="21">
        <f>Gop_Dat_Hang!AG340-Gop_Dat_Hang!Q340</f>
        <v>0</v>
      </c>
      <c r="AW340" s="21">
        <f>Gop_Dat_Hang!AH340-Gop_Dat_Hang!R340</f>
        <v>0</v>
      </c>
      <c r="AX340" s="21">
        <f>Gop_Dat_Hang!AI340-Gop_Dat_Hang!S340</f>
        <v>0</v>
      </c>
      <c r="AY340" s="21">
        <f>Gop_Dat_Hang!AJ340-Gop_Dat_Hang!T340</f>
        <v>0</v>
      </c>
    </row>
    <row r="341" spans="1:51" x14ac:dyDescent="0.2">
      <c r="A341" s="73">
        <v>44615</v>
      </c>
      <c r="B341" s="181" t="s">
        <v>263</v>
      </c>
      <c r="C341" s="181" t="s">
        <v>264</v>
      </c>
      <c r="D341" s="181" t="s">
        <v>325</v>
      </c>
      <c r="E341" s="181" t="s">
        <v>326</v>
      </c>
      <c r="F341" s="181" t="s">
        <v>327</v>
      </c>
      <c r="G341" s="181" t="s">
        <v>514</v>
      </c>
      <c r="H341" s="21">
        <v>5</v>
      </c>
      <c r="I341" s="21">
        <v>0</v>
      </c>
      <c r="J341" s="74">
        <v>0.15</v>
      </c>
      <c r="L341" s="21">
        <v>24</v>
      </c>
      <c r="M341" s="21">
        <v>30</v>
      </c>
      <c r="N341" s="21">
        <v>10</v>
      </c>
      <c r="O341" s="21">
        <v>40</v>
      </c>
      <c r="P341" s="21">
        <v>49</v>
      </c>
      <c r="Q341" s="21">
        <v>37</v>
      </c>
      <c r="R341" s="21">
        <v>23</v>
      </c>
      <c r="S341" s="21">
        <v>213</v>
      </c>
      <c r="T341" s="21">
        <v>82727.272700000001</v>
      </c>
      <c r="U341" s="21">
        <v>17620909.085099999</v>
      </c>
      <c r="V341" s="21">
        <v>2643136.3627650002</v>
      </c>
      <c r="W341" s="21">
        <v>14977772.722335</v>
      </c>
      <c r="X341" s="21">
        <v>1409672.7268079999</v>
      </c>
      <c r="Y341" s="74">
        <v>16387445.449143</v>
      </c>
      <c r="Z341" s="74">
        <v>85000</v>
      </c>
      <c r="AB341" s="21">
        <f>Gop_Dat_Hang!L341</f>
        <v>24</v>
      </c>
      <c r="AC341" s="21">
        <f>Gop_Dat_Hang!M341</f>
        <v>30</v>
      </c>
      <c r="AD341" s="21">
        <f>Gop_Dat_Hang!N341</f>
        <v>10</v>
      </c>
      <c r="AE341" s="21">
        <f>Gop_Dat_Hang!O341</f>
        <v>40</v>
      </c>
      <c r="AF341" s="21">
        <f>Gop_Dat_Hang!P341</f>
        <v>49</v>
      </c>
      <c r="AG341" s="21">
        <f>Gop_Dat_Hang!Q341</f>
        <v>37</v>
      </c>
      <c r="AH341" s="21">
        <f>Gop_Dat_Hang!R341</f>
        <v>23</v>
      </c>
      <c r="AI341" s="21">
        <f>SUM(Gop_Dat_Hang!AB341:AH341)</f>
        <v>213</v>
      </c>
      <c r="AJ341" s="21">
        <f>Gop_Dat_Hang!T341</f>
        <v>82727.272700000001</v>
      </c>
      <c r="AK341" s="21">
        <f t="shared" si="36"/>
        <v>17620909.085099999</v>
      </c>
      <c r="AL341" s="21">
        <f>Gop_Dat_Hang!V341</f>
        <v>2643136.3627650002</v>
      </c>
      <c r="AM341" s="21">
        <f t="shared" si="37"/>
        <v>14977772.722335</v>
      </c>
      <c r="AN341" s="21">
        <f>Gop_Dat_Hang!X341</f>
        <v>1409672.7268079999</v>
      </c>
      <c r="AO341" s="75">
        <f t="shared" si="38"/>
        <v>16387445.449143</v>
      </c>
      <c r="AQ341" s="21">
        <f>Gop_Dat_Hang!AB341-Gop_Dat_Hang!L341</f>
        <v>0</v>
      </c>
      <c r="AR341" s="21">
        <f>Gop_Dat_Hang!AC341-Gop_Dat_Hang!M341</f>
        <v>0</v>
      </c>
      <c r="AS341" s="21">
        <f>Gop_Dat_Hang!AD341-Gop_Dat_Hang!N341</f>
        <v>0</v>
      </c>
      <c r="AT341" s="21">
        <f>Gop_Dat_Hang!AE341-Gop_Dat_Hang!O341</f>
        <v>0</v>
      </c>
      <c r="AU341" s="21">
        <f>Gop_Dat_Hang!AF341-Gop_Dat_Hang!P341</f>
        <v>0</v>
      </c>
      <c r="AV341" s="21">
        <f>Gop_Dat_Hang!AG341-Gop_Dat_Hang!Q341</f>
        <v>0</v>
      </c>
      <c r="AW341" s="21">
        <f>Gop_Dat_Hang!AH341-Gop_Dat_Hang!R341</f>
        <v>0</v>
      </c>
      <c r="AX341" s="21">
        <f>Gop_Dat_Hang!AI341-Gop_Dat_Hang!S341</f>
        <v>0</v>
      </c>
      <c r="AY341" s="21">
        <f>Gop_Dat_Hang!AJ341-Gop_Dat_Hang!T341</f>
        <v>0</v>
      </c>
    </row>
    <row r="342" spans="1:51" x14ac:dyDescent="0.2">
      <c r="A342" s="73">
        <v>44615</v>
      </c>
      <c r="B342" s="181" t="s">
        <v>263</v>
      </c>
      <c r="C342" s="181" t="s">
        <v>264</v>
      </c>
      <c r="D342" s="181" t="s">
        <v>328</v>
      </c>
      <c r="E342" s="181" t="s">
        <v>329</v>
      </c>
      <c r="F342" s="181" t="s">
        <v>330</v>
      </c>
      <c r="G342" s="181" t="s">
        <v>514</v>
      </c>
      <c r="H342" s="21">
        <v>5</v>
      </c>
      <c r="I342" s="21">
        <v>0</v>
      </c>
      <c r="J342" s="74">
        <v>0.2</v>
      </c>
      <c r="L342" s="21">
        <v>14</v>
      </c>
      <c r="M342" s="21">
        <v>17</v>
      </c>
      <c r="N342" s="21">
        <v>39</v>
      </c>
      <c r="O342" s="21">
        <v>13</v>
      </c>
      <c r="P342" s="21">
        <v>38</v>
      </c>
      <c r="Q342" s="21">
        <v>49</v>
      </c>
      <c r="R342" s="21">
        <v>14</v>
      </c>
      <c r="S342" s="21">
        <v>184</v>
      </c>
      <c r="T342" s="21">
        <v>32727</v>
      </c>
      <c r="U342" s="21">
        <v>6021768</v>
      </c>
      <c r="V342" s="21">
        <v>1204353.6000000001</v>
      </c>
      <c r="W342" s="21">
        <v>4817414.4000000004</v>
      </c>
      <c r="X342" s="21">
        <v>481741.44</v>
      </c>
      <c r="Y342" s="74">
        <v>5299155.84</v>
      </c>
      <c r="Z342" s="74">
        <v>39900</v>
      </c>
      <c r="AB342" s="21">
        <f>Gop_Dat_Hang!L342</f>
        <v>14</v>
      </c>
      <c r="AC342" s="21">
        <f>Gop_Dat_Hang!M342</f>
        <v>17</v>
      </c>
      <c r="AD342" s="21">
        <f>Gop_Dat_Hang!N342</f>
        <v>39</v>
      </c>
      <c r="AE342" s="21">
        <f>Gop_Dat_Hang!O342</f>
        <v>13</v>
      </c>
      <c r="AF342" s="21">
        <f>Gop_Dat_Hang!P342</f>
        <v>38</v>
      </c>
      <c r="AG342" s="21">
        <f>Gop_Dat_Hang!Q342</f>
        <v>49</v>
      </c>
      <c r="AH342" s="21">
        <f>Gop_Dat_Hang!R342</f>
        <v>14</v>
      </c>
      <c r="AI342" s="21">
        <f>SUM(Gop_Dat_Hang!AB342:AH342)</f>
        <v>184</v>
      </c>
      <c r="AJ342" s="21">
        <f>Gop_Dat_Hang!T342</f>
        <v>32727</v>
      </c>
      <c r="AK342" s="21">
        <f t="shared" si="36"/>
        <v>6021768</v>
      </c>
      <c r="AL342" s="21">
        <f>Gop_Dat_Hang!V342</f>
        <v>1204353.6000000001</v>
      </c>
      <c r="AM342" s="21">
        <f t="shared" si="37"/>
        <v>4817414.4000000004</v>
      </c>
      <c r="AN342" s="21">
        <f>Gop_Dat_Hang!X342</f>
        <v>481741.44</v>
      </c>
      <c r="AO342" s="75">
        <f t="shared" si="38"/>
        <v>5299155.8400000008</v>
      </c>
      <c r="AQ342" s="21">
        <f>Gop_Dat_Hang!AB342-Gop_Dat_Hang!L342</f>
        <v>0</v>
      </c>
      <c r="AR342" s="21">
        <f>Gop_Dat_Hang!AC342-Gop_Dat_Hang!M342</f>
        <v>0</v>
      </c>
      <c r="AS342" s="21">
        <f>Gop_Dat_Hang!AD342-Gop_Dat_Hang!N342</f>
        <v>0</v>
      </c>
      <c r="AT342" s="21">
        <f>Gop_Dat_Hang!AE342-Gop_Dat_Hang!O342</f>
        <v>0</v>
      </c>
      <c r="AU342" s="21">
        <f>Gop_Dat_Hang!AF342-Gop_Dat_Hang!P342</f>
        <v>0</v>
      </c>
      <c r="AV342" s="21">
        <f>Gop_Dat_Hang!AG342-Gop_Dat_Hang!Q342</f>
        <v>0</v>
      </c>
      <c r="AW342" s="21">
        <f>Gop_Dat_Hang!AH342-Gop_Dat_Hang!R342</f>
        <v>0</v>
      </c>
      <c r="AX342" s="21">
        <f>Gop_Dat_Hang!AI342-Gop_Dat_Hang!S342</f>
        <v>0</v>
      </c>
      <c r="AY342" s="21">
        <f>Gop_Dat_Hang!AJ342-Gop_Dat_Hang!T342</f>
        <v>0</v>
      </c>
    </row>
    <row r="343" spans="1:51" x14ac:dyDescent="0.2">
      <c r="A343" s="73">
        <v>44615</v>
      </c>
      <c r="B343" s="181" t="s">
        <v>263</v>
      </c>
      <c r="C343" s="181" t="s">
        <v>264</v>
      </c>
      <c r="D343" s="181" t="s">
        <v>331</v>
      </c>
      <c r="E343" s="181" t="s">
        <v>332</v>
      </c>
      <c r="F343" s="181" t="s">
        <v>333</v>
      </c>
      <c r="G343" s="181" t="s">
        <v>514</v>
      </c>
      <c r="H343" s="21">
        <v>5</v>
      </c>
      <c r="I343" s="21">
        <v>0</v>
      </c>
      <c r="J343" s="74">
        <v>0.15</v>
      </c>
      <c r="L343" s="21">
        <v>16</v>
      </c>
      <c r="M343" s="21">
        <v>39</v>
      </c>
      <c r="N343" s="21">
        <v>21</v>
      </c>
      <c r="O343" s="21">
        <v>42</v>
      </c>
      <c r="P343" s="21">
        <v>18</v>
      </c>
      <c r="Q343" s="21">
        <v>50</v>
      </c>
      <c r="R343" s="21">
        <v>23</v>
      </c>
      <c r="S343" s="21">
        <v>209</v>
      </c>
      <c r="T343" s="21">
        <v>64545.4545</v>
      </c>
      <c r="U343" s="21">
        <v>13489999.990499999</v>
      </c>
      <c r="V343" s="21">
        <v>2023499.9985750001</v>
      </c>
      <c r="W343" s="21">
        <v>11466499.991924999</v>
      </c>
      <c r="X343" s="21">
        <v>1079199.99924</v>
      </c>
      <c r="Y343" s="74">
        <v>12545699.991164999</v>
      </c>
      <c r="Z343" s="74">
        <v>65500</v>
      </c>
      <c r="AB343" s="21">
        <f>Gop_Dat_Hang!L343</f>
        <v>16</v>
      </c>
      <c r="AC343" s="21">
        <f>Gop_Dat_Hang!M343</f>
        <v>39</v>
      </c>
      <c r="AD343" s="21">
        <f>Gop_Dat_Hang!N343</f>
        <v>21</v>
      </c>
      <c r="AE343" s="21">
        <f>Gop_Dat_Hang!O343</f>
        <v>42</v>
      </c>
      <c r="AF343" s="21">
        <f>Gop_Dat_Hang!P343</f>
        <v>18</v>
      </c>
      <c r="AG343" s="21">
        <f>Gop_Dat_Hang!Q343</f>
        <v>50</v>
      </c>
      <c r="AH343" s="21">
        <f>Gop_Dat_Hang!R343</f>
        <v>23</v>
      </c>
      <c r="AI343" s="21">
        <f>SUM(Gop_Dat_Hang!AB343:AH343)</f>
        <v>209</v>
      </c>
      <c r="AJ343" s="21">
        <f>Gop_Dat_Hang!T343</f>
        <v>64545.4545</v>
      </c>
      <c r="AK343" s="21">
        <f t="shared" si="36"/>
        <v>13489999.990499999</v>
      </c>
      <c r="AL343" s="21">
        <f>Gop_Dat_Hang!V343</f>
        <v>2023499.9985750001</v>
      </c>
      <c r="AM343" s="21">
        <f t="shared" si="37"/>
        <v>11466499.991924999</v>
      </c>
      <c r="AN343" s="21">
        <f>Gop_Dat_Hang!X343</f>
        <v>1079199.99924</v>
      </c>
      <c r="AO343" s="75">
        <f t="shared" si="38"/>
        <v>12545699.991164999</v>
      </c>
      <c r="AQ343" s="21">
        <f>Gop_Dat_Hang!AB343-Gop_Dat_Hang!L343</f>
        <v>0</v>
      </c>
      <c r="AR343" s="21">
        <f>Gop_Dat_Hang!AC343-Gop_Dat_Hang!M343</f>
        <v>0</v>
      </c>
      <c r="AS343" s="21">
        <f>Gop_Dat_Hang!AD343-Gop_Dat_Hang!N343</f>
        <v>0</v>
      </c>
      <c r="AT343" s="21">
        <f>Gop_Dat_Hang!AE343-Gop_Dat_Hang!O343</f>
        <v>0</v>
      </c>
      <c r="AU343" s="21">
        <f>Gop_Dat_Hang!AF343-Gop_Dat_Hang!P343</f>
        <v>0</v>
      </c>
      <c r="AV343" s="21">
        <f>Gop_Dat_Hang!AG343-Gop_Dat_Hang!Q343</f>
        <v>0</v>
      </c>
      <c r="AW343" s="21">
        <f>Gop_Dat_Hang!AH343-Gop_Dat_Hang!R343</f>
        <v>0</v>
      </c>
      <c r="AX343" s="21">
        <f>Gop_Dat_Hang!AI343-Gop_Dat_Hang!S343</f>
        <v>0</v>
      </c>
      <c r="AY343" s="21">
        <f>Gop_Dat_Hang!AJ343-Gop_Dat_Hang!T343</f>
        <v>0</v>
      </c>
    </row>
    <row r="344" spans="1:51" x14ac:dyDescent="0.2">
      <c r="A344" s="73">
        <v>44615</v>
      </c>
      <c r="B344" s="181" t="s">
        <v>263</v>
      </c>
      <c r="C344" s="181" t="s">
        <v>264</v>
      </c>
      <c r="D344" s="181" t="s">
        <v>334</v>
      </c>
      <c r="E344" s="181" t="s">
        <v>335</v>
      </c>
      <c r="F344" s="181" t="s">
        <v>336</v>
      </c>
      <c r="G344" s="181" t="s">
        <v>514</v>
      </c>
      <c r="H344" s="21">
        <v>10</v>
      </c>
      <c r="I344" s="21">
        <v>0</v>
      </c>
      <c r="J344" s="74">
        <v>0.1</v>
      </c>
      <c r="L344" s="21">
        <v>29</v>
      </c>
      <c r="M344" s="21">
        <v>47</v>
      </c>
      <c r="N344" s="21">
        <v>43</v>
      </c>
      <c r="O344" s="21">
        <v>39</v>
      </c>
      <c r="P344" s="21">
        <v>30</v>
      </c>
      <c r="Q344" s="21">
        <v>24</v>
      </c>
      <c r="R344" s="21">
        <v>30</v>
      </c>
      <c r="S344" s="21">
        <v>242</v>
      </c>
      <c r="T344" s="21">
        <v>25000</v>
      </c>
      <c r="U344" s="21">
        <v>6050000</v>
      </c>
      <c r="V344" s="21">
        <v>605000</v>
      </c>
      <c r="W344" s="21">
        <v>5445000</v>
      </c>
      <c r="X344" s="21">
        <v>484000</v>
      </c>
      <c r="Y344" s="74">
        <v>5929000</v>
      </c>
      <c r="Z344" s="74">
        <v>29900</v>
      </c>
      <c r="AB344" s="21">
        <f>Gop_Dat_Hang!L344</f>
        <v>29</v>
      </c>
      <c r="AC344" s="21">
        <f>Gop_Dat_Hang!M344</f>
        <v>47</v>
      </c>
      <c r="AD344" s="21">
        <f>Gop_Dat_Hang!N344</f>
        <v>43</v>
      </c>
      <c r="AE344" s="21">
        <f>Gop_Dat_Hang!O344</f>
        <v>39</v>
      </c>
      <c r="AF344" s="21">
        <f>Gop_Dat_Hang!P344</f>
        <v>30</v>
      </c>
      <c r="AG344" s="21">
        <f>Gop_Dat_Hang!Q344</f>
        <v>24</v>
      </c>
      <c r="AH344" s="21">
        <f>Gop_Dat_Hang!R344</f>
        <v>30</v>
      </c>
      <c r="AI344" s="21">
        <f>SUM(Gop_Dat_Hang!AB344:AH344)</f>
        <v>242</v>
      </c>
      <c r="AJ344" s="21">
        <f>Gop_Dat_Hang!T344</f>
        <v>25000</v>
      </c>
      <c r="AK344" s="21">
        <f t="shared" si="36"/>
        <v>6050000</v>
      </c>
      <c r="AL344" s="21">
        <f>Gop_Dat_Hang!V344</f>
        <v>605000</v>
      </c>
      <c r="AM344" s="21">
        <f t="shared" si="37"/>
        <v>5445000</v>
      </c>
      <c r="AN344" s="21">
        <f>Gop_Dat_Hang!X344</f>
        <v>484000</v>
      </c>
      <c r="AO344" s="75">
        <f t="shared" si="38"/>
        <v>5929000</v>
      </c>
      <c r="AQ344" s="21">
        <f>Gop_Dat_Hang!AB344-Gop_Dat_Hang!L344</f>
        <v>0</v>
      </c>
      <c r="AR344" s="21">
        <f>Gop_Dat_Hang!AC344-Gop_Dat_Hang!M344</f>
        <v>0</v>
      </c>
      <c r="AS344" s="21">
        <f>Gop_Dat_Hang!AD344-Gop_Dat_Hang!N344</f>
        <v>0</v>
      </c>
      <c r="AT344" s="21">
        <f>Gop_Dat_Hang!AE344-Gop_Dat_Hang!O344</f>
        <v>0</v>
      </c>
      <c r="AU344" s="21">
        <f>Gop_Dat_Hang!AF344-Gop_Dat_Hang!P344</f>
        <v>0</v>
      </c>
      <c r="AV344" s="21">
        <f>Gop_Dat_Hang!AG344-Gop_Dat_Hang!Q344</f>
        <v>0</v>
      </c>
      <c r="AW344" s="21">
        <f>Gop_Dat_Hang!AH344-Gop_Dat_Hang!R344</f>
        <v>0</v>
      </c>
      <c r="AX344" s="21">
        <f>Gop_Dat_Hang!AI344-Gop_Dat_Hang!S344</f>
        <v>0</v>
      </c>
      <c r="AY344" s="21">
        <f>Gop_Dat_Hang!AJ344-Gop_Dat_Hang!T344</f>
        <v>0</v>
      </c>
    </row>
    <row r="345" spans="1:51" x14ac:dyDescent="0.2">
      <c r="A345" s="73">
        <v>44615</v>
      </c>
      <c r="B345" s="181" t="s">
        <v>263</v>
      </c>
      <c r="C345" s="181" t="s">
        <v>264</v>
      </c>
      <c r="D345" s="181" t="s">
        <v>352</v>
      </c>
      <c r="E345" s="181" t="s">
        <v>353</v>
      </c>
      <c r="F345" s="181" t="s">
        <v>354</v>
      </c>
      <c r="G345" s="181" t="s">
        <v>514</v>
      </c>
      <c r="H345" s="21">
        <v>16</v>
      </c>
      <c r="I345" s="21">
        <v>0</v>
      </c>
      <c r="J345" s="74">
        <v>0.15</v>
      </c>
      <c r="L345" s="21">
        <v>11</v>
      </c>
      <c r="M345" s="21">
        <v>14</v>
      </c>
      <c r="N345" s="21">
        <v>15</v>
      </c>
      <c r="O345" s="21">
        <v>11</v>
      </c>
      <c r="P345" s="21">
        <v>44</v>
      </c>
      <c r="Q345" s="21">
        <v>41</v>
      </c>
      <c r="R345" s="21">
        <v>41</v>
      </c>
      <c r="S345" s="21">
        <v>177</v>
      </c>
      <c r="T345" s="21">
        <v>56364</v>
      </c>
      <c r="U345" s="21">
        <v>9976428</v>
      </c>
      <c r="V345" s="21">
        <v>1496464.2</v>
      </c>
      <c r="W345" s="21">
        <v>8479963.8000000007</v>
      </c>
      <c r="X345" s="21">
        <v>798114.24</v>
      </c>
      <c r="Y345" s="74">
        <v>9278078.0399999991</v>
      </c>
      <c r="Z345" s="74">
        <v>72900</v>
      </c>
      <c r="AB345" s="21">
        <f>Gop_Dat_Hang!L345</f>
        <v>11</v>
      </c>
      <c r="AC345" s="21">
        <f>Gop_Dat_Hang!M345</f>
        <v>14</v>
      </c>
      <c r="AD345" s="21">
        <f>Gop_Dat_Hang!N345</f>
        <v>15</v>
      </c>
      <c r="AE345" s="21">
        <f>Gop_Dat_Hang!O345</f>
        <v>11</v>
      </c>
      <c r="AF345" s="21">
        <f>Gop_Dat_Hang!P345</f>
        <v>44</v>
      </c>
      <c r="AG345" s="21">
        <f>Gop_Dat_Hang!Q345</f>
        <v>41</v>
      </c>
      <c r="AH345" s="21">
        <f>Gop_Dat_Hang!R345</f>
        <v>41</v>
      </c>
      <c r="AI345" s="21">
        <f>SUM(Gop_Dat_Hang!AB345:AH345)</f>
        <v>177</v>
      </c>
      <c r="AJ345" s="21">
        <f>Gop_Dat_Hang!T345</f>
        <v>56364</v>
      </c>
      <c r="AK345" s="21">
        <f t="shared" si="36"/>
        <v>9976428</v>
      </c>
      <c r="AL345" s="21">
        <f>Gop_Dat_Hang!V345</f>
        <v>1496464.2</v>
      </c>
      <c r="AM345" s="21">
        <f t="shared" si="37"/>
        <v>8479963.8000000007</v>
      </c>
      <c r="AN345" s="21">
        <f>Gop_Dat_Hang!X345</f>
        <v>798114.24</v>
      </c>
      <c r="AO345" s="75">
        <f t="shared" si="38"/>
        <v>9278078.040000001</v>
      </c>
      <c r="AQ345" s="21">
        <f>Gop_Dat_Hang!AB345-Gop_Dat_Hang!L345</f>
        <v>0</v>
      </c>
      <c r="AR345" s="21">
        <f>Gop_Dat_Hang!AC345-Gop_Dat_Hang!M345</f>
        <v>0</v>
      </c>
      <c r="AS345" s="21">
        <f>Gop_Dat_Hang!AD345-Gop_Dat_Hang!N345</f>
        <v>0</v>
      </c>
      <c r="AT345" s="21">
        <f>Gop_Dat_Hang!AE345-Gop_Dat_Hang!O345</f>
        <v>0</v>
      </c>
      <c r="AU345" s="21">
        <f>Gop_Dat_Hang!AF345-Gop_Dat_Hang!P345</f>
        <v>0</v>
      </c>
      <c r="AV345" s="21">
        <f>Gop_Dat_Hang!AG345-Gop_Dat_Hang!Q345</f>
        <v>0</v>
      </c>
      <c r="AW345" s="21">
        <f>Gop_Dat_Hang!AH345-Gop_Dat_Hang!R345</f>
        <v>0</v>
      </c>
      <c r="AX345" s="21">
        <f>Gop_Dat_Hang!AI345-Gop_Dat_Hang!S345</f>
        <v>0</v>
      </c>
      <c r="AY345" s="21">
        <f>Gop_Dat_Hang!AJ345-Gop_Dat_Hang!T345</f>
        <v>0</v>
      </c>
    </row>
    <row r="346" spans="1:51" x14ac:dyDescent="0.2">
      <c r="A346" s="73">
        <v>44615</v>
      </c>
      <c r="B346" s="181" t="s">
        <v>263</v>
      </c>
      <c r="C346" s="181" t="s">
        <v>264</v>
      </c>
      <c r="D346" s="181" t="s">
        <v>355</v>
      </c>
      <c r="E346" s="181" t="s">
        <v>356</v>
      </c>
      <c r="F346" s="181" t="s">
        <v>357</v>
      </c>
      <c r="G346" s="181" t="s">
        <v>514</v>
      </c>
      <c r="H346" s="21">
        <v>16</v>
      </c>
      <c r="I346" s="21">
        <v>0</v>
      </c>
      <c r="J346" s="74">
        <v>0</v>
      </c>
      <c r="L346" s="21">
        <v>14</v>
      </c>
      <c r="M346" s="21">
        <v>16</v>
      </c>
      <c r="N346" s="21">
        <v>23</v>
      </c>
      <c r="O346" s="21">
        <v>42</v>
      </c>
      <c r="P346" s="21">
        <v>31</v>
      </c>
      <c r="Q346" s="21">
        <v>36</v>
      </c>
      <c r="R346" s="21">
        <v>46</v>
      </c>
      <c r="S346" s="21">
        <v>208</v>
      </c>
      <c r="T346" s="21">
        <v>56364</v>
      </c>
      <c r="U346" s="21">
        <v>11723712</v>
      </c>
      <c r="V346" s="21">
        <v>0</v>
      </c>
      <c r="W346" s="21">
        <v>11723712</v>
      </c>
      <c r="X346" s="21">
        <v>937896.95999999996</v>
      </c>
      <c r="Y346" s="74">
        <v>12661608.960000001</v>
      </c>
      <c r="Z346" s="74">
        <v>72900</v>
      </c>
      <c r="AB346" s="21">
        <f>Gop_Dat_Hang!L346</f>
        <v>14</v>
      </c>
      <c r="AC346" s="21">
        <f>Gop_Dat_Hang!M346</f>
        <v>16</v>
      </c>
      <c r="AD346" s="21">
        <f>Gop_Dat_Hang!N346</f>
        <v>23</v>
      </c>
      <c r="AE346" s="21">
        <f>Gop_Dat_Hang!O346</f>
        <v>42</v>
      </c>
      <c r="AF346" s="21">
        <f>Gop_Dat_Hang!P346</f>
        <v>31</v>
      </c>
      <c r="AG346" s="21">
        <f>Gop_Dat_Hang!Q346</f>
        <v>36</v>
      </c>
      <c r="AH346" s="21">
        <f>Gop_Dat_Hang!R346</f>
        <v>46</v>
      </c>
      <c r="AI346" s="21">
        <f>SUM(Gop_Dat_Hang!AB346:AH346)</f>
        <v>208</v>
      </c>
      <c r="AJ346" s="21">
        <f>Gop_Dat_Hang!T346</f>
        <v>56364</v>
      </c>
      <c r="AK346" s="21">
        <f t="shared" si="36"/>
        <v>11723712</v>
      </c>
      <c r="AL346" s="21">
        <f>Gop_Dat_Hang!V346</f>
        <v>0</v>
      </c>
      <c r="AM346" s="21">
        <f t="shared" si="37"/>
        <v>11723712</v>
      </c>
      <c r="AN346" s="21">
        <f>Gop_Dat_Hang!X346</f>
        <v>937896.95999999996</v>
      </c>
      <c r="AO346" s="75">
        <f t="shared" si="38"/>
        <v>12661608.960000001</v>
      </c>
      <c r="AQ346" s="21">
        <f>Gop_Dat_Hang!AB346-Gop_Dat_Hang!L346</f>
        <v>0</v>
      </c>
      <c r="AR346" s="21">
        <f>Gop_Dat_Hang!AC346-Gop_Dat_Hang!M346</f>
        <v>0</v>
      </c>
      <c r="AS346" s="21">
        <f>Gop_Dat_Hang!AD346-Gop_Dat_Hang!N346</f>
        <v>0</v>
      </c>
      <c r="AT346" s="21">
        <f>Gop_Dat_Hang!AE346-Gop_Dat_Hang!O346</f>
        <v>0</v>
      </c>
      <c r="AU346" s="21">
        <f>Gop_Dat_Hang!AF346-Gop_Dat_Hang!P346</f>
        <v>0</v>
      </c>
      <c r="AV346" s="21">
        <f>Gop_Dat_Hang!AG346-Gop_Dat_Hang!Q346</f>
        <v>0</v>
      </c>
      <c r="AW346" s="21">
        <f>Gop_Dat_Hang!AH346-Gop_Dat_Hang!R346</f>
        <v>0</v>
      </c>
      <c r="AX346" s="21">
        <f>Gop_Dat_Hang!AI346-Gop_Dat_Hang!S346</f>
        <v>0</v>
      </c>
      <c r="AY346" s="21">
        <f>Gop_Dat_Hang!AJ346-Gop_Dat_Hang!T346</f>
        <v>0</v>
      </c>
    </row>
    <row r="347" spans="1:51" x14ac:dyDescent="0.2">
      <c r="A347" s="73">
        <v>44615</v>
      </c>
      <c r="B347" s="181" t="s">
        <v>263</v>
      </c>
      <c r="C347" s="181" t="s">
        <v>264</v>
      </c>
      <c r="D347" s="181" t="s">
        <v>358</v>
      </c>
      <c r="E347" s="181" t="s">
        <v>359</v>
      </c>
      <c r="F347" s="181" t="s">
        <v>360</v>
      </c>
      <c r="G347" s="181" t="s">
        <v>514</v>
      </c>
      <c r="H347" s="21">
        <v>16</v>
      </c>
      <c r="I347" s="21">
        <v>0</v>
      </c>
      <c r="J347" s="74">
        <v>0</v>
      </c>
      <c r="L347" s="21">
        <v>42</v>
      </c>
      <c r="M347" s="21">
        <v>26</v>
      </c>
      <c r="N347" s="21">
        <v>23</v>
      </c>
      <c r="O347" s="21">
        <v>29</v>
      </c>
      <c r="P347" s="21">
        <v>44</v>
      </c>
      <c r="Q347" s="21">
        <v>25</v>
      </c>
      <c r="R347" s="21">
        <v>26</v>
      </c>
      <c r="S347" s="21">
        <v>215</v>
      </c>
      <c r="T347" s="21">
        <v>64545</v>
      </c>
      <c r="U347" s="21">
        <v>13877175</v>
      </c>
      <c r="V347" s="21">
        <v>0</v>
      </c>
      <c r="W347" s="21">
        <v>13877175</v>
      </c>
      <c r="X347" s="21">
        <v>1110174</v>
      </c>
      <c r="Y347" s="74">
        <v>14987349</v>
      </c>
      <c r="Z347" s="74">
        <v>83900</v>
      </c>
      <c r="AB347" s="21">
        <f>Gop_Dat_Hang!L347</f>
        <v>42</v>
      </c>
      <c r="AC347" s="21">
        <f>Gop_Dat_Hang!M347</f>
        <v>26</v>
      </c>
      <c r="AD347" s="21">
        <f>Gop_Dat_Hang!N347</f>
        <v>23</v>
      </c>
      <c r="AE347" s="21">
        <f>Gop_Dat_Hang!O347</f>
        <v>29</v>
      </c>
      <c r="AF347" s="21">
        <f>Gop_Dat_Hang!P347</f>
        <v>44</v>
      </c>
      <c r="AG347" s="21">
        <f>Gop_Dat_Hang!Q347</f>
        <v>25</v>
      </c>
      <c r="AH347" s="21">
        <f>Gop_Dat_Hang!R347</f>
        <v>26</v>
      </c>
      <c r="AI347" s="21">
        <f>SUM(Gop_Dat_Hang!AB347:AH347)</f>
        <v>215</v>
      </c>
      <c r="AJ347" s="21">
        <f>Gop_Dat_Hang!T347</f>
        <v>64545</v>
      </c>
      <c r="AK347" s="21">
        <f t="shared" si="36"/>
        <v>13877175</v>
      </c>
      <c r="AL347" s="21">
        <f>Gop_Dat_Hang!V347</f>
        <v>0</v>
      </c>
      <c r="AM347" s="21">
        <f t="shared" si="37"/>
        <v>13877175</v>
      </c>
      <c r="AN347" s="21">
        <f>Gop_Dat_Hang!X347</f>
        <v>1110174</v>
      </c>
      <c r="AO347" s="75">
        <f t="shared" si="38"/>
        <v>14987349</v>
      </c>
      <c r="AQ347" s="21">
        <f>Gop_Dat_Hang!AB347-Gop_Dat_Hang!L347</f>
        <v>0</v>
      </c>
      <c r="AR347" s="21">
        <f>Gop_Dat_Hang!AC347-Gop_Dat_Hang!M347</f>
        <v>0</v>
      </c>
      <c r="AS347" s="21">
        <f>Gop_Dat_Hang!AD347-Gop_Dat_Hang!N347</f>
        <v>0</v>
      </c>
      <c r="AT347" s="21">
        <f>Gop_Dat_Hang!AE347-Gop_Dat_Hang!O347</f>
        <v>0</v>
      </c>
      <c r="AU347" s="21">
        <f>Gop_Dat_Hang!AF347-Gop_Dat_Hang!P347</f>
        <v>0</v>
      </c>
      <c r="AV347" s="21">
        <f>Gop_Dat_Hang!AG347-Gop_Dat_Hang!Q347</f>
        <v>0</v>
      </c>
      <c r="AW347" s="21">
        <f>Gop_Dat_Hang!AH347-Gop_Dat_Hang!R347</f>
        <v>0</v>
      </c>
      <c r="AX347" s="21">
        <f>Gop_Dat_Hang!AI347-Gop_Dat_Hang!S347</f>
        <v>0</v>
      </c>
      <c r="AY347" s="21">
        <f>Gop_Dat_Hang!AJ347-Gop_Dat_Hang!T347</f>
        <v>0</v>
      </c>
    </row>
    <row r="348" spans="1:51" x14ac:dyDescent="0.2">
      <c r="A348" s="73">
        <v>44615</v>
      </c>
      <c r="B348" s="181" t="s">
        <v>263</v>
      </c>
      <c r="C348" s="181" t="s">
        <v>264</v>
      </c>
      <c r="D348" s="181" t="s">
        <v>361</v>
      </c>
      <c r="E348" s="181" t="s">
        <v>362</v>
      </c>
      <c r="F348" s="181" t="s">
        <v>363</v>
      </c>
      <c r="G348" s="181" t="s">
        <v>514</v>
      </c>
      <c r="H348" s="21">
        <v>16</v>
      </c>
      <c r="I348" s="21">
        <v>0</v>
      </c>
      <c r="J348" s="74">
        <v>0.15</v>
      </c>
      <c r="L348" s="21">
        <v>33</v>
      </c>
      <c r="M348" s="21">
        <v>19</v>
      </c>
      <c r="N348" s="21">
        <v>26</v>
      </c>
      <c r="O348" s="21">
        <v>40</v>
      </c>
      <c r="P348" s="21">
        <v>39</v>
      </c>
      <c r="Q348" s="21">
        <v>19</v>
      </c>
      <c r="R348" s="21">
        <v>25</v>
      </c>
      <c r="S348" s="21">
        <v>201</v>
      </c>
      <c r="T348" s="21">
        <v>64545</v>
      </c>
      <c r="U348" s="21">
        <v>12973545</v>
      </c>
      <c r="V348" s="21">
        <v>1946031.75</v>
      </c>
      <c r="W348" s="21">
        <v>11027513.25</v>
      </c>
      <c r="X348" s="21">
        <v>1037883.6</v>
      </c>
      <c r="Y348" s="74">
        <v>12065396.85</v>
      </c>
      <c r="Z348" s="74">
        <v>83900</v>
      </c>
      <c r="AB348" s="21">
        <f>Gop_Dat_Hang!L348</f>
        <v>33</v>
      </c>
      <c r="AC348" s="21">
        <f>Gop_Dat_Hang!M348</f>
        <v>19</v>
      </c>
      <c r="AD348" s="21">
        <f>Gop_Dat_Hang!N348</f>
        <v>26</v>
      </c>
      <c r="AE348" s="21">
        <f>Gop_Dat_Hang!O348</f>
        <v>40</v>
      </c>
      <c r="AF348" s="21">
        <f>Gop_Dat_Hang!P348</f>
        <v>39</v>
      </c>
      <c r="AG348" s="21">
        <f>Gop_Dat_Hang!Q348</f>
        <v>19</v>
      </c>
      <c r="AH348" s="21">
        <f>Gop_Dat_Hang!R348</f>
        <v>25</v>
      </c>
      <c r="AI348" s="21">
        <f>SUM(Gop_Dat_Hang!AB348:AH348)</f>
        <v>201</v>
      </c>
      <c r="AJ348" s="21">
        <f>Gop_Dat_Hang!T348</f>
        <v>64545</v>
      </c>
      <c r="AK348" s="21">
        <f t="shared" si="36"/>
        <v>12973545</v>
      </c>
      <c r="AL348" s="21">
        <f>Gop_Dat_Hang!V348</f>
        <v>1946031.75</v>
      </c>
      <c r="AM348" s="21">
        <f t="shared" si="37"/>
        <v>11027513.25</v>
      </c>
      <c r="AN348" s="21">
        <f>Gop_Dat_Hang!X348</f>
        <v>1037883.6</v>
      </c>
      <c r="AO348" s="75">
        <f t="shared" si="38"/>
        <v>12065396.85</v>
      </c>
      <c r="AQ348" s="21">
        <f>Gop_Dat_Hang!AB348-Gop_Dat_Hang!L348</f>
        <v>0</v>
      </c>
      <c r="AR348" s="21">
        <f>Gop_Dat_Hang!AC348-Gop_Dat_Hang!M348</f>
        <v>0</v>
      </c>
      <c r="AS348" s="21">
        <f>Gop_Dat_Hang!AD348-Gop_Dat_Hang!N348</f>
        <v>0</v>
      </c>
      <c r="AT348" s="21">
        <f>Gop_Dat_Hang!AE348-Gop_Dat_Hang!O348</f>
        <v>0</v>
      </c>
      <c r="AU348" s="21">
        <f>Gop_Dat_Hang!AF348-Gop_Dat_Hang!P348</f>
        <v>0</v>
      </c>
      <c r="AV348" s="21">
        <f>Gop_Dat_Hang!AG348-Gop_Dat_Hang!Q348</f>
        <v>0</v>
      </c>
      <c r="AW348" s="21">
        <f>Gop_Dat_Hang!AH348-Gop_Dat_Hang!R348</f>
        <v>0</v>
      </c>
      <c r="AX348" s="21">
        <f>Gop_Dat_Hang!AI348-Gop_Dat_Hang!S348</f>
        <v>0</v>
      </c>
      <c r="AY348" s="21">
        <f>Gop_Dat_Hang!AJ348-Gop_Dat_Hang!T348</f>
        <v>0</v>
      </c>
    </row>
    <row r="349" spans="1:51" x14ac:dyDescent="0.2">
      <c r="A349" s="73">
        <v>44615</v>
      </c>
      <c r="B349" s="181" t="s">
        <v>263</v>
      </c>
      <c r="C349" s="181" t="s">
        <v>264</v>
      </c>
      <c r="D349" s="181" t="s">
        <v>364</v>
      </c>
      <c r="E349" s="181" t="s">
        <v>365</v>
      </c>
      <c r="F349" s="181" t="s">
        <v>366</v>
      </c>
      <c r="G349" s="181" t="s">
        <v>514</v>
      </c>
      <c r="H349" s="21">
        <v>20</v>
      </c>
      <c r="I349" s="21">
        <v>0</v>
      </c>
      <c r="J349" s="74">
        <v>0.2</v>
      </c>
      <c r="L349" s="21">
        <v>14</v>
      </c>
      <c r="M349" s="21">
        <v>25</v>
      </c>
      <c r="N349" s="21">
        <v>21</v>
      </c>
      <c r="O349" s="21">
        <v>30</v>
      </c>
      <c r="P349" s="21">
        <v>21</v>
      </c>
      <c r="Q349" s="21">
        <v>35</v>
      </c>
      <c r="R349" s="21">
        <v>16</v>
      </c>
      <c r="S349" s="21">
        <v>162</v>
      </c>
      <c r="T349" s="21">
        <v>56364</v>
      </c>
      <c r="U349" s="21">
        <v>9130968</v>
      </c>
      <c r="V349" s="21">
        <v>1826193.6</v>
      </c>
      <c r="W349" s="21">
        <v>7304774.4000000004</v>
      </c>
      <c r="X349" s="21">
        <v>730477.44</v>
      </c>
      <c r="Y349" s="74">
        <v>8035251.8399999999</v>
      </c>
      <c r="Z349" s="74">
        <v>72900</v>
      </c>
      <c r="AB349" s="21">
        <f>Gop_Dat_Hang!L349</f>
        <v>14</v>
      </c>
      <c r="AC349" s="21">
        <f>Gop_Dat_Hang!M349</f>
        <v>25</v>
      </c>
      <c r="AD349" s="21">
        <f>Gop_Dat_Hang!N349</f>
        <v>21</v>
      </c>
      <c r="AE349" s="21">
        <f>Gop_Dat_Hang!O349</f>
        <v>30</v>
      </c>
      <c r="AF349" s="21">
        <f>Gop_Dat_Hang!P349</f>
        <v>21</v>
      </c>
      <c r="AG349" s="21">
        <f>Gop_Dat_Hang!Q349</f>
        <v>35</v>
      </c>
      <c r="AH349" s="21">
        <f>Gop_Dat_Hang!R349</f>
        <v>16</v>
      </c>
      <c r="AI349" s="21">
        <f>SUM(Gop_Dat_Hang!AB349:AH349)</f>
        <v>162</v>
      </c>
      <c r="AJ349" s="21">
        <f>Gop_Dat_Hang!T349</f>
        <v>56364</v>
      </c>
      <c r="AK349" s="21">
        <f t="shared" si="36"/>
        <v>9130968</v>
      </c>
      <c r="AL349" s="21">
        <f>Gop_Dat_Hang!V349</f>
        <v>1826193.6</v>
      </c>
      <c r="AM349" s="21">
        <f t="shared" si="37"/>
        <v>7304774.4000000004</v>
      </c>
      <c r="AN349" s="21">
        <f>Gop_Dat_Hang!X349</f>
        <v>730477.44</v>
      </c>
      <c r="AO349" s="75">
        <f t="shared" si="38"/>
        <v>8035251.8399999999</v>
      </c>
      <c r="AQ349" s="21">
        <f>Gop_Dat_Hang!AB349-Gop_Dat_Hang!L349</f>
        <v>0</v>
      </c>
      <c r="AR349" s="21">
        <f>Gop_Dat_Hang!AC349-Gop_Dat_Hang!M349</f>
        <v>0</v>
      </c>
      <c r="AS349" s="21">
        <f>Gop_Dat_Hang!AD349-Gop_Dat_Hang!N349</f>
        <v>0</v>
      </c>
      <c r="AT349" s="21">
        <f>Gop_Dat_Hang!AE349-Gop_Dat_Hang!O349</f>
        <v>0</v>
      </c>
      <c r="AU349" s="21">
        <f>Gop_Dat_Hang!AF349-Gop_Dat_Hang!P349</f>
        <v>0</v>
      </c>
      <c r="AV349" s="21">
        <f>Gop_Dat_Hang!AG349-Gop_Dat_Hang!Q349</f>
        <v>0</v>
      </c>
      <c r="AW349" s="21">
        <f>Gop_Dat_Hang!AH349-Gop_Dat_Hang!R349</f>
        <v>0</v>
      </c>
      <c r="AX349" s="21">
        <f>Gop_Dat_Hang!AI349-Gop_Dat_Hang!S349</f>
        <v>0</v>
      </c>
      <c r="AY349" s="21">
        <f>Gop_Dat_Hang!AJ349-Gop_Dat_Hang!T349</f>
        <v>0</v>
      </c>
    </row>
    <row r="350" spans="1:51" x14ac:dyDescent="0.2">
      <c r="A350" s="73">
        <v>44615</v>
      </c>
      <c r="B350" s="181" t="s">
        <v>263</v>
      </c>
      <c r="C350" s="181" t="s">
        <v>264</v>
      </c>
      <c r="D350" s="181" t="s">
        <v>367</v>
      </c>
      <c r="E350" s="181" t="s">
        <v>368</v>
      </c>
      <c r="F350" s="181" t="s">
        <v>369</v>
      </c>
      <c r="G350" s="181" t="s">
        <v>549</v>
      </c>
      <c r="H350" s="21">
        <v>16</v>
      </c>
      <c r="I350" s="21">
        <v>0</v>
      </c>
      <c r="J350" s="74">
        <v>0.2</v>
      </c>
      <c r="L350" s="21">
        <v>31</v>
      </c>
      <c r="M350" s="21">
        <v>22</v>
      </c>
      <c r="N350" s="21">
        <v>42</v>
      </c>
      <c r="O350" s="21">
        <v>48</v>
      </c>
      <c r="P350" s="21">
        <v>28</v>
      </c>
      <c r="Q350" s="21">
        <v>34</v>
      </c>
      <c r="R350" s="21">
        <v>33</v>
      </c>
      <c r="S350" s="21">
        <v>238</v>
      </c>
      <c r="T350" s="21">
        <v>60000</v>
      </c>
      <c r="U350" s="21">
        <v>14280000</v>
      </c>
      <c r="V350" s="21">
        <v>2856000</v>
      </c>
      <c r="W350" s="21">
        <v>11424000</v>
      </c>
      <c r="X350" s="21">
        <v>1142400</v>
      </c>
      <c r="Y350" s="74">
        <v>12566400</v>
      </c>
      <c r="Z350" s="74">
        <v>77900</v>
      </c>
      <c r="AB350" s="21">
        <f>Gop_Dat_Hang!L350</f>
        <v>31</v>
      </c>
      <c r="AC350" s="21">
        <f>Gop_Dat_Hang!M350</f>
        <v>22</v>
      </c>
      <c r="AD350" s="21">
        <f>Gop_Dat_Hang!N350</f>
        <v>42</v>
      </c>
      <c r="AE350" s="21">
        <f>Gop_Dat_Hang!O350</f>
        <v>48</v>
      </c>
      <c r="AF350" s="21">
        <f>Gop_Dat_Hang!P350</f>
        <v>28</v>
      </c>
      <c r="AG350" s="21">
        <f>Gop_Dat_Hang!Q350</f>
        <v>34</v>
      </c>
      <c r="AH350" s="21">
        <f>Gop_Dat_Hang!R350</f>
        <v>33</v>
      </c>
      <c r="AI350" s="21">
        <f>SUM(Gop_Dat_Hang!AB350:AH350)</f>
        <v>238</v>
      </c>
      <c r="AJ350" s="21">
        <f>Gop_Dat_Hang!T350</f>
        <v>60000</v>
      </c>
      <c r="AK350" s="21">
        <f t="shared" si="36"/>
        <v>14280000</v>
      </c>
      <c r="AL350" s="21">
        <f>Gop_Dat_Hang!V350</f>
        <v>2856000</v>
      </c>
      <c r="AM350" s="21">
        <f t="shared" si="37"/>
        <v>11424000</v>
      </c>
      <c r="AN350" s="21">
        <f>Gop_Dat_Hang!X350</f>
        <v>1142400</v>
      </c>
      <c r="AO350" s="75">
        <f t="shared" si="38"/>
        <v>12566400</v>
      </c>
      <c r="AQ350" s="21">
        <f>Gop_Dat_Hang!AB350-Gop_Dat_Hang!L350</f>
        <v>0</v>
      </c>
      <c r="AR350" s="21">
        <f>Gop_Dat_Hang!AC350-Gop_Dat_Hang!M350</f>
        <v>0</v>
      </c>
      <c r="AS350" s="21">
        <f>Gop_Dat_Hang!AD350-Gop_Dat_Hang!N350</f>
        <v>0</v>
      </c>
      <c r="AT350" s="21">
        <f>Gop_Dat_Hang!AE350-Gop_Dat_Hang!O350</f>
        <v>0</v>
      </c>
      <c r="AU350" s="21">
        <f>Gop_Dat_Hang!AF350-Gop_Dat_Hang!P350</f>
        <v>0</v>
      </c>
      <c r="AV350" s="21">
        <f>Gop_Dat_Hang!AG350-Gop_Dat_Hang!Q350</f>
        <v>0</v>
      </c>
      <c r="AW350" s="21">
        <f>Gop_Dat_Hang!AH350-Gop_Dat_Hang!R350</f>
        <v>0</v>
      </c>
      <c r="AX350" s="21">
        <f>Gop_Dat_Hang!AI350-Gop_Dat_Hang!S350</f>
        <v>0</v>
      </c>
      <c r="AY350" s="21">
        <f>Gop_Dat_Hang!AJ350-Gop_Dat_Hang!T350</f>
        <v>0</v>
      </c>
    </row>
    <row r="351" spans="1:51" x14ac:dyDescent="0.2">
      <c r="A351" s="73">
        <v>44615</v>
      </c>
      <c r="B351" s="181" t="s">
        <v>263</v>
      </c>
      <c r="C351" s="181" t="s">
        <v>264</v>
      </c>
      <c r="D351" s="181" t="s">
        <v>370</v>
      </c>
      <c r="E351" s="181" t="s">
        <v>371</v>
      </c>
      <c r="F351" s="181" t="s">
        <v>372</v>
      </c>
      <c r="G351" s="181" t="s">
        <v>514</v>
      </c>
      <c r="H351" s="21">
        <v>20</v>
      </c>
      <c r="I351" s="21">
        <v>0</v>
      </c>
      <c r="J351" s="74">
        <v>0.2</v>
      </c>
      <c r="L351" s="21">
        <v>44</v>
      </c>
      <c r="M351" s="21">
        <v>19</v>
      </c>
      <c r="N351" s="21">
        <v>15</v>
      </c>
      <c r="O351" s="21">
        <v>43</v>
      </c>
      <c r="P351" s="21">
        <v>13</v>
      </c>
      <c r="Q351" s="21">
        <v>43</v>
      </c>
      <c r="R351" s="21">
        <v>47</v>
      </c>
      <c r="S351" s="21">
        <v>224</v>
      </c>
      <c r="T351" s="21">
        <v>40000</v>
      </c>
      <c r="U351" s="21">
        <v>8960000</v>
      </c>
      <c r="V351" s="21">
        <v>1792000</v>
      </c>
      <c r="W351" s="21">
        <v>7168000</v>
      </c>
      <c r="X351" s="21">
        <v>716800</v>
      </c>
      <c r="Y351" s="74">
        <v>7884800</v>
      </c>
      <c r="Z351" s="74">
        <v>51900</v>
      </c>
      <c r="AB351" s="21">
        <f>Gop_Dat_Hang!L351</f>
        <v>44</v>
      </c>
      <c r="AC351" s="21">
        <f>Gop_Dat_Hang!M351</f>
        <v>19</v>
      </c>
      <c r="AD351" s="21">
        <f>Gop_Dat_Hang!N351</f>
        <v>15</v>
      </c>
      <c r="AE351" s="21">
        <f>Gop_Dat_Hang!O351</f>
        <v>43</v>
      </c>
      <c r="AF351" s="21">
        <f>Gop_Dat_Hang!P351</f>
        <v>13</v>
      </c>
      <c r="AG351" s="21">
        <f>Gop_Dat_Hang!Q351</f>
        <v>43</v>
      </c>
      <c r="AH351" s="21">
        <f>Gop_Dat_Hang!R351</f>
        <v>47</v>
      </c>
      <c r="AI351" s="21">
        <f>SUM(Gop_Dat_Hang!AB351:AH351)</f>
        <v>224</v>
      </c>
      <c r="AJ351" s="21">
        <f>Gop_Dat_Hang!T351</f>
        <v>40000</v>
      </c>
      <c r="AK351" s="21">
        <f t="shared" si="36"/>
        <v>8960000</v>
      </c>
      <c r="AL351" s="21">
        <f>Gop_Dat_Hang!V351</f>
        <v>1792000</v>
      </c>
      <c r="AM351" s="21">
        <f t="shared" si="37"/>
        <v>7168000</v>
      </c>
      <c r="AN351" s="21">
        <f>Gop_Dat_Hang!X351</f>
        <v>716800</v>
      </c>
      <c r="AO351" s="75">
        <f t="shared" si="38"/>
        <v>7884800</v>
      </c>
      <c r="AQ351" s="21">
        <f>Gop_Dat_Hang!AB351-Gop_Dat_Hang!L351</f>
        <v>0</v>
      </c>
      <c r="AR351" s="21">
        <f>Gop_Dat_Hang!AC351-Gop_Dat_Hang!M351</f>
        <v>0</v>
      </c>
      <c r="AS351" s="21">
        <f>Gop_Dat_Hang!AD351-Gop_Dat_Hang!N351</f>
        <v>0</v>
      </c>
      <c r="AT351" s="21">
        <f>Gop_Dat_Hang!AE351-Gop_Dat_Hang!O351</f>
        <v>0</v>
      </c>
      <c r="AU351" s="21">
        <f>Gop_Dat_Hang!AF351-Gop_Dat_Hang!P351</f>
        <v>0</v>
      </c>
      <c r="AV351" s="21">
        <f>Gop_Dat_Hang!AG351-Gop_Dat_Hang!Q351</f>
        <v>0</v>
      </c>
      <c r="AW351" s="21">
        <f>Gop_Dat_Hang!AH351-Gop_Dat_Hang!R351</f>
        <v>0</v>
      </c>
      <c r="AX351" s="21">
        <f>Gop_Dat_Hang!AI351-Gop_Dat_Hang!S351</f>
        <v>0</v>
      </c>
      <c r="AY351" s="21">
        <f>Gop_Dat_Hang!AJ351-Gop_Dat_Hang!T351</f>
        <v>0</v>
      </c>
    </row>
    <row r="352" spans="1:51" x14ac:dyDescent="0.2">
      <c r="A352" s="73">
        <v>44615</v>
      </c>
      <c r="B352" s="181" t="s">
        <v>263</v>
      </c>
      <c r="C352" s="181" t="s">
        <v>264</v>
      </c>
      <c r="D352" s="181" t="s">
        <v>373</v>
      </c>
      <c r="E352" s="181" t="s">
        <v>374</v>
      </c>
      <c r="F352" s="181" t="s">
        <v>375</v>
      </c>
      <c r="G352" s="181" t="s">
        <v>514</v>
      </c>
      <c r="H352" s="21">
        <v>24</v>
      </c>
      <c r="I352" s="21">
        <v>0</v>
      </c>
      <c r="J352" s="74">
        <v>0.1</v>
      </c>
      <c r="L352" s="21">
        <v>39</v>
      </c>
      <c r="M352" s="21">
        <v>47</v>
      </c>
      <c r="N352" s="21">
        <v>32</v>
      </c>
      <c r="O352" s="21">
        <v>14</v>
      </c>
      <c r="P352" s="21">
        <v>44</v>
      </c>
      <c r="Q352" s="21">
        <v>35</v>
      </c>
      <c r="R352" s="21">
        <v>17</v>
      </c>
      <c r="S352" s="21">
        <v>228</v>
      </c>
      <c r="T352" s="21">
        <v>54545</v>
      </c>
      <c r="U352" s="21">
        <v>12436260</v>
      </c>
      <c r="V352" s="21">
        <v>1243626</v>
      </c>
      <c r="W352" s="21">
        <v>11192634</v>
      </c>
      <c r="X352" s="21">
        <v>994900.8</v>
      </c>
      <c r="Y352" s="74">
        <v>12187534.800000001</v>
      </c>
      <c r="Z352" s="74">
        <v>69900</v>
      </c>
      <c r="AB352" s="21">
        <f>Gop_Dat_Hang!L352</f>
        <v>39</v>
      </c>
      <c r="AC352" s="21">
        <f>Gop_Dat_Hang!M352</f>
        <v>47</v>
      </c>
      <c r="AD352" s="21">
        <f>Gop_Dat_Hang!N352</f>
        <v>32</v>
      </c>
      <c r="AE352" s="21">
        <f>Gop_Dat_Hang!O352</f>
        <v>14</v>
      </c>
      <c r="AF352" s="21">
        <f>Gop_Dat_Hang!P352</f>
        <v>44</v>
      </c>
      <c r="AG352" s="21">
        <f>Gop_Dat_Hang!Q352</f>
        <v>35</v>
      </c>
      <c r="AH352" s="21">
        <f>Gop_Dat_Hang!R352</f>
        <v>17</v>
      </c>
      <c r="AI352" s="21">
        <f>SUM(Gop_Dat_Hang!AB352:AH352)</f>
        <v>228</v>
      </c>
      <c r="AJ352" s="21">
        <f>Gop_Dat_Hang!T352</f>
        <v>54545</v>
      </c>
      <c r="AK352" s="21">
        <f t="shared" si="36"/>
        <v>12436260</v>
      </c>
      <c r="AL352" s="21">
        <f>Gop_Dat_Hang!V352</f>
        <v>1243626</v>
      </c>
      <c r="AM352" s="21">
        <f t="shared" si="37"/>
        <v>11192634</v>
      </c>
      <c r="AN352" s="21">
        <f>Gop_Dat_Hang!X352</f>
        <v>994900.8</v>
      </c>
      <c r="AO352" s="75">
        <f t="shared" si="38"/>
        <v>12187534.800000001</v>
      </c>
      <c r="AQ352" s="21">
        <f>Gop_Dat_Hang!AB352-Gop_Dat_Hang!L352</f>
        <v>0</v>
      </c>
      <c r="AR352" s="21">
        <f>Gop_Dat_Hang!AC352-Gop_Dat_Hang!M352</f>
        <v>0</v>
      </c>
      <c r="AS352" s="21">
        <f>Gop_Dat_Hang!AD352-Gop_Dat_Hang!N352</f>
        <v>0</v>
      </c>
      <c r="AT352" s="21">
        <f>Gop_Dat_Hang!AE352-Gop_Dat_Hang!O352</f>
        <v>0</v>
      </c>
      <c r="AU352" s="21">
        <f>Gop_Dat_Hang!AF352-Gop_Dat_Hang!P352</f>
        <v>0</v>
      </c>
      <c r="AV352" s="21">
        <f>Gop_Dat_Hang!AG352-Gop_Dat_Hang!Q352</f>
        <v>0</v>
      </c>
      <c r="AW352" s="21">
        <f>Gop_Dat_Hang!AH352-Gop_Dat_Hang!R352</f>
        <v>0</v>
      </c>
      <c r="AX352" s="21">
        <f>Gop_Dat_Hang!AI352-Gop_Dat_Hang!S352</f>
        <v>0</v>
      </c>
      <c r="AY352" s="21">
        <f>Gop_Dat_Hang!AJ352-Gop_Dat_Hang!T352</f>
        <v>0</v>
      </c>
    </row>
    <row r="353" spans="1:51" x14ac:dyDescent="0.2">
      <c r="A353" s="73">
        <v>44615</v>
      </c>
      <c r="B353" s="181" t="s">
        <v>263</v>
      </c>
      <c r="C353" s="181" t="s">
        <v>264</v>
      </c>
      <c r="D353" s="181" t="s">
        <v>340</v>
      </c>
      <c r="E353" s="181" t="s">
        <v>341</v>
      </c>
      <c r="F353" s="181" t="s">
        <v>342</v>
      </c>
      <c r="G353" s="181" t="s">
        <v>514</v>
      </c>
      <c r="H353" s="21">
        <v>48</v>
      </c>
      <c r="I353" s="21">
        <v>0</v>
      </c>
      <c r="J353" s="74">
        <v>0.08</v>
      </c>
      <c r="L353" s="21">
        <v>19</v>
      </c>
      <c r="M353" s="21">
        <v>38</v>
      </c>
      <c r="N353" s="21">
        <v>28</v>
      </c>
      <c r="O353" s="21">
        <v>39</v>
      </c>
      <c r="P353" s="21">
        <v>37</v>
      </c>
      <c r="Q353" s="21">
        <v>10</v>
      </c>
      <c r="R353" s="21">
        <v>26</v>
      </c>
      <c r="S353" s="21">
        <v>197</v>
      </c>
      <c r="T353" s="21">
        <v>8182</v>
      </c>
      <c r="U353" s="21">
        <v>1611854</v>
      </c>
      <c r="V353" s="21">
        <v>128948.32</v>
      </c>
      <c r="W353" s="21">
        <v>1482905.68</v>
      </c>
      <c r="X353" s="21">
        <v>128948.32</v>
      </c>
      <c r="Y353" s="74">
        <v>1611854</v>
      </c>
      <c r="Z353" s="74">
        <v>10900</v>
      </c>
      <c r="AB353" s="21">
        <f>Gop_Dat_Hang!L353</f>
        <v>19</v>
      </c>
      <c r="AC353" s="21">
        <f>Gop_Dat_Hang!M353</f>
        <v>38</v>
      </c>
      <c r="AD353" s="21">
        <f>Gop_Dat_Hang!N353</f>
        <v>28</v>
      </c>
      <c r="AE353" s="21">
        <f>Gop_Dat_Hang!O353</f>
        <v>39</v>
      </c>
      <c r="AF353" s="21">
        <f>Gop_Dat_Hang!P353</f>
        <v>37</v>
      </c>
      <c r="AG353" s="21">
        <f>Gop_Dat_Hang!Q353</f>
        <v>10</v>
      </c>
      <c r="AH353" s="21">
        <f>Gop_Dat_Hang!R353</f>
        <v>26</v>
      </c>
      <c r="AI353" s="21">
        <f>SUM(Gop_Dat_Hang!AB353:AH353)</f>
        <v>197</v>
      </c>
      <c r="AJ353" s="21">
        <f>Gop_Dat_Hang!T353</f>
        <v>8182</v>
      </c>
      <c r="AK353" s="21">
        <f t="shared" si="36"/>
        <v>1611854</v>
      </c>
      <c r="AL353" s="21">
        <f>Gop_Dat_Hang!V353</f>
        <v>128948.32</v>
      </c>
      <c r="AM353" s="21">
        <f t="shared" si="37"/>
        <v>1482905.68</v>
      </c>
      <c r="AN353" s="21">
        <f>Gop_Dat_Hang!X353</f>
        <v>128948.32</v>
      </c>
      <c r="AO353" s="75">
        <f t="shared" si="38"/>
        <v>1611854</v>
      </c>
      <c r="AQ353" s="21">
        <f>Gop_Dat_Hang!AB353-Gop_Dat_Hang!L353</f>
        <v>0</v>
      </c>
      <c r="AR353" s="21">
        <f>Gop_Dat_Hang!AC353-Gop_Dat_Hang!M353</f>
        <v>0</v>
      </c>
      <c r="AS353" s="21">
        <f>Gop_Dat_Hang!AD353-Gop_Dat_Hang!N353</f>
        <v>0</v>
      </c>
      <c r="AT353" s="21">
        <f>Gop_Dat_Hang!AE353-Gop_Dat_Hang!O353</f>
        <v>0</v>
      </c>
      <c r="AU353" s="21">
        <f>Gop_Dat_Hang!AF353-Gop_Dat_Hang!P353</f>
        <v>0</v>
      </c>
      <c r="AV353" s="21">
        <f>Gop_Dat_Hang!AG353-Gop_Dat_Hang!Q353</f>
        <v>0</v>
      </c>
      <c r="AW353" s="21">
        <f>Gop_Dat_Hang!AH353-Gop_Dat_Hang!R353</f>
        <v>0</v>
      </c>
      <c r="AX353" s="21">
        <f>Gop_Dat_Hang!AI353-Gop_Dat_Hang!S353</f>
        <v>0</v>
      </c>
      <c r="AY353" s="21">
        <f>Gop_Dat_Hang!AJ353-Gop_Dat_Hang!T353</f>
        <v>0</v>
      </c>
    </row>
    <row r="354" spans="1:51" x14ac:dyDescent="0.2">
      <c r="A354" s="73">
        <v>44615</v>
      </c>
      <c r="B354" s="181" t="s">
        <v>263</v>
      </c>
      <c r="C354" s="181" t="s">
        <v>264</v>
      </c>
      <c r="D354" s="181" t="s">
        <v>343</v>
      </c>
      <c r="E354" s="181" t="s">
        <v>344</v>
      </c>
      <c r="F354" s="181" t="s">
        <v>345</v>
      </c>
      <c r="G354" s="181" t="s">
        <v>514</v>
      </c>
      <c r="H354" s="21">
        <v>48</v>
      </c>
      <c r="I354" s="21">
        <v>0</v>
      </c>
      <c r="J354" s="74">
        <v>0.08</v>
      </c>
      <c r="L354" s="21">
        <v>38</v>
      </c>
      <c r="M354" s="21">
        <v>50</v>
      </c>
      <c r="N354" s="21">
        <v>23</v>
      </c>
      <c r="O354" s="21">
        <v>39</v>
      </c>
      <c r="P354" s="21">
        <v>27</v>
      </c>
      <c r="Q354" s="21">
        <v>15</v>
      </c>
      <c r="R354" s="21">
        <v>41</v>
      </c>
      <c r="S354" s="21">
        <v>233</v>
      </c>
      <c r="T354" s="21">
        <v>8182</v>
      </c>
      <c r="U354" s="21">
        <v>1906406</v>
      </c>
      <c r="V354" s="21">
        <v>152512.48000000001</v>
      </c>
      <c r="W354" s="21">
        <v>1753893.52</v>
      </c>
      <c r="X354" s="21">
        <v>152512.48000000001</v>
      </c>
      <c r="Y354" s="74">
        <v>1906406</v>
      </c>
      <c r="Z354" s="74">
        <v>10900</v>
      </c>
      <c r="AB354" s="21">
        <f>Gop_Dat_Hang!L354</f>
        <v>38</v>
      </c>
      <c r="AC354" s="21">
        <f>Gop_Dat_Hang!M354</f>
        <v>50</v>
      </c>
      <c r="AD354" s="21">
        <f>Gop_Dat_Hang!N354</f>
        <v>23</v>
      </c>
      <c r="AE354" s="21">
        <f>Gop_Dat_Hang!O354</f>
        <v>39</v>
      </c>
      <c r="AF354" s="21">
        <f>Gop_Dat_Hang!P354</f>
        <v>27</v>
      </c>
      <c r="AG354" s="21">
        <f>Gop_Dat_Hang!Q354</f>
        <v>15</v>
      </c>
      <c r="AH354" s="21">
        <f>Gop_Dat_Hang!R354</f>
        <v>41</v>
      </c>
      <c r="AI354" s="21">
        <f>SUM(Gop_Dat_Hang!AB354:AH354)</f>
        <v>233</v>
      </c>
      <c r="AJ354" s="21">
        <f>Gop_Dat_Hang!T354</f>
        <v>8182</v>
      </c>
      <c r="AK354" s="21">
        <f t="shared" si="36"/>
        <v>1906406</v>
      </c>
      <c r="AL354" s="21">
        <f>Gop_Dat_Hang!V354</f>
        <v>152512.48000000001</v>
      </c>
      <c r="AM354" s="21">
        <f t="shared" si="37"/>
        <v>1753893.52</v>
      </c>
      <c r="AN354" s="21">
        <f>Gop_Dat_Hang!X354</f>
        <v>152512.48000000001</v>
      </c>
      <c r="AO354" s="75">
        <f t="shared" si="38"/>
        <v>1906406</v>
      </c>
      <c r="AQ354" s="21">
        <f>Gop_Dat_Hang!AB354-Gop_Dat_Hang!L354</f>
        <v>0</v>
      </c>
      <c r="AR354" s="21">
        <f>Gop_Dat_Hang!AC354-Gop_Dat_Hang!M354</f>
        <v>0</v>
      </c>
      <c r="AS354" s="21">
        <f>Gop_Dat_Hang!AD354-Gop_Dat_Hang!N354</f>
        <v>0</v>
      </c>
      <c r="AT354" s="21">
        <f>Gop_Dat_Hang!AE354-Gop_Dat_Hang!O354</f>
        <v>0</v>
      </c>
      <c r="AU354" s="21">
        <f>Gop_Dat_Hang!AF354-Gop_Dat_Hang!P354</f>
        <v>0</v>
      </c>
      <c r="AV354" s="21">
        <f>Gop_Dat_Hang!AG354-Gop_Dat_Hang!Q354</f>
        <v>0</v>
      </c>
      <c r="AW354" s="21">
        <f>Gop_Dat_Hang!AH354-Gop_Dat_Hang!R354</f>
        <v>0</v>
      </c>
      <c r="AX354" s="21">
        <f>Gop_Dat_Hang!AI354-Gop_Dat_Hang!S354</f>
        <v>0</v>
      </c>
      <c r="AY354" s="21">
        <f>Gop_Dat_Hang!AJ354-Gop_Dat_Hang!T354</f>
        <v>0</v>
      </c>
    </row>
    <row r="355" spans="1:51" x14ac:dyDescent="0.2">
      <c r="A355" s="73">
        <v>44615</v>
      </c>
      <c r="B355" s="181" t="s">
        <v>263</v>
      </c>
      <c r="C355" s="181" t="s">
        <v>264</v>
      </c>
      <c r="D355" s="181" t="s">
        <v>346</v>
      </c>
      <c r="E355" s="181" t="s">
        <v>347</v>
      </c>
      <c r="F355" s="181" t="s">
        <v>348</v>
      </c>
      <c r="G355" s="181" t="s">
        <v>514</v>
      </c>
      <c r="H355" s="21">
        <v>12</v>
      </c>
      <c r="I355" s="21">
        <v>0</v>
      </c>
      <c r="J355" s="74">
        <v>0</v>
      </c>
      <c r="L355" s="21">
        <v>43</v>
      </c>
      <c r="M355" s="21">
        <v>48</v>
      </c>
      <c r="N355" s="21">
        <v>26</v>
      </c>
      <c r="O355" s="21">
        <v>15</v>
      </c>
      <c r="P355" s="21">
        <v>22</v>
      </c>
      <c r="Q355" s="21">
        <v>47</v>
      </c>
      <c r="R355" s="21">
        <v>31</v>
      </c>
      <c r="S355" s="21">
        <v>232</v>
      </c>
      <c r="T355" s="21">
        <v>30182</v>
      </c>
      <c r="U355" s="21">
        <v>7002224</v>
      </c>
      <c r="V355" s="21">
        <v>0</v>
      </c>
      <c r="W355" s="21">
        <v>7002224</v>
      </c>
      <c r="X355" s="21">
        <v>560177.92000000004</v>
      </c>
      <c r="Y355" s="74">
        <v>7562401.9199999999</v>
      </c>
      <c r="Z355" s="74">
        <v>39900</v>
      </c>
      <c r="AB355" s="21">
        <f>Gop_Dat_Hang!L355</f>
        <v>43</v>
      </c>
      <c r="AC355" s="21">
        <f>Gop_Dat_Hang!M355</f>
        <v>48</v>
      </c>
      <c r="AD355" s="21">
        <f>Gop_Dat_Hang!N355</f>
        <v>26</v>
      </c>
      <c r="AE355" s="21">
        <f>Gop_Dat_Hang!O355</f>
        <v>15</v>
      </c>
      <c r="AF355" s="21">
        <f>Gop_Dat_Hang!P355</f>
        <v>22</v>
      </c>
      <c r="AG355" s="21">
        <f>Gop_Dat_Hang!Q355</f>
        <v>47</v>
      </c>
      <c r="AH355" s="21">
        <f>Gop_Dat_Hang!R355</f>
        <v>31</v>
      </c>
      <c r="AI355" s="21">
        <f>SUM(Gop_Dat_Hang!AB355:AH355)</f>
        <v>232</v>
      </c>
      <c r="AJ355" s="21">
        <f>Gop_Dat_Hang!T355</f>
        <v>30182</v>
      </c>
      <c r="AK355" s="21">
        <f t="shared" si="36"/>
        <v>7002224</v>
      </c>
      <c r="AL355" s="21">
        <f>Gop_Dat_Hang!V355</f>
        <v>0</v>
      </c>
      <c r="AM355" s="21">
        <f t="shared" si="37"/>
        <v>7002224</v>
      </c>
      <c r="AN355" s="21">
        <f>Gop_Dat_Hang!X355</f>
        <v>560177.92000000004</v>
      </c>
      <c r="AO355" s="75">
        <f t="shared" si="38"/>
        <v>7562401.9199999999</v>
      </c>
      <c r="AQ355" s="21">
        <f>Gop_Dat_Hang!AB355-Gop_Dat_Hang!L355</f>
        <v>0</v>
      </c>
      <c r="AR355" s="21">
        <f>Gop_Dat_Hang!AC355-Gop_Dat_Hang!M355</f>
        <v>0</v>
      </c>
      <c r="AS355" s="21">
        <f>Gop_Dat_Hang!AD355-Gop_Dat_Hang!N355</f>
        <v>0</v>
      </c>
      <c r="AT355" s="21">
        <f>Gop_Dat_Hang!AE355-Gop_Dat_Hang!O355</f>
        <v>0</v>
      </c>
      <c r="AU355" s="21">
        <f>Gop_Dat_Hang!AF355-Gop_Dat_Hang!P355</f>
        <v>0</v>
      </c>
      <c r="AV355" s="21">
        <f>Gop_Dat_Hang!AG355-Gop_Dat_Hang!Q355</f>
        <v>0</v>
      </c>
      <c r="AW355" s="21">
        <f>Gop_Dat_Hang!AH355-Gop_Dat_Hang!R355</f>
        <v>0</v>
      </c>
      <c r="AX355" s="21">
        <f>Gop_Dat_Hang!AI355-Gop_Dat_Hang!S355</f>
        <v>0</v>
      </c>
      <c r="AY355" s="21">
        <f>Gop_Dat_Hang!AJ355-Gop_Dat_Hang!T355</f>
        <v>0</v>
      </c>
    </row>
    <row r="356" spans="1:51" x14ac:dyDescent="0.2">
      <c r="A356" s="73">
        <v>44615</v>
      </c>
      <c r="B356" s="181" t="s">
        <v>263</v>
      </c>
      <c r="C356" s="181" t="s">
        <v>264</v>
      </c>
      <c r="D356" s="181" t="s">
        <v>349</v>
      </c>
      <c r="E356" s="181" t="s">
        <v>350</v>
      </c>
      <c r="F356" s="181" t="s">
        <v>351</v>
      </c>
      <c r="G356" s="181" t="s">
        <v>514</v>
      </c>
      <c r="H356" s="21">
        <v>12</v>
      </c>
      <c r="I356" s="21">
        <v>0</v>
      </c>
      <c r="J356" s="74">
        <v>0</v>
      </c>
      <c r="L356" s="21">
        <v>15</v>
      </c>
      <c r="M356" s="21">
        <v>17</v>
      </c>
      <c r="N356" s="21">
        <v>20</v>
      </c>
      <c r="O356" s="21">
        <v>37</v>
      </c>
      <c r="P356" s="21">
        <v>44</v>
      </c>
      <c r="Q356" s="21">
        <v>36</v>
      </c>
      <c r="R356" s="21">
        <v>34</v>
      </c>
      <c r="S356" s="21">
        <v>203</v>
      </c>
      <c r="T356" s="21">
        <v>30182</v>
      </c>
      <c r="U356" s="21">
        <v>6126946</v>
      </c>
      <c r="V356" s="21">
        <v>0</v>
      </c>
      <c r="W356" s="21">
        <v>6126946</v>
      </c>
      <c r="X356" s="21">
        <v>490155.68</v>
      </c>
      <c r="Y356" s="74">
        <v>6617101.6799999997</v>
      </c>
      <c r="Z356" s="74">
        <v>39900</v>
      </c>
      <c r="AB356" s="21">
        <f>Gop_Dat_Hang!L356</f>
        <v>15</v>
      </c>
      <c r="AC356" s="21">
        <f>Gop_Dat_Hang!M356</f>
        <v>17</v>
      </c>
      <c r="AD356" s="21">
        <f>Gop_Dat_Hang!N356</f>
        <v>20</v>
      </c>
      <c r="AE356" s="21">
        <f>Gop_Dat_Hang!O356</f>
        <v>37</v>
      </c>
      <c r="AF356" s="21">
        <f>Gop_Dat_Hang!P356</f>
        <v>44</v>
      </c>
      <c r="AG356" s="21">
        <f>Gop_Dat_Hang!Q356</f>
        <v>36</v>
      </c>
      <c r="AH356" s="21">
        <f>Gop_Dat_Hang!R356</f>
        <v>34</v>
      </c>
      <c r="AI356" s="21">
        <f>SUM(Gop_Dat_Hang!AB356:AH356)</f>
        <v>203</v>
      </c>
      <c r="AJ356" s="21">
        <f>Gop_Dat_Hang!T356</f>
        <v>30182</v>
      </c>
      <c r="AK356" s="21">
        <f t="shared" si="36"/>
        <v>6126946</v>
      </c>
      <c r="AL356" s="21">
        <f>Gop_Dat_Hang!V356</f>
        <v>0</v>
      </c>
      <c r="AM356" s="21">
        <f t="shared" si="37"/>
        <v>6126946</v>
      </c>
      <c r="AN356" s="21">
        <f>Gop_Dat_Hang!X356</f>
        <v>490155.68</v>
      </c>
      <c r="AO356" s="75">
        <f t="shared" si="38"/>
        <v>6617101.6799999997</v>
      </c>
      <c r="AQ356" s="21">
        <f>Gop_Dat_Hang!AB356-Gop_Dat_Hang!L356</f>
        <v>0</v>
      </c>
      <c r="AR356" s="21">
        <f>Gop_Dat_Hang!AC356-Gop_Dat_Hang!M356</f>
        <v>0</v>
      </c>
      <c r="AS356" s="21">
        <f>Gop_Dat_Hang!AD356-Gop_Dat_Hang!N356</f>
        <v>0</v>
      </c>
      <c r="AT356" s="21">
        <f>Gop_Dat_Hang!AE356-Gop_Dat_Hang!O356</f>
        <v>0</v>
      </c>
      <c r="AU356" s="21">
        <f>Gop_Dat_Hang!AF356-Gop_Dat_Hang!P356</f>
        <v>0</v>
      </c>
      <c r="AV356" s="21">
        <f>Gop_Dat_Hang!AG356-Gop_Dat_Hang!Q356</f>
        <v>0</v>
      </c>
      <c r="AW356" s="21">
        <f>Gop_Dat_Hang!AH356-Gop_Dat_Hang!R356</f>
        <v>0</v>
      </c>
      <c r="AX356" s="21">
        <f>Gop_Dat_Hang!AI356-Gop_Dat_Hang!S356</f>
        <v>0</v>
      </c>
      <c r="AY356" s="21">
        <f>Gop_Dat_Hang!AJ356-Gop_Dat_Hang!T356</f>
        <v>0</v>
      </c>
    </row>
    <row r="357" spans="1:51" x14ac:dyDescent="0.2">
      <c r="A357" s="73">
        <v>44615</v>
      </c>
      <c r="B357" s="181" t="s">
        <v>263</v>
      </c>
      <c r="C357" s="181" t="s">
        <v>264</v>
      </c>
      <c r="D357" s="181" t="s">
        <v>337</v>
      </c>
      <c r="E357" s="181" t="s">
        <v>338</v>
      </c>
      <c r="F357" s="181" t="s">
        <v>339</v>
      </c>
      <c r="G357" s="181" t="s">
        <v>514</v>
      </c>
      <c r="H357" s="21">
        <v>5</v>
      </c>
      <c r="I357" s="21">
        <v>0</v>
      </c>
      <c r="J357" s="74">
        <v>0.2</v>
      </c>
      <c r="L357" s="21">
        <v>40</v>
      </c>
      <c r="M357" s="21">
        <v>13</v>
      </c>
      <c r="N357" s="21">
        <v>42</v>
      </c>
      <c r="O357" s="21">
        <v>36</v>
      </c>
      <c r="P357" s="21">
        <v>46</v>
      </c>
      <c r="Q357" s="21">
        <v>39</v>
      </c>
      <c r="R357" s="21">
        <v>28</v>
      </c>
      <c r="S357" s="21">
        <v>244</v>
      </c>
      <c r="T357" s="21">
        <v>60000</v>
      </c>
      <c r="U357" s="21">
        <v>14640000</v>
      </c>
      <c r="V357" s="21">
        <v>2928000</v>
      </c>
      <c r="W357" s="21">
        <v>11712000</v>
      </c>
      <c r="X357" s="21">
        <v>1171200</v>
      </c>
      <c r="Y357" s="74">
        <v>12883200</v>
      </c>
      <c r="Z357" s="74">
        <v>76900</v>
      </c>
      <c r="AB357" s="21">
        <f>Gop_Dat_Hang!L357</f>
        <v>40</v>
      </c>
      <c r="AC357" s="21">
        <f>Gop_Dat_Hang!M357</f>
        <v>13</v>
      </c>
      <c r="AD357" s="21">
        <f>Gop_Dat_Hang!N357</f>
        <v>42</v>
      </c>
      <c r="AE357" s="21">
        <f>Gop_Dat_Hang!O357</f>
        <v>36</v>
      </c>
      <c r="AF357" s="21">
        <f>Gop_Dat_Hang!P357</f>
        <v>46</v>
      </c>
      <c r="AG357" s="21">
        <f>Gop_Dat_Hang!Q357</f>
        <v>39</v>
      </c>
      <c r="AH357" s="21">
        <f>Gop_Dat_Hang!R357</f>
        <v>28</v>
      </c>
      <c r="AI357" s="21">
        <f>SUM(Gop_Dat_Hang!AB357:AH357)</f>
        <v>244</v>
      </c>
      <c r="AJ357" s="21">
        <f>Gop_Dat_Hang!T357</f>
        <v>60000</v>
      </c>
      <c r="AK357" s="21">
        <f t="shared" si="36"/>
        <v>14640000</v>
      </c>
      <c r="AL357" s="21">
        <f>Gop_Dat_Hang!V357</f>
        <v>2928000</v>
      </c>
      <c r="AM357" s="21">
        <f t="shared" si="37"/>
        <v>11712000</v>
      </c>
      <c r="AN357" s="21">
        <f>Gop_Dat_Hang!X357</f>
        <v>1171200</v>
      </c>
      <c r="AO357" s="75">
        <f t="shared" si="38"/>
        <v>12883200</v>
      </c>
      <c r="AQ357" s="21">
        <f>Gop_Dat_Hang!AB357-Gop_Dat_Hang!L357</f>
        <v>0</v>
      </c>
      <c r="AR357" s="21">
        <f>Gop_Dat_Hang!AC357-Gop_Dat_Hang!M357</f>
        <v>0</v>
      </c>
      <c r="AS357" s="21">
        <f>Gop_Dat_Hang!AD357-Gop_Dat_Hang!N357</f>
        <v>0</v>
      </c>
      <c r="AT357" s="21">
        <f>Gop_Dat_Hang!AE357-Gop_Dat_Hang!O357</f>
        <v>0</v>
      </c>
      <c r="AU357" s="21">
        <f>Gop_Dat_Hang!AF357-Gop_Dat_Hang!P357</f>
        <v>0</v>
      </c>
      <c r="AV357" s="21">
        <f>Gop_Dat_Hang!AG357-Gop_Dat_Hang!Q357</f>
        <v>0</v>
      </c>
      <c r="AW357" s="21">
        <f>Gop_Dat_Hang!AH357-Gop_Dat_Hang!R357</f>
        <v>0</v>
      </c>
      <c r="AX357" s="21">
        <f>Gop_Dat_Hang!AI357-Gop_Dat_Hang!S357</f>
        <v>0</v>
      </c>
      <c r="AY357" s="21">
        <f>Gop_Dat_Hang!AJ357-Gop_Dat_Hang!T357</f>
        <v>0</v>
      </c>
    </row>
    <row r="358" spans="1:51" x14ac:dyDescent="0.2">
      <c r="A358" s="73">
        <v>44615</v>
      </c>
      <c r="B358" s="181" t="s">
        <v>69</v>
      </c>
      <c r="C358" s="181" t="s">
        <v>70</v>
      </c>
      <c r="D358" s="181" t="s">
        <v>71</v>
      </c>
      <c r="E358" s="181" t="s">
        <v>72</v>
      </c>
      <c r="F358" s="181" t="s">
        <v>73</v>
      </c>
      <c r="G358" s="181" t="s">
        <v>864</v>
      </c>
      <c r="H358" s="21">
        <v>50</v>
      </c>
      <c r="I358" s="21">
        <v>0</v>
      </c>
      <c r="J358" s="74">
        <v>0</v>
      </c>
      <c r="L358" s="21">
        <v>44</v>
      </c>
      <c r="M358" s="21">
        <v>29</v>
      </c>
      <c r="N358" s="21">
        <v>39</v>
      </c>
      <c r="O358" s="21">
        <v>19</v>
      </c>
      <c r="P358" s="21">
        <v>14</v>
      </c>
      <c r="Q358" s="21">
        <v>26</v>
      </c>
      <c r="R358" s="21">
        <v>41</v>
      </c>
      <c r="S358" s="21">
        <v>212</v>
      </c>
      <c r="T358" s="21">
        <v>3945</v>
      </c>
      <c r="U358" s="21">
        <v>836340</v>
      </c>
      <c r="V358" s="21">
        <v>0</v>
      </c>
      <c r="W358" s="21">
        <v>836340</v>
      </c>
      <c r="X358" s="21">
        <v>66907.199999999997</v>
      </c>
      <c r="Y358" s="74">
        <v>903247.2</v>
      </c>
      <c r="Z358" s="74">
        <v>4800</v>
      </c>
      <c r="AB358" s="21">
        <f>Gop_Dat_Hang!L358</f>
        <v>44</v>
      </c>
      <c r="AC358" s="21">
        <f>Gop_Dat_Hang!M358</f>
        <v>29</v>
      </c>
      <c r="AD358" s="21">
        <f>Gop_Dat_Hang!N358</f>
        <v>39</v>
      </c>
      <c r="AE358" s="21">
        <f>Gop_Dat_Hang!O358</f>
        <v>19</v>
      </c>
      <c r="AF358" s="21">
        <f>Gop_Dat_Hang!P358</f>
        <v>14</v>
      </c>
      <c r="AG358" s="21">
        <f>Gop_Dat_Hang!Q358</f>
        <v>26</v>
      </c>
      <c r="AH358" s="21">
        <f>Gop_Dat_Hang!R358</f>
        <v>41</v>
      </c>
      <c r="AI358" s="21">
        <f>SUM(Gop_Dat_Hang!AB358:AH358)</f>
        <v>212</v>
      </c>
      <c r="AJ358" s="21">
        <f>Gop_Dat_Hang!T358</f>
        <v>3945</v>
      </c>
      <c r="AK358" s="21">
        <f t="shared" si="36"/>
        <v>836340</v>
      </c>
      <c r="AL358" s="21">
        <f>Gop_Dat_Hang!V358</f>
        <v>0</v>
      </c>
      <c r="AM358" s="21">
        <f t="shared" si="37"/>
        <v>836340</v>
      </c>
      <c r="AN358" s="21">
        <f>Gop_Dat_Hang!X358</f>
        <v>66907.199999999997</v>
      </c>
      <c r="AO358" s="75">
        <f t="shared" si="38"/>
        <v>903247.2</v>
      </c>
      <c r="AQ358" s="21">
        <f>Gop_Dat_Hang!AB358-Gop_Dat_Hang!L358</f>
        <v>0</v>
      </c>
      <c r="AR358" s="21">
        <f>Gop_Dat_Hang!AC358-Gop_Dat_Hang!M358</f>
        <v>0</v>
      </c>
      <c r="AS358" s="21">
        <f>Gop_Dat_Hang!AD358-Gop_Dat_Hang!N358</f>
        <v>0</v>
      </c>
      <c r="AT358" s="21">
        <f>Gop_Dat_Hang!AE358-Gop_Dat_Hang!O358</f>
        <v>0</v>
      </c>
      <c r="AU358" s="21">
        <f>Gop_Dat_Hang!AF358-Gop_Dat_Hang!P358</f>
        <v>0</v>
      </c>
      <c r="AV358" s="21">
        <f>Gop_Dat_Hang!AG358-Gop_Dat_Hang!Q358</f>
        <v>0</v>
      </c>
      <c r="AW358" s="21">
        <f>Gop_Dat_Hang!AH358-Gop_Dat_Hang!R358</f>
        <v>0</v>
      </c>
      <c r="AX358" s="21">
        <f>Gop_Dat_Hang!AI358-Gop_Dat_Hang!S358</f>
        <v>0</v>
      </c>
      <c r="AY358" s="21">
        <f>Gop_Dat_Hang!AJ358-Gop_Dat_Hang!T358</f>
        <v>0</v>
      </c>
    </row>
    <row r="359" spans="1:51" x14ac:dyDescent="0.2">
      <c r="A359" s="73">
        <v>44615</v>
      </c>
      <c r="B359" s="181" t="s">
        <v>125</v>
      </c>
      <c r="C359" s="181" t="s">
        <v>126</v>
      </c>
      <c r="D359" s="181" t="s">
        <v>131</v>
      </c>
      <c r="E359" s="181" t="s">
        <v>132</v>
      </c>
      <c r="F359" s="181" t="s">
        <v>133</v>
      </c>
      <c r="G359" s="181" t="s">
        <v>1269</v>
      </c>
      <c r="H359" s="21">
        <v>12</v>
      </c>
      <c r="I359" s="21">
        <v>0.05</v>
      </c>
      <c r="J359" s="74">
        <v>0</v>
      </c>
      <c r="L359" s="21">
        <v>22</v>
      </c>
      <c r="M359" s="21">
        <v>49</v>
      </c>
      <c r="N359" s="21">
        <v>42</v>
      </c>
      <c r="O359" s="21">
        <v>38</v>
      </c>
      <c r="P359" s="21">
        <v>11</v>
      </c>
      <c r="Q359" s="21">
        <v>49</v>
      </c>
      <c r="R359" s="21">
        <v>50</v>
      </c>
      <c r="S359" s="21">
        <v>261</v>
      </c>
      <c r="T359" s="21">
        <v>42954</v>
      </c>
      <c r="U359" s="21">
        <v>11210994</v>
      </c>
      <c r="V359" s="21">
        <v>0</v>
      </c>
      <c r="W359" s="21">
        <v>11210994</v>
      </c>
      <c r="X359" s="21">
        <v>896879.52</v>
      </c>
      <c r="Y359" s="74">
        <v>12107873.52</v>
      </c>
      <c r="Z359" s="74">
        <v>49000</v>
      </c>
      <c r="AB359" s="21">
        <f>Gop_Dat_Hang!L359</f>
        <v>22</v>
      </c>
      <c r="AC359" s="21">
        <f>Gop_Dat_Hang!M359</f>
        <v>49</v>
      </c>
      <c r="AD359" s="21">
        <f>Gop_Dat_Hang!N359</f>
        <v>42</v>
      </c>
      <c r="AE359" s="21">
        <f>Gop_Dat_Hang!O359</f>
        <v>38</v>
      </c>
      <c r="AF359" s="21">
        <f>Gop_Dat_Hang!P359</f>
        <v>11</v>
      </c>
      <c r="AG359" s="21">
        <f>Gop_Dat_Hang!Q359</f>
        <v>49</v>
      </c>
      <c r="AH359" s="21">
        <f>Gop_Dat_Hang!R359</f>
        <v>50</v>
      </c>
      <c r="AI359" s="21">
        <f>SUM(Gop_Dat_Hang!AB359:AH359)</f>
        <v>261</v>
      </c>
      <c r="AJ359" s="21">
        <f>Gop_Dat_Hang!T359</f>
        <v>42954</v>
      </c>
      <c r="AK359" s="21">
        <f t="shared" si="36"/>
        <v>11210994</v>
      </c>
      <c r="AL359" s="21">
        <f>Gop_Dat_Hang!V359</f>
        <v>0</v>
      </c>
      <c r="AM359" s="21">
        <f t="shared" si="37"/>
        <v>11210994</v>
      </c>
      <c r="AN359" s="21">
        <f>Gop_Dat_Hang!X359</f>
        <v>896879.52</v>
      </c>
      <c r="AO359" s="75">
        <f t="shared" si="38"/>
        <v>12107873.52</v>
      </c>
      <c r="AQ359" s="21">
        <f>Gop_Dat_Hang!AB359-Gop_Dat_Hang!L359</f>
        <v>0</v>
      </c>
      <c r="AR359" s="21">
        <f>Gop_Dat_Hang!AC359-Gop_Dat_Hang!M359</f>
        <v>0</v>
      </c>
      <c r="AS359" s="21">
        <f>Gop_Dat_Hang!AD359-Gop_Dat_Hang!N359</f>
        <v>0</v>
      </c>
      <c r="AT359" s="21">
        <f>Gop_Dat_Hang!AE359-Gop_Dat_Hang!O359</f>
        <v>0</v>
      </c>
      <c r="AU359" s="21">
        <f>Gop_Dat_Hang!AF359-Gop_Dat_Hang!P359</f>
        <v>0</v>
      </c>
      <c r="AV359" s="21">
        <f>Gop_Dat_Hang!AG359-Gop_Dat_Hang!Q359</f>
        <v>0</v>
      </c>
      <c r="AW359" s="21">
        <f>Gop_Dat_Hang!AH359-Gop_Dat_Hang!R359</f>
        <v>0</v>
      </c>
      <c r="AX359" s="21">
        <f>Gop_Dat_Hang!AI359-Gop_Dat_Hang!S359</f>
        <v>0</v>
      </c>
      <c r="AY359" s="21">
        <f>Gop_Dat_Hang!AJ359-Gop_Dat_Hang!T359</f>
        <v>0</v>
      </c>
    </row>
    <row r="360" spans="1:51" x14ac:dyDescent="0.2">
      <c r="A360" s="73">
        <v>44615</v>
      </c>
      <c r="B360" s="181" t="s">
        <v>125</v>
      </c>
      <c r="C360" s="181" t="s">
        <v>126</v>
      </c>
      <c r="D360" s="181" t="s">
        <v>134</v>
      </c>
      <c r="E360" s="181" t="s">
        <v>135</v>
      </c>
      <c r="F360" s="181" t="s">
        <v>136</v>
      </c>
      <c r="G360" s="181" t="s">
        <v>1269</v>
      </c>
      <c r="H360" s="21">
        <v>48</v>
      </c>
      <c r="I360" s="21">
        <v>0.05</v>
      </c>
      <c r="J360" s="74">
        <v>0</v>
      </c>
      <c r="L360" s="21">
        <v>35</v>
      </c>
      <c r="M360" s="21">
        <v>13</v>
      </c>
      <c r="N360" s="21">
        <v>13</v>
      </c>
      <c r="O360" s="21">
        <v>50</v>
      </c>
      <c r="P360" s="21">
        <v>29</v>
      </c>
      <c r="Q360" s="21">
        <v>11</v>
      </c>
      <c r="R360" s="21">
        <v>20</v>
      </c>
      <c r="S360" s="21">
        <v>171</v>
      </c>
      <c r="T360" s="21">
        <v>50113</v>
      </c>
      <c r="U360" s="21">
        <v>8569323</v>
      </c>
      <c r="V360" s="21">
        <v>0</v>
      </c>
      <c r="W360" s="21">
        <v>8569323</v>
      </c>
      <c r="X360" s="21">
        <v>685545.84</v>
      </c>
      <c r="Y360" s="74">
        <v>9254868.8399999999</v>
      </c>
      <c r="Z360" s="74">
        <v>56500</v>
      </c>
      <c r="AB360" s="21">
        <f>Gop_Dat_Hang!L360</f>
        <v>35</v>
      </c>
      <c r="AC360" s="21">
        <f>Gop_Dat_Hang!M360</f>
        <v>13</v>
      </c>
      <c r="AD360" s="21">
        <f>Gop_Dat_Hang!N360</f>
        <v>13</v>
      </c>
      <c r="AE360" s="21">
        <f>Gop_Dat_Hang!O360</f>
        <v>50</v>
      </c>
      <c r="AF360" s="21">
        <f>Gop_Dat_Hang!P360</f>
        <v>29</v>
      </c>
      <c r="AG360" s="21">
        <f>Gop_Dat_Hang!Q360</f>
        <v>11</v>
      </c>
      <c r="AH360" s="21">
        <f>Gop_Dat_Hang!R360</f>
        <v>20</v>
      </c>
      <c r="AI360" s="21">
        <f>SUM(Gop_Dat_Hang!AB360:AH360)</f>
        <v>171</v>
      </c>
      <c r="AJ360" s="21">
        <f>Gop_Dat_Hang!T360</f>
        <v>50113</v>
      </c>
      <c r="AK360" s="21">
        <f t="shared" si="36"/>
        <v>8569323</v>
      </c>
      <c r="AL360" s="21">
        <f>Gop_Dat_Hang!V360</f>
        <v>0</v>
      </c>
      <c r="AM360" s="21">
        <f t="shared" si="37"/>
        <v>8569323</v>
      </c>
      <c r="AN360" s="21">
        <f>Gop_Dat_Hang!X360</f>
        <v>685545.84</v>
      </c>
      <c r="AO360" s="75">
        <f t="shared" si="38"/>
        <v>9254868.8399999999</v>
      </c>
      <c r="AQ360" s="21">
        <f>Gop_Dat_Hang!AB360-Gop_Dat_Hang!L360</f>
        <v>0</v>
      </c>
      <c r="AR360" s="21">
        <f>Gop_Dat_Hang!AC360-Gop_Dat_Hang!M360</f>
        <v>0</v>
      </c>
      <c r="AS360" s="21">
        <f>Gop_Dat_Hang!AD360-Gop_Dat_Hang!N360</f>
        <v>0</v>
      </c>
      <c r="AT360" s="21">
        <f>Gop_Dat_Hang!AE360-Gop_Dat_Hang!O360</f>
        <v>0</v>
      </c>
      <c r="AU360" s="21">
        <f>Gop_Dat_Hang!AF360-Gop_Dat_Hang!P360</f>
        <v>0</v>
      </c>
      <c r="AV360" s="21">
        <f>Gop_Dat_Hang!AG360-Gop_Dat_Hang!Q360</f>
        <v>0</v>
      </c>
      <c r="AW360" s="21">
        <f>Gop_Dat_Hang!AH360-Gop_Dat_Hang!R360</f>
        <v>0</v>
      </c>
      <c r="AX360" s="21">
        <f>Gop_Dat_Hang!AI360-Gop_Dat_Hang!S360</f>
        <v>0</v>
      </c>
      <c r="AY360" s="21">
        <f>Gop_Dat_Hang!AJ360-Gop_Dat_Hang!T360</f>
        <v>0</v>
      </c>
    </row>
    <row r="361" spans="1:51" x14ac:dyDescent="0.2">
      <c r="A361" s="73">
        <v>44615</v>
      </c>
      <c r="B361" s="181" t="s">
        <v>125</v>
      </c>
      <c r="C361" s="181" t="s">
        <v>126</v>
      </c>
      <c r="D361" s="181" t="s">
        <v>137</v>
      </c>
      <c r="E361" s="181" t="s">
        <v>138</v>
      </c>
      <c r="F361" s="181" t="s">
        <v>139</v>
      </c>
      <c r="G361" s="181" t="s">
        <v>514</v>
      </c>
      <c r="H361" s="21">
        <v>10</v>
      </c>
      <c r="I361" s="21">
        <v>0.05</v>
      </c>
      <c r="J361" s="74">
        <v>0</v>
      </c>
      <c r="L361" s="21">
        <v>36</v>
      </c>
      <c r="M361" s="21">
        <v>27</v>
      </c>
      <c r="N361" s="21">
        <v>11</v>
      </c>
      <c r="O361" s="21">
        <v>44</v>
      </c>
      <c r="P361" s="21">
        <v>28</v>
      </c>
      <c r="Q361" s="21">
        <v>35</v>
      </c>
      <c r="R361" s="21">
        <v>23</v>
      </c>
      <c r="S361" s="21">
        <v>204</v>
      </c>
      <c r="T361" s="21">
        <v>63636</v>
      </c>
      <c r="U361" s="21">
        <v>12981744</v>
      </c>
      <c r="V361" s="21">
        <v>0</v>
      </c>
      <c r="W361" s="21">
        <v>12981744</v>
      </c>
      <c r="X361" s="21">
        <v>1038539.52</v>
      </c>
      <c r="Y361" s="74">
        <v>14020283.52</v>
      </c>
      <c r="Z361" s="74">
        <v>76900</v>
      </c>
      <c r="AB361" s="21">
        <f>Gop_Dat_Hang!L361</f>
        <v>36</v>
      </c>
      <c r="AC361" s="21">
        <f>Gop_Dat_Hang!M361</f>
        <v>27</v>
      </c>
      <c r="AD361" s="21">
        <f>Gop_Dat_Hang!N361</f>
        <v>11</v>
      </c>
      <c r="AE361" s="21">
        <f>Gop_Dat_Hang!O361</f>
        <v>44</v>
      </c>
      <c r="AF361" s="21">
        <f>Gop_Dat_Hang!P361</f>
        <v>28</v>
      </c>
      <c r="AG361" s="21">
        <f>Gop_Dat_Hang!Q361</f>
        <v>35</v>
      </c>
      <c r="AH361" s="21">
        <f>Gop_Dat_Hang!R361</f>
        <v>23</v>
      </c>
      <c r="AI361" s="21">
        <f>SUM(Gop_Dat_Hang!AB361:AH361)</f>
        <v>204</v>
      </c>
      <c r="AJ361" s="21">
        <f>Gop_Dat_Hang!T361</f>
        <v>63636</v>
      </c>
      <c r="AK361" s="21">
        <f t="shared" si="36"/>
        <v>12981744</v>
      </c>
      <c r="AL361" s="21">
        <f>Gop_Dat_Hang!V361</f>
        <v>0</v>
      </c>
      <c r="AM361" s="21">
        <f t="shared" si="37"/>
        <v>12981744</v>
      </c>
      <c r="AN361" s="21">
        <f>Gop_Dat_Hang!X361</f>
        <v>1038539.52</v>
      </c>
      <c r="AO361" s="75">
        <f t="shared" si="38"/>
        <v>14020283.52</v>
      </c>
      <c r="AQ361" s="21">
        <f>Gop_Dat_Hang!AB361-Gop_Dat_Hang!L361</f>
        <v>0</v>
      </c>
      <c r="AR361" s="21">
        <f>Gop_Dat_Hang!AC361-Gop_Dat_Hang!M361</f>
        <v>0</v>
      </c>
      <c r="AS361" s="21">
        <f>Gop_Dat_Hang!AD361-Gop_Dat_Hang!N361</f>
        <v>0</v>
      </c>
      <c r="AT361" s="21">
        <f>Gop_Dat_Hang!AE361-Gop_Dat_Hang!O361</f>
        <v>0</v>
      </c>
      <c r="AU361" s="21">
        <f>Gop_Dat_Hang!AF361-Gop_Dat_Hang!P361</f>
        <v>0</v>
      </c>
      <c r="AV361" s="21">
        <f>Gop_Dat_Hang!AG361-Gop_Dat_Hang!Q361</f>
        <v>0</v>
      </c>
      <c r="AW361" s="21">
        <f>Gop_Dat_Hang!AH361-Gop_Dat_Hang!R361</f>
        <v>0</v>
      </c>
      <c r="AX361" s="21">
        <f>Gop_Dat_Hang!AI361-Gop_Dat_Hang!S361</f>
        <v>0</v>
      </c>
      <c r="AY361" s="21">
        <f>Gop_Dat_Hang!AJ361-Gop_Dat_Hang!T361</f>
        <v>0</v>
      </c>
    </row>
    <row r="362" spans="1:51" x14ac:dyDescent="0.2">
      <c r="A362" s="73">
        <v>44615</v>
      </c>
      <c r="B362" s="181" t="s">
        <v>125</v>
      </c>
      <c r="C362" s="181" t="s">
        <v>126</v>
      </c>
      <c r="D362" s="181" t="s">
        <v>140</v>
      </c>
      <c r="E362" s="181" t="s">
        <v>141</v>
      </c>
      <c r="F362" s="181" t="s">
        <v>142</v>
      </c>
      <c r="G362" s="181" t="s">
        <v>514</v>
      </c>
      <c r="H362" s="21">
        <v>10</v>
      </c>
      <c r="I362" s="21">
        <v>0.05</v>
      </c>
      <c r="J362" s="74">
        <v>0</v>
      </c>
      <c r="L362" s="21">
        <v>33</v>
      </c>
      <c r="M362" s="21">
        <v>42</v>
      </c>
      <c r="N362" s="21">
        <v>34</v>
      </c>
      <c r="O362" s="21">
        <v>50</v>
      </c>
      <c r="P362" s="21">
        <v>12</v>
      </c>
      <c r="Q362" s="21">
        <v>21</v>
      </c>
      <c r="R362" s="21">
        <v>49</v>
      </c>
      <c r="S362" s="21">
        <v>241</v>
      </c>
      <c r="T362" s="21">
        <v>65455</v>
      </c>
      <c r="U362" s="21">
        <v>15774655</v>
      </c>
      <c r="V362" s="21">
        <v>0</v>
      </c>
      <c r="W362" s="21">
        <v>15774655</v>
      </c>
      <c r="X362" s="21">
        <v>1261972.3999999999</v>
      </c>
      <c r="Y362" s="74">
        <v>17036627.399999999</v>
      </c>
      <c r="Z362" s="74">
        <v>78900</v>
      </c>
      <c r="AB362" s="21">
        <f>Gop_Dat_Hang!L362</f>
        <v>33</v>
      </c>
      <c r="AC362" s="21">
        <f>Gop_Dat_Hang!M362</f>
        <v>42</v>
      </c>
      <c r="AD362" s="21">
        <f>Gop_Dat_Hang!N362</f>
        <v>34</v>
      </c>
      <c r="AE362" s="21">
        <f>Gop_Dat_Hang!O362</f>
        <v>50</v>
      </c>
      <c r="AF362" s="21">
        <f>Gop_Dat_Hang!P362</f>
        <v>12</v>
      </c>
      <c r="AG362" s="21">
        <f>Gop_Dat_Hang!Q362</f>
        <v>21</v>
      </c>
      <c r="AH362" s="21">
        <f>Gop_Dat_Hang!R362</f>
        <v>49</v>
      </c>
      <c r="AI362" s="21">
        <f>SUM(Gop_Dat_Hang!AB362:AH362)</f>
        <v>241</v>
      </c>
      <c r="AJ362" s="21">
        <f>Gop_Dat_Hang!T362</f>
        <v>65455</v>
      </c>
      <c r="AK362" s="21">
        <f t="shared" ref="AK362:AK393" si="39">AI362*AJ362</f>
        <v>15774655</v>
      </c>
      <c r="AL362" s="21">
        <f>Gop_Dat_Hang!V362</f>
        <v>0</v>
      </c>
      <c r="AM362" s="21">
        <f t="shared" ref="AM362:AM393" si="40">AK362-AL362</f>
        <v>15774655</v>
      </c>
      <c r="AN362" s="21">
        <f>Gop_Dat_Hang!X362</f>
        <v>1261972.3999999999</v>
      </c>
      <c r="AO362" s="75">
        <f t="shared" ref="AO362:AO393" si="41">AM362+AN362</f>
        <v>17036627.399999999</v>
      </c>
      <c r="AQ362" s="21">
        <f>Gop_Dat_Hang!AB362-Gop_Dat_Hang!L362</f>
        <v>0</v>
      </c>
      <c r="AR362" s="21">
        <f>Gop_Dat_Hang!AC362-Gop_Dat_Hang!M362</f>
        <v>0</v>
      </c>
      <c r="AS362" s="21">
        <f>Gop_Dat_Hang!AD362-Gop_Dat_Hang!N362</f>
        <v>0</v>
      </c>
      <c r="AT362" s="21">
        <f>Gop_Dat_Hang!AE362-Gop_Dat_Hang!O362</f>
        <v>0</v>
      </c>
      <c r="AU362" s="21">
        <f>Gop_Dat_Hang!AF362-Gop_Dat_Hang!P362</f>
        <v>0</v>
      </c>
      <c r="AV362" s="21">
        <f>Gop_Dat_Hang!AG362-Gop_Dat_Hang!Q362</f>
        <v>0</v>
      </c>
      <c r="AW362" s="21">
        <f>Gop_Dat_Hang!AH362-Gop_Dat_Hang!R362</f>
        <v>0</v>
      </c>
      <c r="AX362" s="21">
        <f>Gop_Dat_Hang!AI362-Gop_Dat_Hang!S362</f>
        <v>0</v>
      </c>
      <c r="AY362" s="21">
        <f>Gop_Dat_Hang!AJ362-Gop_Dat_Hang!T362</f>
        <v>0</v>
      </c>
    </row>
    <row r="363" spans="1:51" x14ac:dyDescent="0.2">
      <c r="A363" s="73">
        <v>44615</v>
      </c>
      <c r="B363" s="181" t="s">
        <v>125</v>
      </c>
      <c r="C363" s="181" t="s">
        <v>126</v>
      </c>
      <c r="D363" s="181" t="s">
        <v>143</v>
      </c>
      <c r="E363" s="181" t="s">
        <v>144</v>
      </c>
      <c r="F363" s="181" t="s">
        <v>145</v>
      </c>
      <c r="G363" s="181" t="s">
        <v>549</v>
      </c>
      <c r="H363" s="21">
        <v>48</v>
      </c>
      <c r="I363" s="21">
        <v>0.05</v>
      </c>
      <c r="J363" s="74">
        <v>0</v>
      </c>
      <c r="L363" s="21">
        <v>45</v>
      </c>
      <c r="M363" s="21">
        <v>13</v>
      </c>
      <c r="N363" s="21">
        <v>24</v>
      </c>
      <c r="O363" s="21">
        <v>23</v>
      </c>
      <c r="P363" s="21">
        <v>40</v>
      </c>
      <c r="Q363" s="21">
        <v>44</v>
      </c>
      <c r="R363" s="21">
        <v>21</v>
      </c>
      <c r="S363" s="21">
        <v>210</v>
      </c>
      <c r="T363" s="21">
        <v>10818.17</v>
      </c>
      <c r="U363" s="21">
        <v>2271815.7000000002</v>
      </c>
      <c r="V363" s="21">
        <v>0</v>
      </c>
      <c r="W363" s="21">
        <v>2271815.7000000002</v>
      </c>
      <c r="X363" s="21">
        <v>181745.25599999999</v>
      </c>
      <c r="Y363" s="74">
        <v>2453560.9559999998</v>
      </c>
      <c r="Z363" s="74">
        <v>12200</v>
      </c>
      <c r="AB363" s="21">
        <f>Gop_Dat_Hang!L363</f>
        <v>45</v>
      </c>
      <c r="AC363" s="21">
        <f>Gop_Dat_Hang!M363</f>
        <v>13</v>
      </c>
      <c r="AD363" s="21">
        <f>Gop_Dat_Hang!N363</f>
        <v>24</v>
      </c>
      <c r="AE363" s="21">
        <f>Gop_Dat_Hang!O363</f>
        <v>23</v>
      </c>
      <c r="AF363" s="21">
        <f>Gop_Dat_Hang!P363</f>
        <v>40</v>
      </c>
      <c r="AG363" s="21">
        <f>Gop_Dat_Hang!Q363</f>
        <v>44</v>
      </c>
      <c r="AH363" s="21">
        <f>Gop_Dat_Hang!R363</f>
        <v>21</v>
      </c>
      <c r="AI363" s="21">
        <f>SUM(Gop_Dat_Hang!AB363:AH363)</f>
        <v>210</v>
      </c>
      <c r="AJ363" s="21">
        <f>Gop_Dat_Hang!T363</f>
        <v>10818.17</v>
      </c>
      <c r="AK363" s="21">
        <f t="shared" si="39"/>
        <v>2271815.7000000002</v>
      </c>
      <c r="AL363" s="21">
        <f>Gop_Dat_Hang!V363</f>
        <v>0</v>
      </c>
      <c r="AM363" s="21">
        <f t="shared" si="40"/>
        <v>2271815.7000000002</v>
      </c>
      <c r="AN363" s="21">
        <f>Gop_Dat_Hang!X363</f>
        <v>181745.25599999999</v>
      </c>
      <c r="AO363" s="75">
        <f t="shared" si="41"/>
        <v>2453560.9560000002</v>
      </c>
      <c r="AQ363" s="21">
        <f>Gop_Dat_Hang!AB363-Gop_Dat_Hang!L363</f>
        <v>0</v>
      </c>
      <c r="AR363" s="21">
        <f>Gop_Dat_Hang!AC363-Gop_Dat_Hang!M363</f>
        <v>0</v>
      </c>
      <c r="AS363" s="21">
        <f>Gop_Dat_Hang!AD363-Gop_Dat_Hang!N363</f>
        <v>0</v>
      </c>
      <c r="AT363" s="21">
        <f>Gop_Dat_Hang!AE363-Gop_Dat_Hang!O363</f>
        <v>0</v>
      </c>
      <c r="AU363" s="21">
        <f>Gop_Dat_Hang!AF363-Gop_Dat_Hang!P363</f>
        <v>0</v>
      </c>
      <c r="AV363" s="21">
        <f>Gop_Dat_Hang!AG363-Gop_Dat_Hang!Q363</f>
        <v>0</v>
      </c>
      <c r="AW363" s="21">
        <f>Gop_Dat_Hang!AH363-Gop_Dat_Hang!R363</f>
        <v>0</v>
      </c>
      <c r="AX363" s="21">
        <f>Gop_Dat_Hang!AI363-Gop_Dat_Hang!S363</f>
        <v>0</v>
      </c>
      <c r="AY363" s="21">
        <f>Gop_Dat_Hang!AJ363-Gop_Dat_Hang!T363</f>
        <v>0</v>
      </c>
    </row>
    <row r="364" spans="1:51" x14ac:dyDescent="0.2">
      <c r="A364" s="73">
        <v>44615</v>
      </c>
      <c r="B364" s="181" t="s">
        <v>125</v>
      </c>
      <c r="C364" s="181" t="s">
        <v>126</v>
      </c>
      <c r="D364" s="181" t="s">
        <v>146</v>
      </c>
      <c r="E364" s="181" t="s">
        <v>147</v>
      </c>
      <c r="F364" s="181" t="s">
        <v>148</v>
      </c>
      <c r="G364" s="181" t="s">
        <v>549</v>
      </c>
      <c r="H364" s="21">
        <v>24</v>
      </c>
      <c r="I364" s="21">
        <v>0.05</v>
      </c>
      <c r="J364" s="74">
        <v>0</v>
      </c>
      <c r="L364" s="21">
        <v>50</v>
      </c>
      <c r="M364" s="21">
        <v>34</v>
      </c>
      <c r="N364" s="21">
        <v>48</v>
      </c>
      <c r="O364" s="21">
        <v>48</v>
      </c>
      <c r="P364" s="21">
        <v>48</v>
      </c>
      <c r="Q364" s="21">
        <v>22</v>
      </c>
      <c r="R364" s="21">
        <v>43</v>
      </c>
      <c r="S364" s="21">
        <v>293</v>
      </c>
      <c r="T364" s="21">
        <v>13636</v>
      </c>
      <c r="U364" s="21">
        <v>3995348</v>
      </c>
      <c r="V364" s="21">
        <v>0</v>
      </c>
      <c r="W364" s="21">
        <v>3995348</v>
      </c>
      <c r="X364" s="21">
        <v>319627.84000000003</v>
      </c>
      <c r="Y364" s="74">
        <v>4314975.84</v>
      </c>
      <c r="Z364" s="74">
        <v>15500</v>
      </c>
      <c r="AB364" s="21">
        <f>Gop_Dat_Hang!L364</f>
        <v>50</v>
      </c>
      <c r="AC364" s="21">
        <f>Gop_Dat_Hang!M364</f>
        <v>34</v>
      </c>
      <c r="AD364" s="21">
        <f>Gop_Dat_Hang!N364</f>
        <v>48</v>
      </c>
      <c r="AE364" s="21">
        <f>Gop_Dat_Hang!O364</f>
        <v>48</v>
      </c>
      <c r="AF364" s="21">
        <f>Gop_Dat_Hang!P364</f>
        <v>48</v>
      </c>
      <c r="AG364" s="21">
        <f>Gop_Dat_Hang!Q364</f>
        <v>22</v>
      </c>
      <c r="AH364" s="21">
        <f>Gop_Dat_Hang!R364</f>
        <v>43</v>
      </c>
      <c r="AI364" s="21">
        <f>SUM(Gop_Dat_Hang!AB364:AH364)</f>
        <v>293</v>
      </c>
      <c r="AJ364" s="21">
        <f>Gop_Dat_Hang!T364</f>
        <v>13636</v>
      </c>
      <c r="AK364" s="21">
        <f t="shared" si="39"/>
        <v>3995348</v>
      </c>
      <c r="AL364" s="21">
        <f>Gop_Dat_Hang!V364</f>
        <v>0</v>
      </c>
      <c r="AM364" s="21">
        <f t="shared" si="40"/>
        <v>3995348</v>
      </c>
      <c r="AN364" s="21">
        <f>Gop_Dat_Hang!X364</f>
        <v>319627.84000000003</v>
      </c>
      <c r="AO364" s="75">
        <f t="shared" si="41"/>
        <v>4314975.84</v>
      </c>
      <c r="AQ364" s="21">
        <f>Gop_Dat_Hang!AB364-Gop_Dat_Hang!L364</f>
        <v>0</v>
      </c>
      <c r="AR364" s="21">
        <f>Gop_Dat_Hang!AC364-Gop_Dat_Hang!M364</f>
        <v>0</v>
      </c>
      <c r="AS364" s="21">
        <f>Gop_Dat_Hang!AD364-Gop_Dat_Hang!N364</f>
        <v>0</v>
      </c>
      <c r="AT364" s="21">
        <f>Gop_Dat_Hang!AE364-Gop_Dat_Hang!O364</f>
        <v>0</v>
      </c>
      <c r="AU364" s="21">
        <f>Gop_Dat_Hang!AF364-Gop_Dat_Hang!P364</f>
        <v>0</v>
      </c>
      <c r="AV364" s="21">
        <f>Gop_Dat_Hang!AG364-Gop_Dat_Hang!Q364</f>
        <v>0</v>
      </c>
      <c r="AW364" s="21">
        <f>Gop_Dat_Hang!AH364-Gop_Dat_Hang!R364</f>
        <v>0</v>
      </c>
      <c r="AX364" s="21">
        <f>Gop_Dat_Hang!AI364-Gop_Dat_Hang!S364</f>
        <v>0</v>
      </c>
      <c r="AY364" s="21">
        <f>Gop_Dat_Hang!AJ364-Gop_Dat_Hang!T364</f>
        <v>0</v>
      </c>
    </row>
    <row r="365" spans="1:51" x14ac:dyDescent="0.2">
      <c r="A365" s="73">
        <v>44615</v>
      </c>
      <c r="B365" s="181" t="s">
        <v>125</v>
      </c>
      <c r="C365" s="181" t="s">
        <v>126</v>
      </c>
      <c r="D365" s="181" t="s">
        <v>149</v>
      </c>
      <c r="E365" s="181" t="s">
        <v>150</v>
      </c>
      <c r="F365" s="181" t="s">
        <v>151</v>
      </c>
      <c r="G365" s="181" t="s">
        <v>549</v>
      </c>
      <c r="H365" s="21">
        <v>24</v>
      </c>
      <c r="I365" s="21">
        <v>0.05</v>
      </c>
      <c r="J365" s="74">
        <v>0</v>
      </c>
      <c r="L365" s="21">
        <v>13</v>
      </c>
      <c r="M365" s="21">
        <v>25</v>
      </c>
      <c r="N365" s="21">
        <v>11</v>
      </c>
      <c r="O365" s="21">
        <v>47</v>
      </c>
      <c r="P365" s="21">
        <v>37</v>
      </c>
      <c r="Q365" s="21">
        <v>27</v>
      </c>
      <c r="R365" s="21">
        <v>46</v>
      </c>
      <c r="S365" s="21">
        <v>206</v>
      </c>
      <c r="T365" s="21">
        <v>11364</v>
      </c>
      <c r="U365" s="21">
        <v>2340984</v>
      </c>
      <c r="V365" s="21">
        <v>0</v>
      </c>
      <c r="W365" s="21">
        <v>2340984</v>
      </c>
      <c r="X365" s="21">
        <v>187278.72</v>
      </c>
      <c r="Y365" s="74">
        <v>2528262.7200000002</v>
      </c>
      <c r="Z365" s="74">
        <v>13000</v>
      </c>
      <c r="AB365" s="21">
        <f>Gop_Dat_Hang!L365</f>
        <v>13</v>
      </c>
      <c r="AC365" s="21">
        <f>Gop_Dat_Hang!M365</f>
        <v>25</v>
      </c>
      <c r="AD365" s="21">
        <f>Gop_Dat_Hang!N365</f>
        <v>11</v>
      </c>
      <c r="AE365" s="21">
        <f>Gop_Dat_Hang!O365</f>
        <v>47</v>
      </c>
      <c r="AF365" s="21">
        <f>Gop_Dat_Hang!P365</f>
        <v>37</v>
      </c>
      <c r="AG365" s="21">
        <f>Gop_Dat_Hang!Q365</f>
        <v>27</v>
      </c>
      <c r="AH365" s="21">
        <f>Gop_Dat_Hang!R365</f>
        <v>46</v>
      </c>
      <c r="AI365" s="21">
        <f>SUM(Gop_Dat_Hang!AB365:AH365)</f>
        <v>206</v>
      </c>
      <c r="AJ365" s="21">
        <f>Gop_Dat_Hang!T365</f>
        <v>11364</v>
      </c>
      <c r="AK365" s="21">
        <f t="shared" si="39"/>
        <v>2340984</v>
      </c>
      <c r="AL365" s="21">
        <f>Gop_Dat_Hang!V365</f>
        <v>0</v>
      </c>
      <c r="AM365" s="21">
        <f t="shared" si="40"/>
        <v>2340984</v>
      </c>
      <c r="AN365" s="21">
        <f>Gop_Dat_Hang!X365</f>
        <v>187278.72</v>
      </c>
      <c r="AO365" s="75">
        <f t="shared" si="41"/>
        <v>2528262.7200000002</v>
      </c>
      <c r="AQ365" s="21">
        <f>Gop_Dat_Hang!AB365-Gop_Dat_Hang!L365</f>
        <v>0</v>
      </c>
      <c r="AR365" s="21">
        <f>Gop_Dat_Hang!AC365-Gop_Dat_Hang!M365</f>
        <v>0</v>
      </c>
      <c r="AS365" s="21">
        <f>Gop_Dat_Hang!AD365-Gop_Dat_Hang!N365</f>
        <v>0</v>
      </c>
      <c r="AT365" s="21">
        <f>Gop_Dat_Hang!AE365-Gop_Dat_Hang!O365</f>
        <v>0</v>
      </c>
      <c r="AU365" s="21">
        <f>Gop_Dat_Hang!AF365-Gop_Dat_Hang!P365</f>
        <v>0</v>
      </c>
      <c r="AV365" s="21">
        <f>Gop_Dat_Hang!AG365-Gop_Dat_Hang!Q365</f>
        <v>0</v>
      </c>
      <c r="AW365" s="21">
        <f>Gop_Dat_Hang!AH365-Gop_Dat_Hang!R365</f>
        <v>0</v>
      </c>
      <c r="AX365" s="21">
        <f>Gop_Dat_Hang!AI365-Gop_Dat_Hang!S365</f>
        <v>0</v>
      </c>
      <c r="AY365" s="21">
        <f>Gop_Dat_Hang!AJ365-Gop_Dat_Hang!T365</f>
        <v>0</v>
      </c>
    </row>
    <row r="366" spans="1:51" x14ac:dyDescent="0.2">
      <c r="A366" s="73">
        <v>44615</v>
      </c>
      <c r="B366" s="181" t="s">
        <v>125</v>
      </c>
      <c r="C366" s="181" t="s">
        <v>126</v>
      </c>
      <c r="D366" s="181" t="s">
        <v>152</v>
      </c>
      <c r="E366" s="181" t="s">
        <v>153</v>
      </c>
      <c r="F366" s="181" t="s">
        <v>154</v>
      </c>
      <c r="G366" s="181" t="s">
        <v>1269</v>
      </c>
      <c r="H366" s="21">
        <v>8</v>
      </c>
      <c r="I366" s="21">
        <v>0.05</v>
      </c>
      <c r="J366" s="74">
        <v>0</v>
      </c>
      <c r="L366" s="21">
        <v>35</v>
      </c>
      <c r="M366" s="21">
        <v>46</v>
      </c>
      <c r="N366" s="21">
        <v>41</v>
      </c>
      <c r="O366" s="21">
        <v>32</v>
      </c>
      <c r="P366" s="21">
        <v>50</v>
      </c>
      <c r="Q366" s="21">
        <v>42</v>
      </c>
      <c r="R366" s="21">
        <v>40</v>
      </c>
      <c r="S366" s="21">
        <v>286</v>
      </c>
      <c r="T366" s="21">
        <v>66818</v>
      </c>
      <c r="U366" s="21">
        <v>19109948</v>
      </c>
      <c r="V366" s="21">
        <v>0</v>
      </c>
      <c r="W366" s="21">
        <v>19109948</v>
      </c>
      <c r="X366" s="21">
        <v>1528795.84</v>
      </c>
      <c r="Y366" s="74">
        <v>20638743.84</v>
      </c>
      <c r="Z366" s="74">
        <v>75000</v>
      </c>
      <c r="AB366" s="21">
        <f>Gop_Dat_Hang!L366</f>
        <v>35</v>
      </c>
      <c r="AC366" s="21">
        <f>Gop_Dat_Hang!M366</f>
        <v>46</v>
      </c>
      <c r="AD366" s="21">
        <f>Gop_Dat_Hang!N366</f>
        <v>41</v>
      </c>
      <c r="AE366" s="21">
        <f>Gop_Dat_Hang!O366</f>
        <v>32</v>
      </c>
      <c r="AF366" s="21">
        <f>Gop_Dat_Hang!P366</f>
        <v>50</v>
      </c>
      <c r="AG366" s="21">
        <f>Gop_Dat_Hang!Q366</f>
        <v>42</v>
      </c>
      <c r="AH366" s="21">
        <f>Gop_Dat_Hang!R366</f>
        <v>40</v>
      </c>
      <c r="AI366" s="21">
        <f>SUM(Gop_Dat_Hang!AB366:AH366)</f>
        <v>286</v>
      </c>
      <c r="AJ366" s="21">
        <f>Gop_Dat_Hang!T366</f>
        <v>66818</v>
      </c>
      <c r="AK366" s="21">
        <f t="shared" si="39"/>
        <v>19109948</v>
      </c>
      <c r="AL366" s="21">
        <f>Gop_Dat_Hang!V366</f>
        <v>0</v>
      </c>
      <c r="AM366" s="21">
        <f t="shared" si="40"/>
        <v>19109948</v>
      </c>
      <c r="AN366" s="21">
        <f>Gop_Dat_Hang!X366</f>
        <v>1528795.84</v>
      </c>
      <c r="AO366" s="75">
        <f t="shared" si="41"/>
        <v>20638743.84</v>
      </c>
      <c r="AQ366" s="21">
        <f>Gop_Dat_Hang!AB366-Gop_Dat_Hang!L366</f>
        <v>0</v>
      </c>
      <c r="AR366" s="21">
        <f>Gop_Dat_Hang!AC366-Gop_Dat_Hang!M366</f>
        <v>0</v>
      </c>
      <c r="AS366" s="21">
        <f>Gop_Dat_Hang!AD366-Gop_Dat_Hang!N366</f>
        <v>0</v>
      </c>
      <c r="AT366" s="21">
        <f>Gop_Dat_Hang!AE366-Gop_Dat_Hang!O366</f>
        <v>0</v>
      </c>
      <c r="AU366" s="21">
        <f>Gop_Dat_Hang!AF366-Gop_Dat_Hang!P366</f>
        <v>0</v>
      </c>
      <c r="AV366" s="21">
        <f>Gop_Dat_Hang!AG366-Gop_Dat_Hang!Q366</f>
        <v>0</v>
      </c>
      <c r="AW366" s="21">
        <f>Gop_Dat_Hang!AH366-Gop_Dat_Hang!R366</f>
        <v>0</v>
      </c>
      <c r="AX366" s="21">
        <f>Gop_Dat_Hang!AI366-Gop_Dat_Hang!S366</f>
        <v>0</v>
      </c>
      <c r="AY366" s="21">
        <f>Gop_Dat_Hang!AJ366-Gop_Dat_Hang!T366</f>
        <v>0</v>
      </c>
    </row>
    <row r="367" spans="1:51" x14ac:dyDescent="0.2">
      <c r="A367" s="73">
        <v>44615</v>
      </c>
      <c r="B367" s="181" t="s">
        <v>125</v>
      </c>
      <c r="C367" s="181" t="s">
        <v>126</v>
      </c>
      <c r="D367" s="181" t="s">
        <v>127</v>
      </c>
      <c r="E367" s="181" t="s">
        <v>128</v>
      </c>
      <c r="F367" s="181" t="s">
        <v>129</v>
      </c>
      <c r="G367" s="181" t="s">
        <v>514</v>
      </c>
      <c r="H367" s="21">
        <v>12</v>
      </c>
      <c r="I367" s="21">
        <v>0.05</v>
      </c>
      <c r="J367" s="74">
        <v>0</v>
      </c>
      <c r="L367" s="21">
        <v>30</v>
      </c>
      <c r="M367" s="21">
        <v>33</v>
      </c>
      <c r="N367" s="21">
        <v>43</v>
      </c>
      <c r="O367" s="21">
        <v>27</v>
      </c>
      <c r="P367" s="21">
        <v>17</v>
      </c>
      <c r="Q367" s="21">
        <v>27</v>
      </c>
      <c r="R367" s="21">
        <v>36</v>
      </c>
      <c r="S367" s="21">
        <v>213</v>
      </c>
      <c r="T367" s="21">
        <v>54000</v>
      </c>
      <c r="U367" s="21">
        <v>11502000</v>
      </c>
      <c r="V367" s="21">
        <v>0</v>
      </c>
      <c r="W367" s="21">
        <v>11502000</v>
      </c>
      <c r="X367" s="21">
        <v>920160</v>
      </c>
      <c r="Y367" s="74">
        <v>12422160</v>
      </c>
      <c r="Z367" s="74">
        <v>64800</v>
      </c>
      <c r="AB367" s="21">
        <f>Gop_Dat_Hang!L367</f>
        <v>30</v>
      </c>
      <c r="AC367" s="21">
        <f>Gop_Dat_Hang!M367</f>
        <v>33</v>
      </c>
      <c r="AD367" s="21">
        <f>Gop_Dat_Hang!N367</f>
        <v>43</v>
      </c>
      <c r="AE367" s="21">
        <f>Gop_Dat_Hang!O367</f>
        <v>27</v>
      </c>
      <c r="AF367" s="21">
        <f>Gop_Dat_Hang!P367</f>
        <v>17</v>
      </c>
      <c r="AG367" s="21">
        <f>Gop_Dat_Hang!Q367</f>
        <v>27</v>
      </c>
      <c r="AH367" s="21">
        <f>Gop_Dat_Hang!R367</f>
        <v>36</v>
      </c>
      <c r="AI367" s="21">
        <f>SUM(Gop_Dat_Hang!AB367:AH367)</f>
        <v>213</v>
      </c>
      <c r="AJ367" s="21">
        <f>Gop_Dat_Hang!T367</f>
        <v>54000</v>
      </c>
      <c r="AK367" s="21">
        <f t="shared" si="39"/>
        <v>11502000</v>
      </c>
      <c r="AL367" s="21">
        <f>Gop_Dat_Hang!V367</f>
        <v>0</v>
      </c>
      <c r="AM367" s="21">
        <f t="shared" si="40"/>
        <v>11502000</v>
      </c>
      <c r="AN367" s="21">
        <f>Gop_Dat_Hang!X367</f>
        <v>920160</v>
      </c>
      <c r="AO367" s="75">
        <f t="shared" si="41"/>
        <v>12422160</v>
      </c>
      <c r="AQ367" s="21">
        <f>Gop_Dat_Hang!AB367-Gop_Dat_Hang!L367</f>
        <v>0</v>
      </c>
      <c r="AR367" s="21">
        <f>Gop_Dat_Hang!AC367-Gop_Dat_Hang!M367</f>
        <v>0</v>
      </c>
      <c r="AS367" s="21">
        <f>Gop_Dat_Hang!AD367-Gop_Dat_Hang!N367</f>
        <v>0</v>
      </c>
      <c r="AT367" s="21">
        <f>Gop_Dat_Hang!AE367-Gop_Dat_Hang!O367</f>
        <v>0</v>
      </c>
      <c r="AU367" s="21">
        <f>Gop_Dat_Hang!AF367-Gop_Dat_Hang!P367</f>
        <v>0</v>
      </c>
      <c r="AV367" s="21">
        <f>Gop_Dat_Hang!AG367-Gop_Dat_Hang!Q367</f>
        <v>0</v>
      </c>
      <c r="AW367" s="21">
        <f>Gop_Dat_Hang!AH367-Gop_Dat_Hang!R367</f>
        <v>0</v>
      </c>
      <c r="AX367" s="21">
        <f>Gop_Dat_Hang!AI367-Gop_Dat_Hang!S367</f>
        <v>0</v>
      </c>
      <c r="AY367" s="21">
        <f>Gop_Dat_Hang!AJ367-Gop_Dat_Hang!T367</f>
        <v>0</v>
      </c>
    </row>
    <row r="368" spans="1:51" x14ac:dyDescent="0.2">
      <c r="A368" s="73">
        <v>44615</v>
      </c>
      <c r="B368" s="181" t="s">
        <v>376</v>
      </c>
      <c r="C368" s="181" t="s">
        <v>377</v>
      </c>
      <c r="D368" s="181" t="s">
        <v>388</v>
      </c>
      <c r="E368" s="181" t="s">
        <v>389</v>
      </c>
      <c r="F368" s="181" t="s">
        <v>390</v>
      </c>
      <c r="G368" s="181" t="s">
        <v>514</v>
      </c>
      <c r="H368" s="21">
        <v>5</v>
      </c>
      <c r="I368" s="21">
        <v>0.02</v>
      </c>
      <c r="J368" s="74">
        <v>0</v>
      </c>
      <c r="L368" s="21">
        <v>40</v>
      </c>
      <c r="M368" s="21">
        <v>17</v>
      </c>
      <c r="N368" s="21">
        <v>44</v>
      </c>
      <c r="O368" s="21">
        <v>10</v>
      </c>
      <c r="P368" s="21">
        <v>34</v>
      </c>
      <c r="Q368" s="21">
        <v>42</v>
      </c>
      <c r="R368" s="21">
        <v>29</v>
      </c>
      <c r="S368" s="21">
        <v>216</v>
      </c>
      <c r="T368" s="21">
        <v>32000</v>
      </c>
      <c r="U368" s="21">
        <v>6912000</v>
      </c>
      <c r="V368" s="21">
        <v>0</v>
      </c>
      <c r="W368" s="21">
        <v>6912000</v>
      </c>
      <c r="X368" s="21">
        <v>552960</v>
      </c>
      <c r="Y368" s="74">
        <v>7464960</v>
      </c>
      <c r="Z368" s="74">
        <v>42000</v>
      </c>
      <c r="AB368" s="21">
        <f>Gop_Dat_Hang!L368</f>
        <v>40</v>
      </c>
      <c r="AC368" s="21">
        <f>Gop_Dat_Hang!M368</f>
        <v>17</v>
      </c>
      <c r="AD368" s="21">
        <f>Gop_Dat_Hang!N368</f>
        <v>44</v>
      </c>
      <c r="AE368" s="21">
        <f>Gop_Dat_Hang!O368</f>
        <v>10</v>
      </c>
      <c r="AF368" s="21">
        <f>Gop_Dat_Hang!P368</f>
        <v>34</v>
      </c>
      <c r="AG368" s="21">
        <f>Gop_Dat_Hang!Q368</f>
        <v>42</v>
      </c>
      <c r="AH368" s="21">
        <f>Gop_Dat_Hang!R368</f>
        <v>29</v>
      </c>
      <c r="AI368" s="21">
        <f>SUM(Gop_Dat_Hang!AB368:AH368)</f>
        <v>216</v>
      </c>
      <c r="AJ368" s="21">
        <f>Gop_Dat_Hang!T368</f>
        <v>32000</v>
      </c>
      <c r="AK368" s="21">
        <f t="shared" si="39"/>
        <v>6912000</v>
      </c>
      <c r="AL368" s="21">
        <f>Gop_Dat_Hang!V368</f>
        <v>0</v>
      </c>
      <c r="AM368" s="21">
        <f t="shared" si="40"/>
        <v>6912000</v>
      </c>
      <c r="AN368" s="21">
        <f>Gop_Dat_Hang!X368</f>
        <v>552960</v>
      </c>
      <c r="AO368" s="75">
        <f t="shared" si="41"/>
        <v>7464960</v>
      </c>
      <c r="AQ368" s="21">
        <f>Gop_Dat_Hang!AB368-Gop_Dat_Hang!L368</f>
        <v>0</v>
      </c>
      <c r="AR368" s="21">
        <f>Gop_Dat_Hang!AC368-Gop_Dat_Hang!M368</f>
        <v>0</v>
      </c>
      <c r="AS368" s="21">
        <f>Gop_Dat_Hang!AD368-Gop_Dat_Hang!N368</f>
        <v>0</v>
      </c>
      <c r="AT368" s="21">
        <f>Gop_Dat_Hang!AE368-Gop_Dat_Hang!O368</f>
        <v>0</v>
      </c>
      <c r="AU368" s="21">
        <f>Gop_Dat_Hang!AF368-Gop_Dat_Hang!P368</f>
        <v>0</v>
      </c>
      <c r="AV368" s="21">
        <f>Gop_Dat_Hang!AG368-Gop_Dat_Hang!Q368</f>
        <v>0</v>
      </c>
      <c r="AW368" s="21">
        <f>Gop_Dat_Hang!AH368-Gop_Dat_Hang!R368</f>
        <v>0</v>
      </c>
      <c r="AX368" s="21">
        <f>Gop_Dat_Hang!AI368-Gop_Dat_Hang!S368</f>
        <v>0</v>
      </c>
      <c r="AY368" s="21">
        <f>Gop_Dat_Hang!AJ368-Gop_Dat_Hang!T368</f>
        <v>0</v>
      </c>
    </row>
    <row r="369" spans="1:51" x14ac:dyDescent="0.2">
      <c r="A369" s="73">
        <v>44615</v>
      </c>
      <c r="B369" s="181" t="s">
        <v>376</v>
      </c>
      <c r="C369" s="181" t="s">
        <v>377</v>
      </c>
      <c r="D369" s="181" t="s">
        <v>391</v>
      </c>
      <c r="E369" s="181" t="s">
        <v>392</v>
      </c>
      <c r="F369" s="181" t="s">
        <v>393</v>
      </c>
      <c r="G369" s="181" t="s">
        <v>514</v>
      </c>
      <c r="H369" s="21">
        <v>5</v>
      </c>
      <c r="I369" s="21">
        <v>0.02</v>
      </c>
      <c r="J369" s="74">
        <v>0</v>
      </c>
      <c r="L369" s="21">
        <v>42</v>
      </c>
      <c r="M369" s="21">
        <v>16</v>
      </c>
      <c r="N369" s="21">
        <v>47</v>
      </c>
      <c r="O369" s="21">
        <v>20</v>
      </c>
      <c r="P369" s="21">
        <v>17</v>
      </c>
      <c r="Q369" s="21">
        <v>15</v>
      </c>
      <c r="R369" s="21">
        <v>34</v>
      </c>
      <c r="S369" s="21">
        <v>191</v>
      </c>
      <c r="T369" s="21">
        <v>32000</v>
      </c>
      <c r="U369" s="21">
        <v>6112000</v>
      </c>
      <c r="V369" s="21">
        <v>0</v>
      </c>
      <c r="W369" s="21">
        <v>6112000</v>
      </c>
      <c r="X369" s="21">
        <v>488960</v>
      </c>
      <c r="Y369" s="74">
        <v>6600960</v>
      </c>
      <c r="Z369" s="74">
        <v>42000</v>
      </c>
      <c r="AB369" s="21">
        <f>Gop_Dat_Hang!L369</f>
        <v>42</v>
      </c>
      <c r="AC369" s="21">
        <f>Gop_Dat_Hang!M369</f>
        <v>16</v>
      </c>
      <c r="AD369" s="21">
        <f>Gop_Dat_Hang!N369</f>
        <v>47</v>
      </c>
      <c r="AE369" s="21">
        <f>Gop_Dat_Hang!O369</f>
        <v>20</v>
      </c>
      <c r="AF369" s="21">
        <f>Gop_Dat_Hang!P369</f>
        <v>17</v>
      </c>
      <c r="AG369" s="21">
        <f>Gop_Dat_Hang!Q369</f>
        <v>15</v>
      </c>
      <c r="AH369" s="21">
        <f>Gop_Dat_Hang!R369</f>
        <v>34</v>
      </c>
      <c r="AI369" s="21">
        <f>SUM(Gop_Dat_Hang!AB369:AH369)</f>
        <v>191</v>
      </c>
      <c r="AJ369" s="21">
        <f>Gop_Dat_Hang!T369</f>
        <v>32000</v>
      </c>
      <c r="AK369" s="21">
        <f t="shared" si="39"/>
        <v>6112000</v>
      </c>
      <c r="AL369" s="21">
        <f>Gop_Dat_Hang!V369</f>
        <v>0</v>
      </c>
      <c r="AM369" s="21">
        <f t="shared" si="40"/>
        <v>6112000</v>
      </c>
      <c r="AN369" s="21">
        <f>Gop_Dat_Hang!X369</f>
        <v>488960</v>
      </c>
      <c r="AO369" s="75">
        <f t="shared" si="41"/>
        <v>6600960</v>
      </c>
      <c r="AQ369" s="21">
        <f>Gop_Dat_Hang!AB369-Gop_Dat_Hang!L369</f>
        <v>0</v>
      </c>
      <c r="AR369" s="21">
        <f>Gop_Dat_Hang!AC369-Gop_Dat_Hang!M369</f>
        <v>0</v>
      </c>
      <c r="AS369" s="21">
        <f>Gop_Dat_Hang!AD369-Gop_Dat_Hang!N369</f>
        <v>0</v>
      </c>
      <c r="AT369" s="21">
        <f>Gop_Dat_Hang!AE369-Gop_Dat_Hang!O369</f>
        <v>0</v>
      </c>
      <c r="AU369" s="21">
        <f>Gop_Dat_Hang!AF369-Gop_Dat_Hang!P369</f>
        <v>0</v>
      </c>
      <c r="AV369" s="21">
        <f>Gop_Dat_Hang!AG369-Gop_Dat_Hang!Q369</f>
        <v>0</v>
      </c>
      <c r="AW369" s="21">
        <f>Gop_Dat_Hang!AH369-Gop_Dat_Hang!R369</f>
        <v>0</v>
      </c>
      <c r="AX369" s="21">
        <f>Gop_Dat_Hang!AI369-Gop_Dat_Hang!S369</f>
        <v>0</v>
      </c>
      <c r="AY369" s="21">
        <f>Gop_Dat_Hang!AJ369-Gop_Dat_Hang!T369</f>
        <v>0</v>
      </c>
    </row>
    <row r="370" spans="1:51" x14ac:dyDescent="0.2">
      <c r="A370" s="73">
        <v>44615</v>
      </c>
      <c r="B370" s="181" t="s">
        <v>376</v>
      </c>
      <c r="C370" s="181" t="s">
        <v>377</v>
      </c>
      <c r="D370" s="181" t="s">
        <v>394</v>
      </c>
      <c r="E370" s="181" t="s">
        <v>395</v>
      </c>
      <c r="F370" s="181" t="s">
        <v>396</v>
      </c>
      <c r="G370" s="181" t="s">
        <v>514</v>
      </c>
      <c r="H370" s="21">
        <v>5</v>
      </c>
      <c r="I370" s="21">
        <v>0.02</v>
      </c>
      <c r="J370" s="74">
        <v>0</v>
      </c>
      <c r="L370" s="21">
        <v>46</v>
      </c>
      <c r="M370" s="21">
        <v>41</v>
      </c>
      <c r="N370" s="21">
        <v>33</v>
      </c>
      <c r="O370" s="21">
        <v>25</v>
      </c>
      <c r="P370" s="21">
        <v>28</v>
      </c>
      <c r="Q370" s="21">
        <v>17</v>
      </c>
      <c r="R370" s="21">
        <v>40</v>
      </c>
      <c r="S370" s="21">
        <v>230</v>
      </c>
      <c r="T370" s="21">
        <v>25000</v>
      </c>
      <c r="U370" s="21">
        <v>5750000</v>
      </c>
      <c r="V370" s="21">
        <v>0</v>
      </c>
      <c r="W370" s="21">
        <v>5750000</v>
      </c>
      <c r="X370" s="21">
        <v>460000</v>
      </c>
      <c r="Y370" s="74">
        <v>6210000</v>
      </c>
      <c r="Z370" s="74">
        <v>33000</v>
      </c>
      <c r="AB370" s="21">
        <f>Gop_Dat_Hang!L370</f>
        <v>46</v>
      </c>
      <c r="AC370" s="21">
        <f>Gop_Dat_Hang!M370</f>
        <v>41</v>
      </c>
      <c r="AD370" s="21">
        <f>Gop_Dat_Hang!N370</f>
        <v>33</v>
      </c>
      <c r="AE370" s="21">
        <f>Gop_Dat_Hang!O370</f>
        <v>25</v>
      </c>
      <c r="AF370" s="21">
        <f>Gop_Dat_Hang!P370</f>
        <v>28</v>
      </c>
      <c r="AG370" s="21">
        <f>Gop_Dat_Hang!Q370</f>
        <v>17</v>
      </c>
      <c r="AH370" s="21">
        <f>Gop_Dat_Hang!R370</f>
        <v>40</v>
      </c>
      <c r="AI370" s="21">
        <f>SUM(Gop_Dat_Hang!AB370:AH370)</f>
        <v>230</v>
      </c>
      <c r="AJ370" s="21">
        <f>Gop_Dat_Hang!T370</f>
        <v>25000</v>
      </c>
      <c r="AK370" s="21">
        <f t="shared" si="39"/>
        <v>5750000</v>
      </c>
      <c r="AL370" s="21">
        <f>Gop_Dat_Hang!V370</f>
        <v>0</v>
      </c>
      <c r="AM370" s="21">
        <f t="shared" si="40"/>
        <v>5750000</v>
      </c>
      <c r="AN370" s="21">
        <f>Gop_Dat_Hang!X370</f>
        <v>460000</v>
      </c>
      <c r="AO370" s="75">
        <f t="shared" si="41"/>
        <v>6210000</v>
      </c>
      <c r="AQ370" s="21">
        <f>Gop_Dat_Hang!AB370-Gop_Dat_Hang!L370</f>
        <v>0</v>
      </c>
      <c r="AR370" s="21">
        <f>Gop_Dat_Hang!AC370-Gop_Dat_Hang!M370</f>
        <v>0</v>
      </c>
      <c r="AS370" s="21">
        <f>Gop_Dat_Hang!AD370-Gop_Dat_Hang!N370</f>
        <v>0</v>
      </c>
      <c r="AT370" s="21">
        <f>Gop_Dat_Hang!AE370-Gop_Dat_Hang!O370</f>
        <v>0</v>
      </c>
      <c r="AU370" s="21">
        <f>Gop_Dat_Hang!AF370-Gop_Dat_Hang!P370</f>
        <v>0</v>
      </c>
      <c r="AV370" s="21">
        <f>Gop_Dat_Hang!AG370-Gop_Dat_Hang!Q370</f>
        <v>0</v>
      </c>
      <c r="AW370" s="21">
        <f>Gop_Dat_Hang!AH370-Gop_Dat_Hang!R370</f>
        <v>0</v>
      </c>
      <c r="AX370" s="21">
        <f>Gop_Dat_Hang!AI370-Gop_Dat_Hang!S370</f>
        <v>0</v>
      </c>
      <c r="AY370" s="21">
        <f>Gop_Dat_Hang!AJ370-Gop_Dat_Hang!T370</f>
        <v>0</v>
      </c>
    </row>
    <row r="371" spans="1:51" x14ac:dyDescent="0.2">
      <c r="A371" s="73">
        <v>44615</v>
      </c>
      <c r="B371" s="181" t="s">
        <v>376</v>
      </c>
      <c r="C371" s="181" t="s">
        <v>377</v>
      </c>
      <c r="D371" s="181" t="s">
        <v>397</v>
      </c>
      <c r="E371" s="181" t="s">
        <v>398</v>
      </c>
      <c r="F371" s="181" t="s">
        <v>399</v>
      </c>
      <c r="G371" s="181" t="s">
        <v>514</v>
      </c>
      <c r="H371" s="21">
        <v>5</v>
      </c>
      <c r="I371" s="21">
        <v>0.02</v>
      </c>
      <c r="J371" s="74">
        <v>0</v>
      </c>
      <c r="L371" s="21">
        <v>10</v>
      </c>
      <c r="M371" s="21">
        <v>39</v>
      </c>
      <c r="N371" s="21">
        <v>17</v>
      </c>
      <c r="O371" s="21">
        <v>12</v>
      </c>
      <c r="P371" s="21">
        <v>44</v>
      </c>
      <c r="Q371" s="21">
        <v>12</v>
      </c>
      <c r="R371" s="21">
        <v>26</v>
      </c>
      <c r="S371" s="21">
        <v>160</v>
      </c>
      <c r="T371" s="21">
        <v>28000</v>
      </c>
      <c r="U371" s="21">
        <v>4480000</v>
      </c>
      <c r="V371" s="21">
        <v>0</v>
      </c>
      <c r="W371" s="21">
        <v>4480000</v>
      </c>
      <c r="X371" s="21">
        <v>358400</v>
      </c>
      <c r="Y371" s="74">
        <v>4838400</v>
      </c>
      <c r="Z371" s="74">
        <v>37000</v>
      </c>
      <c r="AB371" s="21">
        <f>Gop_Dat_Hang!L371</f>
        <v>10</v>
      </c>
      <c r="AC371" s="21">
        <f>Gop_Dat_Hang!M371</f>
        <v>39</v>
      </c>
      <c r="AD371" s="21">
        <f>Gop_Dat_Hang!N371</f>
        <v>17</v>
      </c>
      <c r="AE371" s="21">
        <f>Gop_Dat_Hang!O371</f>
        <v>12</v>
      </c>
      <c r="AF371" s="21">
        <f>Gop_Dat_Hang!P371</f>
        <v>44</v>
      </c>
      <c r="AG371" s="21">
        <f>Gop_Dat_Hang!Q371</f>
        <v>12</v>
      </c>
      <c r="AH371" s="21">
        <f>Gop_Dat_Hang!R371</f>
        <v>26</v>
      </c>
      <c r="AI371" s="21">
        <f>SUM(Gop_Dat_Hang!AB371:AH371)</f>
        <v>160</v>
      </c>
      <c r="AJ371" s="21">
        <f>Gop_Dat_Hang!T371</f>
        <v>28000</v>
      </c>
      <c r="AK371" s="21">
        <f t="shared" si="39"/>
        <v>4480000</v>
      </c>
      <c r="AL371" s="21">
        <f>Gop_Dat_Hang!V371</f>
        <v>0</v>
      </c>
      <c r="AM371" s="21">
        <f t="shared" si="40"/>
        <v>4480000</v>
      </c>
      <c r="AN371" s="21">
        <f>Gop_Dat_Hang!X371</f>
        <v>358400</v>
      </c>
      <c r="AO371" s="75">
        <f t="shared" si="41"/>
        <v>4838400</v>
      </c>
      <c r="AQ371" s="21">
        <f>Gop_Dat_Hang!AB371-Gop_Dat_Hang!L371</f>
        <v>0</v>
      </c>
      <c r="AR371" s="21">
        <f>Gop_Dat_Hang!AC371-Gop_Dat_Hang!M371</f>
        <v>0</v>
      </c>
      <c r="AS371" s="21">
        <f>Gop_Dat_Hang!AD371-Gop_Dat_Hang!N371</f>
        <v>0</v>
      </c>
      <c r="AT371" s="21">
        <f>Gop_Dat_Hang!AE371-Gop_Dat_Hang!O371</f>
        <v>0</v>
      </c>
      <c r="AU371" s="21">
        <f>Gop_Dat_Hang!AF371-Gop_Dat_Hang!P371</f>
        <v>0</v>
      </c>
      <c r="AV371" s="21">
        <f>Gop_Dat_Hang!AG371-Gop_Dat_Hang!Q371</f>
        <v>0</v>
      </c>
      <c r="AW371" s="21">
        <f>Gop_Dat_Hang!AH371-Gop_Dat_Hang!R371</f>
        <v>0</v>
      </c>
      <c r="AX371" s="21">
        <f>Gop_Dat_Hang!AI371-Gop_Dat_Hang!S371</f>
        <v>0</v>
      </c>
      <c r="AY371" s="21">
        <f>Gop_Dat_Hang!AJ371-Gop_Dat_Hang!T371</f>
        <v>0</v>
      </c>
    </row>
    <row r="372" spans="1:51" x14ac:dyDescent="0.2">
      <c r="A372" s="73">
        <v>44615</v>
      </c>
      <c r="B372" s="181" t="s">
        <v>376</v>
      </c>
      <c r="C372" s="181" t="s">
        <v>377</v>
      </c>
      <c r="D372" s="181" t="s">
        <v>400</v>
      </c>
      <c r="E372" s="181" t="s">
        <v>401</v>
      </c>
      <c r="F372" s="181" t="s">
        <v>402</v>
      </c>
      <c r="G372" s="181" t="s">
        <v>514</v>
      </c>
      <c r="H372" s="21">
        <v>5</v>
      </c>
      <c r="I372" s="21">
        <v>0.02</v>
      </c>
      <c r="J372" s="74">
        <v>0</v>
      </c>
      <c r="L372" s="21">
        <v>17</v>
      </c>
      <c r="M372" s="21">
        <v>23</v>
      </c>
      <c r="N372" s="21">
        <v>12</v>
      </c>
      <c r="O372" s="21">
        <v>46</v>
      </c>
      <c r="P372" s="21">
        <v>12</v>
      </c>
      <c r="Q372" s="21">
        <v>32</v>
      </c>
      <c r="R372" s="21">
        <v>44</v>
      </c>
      <c r="S372" s="21">
        <v>186</v>
      </c>
      <c r="T372" s="21">
        <v>58000</v>
      </c>
      <c r="U372" s="21">
        <v>10788000</v>
      </c>
      <c r="V372" s="21">
        <v>0</v>
      </c>
      <c r="W372" s="21">
        <v>10788000</v>
      </c>
      <c r="X372" s="21">
        <v>863040</v>
      </c>
      <c r="Y372" s="74">
        <v>11651040</v>
      </c>
      <c r="Z372" s="74">
        <v>75000</v>
      </c>
      <c r="AB372" s="21">
        <f>Gop_Dat_Hang!L372</f>
        <v>17</v>
      </c>
      <c r="AC372" s="21">
        <f>Gop_Dat_Hang!M372</f>
        <v>23</v>
      </c>
      <c r="AD372" s="21">
        <f>Gop_Dat_Hang!N372</f>
        <v>12</v>
      </c>
      <c r="AE372" s="21">
        <f>Gop_Dat_Hang!O372</f>
        <v>46</v>
      </c>
      <c r="AF372" s="21">
        <f>Gop_Dat_Hang!P372</f>
        <v>12</v>
      </c>
      <c r="AG372" s="21">
        <f>Gop_Dat_Hang!Q372</f>
        <v>32</v>
      </c>
      <c r="AH372" s="21">
        <f>Gop_Dat_Hang!R372</f>
        <v>44</v>
      </c>
      <c r="AI372" s="21">
        <f>SUM(Gop_Dat_Hang!AB372:AH372)</f>
        <v>186</v>
      </c>
      <c r="AJ372" s="21">
        <f>Gop_Dat_Hang!T372</f>
        <v>58000</v>
      </c>
      <c r="AK372" s="21">
        <f t="shared" si="39"/>
        <v>10788000</v>
      </c>
      <c r="AL372" s="21">
        <f>Gop_Dat_Hang!V372</f>
        <v>0</v>
      </c>
      <c r="AM372" s="21">
        <f t="shared" si="40"/>
        <v>10788000</v>
      </c>
      <c r="AN372" s="21">
        <f>Gop_Dat_Hang!X372</f>
        <v>863040</v>
      </c>
      <c r="AO372" s="75">
        <f t="shared" si="41"/>
        <v>11651040</v>
      </c>
      <c r="AQ372" s="21">
        <f>Gop_Dat_Hang!AB372-Gop_Dat_Hang!L372</f>
        <v>0</v>
      </c>
      <c r="AR372" s="21">
        <f>Gop_Dat_Hang!AC372-Gop_Dat_Hang!M372</f>
        <v>0</v>
      </c>
      <c r="AS372" s="21">
        <f>Gop_Dat_Hang!AD372-Gop_Dat_Hang!N372</f>
        <v>0</v>
      </c>
      <c r="AT372" s="21">
        <f>Gop_Dat_Hang!AE372-Gop_Dat_Hang!O372</f>
        <v>0</v>
      </c>
      <c r="AU372" s="21">
        <f>Gop_Dat_Hang!AF372-Gop_Dat_Hang!P372</f>
        <v>0</v>
      </c>
      <c r="AV372" s="21">
        <f>Gop_Dat_Hang!AG372-Gop_Dat_Hang!Q372</f>
        <v>0</v>
      </c>
      <c r="AW372" s="21">
        <f>Gop_Dat_Hang!AH372-Gop_Dat_Hang!R372</f>
        <v>0</v>
      </c>
      <c r="AX372" s="21">
        <f>Gop_Dat_Hang!AI372-Gop_Dat_Hang!S372</f>
        <v>0</v>
      </c>
      <c r="AY372" s="21">
        <f>Gop_Dat_Hang!AJ372-Gop_Dat_Hang!T372</f>
        <v>0</v>
      </c>
    </row>
    <row r="373" spans="1:51" x14ac:dyDescent="0.2">
      <c r="A373" s="73">
        <v>44615</v>
      </c>
      <c r="B373" s="181" t="s">
        <v>376</v>
      </c>
      <c r="C373" s="181" t="s">
        <v>377</v>
      </c>
      <c r="D373" s="181" t="s">
        <v>403</v>
      </c>
      <c r="E373" s="181" t="s">
        <v>404</v>
      </c>
      <c r="F373" s="181" t="s">
        <v>405</v>
      </c>
      <c r="G373" s="181" t="s">
        <v>514</v>
      </c>
      <c r="H373" s="21">
        <v>5</v>
      </c>
      <c r="I373" s="21">
        <v>0.02</v>
      </c>
      <c r="J373" s="74">
        <v>0</v>
      </c>
      <c r="L373" s="21">
        <v>36</v>
      </c>
      <c r="M373" s="21">
        <v>38</v>
      </c>
      <c r="N373" s="21">
        <v>32</v>
      </c>
      <c r="O373" s="21">
        <v>21</v>
      </c>
      <c r="P373" s="21">
        <v>10</v>
      </c>
      <c r="Q373" s="21">
        <v>49</v>
      </c>
      <c r="R373" s="21">
        <v>45</v>
      </c>
      <c r="S373" s="21">
        <v>231</v>
      </c>
      <c r="T373" s="21">
        <v>50000</v>
      </c>
      <c r="U373" s="21">
        <v>11550000</v>
      </c>
      <c r="V373" s="21">
        <v>0</v>
      </c>
      <c r="W373" s="21">
        <v>11550000</v>
      </c>
      <c r="X373" s="21">
        <v>924000</v>
      </c>
      <c r="Y373" s="74">
        <v>12474000</v>
      </c>
      <c r="Z373" s="74">
        <v>65000</v>
      </c>
      <c r="AB373" s="21">
        <f>Gop_Dat_Hang!L373</f>
        <v>36</v>
      </c>
      <c r="AC373" s="21">
        <f>Gop_Dat_Hang!M373</f>
        <v>38</v>
      </c>
      <c r="AD373" s="21">
        <f>Gop_Dat_Hang!N373</f>
        <v>32</v>
      </c>
      <c r="AE373" s="21">
        <f>Gop_Dat_Hang!O373</f>
        <v>21</v>
      </c>
      <c r="AF373" s="21">
        <f>Gop_Dat_Hang!P373</f>
        <v>10</v>
      </c>
      <c r="AG373" s="21">
        <f>Gop_Dat_Hang!Q373</f>
        <v>49</v>
      </c>
      <c r="AH373" s="21">
        <f>Gop_Dat_Hang!R373</f>
        <v>45</v>
      </c>
      <c r="AI373" s="21">
        <f>SUM(Gop_Dat_Hang!AB373:AH373)</f>
        <v>231</v>
      </c>
      <c r="AJ373" s="21">
        <f>Gop_Dat_Hang!T373</f>
        <v>50000</v>
      </c>
      <c r="AK373" s="21">
        <f t="shared" si="39"/>
        <v>11550000</v>
      </c>
      <c r="AL373" s="21">
        <f>Gop_Dat_Hang!V373</f>
        <v>0</v>
      </c>
      <c r="AM373" s="21">
        <f t="shared" si="40"/>
        <v>11550000</v>
      </c>
      <c r="AN373" s="21">
        <f>Gop_Dat_Hang!X373</f>
        <v>924000</v>
      </c>
      <c r="AO373" s="75">
        <f t="shared" si="41"/>
        <v>12474000</v>
      </c>
      <c r="AQ373" s="21">
        <f>Gop_Dat_Hang!AB373-Gop_Dat_Hang!L373</f>
        <v>0</v>
      </c>
      <c r="AR373" s="21">
        <f>Gop_Dat_Hang!AC373-Gop_Dat_Hang!M373</f>
        <v>0</v>
      </c>
      <c r="AS373" s="21">
        <f>Gop_Dat_Hang!AD373-Gop_Dat_Hang!N373</f>
        <v>0</v>
      </c>
      <c r="AT373" s="21">
        <f>Gop_Dat_Hang!AE373-Gop_Dat_Hang!O373</f>
        <v>0</v>
      </c>
      <c r="AU373" s="21">
        <f>Gop_Dat_Hang!AF373-Gop_Dat_Hang!P373</f>
        <v>0</v>
      </c>
      <c r="AV373" s="21">
        <f>Gop_Dat_Hang!AG373-Gop_Dat_Hang!Q373</f>
        <v>0</v>
      </c>
      <c r="AW373" s="21">
        <f>Gop_Dat_Hang!AH373-Gop_Dat_Hang!R373</f>
        <v>0</v>
      </c>
      <c r="AX373" s="21">
        <f>Gop_Dat_Hang!AI373-Gop_Dat_Hang!S373</f>
        <v>0</v>
      </c>
      <c r="AY373" s="21">
        <f>Gop_Dat_Hang!AJ373-Gop_Dat_Hang!T373</f>
        <v>0</v>
      </c>
    </row>
    <row r="374" spans="1:51" x14ac:dyDescent="0.2">
      <c r="A374" s="73">
        <v>44615</v>
      </c>
      <c r="B374" s="181" t="s">
        <v>376</v>
      </c>
      <c r="C374" s="181" t="s">
        <v>377</v>
      </c>
      <c r="D374" s="181" t="s">
        <v>406</v>
      </c>
      <c r="E374" s="181" t="s">
        <v>407</v>
      </c>
      <c r="F374" s="181" t="s">
        <v>408</v>
      </c>
      <c r="G374" s="181" t="s">
        <v>514</v>
      </c>
      <c r="H374" s="21">
        <v>5</v>
      </c>
      <c r="I374" s="21">
        <v>0.02</v>
      </c>
      <c r="J374" s="74">
        <v>0</v>
      </c>
      <c r="L374" s="21">
        <v>22</v>
      </c>
      <c r="M374" s="21">
        <v>23</v>
      </c>
      <c r="N374" s="21">
        <v>11</v>
      </c>
      <c r="O374" s="21">
        <v>38</v>
      </c>
      <c r="P374" s="21">
        <v>34</v>
      </c>
      <c r="Q374" s="21">
        <v>27</v>
      </c>
      <c r="R374" s="21">
        <v>10</v>
      </c>
      <c r="S374" s="21">
        <v>165</v>
      </c>
      <c r="T374" s="21">
        <v>35000</v>
      </c>
      <c r="U374" s="21">
        <v>5775000</v>
      </c>
      <c r="V374" s="21">
        <v>0</v>
      </c>
      <c r="W374" s="21">
        <v>5775000</v>
      </c>
      <c r="X374" s="21">
        <v>462000</v>
      </c>
      <c r="Y374" s="74">
        <v>6237000</v>
      </c>
      <c r="Z374" s="74">
        <v>42500</v>
      </c>
      <c r="AB374" s="21">
        <f>Gop_Dat_Hang!L374</f>
        <v>22</v>
      </c>
      <c r="AC374" s="21">
        <f>Gop_Dat_Hang!M374</f>
        <v>23</v>
      </c>
      <c r="AD374" s="21">
        <f>Gop_Dat_Hang!N374</f>
        <v>11</v>
      </c>
      <c r="AE374" s="21">
        <f>Gop_Dat_Hang!O374</f>
        <v>38</v>
      </c>
      <c r="AF374" s="21">
        <f>Gop_Dat_Hang!P374</f>
        <v>34</v>
      </c>
      <c r="AG374" s="21">
        <f>Gop_Dat_Hang!Q374</f>
        <v>27</v>
      </c>
      <c r="AH374" s="21">
        <f>Gop_Dat_Hang!R374</f>
        <v>10</v>
      </c>
      <c r="AI374" s="21">
        <f>SUM(Gop_Dat_Hang!AB374:AH374)</f>
        <v>165</v>
      </c>
      <c r="AJ374" s="21">
        <f>Gop_Dat_Hang!T374</f>
        <v>35000</v>
      </c>
      <c r="AK374" s="21">
        <f t="shared" si="39"/>
        <v>5775000</v>
      </c>
      <c r="AL374" s="21">
        <f>Gop_Dat_Hang!V374</f>
        <v>0</v>
      </c>
      <c r="AM374" s="21">
        <f t="shared" si="40"/>
        <v>5775000</v>
      </c>
      <c r="AN374" s="21">
        <f>Gop_Dat_Hang!X374</f>
        <v>462000</v>
      </c>
      <c r="AO374" s="75">
        <f t="shared" si="41"/>
        <v>6237000</v>
      </c>
      <c r="AQ374" s="21">
        <f>Gop_Dat_Hang!AB374-Gop_Dat_Hang!L374</f>
        <v>0</v>
      </c>
      <c r="AR374" s="21">
        <f>Gop_Dat_Hang!AC374-Gop_Dat_Hang!M374</f>
        <v>0</v>
      </c>
      <c r="AS374" s="21">
        <f>Gop_Dat_Hang!AD374-Gop_Dat_Hang!N374</f>
        <v>0</v>
      </c>
      <c r="AT374" s="21">
        <f>Gop_Dat_Hang!AE374-Gop_Dat_Hang!O374</f>
        <v>0</v>
      </c>
      <c r="AU374" s="21">
        <f>Gop_Dat_Hang!AF374-Gop_Dat_Hang!P374</f>
        <v>0</v>
      </c>
      <c r="AV374" s="21">
        <f>Gop_Dat_Hang!AG374-Gop_Dat_Hang!Q374</f>
        <v>0</v>
      </c>
      <c r="AW374" s="21">
        <f>Gop_Dat_Hang!AH374-Gop_Dat_Hang!R374</f>
        <v>0</v>
      </c>
      <c r="AX374" s="21">
        <f>Gop_Dat_Hang!AI374-Gop_Dat_Hang!S374</f>
        <v>0</v>
      </c>
      <c r="AY374" s="21">
        <f>Gop_Dat_Hang!AJ374-Gop_Dat_Hang!T374</f>
        <v>0</v>
      </c>
    </row>
    <row r="375" spans="1:51" x14ac:dyDescent="0.2">
      <c r="A375" s="73">
        <v>44615</v>
      </c>
      <c r="B375" s="181" t="s">
        <v>376</v>
      </c>
      <c r="C375" s="181" t="s">
        <v>377</v>
      </c>
      <c r="D375" s="181" t="s">
        <v>409</v>
      </c>
      <c r="E375" s="181" t="s">
        <v>410</v>
      </c>
      <c r="F375" s="181" t="s">
        <v>411</v>
      </c>
      <c r="G375" s="181" t="s">
        <v>514</v>
      </c>
      <c r="H375" s="21">
        <v>5</v>
      </c>
      <c r="I375" s="21">
        <v>0.02</v>
      </c>
      <c r="J375" s="74">
        <v>0</v>
      </c>
      <c r="L375" s="21">
        <v>12</v>
      </c>
      <c r="M375" s="21">
        <v>39</v>
      </c>
      <c r="N375" s="21">
        <v>38</v>
      </c>
      <c r="O375" s="21">
        <v>31</v>
      </c>
      <c r="P375" s="21">
        <v>44</v>
      </c>
      <c r="Q375" s="21">
        <v>45</v>
      </c>
      <c r="R375" s="21">
        <v>20</v>
      </c>
      <c r="S375" s="21">
        <v>229</v>
      </c>
      <c r="T375" s="21">
        <v>55000</v>
      </c>
      <c r="U375" s="21">
        <v>12595000</v>
      </c>
      <c r="V375" s="21">
        <v>0</v>
      </c>
      <c r="W375" s="21">
        <v>12595000</v>
      </c>
      <c r="X375" s="21">
        <v>1007600</v>
      </c>
      <c r="Y375" s="74">
        <v>13602600</v>
      </c>
      <c r="Z375" s="74">
        <v>66000</v>
      </c>
      <c r="AB375" s="21">
        <f>Gop_Dat_Hang!L375</f>
        <v>12</v>
      </c>
      <c r="AC375" s="21">
        <f>Gop_Dat_Hang!M375</f>
        <v>39</v>
      </c>
      <c r="AD375" s="21">
        <f>Gop_Dat_Hang!N375</f>
        <v>38</v>
      </c>
      <c r="AE375" s="21">
        <f>Gop_Dat_Hang!O375</f>
        <v>31</v>
      </c>
      <c r="AF375" s="21">
        <f>Gop_Dat_Hang!P375</f>
        <v>44</v>
      </c>
      <c r="AG375" s="21">
        <f>Gop_Dat_Hang!Q375</f>
        <v>45</v>
      </c>
      <c r="AH375" s="21">
        <f>Gop_Dat_Hang!R375</f>
        <v>20</v>
      </c>
      <c r="AI375" s="21">
        <f>SUM(Gop_Dat_Hang!AB375:AH375)</f>
        <v>229</v>
      </c>
      <c r="AJ375" s="21">
        <f>Gop_Dat_Hang!T375</f>
        <v>55000</v>
      </c>
      <c r="AK375" s="21">
        <f t="shared" si="39"/>
        <v>12595000</v>
      </c>
      <c r="AL375" s="21">
        <f>Gop_Dat_Hang!V375</f>
        <v>0</v>
      </c>
      <c r="AM375" s="21">
        <f t="shared" si="40"/>
        <v>12595000</v>
      </c>
      <c r="AN375" s="21">
        <f>Gop_Dat_Hang!X375</f>
        <v>1007600</v>
      </c>
      <c r="AO375" s="75">
        <f t="shared" si="41"/>
        <v>13602600</v>
      </c>
      <c r="AQ375" s="21">
        <f>Gop_Dat_Hang!AB375-Gop_Dat_Hang!L375</f>
        <v>0</v>
      </c>
      <c r="AR375" s="21">
        <f>Gop_Dat_Hang!AC375-Gop_Dat_Hang!M375</f>
        <v>0</v>
      </c>
      <c r="AS375" s="21">
        <f>Gop_Dat_Hang!AD375-Gop_Dat_Hang!N375</f>
        <v>0</v>
      </c>
      <c r="AT375" s="21">
        <f>Gop_Dat_Hang!AE375-Gop_Dat_Hang!O375</f>
        <v>0</v>
      </c>
      <c r="AU375" s="21">
        <f>Gop_Dat_Hang!AF375-Gop_Dat_Hang!P375</f>
        <v>0</v>
      </c>
      <c r="AV375" s="21">
        <f>Gop_Dat_Hang!AG375-Gop_Dat_Hang!Q375</f>
        <v>0</v>
      </c>
      <c r="AW375" s="21">
        <f>Gop_Dat_Hang!AH375-Gop_Dat_Hang!R375</f>
        <v>0</v>
      </c>
      <c r="AX375" s="21">
        <f>Gop_Dat_Hang!AI375-Gop_Dat_Hang!S375</f>
        <v>0</v>
      </c>
      <c r="AY375" s="21">
        <f>Gop_Dat_Hang!AJ375-Gop_Dat_Hang!T375</f>
        <v>0</v>
      </c>
    </row>
    <row r="376" spans="1:51" x14ac:dyDescent="0.2">
      <c r="A376" s="73">
        <v>44615</v>
      </c>
      <c r="B376" s="181" t="s">
        <v>376</v>
      </c>
      <c r="C376" s="181" t="s">
        <v>377</v>
      </c>
      <c r="D376" s="181" t="s">
        <v>412</v>
      </c>
      <c r="E376" s="181" t="s">
        <v>413</v>
      </c>
      <c r="F376" s="181" t="s">
        <v>414</v>
      </c>
      <c r="G376" s="181" t="s">
        <v>514</v>
      </c>
      <c r="H376" s="21">
        <v>5</v>
      </c>
      <c r="I376" s="21">
        <v>0.02</v>
      </c>
      <c r="J376" s="74">
        <v>0</v>
      </c>
      <c r="L376" s="21">
        <v>11</v>
      </c>
      <c r="M376" s="21">
        <v>30</v>
      </c>
      <c r="N376" s="21">
        <v>24</v>
      </c>
      <c r="O376" s="21">
        <v>18</v>
      </c>
      <c r="P376" s="21">
        <v>49</v>
      </c>
      <c r="Q376" s="21">
        <v>15</v>
      </c>
      <c r="R376" s="21">
        <v>24</v>
      </c>
      <c r="S376" s="21">
        <v>171</v>
      </c>
      <c r="T376" s="21">
        <v>35000</v>
      </c>
      <c r="U376" s="21">
        <v>5985000</v>
      </c>
      <c r="V376" s="21">
        <v>0</v>
      </c>
      <c r="W376" s="21">
        <v>5985000</v>
      </c>
      <c r="X376" s="21">
        <v>478800</v>
      </c>
      <c r="Y376" s="74">
        <v>6463800</v>
      </c>
      <c r="Z376" s="74">
        <v>42500</v>
      </c>
      <c r="AB376" s="21">
        <f>Gop_Dat_Hang!L376</f>
        <v>11</v>
      </c>
      <c r="AC376" s="21">
        <f>Gop_Dat_Hang!M376</f>
        <v>30</v>
      </c>
      <c r="AD376" s="21">
        <f>Gop_Dat_Hang!N376</f>
        <v>24</v>
      </c>
      <c r="AE376" s="21">
        <f>Gop_Dat_Hang!O376</f>
        <v>18</v>
      </c>
      <c r="AF376" s="21">
        <f>Gop_Dat_Hang!P376</f>
        <v>49</v>
      </c>
      <c r="AG376" s="21">
        <f>Gop_Dat_Hang!Q376</f>
        <v>15</v>
      </c>
      <c r="AH376" s="21">
        <f>Gop_Dat_Hang!R376</f>
        <v>24</v>
      </c>
      <c r="AI376" s="21">
        <f>SUM(Gop_Dat_Hang!AB376:AH376)</f>
        <v>171</v>
      </c>
      <c r="AJ376" s="21">
        <f>Gop_Dat_Hang!T376</f>
        <v>35000</v>
      </c>
      <c r="AK376" s="21">
        <f t="shared" si="39"/>
        <v>5985000</v>
      </c>
      <c r="AL376" s="21">
        <f>Gop_Dat_Hang!V376</f>
        <v>0</v>
      </c>
      <c r="AM376" s="21">
        <f t="shared" si="40"/>
        <v>5985000</v>
      </c>
      <c r="AN376" s="21">
        <f>Gop_Dat_Hang!X376</f>
        <v>478800</v>
      </c>
      <c r="AO376" s="75">
        <f t="shared" si="41"/>
        <v>6463800</v>
      </c>
      <c r="AQ376" s="21">
        <f>Gop_Dat_Hang!AB376-Gop_Dat_Hang!L376</f>
        <v>0</v>
      </c>
      <c r="AR376" s="21">
        <f>Gop_Dat_Hang!AC376-Gop_Dat_Hang!M376</f>
        <v>0</v>
      </c>
      <c r="AS376" s="21">
        <f>Gop_Dat_Hang!AD376-Gop_Dat_Hang!N376</f>
        <v>0</v>
      </c>
      <c r="AT376" s="21">
        <f>Gop_Dat_Hang!AE376-Gop_Dat_Hang!O376</f>
        <v>0</v>
      </c>
      <c r="AU376" s="21">
        <f>Gop_Dat_Hang!AF376-Gop_Dat_Hang!P376</f>
        <v>0</v>
      </c>
      <c r="AV376" s="21">
        <f>Gop_Dat_Hang!AG376-Gop_Dat_Hang!Q376</f>
        <v>0</v>
      </c>
      <c r="AW376" s="21">
        <f>Gop_Dat_Hang!AH376-Gop_Dat_Hang!R376</f>
        <v>0</v>
      </c>
      <c r="AX376" s="21">
        <f>Gop_Dat_Hang!AI376-Gop_Dat_Hang!S376</f>
        <v>0</v>
      </c>
      <c r="AY376" s="21">
        <f>Gop_Dat_Hang!AJ376-Gop_Dat_Hang!T376</f>
        <v>0</v>
      </c>
    </row>
    <row r="377" spans="1:51" x14ac:dyDescent="0.2">
      <c r="A377" s="73">
        <v>44615</v>
      </c>
      <c r="B377" s="181" t="s">
        <v>376</v>
      </c>
      <c r="C377" s="181" t="s">
        <v>377</v>
      </c>
      <c r="D377" s="181" t="s">
        <v>415</v>
      </c>
      <c r="E377" s="181" t="s">
        <v>416</v>
      </c>
      <c r="F377" s="181" t="s">
        <v>417</v>
      </c>
      <c r="G377" s="181" t="s">
        <v>514</v>
      </c>
      <c r="H377" s="21">
        <v>5</v>
      </c>
      <c r="I377" s="21">
        <v>0.02</v>
      </c>
      <c r="J377" s="74">
        <v>0</v>
      </c>
      <c r="L377" s="21">
        <v>49</v>
      </c>
      <c r="M377" s="21">
        <v>11</v>
      </c>
      <c r="N377" s="21">
        <v>42</v>
      </c>
      <c r="O377" s="21">
        <v>10</v>
      </c>
      <c r="P377" s="21">
        <v>36</v>
      </c>
      <c r="Q377" s="21">
        <v>20</v>
      </c>
      <c r="R377" s="21">
        <v>11</v>
      </c>
      <c r="S377" s="21">
        <v>179</v>
      </c>
      <c r="T377" s="21">
        <v>43000</v>
      </c>
      <c r="U377" s="21">
        <v>7697000</v>
      </c>
      <c r="V377" s="21">
        <v>0</v>
      </c>
      <c r="W377" s="21">
        <v>7697000</v>
      </c>
      <c r="X377" s="21">
        <v>615760</v>
      </c>
      <c r="Y377" s="74">
        <v>8312760</v>
      </c>
      <c r="Z377" s="74">
        <v>51500</v>
      </c>
      <c r="AB377" s="21">
        <f>Gop_Dat_Hang!L377</f>
        <v>49</v>
      </c>
      <c r="AC377" s="21">
        <f>Gop_Dat_Hang!M377</f>
        <v>11</v>
      </c>
      <c r="AD377" s="21">
        <f>Gop_Dat_Hang!N377</f>
        <v>42</v>
      </c>
      <c r="AE377" s="21">
        <f>Gop_Dat_Hang!O377</f>
        <v>10</v>
      </c>
      <c r="AF377" s="21">
        <f>Gop_Dat_Hang!P377</f>
        <v>36</v>
      </c>
      <c r="AG377" s="21">
        <f>Gop_Dat_Hang!Q377</f>
        <v>20</v>
      </c>
      <c r="AH377" s="21">
        <f>Gop_Dat_Hang!R377</f>
        <v>11</v>
      </c>
      <c r="AI377" s="21">
        <f>SUM(Gop_Dat_Hang!AB377:AH377)</f>
        <v>179</v>
      </c>
      <c r="AJ377" s="21">
        <f>Gop_Dat_Hang!T377</f>
        <v>43000</v>
      </c>
      <c r="AK377" s="21">
        <f t="shared" si="39"/>
        <v>7697000</v>
      </c>
      <c r="AL377" s="21">
        <f>Gop_Dat_Hang!V377</f>
        <v>0</v>
      </c>
      <c r="AM377" s="21">
        <f t="shared" si="40"/>
        <v>7697000</v>
      </c>
      <c r="AN377" s="21">
        <f>Gop_Dat_Hang!X377</f>
        <v>615760</v>
      </c>
      <c r="AO377" s="75">
        <f t="shared" si="41"/>
        <v>8312760</v>
      </c>
      <c r="AQ377" s="21">
        <f>Gop_Dat_Hang!AB377-Gop_Dat_Hang!L377</f>
        <v>0</v>
      </c>
      <c r="AR377" s="21">
        <f>Gop_Dat_Hang!AC377-Gop_Dat_Hang!M377</f>
        <v>0</v>
      </c>
      <c r="AS377" s="21">
        <f>Gop_Dat_Hang!AD377-Gop_Dat_Hang!N377</f>
        <v>0</v>
      </c>
      <c r="AT377" s="21">
        <f>Gop_Dat_Hang!AE377-Gop_Dat_Hang!O377</f>
        <v>0</v>
      </c>
      <c r="AU377" s="21">
        <f>Gop_Dat_Hang!AF377-Gop_Dat_Hang!P377</f>
        <v>0</v>
      </c>
      <c r="AV377" s="21">
        <f>Gop_Dat_Hang!AG377-Gop_Dat_Hang!Q377</f>
        <v>0</v>
      </c>
      <c r="AW377" s="21">
        <f>Gop_Dat_Hang!AH377-Gop_Dat_Hang!R377</f>
        <v>0</v>
      </c>
      <c r="AX377" s="21">
        <f>Gop_Dat_Hang!AI377-Gop_Dat_Hang!S377</f>
        <v>0</v>
      </c>
      <c r="AY377" s="21">
        <f>Gop_Dat_Hang!AJ377-Gop_Dat_Hang!T377</f>
        <v>0</v>
      </c>
    </row>
    <row r="378" spans="1:51" x14ac:dyDescent="0.2">
      <c r="A378" s="73">
        <v>44615</v>
      </c>
      <c r="B378" s="181" t="s">
        <v>376</v>
      </c>
      <c r="C378" s="181" t="s">
        <v>377</v>
      </c>
      <c r="D378" s="181" t="s">
        <v>418</v>
      </c>
      <c r="E378" s="181" t="s">
        <v>419</v>
      </c>
      <c r="F378" s="181" t="s">
        <v>420</v>
      </c>
      <c r="G378" s="181" t="s">
        <v>514</v>
      </c>
      <c r="H378" s="21">
        <v>5</v>
      </c>
      <c r="I378" s="21">
        <v>0.02</v>
      </c>
      <c r="J378" s="74">
        <v>0</v>
      </c>
      <c r="L378" s="21">
        <v>11</v>
      </c>
      <c r="M378" s="21">
        <v>27</v>
      </c>
      <c r="N378" s="21">
        <v>27</v>
      </c>
      <c r="O378" s="21">
        <v>30</v>
      </c>
      <c r="P378" s="21">
        <v>36</v>
      </c>
      <c r="Q378" s="21">
        <v>33</v>
      </c>
      <c r="R378" s="21">
        <v>34</v>
      </c>
      <c r="S378" s="21">
        <v>198</v>
      </c>
      <c r="T378" s="21">
        <v>46000</v>
      </c>
      <c r="U378" s="21">
        <v>9108000</v>
      </c>
      <c r="V378" s="21">
        <v>0</v>
      </c>
      <c r="W378" s="21">
        <v>9108000</v>
      </c>
      <c r="X378" s="21">
        <v>728640</v>
      </c>
      <c r="Y378" s="74">
        <v>9836640</v>
      </c>
      <c r="Z378" s="74">
        <v>54900</v>
      </c>
      <c r="AB378" s="21">
        <f>Gop_Dat_Hang!L378</f>
        <v>11</v>
      </c>
      <c r="AC378" s="21">
        <f>Gop_Dat_Hang!M378</f>
        <v>27</v>
      </c>
      <c r="AD378" s="21">
        <f>Gop_Dat_Hang!N378</f>
        <v>27</v>
      </c>
      <c r="AE378" s="21">
        <f>Gop_Dat_Hang!O378</f>
        <v>30</v>
      </c>
      <c r="AF378" s="21">
        <f>Gop_Dat_Hang!P378</f>
        <v>36</v>
      </c>
      <c r="AG378" s="21">
        <f>Gop_Dat_Hang!Q378</f>
        <v>33</v>
      </c>
      <c r="AH378" s="21">
        <f>Gop_Dat_Hang!R378</f>
        <v>34</v>
      </c>
      <c r="AI378" s="21">
        <f>SUM(Gop_Dat_Hang!AB378:AH378)</f>
        <v>198</v>
      </c>
      <c r="AJ378" s="21">
        <f>Gop_Dat_Hang!T378</f>
        <v>46000</v>
      </c>
      <c r="AK378" s="21">
        <f t="shared" si="39"/>
        <v>9108000</v>
      </c>
      <c r="AL378" s="21">
        <f>Gop_Dat_Hang!V378</f>
        <v>0</v>
      </c>
      <c r="AM378" s="21">
        <f t="shared" si="40"/>
        <v>9108000</v>
      </c>
      <c r="AN378" s="21">
        <f>Gop_Dat_Hang!X378</f>
        <v>728640</v>
      </c>
      <c r="AO378" s="75">
        <f t="shared" si="41"/>
        <v>9836640</v>
      </c>
      <c r="AQ378" s="21">
        <f>Gop_Dat_Hang!AB378-Gop_Dat_Hang!L378</f>
        <v>0</v>
      </c>
      <c r="AR378" s="21">
        <f>Gop_Dat_Hang!AC378-Gop_Dat_Hang!M378</f>
        <v>0</v>
      </c>
      <c r="AS378" s="21">
        <f>Gop_Dat_Hang!AD378-Gop_Dat_Hang!N378</f>
        <v>0</v>
      </c>
      <c r="AT378" s="21">
        <f>Gop_Dat_Hang!AE378-Gop_Dat_Hang!O378</f>
        <v>0</v>
      </c>
      <c r="AU378" s="21">
        <f>Gop_Dat_Hang!AF378-Gop_Dat_Hang!P378</f>
        <v>0</v>
      </c>
      <c r="AV378" s="21">
        <f>Gop_Dat_Hang!AG378-Gop_Dat_Hang!Q378</f>
        <v>0</v>
      </c>
      <c r="AW378" s="21">
        <f>Gop_Dat_Hang!AH378-Gop_Dat_Hang!R378</f>
        <v>0</v>
      </c>
      <c r="AX378" s="21">
        <f>Gop_Dat_Hang!AI378-Gop_Dat_Hang!S378</f>
        <v>0</v>
      </c>
      <c r="AY378" s="21">
        <f>Gop_Dat_Hang!AJ378-Gop_Dat_Hang!T378</f>
        <v>0</v>
      </c>
    </row>
    <row r="379" spans="1:51" x14ac:dyDescent="0.2">
      <c r="A379" s="73">
        <v>44615</v>
      </c>
      <c r="B379" s="181" t="s">
        <v>376</v>
      </c>
      <c r="C379" s="181" t="s">
        <v>377</v>
      </c>
      <c r="D379" s="181" t="s">
        <v>421</v>
      </c>
      <c r="E379" s="181" t="s">
        <v>422</v>
      </c>
      <c r="F379" s="181" t="s">
        <v>423</v>
      </c>
      <c r="G379" s="181" t="s">
        <v>514</v>
      </c>
      <c r="H379" s="21">
        <v>24</v>
      </c>
      <c r="I379" s="21">
        <v>0.02</v>
      </c>
      <c r="J379" s="74">
        <v>0</v>
      </c>
      <c r="L379" s="21">
        <v>17</v>
      </c>
      <c r="M379" s="21">
        <v>19</v>
      </c>
      <c r="N379" s="21">
        <v>22</v>
      </c>
      <c r="O379" s="21">
        <v>34</v>
      </c>
      <c r="P379" s="21">
        <v>41</v>
      </c>
      <c r="Q379" s="21">
        <v>42</v>
      </c>
      <c r="R379" s="21">
        <v>38</v>
      </c>
      <c r="S379" s="21">
        <v>213</v>
      </c>
      <c r="T379" s="21">
        <v>46000</v>
      </c>
      <c r="U379" s="21">
        <v>9798000</v>
      </c>
      <c r="V379" s="21">
        <v>0</v>
      </c>
      <c r="W379" s="21">
        <v>9798000</v>
      </c>
      <c r="X379" s="21">
        <v>783840</v>
      </c>
      <c r="Y379" s="74">
        <v>10581840</v>
      </c>
      <c r="Z379" s="74">
        <v>54900</v>
      </c>
      <c r="AB379" s="21">
        <f>Gop_Dat_Hang!L379</f>
        <v>17</v>
      </c>
      <c r="AC379" s="21">
        <f>Gop_Dat_Hang!M379</f>
        <v>19</v>
      </c>
      <c r="AD379" s="21">
        <f>Gop_Dat_Hang!N379</f>
        <v>22</v>
      </c>
      <c r="AE379" s="21">
        <f>Gop_Dat_Hang!O379</f>
        <v>34</v>
      </c>
      <c r="AF379" s="21">
        <f>Gop_Dat_Hang!P379</f>
        <v>41</v>
      </c>
      <c r="AG379" s="21">
        <f>Gop_Dat_Hang!Q379</f>
        <v>42</v>
      </c>
      <c r="AH379" s="21">
        <f>Gop_Dat_Hang!R379</f>
        <v>38</v>
      </c>
      <c r="AI379" s="21">
        <f>SUM(Gop_Dat_Hang!AB379:AH379)</f>
        <v>213</v>
      </c>
      <c r="AJ379" s="21">
        <f>Gop_Dat_Hang!T379</f>
        <v>46000</v>
      </c>
      <c r="AK379" s="21">
        <f t="shared" si="39"/>
        <v>9798000</v>
      </c>
      <c r="AL379" s="21">
        <f>Gop_Dat_Hang!V379</f>
        <v>0</v>
      </c>
      <c r="AM379" s="21">
        <f t="shared" si="40"/>
        <v>9798000</v>
      </c>
      <c r="AN379" s="21">
        <f>Gop_Dat_Hang!X379</f>
        <v>783840</v>
      </c>
      <c r="AO379" s="75">
        <f t="shared" si="41"/>
        <v>10581840</v>
      </c>
      <c r="AQ379" s="21">
        <f>Gop_Dat_Hang!AB379-Gop_Dat_Hang!L379</f>
        <v>0</v>
      </c>
      <c r="AR379" s="21">
        <f>Gop_Dat_Hang!AC379-Gop_Dat_Hang!M379</f>
        <v>0</v>
      </c>
      <c r="AS379" s="21">
        <f>Gop_Dat_Hang!AD379-Gop_Dat_Hang!N379</f>
        <v>0</v>
      </c>
      <c r="AT379" s="21">
        <f>Gop_Dat_Hang!AE379-Gop_Dat_Hang!O379</f>
        <v>0</v>
      </c>
      <c r="AU379" s="21">
        <f>Gop_Dat_Hang!AF379-Gop_Dat_Hang!P379</f>
        <v>0</v>
      </c>
      <c r="AV379" s="21">
        <f>Gop_Dat_Hang!AG379-Gop_Dat_Hang!Q379</f>
        <v>0</v>
      </c>
      <c r="AW379" s="21">
        <f>Gop_Dat_Hang!AH379-Gop_Dat_Hang!R379</f>
        <v>0</v>
      </c>
      <c r="AX379" s="21">
        <f>Gop_Dat_Hang!AI379-Gop_Dat_Hang!S379</f>
        <v>0</v>
      </c>
      <c r="AY379" s="21">
        <f>Gop_Dat_Hang!AJ379-Gop_Dat_Hang!T379</f>
        <v>0</v>
      </c>
    </row>
    <row r="380" spans="1:51" x14ac:dyDescent="0.2">
      <c r="A380" s="73">
        <v>44615</v>
      </c>
      <c r="B380" s="181" t="s">
        <v>376</v>
      </c>
      <c r="C380" s="181" t="s">
        <v>377</v>
      </c>
      <c r="D380" s="181" t="s">
        <v>424</v>
      </c>
      <c r="E380" s="181" t="s">
        <v>425</v>
      </c>
      <c r="F380" s="181" t="s">
        <v>426</v>
      </c>
      <c r="G380" s="181" t="s">
        <v>514</v>
      </c>
      <c r="H380" s="21">
        <v>5</v>
      </c>
      <c r="I380" s="21">
        <v>0.02</v>
      </c>
      <c r="J380" s="74">
        <v>0</v>
      </c>
      <c r="L380" s="21">
        <v>10</v>
      </c>
      <c r="M380" s="21">
        <v>47</v>
      </c>
      <c r="N380" s="21">
        <v>41</v>
      </c>
      <c r="O380" s="21">
        <v>20</v>
      </c>
      <c r="P380" s="21">
        <v>16</v>
      </c>
      <c r="Q380" s="21">
        <v>10</v>
      </c>
      <c r="R380" s="21">
        <v>49</v>
      </c>
      <c r="S380" s="21">
        <v>193</v>
      </c>
      <c r="T380" s="21">
        <v>35000</v>
      </c>
      <c r="U380" s="21">
        <v>6755000</v>
      </c>
      <c r="V380" s="21">
        <v>0</v>
      </c>
      <c r="W380" s="21">
        <v>6755000</v>
      </c>
      <c r="X380" s="21">
        <v>540400</v>
      </c>
      <c r="Y380" s="74">
        <v>7295400</v>
      </c>
      <c r="Z380" s="74">
        <v>41900</v>
      </c>
      <c r="AB380" s="21">
        <f>Gop_Dat_Hang!L380</f>
        <v>10</v>
      </c>
      <c r="AC380" s="21">
        <f>Gop_Dat_Hang!M380</f>
        <v>47</v>
      </c>
      <c r="AD380" s="21">
        <f>Gop_Dat_Hang!N380</f>
        <v>41</v>
      </c>
      <c r="AE380" s="21">
        <f>Gop_Dat_Hang!O380</f>
        <v>20</v>
      </c>
      <c r="AF380" s="21">
        <f>Gop_Dat_Hang!P380</f>
        <v>16</v>
      </c>
      <c r="AG380" s="21">
        <f>Gop_Dat_Hang!Q380</f>
        <v>10</v>
      </c>
      <c r="AH380" s="21">
        <f>Gop_Dat_Hang!R380</f>
        <v>49</v>
      </c>
      <c r="AI380" s="21">
        <f>SUM(Gop_Dat_Hang!AB380:AH380)</f>
        <v>193</v>
      </c>
      <c r="AJ380" s="21">
        <f>Gop_Dat_Hang!T380</f>
        <v>35000</v>
      </c>
      <c r="AK380" s="21">
        <f t="shared" si="39"/>
        <v>6755000</v>
      </c>
      <c r="AL380" s="21">
        <f>Gop_Dat_Hang!V380</f>
        <v>0</v>
      </c>
      <c r="AM380" s="21">
        <f t="shared" si="40"/>
        <v>6755000</v>
      </c>
      <c r="AN380" s="21">
        <f>Gop_Dat_Hang!X380</f>
        <v>540400</v>
      </c>
      <c r="AO380" s="75">
        <f t="shared" si="41"/>
        <v>7295400</v>
      </c>
      <c r="AQ380" s="21">
        <f>Gop_Dat_Hang!AB380-Gop_Dat_Hang!L380</f>
        <v>0</v>
      </c>
      <c r="AR380" s="21">
        <f>Gop_Dat_Hang!AC380-Gop_Dat_Hang!M380</f>
        <v>0</v>
      </c>
      <c r="AS380" s="21">
        <f>Gop_Dat_Hang!AD380-Gop_Dat_Hang!N380</f>
        <v>0</v>
      </c>
      <c r="AT380" s="21">
        <f>Gop_Dat_Hang!AE380-Gop_Dat_Hang!O380</f>
        <v>0</v>
      </c>
      <c r="AU380" s="21">
        <f>Gop_Dat_Hang!AF380-Gop_Dat_Hang!P380</f>
        <v>0</v>
      </c>
      <c r="AV380" s="21">
        <f>Gop_Dat_Hang!AG380-Gop_Dat_Hang!Q380</f>
        <v>0</v>
      </c>
      <c r="AW380" s="21">
        <f>Gop_Dat_Hang!AH380-Gop_Dat_Hang!R380</f>
        <v>0</v>
      </c>
      <c r="AX380" s="21">
        <f>Gop_Dat_Hang!AI380-Gop_Dat_Hang!S380</f>
        <v>0</v>
      </c>
      <c r="AY380" s="21">
        <f>Gop_Dat_Hang!AJ380-Gop_Dat_Hang!T380</f>
        <v>0</v>
      </c>
    </row>
    <row r="381" spans="1:51" x14ac:dyDescent="0.2">
      <c r="A381" s="73">
        <v>44615</v>
      </c>
      <c r="B381" s="181" t="s">
        <v>376</v>
      </c>
      <c r="C381" s="181" t="s">
        <v>377</v>
      </c>
      <c r="D381" s="181" t="s">
        <v>427</v>
      </c>
      <c r="E381" s="181" t="s">
        <v>428</v>
      </c>
      <c r="F381" s="181" t="s">
        <v>429</v>
      </c>
      <c r="G381" s="181" t="s">
        <v>514</v>
      </c>
      <c r="H381" s="21">
        <v>5</v>
      </c>
      <c r="I381" s="21">
        <v>0.02</v>
      </c>
      <c r="J381" s="74">
        <v>0</v>
      </c>
      <c r="L381" s="21">
        <v>32</v>
      </c>
      <c r="M381" s="21">
        <v>17</v>
      </c>
      <c r="N381" s="21">
        <v>30</v>
      </c>
      <c r="O381" s="21">
        <v>48</v>
      </c>
      <c r="P381" s="21">
        <v>27</v>
      </c>
      <c r="Q381" s="21">
        <v>49</v>
      </c>
      <c r="R381" s="21">
        <v>45</v>
      </c>
      <c r="S381" s="21">
        <v>248</v>
      </c>
      <c r="T381" s="21">
        <v>35000</v>
      </c>
      <c r="U381" s="21">
        <v>8680000</v>
      </c>
      <c r="V381" s="21">
        <v>0</v>
      </c>
      <c r="W381" s="21">
        <v>8680000</v>
      </c>
      <c r="X381" s="21">
        <v>694400</v>
      </c>
      <c r="Y381" s="74">
        <v>9374400</v>
      </c>
      <c r="Z381" s="74">
        <v>41900</v>
      </c>
      <c r="AB381" s="21">
        <f>Gop_Dat_Hang!L381</f>
        <v>32</v>
      </c>
      <c r="AC381" s="21">
        <f>Gop_Dat_Hang!M381</f>
        <v>17</v>
      </c>
      <c r="AD381" s="21">
        <f>Gop_Dat_Hang!N381</f>
        <v>30</v>
      </c>
      <c r="AE381" s="21">
        <f>Gop_Dat_Hang!O381</f>
        <v>48</v>
      </c>
      <c r="AF381" s="21">
        <f>Gop_Dat_Hang!P381</f>
        <v>27</v>
      </c>
      <c r="AG381" s="21">
        <f>Gop_Dat_Hang!Q381</f>
        <v>49</v>
      </c>
      <c r="AH381" s="21">
        <f>Gop_Dat_Hang!R381</f>
        <v>45</v>
      </c>
      <c r="AI381" s="21">
        <f>SUM(Gop_Dat_Hang!AB381:AH381)</f>
        <v>248</v>
      </c>
      <c r="AJ381" s="21">
        <f>Gop_Dat_Hang!T381</f>
        <v>35000</v>
      </c>
      <c r="AK381" s="21">
        <f t="shared" si="39"/>
        <v>8680000</v>
      </c>
      <c r="AL381" s="21">
        <f>Gop_Dat_Hang!V381</f>
        <v>0</v>
      </c>
      <c r="AM381" s="21">
        <f t="shared" si="40"/>
        <v>8680000</v>
      </c>
      <c r="AN381" s="21">
        <f>Gop_Dat_Hang!X381</f>
        <v>694400</v>
      </c>
      <c r="AO381" s="75">
        <f t="shared" si="41"/>
        <v>9374400</v>
      </c>
      <c r="AQ381" s="21">
        <f>Gop_Dat_Hang!AB381-Gop_Dat_Hang!L381</f>
        <v>0</v>
      </c>
      <c r="AR381" s="21">
        <f>Gop_Dat_Hang!AC381-Gop_Dat_Hang!M381</f>
        <v>0</v>
      </c>
      <c r="AS381" s="21">
        <f>Gop_Dat_Hang!AD381-Gop_Dat_Hang!N381</f>
        <v>0</v>
      </c>
      <c r="AT381" s="21">
        <f>Gop_Dat_Hang!AE381-Gop_Dat_Hang!O381</f>
        <v>0</v>
      </c>
      <c r="AU381" s="21">
        <f>Gop_Dat_Hang!AF381-Gop_Dat_Hang!P381</f>
        <v>0</v>
      </c>
      <c r="AV381" s="21">
        <f>Gop_Dat_Hang!AG381-Gop_Dat_Hang!Q381</f>
        <v>0</v>
      </c>
      <c r="AW381" s="21">
        <f>Gop_Dat_Hang!AH381-Gop_Dat_Hang!R381</f>
        <v>0</v>
      </c>
      <c r="AX381" s="21">
        <f>Gop_Dat_Hang!AI381-Gop_Dat_Hang!S381</f>
        <v>0</v>
      </c>
      <c r="AY381" s="21">
        <f>Gop_Dat_Hang!AJ381-Gop_Dat_Hang!T381</f>
        <v>0</v>
      </c>
    </row>
    <row r="382" spans="1:51" x14ac:dyDescent="0.2">
      <c r="A382" s="73">
        <v>44615</v>
      </c>
      <c r="B382" s="181" t="s">
        <v>376</v>
      </c>
      <c r="C382" s="181" t="s">
        <v>377</v>
      </c>
      <c r="D382" s="181" t="s">
        <v>430</v>
      </c>
      <c r="E382" s="181" t="s">
        <v>431</v>
      </c>
      <c r="F382" s="181" t="s">
        <v>432</v>
      </c>
      <c r="G382" s="181" t="s">
        <v>514</v>
      </c>
      <c r="H382" s="21">
        <v>20</v>
      </c>
      <c r="I382" s="21">
        <v>0.02</v>
      </c>
      <c r="J382" s="74">
        <v>0</v>
      </c>
      <c r="L382" s="21">
        <v>13</v>
      </c>
      <c r="M382" s="21">
        <v>30</v>
      </c>
      <c r="N382" s="21">
        <v>40</v>
      </c>
      <c r="O382" s="21">
        <v>31</v>
      </c>
      <c r="P382" s="21">
        <v>24</v>
      </c>
      <c r="Q382" s="21">
        <v>32</v>
      </c>
      <c r="R382" s="21">
        <v>40</v>
      </c>
      <c r="S382" s="21">
        <v>210</v>
      </c>
      <c r="T382" s="21">
        <v>30000</v>
      </c>
      <c r="U382" s="21">
        <v>6300000</v>
      </c>
      <c r="V382" s="21">
        <v>0</v>
      </c>
      <c r="W382" s="21">
        <v>6300000</v>
      </c>
      <c r="X382" s="21">
        <v>504000</v>
      </c>
      <c r="Y382" s="74">
        <v>6804000</v>
      </c>
      <c r="Z382" s="74">
        <v>35900</v>
      </c>
      <c r="AB382" s="21">
        <f>Gop_Dat_Hang!L382</f>
        <v>13</v>
      </c>
      <c r="AC382" s="21">
        <f>Gop_Dat_Hang!M382</f>
        <v>30</v>
      </c>
      <c r="AD382" s="21">
        <f>Gop_Dat_Hang!N382</f>
        <v>40</v>
      </c>
      <c r="AE382" s="21">
        <f>Gop_Dat_Hang!O382</f>
        <v>31</v>
      </c>
      <c r="AF382" s="21">
        <f>Gop_Dat_Hang!P382</f>
        <v>24</v>
      </c>
      <c r="AG382" s="21">
        <f>Gop_Dat_Hang!Q382</f>
        <v>32</v>
      </c>
      <c r="AH382" s="21">
        <f>Gop_Dat_Hang!R382</f>
        <v>40</v>
      </c>
      <c r="AI382" s="21">
        <f>SUM(Gop_Dat_Hang!AB382:AH382)</f>
        <v>210</v>
      </c>
      <c r="AJ382" s="21">
        <f>Gop_Dat_Hang!T382</f>
        <v>30000</v>
      </c>
      <c r="AK382" s="21">
        <f t="shared" si="39"/>
        <v>6300000</v>
      </c>
      <c r="AL382" s="21">
        <f>Gop_Dat_Hang!V382</f>
        <v>0</v>
      </c>
      <c r="AM382" s="21">
        <f t="shared" si="40"/>
        <v>6300000</v>
      </c>
      <c r="AN382" s="21">
        <f>Gop_Dat_Hang!X382</f>
        <v>504000</v>
      </c>
      <c r="AO382" s="75">
        <f t="shared" si="41"/>
        <v>6804000</v>
      </c>
      <c r="AQ382" s="21">
        <f>Gop_Dat_Hang!AB382-Gop_Dat_Hang!L382</f>
        <v>0</v>
      </c>
      <c r="AR382" s="21">
        <f>Gop_Dat_Hang!AC382-Gop_Dat_Hang!M382</f>
        <v>0</v>
      </c>
      <c r="AS382" s="21">
        <f>Gop_Dat_Hang!AD382-Gop_Dat_Hang!N382</f>
        <v>0</v>
      </c>
      <c r="AT382" s="21">
        <f>Gop_Dat_Hang!AE382-Gop_Dat_Hang!O382</f>
        <v>0</v>
      </c>
      <c r="AU382" s="21">
        <f>Gop_Dat_Hang!AF382-Gop_Dat_Hang!P382</f>
        <v>0</v>
      </c>
      <c r="AV382" s="21">
        <f>Gop_Dat_Hang!AG382-Gop_Dat_Hang!Q382</f>
        <v>0</v>
      </c>
      <c r="AW382" s="21">
        <f>Gop_Dat_Hang!AH382-Gop_Dat_Hang!R382</f>
        <v>0</v>
      </c>
      <c r="AX382" s="21">
        <f>Gop_Dat_Hang!AI382-Gop_Dat_Hang!S382</f>
        <v>0</v>
      </c>
      <c r="AY382" s="21">
        <f>Gop_Dat_Hang!AJ382-Gop_Dat_Hang!T382</f>
        <v>0</v>
      </c>
    </row>
    <row r="383" spans="1:51" x14ac:dyDescent="0.2">
      <c r="A383" s="73">
        <v>44615</v>
      </c>
      <c r="B383" s="181" t="s">
        <v>376</v>
      </c>
      <c r="C383" s="181" t="s">
        <v>377</v>
      </c>
      <c r="D383" s="181" t="s">
        <v>378</v>
      </c>
      <c r="E383" s="181" t="s">
        <v>379</v>
      </c>
      <c r="F383" s="181" t="s">
        <v>380</v>
      </c>
      <c r="G383" s="181" t="s">
        <v>514</v>
      </c>
      <c r="H383" s="21">
        <v>0</v>
      </c>
      <c r="I383" s="21">
        <v>0.02</v>
      </c>
      <c r="J383" s="74">
        <v>0</v>
      </c>
      <c r="L383" s="21">
        <v>37</v>
      </c>
      <c r="M383" s="21">
        <v>24</v>
      </c>
      <c r="N383" s="21">
        <v>28</v>
      </c>
      <c r="O383" s="21">
        <v>32</v>
      </c>
      <c r="P383" s="21">
        <v>25</v>
      </c>
      <c r="Q383" s="21">
        <v>28</v>
      </c>
      <c r="R383" s="21">
        <v>46</v>
      </c>
      <c r="S383" s="21">
        <v>220</v>
      </c>
      <c r="T383" s="21">
        <v>20000</v>
      </c>
      <c r="U383" s="21">
        <v>4400000</v>
      </c>
      <c r="V383" s="21">
        <v>0</v>
      </c>
      <c r="W383" s="21">
        <v>4400000</v>
      </c>
      <c r="X383" s="21">
        <v>352000</v>
      </c>
      <c r="Y383" s="74">
        <v>4752000</v>
      </c>
      <c r="Z383" s="74">
        <v>25000</v>
      </c>
      <c r="AB383" s="21">
        <f>Gop_Dat_Hang!L383</f>
        <v>37</v>
      </c>
      <c r="AC383" s="21">
        <f>Gop_Dat_Hang!M383</f>
        <v>24</v>
      </c>
      <c r="AD383" s="21">
        <f>Gop_Dat_Hang!N383</f>
        <v>28</v>
      </c>
      <c r="AE383" s="21">
        <f>Gop_Dat_Hang!O383</f>
        <v>32</v>
      </c>
      <c r="AF383" s="21">
        <f>Gop_Dat_Hang!P383</f>
        <v>25</v>
      </c>
      <c r="AG383" s="21">
        <f>Gop_Dat_Hang!Q383</f>
        <v>28</v>
      </c>
      <c r="AH383" s="21">
        <f>Gop_Dat_Hang!R383</f>
        <v>46</v>
      </c>
      <c r="AI383" s="21">
        <f>SUM(Gop_Dat_Hang!AB383:AH383)</f>
        <v>220</v>
      </c>
      <c r="AJ383" s="21">
        <f>Gop_Dat_Hang!T383</f>
        <v>20000</v>
      </c>
      <c r="AK383" s="21">
        <f t="shared" si="39"/>
        <v>4400000</v>
      </c>
      <c r="AL383" s="21">
        <f>Gop_Dat_Hang!V383</f>
        <v>0</v>
      </c>
      <c r="AM383" s="21">
        <f t="shared" si="40"/>
        <v>4400000</v>
      </c>
      <c r="AN383" s="21">
        <f>Gop_Dat_Hang!X383</f>
        <v>352000</v>
      </c>
      <c r="AO383" s="75">
        <f t="shared" si="41"/>
        <v>4752000</v>
      </c>
      <c r="AQ383" s="21">
        <f>Gop_Dat_Hang!AB383-Gop_Dat_Hang!L383</f>
        <v>0</v>
      </c>
      <c r="AR383" s="21">
        <f>Gop_Dat_Hang!AC383-Gop_Dat_Hang!M383</f>
        <v>0</v>
      </c>
      <c r="AS383" s="21">
        <f>Gop_Dat_Hang!AD383-Gop_Dat_Hang!N383</f>
        <v>0</v>
      </c>
      <c r="AT383" s="21">
        <f>Gop_Dat_Hang!AE383-Gop_Dat_Hang!O383</f>
        <v>0</v>
      </c>
      <c r="AU383" s="21">
        <f>Gop_Dat_Hang!AF383-Gop_Dat_Hang!P383</f>
        <v>0</v>
      </c>
      <c r="AV383" s="21">
        <f>Gop_Dat_Hang!AG383-Gop_Dat_Hang!Q383</f>
        <v>0</v>
      </c>
      <c r="AW383" s="21">
        <f>Gop_Dat_Hang!AH383-Gop_Dat_Hang!R383</f>
        <v>0</v>
      </c>
      <c r="AX383" s="21">
        <f>Gop_Dat_Hang!AI383-Gop_Dat_Hang!S383</f>
        <v>0</v>
      </c>
      <c r="AY383" s="21">
        <f>Gop_Dat_Hang!AJ383-Gop_Dat_Hang!T383</f>
        <v>0</v>
      </c>
    </row>
    <row r="384" spans="1:51" x14ac:dyDescent="0.2">
      <c r="A384" s="73">
        <v>44615</v>
      </c>
      <c r="B384" s="181" t="s">
        <v>376</v>
      </c>
      <c r="C384" s="181" t="s">
        <v>377</v>
      </c>
      <c r="D384" s="181" t="s">
        <v>382</v>
      </c>
      <c r="E384" s="181" t="s">
        <v>383</v>
      </c>
      <c r="F384" s="181" t="s">
        <v>384</v>
      </c>
      <c r="G384" s="181" t="s">
        <v>514</v>
      </c>
      <c r="H384" s="21">
        <v>0</v>
      </c>
      <c r="I384" s="21">
        <v>0.02</v>
      </c>
      <c r="J384" s="74">
        <v>0</v>
      </c>
      <c r="L384" s="21">
        <v>32</v>
      </c>
      <c r="M384" s="21">
        <v>29</v>
      </c>
      <c r="N384" s="21">
        <v>11</v>
      </c>
      <c r="O384" s="21">
        <v>40</v>
      </c>
      <c r="P384" s="21">
        <v>39</v>
      </c>
      <c r="Q384" s="21">
        <v>39</v>
      </c>
      <c r="R384" s="21">
        <v>13</v>
      </c>
      <c r="S384" s="21">
        <v>203</v>
      </c>
      <c r="T384" s="21">
        <v>31000</v>
      </c>
      <c r="U384" s="21">
        <v>6293000</v>
      </c>
      <c r="V384" s="21">
        <v>0</v>
      </c>
      <c r="W384" s="21">
        <v>6293000</v>
      </c>
      <c r="X384" s="21">
        <v>503440</v>
      </c>
      <c r="Y384" s="74">
        <v>6796440</v>
      </c>
      <c r="Z384" s="74">
        <v>39900</v>
      </c>
      <c r="AB384" s="21">
        <f>Gop_Dat_Hang!L384</f>
        <v>32</v>
      </c>
      <c r="AC384" s="21">
        <f>Gop_Dat_Hang!M384</f>
        <v>29</v>
      </c>
      <c r="AD384" s="21">
        <f>Gop_Dat_Hang!N384</f>
        <v>11</v>
      </c>
      <c r="AE384" s="21">
        <f>Gop_Dat_Hang!O384</f>
        <v>40</v>
      </c>
      <c r="AF384" s="21">
        <f>Gop_Dat_Hang!P384</f>
        <v>39</v>
      </c>
      <c r="AG384" s="21">
        <f>Gop_Dat_Hang!Q384</f>
        <v>39</v>
      </c>
      <c r="AH384" s="21">
        <f>Gop_Dat_Hang!R384</f>
        <v>13</v>
      </c>
      <c r="AI384" s="21">
        <f>SUM(Gop_Dat_Hang!AB384:AH384)</f>
        <v>203</v>
      </c>
      <c r="AJ384" s="21">
        <f>Gop_Dat_Hang!T384</f>
        <v>31000</v>
      </c>
      <c r="AK384" s="21">
        <f t="shared" si="39"/>
        <v>6293000</v>
      </c>
      <c r="AL384" s="21">
        <f>Gop_Dat_Hang!V384</f>
        <v>0</v>
      </c>
      <c r="AM384" s="21">
        <f t="shared" si="40"/>
        <v>6293000</v>
      </c>
      <c r="AN384" s="21">
        <f>Gop_Dat_Hang!X384</f>
        <v>503440</v>
      </c>
      <c r="AO384" s="75">
        <f t="shared" si="41"/>
        <v>6796440</v>
      </c>
      <c r="AQ384" s="21">
        <f>Gop_Dat_Hang!AB384-Gop_Dat_Hang!L384</f>
        <v>0</v>
      </c>
      <c r="AR384" s="21">
        <f>Gop_Dat_Hang!AC384-Gop_Dat_Hang!M384</f>
        <v>0</v>
      </c>
      <c r="AS384" s="21">
        <f>Gop_Dat_Hang!AD384-Gop_Dat_Hang!N384</f>
        <v>0</v>
      </c>
      <c r="AT384" s="21">
        <f>Gop_Dat_Hang!AE384-Gop_Dat_Hang!O384</f>
        <v>0</v>
      </c>
      <c r="AU384" s="21">
        <f>Gop_Dat_Hang!AF384-Gop_Dat_Hang!P384</f>
        <v>0</v>
      </c>
      <c r="AV384" s="21">
        <f>Gop_Dat_Hang!AG384-Gop_Dat_Hang!Q384</f>
        <v>0</v>
      </c>
      <c r="AW384" s="21">
        <f>Gop_Dat_Hang!AH384-Gop_Dat_Hang!R384</f>
        <v>0</v>
      </c>
      <c r="AX384" s="21">
        <f>Gop_Dat_Hang!AI384-Gop_Dat_Hang!S384</f>
        <v>0</v>
      </c>
      <c r="AY384" s="21">
        <f>Gop_Dat_Hang!AJ384-Gop_Dat_Hang!T384</f>
        <v>0</v>
      </c>
    </row>
    <row r="385" spans="1:51" x14ac:dyDescent="0.2">
      <c r="A385" s="73">
        <v>44615</v>
      </c>
      <c r="B385" s="181" t="s">
        <v>376</v>
      </c>
      <c r="C385" s="181" t="s">
        <v>377</v>
      </c>
      <c r="D385" s="181" t="s">
        <v>385</v>
      </c>
      <c r="E385" s="181" t="s">
        <v>386</v>
      </c>
      <c r="F385" s="181" t="s">
        <v>387</v>
      </c>
      <c r="G385" s="181" t="s">
        <v>514</v>
      </c>
      <c r="H385" s="21">
        <v>5</v>
      </c>
      <c r="I385" s="21">
        <v>0.02</v>
      </c>
      <c r="J385" s="74">
        <v>0</v>
      </c>
      <c r="L385" s="21">
        <v>20</v>
      </c>
      <c r="M385" s="21">
        <v>49</v>
      </c>
      <c r="N385" s="21">
        <v>21</v>
      </c>
      <c r="O385" s="21">
        <v>33</v>
      </c>
      <c r="P385" s="21">
        <v>32</v>
      </c>
      <c r="Q385" s="21">
        <v>48</v>
      </c>
      <c r="R385" s="21">
        <v>43</v>
      </c>
      <c r="S385" s="21">
        <v>246</v>
      </c>
      <c r="T385" s="21">
        <v>90000</v>
      </c>
      <c r="U385" s="21">
        <v>22140000</v>
      </c>
      <c r="V385" s="21">
        <v>0</v>
      </c>
      <c r="W385" s="21">
        <v>22140000</v>
      </c>
      <c r="X385" s="21">
        <v>1771200</v>
      </c>
      <c r="Y385" s="74">
        <v>23911200</v>
      </c>
      <c r="Z385" s="74">
        <v>108900</v>
      </c>
      <c r="AB385" s="21">
        <f>Gop_Dat_Hang!L385</f>
        <v>20</v>
      </c>
      <c r="AC385" s="21">
        <f>Gop_Dat_Hang!M385</f>
        <v>49</v>
      </c>
      <c r="AD385" s="21">
        <f>Gop_Dat_Hang!N385</f>
        <v>21</v>
      </c>
      <c r="AE385" s="21">
        <f>Gop_Dat_Hang!O385</f>
        <v>33</v>
      </c>
      <c r="AF385" s="21">
        <f>Gop_Dat_Hang!P385</f>
        <v>32</v>
      </c>
      <c r="AG385" s="21">
        <f>Gop_Dat_Hang!Q385</f>
        <v>48</v>
      </c>
      <c r="AH385" s="21">
        <f>Gop_Dat_Hang!R385</f>
        <v>43</v>
      </c>
      <c r="AI385" s="21">
        <f>SUM(Gop_Dat_Hang!AB385:AH385)</f>
        <v>246</v>
      </c>
      <c r="AJ385" s="21">
        <f>Gop_Dat_Hang!T385</f>
        <v>90000</v>
      </c>
      <c r="AK385" s="21">
        <f t="shared" si="39"/>
        <v>22140000</v>
      </c>
      <c r="AL385" s="21">
        <f>Gop_Dat_Hang!V385</f>
        <v>0</v>
      </c>
      <c r="AM385" s="21">
        <f t="shared" si="40"/>
        <v>22140000</v>
      </c>
      <c r="AN385" s="21">
        <f>Gop_Dat_Hang!X385</f>
        <v>1771200</v>
      </c>
      <c r="AO385" s="75">
        <f t="shared" si="41"/>
        <v>23911200</v>
      </c>
      <c r="AQ385" s="21">
        <f>Gop_Dat_Hang!AB385-Gop_Dat_Hang!L385</f>
        <v>0</v>
      </c>
      <c r="AR385" s="21">
        <f>Gop_Dat_Hang!AC385-Gop_Dat_Hang!M385</f>
        <v>0</v>
      </c>
      <c r="AS385" s="21">
        <f>Gop_Dat_Hang!AD385-Gop_Dat_Hang!N385</f>
        <v>0</v>
      </c>
      <c r="AT385" s="21">
        <f>Gop_Dat_Hang!AE385-Gop_Dat_Hang!O385</f>
        <v>0</v>
      </c>
      <c r="AU385" s="21">
        <f>Gop_Dat_Hang!AF385-Gop_Dat_Hang!P385</f>
        <v>0</v>
      </c>
      <c r="AV385" s="21">
        <f>Gop_Dat_Hang!AG385-Gop_Dat_Hang!Q385</f>
        <v>0</v>
      </c>
      <c r="AW385" s="21">
        <f>Gop_Dat_Hang!AH385-Gop_Dat_Hang!R385</f>
        <v>0</v>
      </c>
      <c r="AX385" s="21">
        <f>Gop_Dat_Hang!AI385-Gop_Dat_Hang!S385</f>
        <v>0</v>
      </c>
      <c r="AY385" s="21">
        <f>Gop_Dat_Hang!AJ385-Gop_Dat_Hang!T385</f>
        <v>0</v>
      </c>
    </row>
    <row r="386" spans="1:51" x14ac:dyDescent="0.2">
      <c r="A386" s="73">
        <v>44615</v>
      </c>
      <c r="B386" s="181" t="s">
        <v>433</v>
      </c>
      <c r="C386" s="181" t="s">
        <v>126</v>
      </c>
      <c r="D386" s="181" t="s">
        <v>434</v>
      </c>
      <c r="E386" s="181" t="s">
        <v>435</v>
      </c>
      <c r="F386" s="181" t="s">
        <v>436</v>
      </c>
      <c r="G386" s="181" t="s">
        <v>569</v>
      </c>
      <c r="H386" s="21">
        <v>5</v>
      </c>
      <c r="I386" s="21">
        <v>0.03</v>
      </c>
      <c r="J386" s="74">
        <v>0</v>
      </c>
      <c r="L386" s="21">
        <v>22</v>
      </c>
      <c r="M386" s="21">
        <v>12</v>
      </c>
      <c r="N386" s="21">
        <v>35</v>
      </c>
      <c r="O386" s="21">
        <v>40</v>
      </c>
      <c r="P386" s="21">
        <v>10</v>
      </c>
      <c r="Q386" s="21">
        <v>22</v>
      </c>
      <c r="R386" s="21">
        <v>19</v>
      </c>
      <c r="S386" s="21">
        <v>160</v>
      </c>
      <c r="T386" s="21">
        <v>65233</v>
      </c>
      <c r="U386" s="21">
        <v>10437280</v>
      </c>
      <c r="V386" s="21">
        <v>0</v>
      </c>
      <c r="W386" s="21">
        <v>10437280</v>
      </c>
      <c r="X386" s="21">
        <v>834982.40000000002</v>
      </c>
      <c r="Y386" s="74">
        <v>11272262.4</v>
      </c>
      <c r="Z386" s="74">
        <v>81000</v>
      </c>
      <c r="AB386" s="21">
        <f>Gop_Dat_Hang!L386</f>
        <v>22</v>
      </c>
      <c r="AC386" s="21">
        <f>Gop_Dat_Hang!M386</f>
        <v>12</v>
      </c>
      <c r="AD386" s="21">
        <f>Gop_Dat_Hang!N386</f>
        <v>35</v>
      </c>
      <c r="AE386" s="21">
        <f>Gop_Dat_Hang!O386</f>
        <v>40</v>
      </c>
      <c r="AF386" s="21">
        <f>Gop_Dat_Hang!P386</f>
        <v>10</v>
      </c>
      <c r="AG386" s="21">
        <f>Gop_Dat_Hang!Q386</f>
        <v>22</v>
      </c>
      <c r="AH386" s="21">
        <f>Gop_Dat_Hang!R386</f>
        <v>19</v>
      </c>
      <c r="AI386" s="21">
        <f>SUM(Gop_Dat_Hang!AB386:AH386)</f>
        <v>160</v>
      </c>
      <c r="AJ386" s="21">
        <f>Gop_Dat_Hang!T386</f>
        <v>65233</v>
      </c>
      <c r="AK386" s="21">
        <f t="shared" si="39"/>
        <v>10437280</v>
      </c>
      <c r="AL386" s="21">
        <f>Gop_Dat_Hang!V386</f>
        <v>0</v>
      </c>
      <c r="AM386" s="21">
        <f t="shared" si="40"/>
        <v>10437280</v>
      </c>
      <c r="AN386" s="21">
        <f>Gop_Dat_Hang!X386</f>
        <v>834982.40000000002</v>
      </c>
      <c r="AO386" s="75">
        <f t="shared" si="41"/>
        <v>11272262.4</v>
      </c>
      <c r="AQ386" s="21">
        <f>Gop_Dat_Hang!AB386-Gop_Dat_Hang!L386</f>
        <v>0</v>
      </c>
      <c r="AR386" s="21">
        <f>Gop_Dat_Hang!AC386-Gop_Dat_Hang!M386</f>
        <v>0</v>
      </c>
      <c r="AS386" s="21">
        <f>Gop_Dat_Hang!AD386-Gop_Dat_Hang!N386</f>
        <v>0</v>
      </c>
      <c r="AT386" s="21">
        <f>Gop_Dat_Hang!AE386-Gop_Dat_Hang!O386</f>
        <v>0</v>
      </c>
      <c r="AU386" s="21">
        <f>Gop_Dat_Hang!AF386-Gop_Dat_Hang!P386</f>
        <v>0</v>
      </c>
      <c r="AV386" s="21">
        <f>Gop_Dat_Hang!AG386-Gop_Dat_Hang!Q386</f>
        <v>0</v>
      </c>
      <c r="AW386" s="21">
        <f>Gop_Dat_Hang!AH386-Gop_Dat_Hang!R386</f>
        <v>0</v>
      </c>
      <c r="AX386" s="21">
        <f>Gop_Dat_Hang!AI386-Gop_Dat_Hang!S386</f>
        <v>0</v>
      </c>
      <c r="AY386" s="21">
        <f>Gop_Dat_Hang!AJ386-Gop_Dat_Hang!T386</f>
        <v>0</v>
      </c>
    </row>
    <row r="387" spans="1:51" x14ac:dyDescent="0.2">
      <c r="A387" s="73">
        <v>44615</v>
      </c>
      <c r="B387" s="181" t="s">
        <v>433</v>
      </c>
      <c r="C387" s="181" t="s">
        <v>126</v>
      </c>
      <c r="D387" s="181" t="s">
        <v>437</v>
      </c>
      <c r="E387" s="181" t="s">
        <v>438</v>
      </c>
      <c r="F387" s="181" t="s">
        <v>439</v>
      </c>
      <c r="G387" s="181" t="s">
        <v>569</v>
      </c>
      <c r="H387" s="21">
        <v>5</v>
      </c>
      <c r="I387" s="21">
        <v>0.03</v>
      </c>
      <c r="J387" s="74">
        <v>0</v>
      </c>
      <c r="L387" s="21">
        <v>34</v>
      </c>
      <c r="M387" s="21">
        <v>27</v>
      </c>
      <c r="N387" s="21">
        <v>17</v>
      </c>
      <c r="O387" s="21">
        <v>49</v>
      </c>
      <c r="P387" s="21">
        <v>41</v>
      </c>
      <c r="Q387" s="21">
        <v>41</v>
      </c>
      <c r="R387" s="21">
        <v>45</v>
      </c>
      <c r="S387" s="21">
        <v>254</v>
      </c>
      <c r="T387" s="21">
        <v>80371</v>
      </c>
      <c r="U387" s="21">
        <v>20414234</v>
      </c>
      <c r="V387" s="21">
        <v>0</v>
      </c>
      <c r="W387" s="21">
        <v>20414234</v>
      </c>
      <c r="X387" s="21">
        <v>1633138.72</v>
      </c>
      <c r="Y387" s="74">
        <v>22047372.719999999</v>
      </c>
      <c r="Z387" s="74">
        <v>99900</v>
      </c>
      <c r="AB387" s="21">
        <f>Gop_Dat_Hang!L387</f>
        <v>34</v>
      </c>
      <c r="AC387" s="21">
        <f>Gop_Dat_Hang!M387</f>
        <v>27</v>
      </c>
      <c r="AD387" s="21">
        <f>Gop_Dat_Hang!N387</f>
        <v>17</v>
      </c>
      <c r="AE387" s="21">
        <f>Gop_Dat_Hang!O387</f>
        <v>49</v>
      </c>
      <c r="AF387" s="21">
        <f>Gop_Dat_Hang!P387</f>
        <v>41</v>
      </c>
      <c r="AG387" s="21">
        <f>Gop_Dat_Hang!Q387</f>
        <v>41</v>
      </c>
      <c r="AH387" s="21">
        <f>Gop_Dat_Hang!R387</f>
        <v>45</v>
      </c>
      <c r="AI387" s="21">
        <f>SUM(Gop_Dat_Hang!AB387:AH387)</f>
        <v>254</v>
      </c>
      <c r="AJ387" s="21">
        <f>Gop_Dat_Hang!T387</f>
        <v>80371</v>
      </c>
      <c r="AK387" s="21">
        <f t="shared" si="39"/>
        <v>20414234</v>
      </c>
      <c r="AL387" s="21">
        <f>Gop_Dat_Hang!V387</f>
        <v>0</v>
      </c>
      <c r="AM387" s="21">
        <f t="shared" si="40"/>
        <v>20414234</v>
      </c>
      <c r="AN387" s="21">
        <f>Gop_Dat_Hang!X387</f>
        <v>1633138.72</v>
      </c>
      <c r="AO387" s="75">
        <f t="shared" si="41"/>
        <v>22047372.719999999</v>
      </c>
      <c r="AQ387" s="21">
        <f>Gop_Dat_Hang!AB387-Gop_Dat_Hang!L387</f>
        <v>0</v>
      </c>
      <c r="AR387" s="21">
        <f>Gop_Dat_Hang!AC387-Gop_Dat_Hang!M387</f>
        <v>0</v>
      </c>
      <c r="AS387" s="21">
        <f>Gop_Dat_Hang!AD387-Gop_Dat_Hang!N387</f>
        <v>0</v>
      </c>
      <c r="AT387" s="21">
        <f>Gop_Dat_Hang!AE387-Gop_Dat_Hang!O387</f>
        <v>0</v>
      </c>
      <c r="AU387" s="21">
        <f>Gop_Dat_Hang!AF387-Gop_Dat_Hang!P387</f>
        <v>0</v>
      </c>
      <c r="AV387" s="21">
        <f>Gop_Dat_Hang!AG387-Gop_Dat_Hang!Q387</f>
        <v>0</v>
      </c>
      <c r="AW387" s="21">
        <f>Gop_Dat_Hang!AH387-Gop_Dat_Hang!R387</f>
        <v>0</v>
      </c>
      <c r="AX387" s="21">
        <f>Gop_Dat_Hang!AI387-Gop_Dat_Hang!S387</f>
        <v>0</v>
      </c>
      <c r="AY387" s="21">
        <f>Gop_Dat_Hang!AJ387-Gop_Dat_Hang!T387</f>
        <v>0</v>
      </c>
    </row>
    <row r="388" spans="1:51" x14ac:dyDescent="0.2">
      <c r="A388" s="73">
        <v>44615</v>
      </c>
      <c r="B388" s="181" t="s">
        <v>433</v>
      </c>
      <c r="C388" s="181" t="s">
        <v>126</v>
      </c>
      <c r="D388" s="181" t="s">
        <v>440</v>
      </c>
      <c r="E388" s="181" t="s">
        <v>441</v>
      </c>
      <c r="F388" s="181" t="s">
        <v>442</v>
      </c>
      <c r="G388" s="181" t="s">
        <v>569</v>
      </c>
      <c r="H388" s="21">
        <v>10</v>
      </c>
      <c r="I388" s="21">
        <v>0.03</v>
      </c>
      <c r="J388" s="74">
        <v>0</v>
      </c>
      <c r="L388" s="21">
        <v>25</v>
      </c>
      <c r="M388" s="21">
        <v>36</v>
      </c>
      <c r="N388" s="21">
        <v>14</v>
      </c>
      <c r="O388" s="21">
        <v>40</v>
      </c>
      <c r="P388" s="21">
        <v>13</v>
      </c>
      <c r="Q388" s="21">
        <v>30</v>
      </c>
      <c r="R388" s="21">
        <v>28</v>
      </c>
      <c r="S388" s="21">
        <v>186</v>
      </c>
      <c r="T388" s="21">
        <v>207494</v>
      </c>
      <c r="U388" s="21">
        <v>38593884</v>
      </c>
      <c r="V388" s="21">
        <v>0</v>
      </c>
      <c r="W388" s="21">
        <v>38593884</v>
      </c>
      <c r="X388" s="21">
        <v>3087510.72</v>
      </c>
      <c r="Y388" s="74">
        <v>41681394.719999999</v>
      </c>
      <c r="Z388" s="74">
        <v>255000</v>
      </c>
      <c r="AB388" s="21">
        <f>Gop_Dat_Hang!L388</f>
        <v>25</v>
      </c>
      <c r="AC388" s="21">
        <f>Gop_Dat_Hang!M388</f>
        <v>36</v>
      </c>
      <c r="AD388" s="21">
        <f>Gop_Dat_Hang!N388</f>
        <v>14</v>
      </c>
      <c r="AE388" s="21">
        <f>Gop_Dat_Hang!O388</f>
        <v>40</v>
      </c>
      <c r="AF388" s="21">
        <f>Gop_Dat_Hang!P388</f>
        <v>13</v>
      </c>
      <c r="AG388" s="21">
        <f>Gop_Dat_Hang!Q388</f>
        <v>30</v>
      </c>
      <c r="AH388" s="21">
        <f>Gop_Dat_Hang!R388</f>
        <v>28</v>
      </c>
      <c r="AI388" s="21">
        <f>SUM(Gop_Dat_Hang!AB388:AH388)</f>
        <v>186</v>
      </c>
      <c r="AJ388" s="21">
        <f>Gop_Dat_Hang!T388</f>
        <v>207494</v>
      </c>
      <c r="AK388" s="21">
        <f t="shared" si="39"/>
        <v>38593884</v>
      </c>
      <c r="AL388" s="21">
        <f>Gop_Dat_Hang!V388</f>
        <v>0</v>
      </c>
      <c r="AM388" s="21">
        <f t="shared" si="40"/>
        <v>38593884</v>
      </c>
      <c r="AN388" s="21">
        <f>Gop_Dat_Hang!X388</f>
        <v>3087510.72</v>
      </c>
      <c r="AO388" s="75">
        <f t="shared" si="41"/>
        <v>41681394.719999999</v>
      </c>
      <c r="AQ388" s="21">
        <f>Gop_Dat_Hang!AB388-Gop_Dat_Hang!L388</f>
        <v>0</v>
      </c>
      <c r="AR388" s="21">
        <f>Gop_Dat_Hang!AC388-Gop_Dat_Hang!M388</f>
        <v>0</v>
      </c>
      <c r="AS388" s="21">
        <f>Gop_Dat_Hang!AD388-Gop_Dat_Hang!N388</f>
        <v>0</v>
      </c>
      <c r="AT388" s="21">
        <f>Gop_Dat_Hang!AE388-Gop_Dat_Hang!O388</f>
        <v>0</v>
      </c>
      <c r="AU388" s="21">
        <f>Gop_Dat_Hang!AF388-Gop_Dat_Hang!P388</f>
        <v>0</v>
      </c>
      <c r="AV388" s="21">
        <f>Gop_Dat_Hang!AG388-Gop_Dat_Hang!Q388</f>
        <v>0</v>
      </c>
      <c r="AW388" s="21">
        <f>Gop_Dat_Hang!AH388-Gop_Dat_Hang!R388</f>
        <v>0</v>
      </c>
      <c r="AX388" s="21">
        <f>Gop_Dat_Hang!AI388-Gop_Dat_Hang!S388</f>
        <v>0</v>
      </c>
      <c r="AY388" s="21">
        <f>Gop_Dat_Hang!AJ388-Gop_Dat_Hang!T388</f>
        <v>0</v>
      </c>
    </row>
    <row r="389" spans="1:51" x14ac:dyDescent="0.2">
      <c r="A389" s="73">
        <v>44615</v>
      </c>
      <c r="B389" s="181" t="s">
        <v>433</v>
      </c>
      <c r="C389" s="181" t="s">
        <v>126</v>
      </c>
      <c r="D389" s="181" t="s">
        <v>443</v>
      </c>
      <c r="E389" s="181" t="s">
        <v>444</v>
      </c>
      <c r="F389" s="181" t="s">
        <v>445</v>
      </c>
      <c r="G389" s="181" t="s">
        <v>514</v>
      </c>
      <c r="H389" s="21">
        <v>10</v>
      </c>
      <c r="I389" s="21">
        <v>0.03</v>
      </c>
      <c r="J389" s="74">
        <v>0</v>
      </c>
      <c r="L389" s="21">
        <v>48</v>
      </c>
      <c r="M389" s="21">
        <v>47</v>
      </c>
      <c r="N389" s="21">
        <v>14</v>
      </c>
      <c r="O389" s="21">
        <v>32</v>
      </c>
      <c r="P389" s="21">
        <v>33</v>
      </c>
      <c r="Q389" s="21">
        <v>10</v>
      </c>
      <c r="R389" s="21">
        <v>43</v>
      </c>
      <c r="S389" s="21">
        <v>227</v>
      </c>
      <c r="T389" s="21">
        <v>73857</v>
      </c>
      <c r="U389" s="21">
        <v>16765539</v>
      </c>
      <c r="V389" s="21">
        <v>0</v>
      </c>
      <c r="W389" s="21">
        <v>16765539</v>
      </c>
      <c r="X389" s="21">
        <v>1341243.1200000001</v>
      </c>
      <c r="Y389" s="74">
        <v>18106782.120000001</v>
      </c>
      <c r="Z389" s="74">
        <v>91900</v>
      </c>
      <c r="AB389" s="21">
        <f>Gop_Dat_Hang!L389</f>
        <v>48</v>
      </c>
      <c r="AC389" s="21">
        <f>Gop_Dat_Hang!M389</f>
        <v>47</v>
      </c>
      <c r="AD389" s="21">
        <f>Gop_Dat_Hang!N389</f>
        <v>14</v>
      </c>
      <c r="AE389" s="21">
        <f>Gop_Dat_Hang!O389</f>
        <v>32</v>
      </c>
      <c r="AF389" s="21">
        <f>Gop_Dat_Hang!P389</f>
        <v>33</v>
      </c>
      <c r="AG389" s="21">
        <f>Gop_Dat_Hang!Q389</f>
        <v>10</v>
      </c>
      <c r="AH389" s="21">
        <f>Gop_Dat_Hang!R389</f>
        <v>43</v>
      </c>
      <c r="AI389" s="21">
        <f>SUM(Gop_Dat_Hang!AB389:AH389)</f>
        <v>227</v>
      </c>
      <c r="AJ389" s="21">
        <f>Gop_Dat_Hang!T389</f>
        <v>73857</v>
      </c>
      <c r="AK389" s="21">
        <f t="shared" si="39"/>
        <v>16765539</v>
      </c>
      <c r="AL389" s="21">
        <f>Gop_Dat_Hang!V389</f>
        <v>0</v>
      </c>
      <c r="AM389" s="21">
        <f t="shared" si="40"/>
        <v>16765539</v>
      </c>
      <c r="AN389" s="21">
        <f>Gop_Dat_Hang!X389</f>
        <v>1341243.1200000001</v>
      </c>
      <c r="AO389" s="75">
        <f t="shared" si="41"/>
        <v>18106782.120000001</v>
      </c>
      <c r="AQ389" s="21">
        <f>Gop_Dat_Hang!AB389-Gop_Dat_Hang!L389</f>
        <v>0</v>
      </c>
      <c r="AR389" s="21">
        <f>Gop_Dat_Hang!AC389-Gop_Dat_Hang!M389</f>
        <v>0</v>
      </c>
      <c r="AS389" s="21">
        <f>Gop_Dat_Hang!AD389-Gop_Dat_Hang!N389</f>
        <v>0</v>
      </c>
      <c r="AT389" s="21">
        <f>Gop_Dat_Hang!AE389-Gop_Dat_Hang!O389</f>
        <v>0</v>
      </c>
      <c r="AU389" s="21">
        <f>Gop_Dat_Hang!AF389-Gop_Dat_Hang!P389</f>
        <v>0</v>
      </c>
      <c r="AV389" s="21">
        <f>Gop_Dat_Hang!AG389-Gop_Dat_Hang!Q389</f>
        <v>0</v>
      </c>
      <c r="AW389" s="21">
        <f>Gop_Dat_Hang!AH389-Gop_Dat_Hang!R389</f>
        <v>0</v>
      </c>
      <c r="AX389" s="21">
        <f>Gop_Dat_Hang!AI389-Gop_Dat_Hang!S389</f>
        <v>0</v>
      </c>
      <c r="AY389" s="21">
        <f>Gop_Dat_Hang!AJ389-Gop_Dat_Hang!T389</f>
        <v>0</v>
      </c>
    </row>
    <row r="390" spans="1:51" x14ac:dyDescent="0.2">
      <c r="A390" s="73">
        <v>44615</v>
      </c>
      <c r="B390" s="181" t="s">
        <v>433</v>
      </c>
      <c r="C390" s="181" t="s">
        <v>126</v>
      </c>
      <c r="D390" s="181" t="s">
        <v>446</v>
      </c>
      <c r="E390" s="181" t="s">
        <v>447</v>
      </c>
      <c r="F390" s="181" t="s">
        <v>448</v>
      </c>
      <c r="G390" s="181" t="s">
        <v>514</v>
      </c>
      <c r="H390" s="21">
        <v>10</v>
      </c>
      <c r="I390" s="21">
        <v>0.03</v>
      </c>
      <c r="J390" s="74">
        <v>0</v>
      </c>
      <c r="L390" s="21">
        <v>12</v>
      </c>
      <c r="M390" s="21">
        <v>47</v>
      </c>
      <c r="N390" s="21">
        <v>41</v>
      </c>
      <c r="O390" s="21">
        <v>30</v>
      </c>
      <c r="P390" s="21">
        <v>29</v>
      </c>
      <c r="Q390" s="21">
        <v>49</v>
      </c>
      <c r="R390" s="21">
        <v>46</v>
      </c>
      <c r="S390" s="21">
        <v>254</v>
      </c>
      <c r="T390" s="21">
        <v>9350</v>
      </c>
      <c r="U390" s="21">
        <v>2374900</v>
      </c>
      <c r="V390" s="21">
        <v>0</v>
      </c>
      <c r="W390" s="21">
        <v>2374900</v>
      </c>
      <c r="X390" s="21">
        <v>189992</v>
      </c>
      <c r="Y390" s="74">
        <v>2564892</v>
      </c>
      <c r="Z390" s="74">
        <v>11900</v>
      </c>
      <c r="AB390" s="21">
        <f>Gop_Dat_Hang!L390</f>
        <v>12</v>
      </c>
      <c r="AC390" s="21">
        <f>Gop_Dat_Hang!M390</f>
        <v>47</v>
      </c>
      <c r="AD390" s="21">
        <f>Gop_Dat_Hang!N390</f>
        <v>41</v>
      </c>
      <c r="AE390" s="21">
        <f>Gop_Dat_Hang!O390</f>
        <v>30</v>
      </c>
      <c r="AF390" s="21">
        <f>Gop_Dat_Hang!P390</f>
        <v>29</v>
      </c>
      <c r="AG390" s="21">
        <f>Gop_Dat_Hang!Q390</f>
        <v>49</v>
      </c>
      <c r="AH390" s="21">
        <f>Gop_Dat_Hang!R390</f>
        <v>46</v>
      </c>
      <c r="AI390" s="21">
        <f>SUM(Gop_Dat_Hang!AB390:AH390)</f>
        <v>254</v>
      </c>
      <c r="AJ390" s="21">
        <f>Gop_Dat_Hang!T390</f>
        <v>9350</v>
      </c>
      <c r="AK390" s="21">
        <f t="shared" si="39"/>
        <v>2374900</v>
      </c>
      <c r="AL390" s="21">
        <f>Gop_Dat_Hang!V390</f>
        <v>0</v>
      </c>
      <c r="AM390" s="21">
        <f t="shared" si="40"/>
        <v>2374900</v>
      </c>
      <c r="AN390" s="21">
        <f>Gop_Dat_Hang!X390</f>
        <v>189992</v>
      </c>
      <c r="AO390" s="75">
        <f t="shared" si="41"/>
        <v>2564892</v>
      </c>
      <c r="AQ390" s="21">
        <f>Gop_Dat_Hang!AB390-Gop_Dat_Hang!L390</f>
        <v>0</v>
      </c>
      <c r="AR390" s="21">
        <f>Gop_Dat_Hang!AC390-Gop_Dat_Hang!M390</f>
        <v>0</v>
      </c>
      <c r="AS390" s="21">
        <f>Gop_Dat_Hang!AD390-Gop_Dat_Hang!N390</f>
        <v>0</v>
      </c>
      <c r="AT390" s="21">
        <f>Gop_Dat_Hang!AE390-Gop_Dat_Hang!O390</f>
        <v>0</v>
      </c>
      <c r="AU390" s="21">
        <f>Gop_Dat_Hang!AF390-Gop_Dat_Hang!P390</f>
        <v>0</v>
      </c>
      <c r="AV390" s="21">
        <f>Gop_Dat_Hang!AG390-Gop_Dat_Hang!Q390</f>
        <v>0</v>
      </c>
      <c r="AW390" s="21">
        <f>Gop_Dat_Hang!AH390-Gop_Dat_Hang!R390</f>
        <v>0</v>
      </c>
      <c r="AX390" s="21">
        <f>Gop_Dat_Hang!AI390-Gop_Dat_Hang!S390</f>
        <v>0</v>
      </c>
      <c r="AY390" s="21">
        <f>Gop_Dat_Hang!AJ390-Gop_Dat_Hang!T390</f>
        <v>0</v>
      </c>
    </row>
    <row r="391" spans="1:51" x14ac:dyDescent="0.2">
      <c r="A391" s="73">
        <v>44615</v>
      </c>
      <c r="B391" s="181" t="s">
        <v>433</v>
      </c>
      <c r="C391" s="181" t="s">
        <v>126</v>
      </c>
      <c r="D391" s="181" t="s">
        <v>449</v>
      </c>
      <c r="E391" s="181" t="s">
        <v>450</v>
      </c>
      <c r="F391" s="181" t="s">
        <v>451</v>
      </c>
      <c r="G391" s="181" t="s">
        <v>514</v>
      </c>
      <c r="H391" s="21">
        <v>10</v>
      </c>
      <c r="I391" s="21">
        <v>0.03</v>
      </c>
      <c r="J391" s="74">
        <v>0</v>
      </c>
      <c r="L391" s="21">
        <v>31</v>
      </c>
      <c r="M391" s="21">
        <v>25</v>
      </c>
      <c r="N391" s="21">
        <v>21</v>
      </c>
      <c r="O391" s="21">
        <v>23</v>
      </c>
      <c r="P391" s="21">
        <v>17</v>
      </c>
      <c r="Q391" s="21">
        <v>14</v>
      </c>
      <c r="R391" s="21">
        <v>18</v>
      </c>
      <c r="S391" s="21">
        <v>149</v>
      </c>
      <c r="T391" s="21">
        <v>22851</v>
      </c>
      <c r="U391" s="21">
        <v>3404799</v>
      </c>
      <c r="V391" s="21">
        <v>0</v>
      </c>
      <c r="W391" s="21">
        <v>3404799</v>
      </c>
      <c r="X391" s="21">
        <v>272383.92</v>
      </c>
      <c r="Y391" s="74">
        <v>3677182.92</v>
      </c>
      <c r="Z391" s="74">
        <v>28900</v>
      </c>
      <c r="AB391" s="21">
        <f>Gop_Dat_Hang!L391</f>
        <v>31</v>
      </c>
      <c r="AC391" s="21">
        <f>Gop_Dat_Hang!M391</f>
        <v>25</v>
      </c>
      <c r="AD391" s="21">
        <f>Gop_Dat_Hang!N391</f>
        <v>21</v>
      </c>
      <c r="AE391" s="21">
        <f>Gop_Dat_Hang!O391</f>
        <v>23</v>
      </c>
      <c r="AF391" s="21">
        <f>Gop_Dat_Hang!P391</f>
        <v>17</v>
      </c>
      <c r="AG391" s="21">
        <f>Gop_Dat_Hang!Q391</f>
        <v>14</v>
      </c>
      <c r="AH391" s="21">
        <f>Gop_Dat_Hang!R391</f>
        <v>18</v>
      </c>
      <c r="AI391" s="21">
        <f>SUM(Gop_Dat_Hang!AB391:AH391)</f>
        <v>149</v>
      </c>
      <c r="AJ391" s="21">
        <f>Gop_Dat_Hang!T391</f>
        <v>22851</v>
      </c>
      <c r="AK391" s="21">
        <f t="shared" si="39"/>
        <v>3404799</v>
      </c>
      <c r="AL391" s="21">
        <f>Gop_Dat_Hang!V391</f>
        <v>0</v>
      </c>
      <c r="AM391" s="21">
        <f t="shared" si="40"/>
        <v>3404799</v>
      </c>
      <c r="AN391" s="21">
        <f>Gop_Dat_Hang!X391</f>
        <v>272383.92</v>
      </c>
      <c r="AO391" s="75">
        <f t="shared" si="41"/>
        <v>3677182.92</v>
      </c>
      <c r="AQ391" s="21">
        <f>Gop_Dat_Hang!AB391-Gop_Dat_Hang!L391</f>
        <v>0</v>
      </c>
      <c r="AR391" s="21">
        <f>Gop_Dat_Hang!AC391-Gop_Dat_Hang!M391</f>
        <v>0</v>
      </c>
      <c r="AS391" s="21">
        <f>Gop_Dat_Hang!AD391-Gop_Dat_Hang!N391</f>
        <v>0</v>
      </c>
      <c r="AT391" s="21">
        <f>Gop_Dat_Hang!AE391-Gop_Dat_Hang!O391</f>
        <v>0</v>
      </c>
      <c r="AU391" s="21">
        <f>Gop_Dat_Hang!AF391-Gop_Dat_Hang!P391</f>
        <v>0</v>
      </c>
      <c r="AV391" s="21">
        <f>Gop_Dat_Hang!AG391-Gop_Dat_Hang!Q391</f>
        <v>0</v>
      </c>
      <c r="AW391" s="21">
        <f>Gop_Dat_Hang!AH391-Gop_Dat_Hang!R391</f>
        <v>0</v>
      </c>
      <c r="AX391" s="21">
        <f>Gop_Dat_Hang!AI391-Gop_Dat_Hang!S391</f>
        <v>0</v>
      </c>
      <c r="AY391" s="21">
        <f>Gop_Dat_Hang!AJ391-Gop_Dat_Hang!T391</f>
        <v>0</v>
      </c>
    </row>
    <row r="392" spans="1:51" x14ac:dyDescent="0.2">
      <c r="A392" s="73">
        <v>44615</v>
      </c>
      <c r="B392" s="181" t="s">
        <v>433</v>
      </c>
      <c r="C392" s="181" t="s">
        <v>126</v>
      </c>
      <c r="D392" s="181" t="s">
        <v>452</v>
      </c>
      <c r="E392" s="181" t="s">
        <v>453</v>
      </c>
      <c r="F392" s="181" t="s">
        <v>454</v>
      </c>
      <c r="G392" s="181" t="s">
        <v>514</v>
      </c>
      <c r="H392" s="21">
        <v>12</v>
      </c>
      <c r="I392" s="21">
        <v>0.03</v>
      </c>
      <c r="J392" s="74">
        <v>0</v>
      </c>
      <c r="L392" s="21">
        <v>19</v>
      </c>
      <c r="M392" s="21">
        <v>44</v>
      </c>
      <c r="N392" s="21">
        <v>24</v>
      </c>
      <c r="O392" s="21">
        <v>36</v>
      </c>
      <c r="P392" s="21">
        <v>28</v>
      </c>
      <c r="Q392" s="21">
        <v>48</v>
      </c>
      <c r="R392" s="21">
        <v>31</v>
      </c>
      <c r="S392" s="21">
        <v>230</v>
      </c>
      <c r="T392" s="21">
        <v>37296</v>
      </c>
      <c r="U392" s="21">
        <v>8578080</v>
      </c>
      <c r="V392" s="21">
        <v>0</v>
      </c>
      <c r="W392" s="21">
        <v>8578080</v>
      </c>
      <c r="X392" s="21">
        <v>686246.40000000002</v>
      </c>
      <c r="Y392" s="74">
        <v>9264326.4000000004</v>
      </c>
      <c r="Z392" s="74">
        <v>46900</v>
      </c>
      <c r="AB392" s="21">
        <f>Gop_Dat_Hang!L392</f>
        <v>19</v>
      </c>
      <c r="AC392" s="21">
        <f>Gop_Dat_Hang!M392</f>
        <v>44</v>
      </c>
      <c r="AD392" s="21">
        <f>Gop_Dat_Hang!N392</f>
        <v>24</v>
      </c>
      <c r="AE392" s="21">
        <f>Gop_Dat_Hang!O392</f>
        <v>36</v>
      </c>
      <c r="AF392" s="21">
        <f>Gop_Dat_Hang!P392</f>
        <v>28</v>
      </c>
      <c r="AG392" s="21">
        <f>Gop_Dat_Hang!Q392</f>
        <v>48</v>
      </c>
      <c r="AH392" s="21">
        <f>Gop_Dat_Hang!R392</f>
        <v>31</v>
      </c>
      <c r="AI392" s="21">
        <f>SUM(Gop_Dat_Hang!AB392:AH392)</f>
        <v>230</v>
      </c>
      <c r="AJ392" s="21">
        <f>Gop_Dat_Hang!T392</f>
        <v>37296</v>
      </c>
      <c r="AK392" s="21">
        <f t="shared" si="39"/>
        <v>8578080</v>
      </c>
      <c r="AL392" s="21">
        <f>Gop_Dat_Hang!V392</f>
        <v>0</v>
      </c>
      <c r="AM392" s="21">
        <f t="shared" si="40"/>
        <v>8578080</v>
      </c>
      <c r="AN392" s="21">
        <f>Gop_Dat_Hang!X392</f>
        <v>686246.40000000002</v>
      </c>
      <c r="AO392" s="75">
        <f t="shared" si="41"/>
        <v>9264326.4000000004</v>
      </c>
      <c r="AQ392" s="21">
        <f>Gop_Dat_Hang!AB392-Gop_Dat_Hang!L392</f>
        <v>0</v>
      </c>
      <c r="AR392" s="21">
        <f>Gop_Dat_Hang!AC392-Gop_Dat_Hang!M392</f>
        <v>0</v>
      </c>
      <c r="AS392" s="21">
        <f>Gop_Dat_Hang!AD392-Gop_Dat_Hang!N392</f>
        <v>0</v>
      </c>
      <c r="AT392" s="21">
        <f>Gop_Dat_Hang!AE392-Gop_Dat_Hang!O392</f>
        <v>0</v>
      </c>
      <c r="AU392" s="21">
        <f>Gop_Dat_Hang!AF392-Gop_Dat_Hang!P392</f>
        <v>0</v>
      </c>
      <c r="AV392" s="21">
        <f>Gop_Dat_Hang!AG392-Gop_Dat_Hang!Q392</f>
        <v>0</v>
      </c>
      <c r="AW392" s="21">
        <f>Gop_Dat_Hang!AH392-Gop_Dat_Hang!R392</f>
        <v>0</v>
      </c>
      <c r="AX392" s="21">
        <f>Gop_Dat_Hang!AI392-Gop_Dat_Hang!S392</f>
        <v>0</v>
      </c>
      <c r="AY392" s="21">
        <f>Gop_Dat_Hang!AJ392-Gop_Dat_Hang!T392</f>
        <v>0</v>
      </c>
    </row>
    <row r="393" spans="1:51" x14ac:dyDescent="0.2">
      <c r="A393" s="73">
        <v>44615</v>
      </c>
      <c r="B393" s="181" t="s">
        <v>433</v>
      </c>
      <c r="C393" s="181" t="s">
        <v>126</v>
      </c>
      <c r="D393" s="181" t="s">
        <v>455</v>
      </c>
      <c r="E393" s="181" t="s">
        <v>456</v>
      </c>
      <c r="F393" s="181" t="s">
        <v>457</v>
      </c>
      <c r="G393" s="181" t="s">
        <v>549</v>
      </c>
      <c r="H393" s="21">
        <v>10</v>
      </c>
      <c r="I393" s="21">
        <v>0.03</v>
      </c>
      <c r="J393" s="74">
        <v>0</v>
      </c>
      <c r="L393" s="21">
        <v>47</v>
      </c>
      <c r="M393" s="21">
        <v>28</v>
      </c>
      <c r="N393" s="21">
        <v>49</v>
      </c>
      <c r="O393" s="21">
        <v>24</v>
      </c>
      <c r="P393" s="21">
        <v>47</v>
      </c>
      <c r="Q393" s="21">
        <v>11</v>
      </c>
      <c r="R393" s="21">
        <v>47</v>
      </c>
      <c r="S393" s="21">
        <v>253</v>
      </c>
      <c r="T393" s="21">
        <v>9350</v>
      </c>
      <c r="U393" s="21">
        <v>2365550</v>
      </c>
      <c r="V393" s="21">
        <v>0</v>
      </c>
      <c r="W393" s="21">
        <v>2365550</v>
      </c>
      <c r="X393" s="21">
        <v>189244</v>
      </c>
      <c r="Y393" s="74">
        <v>2554794</v>
      </c>
      <c r="Z393" s="74">
        <v>11900</v>
      </c>
      <c r="AB393" s="21">
        <f>Gop_Dat_Hang!L393</f>
        <v>47</v>
      </c>
      <c r="AC393" s="21">
        <f>Gop_Dat_Hang!M393</f>
        <v>28</v>
      </c>
      <c r="AD393" s="21">
        <f>Gop_Dat_Hang!N393</f>
        <v>49</v>
      </c>
      <c r="AE393" s="21">
        <f>Gop_Dat_Hang!O393</f>
        <v>24</v>
      </c>
      <c r="AF393" s="21">
        <f>Gop_Dat_Hang!P393</f>
        <v>47</v>
      </c>
      <c r="AG393" s="21">
        <f>Gop_Dat_Hang!Q393</f>
        <v>11</v>
      </c>
      <c r="AH393" s="21">
        <f>Gop_Dat_Hang!R393</f>
        <v>47</v>
      </c>
      <c r="AI393" s="21">
        <f>SUM(Gop_Dat_Hang!AB393:AH393)</f>
        <v>253</v>
      </c>
      <c r="AJ393" s="21">
        <f>Gop_Dat_Hang!T393</f>
        <v>9350</v>
      </c>
      <c r="AK393" s="21">
        <f t="shared" si="39"/>
        <v>2365550</v>
      </c>
      <c r="AL393" s="21">
        <f>Gop_Dat_Hang!V393</f>
        <v>0</v>
      </c>
      <c r="AM393" s="21">
        <f t="shared" si="40"/>
        <v>2365550</v>
      </c>
      <c r="AN393" s="21">
        <f>Gop_Dat_Hang!X393</f>
        <v>189244</v>
      </c>
      <c r="AO393" s="75">
        <f t="shared" si="41"/>
        <v>2554794</v>
      </c>
      <c r="AQ393" s="21">
        <f>Gop_Dat_Hang!AB393-Gop_Dat_Hang!L393</f>
        <v>0</v>
      </c>
      <c r="AR393" s="21">
        <f>Gop_Dat_Hang!AC393-Gop_Dat_Hang!M393</f>
        <v>0</v>
      </c>
      <c r="AS393" s="21">
        <f>Gop_Dat_Hang!AD393-Gop_Dat_Hang!N393</f>
        <v>0</v>
      </c>
      <c r="AT393" s="21">
        <f>Gop_Dat_Hang!AE393-Gop_Dat_Hang!O393</f>
        <v>0</v>
      </c>
      <c r="AU393" s="21">
        <f>Gop_Dat_Hang!AF393-Gop_Dat_Hang!P393</f>
        <v>0</v>
      </c>
      <c r="AV393" s="21">
        <f>Gop_Dat_Hang!AG393-Gop_Dat_Hang!Q393</f>
        <v>0</v>
      </c>
      <c r="AW393" s="21">
        <f>Gop_Dat_Hang!AH393-Gop_Dat_Hang!R393</f>
        <v>0</v>
      </c>
      <c r="AX393" s="21">
        <f>Gop_Dat_Hang!AI393-Gop_Dat_Hang!S393</f>
        <v>0</v>
      </c>
      <c r="AY393" s="21">
        <f>Gop_Dat_Hang!AJ393-Gop_Dat_Hang!T393</f>
        <v>0</v>
      </c>
    </row>
    <row r="394" spans="1:51" x14ac:dyDescent="0.2">
      <c r="A394" s="73">
        <v>44615</v>
      </c>
      <c r="B394" s="181" t="s">
        <v>433</v>
      </c>
      <c r="C394" s="181" t="s">
        <v>126</v>
      </c>
      <c r="D394" s="181" t="s">
        <v>458</v>
      </c>
      <c r="E394" s="181" t="s">
        <v>459</v>
      </c>
      <c r="F394" s="181" t="s">
        <v>460</v>
      </c>
      <c r="G394" s="181" t="s">
        <v>569</v>
      </c>
      <c r="H394" s="21">
        <v>7</v>
      </c>
      <c r="I394" s="21">
        <v>0.03</v>
      </c>
      <c r="J394" s="74">
        <v>0</v>
      </c>
      <c r="L394" s="21">
        <v>16</v>
      </c>
      <c r="M394" s="21">
        <v>24</v>
      </c>
      <c r="N394" s="21">
        <v>36</v>
      </c>
      <c r="O394" s="21">
        <v>32</v>
      </c>
      <c r="P394" s="21">
        <v>39</v>
      </c>
      <c r="Q394" s="21">
        <v>18</v>
      </c>
      <c r="R394" s="21">
        <v>23</v>
      </c>
      <c r="S394" s="21">
        <v>188</v>
      </c>
      <c r="T394" s="21">
        <v>181754</v>
      </c>
      <c r="U394" s="21">
        <v>34169752</v>
      </c>
      <c r="V394" s="21">
        <v>0</v>
      </c>
      <c r="W394" s="21">
        <v>34169752</v>
      </c>
      <c r="X394" s="21">
        <v>2733580.16</v>
      </c>
      <c r="Y394" s="74">
        <v>36903332.159999996</v>
      </c>
      <c r="Z394" s="74">
        <v>209900</v>
      </c>
      <c r="AB394" s="21">
        <f>Gop_Dat_Hang!L394</f>
        <v>16</v>
      </c>
      <c r="AC394" s="21">
        <f>Gop_Dat_Hang!M394</f>
        <v>24</v>
      </c>
      <c r="AD394" s="21">
        <f>Gop_Dat_Hang!N394</f>
        <v>36</v>
      </c>
      <c r="AE394" s="21">
        <f>Gop_Dat_Hang!O394</f>
        <v>32</v>
      </c>
      <c r="AF394" s="21">
        <f>Gop_Dat_Hang!P394</f>
        <v>39</v>
      </c>
      <c r="AG394" s="21">
        <f>Gop_Dat_Hang!Q394</f>
        <v>18</v>
      </c>
      <c r="AH394" s="21">
        <f>Gop_Dat_Hang!R394</f>
        <v>23</v>
      </c>
      <c r="AI394" s="21">
        <f>SUM(Gop_Dat_Hang!AB394:AH394)</f>
        <v>188</v>
      </c>
      <c r="AJ394" s="21">
        <f>Gop_Dat_Hang!T394</f>
        <v>181754</v>
      </c>
      <c r="AK394" s="21">
        <f t="shared" ref="AK394:AK397" si="42">AI394*AJ394</f>
        <v>34169752</v>
      </c>
      <c r="AL394" s="21">
        <f>Gop_Dat_Hang!V394</f>
        <v>0</v>
      </c>
      <c r="AM394" s="21">
        <f t="shared" ref="AM394:AM397" si="43">AK394-AL394</f>
        <v>34169752</v>
      </c>
      <c r="AN394" s="21">
        <f>Gop_Dat_Hang!X394</f>
        <v>2733580.16</v>
      </c>
      <c r="AO394" s="75">
        <f t="shared" ref="AO394:AO397" si="44">AM394+AN394</f>
        <v>36903332.159999996</v>
      </c>
      <c r="AQ394" s="21">
        <f>Gop_Dat_Hang!AB394-Gop_Dat_Hang!L394</f>
        <v>0</v>
      </c>
      <c r="AR394" s="21">
        <f>Gop_Dat_Hang!AC394-Gop_Dat_Hang!M394</f>
        <v>0</v>
      </c>
      <c r="AS394" s="21">
        <f>Gop_Dat_Hang!AD394-Gop_Dat_Hang!N394</f>
        <v>0</v>
      </c>
      <c r="AT394" s="21">
        <f>Gop_Dat_Hang!AE394-Gop_Dat_Hang!O394</f>
        <v>0</v>
      </c>
      <c r="AU394" s="21">
        <f>Gop_Dat_Hang!AF394-Gop_Dat_Hang!P394</f>
        <v>0</v>
      </c>
      <c r="AV394" s="21">
        <f>Gop_Dat_Hang!AG394-Gop_Dat_Hang!Q394</f>
        <v>0</v>
      </c>
      <c r="AW394" s="21">
        <f>Gop_Dat_Hang!AH394-Gop_Dat_Hang!R394</f>
        <v>0</v>
      </c>
      <c r="AX394" s="21">
        <f>Gop_Dat_Hang!AI394-Gop_Dat_Hang!S394</f>
        <v>0</v>
      </c>
      <c r="AY394" s="21">
        <f>Gop_Dat_Hang!AJ394-Gop_Dat_Hang!T394</f>
        <v>0</v>
      </c>
    </row>
    <row r="395" spans="1:51" x14ac:dyDescent="0.2">
      <c r="A395" s="73">
        <v>44615</v>
      </c>
      <c r="B395" s="181" t="s">
        <v>433</v>
      </c>
      <c r="C395" s="181" t="s">
        <v>126</v>
      </c>
      <c r="D395" s="181" t="s">
        <v>461</v>
      </c>
      <c r="E395" s="181" t="s">
        <v>462</v>
      </c>
      <c r="F395" s="181" t="s">
        <v>463</v>
      </c>
      <c r="G395" s="181" t="s">
        <v>569</v>
      </c>
      <c r="H395" s="21">
        <v>5</v>
      </c>
      <c r="I395" s="21">
        <v>0.03</v>
      </c>
      <c r="J395" s="74">
        <v>0</v>
      </c>
      <c r="L395" s="21">
        <v>31</v>
      </c>
      <c r="M395" s="21">
        <v>11</v>
      </c>
      <c r="N395" s="21">
        <v>49</v>
      </c>
      <c r="O395" s="21">
        <v>49</v>
      </c>
      <c r="P395" s="21">
        <v>50</v>
      </c>
      <c r="Q395" s="21">
        <v>21</v>
      </c>
      <c r="R395" s="21">
        <v>33</v>
      </c>
      <c r="S395" s="21">
        <v>244</v>
      </c>
      <c r="T395" s="21">
        <v>150919</v>
      </c>
      <c r="U395" s="21">
        <v>36824236</v>
      </c>
      <c r="V395" s="21">
        <v>0</v>
      </c>
      <c r="W395" s="21">
        <v>36824236</v>
      </c>
      <c r="X395" s="21">
        <v>2945938.88</v>
      </c>
      <c r="Y395" s="74">
        <v>39770174.880000003</v>
      </c>
      <c r="Z395" s="74">
        <v>180000</v>
      </c>
      <c r="AB395" s="21">
        <f>Gop_Dat_Hang!L395</f>
        <v>31</v>
      </c>
      <c r="AC395" s="21">
        <f>Gop_Dat_Hang!M395</f>
        <v>11</v>
      </c>
      <c r="AD395" s="21">
        <f>Gop_Dat_Hang!N395</f>
        <v>49</v>
      </c>
      <c r="AE395" s="21">
        <f>Gop_Dat_Hang!O395</f>
        <v>49</v>
      </c>
      <c r="AF395" s="21">
        <f>Gop_Dat_Hang!P395</f>
        <v>50</v>
      </c>
      <c r="AG395" s="21">
        <f>Gop_Dat_Hang!Q395</f>
        <v>21</v>
      </c>
      <c r="AH395" s="21">
        <f>Gop_Dat_Hang!R395</f>
        <v>33</v>
      </c>
      <c r="AI395" s="21">
        <f>SUM(Gop_Dat_Hang!AB395:AH395)</f>
        <v>244</v>
      </c>
      <c r="AJ395" s="21">
        <f>Gop_Dat_Hang!T395</f>
        <v>150919</v>
      </c>
      <c r="AK395" s="21">
        <f t="shared" si="42"/>
        <v>36824236</v>
      </c>
      <c r="AL395" s="21">
        <f>Gop_Dat_Hang!V395</f>
        <v>0</v>
      </c>
      <c r="AM395" s="21">
        <f t="shared" si="43"/>
        <v>36824236</v>
      </c>
      <c r="AN395" s="21">
        <f>Gop_Dat_Hang!X395</f>
        <v>2945938.88</v>
      </c>
      <c r="AO395" s="75">
        <f t="shared" si="44"/>
        <v>39770174.880000003</v>
      </c>
      <c r="AQ395" s="21">
        <f>Gop_Dat_Hang!AB395-Gop_Dat_Hang!L395</f>
        <v>0</v>
      </c>
      <c r="AR395" s="21">
        <f>Gop_Dat_Hang!AC395-Gop_Dat_Hang!M395</f>
        <v>0</v>
      </c>
      <c r="AS395" s="21">
        <f>Gop_Dat_Hang!AD395-Gop_Dat_Hang!N395</f>
        <v>0</v>
      </c>
      <c r="AT395" s="21">
        <f>Gop_Dat_Hang!AE395-Gop_Dat_Hang!O395</f>
        <v>0</v>
      </c>
      <c r="AU395" s="21">
        <f>Gop_Dat_Hang!AF395-Gop_Dat_Hang!P395</f>
        <v>0</v>
      </c>
      <c r="AV395" s="21">
        <f>Gop_Dat_Hang!AG395-Gop_Dat_Hang!Q395</f>
        <v>0</v>
      </c>
      <c r="AW395" s="21">
        <f>Gop_Dat_Hang!AH395-Gop_Dat_Hang!R395</f>
        <v>0</v>
      </c>
      <c r="AX395" s="21">
        <f>Gop_Dat_Hang!AI395-Gop_Dat_Hang!S395</f>
        <v>0</v>
      </c>
      <c r="AY395" s="21">
        <f>Gop_Dat_Hang!AJ395-Gop_Dat_Hang!T395</f>
        <v>0</v>
      </c>
    </row>
    <row r="396" spans="1:51" x14ac:dyDescent="0.2">
      <c r="A396" s="73">
        <v>44615</v>
      </c>
      <c r="B396" s="181" t="s">
        <v>433</v>
      </c>
      <c r="C396" s="181" t="s">
        <v>126</v>
      </c>
      <c r="D396" s="181" t="s">
        <v>464</v>
      </c>
      <c r="E396" s="181" t="s">
        <v>465</v>
      </c>
      <c r="F396" s="181" t="s">
        <v>466</v>
      </c>
      <c r="G396" s="181" t="s">
        <v>569</v>
      </c>
      <c r="H396" s="21">
        <v>5</v>
      </c>
      <c r="I396" s="21">
        <v>0.03</v>
      </c>
      <c r="J396" s="74">
        <v>0</v>
      </c>
      <c r="L396" s="21">
        <v>24</v>
      </c>
      <c r="M396" s="21">
        <v>44</v>
      </c>
      <c r="N396" s="21">
        <v>20</v>
      </c>
      <c r="O396" s="21">
        <v>31</v>
      </c>
      <c r="P396" s="21">
        <v>25</v>
      </c>
      <c r="Q396" s="21">
        <v>37</v>
      </c>
      <c r="R396" s="21">
        <v>38</v>
      </c>
      <c r="S396" s="21">
        <v>219</v>
      </c>
      <c r="T396" s="21">
        <v>89091</v>
      </c>
      <c r="U396" s="21">
        <v>19510929</v>
      </c>
      <c r="V396" s="21">
        <v>0</v>
      </c>
      <c r="W396" s="21">
        <v>19510929</v>
      </c>
      <c r="X396" s="21">
        <v>1560874.32</v>
      </c>
      <c r="Y396" s="74">
        <v>21071803.32</v>
      </c>
      <c r="Z396" s="74">
        <v>107900</v>
      </c>
      <c r="AB396" s="21">
        <f>Gop_Dat_Hang!L396</f>
        <v>24</v>
      </c>
      <c r="AC396" s="21">
        <f>Gop_Dat_Hang!M396</f>
        <v>44</v>
      </c>
      <c r="AD396" s="21">
        <f>Gop_Dat_Hang!N396</f>
        <v>20</v>
      </c>
      <c r="AE396" s="21">
        <f>Gop_Dat_Hang!O396</f>
        <v>31</v>
      </c>
      <c r="AF396" s="21">
        <f>Gop_Dat_Hang!P396</f>
        <v>25</v>
      </c>
      <c r="AG396" s="21">
        <f>Gop_Dat_Hang!Q396</f>
        <v>37</v>
      </c>
      <c r="AH396" s="21">
        <f>Gop_Dat_Hang!R396</f>
        <v>38</v>
      </c>
      <c r="AI396" s="21">
        <f>SUM(Gop_Dat_Hang!AB396:AH396)</f>
        <v>219</v>
      </c>
      <c r="AJ396" s="21">
        <f>Gop_Dat_Hang!T396</f>
        <v>89091</v>
      </c>
      <c r="AK396" s="21">
        <f t="shared" si="42"/>
        <v>19510929</v>
      </c>
      <c r="AL396" s="21">
        <f>Gop_Dat_Hang!V396</f>
        <v>0</v>
      </c>
      <c r="AM396" s="21">
        <f t="shared" si="43"/>
        <v>19510929</v>
      </c>
      <c r="AN396" s="21">
        <f>Gop_Dat_Hang!X396</f>
        <v>1560874.32</v>
      </c>
      <c r="AO396" s="75">
        <f t="shared" si="44"/>
        <v>21071803.32</v>
      </c>
      <c r="AQ396" s="21">
        <f>Gop_Dat_Hang!AB396-Gop_Dat_Hang!L396</f>
        <v>0</v>
      </c>
      <c r="AR396" s="21">
        <f>Gop_Dat_Hang!AC396-Gop_Dat_Hang!M396</f>
        <v>0</v>
      </c>
      <c r="AS396" s="21">
        <f>Gop_Dat_Hang!AD396-Gop_Dat_Hang!N396</f>
        <v>0</v>
      </c>
      <c r="AT396" s="21">
        <f>Gop_Dat_Hang!AE396-Gop_Dat_Hang!O396</f>
        <v>0</v>
      </c>
      <c r="AU396" s="21">
        <f>Gop_Dat_Hang!AF396-Gop_Dat_Hang!P396</f>
        <v>0</v>
      </c>
      <c r="AV396" s="21">
        <f>Gop_Dat_Hang!AG396-Gop_Dat_Hang!Q396</f>
        <v>0</v>
      </c>
      <c r="AW396" s="21">
        <f>Gop_Dat_Hang!AH396-Gop_Dat_Hang!R396</f>
        <v>0</v>
      </c>
      <c r="AX396" s="21">
        <f>Gop_Dat_Hang!AI396-Gop_Dat_Hang!S396</f>
        <v>0</v>
      </c>
      <c r="AY396" s="21">
        <f>Gop_Dat_Hang!AJ396-Gop_Dat_Hang!T396</f>
        <v>0</v>
      </c>
    </row>
    <row r="397" spans="1:51" x14ac:dyDescent="0.2">
      <c r="A397" s="73">
        <v>44615</v>
      </c>
      <c r="B397" s="181" t="s">
        <v>433</v>
      </c>
      <c r="C397" s="181" t="s">
        <v>126</v>
      </c>
      <c r="D397" s="181" t="s">
        <v>467</v>
      </c>
      <c r="E397" s="181" t="s">
        <v>468</v>
      </c>
      <c r="F397" s="181" t="s">
        <v>469</v>
      </c>
      <c r="G397" s="181" t="s">
        <v>569</v>
      </c>
      <c r="H397" s="21">
        <v>5</v>
      </c>
      <c r="I397" s="21">
        <v>0.03</v>
      </c>
      <c r="J397" s="74">
        <v>0</v>
      </c>
      <c r="L397" s="21">
        <v>20</v>
      </c>
      <c r="M397" s="21">
        <v>20</v>
      </c>
      <c r="N397" s="21">
        <v>31</v>
      </c>
      <c r="O397" s="21">
        <v>45</v>
      </c>
      <c r="P397" s="21">
        <v>24</v>
      </c>
      <c r="Q397" s="21">
        <v>44</v>
      </c>
      <c r="R397" s="21">
        <v>22</v>
      </c>
      <c r="S397" s="21">
        <v>206</v>
      </c>
      <c r="T397" s="21">
        <v>89091</v>
      </c>
      <c r="U397" s="21">
        <v>18352746</v>
      </c>
      <c r="V397" s="21">
        <v>0</v>
      </c>
      <c r="W397" s="21">
        <v>18352746</v>
      </c>
      <c r="X397" s="21">
        <v>1468219.68</v>
      </c>
      <c r="Y397" s="74">
        <v>19820965.68</v>
      </c>
      <c r="Z397" s="74">
        <v>107900</v>
      </c>
      <c r="AB397" s="21">
        <f>Gop_Dat_Hang!L397</f>
        <v>20</v>
      </c>
      <c r="AC397" s="21">
        <f>Gop_Dat_Hang!M397</f>
        <v>20</v>
      </c>
      <c r="AD397" s="21">
        <f>Gop_Dat_Hang!N397</f>
        <v>31</v>
      </c>
      <c r="AE397" s="21">
        <f>Gop_Dat_Hang!O397</f>
        <v>45</v>
      </c>
      <c r="AF397" s="21">
        <f>Gop_Dat_Hang!P397</f>
        <v>24</v>
      </c>
      <c r="AG397" s="21">
        <f>Gop_Dat_Hang!Q397</f>
        <v>44</v>
      </c>
      <c r="AH397" s="21">
        <f>Gop_Dat_Hang!R397</f>
        <v>22</v>
      </c>
      <c r="AI397" s="21">
        <f>SUM(Gop_Dat_Hang!AB397:AH397)</f>
        <v>206</v>
      </c>
      <c r="AJ397" s="21">
        <f>Gop_Dat_Hang!T397</f>
        <v>89091</v>
      </c>
      <c r="AK397" s="21">
        <f t="shared" si="42"/>
        <v>18352746</v>
      </c>
      <c r="AL397" s="21">
        <f>Gop_Dat_Hang!V397</f>
        <v>0</v>
      </c>
      <c r="AM397" s="21">
        <f t="shared" si="43"/>
        <v>18352746</v>
      </c>
      <c r="AN397" s="21">
        <f>Gop_Dat_Hang!X397</f>
        <v>1468219.68</v>
      </c>
      <c r="AO397" s="75">
        <f t="shared" si="44"/>
        <v>19820965.68</v>
      </c>
      <c r="AQ397" s="21">
        <f>Gop_Dat_Hang!AB397-Gop_Dat_Hang!L397</f>
        <v>0</v>
      </c>
      <c r="AR397" s="21">
        <f>Gop_Dat_Hang!AC397-Gop_Dat_Hang!M397</f>
        <v>0</v>
      </c>
      <c r="AS397" s="21">
        <f>Gop_Dat_Hang!AD397-Gop_Dat_Hang!N397</f>
        <v>0</v>
      </c>
      <c r="AT397" s="21">
        <f>Gop_Dat_Hang!AE397-Gop_Dat_Hang!O397</f>
        <v>0</v>
      </c>
      <c r="AU397" s="21">
        <f>Gop_Dat_Hang!AF397-Gop_Dat_Hang!P397</f>
        <v>0</v>
      </c>
      <c r="AV397" s="21">
        <f>Gop_Dat_Hang!AG397-Gop_Dat_Hang!Q397</f>
        <v>0</v>
      </c>
      <c r="AW397" s="21">
        <f>Gop_Dat_Hang!AH397-Gop_Dat_Hang!R397</f>
        <v>0</v>
      </c>
      <c r="AX397" s="21">
        <f>Gop_Dat_Hang!AI397-Gop_Dat_Hang!S397</f>
        <v>0</v>
      </c>
      <c r="AY397" s="21">
        <f>Gop_Dat_Hang!AJ397-Gop_Dat_Hang!T397</f>
        <v>0</v>
      </c>
    </row>
    <row r="398" spans="1:51" x14ac:dyDescent="0.2">
      <c r="A398" s="73">
        <v>44615</v>
      </c>
      <c r="B398" s="181" t="s">
        <v>44</v>
      </c>
      <c r="C398" s="181" t="s">
        <v>45</v>
      </c>
      <c r="D398" s="181" t="s">
        <v>46</v>
      </c>
      <c r="E398" s="181" t="s">
        <v>47</v>
      </c>
      <c r="F398" s="181" t="s">
        <v>48</v>
      </c>
      <c r="G398" s="181" t="s">
        <v>514</v>
      </c>
      <c r="H398" s="21">
        <v>5</v>
      </c>
      <c r="I398" s="21">
        <v>0.1</v>
      </c>
      <c r="J398" s="74">
        <v>0</v>
      </c>
      <c r="L398" s="21">
        <v>29</v>
      </c>
      <c r="M398" s="21">
        <v>44</v>
      </c>
      <c r="N398" s="21">
        <v>13</v>
      </c>
      <c r="O398" s="21">
        <v>14</v>
      </c>
      <c r="P398" s="21">
        <v>33</v>
      </c>
      <c r="Q398" s="21">
        <v>49</v>
      </c>
      <c r="R398" s="21">
        <v>39</v>
      </c>
      <c r="S398" s="21">
        <v>221</v>
      </c>
      <c r="T398" s="21">
        <v>25000</v>
      </c>
      <c r="U398" s="21">
        <v>5525000</v>
      </c>
      <c r="V398" s="21">
        <v>0</v>
      </c>
      <c r="W398" s="21">
        <v>5525000</v>
      </c>
      <c r="X398" s="21">
        <v>442000</v>
      </c>
      <c r="Y398" s="74">
        <v>5967000</v>
      </c>
      <c r="Z398" s="74">
        <v>30900</v>
      </c>
      <c r="AB398" s="21">
        <f>Gop_Dat_Hang!L398</f>
        <v>29</v>
      </c>
      <c r="AC398" s="21">
        <f>Gop_Dat_Hang!M398</f>
        <v>44</v>
      </c>
      <c r="AD398" s="21">
        <f>Gop_Dat_Hang!N398</f>
        <v>13</v>
      </c>
      <c r="AE398" s="21">
        <f>Gop_Dat_Hang!O398</f>
        <v>14</v>
      </c>
      <c r="AF398" s="21">
        <f>Gop_Dat_Hang!P398</f>
        <v>33</v>
      </c>
      <c r="AG398" s="21">
        <f>Gop_Dat_Hang!Q398</f>
        <v>49</v>
      </c>
      <c r="AH398" s="21">
        <f>Gop_Dat_Hang!R398</f>
        <v>39</v>
      </c>
      <c r="AI398" s="21">
        <f>SUM(Gop_Dat_Hang!AB398:AH398)</f>
        <v>221</v>
      </c>
      <c r="AJ398" s="21">
        <f>Gop_Dat_Hang!T398</f>
        <v>25000</v>
      </c>
      <c r="AK398" s="21">
        <f t="shared" ref="AK398:AK429" si="45">AI398*AJ398</f>
        <v>5525000</v>
      </c>
      <c r="AL398" s="21">
        <f>Gop_Dat_Hang!V398</f>
        <v>0</v>
      </c>
      <c r="AM398" s="21">
        <f t="shared" ref="AM398:AM429" si="46">AK398-AL398</f>
        <v>5525000</v>
      </c>
      <c r="AN398" s="21">
        <f>Gop_Dat_Hang!X398</f>
        <v>442000</v>
      </c>
      <c r="AO398" s="75">
        <f t="shared" ref="AO398:AO429" si="47">AM398+AN398</f>
        <v>5967000</v>
      </c>
      <c r="AQ398" s="21">
        <f>Gop_Dat_Hang!AB398-Gop_Dat_Hang!L398</f>
        <v>0</v>
      </c>
      <c r="AR398" s="21">
        <f>Gop_Dat_Hang!AC398-Gop_Dat_Hang!M398</f>
        <v>0</v>
      </c>
      <c r="AS398" s="21">
        <f>Gop_Dat_Hang!AD398-Gop_Dat_Hang!N398</f>
        <v>0</v>
      </c>
      <c r="AT398" s="21">
        <f>Gop_Dat_Hang!AE398-Gop_Dat_Hang!O398</f>
        <v>0</v>
      </c>
      <c r="AU398" s="21">
        <f>Gop_Dat_Hang!AF398-Gop_Dat_Hang!P398</f>
        <v>0</v>
      </c>
      <c r="AV398" s="21">
        <f>Gop_Dat_Hang!AG398-Gop_Dat_Hang!Q398</f>
        <v>0</v>
      </c>
      <c r="AW398" s="21">
        <f>Gop_Dat_Hang!AH398-Gop_Dat_Hang!R398</f>
        <v>0</v>
      </c>
      <c r="AX398" s="21">
        <f>Gop_Dat_Hang!AI398-Gop_Dat_Hang!S398</f>
        <v>0</v>
      </c>
      <c r="AY398" s="21">
        <f>Gop_Dat_Hang!AJ398-Gop_Dat_Hang!T398</f>
        <v>0</v>
      </c>
    </row>
    <row r="399" spans="1:51" x14ac:dyDescent="0.2">
      <c r="A399" s="73">
        <v>44615</v>
      </c>
      <c r="B399" s="181" t="s">
        <v>44</v>
      </c>
      <c r="C399" s="181" t="s">
        <v>45</v>
      </c>
      <c r="D399" s="181" t="s">
        <v>51</v>
      </c>
      <c r="E399" s="181" t="s">
        <v>52</v>
      </c>
      <c r="F399" s="181" t="s">
        <v>53</v>
      </c>
      <c r="G399" s="181" t="s">
        <v>514</v>
      </c>
      <c r="H399" s="21">
        <v>5</v>
      </c>
      <c r="I399" s="21">
        <v>0.1</v>
      </c>
      <c r="J399" s="74">
        <v>0</v>
      </c>
      <c r="L399" s="21">
        <v>15</v>
      </c>
      <c r="M399" s="21">
        <v>19</v>
      </c>
      <c r="N399" s="21">
        <v>16</v>
      </c>
      <c r="O399" s="21">
        <v>34</v>
      </c>
      <c r="P399" s="21">
        <v>47</v>
      </c>
      <c r="Q399" s="21">
        <v>21</v>
      </c>
      <c r="R399" s="21">
        <v>13</v>
      </c>
      <c r="S399" s="21">
        <v>165</v>
      </c>
      <c r="T399" s="21">
        <v>24000</v>
      </c>
      <c r="U399" s="21">
        <v>3960000</v>
      </c>
      <c r="V399" s="21">
        <v>0</v>
      </c>
      <c r="W399" s="21">
        <v>3960000</v>
      </c>
      <c r="X399" s="21">
        <v>316800</v>
      </c>
      <c r="Y399" s="74">
        <v>4276800</v>
      </c>
      <c r="Z399" s="74">
        <v>28900</v>
      </c>
      <c r="AB399" s="21">
        <f>Gop_Dat_Hang!L399</f>
        <v>15</v>
      </c>
      <c r="AC399" s="21">
        <f>Gop_Dat_Hang!M399</f>
        <v>19</v>
      </c>
      <c r="AD399" s="21">
        <f>Gop_Dat_Hang!N399</f>
        <v>16</v>
      </c>
      <c r="AE399" s="21">
        <f>Gop_Dat_Hang!O399</f>
        <v>34</v>
      </c>
      <c r="AF399" s="21">
        <f>Gop_Dat_Hang!P399</f>
        <v>47</v>
      </c>
      <c r="AG399" s="21">
        <f>Gop_Dat_Hang!Q399</f>
        <v>21</v>
      </c>
      <c r="AH399" s="21">
        <f>Gop_Dat_Hang!R399</f>
        <v>13</v>
      </c>
      <c r="AI399" s="21">
        <f>SUM(Gop_Dat_Hang!AB399:AH399)</f>
        <v>165</v>
      </c>
      <c r="AJ399" s="21">
        <f>Gop_Dat_Hang!T399</f>
        <v>24000</v>
      </c>
      <c r="AK399" s="21">
        <f t="shared" si="45"/>
        <v>3960000</v>
      </c>
      <c r="AL399" s="21">
        <f>Gop_Dat_Hang!V399</f>
        <v>0</v>
      </c>
      <c r="AM399" s="21">
        <f t="shared" si="46"/>
        <v>3960000</v>
      </c>
      <c r="AN399" s="21">
        <f>Gop_Dat_Hang!X399</f>
        <v>316800</v>
      </c>
      <c r="AO399" s="75">
        <f t="shared" si="47"/>
        <v>4276800</v>
      </c>
      <c r="AQ399" s="21">
        <f>Gop_Dat_Hang!AB399-Gop_Dat_Hang!L399</f>
        <v>0</v>
      </c>
      <c r="AR399" s="21">
        <f>Gop_Dat_Hang!AC399-Gop_Dat_Hang!M399</f>
        <v>0</v>
      </c>
      <c r="AS399" s="21">
        <f>Gop_Dat_Hang!AD399-Gop_Dat_Hang!N399</f>
        <v>0</v>
      </c>
      <c r="AT399" s="21">
        <f>Gop_Dat_Hang!AE399-Gop_Dat_Hang!O399</f>
        <v>0</v>
      </c>
      <c r="AU399" s="21">
        <f>Gop_Dat_Hang!AF399-Gop_Dat_Hang!P399</f>
        <v>0</v>
      </c>
      <c r="AV399" s="21">
        <f>Gop_Dat_Hang!AG399-Gop_Dat_Hang!Q399</f>
        <v>0</v>
      </c>
      <c r="AW399" s="21">
        <f>Gop_Dat_Hang!AH399-Gop_Dat_Hang!R399</f>
        <v>0</v>
      </c>
      <c r="AX399" s="21">
        <f>Gop_Dat_Hang!AI399-Gop_Dat_Hang!S399</f>
        <v>0</v>
      </c>
      <c r="AY399" s="21">
        <f>Gop_Dat_Hang!AJ399-Gop_Dat_Hang!T399</f>
        <v>0</v>
      </c>
    </row>
    <row r="400" spans="1:51" x14ac:dyDescent="0.2">
      <c r="A400" s="73">
        <v>44615</v>
      </c>
      <c r="B400" s="181" t="s">
        <v>44</v>
      </c>
      <c r="C400" s="181" t="s">
        <v>45</v>
      </c>
      <c r="D400" s="181" t="s">
        <v>54</v>
      </c>
      <c r="E400" s="181" t="s">
        <v>55</v>
      </c>
      <c r="F400" s="181" t="s">
        <v>56</v>
      </c>
      <c r="G400" s="181" t="s">
        <v>514</v>
      </c>
      <c r="H400" s="21">
        <v>5</v>
      </c>
      <c r="I400" s="21">
        <v>0.1</v>
      </c>
      <c r="J400" s="74">
        <v>0</v>
      </c>
      <c r="L400" s="21">
        <v>32</v>
      </c>
      <c r="M400" s="21">
        <v>25</v>
      </c>
      <c r="N400" s="21">
        <v>34</v>
      </c>
      <c r="O400" s="21">
        <v>12</v>
      </c>
      <c r="P400" s="21">
        <v>0</v>
      </c>
      <c r="Q400" s="21">
        <v>0</v>
      </c>
      <c r="R400" s="21">
        <v>0</v>
      </c>
      <c r="S400" s="21">
        <v>103</v>
      </c>
      <c r="T400" s="21">
        <v>24500</v>
      </c>
      <c r="U400" s="21">
        <v>2523500</v>
      </c>
      <c r="V400" s="21">
        <v>0</v>
      </c>
      <c r="W400" s="21">
        <v>2523500</v>
      </c>
      <c r="X400" s="21">
        <v>201880</v>
      </c>
      <c r="Y400" s="74">
        <v>2725380</v>
      </c>
      <c r="Z400" s="74">
        <v>30900</v>
      </c>
      <c r="AB400" s="21">
        <f>Gop_Dat_Hang!L400</f>
        <v>32</v>
      </c>
      <c r="AC400" s="21">
        <f>Gop_Dat_Hang!M400</f>
        <v>25</v>
      </c>
      <c r="AD400" s="21">
        <f>Gop_Dat_Hang!N400</f>
        <v>34</v>
      </c>
      <c r="AE400" s="21">
        <f>Gop_Dat_Hang!O400</f>
        <v>12</v>
      </c>
      <c r="AF400" s="21">
        <f>Gop_Dat_Hang!P400</f>
        <v>0</v>
      </c>
      <c r="AG400" s="21">
        <f>Gop_Dat_Hang!Q400</f>
        <v>0</v>
      </c>
      <c r="AH400" s="21">
        <f>Gop_Dat_Hang!R400</f>
        <v>0</v>
      </c>
      <c r="AI400" s="21">
        <f>SUM(Gop_Dat_Hang!AB400:AH400)</f>
        <v>103</v>
      </c>
      <c r="AJ400" s="21">
        <f>Gop_Dat_Hang!T400</f>
        <v>24500</v>
      </c>
      <c r="AK400" s="21">
        <f t="shared" si="45"/>
        <v>2523500</v>
      </c>
      <c r="AL400" s="21">
        <f>Gop_Dat_Hang!V400</f>
        <v>0</v>
      </c>
      <c r="AM400" s="21">
        <f t="shared" si="46"/>
        <v>2523500</v>
      </c>
      <c r="AN400" s="21">
        <f>Gop_Dat_Hang!X400</f>
        <v>201880</v>
      </c>
      <c r="AO400" s="75">
        <f t="shared" si="47"/>
        <v>2725380</v>
      </c>
      <c r="AQ400" s="21">
        <f>Gop_Dat_Hang!AB400-Gop_Dat_Hang!L400</f>
        <v>0</v>
      </c>
      <c r="AR400" s="21">
        <f>Gop_Dat_Hang!AC400-Gop_Dat_Hang!M400</f>
        <v>0</v>
      </c>
      <c r="AS400" s="21">
        <f>Gop_Dat_Hang!AD400-Gop_Dat_Hang!N400</f>
        <v>0</v>
      </c>
      <c r="AT400" s="21">
        <f>Gop_Dat_Hang!AE400-Gop_Dat_Hang!O400</f>
        <v>0</v>
      </c>
      <c r="AU400" s="21">
        <f>Gop_Dat_Hang!AF400-Gop_Dat_Hang!P400</f>
        <v>0</v>
      </c>
      <c r="AV400" s="21">
        <f>Gop_Dat_Hang!AG400-Gop_Dat_Hang!Q400</f>
        <v>0</v>
      </c>
      <c r="AW400" s="21">
        <f>Gop_Dat_Hang!AH400-Gop_Dat_Hang!R400</f>
        <v>0</v>
      </c>
      <c r="AX400" s="21">
        <f>Gop_Dat_Hang!AI400-Gop_Dat_Hang!S400</f>
        <v>0</v>
      </c>
      <c r="AY400" s="21">
        <f>Gop_Dat_Hang!AJ400-Gop_Dat_Hang!T400</f>
        <v>0</v>
      </c>
    </row>
    <row r="401" spans="1:51" x14ac:dyDescent="0.2">
      <c r="A401" s="73">
        <v>44615</v>
      </c>
      <c r="B401" s="181" t="s">
        <v>44</v>
      </c>
      <c r="C401" s="181" t="s">
        <v>45</v>
      </c>
      <c r="D401" s="181" t="s">
        <v>57</v>
      </c>
      <c r="E401" s="181" t="s">
        <v>58</v>
      </c>
      <c r="F401" s="181" t="s">
        <v>59</v>
      </c>
      <c r="G401" s="181" t="s">
        <v>514</v>
      </c>
      <c r="H401" s="21">
        <v>5</v>
      </c>
      <c r="I401" s="21">
        <v>0.1</v>
      </c>
      <c r="J401" s="74">
        <v>0</v>
      </c>
      <c r="L401" s="21">
        <v>0</v>
      </c>
      <c r="M401" s="21">
        <v>0</v>
      </c>
      <c r="N401" s="21">
        <v>0</v>
      </c>
      <c r="O401" s="21">
        <v>0</v>
      </c>
      <c r="P401" s="21">
        <v>0</v>
      </c>
      <c r="Q401" s="21">
        <v>0</v>
      </c>
      <c r="R401" s="21">
        <v>39</v>
      </c>
      <c r="S401" s="21">
        <v>39</v>
      </c>
      <c r="T401" s="21">
        <v>8500</v>
      </c>
      <c r="U401" s="21">
        <v>331500</v>
      </c>
      <c r="V401" s="21">
        <v>0</v>
      </c>
      <c r="W401" s="21">
        <v>331500</v>
      </c>
      <c r="X401" s="21">
        <v>26520</v>
      </c>
      <c r="Y401" s="74">
        <v>358020</v>
      </c>
      <c r="Z401" s="74">
        <v>10900</v>
      </c>
      <c r="AB401" s="21">
        <f>Gop_Dat_Hang!L401</f>
        <v>0</v>
      </c>
      <c r="AC401" s="21">
        <f>Gop_Dat_Hang!M401</f>
        <v>0</v>
      </c>
      <c r="AD401" s="21">
        <f>Gop_Dat_Hang!N401</f>
        <v>0</v>
      </c>
      <c r="AE401" s="21">
        <f>Gop_Dat_Hang!O401</f>
        <v>0</v>
      </c>
      <c r="AF401" s="21">
        <f>Gop_Dat_Hang!P401</f>
        <v>0</v>
      </c>
      <c r="AG401" s="21">
        <f>Gop_Dat_Hang!Q401</f>
        <v>0</v>
      </c>
      <c r="AH401" s="21">
        <f>Gop_Dat_Hang!R401</f>
        <v>39</v>
      </c>
      <c r="AI401" s="21">
        <f>SUM(Gop_Dat_Hang!AB401:AH401)</f>
        <v>39</v>
      </c>
      <c r="AJ401" s="21">
        <f>Gop_Dat_Hang!T401</f>
        <v>8500</v>
      </c>
      <c r="AK401" s="21">
        <f t="shared" si="45"/>
        <v>331500</v>
      </c>
      <c r="AL401" s="21">
        <f>Gop_Dat_Hang!V401</f>
        <v>0</v>
      </c>
      <c r="AM401" s="21">
        <f t="shared" si="46"/>
        <v>331500</v>
      </c>
      <c r="AN401" s="21">
        <f>Gop_Dat_Hang!X401</f>
        <v>26520</v>
      </c>
      <c r="AO401" s="75">
        <f t="shared" si="47"/>
        <v>358020</v>
      </c>
      <c r="AQ401" s="21">
        <f>Gop_Dat_Hang!AB401-Gop_Dat_Hang!L401</f>
        <v>0</v>
      </c>
      <c r="AR401" s="21">
        <f>Gop_Dat_Hang!AC401-Gop_Dat_Hang!M401</f>
        <v>0</v>
      </c>
      <c r="AS401" s="21">
        <f>Gop_Dat_Hang!AD401-Gop_Dat_Hang!N401</f>
        <v>0</v>
      </c>
      <c r="AT401" s="21">
        <f>Gop_Dat_Hang!AE401-Gop_Dat_Hang!O401</f>
        <v>0</v>
      </c>
      <c r="AU401" s="21">
        <f>Gop_Dat_Hang!AF401-Gop_Dat_Hang!P401</f>
        <v>0</v>
      </c>
      <c r="AV401" s="21">
        <f>Gop_Dat_Hang!AG401-Gop_Dat_Hang!Q401</f>
        <v>0</v>
      </c>
      <c r="AW401" s="21">
        <f>Gop_Dat_Hang!AH401-Gop_Dat_Hang!R401</f>
        <v>0</v>
      </c>
      <c r="AX401" s="21">
        <f>Gop_Dat_Hang!AI401-Gop_Dat_Hang!S401</f>
        <v>0</v>
      </c>
      <c r="AY401" s="21">
        <f>Gop_Dat_Hang!AJ401-Gop_Dat_Hang!T401</f>
        <v>0</v>
      </c>
    </row>
    <row r="402" spans="1:51" x14ac:dyDescent="0.2">
      <c r="A402" s="73">
        <v>44615</v>
      </c>
      <c r="B402" s="181" t="s">
        <v>44</v>
      </c>
      <c r="C402" s="181" t="s">
        <v>45</v>
      </c>
      <c r="D402" s="181" t="s">
        <v>60</v>
      </c>
      <c r="E402" s="181" t="s">
        <v>61</v>
      </c>
      <c r="F402" s="181" t="s">
        <v>62</v>
      </c>
      <c r="G402" s="181" t="s">
        <v>514</v>
      </c>
      <c r="H402" s="21">
        <v>5</v>
      </c>
      <c r="I402" s="21">
        <v>0.1</v>
      </c>
      <c r="J402" s="74">
        <v>0</v>
      </c>
      <c r="L402" s="21">
        <v>24</v>
      </c>
      <c r="M402" s="21">
        <v>35</v>
      </c>
      <c r="N402" s="21">
        <v>32</v>
      </c>
      <c r="O402" s="21">
        <v>31</v>
      </c>
      <c r="P402" s="21">
        <v>11</v>
      </c>
      <c r="Q402" s="21">
        <v>42</v>
      </c>
      <c r="R402" s="21">
        <v>10</v>
      </c>
      <c r="S402" s="21">
        <v>185</v>
      </c>
      <c r="T402" s="21">
        <v>12500</v>
      </c>
      <c r="U402" s="21">
        <v>2312500</v>
      </c>
      <c r="V402" s="21">
        <v>0</v>
      </c>
      <c r="W402" s="21">
        <v>2312500</v>
      </c>
      <c r="X402" s="21">
        <v>185000</v>
      </c>
      <c r="Y402" s="74">
        <v>2497500</v>
      </c>
      <c r="Z402" s="74">
        <v>14900</v>
      </c>
      <c r="AB402" s="21">
        <f>Gop_Dat_Hang!L402</f>
        <v>24</v>
      </c>
      <c r="AC402" s="21">
        <f>Gop_Dat_Hang!M402</f>
        <v>35</v>
      </c>
      <c r="AD402" s="21">
        <f>Gop_Dat_Hang!N402</f>
        <v>32</v>
      </c>
      <c r="AE402" s="21">
        <f>Gop_Dat_Hang!O402</f>
        <v>31</v>
      </c>
      <c r="AF402" s="21">
        <f>Gop_Dat_Hang!P402</f>
        <v>11</v>
      </c>
      <c r="AG402" s="21">
        <f>Gop_Dat_Hang!Q402</f>
        <v>42</v>
      </c>
      <c r="AH402" s="21">
        <f>Gop_Dat_Hang!R402</f>
        <v>10</v>
      </c>
      <c r="AI402" s="21">
        <f>SUM(Gop_Dat_Hang!AB402:AH402)</f>
        <v>185</v>
      </c>
      <c r="AJ402" s="21">
        <f>Gop_Dat_Hang!T402</f>
        <v>12500</v>
      </c>
      <c r="AK402" s="21">
        <f t="shared" si="45"/>
        <v>2312500</v>
      </c>
      <c r="AL402" s="21">
        <f>Gop_Dat_Hang!V402</f>
        <v>0</v>
      </c>
      <c r="AM402" s="21">
        <f t="shared" si="46"/>
        <v>2312500</v>
      </c>
      <c r="AN402" s="21">
        <f>Gop_Dat_Hang!X402</f>
        <v>185000</v>
      </c>
      <c r="AO402" s="75">
        <f t="shared" si="47"/>
        <v>2497500</v>
      </c>
      <c r="AQ402" s="21">
        <f>Gop_Dat_Hang!AB402-Gop_Dat_Hang!L402</f>
        <v>0</v>
      </c>
      <c r="AR402" s="21">
        <f>Gop_Dat_Hang!AC402-Gop_Dat_Hang!M402</f>
        <v>0</v>
      </c>
      <c r="AS402" s="21">
        <f>Gop_Dat_Hang!AD402-Gop_Dat_Hang!N402</f>
        <v>0</v>
      </c>
      <c r="AT402" s="21">
        <f>Gop_Dat_Hang!AE402-Gop_Dat_Hang!O402</f>
        <v>0</v>
      </c>
      <c r="AU402" s="21">
        <f>Gop_Dat_Hang!AF402-Gop_Dat_Hang!P402</f>
        <v>0</v>
      </c>
      <c r="AV402" s="21">
        <f>Gop_Dat_Hang!AG402-Gop_Dat_Hang!Q402</f>
        <v>0</v>
      </c>
      <c r="AW402" s="21">
        <f>Gop_Dat_Hang!AH402-Gop_Dat_Hang!R402</f>
        <v>0</v>
      </c>
      <c r="AX402" s="21">
        <f>Gop_Dat_Hang!AI402-Gop_Dat_Hang!S402</f>
        <v>0</v>
      </c>
      <c r="AY402" s="21">
        <f>Gop_Dat_Hang!AJ402-Gop_Dat_Hang!T402</f>
        <v>0</v>
      </c>
    </row>
    <row r="403" spans="1:51" x14ac:dyDescent="0.2">
      <c r="A403" s="73">
        <v>44615</v>
      </c>
      <c r="B403" s="181" t="s">
        <v>44</v>
      </c>
      <c r="C403" s="181" t="s">
        <v>45</v>
      </c>
      <c r="D403" s="181" t="s">
        <v>63</v>
      </c>
      <c r="E403" s="181" t="s">
        <v>64</v>
      </c>
      <c r="F403" s="181" t="s">
        <v>65</v>
      </c>
      <c r="G403" s="181" t="s">
        <v>514</v>
      </c>
      <c r="H403" s="21">
        <v>5</v>
      </c>
      <c r="I403" s="21">
        <v>0.1</v>
      </c>
      <c r="J403" s="74">
        <v>0</v>
      </c>
      <c r="L403" s="21">
        <v>43</v>
      </c>
      <c r="M403" s="21">
        <v>31</v>
      </c>
      <c r="N403" s="21">
        <v>41</v>
      </c>
      <c r="O403" s="21">
        <v>17</v>
      </c>
      <c r="P403" s="21">
        <v>46</v>
      </c>
      <c r="Q403" s="21">
        <v>35</v>
      </c>
      <c r="R403" s="21">
        <v>36</v>
      </c>
      <c r="S403" s="21">
        <v>249</v>
      </c>
      <c r="T403" s="21">
        <v>10000</v>
      </c>
      <c r="U403" s="21">
        <v>2490000</v>
      </c>
      <c r="V403" s="21">
        <v>0</v>
      </c>
      <c r="W403" s="21">
        <v>2490000</v>
      </c>
      <c r="X403" s="21">
        <v>199200</v>
      </c>
      <c r="Y403" s="74">
        <v>2689200</v>
      </c>
      <c r="Z403" s="74">
        <v>11900</v>
      </c>
      <c r="AB403" s="21">
        <f>Gop_Dat_Hang!L403</f>
        <v>43</v>
      </c>
      <c r="AC403" s="21">
        <f>Gop_Dat_Hang!M403</f>
        <v>31</v>
      </c>
      <c r="AD403" s="21">
        <f>Gop_Dat_Hang!N403</f>
        <v>41</v>
      </c>
      <c r="AE403" s="21">
        <f>Gop_Dat_Hang!O403</f>
        <v>17</v>
      </c>
      <c r="AF403" s="21">
        <f>Gop_Dat_Hang!P403</f>
        <v>46</v>
      </c>
      <c r="AG403" s="21">
        <f>Gop_Dat_Hang!Q403</f>
        <v>35</v>
      </c>
      <c r="AH403" s="21">
        <f>Gop_Dat_Hang!R403</f>
        <v>36</v>
      </c>
      <c r="AI403" s="21">
        <f>SUM(Gop_Dat_Hang!AB403:AH403)</f>
        <v>249</v>
      </c>
      <c r="AJ403" s="21">
        <f>Gop_Dat_Hang!T403</f>
        <v>10000</v>
      </c>
      <c r="AK403" s="21">
        <f t="shared" si="45"/>
        <v>2490000</v>
      </c>
      <c r="AL403" s="21">
        <f>Gop_Dat_Hang!V403</f>
        <v>0</v>
      </c>
      <c r="AM403" s="21">
        <f t="shared" si="46"/>
        <v>2490000</v>
      </c>
      <c r="AN403" s="21">
        <f>Gop_Dat_Hang!X403</f>
        <v>199200</v>
      </c>
      <c r="AO403" s="75">
        <f t="shared" si="47"/>
        <v>2689200</v>
      </c>
      <c r="AQ403" s="21">
        <f>Gop_Dat_Hang!AB403-Gop_Dat_Hang!L403</f>
        <v>0</v>
      </c>
      <c r="AR403" s="21">
        <f>Gop_Dat_Hang!AC403-Gop_Dat_Hang!M403</f>
        <v>0</v>
      </c>
      <c r="AS403" s="21">
        <f>Gop_Dat_Hang!AD403-Gop_Dat_Hang!N403</f>
        <v>0</v>
      </c>
      <c r="AT403" s="21">
        <f>Gop_Dat_Hang!AE403-Gop_Dat_Hang!O403</f>
        <v>0</v>
      </c>
      <c r="AU403" s="21">
        <f>Gop_Dat_Hang!AF403-Gop_Dat_Hang!P403</f>
        <v>0</v>
      </c>
      <c r="AV403" s="21">
        <f>Gop_Dat_Hang!AG403-Gop_Dat_Hang!Q403</f>
        <v>0</v>
      </c>
      <c r="AW403" s="21">
        <f>Gop_Dat_Hang!AH403-Gop_Dat_Hang!R403</f>
        <v>0</v>
      </c>
      <c r="AX403" s="21">
        <f>Gop_Dat_Hang!AI403-Gop_Dat_Hang!S403</f>
        <v>0</v>
      </c>
      <c r="AY403" s="21">
        <f>Gop_Dat_Hang!AJ403-Gop_Dat_Hang!T403</f>
        <v>0</v>
      </c>
    </row>
    <row r="404" spans="1:51" x14ac:dyDescent="0.2">
      <c r="A404" s="73">
        <v>44615</v>
      </c>
      <c r="B404" s="181" t="s">
        <v>44</v>
      </c>
      <c r="C404" s="181" t="s">
        <v>45</v>
      </c>
      <c r="D404" s="181" t="s">
        <v>66</v>
      </c>
      <c r="E404" s="181" t="s">
        <v>67</v>
      </c>
      <c r="F404" s="181" t="s">
        <v>68</v>
      </c>
      <c r="G404" s="181" t="s">
        <v>514</v>
      </c>
      <c r="H404" s="21">
        <v>5</v>
      </c>
      <c r="I404" s="21">
        <v>0.1</v>
      </c>
      <c r="J404" s="74">
        <v>0</v>
      </c>
      <c r="L404" s="21">
        <v>24</v>
      </c>
      <c r="M404" s="21">
        <v>15</v>
      </c>
      <c r="N404" s="21">
        <v>46</v>
      </c>
      <c r="O404" s="21">
        <v>37</v>
      </c>
      <c r="P404" s="21">
        <v>14</v>
      </c>
      <c r="Q404" s="21">
        <v>11</v>
      </c>
      <c r="R404" s="21">
        <v>40</v>
      </c>
      <c r="S404" s="21">
        <v>187</v>
      </c>
      <c r="T404" s="21">
        <v>27000</v>
      </c>
      <c r="U404" s="21">
        <v>5049000</v>
      </c>
      <c r="V404" s="21">
        <v>0</v>
      </c>
      <c r="W404" s="21">
        <v>5049000</v>
      </c>
      <c r="X404" s="21">
        <v>403920</v>
      </c>
      <c r="Y404" s="74">
        <v>5452920</v>
      </c>
      <c r="Z404" s="74">
        <v>31900</v>
      </c>
      <c r="AB404" s="21">
        <f>Gop_Dat_Hang!L404</f>
        <v>24</v>
      </c>
      <c r="AC404" s="21">
        <f>Gop_Dat_Hang!M404</f>
        <v>15</v>
      </c>
      <c r="AD404" s="21">
        <f>Gop_Dat_Hang!N404</f>
        <v>46</v>
      </c>
      <c r="AE404" s="21">
        <f>Gop_Dat_Hang!O404</f>
        <v>37</v>
      </c>
      <c r="AF404" s="21">
        <f>Gop_Dat_Hang!P404</f>
        <v>14</v>
      </c>
      <c r="AG404" s="21">
        <f>Gop_Dat_Hang!Q404</f>
        <v>11</v>
      </c>
      <c r="AH404" s="21">
        <f>Gop_Dat_Hang!R404</f>
        <v>40</v>
      </c>
      <c r="AI404" s="21">
        <f>SUM(Gop_Dat_Hang!AB404:AH404)</f>
        <v>187</v>
      </c>
      <c r="AJ404" s="21">
        <f>Gop_Dat_Hang!T404</f>
        <v>27000</v>
      </c>
      <c r="AK404" s="21">
        <f t="shared" si="45"/>
        <v>5049000</v>
      </c>
      <c r="AL404" s="21">
        <f>Gop_Dat_Hang!V404</f>
        <v>0</v>
      </c>
      <c r="AM404" s="21">
        <f t="shared" si="46"/>
        <v>5049000</v>
      </c>
      <c r="AN404" s="21">
        <f>Gop_Dat_Hang!X404</f>
        <v>403920</v>
      </c>
      <c r="AO404" s="75">
        <f t="shared" si="47"/>
        <v>5452920</v>
      </c>
      <c r="AQ404" s="21">
        <f>Gop_Dat_Hang!AB404-Gop_Dat_Hang!L404</f>
        <v>0</v>
      </c>
      <c r="AR404" s="21">
        <f>Gop_Dat_Hang!AC404-Gop_Dat_Hang!M404</f>
        <v>0</v>
      </c>
      <c r="AS404" s="21">
        <f>Gop_Dat_Hang!AD404-Gop_Dat_Hang!N404</f>
        <v>0</v>
      </c>
      <c r="AT404" s="21">
        <f>Gop_Dat_Hang!AE404-Gop_Dat_Hang!O404</f>
        <v>0</v>
      </c>
      <c r="AU404" s="21">
        <f>Gop_Dat_Hang!AF404-Gop_Dat_Hang!P404</f>
        <v>0</v>
      </c>
      <c r="AV404" s="21">
        <f>Gop_Dat_Hang!AG404-Gop_Dat_Hang!Q404</f>
        <v>0</v>
      </c>
      <c r="AW404" s="21">
        <f>Gop_Dat_Hang!AH404-Gop_Dat_Hang!R404</f>
        <v>0</v>
      </c>
      <c r="AX404" s="21">
        <f>Gop_Dat_Hang!AI404-Gop_Dat_Hang!S404</f>
        <v>0</v>
      </c>
      <c r="AY404" s="21">
        <f>Gop_Dat_Hang!AJ404-Gop_Dat_Hang!T404</f>
        <v>0</v>
      </c>
    </row>
    <row r="405" spans="1:51" x14ac:dyDescent="0.2">
      <c r="A405" s="73">
        <v>44615</v>
      </c>
      <c r="B405" s="181" t="s">
        <v>216</v>
      </c>
      <c r="C405" s="181" t="s">
        <v>217</v>
      </c>
      <c r="D405" s="181" t="s">
        <v>224</v>
      </c>
      <c r="E405" s="181" t="s">
        <v>225</v>
      </c>
      <c r="F405" s="181" t="s">
        <v>226</v>
      </c>
      <c r="G405" s="181" t="s">
        <v>514</v>
      </c>
      <c r="H405" s="21">
        <v>30</v>
      </c>
      <c r="I405" s="21">
        <v>0.05</v>
      </c>
      <c r="J405" s="74">
        <v>0</v>
      </c>
      <c r="L405" s="21">
        <v>11</v>
      </c>
      <c r="M405" s="21">
        <v>18</v>
      </c>
      <c r="N405" s="21">
        <v>29</v>
      </c>
      <c r="O405" s="21">
        <v>50</v>
      </c>
      <c r="P405" s="21">
        <v>13</v>
      </c>
      <c r="Q405" s="21">
        <v>26</v>
      </c>
      <c r="R405" s="21">
        <v>49</v>
      </c>
      <c r="S405" s="21">
        <v>196</v>
      </c>
      <c r="T405" s="21">
        <v>18150</v>
      </c>
      <c r="U405" s="21">
        <v>3557400</v>
      </c>
      <c r="V405" s="21">
        <v>0</v>
      </c>
      <c r="W405" s="21">
        <v>3557400</v>
      </c>
      <c r="X405" s="21">
        <v>284592</v>
      </c>
      <c r="Y405" s="74">
        <v>3841992</v>
      </c>
      <c r="Z405" s="74">
        <v>24900</v>
      </c>
      <c r="AB405" s="21">
        <f>Gop_Dat_Hang!L405</f>
        <v>11</v>
      </c>
      <c r="AC405" s="21">
        <f>Gop_Dat_Hang!M405</f>
        <v>18</v>
      </c>
      <c r="AD405" s="21">
        <f>Gop_Dat_Hang!N405</f>
        <v>29</v>
      </c>
      <c r="AE405" s="21">
        <f>Gop_Dat_Hang!O405</f>
        <v>50</v>
      </c>
      <c r="AF405" s="21">
        <f>Gop_Dat_Hang!P405</f>
        <v>13</v>
      </c>
      <c r="AG405" s="21">
        <f>Gop_Dat_Hang!Q405</f>
        <v>26</v>
      </c>
      <c r="AH405" s="21">
        <f>Gop_Dat_Hang!R405</f>
        <v>49</v>
      </c>
      <c r="AI405" s="21">
        <f>SUM(Gop_Dat_Hang!AB405:AH405)</f>
        <v>196</v>
      </c>
      <c r="AJ405" s="21">
        <f>Gop_Dat_Hang!T405</f>
        <v>18150</v>
      </c>
      <c r="AK405" s="21">
        <f t="shared" si="45"/>
        <v>3557400</v>
      </c>
      <c r="AL405" s="21">
        <f>Gop_Dat_Hang!V405</f>
        <v>0</v>
      </c>
      <c r="AM405" s="21">
        <f t="shared" si="46"/>
        <v>3557400</v>
      </c>
      <c r="AN405" s="21">
        <f>Gop_Dat_Hang!X405</f>
        <v>284592</v>
      </c>
      <c r="AO405" s="75">
        <f t="shared" si="47"/>
        <v>3841992</v>
      </c>
      <c r="AQ405" s="21">
        <f>Gop_Dat_Hang!AB405-Gop_Dat_Hang!L405</f>
        <v>0</v>
      </c>
      <c r="AR405" s="21">
        <f>Gop_Dat_Hang!AC405-Gop_Dat_Hang!M405</f>
        <v>0</v>
      </c>
      <c r="AS405" s="21">
        <f>Gop_Dat_Hang!AD405-Gop_Dat_Hang!N405</f>
        <v>0</v>
      </c>
      <c r="AT405" s="21">
        <f>Gop_Dat_Hang!AE405-Gop_Dat_Hang!O405</f>
        <v>0</v>
      </c>
      <c r="AU405" s="21">
        <f>Gop_Dat_Hang!AF405-Gop_Dat_Hang!P405</f>
        <v>0</v>
      </c>
      <c r="AV405" s="21">
        <f>Gop_Dat_Hang!AG405-Gop_Dat_Hang!Q405</f>
        <v>0</v>
      </c>
      <c r="AW405" s="21">
        <f>Gop_Dat_Hang!AH405-Gop_Dat_Hang!R405</f>
        <v>0</v>
      </c>
      <c r="AX405" s="21">
        <f>Gop_Dat_Hang!AI405-Gop_Dat_Hang!S405</f>
        <v>0</v>
      </c>
      <c r="AY405" s="21">
        <f>Gop_Dat_Hang!AJ405-Gop_Dat_Hang!T405</f>
        <v>0</v>
      </c>
    </row>
    <row r="406" spans="1:51" x14ac:dyDescent="0.2">
      <c r="A406" s="73">
        <v>44615</v>
      </c>
      <c r="B406" s="181" t="s">
        <v>216</v>
      </c>
      <c r="C406" s="181" t="s">
        <v>217</v>
      </c>
      <c r="D406" s="181" t="s">
        <v>227</v>
      </c>
      <c r="E406" s="181" t="s">
        <v>228</v>
      </c>
      <c r="F406" s="181" t="s">
        <v>229</v>
      </c>
      <c r="G406" s="181" t="s">
        <v>514</v>
      </c>
      <c r="H406" s="21">
        <v>24</v>
      </c>
      <c r="I406" s="21">
        <v>0.05</v>
      </c>
      <c r="J406" s="74">
        <v>0.1</v>
      </c>
      <c r="L406" s="21">
        <v>44</v>
      </c>
      <c r="M406" s="21">
        <v>42</v>
      </c>
      <c r="N406" s="21">
        <v>41</v>
      </c>
      <c r="O406" s="21">
        <v>16</v>
      </c>
      <c r="P406" s="21">
        <v>29</v>
      </c>
      <c r="Q406" s="21">
        <v>50</v>
      </c>
      <c r="R406" s="21">
        <v>26</v>
      </c>
      <c r="S406" s="21">
        <v>248</v>
      </c>
      <c r="T406" s="21">
        <v>40000</v>
      </c>
      <c r="U406" s="21">
        <v>9920000</v>
      </c>
      <c r="V406" s="21">
        <v>992000</v>
      </c>
      <c r="W406" s="21">
        <v>8928000</v>
      </c>
      <c r="X406" s="21">
        <v>793600</v>
      </c>
      <c r="Y406" s="74">
        <v>9721600</v>
      </c>
      <c r="Z406" s="74">
        <v>51900</v>
      </c>
      <c r="AB406" s="21">
        <f>Gop_Dat_Hang!L406</f>
        <v>44</v>
      </c>
      <c r="AC406" s="21">
        <f>Gop_Dat_Hang!M406</f>
        <v>42</v>
      </c>
      <c r="AD406" s="21">
        <f>Gop_Dat_Hang!N406</f>
        <v>41</v>
      </c>
      <c r="AE406" s="21">
        <f>Gop_Dat_Hang!O406</f>
        <v>16</v>
      </c>
      <c r="AF406" s="21">
        <f>Gop_Dat_Hang!P406</f>
        <v>29</v>
      </c>
      <c r="AG406" s="21">
        <f>Gop_Dat_Hang!Q406</f>
        <v>50</v>
      </c>
      <c r="AH406" s="21">
        <f>Gop_Dat_Hang!R406</f>
        <v>26</v>
      </c>
      <c r="AI406" s="21">
        <f>SUM(Gop_Dat_Hang!AB406:AH406)</f>
        <v>248</v>
      </c>
      <c r="AJ406" s="21">
        <f>Gop_Dat_Hang!T406</f>
        <v>40000</v>
      </c>
      <c r="AK406" s="21">
        <f t="shared" si="45"/>
        <v>9920000</v>
      </c>
      <c r="AL406" s="21">
        <f>Gop_Dat_Hang!V406</f>
        <v>992000</v>
      </c>
      <c r="AM406" s="21">
        <f t="shared" si="46"/>
        <v>8928000</v>
      </c>
      <c r="AN406" s="21">
        <f>Gop_Dat_Hang!X406</f>
        <v>793600</v>
      </c>
      <c r="AO406" s="75">
        <f t="shared" si="47"/>
        <v>9721600</v>
      </c>
      <c r="AQ406" s="21">
        <f>Gop_Dat_Hang!AB406-Gop_Dat_Hang!L406</f>
        <v>0</v>
      </c>
      <c r="AR406" s="21">
        <f>Gop_Dat_Hang!AC406-Gop_Dat_Hang!M406</f>
        <v>0</v>
      </c>
      <c r="AS406" s="21">
        <f>Gop_Dat_Hang!AD406-Gop_Dat_Hang!N406</f>
        <v>0</v>
      </c>
      <c r="AT406" s="21">
        <f>Gop_Dat_Hang!AE406-Gop_Dat_Hang!O406</f>
        <v>0</v>
      </c>
      <c r="AU406" s="21">
        <f>Gop_Dat_Hang!AF406-Gop_Dat_Hang!P406</f>
        <v>0</v>
      </c>
      <c r="AV406" s="21">
        <f>Gop_Dat_Hang!AG406-Gop_Dat_Hang!Q406</f>
        <v>0</v>
      </c>
      <c r="AW406" s="21">
        <f>Gop_Dat_Hang!AH406-Gop_Dat_Hang!R406</f>
        <v>0</v>
      </c>
      <c r="AX406" s="21">
        <f>Gop_Dat_Hang!AI406-Gop_Dat_Hang!S406</f>
        <v>0</v>
      </c>
      <c r="AY406" s="21">
        <f>Gop_Dat_Hang!AJ406-Gop_Dat_Hang!T406</f>
        <v>0</v>
      </c>
    </row>
    <row r="407" spans="1:51" x14ac:dyDescent="0.2">
      <c r="A407" s="73">
        <v>44615</v>
      </c>
      <c r="B407" s="181" t="s">
        <v>216</v>
      </c>
      <c r="C407" s="181" t="s">
        <v>217</v>
      </c>
      <c r="D407" s="181" t="s">
        <v>230</v>
      </c>
      <c r="E407" s="181" t="s">
        <v>231</v>
      </c>
      <c r="F407" s="181" t="s">
        <v>232</v>
      </c>
      <c r="G407" s="181" t="s">
        <v>514</v>
      </c>
      <c r="H407" s="21">
        <v>30</v>
      </c>
      <c r="I407" s="21">
        <v>0.05</v>
      </c>
      <c r="J407" s="74">
        <v>0.15</v>
      </c>
      <c r="L407" s="21">
        <v>28</v>
      </c>
      <c r="M407" s="21">
        <v>13</v>
      </c>
      <c r="N407" s="21">
        <v>34</v>
      </c>
      <c r="O407" s="21">
        <v>20</v>
      </c>
      <c r="P407" s="21">
        <v>33</v>
      </c>
      <c r="Q407" s="21">
        <v>26</v>
      </c>
      <c r="R407" s="21">
        <v>23</v>
      </c>
      <c r="S407" s="21">
        <v>177</v>
      </c>
      <c r="T407" s="21">
        <v>36000</v>
      </c>
      <c r="U407" s="21">
        <v>6372000</v>
      </c>
      <c r="V407" s="21">
        <v>955800</v>
      </c>
      <c r="W407" s="21">
        <v>5416200</v>
      </c>
      <c r="X407" s="21">
        <v>509760</v>
      </c>
      <c r="Y407" s="74">
        <v>5925960</v>
      </c>
      <c r="Z407" s="74">
        <v>46900</v>
      </c>
      <c r="AB407" s="21">
        <f>Gop_Dat_Hang!L407</f>
        <v>28</v>
      </c>
      <c r="AC407" s="21">
        <f>Gop_Dat_Hang!M407</f>
        <v>13</v>
      </c>
      <c r="AD407" s="21">
        <f>Gop_Dat_Hang!N407</f>
        <v>34</v>
      </c>
      <c r="AE407" s="21">
        <f>Gop_Dat_Hang!O407</f>
        <v>20</v>
      </c>
      <c r="AF407" s="21">
        <f>Gop_Dat_Hang!P407</f>
        <v>33</v>
      </c>
      <c r="AG407" s="21">
        <f>Gop_Dat_Hang!Q407</f>
        <v>26</v>
      </c>
      <c r="AH407" s="21">
        <f>Gop_Dat_Hang!R407</f>
        <v>23</v>
      </c>
      <c r="AI407" s="21">
        <f>SUM(Gop_Dat_Hang!AB407:AH407)</f>
        <v>177</v>
      </c>
      <c r="AJ407" s="21">
        <f>Gop_Dat_Hang!T407</f>
        <v>36000</v>
      </c>
      <c r="AK407" s="21">
        <f t="shared" si="45"/>
        <v>6372000</v>
      </c>
      <c r="AL407" s="21">
        <f>Gop_Dat_Hang!V407</f>
        <v>955800</v>
      </c>
      <c r="AM407" s="21">
        <f t="shared" si="46"/>
        <v>5416200</v>
      </c>
      <c r="AN407" s="21">
        <f>Gop_Dat_Hang!X407</f>
        <v>509760</v>
      </c>
      <c r="AO407" s="75">
        <f t="shared" si="47"/>
        <v>5925960</v>
      </c>
      <c r="AQ407" s="21">
        <f>Gop_Dat_Hang!AB407-Gop_Dat_Hang!L407</f>
        <v>0</v>
      </c>
      <c r="AR407" s="21">
        <f>Gop_Dat_Hang!AC407-Gop_Dat_Hang!M407</f>
        <v>0</v>
      </c>
      <c r="AS407" s="21">
        <f>Gop_Dat_Hang!AD407-Gop_Dat_Hang!N407</f>
        <v>0</v>
      </c>
      <c r="AT407" s="21">
        <f>Gop_Dat_Hang!AE407-Gop_Dat_Hang!O407</f>
        <v>0</v>
      </c>
      <c r="AU407" s="21">
        <f>Gop_Dat_Hang!AF407-Gop_Dat_Hang!P407</f>
        <v>0</v>
      </c>
      <c r="AV407" s="21">
        <f>Gop_Dat_Hang!AG407-Gop_Dat_Hang!Q407</f>
        <v>0</v>
      </c>
      <c r="AW407" s="21">
        <f>Gop_Dat_Hang!AH407-Gop_Dat_Hang!R407</f>
        <v>0</v>
      </c>
      <c r="AX407" s="21">
        <f>Gop_Dat_Hang!AI407-Gop_Dat_Hang!S407</f>
        <v>0</v>
      </c>
      <c r="AY407" s="21">
        <f>Gop_Dat_Hang!AJ407-Gop_Dat_Hang!T407</f>
        <v>0</v>
      </c>
    </row>
    <row r="408" spans="1:51" x14ac:dyDescent="0.2">
      <c r="A408" s="73">
        <v>44615</v>
      </c>
      <c r="B408" s="181" t="s">
        <v>216</v>
      </c>
      <c r="C408" s="181" t="s">
        <v>217</v>
      </c>
      <c r="D408" s="181" t="s">
        <v>233</v>
      </c>
      <c r="E408" s="181" t="s">
        <v>234</v>
      </c>
      <c r="F408" s="181" t="s">
        <v>235</v>
      </c>
      <c r="G408" s="181" t="s">
        <v>514</v>
      </c>
      <c r="H408" s="21">
        <v>32</v>
      </c>
      <c r="I408" s="21">
        <v>0.05</v>
      </c>
      <c r="J408" s="74">
        <v>0.1</v>
      </c>
      <c r="L408" s="21">
        <v>27</v>
      </c>
      <c r="M408" s="21">
        <v>37</v>
      </c>
      <c r="N408" s="21">
        <v>50</v>
      </c>
      <c r="O408" s="21">
        <v>17</v>
      </c>
      <c r="P408" s="21">
        <v>37</v>
      </c>
      <c r="Q408" s="21">
        <v>37</v>
      </c>
      <c r="R408" s="21">
        <v>43</v>
      </c>
      <c r="S408" s="21">
        <v>248</v>
      </c>
      <c r="T408" s="21">
        <v>21120</v>
      </c>
      <c r="U408" s="21">
        <v>5237760</v>
      </c>
      <c r="V408" s="21">
        <v>523776</v>
      </c>
      <c r="W408" s="21">
        <v>4713984</v>
      </c>
      <c r="X408" s="21">
        <v>419020.79999999999</v>
      </c>
      <c r="Y408" s="74">
        <v>5133004.7999999998</v>
      </c>
      <c r="Z408" s="74">
        <v>27900</v>
      </c>
      <c r="AB408" s="21">
        <f>Gop_Dat_Hang!L408</f>
        <v>27</v>
      </c>
      <c r="AC408" s="21">
        <f>Gop_Dat_Hang!M408</f>
        <v>37</v>
      </c>
      <c r="AD408" s="21">
        <f>Gop_Dat_Hang!N408</f>
        <v>50</v>
      </c>
      <c r="AE408" s="21">
        <f>Gop_Dat_Hang!O408</f>
        <v>17</v>
      </c>
      <c r="AF408" s="21">
        <f>Gop_Dat_Hang!P408</f>
        <v>37</v>
      </c>
      <c r="AG408" s="21">
        <f>Gop_Dat_Hang!Q408</f>
        <v>37</v>
      </c>
      <c r="AH408" s="21">
        <f>Gop_Dat_Hang!R408</f>
        <v>43</v>
      </c>
      <c r="AI408" s="21">
        <f>SUM(Gop_Dat_Hang!AB408:AH408)</f>
        <v>248</v>
      </c>
      <c r="AJ408" s="21">
        <f>Gop_Dat_Hang!T408</f>
        <v>21120</v>
      </c>
      <c r="AK408" s="21">
        <f t="shared" si="45"/>
        <v>5237760</v>
      </c>
      <c r="AL408" s="21">
        <f>Gop_Dat_Hang!V408</f>
        <v>523776</v>
      </c>
      <c r="AM408" s="21">
        <f t="shared" si="46"/>
        <v>4713984</v>
      </c>
      <c r="AN408" s="21">
        <f>Gop_Dat_Hang!X408</f>
        <v>419020.79999999999</v>
      </c>
      <c r="AO408" s="75">
        <f t="shared" si="47"/>
        <v>5133004.7999999998</v>
      </c>
      <c r="AQ408" s="21">
        <f>Gop_Dat_Hang!AB408-Gop_Dat_Hang!L408</f>
        <v>0</v>
      </c>
      <c r="AR408" s="21">
        <f>Gop_Dat_Hang!AC408-Gop_Dat_Hang!M408</f>
        <v>0</v>
      </c>
      <c r="AS408" s="21">
        <f>Gop_Dat_Hang!AD408-Gop_Dat_Hang!N408</f>
        <v>0</v>
      </c>
      <c r="AT408" s="21">
        <f>Gop_Dat_Hang!AE408-Gop_Dat_Hang!O408</f>
        <v>0</v>
      </c>
      <c r="AU408" s="21">
        <f>Gop_Dat_Hang!AF408-Gop_Dat_Hang!P408</f>
        <v>0</v>
      </c>
      <c r="AV408" s="21">
        <f>Gop_Dat_Hang!AG408-Gop_Dat_Hang!Q408</f>
        <v>0</v>
      </c>
      <c r="AW408" s="21">
        <f>Gop_Dat_Hang!AH408-Gop_Dat_Hang!R408</f>
        <v>0</v>
      </c>
      <c r="AX408" s="21">
        <f>Gop_Dat_Hang!AI408-Gop_Dat_Hang!S408</f>
        <v>0</v>
      </c>
      <c r="AY408" s="21">
        <f>Gop_Dat_Hang!AJ408-Gop_Dat_Hang!T408</f>
        <v>0</v>
      </c>
    </row>
    <row r="409" spans="1:51" x14ac:dyDescent="0.2">
      <c r="A409" s="73">
        <v>44615</v>
      </c>
      <c r="B409" s="181" t="s">
        <v>216</v>
      </c>
      <c r="C409" s="181" t="s">
        <v>217</v>
      </c>
      <c r="D409" s="181" t="s">
        <v>236</v>
      </c>
      <c r="E409" s="181" t="s">
        <v>237</v>
      </c>
      <c r="F409" s="181" t="s">
        <v>238</v>
      </c>
      <c r="G409" s="181" t="s">
        <v>514</v>
      </c>
      <c r="H409" s="21">
        <v>30</v>
      </c>
      <c r="I409" s="21">
        <v>0.05</v>
      </c>
      <c r="J409" s="74">
        <v>0.2</v>
      </c>
      <c r="L409" s="21">
        <v>48</v>
      </c>
      <c r="M409" s="21">
        <v>34</v>
      </c>
      <c r="N409" s="21">
        <v>36</v>
      </c>
      <c r="O409" s="21">
        <v>40</v>
      </c>
      <c r="P409" s="21">
        <v>44</v>
      </c>
      <c r="Q409" s="21">
        <v>31</v>
      </c>
      <c r="R409" s="21">
        <v>10</v>
      </c>
      <c r="S409" s="21">
        <v>243</v>
      </c>
      <c r="T409" s="21">
        <v>33000</v>
      </c>
      <c r="U409" s="21">
        <v>8019000</v>
      </c>
      <c r="V409" s="21">
        <v>1603800</v>
      </c>
      <c r="W409" s="21">
        <v>6415200</v>
      </c>
      <c r="X409" s="21">
        <v>641520</v>
      </c>
      <c r="Y409" s="74">
        <v>7056720</v>
      </c>
      <c r="Z409" s="74">
        <v>42900</v>
      </c>
      <c r="AB409" s="21">
        <f>Gop_Dat_Hang!L409</f>
        <v>48</v>
      </c>
      <c r="AC409" s="21">
        <f>Gop_Dat_Hang!M409</f>
        <v>34</v>
      </c>
      <c r="AD409" s="21">
        <f>Gop_Dat_Hang!N409</f>
        <v>36</v>
      </c>
      <c r="AE409" s="21">
        <f>Gop_Dat_Hang!O409</f>
        <v>40</v>
      </c>
      <c r="AF409" s="21">
        <f>Gop_Dat_Hang!P409</f>
        <v>44</v>
      </c>
      <c r="AG409" s="21">
        <f>Gop_Dat_Hang!Q409</f>
        <v>31</v>
      </c>
      <c r="AH409" s="21">
        <f>Gop_Dat_Hang!R409</f>
        <v>10</v>
      </c>
      <c r="AI409" s="21">
        <f>SUM(Gop_Dat_Hang!AB409:AH409)</f>
        <v>243</v>
      </c>
      <c r="AJ409" s="21">
        <f>Gop_Dat_Hang!T409</f>
        <v>33000</v>
      </c>
      <c r="AK409" s="21">
        <f t="shared" si="45"/>
        <v>8019000</v>
      </c>
      <c r="AL409" s="21">
        <f>Gop_Dat_Hang!V409</f>
        <v>1603800</v>
      </c>
      <c r="AM409" s="21">
        <f t="shared" si="46"/>
        <v>6415200</v>
      </c>
      <c r="AN409" s="21">
        <f>Gop_Dat_Hang!X409</f>
        <v>641520</v>
      </c>
      <c r="AO409" s="75">
        <f t="shared" si="47"/>
        <v>7056720</v>
      </c>
      <c r="AQ409" s="21">
        <f>Gop_Dat_Hang!AB409-Gop_Dat_Hang!L409</f>
        <v>0</v>
      </c>
      <c r="AR409" s="21">
        <f>Gop_Dat_Hang!AC409-Gop_Dat_Hang!M409</f>
        <v>0</v>
      </c>
      <c r="AS409" s="21">
        <f>Gop_Dat_Hang!AD409-Gop_Dat_Hang!N409</f>
        <v>0</v>
      </c>
      <c r="AT409" s="21">
        <f>Gop_Dat_Hang!AE409-Gop_Dat_Hang!O409</f>
        <v>0</v>
      </c>
      <c r="AU409" s="21">
        <f>Gop_Dat_Hang!AF409-Gop_Dat_Hang!P409</f>
        <v>0</v>
      </c>
      <c r="AV409" s="21">
        <f>Gop_Dat_Hang!AG409-Gop_Dat_Hang!Q409</f>
        <v>0</v>
      </c>
      <c r="AW409" s="21">
        <f>Gop_Dat_Hang!AH409-Gop_Dat_Hang!R409</f>
        <v>0</v>
      </c>
      <c r="AX409" s="21">
        <f>Gop_Dat_Hang!AI409-Gop_Dat_Hang!S409</f>
        <v>0</v>
      </c>
      <c r="AY409" s="21">
        <f>Gop_Dat_Hang!AJ409-Gop_Dat_Hang!T409</f>
        <v>0</v>
      </c>
    </row>
    <row r="410" spans="1:51" x14ac:dyDescent="0.2">
      <c r="A410" s="73">
        <v>44615</v>
      </c>
      <c r="B410" s="181" t="s">
        <v>216</v>
      </c>
      <c r="C410" s="181" t="s">
        <v>217</v>
      </c>
      <c r="D410" s="181" t="s">
        <v>239</v>
      </c>
      <c r="E410" s="181" t="s">
        <v>240</v>
      </c>
      <c r="F410" s="181" t="s">
        <v>241</v>
      </c>
      <c r="G410" s="181" t="s">
        <v>514</v>
      </c>
      <c r="H410" s="21">
        <v>30</v>
      </c>
      <c r="I410" s="21">
        <v>0.05</v>
      </c>
      <c r="J410" s="74">
        <v>0</v>
      </c>
      <c r="L410" s="21">
        <v>28</v>
      </c>
      <c r="M410" s="21">
        <v>30</v>
      </c>
      <c r="N410" s="21">
        <v>15</v>
      </c>
      <c r="O410" s="21">
        <v>29</v>
      </c>
      <c r="P410" s="21">
        <v>16</v>
      </c>
      <c r="Q410" s="21">
        <v>26</v>
      </c>
      <c r="R410" s="21">
        <v>50</v>
      </c>
      <c r="S410" s="21">
        <v>194</v>
      </c>
      <c r="T410" s="21">
        <v>50400</v>
      </c>
      <c r="U410" s="21">
        <v>9777600</v>
      </c>
      <c r="V410" s="21">
        <v>0</v>
      </c>
      <c r="W410" s="21">
        <v>9777600</v>
      </c>
      <c r="X410" s="21">
        <v>782208</v>
      </c>
      <c r="Y410" s="74">
        <v>10559808</v>
      </c>
      <c r="Z410" s="74">
        <v>65000</v>
      </c>
      <c r="AB410" s="21">
        <f>Gop_Dat_Hang!L410</f>
        <v>28</v>
      </c>
      <c r="AC410" s="21">
        <f>Gop_Dat_Hang!M410</f>
        <v>30</v>
      </c>
      <c r="AD410" s="21">
        <f>Gop_Dat_Hang!N410</f>
        <v>15</v>
      </c>
      <c r="AE410" s="21">
        <f>Gop_Dat_Hang!O410</f>
        <v>29</v>
      </c>
      <c r="AF410" s="21">
        <f>Gop_Dat_Hang!P410</f>
        <v>16</v>
      </c>
      <c r="AG410" s="21">
        <f>Gop_Dat_Hang!Q410</f>
        <v>26</v>
      </c>
      <c r="AH410" s="21">
        <f>Gop_Dat_Hang!R410</f>
        <v>50</v>
      </c>
      <c r="AI410" s="21">
        <f>SUM(Gop_Dat_Hang!AB410:AH410)</f>
        <v>194</v>
      </c>
      <c r="AJ410" s="21">
        <f>Gop_Dat_Hang!T410</f>
        <v>50400</v>
      </c>
      <c r="AK410" s="21">
        <f t="shared" si="45"/>
        <v>9777600</v>
      </c>
      <c r="AL410" s="21">
        <f>Gop_Dat_Hang!V410</f>
        <v>0</v>
      </c>
      <c r="AM410" s="21">
        <f t="shared" si="46"/>
        <v>9777600</v>
      </c>
      <c r="AN410" s="21">
        <f>Gop_Dat_Hang!X410</f>
        <v>782208</v>
      </c>
      <c r="AO410" s="75">
        <f t="shared" si="47"/>
        <v>10559808</v>
      </c>
      <c r="AQ410" s="21">
        <f>Gop_Dat_Hang!AB410-Gop_Dat_Hang!L410</f>
        <v>0</v>
      </c>
      <c r="AR410" s="21">
        <f>Gop_Dat_Hang!AC410-Gop_Dat_Hang!M410</f>
        <v>0</v>
      </c>
      <c r="AS410" s="21">
        <f>Gop_Dat_Hang!AD410-Gop_Dat_Hang!N410</f>
        <v>0</v>
      </c>
      <c r="AT410" s="21">
        <f>Gop_Dat_Hang!AE410-Gop_Dat_Hang!O410</f>
        <v>0</v>
      </c>
      <c r="AU410" s="21">
        <f>Gop_Dat_Hang!AF410-Gop_Dat_Hang!P410</f>
        <v>0</v>
      </c>
      <c r="AV410" s="21">
        <f>Gop_Dat_Hang!AG410-Gop_Dat_Hang!Q410</f>
        <v>0</v>
      </c>
      <c r="AW410" s="21">
        <f>Gop_Dat_Hang!AH410-Gop_Dat_Hang!R410</f>
        <v>0</v>
      </c>
      <c r="AX410" s="21">
        <f>Gop_Dat_Hang!AI410-Gop_Dat_Hang!S410</f>
        <v>0</v>
      </c>
      <c r="AY410" s="21">
        <f>Gop_Dat_Hang!AJ410-Gop_Dat_Hang!T410</f>
        <v>0</v>
      </c>
    </row>
    <row r="411" spans="1:51" x14ac:dyDescent="0.2">
      <c r="A411" s="73">
        <v>44615</v>
      </c>
      <c r="B411" s="181" t="s">
        <v>216</v>
      </c>
      <c r="C411" s="181" t="s">
        <v>217</v>
      </c>
      <c r="D411" s="181" t="s">
        <v>242</v>
      </c>
      <c r="E411" s="181" t="s">
        <v>243</v>
      </c>
      <c r="F411" s="181" t="s">
        <v>244</v>
      </c>
      <c r="G411" s="181" t="s">
        <v>514</v>
      </c>
      <c r="H411" s="21">
        <v>20</v>
      </c>
      <c r="I411" s="21">
        <v>0.05</v>
      </c>
      <c r="J411" s="74">
        <v>0</v>
      </c>
      <c r="L411" s="21">
        <v>15</v>
      </c>
      <c r="M411" s="21">
        <v>43</v>
      </c>
      <c r="N411" s="21">
        <v>38</v>
      </c>
      <c r="O411" s="21">
        <v>35</v>
      </c>
      <c r="P411" s="21">
        <v>15</v>
      </c>
      <c r="Q411" s="21">
        <v>23</v>
      </c>
      <c r="R411" s="21">
        <v>29</v>
      </c>
      <c r="S411" s="21">
        <v>198</v>
      </c>
      <c r="T411" s="21">
        <v>110000</v>
      </c>
      <c r="U411" s="21">
        <v>21780000</v>
      </c>
      <c r="V411" s="21">
        <v>0</v>
      </c>
      <c r="W411" s="21">
        <v>21780000</v>
      </c>
      <c r="X411" s="21">
        <v>1742400</v>
      </c>
      <c r="Y411" s="74">
        <v>23522400</v>
      </c>
      <c r="Z411" s="74">
        <v>136900</v>
      </c>
      <c r="AB411" s="21">
        <f>Gop_Dat_Hang!L411</f>
        <v>15</v>
      </c>
      <c r="AC411" s="21">
        <f>Gop_Dat_Hang!M411</f>
        <v>43</v>
      </c>
      <c r="AD411" s="21">
        <f>Gop_Dat_Hang!N411</f>
        <v>38</v>
      </c>
      <c r="AE411" s="21">
        <f>Gop_Dat_Hang!O411</f>
        <v>35</v>
      </c>
      <c r="AF411" s="21">
        <f>Gop_Dat_Hang!P411</f>
        <v>15</v>
      </c>
      <c r="AG411" s="21">
        <f>Gop_Dat_Hang!Q411</f>
        <v>23</v>
      </c>
      <c r="AH411" s="21">
        <f>Gop_Dat_Hang!R411</f>
        <v>29</v>
      </c>
      <c r="AI411" s="21">
        <f>SUM(Gop_Dat_Hang!AB411:AH411)</f>
        <v>198</v>
      </c>
      <c r="AJ411" s="21">
        <f>Gop_Dat_Hang!T411</f>
        <v>110000</v>
      </c>
      <c r="AK411" s="21">
        <f t="shared" si="45"/>
        <v>21780000</v>
      </c>
      <c r="AL411" s="21">
        <f>Gop_Dat_Hang!V411</f>
        <v>0</v>
      </c>
      <c r="AM411" s="21">
        <f t="shared" si="46"/>
        <v>21780000</v>
      </c>
      <c r="AN411" s="21">
        <f>Gop_Dat_Hang!X411</f>
        <v>1742400</v>
      </c>
      <c r="AO411" s="75">
        <f t="shared" si="47"/>
        <v>23522400</v>
      </c>
      <c r="AQ411" s="21">
        <f>Gop_Dat_Hang!AB411-Gop_Dat_Hang!L411</f>
        <v>0</v>
      </c>
      <c r="AR411" s="21">
        <f>Gop_Dat_Hang!AC411-Gop_Dat_Hang!M411</f>
        <v>0</v>
      </c>
      <c r="AS411" s="21">
        <f>Gop_Dat_Hang!AD411-Gop_Dat_Hang!N411</f>
        <v>0</v>
      </c>
      <c r="AT411" s="21">
        <f>Gop_Dat_Hang!AE411-Gop_Dat_Hang!O411</f>
        <v>0</v>
      </c>
      <c r="AU411" s="21">
        <f>Gop_Dat_Hang!AF411-Gop_Dat_Hang!P411</f>
        <v>0</v>
      </c>
      <c r="AV411" s="21">
        <f>Gop_Dat_Hang!AG411-Gop_Dat_Hang!Q411</f>
        <v>0</v>
      </c>
      <c r="AW411" s="21">
        <f>Gop_Dat_Hang!AH411-Gop_Dat_Hang!R411</f>
        <v>0</v>
      </c>
      <c r="AX411" s="21">
        <f>Gop_Dat_Hang!AI411-Gop_Dat_Hang!S411</f>
        <v>0</v>
      </c>
      <c r="AY411" s="21">
        <f>Gop_Dat_Hang!AJ411-Gop_Dat_Hang!T411</f>
        <v>0</v>
      </c>
    </row>
    <row r="412" spans="1:51" x14ac:dyDescent="0.2">
      <c r="A412" s="73">
        <v>44615</v>
      </c>
      <c r="B412" s="181" t="s">
        <v>216</v>
      </c>
      <c r="C412" s="181" t="s">
        <v>217</v>
      </c>
      <c r="D412" s="181" t="s">
        <v>245</v>
      </c>
      <c r="E412" s="181" t="s">
        <v>246</v>
      </c>
      <c r="F412" s="181" t="s">
        <v>247</v>
      </c>
      <c r="G412" s="181" t="s">
        <v>514</v>
      </c>
      <c r="H412" s="21">
        <v>40</v>
      </c>
      <c r="I412" s="21">
        <v>0.05</v>
      </c>
      <c r="J412" s="74">
        <v>0</v>
      </c>
      <c r="L412" s="21">
        <v>40</v>
      </c>
      <c r="M412" s="21">
        <v>35</v>
      </c>
      <c r="N412" s="21">
        <v>33</v>
      </c>
      <c r="O412" s="21">
        <v>45</v>
      </c>
      <c r="P412" s="21">
        <v>36</v>
      </c>
      <c r="Q412" s="21">
        <v>21</v>
      </c>
      <c r="R412" s="21">
        <v>16</v>
      </c>
      <c r="S412" s="21">
        <v>226</v>
      </c>
      <c r="T412" s="21">
        <v>45000</v>
      </c>
      <c r="U412" s="21">
        <v>10170000</v>
      </c>
      <c r="V412" s="21">
        <v>0</v>
      </c>
      <c r="W412" s="21">
        <v>10170000</v>
      </c>
      <c r="X412" s="21">
        <v>813600</v>
      </c>
      <c r="Y412" s="74">
        <v>10983600</v>
      </c>
      <c r="Z412" s="74">
        <v>55900</v>
      </c>
      <c r="AB412" s="21">
        <f>Gop_Dat_Hang!L412</f>
        <v>40</v>
      </c>
      <c r="AC412" s="21">
        <f>Gop_Dat_Hang!M412</f>
        <v>35</v>
      </c>
      <c r="AD412" s="21">
        <f>Gop_Dat_Hang!N412</f>
        <v>33</v>
      </c>
      <c r="AE412" s="21">
        <f>Gop_Dat_Hang!O412</f>
        <v>45</v>
      </c>
      <c r="AF412" s="21">
        <f>Gop_Dat_Hang!P412</f>
        <v>36</v>
      </c>
      <c r="AG412" s="21">
        <f>Gop_Dat_Hang!Q412</f>
        <v>21</v>
      </c>
      <c r="AH412" s="21">
        <f>Gop_Dat_Hang!R412</f>
        <v>16</v>
      </c>
      <c r="AI412" s="21">
        <f>SUM(Gop_Dat_Hang!AB412:AH412)</f>
        <v>226</v>
      </c>
      <c r="AJ412" s="21">
        <f>Gop_Dat_Hang!T412</f>
        <v>45000</v>
      </c>
      <c r="AK412" s="21">
        <f t="shared" si="45"/>
        <v>10170000</v>
      </c>
      <c r="AL412" s="21">
        <f>Gop_Dat_Hang!V412</f>
        <v>0</v>
      </c>
      <c r="AM412" s="21">
        <f t="shared" si="46"/>
        <v>10170000</v>
      </c>
      <c r="AN412" s="21">
        <f>Gop_Dat_Hang!X412</f>
        <v>813600</v>
      </c>
      <c r="AO412" s="75">
        <f t="shared" si="47"/>
        <v>10983600</v>
      </c>
      <c r="AQ412" s="21">
        <f>Gop_Dat_Hang!AB412-Gop_Dat_Hang!L412</f>
        <v>0</v>
      </c>
      <c r="AR412" s="21">
        <f>Gop_Dat_Hang!AC412-Gop_Dat_Hang!M412</f>
        <v>0</v>
      </c>
      <c r="AS412" s="21">
        <f>Gop_Dat_Hang!AD412-Gop_Dat_Hang!N412</f>
        <v>0</v>
      </c>
      <c r="AT412" s="21">
        <f>Gop_Dat_Hang!AE412-Gop_Dat_Hang!O412</f>
        <v>0</v>
      </c>
      <c r="AU412" s="21">
        <f>Gop_Dat_Hang!AF412-Gop_Dat_Hang!P412</f>
        <v>0</v>
      </c>
      <c r="AV412" s="21">
        <f>Gop_Dat_Hang!AG412-Gop_Dat_Hang!Q412</f>
        <v>0</v>
      </c>
      <c r="AW412" s="21">
        <f>Gop_Dat_Hang!AH412-Gop_Dat_Hang!R412</f>
        <v>0</v>
      </c>
      <c r="AX412" s="21">
        <f>Gop_Dat_Hang!AI412-Gop_Dat_Hang!S412</f>
        <v>0</v>
      </c>
      <c r="AY412" s="21">
        <f>Gop_Dat_Hang!AJ412-Gop_Dat_Hang!T412</f>
        <v>0</v>
      </c>
    </row>
    <row r="413" spans="1:51" x14ac:dyDescent="0.2">
      <c r="A413" s="73">
        <v>44615</v>
      </c>
      <c r="B413" s="181" t="s">
        <v>216</v>
      </c>
      <c r="C413" s="181" t="s">
        <v>217</v>
      </c>
      <c r="D413" s="181" t="s">
        <v>248</v>
      </c>
      <c r="E413" s="181" t="s">
        <v>249</v>
      </c>
      <c r="F413" s="181" t="s">
        <v>250</v>
      </c>
      <c r="G413" s="181" t="s">
        <v>514</v>
      </c>
      <c r="H413" s="21">
        <v>30</v>
      </c>
      <c r="I413" s="21">
        <v>0.05</v>
      </c>
      <c r="J413" s="74">
        <v>0</v>
      </c>
      <c r="L413" s="21">
        <v>22</v>
      </c>
      <c r="M413" s="21">
        <v>27</v>
      </c>
      <c r="N413" s="21">
        <v>48</v>
      </c>
      <c r="O413" s="21">
        <v>39</v>
      </c>
      <c r="P413" s="21">
        <v>45</v>
      </c>
      <c r="Q413" s="21">
        <v>27</v>
      </c>
      <c r="R413" s="21">
        <v>14</v>
      </c>
      <c r="S413" s="21">
        <v>222</v>
      </c>
      <c r="T413" s="21">
        <v>52000</v>
      </c>
      <c r="U413" s="21">
        <v>11544000</v>
      </c>
      <c r="V413" s="21">
        <v>0</v>
      </c>
      <c r="W413" s="21">
        <v>11544000</v>
      </c>
      <c r="X413" s="21">
        <v>923520</v>
      </c>
      <c r="Y413" s="74">
        <v>12467520</v>
      </c>
      <c r="Z413" s="74">
        <v>67900</v>
      </c>
      <c r="AB413" s="21">
        <f>Gop_Dat_Hang!L413</f>
        <v>22</v>
      </c>
      <c r="AC413" s="21">
        <f>Gop_Dat_Hang!M413</f>
        <v>27</v>
      </c>
      <c r="AD413" s="21">
        <f>Gop_Dat_Hang!N413</f>
        <v>48</v>
      </c>
      <c r="AE413" s="21">
        <f>Gop_Dat_Hang!O413</f>
        <v>39</v>
      </c>
      <c r="AF413" s="21">
        <f>Gop_Dat_Hang!P413</f>
        <v>45</v>
      </c>
      <c r="AG413" s="21">
        <f>Gop_Dat_Hang!Q413</f>
        <v>27</v>
      </c>
      <c r="AH413" s="21">
        <f>Gop_Dat_Hang!R413</f>
        <v>14</v>
      </c>
      <c r="AI413" s="21">
        <f>SUM(Gop_Dat_Hang!AB413:AH413)</f>
        <v>222</v>
      </c>
      <c r="AJ413" s="21">
        <f>Gop_Dat_Hang!T413</f>
        <v>52000</v>
      </c>
      <c r="AK413" s="21">
        <f t="shared" si="45"/>
        <v>11544000</v>
      </c>
      <c r="AL413" s="21">
        <f>Gop_Dat_Hang!V413</f>
        <v>0</v>
      </c>
      <c r="AM413" s="21">
        <f t="shared" si="46"/>
        <v>11544000</v>
      </c>
      <c r="AN413" s="21">
        <f>Gop_Dat_Hang!X413</f>
        <v>923520</v>
      </c>
      <c r="AO413" s="75">
        <f t="shared" si="47"/>
        <v>12467520</v>
      </c>
      <c r="AQ413" s="21">
        <f>Gop_Dat_Hang!AB413-Gop_Dat_Hang!L413</f>
        <v>0</v>
      </c>
      <c r="AR413" s="21">
        <f>Gop_Dat_Hang!AC413-Gop_Dat_Hang!M413</f>
        <v>0</v>
      </c>
      <c r="AS413" s="21">
        <f>Gop_Dat_Hang!AD413-Gop_Dat_Hang!N413</f>
        <v>0</v>
      </c>
      <c r="AT413" s="21">
        <f>Gop_Dat_Hang!AE413-Gop_Dat_Hang!O413</f>
        <v>0</v>
      </c>
      <c r="AU413" s="21">
        <f>Gop_Dat_Hang!AF413-Gop_Dat_Hang!P413</f>
        <v>0</v>
      </c>
      <c r="AV413" s="21">
        <f>Gop_Dat_Hang!AG413-Gop_Dat_Hang!Q413</f>
        <v>0</v>
      </c>
      <c r="AW413" s="21">
        <f>Gop_Dat_Hang!AH413-Gop_Dat_Hang!R413</f>
        <v>0</v>
      </c>
      <c r="AX413" s="21">
        <f>Gop_Dat_Hang!AI413-Gop_Dat_Hang!S413</f>
        <v>0</v>
      </c>
      <c r="AY413" s="21">
        <f>Gop_Dat_Hang!AJ413-Gop_Dat_Hang!T413</f>
        <v>0</v>
      </c>
    </row>
    <row r="414" spans="1:51" x14ac:dyDescent="0.2">
      <c r="A414" s="73">
        <v>44615</v>
      </c>
      <c r="B414" s="181" t="s">
        <v>216</v>
      </c>
      <c r="C414" s="181" t="s">
        <v>217</v>
      </c>
      <c r="D414" s="181" t="s">
        <v>251</v>
      </c>
      <c r="E414" s="181" t="s">
        <v>252</v>
      </c>
      <c r="F414" s="181" t="s">
        <v>253</v>
      </c>
      <c r="G414" s="181" t="s">
        <v>514</v>
      </c>
      <c r="H414" s="21">
        <v>20</v>
      </c>
      <c r="I414" s="21">
        <v>0.05</v>
      </c>
      <c r="J414" s="74">
        <v>0.05</v>
      </c>
      <c r="L414" s="21">
        <v>30</v>
      </c>
      <c r="M414" s="21">
        <v>35</v>
      </c>
      <c r="N414" s="21">
        <v>23</v>
      </c>
      <c r="O414" s="21">
        <v>49</v>
      </c>
      <c r="P414" s="21">
        <v>35</v>
      </c>
      <c r="Q414" s="21">
        <v>50</v>
      </c>
      <c r="R414" s="21">
        <v>32</v>
      </c>
      <c r="S414" s="21">
        <v>254</v>
      </c>
      <c r="T414" s="21">
        <v>65000</v>
      </c>
      <c r="U414" s="21">
        <v>16510000</v>
      </c>
      <c r="V414" s="21">
        <v>825500</v>
      </c>
      <c r="W414" s="21">
        <v>15684500</v>
      </c>
      <c r="X414" s="21">
        <v>1320800</v>
      </c>
      <c r="Y414" s="74">
        <v>17005300</v>
      </c>
      <c r="Z414" s="74">
        <v>76900</v>
      </c>
      <c r="AB414" s="21">
        <f>Gop_Dat_Hang!L414</f>
        <v>30</v>
      </c>
      <c r="AC414" s="21">
        <f>Gop_Dat_Hang!M414</f>
        <v>35</v>
      </c>
      <c r="AD414" s="21">
        <f>Gop_Dat_Hang!N414</f>
        <v>23</v>
      </c>
      <c r="AE414" s="21">
        <f>Gop_Dat_Hang!O414</f>
        <v>49</v>
      </c>
      <c r="AF414" s="21">
        <f>Gop_Dat_Hang!P414</f>
        <v>35</v>
      </c>
      <c r="AG414" s="21">
        <f>Gop_Dat_Hang!Q414</f>
        <v>50</v>
      </c>
      <c r="AH414" s="21">
        <f>Gop_Dat_Hang!R414</f>
        <v>32</v>
      </c>
      <c r="AI414" s="21">
        <f>SUM(Gop_Dat_Hang!AB414:AH414)</f>
        <v>254</v>
      </c>
      <c r="AJ414" s="21">
        <f>Gop_Dat_Hang!T414</f>
        <v>65000</v>
      </c>
      <c r="AK414" s="21">
        <f t="shared" si="45"/>
        <v>16510000</v>
      </c>
      <c r="AL414" s="21">
        <f>Gop_Dat_Hang!V414</f>
        <v>825500</v>
      </c>
      <c r="AM414" s="21">
        <f t="shared" si="46"/>
        <v>15684500</v>
      </c>
      <c r="AN414" s="21">
        <f>Gop_Dat_Hang!X414</f>
        <v>1320800</v>
      </c>
      <c r="AO414" s="75">
        <f t="shared" si="47"/>
        <v>17005300</v>
      </c>
      <c r="AQ414" s="21">
        <f>Gop_Dat_Hang!AB414-Gop_Dat_Hang!L414</f>
        <v>0</v>
      </c>
      <c r="AR414" s="21">
        <f>Gop_Dat_Hang!AC414-Gop_Dat_Hang!M414</f>
        <v>0</v>
      </c>
      <c r="AS414" s="21">
        <f>Gop_Dat_Hang!AD414-Gop_Dat_Hang!N414</f>
        <v>0</v>
      </c>
      <c r="AT414" s="21">
        <f>Gop_Dat_Hang!AE414-Gop_Dat_Hang!O414</f>
        <v>0</v>
      </c>
      <c r="AU414" s="21">
        <f>Gop_Dat_Hang!AF414-Gop_Dat_Hang!P414</f>
        <v>0</v>
      </c>
      <c r="AV414" s="21">
        <f>Gop_Dat_Hang!AG414-Gop_Dat_Hang!Q414</f>
        <v>0</v>
      </c>
      <c r="AW414" s="21">
        <f>Gop_Dat_Hang!AH414-Gop_Dat_Hang!R414</f>
        <v>0</v>
      </c>
      <c r="AX414" s="21">
        <f>Gop_Dat_Hang!AI414-Gop_Dat_Hang!S414</f>
        <v>0</v>
      </c>
      <c r="AY414" s="21">
        <f>Gop_Dat_Hang!AJ414-Gop_Dat_Hang!T414</f>
        <v>0</v>
      </c>
    </row>
    <row r="415" spans="1:51" x14ac:dyDescent="0.2">
      <c r="A415" s="73">
        <v>44615</v>
      </c>
      <c r="B415" s="181" t="s">
        <v>216</v>
      </c>
      <c r="C415" s="181" t="s">
        <v>217</v>
      </c>
      <c r="D415" s="181" t="s">
        <v>254</v>
      </c>
      <c r="E415" s="181" t="s">
        <v>255</v>
      </c>
      <c r="F415" s="181" t="s">
        <v>256</v>
      </c>
      <c r="G415" s="181" t="s">
        <v>514</v>
      </c>
      <c r="H415" s="21">
        <v>20</v>
      </c>
      <c r="I415" s="21">
        <v>0.05</v>
      </c>
      <c r="J415" s="74">
        <v>0</v>
      </c>
      <c r="L415" s="21">
        <v>22</v>
      </c>
      <c r="M415" s="21">
        <v>23</v>
      </c>
      <c r="N415" s="21">
        <v>14</v>
      </c>
      <c r="O415" s="21">
        <v>19</v>
      </c>
      <c r="P415" s="21">
        <v>42</v>
      </c>
      <c r="Q415" s="21">
        <v>11</v>
      </c>
      <c r="R415" s="21">
        <v>32</v>
      </c>
      <c r="S415" s="21">
        <v>163</v>
      </c>
      <c r="T415" s="21">
        <v>125000</v>
      </c>
      <c r="U415" s="21">
        <v>20375000</v>
      </c>
      <c r="V415" s="21">
        <v>0</v>
      </c>
      <c r="W415" s="21">
        <v>20375000</v>
      </c>
      <c r="X415" s="21">
        <v>1630000</v>
      </c>
      <c r="Y415" s="74">
        <v>22005000</v>
      </c>
      <c r="Z415" s="74">
        <v>156900</v>
      </c>
      <c r="AB415" s="21">
        <f>Gop_Dat_Hang!L415</f>
        <v>22</v>
      </c>
      <c r="AC415" s="21">
        <f>Gop_Dat_Hang!M415</f>
        <v>23</v>
      </c>
      <c r="AD415" s="21">
        <f>Gop_Dat_Hang!N415</f>
        <v>14</v>
      </c>
      <c r="AE415" s="21">
        <f>Gop_Dat_Hang!O415</f>
        <v>19</v>
      </c>
      <c r="AF415" s="21">
        <f>Gop_Dat_Hang!P415</f>
        <v>42</v>
      </c>
      <c r="AG415" s="21">
        <f>Gop_Dat_Hang!Q415</f>
        <v>11</v>
      </c>
      <c r="AH415" s="21">
        <f>Gop_Dat_Hang!R415</f>
        <v>32</v>
      </c>
      <c r="AI415" s="21">
        <f>SUM(Gop_Dat_Hang!AB415:AH415)</f>
        <v>163</v>
      </c>
      <c r="AJ415" s="21">
        <f>Gop_Dat_Hang!T415</f>
        <v>125000</v>
      </c>
      <c r="AK415" s="21">
        <f t="shared" si="45"/>
        <v>20375000</v>
      </c>
      <c r="AL415" s="21">
        <f>Gop_Dat_Hang!V415</f>
        <v>0</v>
      </c>
      <c r="AM415" s="21">
        <f t="shared" si="46"/>
        <v>20375000</v>
      </c>
      <c r="AN415" s="21">
        <f>Gop_Dat_Hang!X415</f>
        <v>1630000</v>
      </c>
      <c r="AO415" s="75">
        <f t="shared" si="47"/>
        <v>22005000</v>
      </c>
      <c r="AQ415" s="21">
        <f>Gop_Dat_Hang!AB415-Gop_Dat_Hang!L415</f>
        <v>0</v>
      </c>
      <c r="AR415" s="21">
        <f>Gop_Dat_Hang!AC415-Gop_Dat_Hang!M415</f>
        <v>0</v>
      </c>
      <c r="AS415" s="21">
        <f>Gop_Dat_Hang!AD415-Gop_Dat_Hang!N415</f>
        <v>0</v>
      </c>
      <c r="AT415" s="21">
        <f>Gop_Dat_Hang!AE415-Gop_Dat_Hang!O415</f>
        <v>0</v>
      </c>
      <c r="AU415" s="21">
        <f>Gop_Dat_Hang!AF415-Gop_Dat_Hang!P415</f>
        <v>0</v>
      </c>
      <c r="AV415" s="21">
        <f>Gop_Dat_Hang!AG415-Gop_Dat_Hang!Q415</f>
        <v>0</v>
      </c>
      <c r="AW415" s="21">
        <f>Gop_Dat_Hang!AH415-Gop_Dat_Hang!R415</f>
        <v>0</v>
      </c>
      <c r="AX415" s="21">
        <f>Gop_Dat_Hang!AI415-Gop_Dat_Hang!S415</f>
        <v>0</v>
      </c>
      <c r="AY415" s="21">
        <f>Gop_Dat_Hang!AJ415-Gop_Dat_Hang!T415</f>
        <v>0</v>
      </c>
    </row>
    <row r="416" spans="1:51" x14ac:dyDescent="0.2">
      <c r="A416" s="73">
        <v>44615</v>
      </c>
      <c r="B416" s="181" t="s">
        <v>216</v>
      </c>
      <c r="C416" s="181" t="s">
        <v>217</v>
      </c>
      <c r="D416" s="181" t="s">
        <v>257</v>
      </c>
      <c r="E416" s="181" t="s">
        <v>258</v>
      </c>
      <c r="F416" s="181" t="s">
        <v>259</v>
      </c>
      <c r="G416" s="181" t="s">
        <v>514</v>
      </c>
      <c r="H416" s="21">
        <v>20</v>
      </c>
      <c r="I416" s="21">
        <v>0.05</v>
      </c>
      <c r="J416" s="74">
        <v>0</v>
      </c>
      <c r="L416" s="21">
        <v>30</v>
      </c>
      <c r="M416" s="21">
        <v>49</v>
      </c>
      <c r="N416" s="21">
        <v>20</v>
      </c>
      <c r="O416" s="21">
        <v>32</v>
      </c>
      <c r="P416" s="21">
        <v>32</v>
      </c>
      <c r="Q416" s="21">
        <v>17</v>
      </c>
      <c r="R416" s="21">
        <v>28</v>
      </c>
      <c r="S416" s="21">
        <v>208</v>
      </c>
      <c r="T416" s="21">
        <v>70000</v>
      </c>
      <c r="U416" s="21">
        <v>14560000</v>
      </c>
      <c r="V416" s="21">
        <v>0</v>
      </c>
      <c r="W416" s="21">
        <v>14560000</v>
      </c>
      <c r="X416" s="21">
        <v>1164800</v>
      </c>
      <c r="Y416" s="74">
        <v>15724800</v>
      </c>
      <c r="Z416" s="74">
        <v>83900</v>
      </c>
      <c r="AB416" s="21">
        <f>Gop_Dat_Hang!L416</f>
        <v>30</v>
      </c>
      <c r="AC416" s="21">
        <f>Gop_Dat_Hang!M416</f>
        <v>49</v>
      </c>
      <c r="AD416" s="21">
        <f>Gop_Dat_Hang!N416</f>
        <v>20</v>
      </c>
      <c r="AE416" s="21">
        <f>Gop_Dat_Hang!O416</f>
        <v>32</v>
      </c>
      <c r="AF416" s="21">
        <f>Gop_Dat_Hang!P416</f>
        <v>32</v>
      </c>
      <c r="AG416" s="21">
        <f>Gop_Dat_Hang!Q416</f>
        <v>17</v>
      </c>
      <c r="AH416" s="21">
        <f>Gop_Dat_Hang!R416</f>
        <v>28</v>
      </c>
      <c r="AI416" s="21">
        <f>SUM(Gop_Dat_Hang!AB416:AH416)</f>
        <v>208</v>
      </c>
      <c r="AJ416" s="21">
        <f>Gop_Dat_Hang!T416</f>
        <v>70000</v>
      </c>
      <c r="AK416" s="21">
        <f t="shared" si="45"/>
        <v>14560000</v>
      </c>
      <c r="AL416" s="21">
        <f>Gop_Dat_Hang!V416</f>
        <v>0</v>
      </c>
      <c r="AM416" s="21">
        <f t="shared" si="46"/>
        <v>14560000</v>
      </c>
      <c r="AN416" s="21">
        <f>Gop_Dat_Hang!X416</f>
        <v>1164800</v>
      </c>
      <c r="AO416" s="75">
        <f t="shared" si="47"/>
        <v>15724800</v>
      </c>
      <c r="AQ416" s="21">
        <f>Gop_Dat_Hang!AB416-Gop_Dat_Hang!L416</f>
        <v>0</v>
      </c>
      <c r="AR416" s="21">
        <f>Gop_Dat_Hang!AC416-Gop_Dat_Hang!M416</f>
        <v>0</v>
      </c>
      <c r="AS416" s="21">
        <f>Gop_Dat_Hang!AD416-Gop_Dat_Hang!N416</f>
        <v>0</v>
      </c>
      <c r="AT416" s="21">
        <f>Gop_Dat_Hang!AE416-Gop_Dat_Hang!O416</f>
        <v>0</v>
      </c>
      <c r="AU416" s="21">
        <f>Gop_Dat_Hang!AF416-Gop_Dat_Hang!P416</f>
        <v>0</v>
      </c>
      <c r="AV416" s="21">
        <f>Gop_Dat_Hang!AG416-Gop_Dat_Hang!Q416</f>
        <v>0</v>
      </c>
      <c r="AW416" s="21">
        <f>Gop_Dat_Hang!AH416-Gop_Dat_Hang!R416</f>
        <v>0</v>
      </c>
      <c r="AX416" s="21">
        <f>Gop_Dat_Hang!AI416-Gop_Dat_Hang!S416</f>
        <v>0</v>
      </c>
      <c r="AY416" s="21">
        <f>Gop_Dat_Hang!AJ416-Gop_Dat_Hang!T416</f>
        <v>0</v>
      </c>
    </row>
    <row r="417" spans="1:51" x14ac:dyDescent="0.2">
      <c r="A417" s="73">
        <v>44615</v>
      </c>
      <c r="B417" s="181" t="s">
        <v>216</v>
      </c>
      <c r="C417" s="181" t="s">
        <v>217</v>
      </c>
      <c r="D417" s="181" t="s">
        <v>260</v>
      </c>
      <c r="E417" s="181" t="s">
        <v>261</v>
      </c>
      <c r="F417" s="181" t="s">
        <v>262</v>
      </c>
      <c r="G417" s="181" t="s">
        <v>514</v>
      </c>
      <c r="H417" s="21">
        <v>20</v>
      </c>
      <c r="I417" s="21">
        <v>0.05</v>
      </c>
      <c r="J417" s="74">
        <v>0.2</v>
      </c>
      <c r="L417" s="21">
        <v>44</v>
      </c>
      <c r="M417" s="21">
        <v>32</v>
      </c>
      <c r="N417" s="21">
        <v>15</v>
      </c>
      <c r="O417" s="21">
        <v>19</v>
      </c>
      <c r="P417" s="21">
        <v>33</v>
      </c>
      <c r="Q417" s="21">
        <v>29</v>
      </c>
      <c r="R417" s="21">
        <v>29</v>
      </c>
      <c r="S417" s="21">
        <v>201</v>
      </c>
      <c r="T417" s="21">
        <v>80000</v>
      </c>
      <c r="U417" s="21">
        <v>16080000</v>
      </c>
      <c r="V417" s="21">
        <v>3216000</v>
      </c>
      <c r="W417" s="21">
        <v>12864000</v>
      </c>
      <c r="X417" s="21">
        <v>1286400</v>
      </c>
      <c r="Y417" s="74">
        <v>14150400</v>
      </c>
      <c r="Z417" s="74">
        <v>97900</v>
      </c>
      <c r="AB417" s="21">
        <f>Gop_Dat_Hang!L417</f>
        <v>44</v>
      </c>
      <c r="AC417" s="21">
        <f>Gop_Dat_Hang!M417</f>
        <v>32</v>
      </c>
      <c r="AD417" s="21">
        <f>Gop_Dat_Hang!N417</f>
        <v>15</v>
      </c>
      <c r="AE417" s="21">
        <f>Gop_Dat_Hang!O417</f>
        <v>19</v>
      </c>
      <c r="AF417" s="21">
        <f>Gop_Dat_Hang!P417</f>
        <v>33</v>
      </c>
      <c r="AG417" s="21">
        <f>Gop_Dat_Hang!Q417</f>
        <v>29</v>
      </c>
      <c r="AH417" s="21">
        <f>Gop_Dat_Hang!R417</f>
        <v>29</v>
      </c>
      <c r="AI417" s="21">
        <f>SUM(Gop_Dat_Hang!AB417:AH417)</f>
        <v>201</v>
      </c>
      <c r="AJ417" s="21">
        <f>Gop_Dat_Hang!T417</f>
        <v>80000</v>
      </c>
      <c r="AK417" s="21">
        <f t="shared" si="45"/>
        <v>16080000</v>
      </c>
      <c r="AL417" s="21">
        <f>Gop_Dat_Hang!V417</f>
        <v>3216000</v>
      </c>
      <c r="AM417" s="21">
        <f t="shared" si="46"/>
        <v>12864000</v>
      </c>
      <c r="AN417" s="21">
        <f>Gop_Dat_Hang!X417</f>
        <v>1286400</v>
      </c>
      <c r="AO417" s="75">
        <f t="shared" si="47"/>
        <v>14150400</v>
      </c>
      <c r="AQ417" s="21">
        <f>Gop_Dat_Hang!AB417-Gop_Dat_Hang!L417</f>
        <v>0</v>
      </c>
      <c r="AR417" s="21">
        <f>Gop_Dat_Hang!AC417-Gop_Dat_Hang!M417</f>
        <v>0</v>
      </c>
      <c r="AS417" s="21">
        <f>Gop_Dat_Hang!AD417-Gop_Dat_Hang!N417</f>
        <v>0</v>
      </c>
      <c r="AT417" s="21">
        <f>Gop_Dat_Hang!AE417-Gop_Dat_Hang!O417</f>
        <v>0</v>
      </c>
      <c r="AU417" s="21">
        <f>Gop_Dat_Hang!AF417-Gop_Dat_Hang!P417</f>
        <v>0</v>
      </c>
      <c r="AV417" s="21">
        <f>Gop_Dat_Hang!AG417-Gop_Dat_Hang!Q417</f>
        <v>0</v>
      </c>
      <c r="AW417" s="21">
        <f>Gop_Dat_Hang!AH417-Gop_Dat_Hang!R417</f>
        <v>0</v>
      </c>
      <c r="AX417" s="21">
        <f>Gop_Dat_Hang!AI417-Gop_Dat_Hang!S417</f>
        <v>0</v>
      </c>
      <c r="AY417" s="21">
        <f>Gop_Dat_Hang!AJ417-Gop_Dat_Hang!T417</f>
        <v>0</v>
      </c>
    </row>
    <row r="418" spans="1:51" x14ac:dyDescent="0.2">
      <c r="A418" s="73">
        <v>44615</v>
      </c>
      <c r="B418" s="181" t="s">
        <v>216</v>
      </c>
      <c r="C418" s="181" t="s">
        <v>217</v>
      </c>
      <c r="D418" s="181" t="s">
        <v>218</v>
      </c>
      <c r="E418" s="181" t="s">
        <v>219</v>
      </c>
      <c r="F418" s="181" t="s">
        <v>220</v>
      </c>
      <c r="G418" s="181" t="s">
        <v>514</v>
      </c>
      <c r="H418" s="21">
        <v>20</v>
      </c>
      <c r="I418" s="21">
        <v>0.05</v>
      </c>
      <c r="J418" s="74">
        <v>0.2</v>
      </c>
      <c r="L418" s="21">
        <v>37</v>
      </c>
      <c r="M418" s="21">
        <v>44</v>
      </c>
      <c r="N418" s="21">
        <v>40</v>
      </c>
      <c r="O418" s="21">
        <v>44</v>
      </c>
      <c r="P418" s="21">
        <v>42</v>
      </c>
      <c r="Q418" s="21">
        <v>14</v>
      </c>
      <c r="R418" s="21">
        <v>28</v>
      </c>
      <c r="S418" s="21">
        <v>249</v>
      </c>
      <c r="T418" s="21">
        <v>38500</v>
      </c>
      <c r="U418" s="21">
        <v>9586500</v>
      </c>
      <c r="V418" s="21">
        <v>1917300</v>
      </c>
      <c r="W418" s="21">
        <v>7669200</v>
      </c>
      <c r="X418" s="21">
        <v>766920</v>
      </c>
      <c r="Y418" s="74">
        <v>8436120</v>
      </c>
      <c r="Z418" s="74">
        <v>49900</v>
      </c>
      <c r="AB418" s="21">
        <f>Gop_Dat_Hang!L418</f>
        <v>37</v>
      </c>
      <c r="AC418" s="21">
        <f>Gop_Dat_Hang!M418</f>
        <v>44</v>
      </c>
      <c r="AD418" s="21">
        <f>Gop_Dat_Hang!N418</f>
        <v>40</v>
      </c>
      <c r="AE418" s="21">
        <f>Gop_Dat_Hang!O418</f>
        <v>44</v>
      </c>
      <c r="AF418" s="21">
        <f>Gop_Dat_Hang!P418</f>
        <v>42</v>
      </c>
      <c r="AG418" s="21">
        <f>Gop_Dat_Hang!Q418</f>
        <v>14</v>
      </c>
      <c r="AH418" s="21">
        <f>Gop_Dat_Hang!R418</f>
        <v>28</v>
      </c>
      <c r="AI418" s="21">
        <f>SUM(Gop_Dat_Hang!AB418:AH418)</f>
        <v>249</v>
      </c>
      <c r="AJ418" s="21">
        <f>Gop_Dat_Hang!T418</f>
        <v>38500</v>
      </c>
      <c r="AK418" s="21">
        <f t="shared" si="45"/>
        <v>9586500</v>
      </c>
      <c r="AL418" s="21">
        <f>Gop_Dat_Hang!V418</f>
        <v>1917300</v>
      </c>
      <c r="AM418" s="21">
        <f t="shared" si="46"/>
        <v>7669200</v>
      </c>
      <c r="AN418" s="21">
        <f>Gop_Dat_Hang!X418</f>
        <v>766920</v>
      </c>
      <c r="AO418" s="75">
        <f t="shared" si="47"/>
        <v>8436120</v>
      </c>
      <c r="AQ418" s="21">
        <f>Gop_Dat_Hang!AB418-Gop_Dat_Hang!L418</f>
        <v>0</v>
      </c>
      <c r="AR418" s="21">
        <f>Gop_Dat_Hang!AC418-Gop_Dat_Hang!M418</f>
        <v>0</v>
      </c>
      <c r="AS418" s="21">
        <f>Gop_Dat_Hang!AD418-Gop_Dat_Hang!N418</f>
        <v>0</v>
      </c>
      <c r="AT418" s="21">
        <f>Gop_Dat_Hang!AE418-Gop_Dat_Hang!O418</f>
        <v>0</v>
      </c>
      <c r="AU418" s="21">
        <f>Gop_Dat_Hang!AF418-Gop_Dat_Hang!P418</f>
        <v>0</v>
      </c>
      <c r="AV418" s="21">
        <f>Gop_Dat_Hang!AG418-Gop_Dat_Hang!Q418</f>
        <v>0</v>
      </c>
      <c r="AW418" s="21">
        <f>Gop_Dat_Hang!AH418-Gop_Dat_Hang!R418</f>
        <v>0</v>
      </c>
      <c r="AX418" s="21">
        <f>Gop_Dat_Hang!AI418-Gop_Dat_Hang!S418</f>
        <v>0</v>
      </c>
      <c r="AY418" s="21">
        <f>Gop_Dat_Hang!AJ418-Gop_Dat_Hang!T418</f>
        <v>0</v>
      </c>
    </row>
    <row r="419" spans="1:51" x14ac:dyDescent="0.2">
      <c r="A419" s="73">
        <v>44615</v>
      </c>
      <c r="B419" s="181" t="s">
        <v>216</v>
      </c>
      <c r="C419" s="181" t="s">
        <v>217</v>
      </c>
      <c r="D419" s="181" t="s">
        <v>221</v>
      </c>
      <c r="E419" s="181" t="s">
        <v>222</v>
      </c>
      <c r="F419" s="181" t="s">
        <v>223</v>
      </c>
      <c r="G419" s="181" t="s">
        <v>514</v>
      </c>
      <c r="H419" s="21">
        <v>20</v>
      </c>
      <c r="I419" s="21">
        <v>0.05</v>
      </c>
      <c r="J419" s="74">
        <v>0</v>
      </c>
      <c r="L419" s="21">
        <v>36</v>
      </c>
      <c r="M419" s="21">
        <v>42</v>
      </c>
      <c r="N419" s="21">
        <v>13</v>
      </c>
      <c r="O419" s="21">
        <v>42</v>
      </c>
      <c r="P419" s="21">
        <v>24</v>
      </c>
      <c r="Q419" s="21">
        <v>44</v>
      </c>
      <c r="R419" s="21">
        <v>17</v>
      </c>
      <c r="S419" s="21">
        <v>218</v>
      </c>
      <c r="T419" s="21">
        <v>120000</v>
      </c>
      <c r="U419" s="21">
        <v>26160000</v>
      </c>
      <c r="V419" s="21">
        <v>0</v>
      </c>
      <c r="W419" s="21">
        <v>26160000</v>
      </c>
      <c r="X419" s="21">
        <v>2092800</v>
      </c>
      <c r="Y419" s="74">
        <v>28252800</v>
      </c>
      <c r="Z419" s="74">
        <v>145900</v>
      </c>
      <c r="AB419" s="21">
        <f>Gop_Dat_Hang!L419</f>
        <v>36</v>
      </c>
      <c r="AC419" s="21">
        <f>Gop_Dat_Hang!M419</f>
        <v>42</v>
      </c>
      <c r="AD419" s="21">
        <f>Gop_Dat_Hang!N419</f>
        <v>13</v>
      </c>
      <c r="AE419" s="21">
        <f>Gop_Dat_Hang!O419</f>
        <v>42</v>
      </c>
      <c r="AF419" s="21">
        <f>Gop_Dat_Hang!P419</f>
        <v>24</v>
      </c>
      <c r="AG419" s="21">
        <f>Gop_Dat_Hang!Q419</f>
        <v>44</v>
      </c>
      <c r="AH419" s="21">
        <f>Gop_Dat_Hang!R419</f>
        <v>17</v>
      </c>
      <c r="AI419" s="21">
        <f>SUM(Gop_Dat_Hang!AB419:AH419)</f>
        <v>218</v>
      </c>
      <c r="AJ419" s="21">
        <f>Gop_Dat_Hang!T419</f>
        <v>120000</v>
      </c>
      <c r="AK419" s="21">
        <f t="shared" si="45"/>
        <v>26160000</v>
      </c>
      <c r="AL419" s="21">
        <f>Gop_Dat_Hang!V419</f>
        <v>0</v>
      </c>
      <c r="AM419" s="21">
        <f t="shared" si="46"/>
        <v>26160000</v>
      </c>
      <c r="AN419" s="21">
        <f>Gop_Dat_Hang!X419</f>
        <v>2092800</v>
      </c>
      <c r="AO419" s="75">
        <f t="shared" si="47"/>
        <v>28252800</v>
      </c>
      <c r="AQ419" s="21">
        <f>Gop_Dat_Hang!AB419-Gop_Dat_Hang!L419</f>
        <v>0</v>
      </c>
      <c r="AR419" s="21">
        <f>Gop_Dat_Hang!AC419-Gop_Dat_Hang!M419</f>
        <v>0</v>
      </c>
      <c r="AS419" s="21">
        <f>Gop_Dat_Hang!AD419-Gop_Dat_Hang!N419</f>
        <v>0</v>
      </c>
      <c r="AT419" s="21">
        <f>Gop_Dat_Hang!AE419-Gop_Dat_Hang!O419</f>
        <v>0</v>
      </c>
      <c r="AU419" s="21">
        <f>Gop_Dat_Hang!AF419-Gop_Dat_Hang!P419</f>
        <v>0</v>
      </c>
      <c r="AV419" s="21">
        <f>Gop_Dat_Hang!AG419-Gop_Dat_Hang!Q419</f>
        <v>0</v>
      </c>
      <c r="AW419" s="21">
        <f>Gop_Dat_Hang!AH419-Gop_Dat_Hang!R419</f>
        <v>0</v>
      </c>
      <c r="AX419" s="21">
        <f>Gop_Dat_Hang!AI419-Gop_Dat_Hang!S419</f>
        <v>0</v>
      </c>
      <c r="AY419" s="21">
        <f>Gop_Dat_Hang!AJ419-Gop_Dat_Hang!T419</f>
        <v>0</v>
      </c>
    </row>
    <row r="420" spans="1:51" x14ac:dyDescent="0.2">
      <c r="A420" s="73">
        <v>44615</v>
      </c>
      <c r="B420" s="181" t="s">
        <v>86</v>
      </c>
      <c r="C420" s="181" t="s">
        <v>87</v>
      </c>
      <c r="D420" s="181" t="s">
        <v>88</v>
      </c>
      <c r="E420" s="181" t="s">
        <v>89</v>
      </c>
      <c r="F420" s="181" t="s">
        <v>90</v>
      </c>
      <c r="G420" s="181" t="s">
        <v>514</v>
      </c>
      <c r="H420" s="21">
        <v>5</v>
      </c>
      <c r="I420" s="21">
        <v>0.03</v>
      </c>
      <c r="J420" s="74">
        <v>0</v>
      </c>
      <c r="L420" s="21">
        <v>11</v>
      </c>
      <c r="M420" s="21">
        <v>43</v>
      </c>
      <c r="N420" s="21">
        <v>44</v>
      </c>
      <c r="O420" s="21">
        <v>42</v>
      </c>
      <c r="P420" s="21">
        <v>48</v>
      </c>
      <c r="Q420" s="21">
        <v>29</v>
      </c>
      <c r="R420" s="21">
        <v>49</v>
      </c>
      <c r="S420" s="21">
        <v>266</v>
      </c>
      <c r="T420" s="21">
        <v>7800</v>
      </c>
      <c r="U420" s="21">
        <v>2074800</v>
      </c>
      <c r="V420" s="21">
        <v>0</v>
      </c>
      <c r="W420" s="21">
        <v>2074800</v>
      </c>
      <c r="X420" s="21">
        <v>165984</v>
      </c>
      <c r="Y420" s="74">
        <v>2240784</v>
      </c>
      <c r="Z420" s="74">
        <v>9900</v>
      </c>
      <c r="AB420" s="21">
        <f>Gop_Dat_Hang!L420</f>
        <v>11</v>
      </c>
      <c r="AC420" s="21">
        <f>Gop_Dat_Hang!M420</f>
        <v>43</v>
      </c>
      <c r="AD420" s="21">
        <f>Gop_Dat_Hang!N420</f>
        <v>44</v>
      </c>
      <c r="AE420" s="21">
        <f>Gop_Dat_Hang!O420</f>
        <v>42</v>
      </c>
      <c r="AF420" s="21">
        <f>Gop_Dat_Hang!P420</f>
        <v>48</v>
      </c>
      <c r="AG420" s="21">
        <f>Gop_Dat_Hang!Q420</f>
        <v>29</v>
      </c>
      <c r="AH420" s="21">
        <f>Gop_Dat_Hang!R420</f>
        <v>49</v>
      </c>
      <c r="AI420" s="21">
        <f>SUM(Gop_Dat_Hang!AB420:AH420)</f>
        <v>266</v>
      </c>
      <c r="AJ420" s="21">
        <f>Gop_Dat_Hang!T420</f>
        <v>7800</v>
      </c>
      <c r="AK420" s="21">
        <f t="shared" si="45"/>
        <v>2074800</v>
      </c>
      <c r="AL420" s="21">
        <f>Gop_Dat_Hang!V420</f>
        <v>0</v>
      </c>
      <c r="AM420" s="21">
        <f t="shared" si="46"/>
        <v>2074800</v>
      </c>
      <c r="AN420" s="21">
        <f>Gop_Dat_Hang!X420</f>
        <v>165984</v>
      </c>
      <c r="AO420" s="75">
        <f t="shared" si="47"/>
        <v>2240784</v>
      </c>
      <c r="AQ420" s="21">
        <f>Gop_Dat_Hang!AB420-Gop_Dat_Hang!L420</f>
        <v>0</v>
      </c>
      <c r="AR420" s="21">
        <f>Gop_Dat_Hang!AC420-Gop_Dat_Hang!M420</f>
        <v>0</v>
      </c>
      <c r="AS420" s="21">
        <f>Gop_Dat_Hang!AD420-Gop_Dat_Hang!N420</f>
        <v>0</v>
      </c>
      <c r="AT420" s="21">
        <f>Gop_Dat_Hang!AE420-Gop_Dat_Hang!O420</f>
        <v>0</v>
      </c>
      <c r="AU420" s="21">
        <f>Gop_Dat_Hang!AF420-Gop_Dat_Hang!P420</f>
        <v>0</v>
      </c>
      <c r="AV420" s="21">
        <f>Gop_Dat_Hang!AG420-Gop_Dat_Hang!Q420</f>
        <v>0</v>
      </c>
      <c r="AW420" s="21">
        <f>Gop_Dat_Hang!AH420-Gop_Dat_Hang!R420</f>
        <v>0</v>
      </c>
      <c r="AX420" s="21">
        <f>Gop_Dat_Hang!AI420-Gop_Dat_Hang!S420</f>
        <v>0</v>
      </c>
      <c r="AY420" s="21">
        <f>Gop_Dat_Hang!AJ420-Gop_Dat_Hang!T420</f>
        <v>0</v>
      </c>
    </row>
    <row r="421" spans="1:51" x14ac:dyDescent="0.2">
      <c r="A421" s="73">
        <v>44615</v>
      </c>
      <c r="B421" s="181" t="s">
        <v>86</v>
      </c>
      <c r="C421" s="181" t="s">
        <v>87</v>
      </c>
      <c r="D421" s="181" t="s">
        <v>92</v>
      </c>
      <c r="E421" s="181" t="s">
        <v>93</v>
      </c>
      <c r="F421" s="181" t="s">
        <v>94</v>
      </c>
      <c r="G421" s="181" t="s">
        <v>514</v>
      </c>
      <c r="H421" s="21">
        <v>5</v>
      </c>
      <c r="I421" s="21">
        <v>0.03</v>
      </c>
      <c r="J421" s="74">
        <v>0</v>
      </c>
      <c r="L421" s="21">
        <v>32</v>
      </c>
      <c r="M421" s="21">
        <v>28</v>
      </c>
      <c r="N421" s="21">
        <v>17</v>
      </c>
      <c r="O421" s="21">
        <v>17</v>
      </c>
      <c r="P421" s="21">
        <v>40</v>
      </c>
      <c r="Q421" s="21">
        <v>17</v>
      </c>
      <c r="R421" s="21">
        <v>13</v>
      </c>
      <c r="S421" s="21">
        <v>164</v>
      </c>
      <c r="T421" s="21">
        <v>22000</v>
      </c>
      <c r="U421" s="21">
        <v>3608000</v>
      </c>
      <c r="V421" s="21">
        <v>0</v>
      </c>
      <c r="W421" s="21">
        <v>3608000</v>
      </c>
      <c r="X421" s="21">
        <v>288640</v>
      </c>
      <c r="Y421" s="74">
        <v>3896640</v>
      </c>
      <c r="Z421" s="74">
        <v>28900</v>
      </c>
      <c r="AB421" s="21">
        <f>Gop_Dat_Hang!L421</f>
        <v>32</v>
      </c>
      <c r="AC421" s="21">
        <f>Gop_Dat_Hang!M421</f>
        <v>28</v>
      </c>
      <c r="AD421" s="21">
        <f>Gop_Dat_Hang!N421</f>
        <v>17</v>
      </c>
      <c r="AE421" s="21">
        <f>Gop_Dat_Hang!O421</f>
        <v>17</v>
      </c>
      <c r="AF421" s="21">
        <f>Gop_Dat_Hang!P421</f>
        <v>40</v>
      </c>
      <c r="AG421" s="21">
        <f>Gop_Dat_Hang!Q421</f>
        <v>17</v>
      </c>
      <c r="AH421" s="21">
        <f>Gop_Dat_Hang!R421</f>
        <v>13</v>
      </c>
      <c r="AI421" s="21">
        <f>SUM(Gop_Dat_Hang!AB421:AH421)</f>
        <v>164</v>
      </c>
      <c r="AJ421" s="21">
        <f>Gop_Dat_Hang!T421</f>
        <v>22000</v>
      </c>
      <c r="AK421" s="21">
        <f t="shared" si="45"/>
        <v>3608000</v>
      </c>
      <c r="AL421" s="21">
        <f>Gop_Dat_Hang!V421</f>
        <v>0</v>
      </c>
      <c r="AM421" s="21">
        <f t="shared" si="46"/>
        <v>3608000</v>
      </c>
      <c r="AN421" s="21">
        <f>Gop_Dat_Hang!X421</f>
        <v>288640</v>
      </c>
      <c r="AO421" s="75">
        <f t="shared" si="47"/>
        <v>3896640</v>
      </c>
      <c r="AQ421" s="21">
        <f>Gop_Dat_Hang!AB421-Gop_Dat_Hang!L421</f>
        <v>0</v>
      </c>
      <c r="AR421" s="21">
        <f>Gop_Dat_Hang!AC421-Gop_Dat_Hang!M421</f>
        <v>0</v>
      </c>
      <c r="AS421" s="21">
        <f>Gop_Dat_Hang!AD421-Gop_Dat_Hang!N421</f>
        <v>0</v>
      </c>
      <c r="AT421" s="21">
        <f>Gop_Dat_Hang!AE421-Gop_Dat_Hang!O421</f>
        <v>0</v>
      </c>
      <c r="AU421" s="21">
        <f>Gop_Dat_Hang!AF421-Gop_Dat_Hang!P421</f>
        <v>0</v>
      </c>
      <c r="AV421" s="21">
        <f>Gop_Dat_Hang!AG421-Gop_Dat_Hang!Q421</f>
        <v>0</v>
      </c>
      <c r="AW421" s="21">
        <f>Gop_Dat_Hang!AH421-Gop_Dat_Hang!R421</f>
        <v>0</v>
      </c>
      <c r="AX421" s="21">
        <f>Gop_Dat_Hang!AI421-Gop_Dat_Hang!S421</f>
        <v>0</v>
      </c>
      <c r="AY421" s="21">
        <f>Gop_Dat_Hang!AJ421-Gop_Dat_Hang!T421</f>
        <v>0</v>
      </c>
    </row>
    <row r="422" spans="1:51" x14ac:dyDescent="0.2">
      <c r="A422" s="73">
        <v>44615</v>
      </c>
      <c r="B422" s="181" t="s">
        <v>86</v>
      </c>
      <c r="C422" s="181" t="s">
        <v>87</v>
      </c>
      <c r="D422" s="181" t="s">
        <v>95</v>
      </c>
      <c r="E422" s="181" t="s">
        <v>96</v>
      </c>
      <c r="F422" s="181" t="s">
        <v>97</v>
      </c>
      <c r="G422" s="181" t="s">
        <v>514</v>
      </c>
      <c r="H422" s="21">
        <v>5</v>
      </c>
      <c r="I422" s="21">
        <v>0.03</v>
      </c>
      <c r="J422" s="74">
        <v>0</v>
      </c>
      <c r="L422" s="21">
        <v>31</v>
      </c>
      <c r="M422" s="21">
        <v>35</v>
      </c>
      <c r="N422" s="21">
        <v>33</v>
      </c>
      <c r="O422" s="21">
        <v>28</v>
      </c>
      <c r="P422" s="21">
        <v>20</v>
      </c>
      <c r="Q422" s="21">
        <v>34</v>
      </c>
      <c r="R422" s="21">
        <v>12</v>
      </c>
      <c r="S422" s="21">
        <v>193</v>
      </c>
      <c r="T422" s="21">
        <v>19000</v>
      </c>
      <c r="U422" s="21">
        <v>3667000</v>
      </c>
      <c r="V422" s="21">
        <v>0</v>
      </c>
      <c r="W422" s="21">
        <v>3667000</v>
      </c>
      <c r="X422" s="21">
        <v>293360</v>
      </c>
      <c r="Y422" s="74">
        <v>3960360</v>
      </c>
      <c r="Z422" s="74">
        <v>24900</v>
      </c>
      <c r="AB422" s="21">
        <f>Gop_Dat_Hang!L422</f>
        <v>31</v>
      </c>
      <c r="AC422" s="21">
        <f>Gop_Dat_Hang!M422</f>
        <v>35</v>
      </c>
      <c r="AD422" s="21">
        <f>Gop_Dat_Hang!N422</f>
        <v>33</v>
      </c>
      <c r="AE422" s="21">
        <f>Gop_Dat_Hang!O422</f>
        <v>28</v>
      </c>
      <c r="AF422" s="21">
        <f>Gop_Dat_Hang!P422</f>
        <v>20</v>
      </c>
      <c r="AG422" s="21">
        <f>Gop_Dat_Hang!Q422</f>
        <v>34</v>
      </c>
      <c r="AH422" s="21">
        <f>Gop_Dat_Hang!R422</f>
        <v>12</v>
      </c>
      <c r="AI422" s="21">
        <f>SUM(Gop_Dat_Hang!AB422:AH422)</f>
        <v>193</v>
      </c>
      <c r="AJ422" s="21">
        <f>Gop_Dat_Hang!T422</f>
        <v>19000</v>
      </c>
      <c r="AK422" s="21">
        <f t="shared" si="45"/>
        <v>3667000</v>
      </c>
      <c r="AL422" s="21">
        <f>Gop_Dat_Hang!V422</f>
        <v>0</v>
      </c>
      <c r="AM422" s="21">
        <f t="shared" si="46"/>
        <v>3667000</v>
      </c>
      <c r="AN422" s="21">
        <f>Gop_Dat_Hang!X422</f>
        <v>293360</v>
      </c>
      <c r="AO422" s="75">
        <f t="shared" si="47"/>
        <v>3960360</v>
      </c>
      <c r="AQ422" s="21">
        <f>Gop_Dat_Hang!AB422-Gop_Dat_Hang!L422</f>
        <v>0</v>
      </c>
      <c r="AR422" s="21">
        <f>Gop_Dat_Hang!AC422-Gop_Dat_Hang!M422</f>
        <v>0</v>
      </c>
      <c r="AS422" s="21">
        <f>Gop_Dat_Hang!AD422-Gop_Dat_Hang!N422</f>
        <v>0</v>
      </c>
      <c r="AT422" s="21">
        <f>Gop_Dat_Hang!AE422-Gop_Dat_Hang!O422</f>
        <v>0</v>
      </c>
      <c r="AU422" s="21">
        <f>Gop_Dat_Hang!AF422-Gop_Dat_Hang!P422</f>
        <v>0</v>
      </c>
      <c r="AV422" s="21">
        <f>Gop_Dat_Hang!AG422-Gop_Dat_Hang!Q422</f>
        <v>0</v>
      </c>
      <c r="AW422" s="21">
        <f>Gop_Dat_Hang!AH422-Gop_Dat_Hang!R422</f>
        <v>0</v>
      </c>
      <c r="AX422" s="21">
        <f>Gop_Dat_Hang!AI422-Gop_Dat_Hang!S422</f>
        <v>0</v>
      </c>
      <c r="AY422" s="21">
        <f>Gop_Dat_Hang!AJ422-Gop_Dat_Hang!T422</f>
        <v>0</v>
      </c>
    </row>
    <row r="423" spans="1:51" x14ac:dyDescent="0.2">
      <c r="A423" s="73">
        <v>44615</v>
      </c>
      <c r="B423" s="181" t="s">
        <v>86</v>
      </c>
      <c r="C423" s="181" t="s">
        <v>87</v>
      </c>
      <c r="D423" s="181" t="s">
        <v>98</v>
      </c>
      <c r="E423" s="181" t="s">
        <v>99</v>
      </c>
      <c r="F423" s="181" t="s">
        <v>100</v>
      </c>
      <c r="G423" s="181" t="s">
        <v>514</v>
      </c>
      <c r="H423" s="21">
        <v>5</v>
      </c>
      <c r="I423" s="21">
        <v>0.03</v>
      </c>
      <c r="J423" s="74">
        <v>0</v>
      </c>
      <c r="L423" s="21">
        <v>28</v>
      </c>
      <c r="M423" s="21">
        <v>24</v>
      </c>
      <c r="N423" s="21">
        <v>39</v>
      </c>
      <c r="O423" s="21">
        <v>43</v>
      </c>
      <c r="P423" s="21">
        <v>36</v>
      </c>
      <c r="Q423" s="21">
        <v>38</v>
      </c>
      <c r="R423" s="21">
        <v>37</v>
      </c>
      <c r="S423" s="21">
        <v>245</v>
      </c>
      <c r="T423" s="21">
        <v>18500</v>
      </c>
      <c r="U423" s="21">
        <v>4532500</v>
      </c>
      <c r="V423" s="21">
        <v>0</v>
      </c>
      <c r="W423" s="21">
        <v>4532500</v>
      </c>
      <c r="X423" s="21">
        <v>362600</v>
      </c>
      <c r="Y423" s="74">
        <v>4895100</v>
      </c>
      <c r="Z423" s="74">
        <v>24900</v>
      </c>
      <c r="AB423" s="21">
        <f>Gop_Dat_Hang!L423</f>
        <v>28</v>
      </c>
      <c r="AC423" s="21">
        <f>Gop_Dat_Hang!M423</f>
        <v>24</v>
      </c>
      <c r="AD423" s="21">
        <f>Gop_Dat_Hang!N423</f>
        <v>39</v>
      </c>
      <c r="AE423" s="21">
        <f>Gop_Dat_Hang!O423</f>
        <v>43</v>
      </c>
      <c r="AF423" s="21">
        <f>Gop_Dat_Hang!P423</f>
        <v>36</v>
      </c>
      <c r="AG423" s="21">
        <f>Gop_Dat_Hang!Q423</f>
        <v>38</v>
      </c>
      <c r="AH423" s="21">
        <f>Gop_Dat_Hang!R423</f>
        <v>37</v>
      </c>
      <c r="AI423" s="21">
        <f>SUM(Gop_Dat_Hang!AB423:AH423)</f>
        <v>245</v>
      </c>
      <c r="AJ423" s="21">
        <f>Gop_Dat_Hang!T423</f>
        <v>18500</v>
      </c>
      <c r="AK423" s="21">
        <f t="shared" si="45"/>
        <v>4532500</v>
      </c>
      <c r="AL423" s="21">
        <f>Gop_Dat_Hang!V423</f>
        <v>0</v>
      </c>
      <c r="AM423" s="21">
        <f t="shared" si="46"/>
        <v>4532500</v>
      </c>
      <c r="AN423" s="21">
        <f>Gop_Dat_Hang!X423</f>
        <v>362600</v>
      </c>
      <c r="AO423" s="75">
        <f t="shared" si="47"/>
        <v>4895100</v>
      </c>
      <c r="AQ423" s="21">
        <f>Gop_Dat_Hang!AB423-Gop_Dat_Hang!L423</f>
        <v>0</v>
      </c>
      <c r="AR423" s="21">
        <f>Gop_Dat_Hang!AC423-Gop_Dat_Hang!M423</f>
        <v>0</v>
      </c>
      <c r="AS423" s="21">
        <f>Gop_Dat_Hang!AD423-Gop_Dat_Hang!N423</f>
        <v>0</v>
      </c>
      <c r="AT423" s="21">
        <f>Gop_Dat_Hang!AE423-Gop_Dat_Hang!O423</f>
        <v>0</v>
      </c>
      <c r="AU423" s="21">
        <f>Gop_Dat_Hang!AF423-Gop_Dat_Hang!P423</f>
        <v>0</v>
      </c>
      <c r="AV423" s="21">
        <f>Gop_Dat_Hang!AG423-Gop_Dat_Hang!Q423</f>
        <v>0</v>
      </c>
      <c r="AW423" s="21">
        <f>Gop_Dat_Hang!AH423-Gop_Dat_Hang!R423</f>
        <v>0</v>
      </c>
      <c r="AX423" s="21">
        <f>Gop_Dat_Hang!AI423-Gop_Dat_Hang!S423</f>
        <v>0</v>
      </c>
      <c r="AY423" s="21">
        <f>Gop_Dat_Hang!AJ423-Gop_Dat_Hang!T423</f>
        <v>0</v>
      </c>
    </row>
    <row r="424" spans="1:51" x14ac:dyDescent="0.2">
      <c r="A424" s="73">
        <v>44615</v>
      </c>
      <c r="B424" s="181" t="s">
        <v>86</v>
      </c>
      <c r="C424" s="181" t="s">
        <v>87</v>
      </c>
      <c r="D424" s="181" t="s">
        <v>101</v>
      </c>
      <c r="E424" s="181" t="s">
        <v>102</v>
      </c>
      <c r="F424" s="181" t="s">
        <v>103</v>
      </c>
      <c r="G424" s="181" t="s">
        <v>514</v>
      </c>
      <c r="H424" s="21">
        <v>5</v>
      </c>
      <c r="I424" s="21">
        <v>0.03</v>
      </c>
      <c r="J424" s="74">
        <v>0</v>
      </c>
      <c r="L424" s="21">
        <v>28</v>
      </c>
      <c r="M424" s="21">
        <v>49</v>
      </c>
      <c r="N424" s="21">
        <v>25</v>
      </c>
      <c r="O424" s="21">
        <v>0</v>
      </c>
      <c r="P424" s="21">
        <v>0</v>
      </c>
      <c r="Q424" s="21">
        <v>0</v>
      </c>
      <c r="R424" s="21">
        <v>0</v>
      </c>
      <c r="S424" s="21">
        <v>102</v>
      </c>
      <c r="T424" s="21">
        <v>20000</v>
      </c>
      <c r="U424" s="21">
        <v>2040000</v>
      </c>
      <c r="V424" s="21">
        <v>0</v>
      </c>
      <c r="W424" s="21">
        <v>2040000</v>
      </c>
      <c r="X424" s="21">
        <v>163200</v>
      </c>
      <c r="Y424" s="74">
        <v>2203200</v>
      </c>
      <c r="Z424" s="74">
        <v>26900</v>
      </c>
      <c r="AB424" s="21">
        <f>Gop_Dat_Hang!L424</f>
        <v>28</v>
      </c>
      <c r="AC424" s="21">
        <f>Gop_Dat_Hang!M424</f>
        <v>49</v>
      </c>
      <c r="AD424" s="21">
        <f>Gop_Dat_Hang!N424</f>
        <v>25</v>
      </c>
      <c r="AE424" s="21">
        <f>Gop_Dat_Hang!O424</f>
        <v>0</v>
      </c>
      <c r="AF424" s="21">
        <f>Gop_Dat_Hang!P424</f>
        <v>0</v>
      </c>
      <c r="AG424" s="21">
        <f>Gop_Dat_Hang!Q424</f>
        <v>0</v>
      </c>
      <c r="AH424" s="21">
        <f>Gop_Dat_Hang!R424</f>
        <v>0</v>
      </c>
      <c r="AI424" s="21">
        <f>SUM(Gop_Dat_Hang!AB424:AH424)</f>
        <v>102</v>
      </c>
      <c r="AJ424" s="21">
        <f>Gop_Dat_Hang!T424</f>
        <v>20000</v>
      </c>
      <c r="AK424" s="21">
        <f t="shared" si="45"/>
        <v>2040000</v>
      </c>
      <c r="AL424" s="21">
        <f>Gop_Dat_Hang!V424</f>
        <v>0</v>
      </c>
      <c r="AM424" s="21">
        <f t="shared" si="46"/>
        <v>2040000</v>
      </c>
      <c r="AN424" s="21">
        <f>Gop_Dat_Hang!X424</f>
        <v>163200</v>
      </c>
      <c r="AO424" s="75">
        <f t="shared" si="47"/>
        <v>2203200</v>
      </c>
      <c r="AQ424" s="21">
        <f>Gop_Dat_Hang!AB424-Gop_Dat_Hang!L424</f>
        <v>0</v>
      </c>
      <c r="AR424" s="21">
        <f>Gop_Dat_Hang!AC424-Gop_Dat_Hang!M424</f>
        <v>0</v>
      </c>
      <c r="AS424" s="21">
        <f>Gop_Dat_Hang!AD424-Gop_Dat_Hang!N424</f>
        <v>0</v>
      </c>
      <c r="AT424" s="21">
        <f>Gop_Dat_Hang!AE424-Gop_Dat_Hang!O424</f>
        <v>0</v>
      </c>
      <c r="AU424" s="21">
        <f>Gop_Dat_Hang!AF424-Gop_Dat_Hang!P424</f>
        <v>0</v>
      </c>
      <c r="AV424" s="21">
        <f>Gop_Dat_Hang!AG424-Gop_Dat_Hang!Q424</f>
        <v>0</v>
      </c>
      <c r="AW424" s="21">
        <f>Gop_Dat_Hang!AH424-Gop_Dat_Hang!R424</f>
        <v>0</v>
      </c>
      <c r="AX424" s="21">
        <f>Gop_Dat_Hang!AI424-Gop_Dat_Hang!S424</f>
        <v>0</v>
      </c>
      <c r="AY424" s="21">
        <f>Gop_Dat_Hang!AJ424-Gop_Dat_Hang!T424</f>
        <v>0</v>
      </c>
    </row>
    <row r="425" spans="1:51" x14ac:dyDescent="0.2">
      <c r="A425" s="73">
        <v>44615</v>
      </c>
      <c r="B425" s="181" t="s">
        <v>86</v>
      </c>
      <c r="C425" s="181" t="s">
        <v>87</v>
      </c>
      <c r="D425" s="181" t="s">
        <v>104</v>
      </c>
      <c r="E425" s="181" t="s">
        <v>105</v>
      </c>
      <c r="F425" s="181" t="s">
        <v>106</v>
      </c>
      <c r="G425" s="181" t="s">
        <v>514</v>
      </c>
      <c r="H425" s="21">
        <v>5</v>
      </c>
      <c r="I425" s="21">
        <v>0.03</v>
      </c>
      <c r="J425" s="74">
        <v>0</v>
      </c>
      <c r="L425" s="21">
        <v>0</v>
      </c>
      <c r="M425" s="21">
        <v>0</v>
      </c>
      <c r="N425" s="21">
        <v>0</v>
      </c>
      <c r="O425" s="21">
        <v>0</v>
      </c>
      <c r="P425" s="21">
        <v>32</v>
      </c>
      <c r="Q425" s="21">
        <v>29</v>
      </c>
      <c r="R425" s="21">
        <v>31</v>
      </c>
      <c r="S425" s="21">
        <v>92</v>
      </c>
      <c r="T425" s="21">
        <v>23000</v>
      </c>
      <c r="U425" s="21">
        <v>2116000</v>
      </c>
      <c r="V425" s="21">
        <v>0</v>
      </c>
      <c r="W425" s="21">
        <v>2116000</v>
      </c>
      <c r="X425" s="21">
        <v>169280</v>
      </c>
      <c r="Y425" s="74">
        <v>2285280</v>
      </c>
      <c r="Z425" s="74">
        <v>29900</v>
      </c>
      <c r="AB425" s="21">
        <f>Gop_Dat_Hang!L425</f>
        <v>0</v>
      </c>
      <c r="AC425" s="21">
        <f>Gop_Dat_Hang!M425</f>
        <v>0</v>
      </c>
      <c r="AD425" s="21">
        <f>Gop_Dat_Hang!N425</f>
        <v>0</v>
      </c>
      <c r="AE425" s="21">
        <f>Gop_Dat_Hang!O425</f>
        <v>0</v>
      </c>
      <c r="AF425" s="21">
        <f>Gop_Dat_Hang!P425</f>
        <v>32</v>
      </c>
      <c r="AG425" s="21">
        <f>Gop_Dat_Hang!Q425</f>
        <v>29</v>
      </c>
      <c r="AH425" s="21">
        <f>Gop_Dat_Hang!R425</f>
        <v>31</v>
      </c>
      <c r="AI425" s="21">
        <f>SUM(Gop_Dat_Hang!AB425:AH425)</f>
        <v>92</v>
      </c>
      <c r="AJ425" s="21">
        <f>Gop_Dat_Hang!T425</f>
        <v>23000</v>
      </c>
      <c r="AK425" s="21">
        <f t="shared" si="45"/>
        <v>2116000</v>
      </c>
      <c r="AL425" s="21">
        <f>Gop_Dat_Hang!V425</f>
        <v>0</v>
      </c>
      <c r="AM425" s="21">
        <f t="shared" si="46"/>
        <v>2116000</v>
      </c>
      <c r="AN425" s="21">
        <f>Gop_Dat_Hang!X425</f>
        <v>169280</v>
      </c>
      <c r="AO425" s="75">
        <f t="shared" si="47"/>
        <v>2285280</v>
      </c>
      <c r="AQ425" s="21">
        <f>Gop_Dat_Hang!AB425-Gop_Dat_Hang!L425</f>
        <v>0</v>
      </c>
      <c r="AR425" s="21">
        <f>Gop_Dat_Hang!AC425-Gop_Dat_Hang!M425</f>
        <v>0</v>
      </c>
      <c r="AS425" s="21">
        <f>Gop_Dat_Hang!AD425-Gop_Dat_Hang!N425</f>
        <v>0</v>
      </c>
      <c r="AT425" s="21">
        <f>Gop_Dat_Hang!AE425-Gop_Dat_Hang!O425</f>
        <v>0</v>
      </c>
      <c r="AU425" s="21">
        <f>Gop_Dat_Hang!AF425-Gop_Dat_Hang!P425</f>
        <v>0</v>
      </c>
      <c r="AV425" s="21">
        <f>Gop_Dat_Hang!AG425-Gop_Dat_Hang!Q425</f>
        <v>0</v>
      </c>
      <c r="AW425" s="21">
        <f>Gop_Dat_Hang!AH425-Gop_Dat_Hang!R425</f>
        <v>0</v>
      </c>
      <c r="AX425" s="21">
        <f>Gop_Dat_Hang!AI425-Gop_Dat_Hang!S425</f>
        <v>0</v>
      </c>
      <c r="AY425" s="21">
        <f>Gop_Dat_Hang!AJ425-Gop_Dat_Hang!T425</f>
        <v>0</v>
      </c>
    </row>
    <row r="426" spans="1:51" x14ac:dyDescent="0.2">
      <c r="A426" s="73">
        <v>44615</v>
      </c>
      <c r="B426" s="181" t="s">
        <v>86</v>
      </c>
      <c r="C426" s="181" t="s">
        <v>87</v>
      </c>
      <c r="D426" s="181" t="s">
        <v>107</v>
      </c>
      <c r="E426" s="181" t="s">
        <v>108</v>
      </c>
      <c r="F426" s="181" t="s">
        <v>109</v>
      </c>
      <c r="G426" s="181" t="s">
        <v>514</v>
      </c>
      <c r="H426" s="21">
        <v>5</v>
      </c>
      <c r="I426" s="21">
        <v>0.03</v>
      </c>
      <c r="J426" s="74">
        <v>0</v>
      </c>
      <c r="L426" s="21">
        <v>20</v>
      </c>
      <c r="M426" s="21">
        <v>13</v>
      </c>
      <c r="N426" s="21">
        <v>45</v>
      </c>
      <c r="O426" s="21">
        <v>48</v>
      </c>
      <c r="P426" s="21">
        <v>26</v>
      </c>
      <c r="Q426" s="21">
        <v>41</v>
      </c>
      <c r="R426" s="21">
        <v>40</v>
      </c>
      <c r="S426" s="21">
        <v>233</v>
      </c>
      <c r="T426" s="21">
        <v>22000</v>
      </c>
      <c r="U426" s="21">
        <v>5126000</v>
      </c>
      <c r="V426" s="21">
        <v>0</v>
      </c>
      <c r="W426" s="21">
        <v>5126000</v>
      </c>
      <c r="X426" s="21">
        <v>410080</v>
      </c>
      <c r="Y426" s="74">
        <v>5536080</v>
      </c>
      <c r="Z426" s="74">
        <v>28900</v>
      </c>
      <c r="AB426" s="21">
        <f>Gop_Dat_Hang!L426</f>
        <v>20</v>
      </c>
      <c r="AC426" s="21">
        <f>Gop_Dat_Hang!M426</f>
        <v>13</v>
      </c>
      <c r="AD426" s="21">
        <f>Gop_Dat_Hang!N426</f>
        <v>45</v>
      </c>
      <c r="AE426" s="21">
        <f>Gop_Dat_Hang!O426</f>
        <v>48</v>
      </c>
      <c r="AF426" s="21">
        <f>Gop_Dat_Hang!P426</f>
        <v>26</v>
      </c>
      <c r="AG426" s="21">
        <f>Gop_Dat_Hang!Q426</f>
        <v>41</v>
      </c>
      <c r="AH426" s="21">
        <f>Gop_Dat_Hang!R426</f>
        <v>40</v>
      </c>
      <c r="AI426" s="21">
        <f>SUM(Gop_Dat_Hang!AB426:AH426)</f>
        <v>233</v>
      </c>
      <c r="AJ426" s="21">
        <f>Gop_Dat_Hang!T426</f>
        <v>22000</v>
      </c>
      <c r="AK426" s="21">
        <f t="shared" si="45"/>
        <v>5126000</v>
      </c>
      <c r="AL426" s="21">
        <f>Gop_Dat_Hang!V426</f>
        <v>0</v>
      </c>
      <c r="AM426" s="21">
        <f t="shared" si="46"/>
        <v>5126000</v>
      </c>
      <c r="AN426" s="21">
        <f>Gop_Dat_Hang!X426</f>
        <v>410080</v>
      </c>
      <c r="AO426" s="75">
        <f t="shared" si="47"/>
        <v>5536080</v>
      </c>
      <c r="AQ426" s="21">
        <f>Gop_Dat_Hang!AB426-Gop_Dat_Hang!L426</f>
        <v>0</v>
      </c>
      <c r="AR426" s="21">
        <f>Gop_Dat_Hang!AC426-Gop_Dat_Hang!M426</f>
        <v>0</v>
      </c>
      <c r="AS426" s="21">
        <f>Gop_Dat_Hang!AD426-Gop_Dat_Hang!N426</f>
        <v>0</v>
      </c>
      <c r="AT426" s="21">
        <f>Gop_Dat_Hang!AE426-Gop_Dat_Hang!O426</f>
        <v>0</v>
      </c>
      <c r="AU426" s="21">
        <f>Gop_Dat_Hang!AF426-Gop_Dat_Hang!P426</f>
        <v>0</v>
      </c>
      <c r="AV426" s="21">
        <f>Gop_Dat_Hang!AG426-Gop_Dat_Hang!Q426</f>
        <v>0</v>
      </c>
      <c r="AW426" s="21">
        <f>Gop_Dat_Hang!AH426-Gop_Dat_Hang!R426</f>
        <v>0</v>
      </c>
      <c r="AX426" s="21">
        <f>Gop_Dat_Hang!AI426-Gop_Dat_Hang!S426</f>
        <v>0</v>
      </c>
      <c r="AY426" s="21">
        <f>Gop_Dat_Hang!AJ426-Gop_Dat_Hang!T426</f>
        <v>0</v>
      </c>
    </row>
    <row r="427" spans="1:51" x14ac:dyDescent="0.2">
      <c r="A427" s="73">
        <v>44615</v>
      </c>
      <c r="B427" s="181" t="s">
        <v>86</v>
      </c>
      <c r="C427" s="181" t="s">
        <v>87</v>
      </c>
      <c r="D427" s="181" t="s">
        <v>110</v>
      </c>
      <c r="E427" s="181" t="s">
        <v>111</v>
      </c>
      <c r="F427" s="181" t="s">
        <v>112</v>
      </c>
      <c r="G427" s="181" t="s">
        <v>514</v>
      </c>
      <c r="H427" s="21">
        <v>5</v>
      </c>
      <c r="I427" s="21">
        <v>0.03</v>
      </c>
      <c r="J427" s="74">
        <v>0</v>
      </c>
      <c r="L427" s="21">
        <v>29</v>
      </c>
      <c r="M427" s="21">
        <v>13</v>
      </c>
      <c r="N427" s="21">
        <v>44</v>
      </c>
      <c r="O427" s="21">
        <v>24</v>
      </c>
      <c r="P427" s="21">
        <v>15</v>
      </c>
      <c r="Q427" s="21">
        <v>38</v>
      </c>
      <c r="R427" s="21">
        <v>36</v>
      </c>
      <c r="S427" s="21">
        <v>199</v>
      </c>
      <c r="T427" s="21">
        <v>20000</v>
      </c>
      <c r="U427" s="21">
        <v>3980000</v>
      </c>
      <c r="V427" s="21">
        <v>0</v>
      </c>
      <c r="W427" s="21">
        <v>3980000</v>
      </c>
      <c r="X427" s="21">
        <v>318400</v>
      </c>
      <c r="Y427" s="74">
        <v>4298400</v>
      </c>
      <c r="Z427" s="74">
        <v>26900</v>
      </c>
      <c r="AB427" s="21">
        <f>Gop_Dat_Hang!L427</f>
        <v>29</v>
      </c>
      <c r="AC427" s="21">
        <f>Gop_Dat_Hang!M427</f>
        <v>13</v>
      </c>
      <c r="AD427" s="21">
        <f>Gop_Dat_Hang!N427</f>
        <v>44</v>
      </c>
      <c r="AE427" s="21">
        <f>Gop_Dat_Hang!O427</f>
        <v>24</v>
      </c>
      <c r="AF427" s="21">
        <f>Gop_Dat_Hang!P427</f>
        <v>15</v>
      </c>
      <c r="AG427" s="21">
        <f>Gop_Dat_Hang!Q427</f>
        <v>38</v>
      </c>
      <c r="AH427" s="21">
        <f>Gop_Dat_Hang!R427</f>
        <v>36</v>
      </c>
      <c r="AI427" s="21">
        <f>SUM(Gop_Dat_Hang!AB427:AH427)</f>
        <v>199</v>
      </c>
      <c r="AJ427" s="21">
        <f>Gop_Dat_Hang!T427</f>
        <v>20000</v>
      </c>
      <c r="AK427" s="21">
        <f t="shared" si="45"/>
        <v>3980000</v>
      </c>
      <c r="AL427" s="21">
        <f>Gop_Dat_Hang!V427</f>
        <v>0</v>
      </c>
      <c r="AM427" s="21">
        <f t="shared" si="46"/>
        <v>3980000</v>
      </c>
      <c r="AN427" s="21">
        <f>Gop_Dat_Hang!X427</f>
        <v>318400</v>
      </c>
      <c r="AO427" s="75">
        <f t="shared" si="47"/>
        <v>4298400</v>
      </c>
      <c r="AQ427" s="21">
        <f>Gop_Dat_Hang!AB427-Gop_Dat_Hang!L427</f>
        <v>0</v>
      </c>
      <c r="AR427" s="21">
        <f>Gop_Dat_Hang!AC427-Gop_Dat_Hang!M427</f>
        <v>0</v>
      </c>
      <c r="AS427" s="21">
        <f>Gop_Dat_Hang!AD427-Gop_Dat_Hang!N427</f>
        <v>0</v>
      </c>
      <c r="AT427" s="21">
        <f>Gop_Dat_Hang!AE427-Gop_Dat_Hang!O427</f>
        <v>0</v>
      </c>
      <c r="AU427" s="21">
        <f>Gop_Dat_Hang!AF427-Gop_Dat_Hang!P427</f>
        <v>0</v>
      </c>
      <c r="AV427" s="21">
        <f>Gop_Dat_Hang!AG427-Gop_Dat_Hang!Q427</f>
        <v>0</v>
      </c>
      <c r="AW427" s="21">
        <f>Gop_Dat_Hang!AH427-Gop_Dat_Hang!R427</f>
        <v>0</v>
      </c>
      <c r="AX427" s="21">
        <f>Gop_Dat_Hang!AI427-Gop_Dat_Hang!S427</f>
        <v>0</v>
      </c>
      <c r="AY427" s="21">
        <f>Gop_Dat_Hang!AJ427-Gop_Dat_Hang!T427</f>
        <v>0</v>
      </c>
    </row>
    <row r="428" spans="1:51" x14ac:dyDescent="0.2">
      <c r="A428" s="73">
        <v>44615</v>
      </c>
      <c r="B428" s="181" t="s">
        <v>86</v>
      </c>
      <c r="C428" s="181" t="s">
        <v>87</v>
      </c>
      <c r="D428" s="181" t="s">
        <v>113</v>
      </c>
      <c r="E428" s="181" t="s">
        <v>114</v>
      </c>
      <c r="F428" s="181" t="s">
        <v>115</v>
      </c>
      <c r="G428" s="181" t="s">
        <v>514</v>
      </c>
      <c r="H428" s="21">
        <v>5</v>
      </c>
      <c r="I428" s="21">
        <v>0.03</v>
      </c>
      <c r="J428" s="74">
        <v>0</v>
      </c>
      <c r="L428" s="21">
        <v>36</v>
      </c>
      <c r="M428" s="21">
        <v>49</v>
      </c>
      <c r="N428" s="21">
        <v>40</v>
      </c>
      <c r="O428" s="21">
        <v>28</v>
      </c>
      <c r="P428" s="21">
        <v>11</v>
      </c>
      <c r="Q428" s="21">
        <v>17</v>
      </c>
      <c r="R428" s="21">
        <v>37</v>
      </c>
      <c r="S428" s="21">
        <v>218</v>
      </c>
      <c r="T428" s="21">
        <v>7300</v>
      </c>
      <c r="U428" s="21">
        <v>1591400</v>
      </c>
      <c r="V428" s="21">
        <v>0</v>
      </c>
      <c r="W428" s="21">
        <v>1591400</v>
      </c>
      <c r="X428" s="21">
        <v>127312</v>
      </c>
      <c r="Y428" s="74">
        <v>1718712</v>
      </c>
      <c r="Z428" s="74">
        <v>9900</v>
      </c>
      <c r="AB428" s="21">
        <f>Gop_Dat_Hang!L428</f>
        <v>36</v>
      </c>
      <c r="AC428" s="21">
        <f>Gop_Dat_Hang!M428</f>
        <v>49</v>
      </c>
      <c r="AD428" s="21">
        <f>Gop_Dat_Hang!N428</f>
        <v>40</v>
      </c>
      <c r="AE428" s="21">
        <f>Gop_Dat_Hang!O428</f>
        <v>28</v>
      </c>
      <c r="AF428" s="21">
        <f>Gop_Dat_Hang!P428</f>
        <v>11</v>
      </c>
      <c r="AG428" s="21">
        <f>Gop_Dat_Hang!Q428</f>
        <v>17</v>
      </c>
      <c r="AH428" s="21">
        <f>Gop_Dat_Hang!R428</f>
        <v>37</v>
      </c>
      <c r="AI428" s="21">
        <f>SUM(Gop_Dat_Hang!AB428:AH428)</f>
        <v>218</v>
      </c>
      <c r="AJ428" s="21">
        <f>Gop_Dat_Hang!T428</f>
        <v>7300</v>
      </c>
      <c r="AK428" s="21">
        <f t="shared" si="45"/>
        <v>1591400</v>
      </c>
      <c r="AL428" s="21">
        <f>Gop_Dat_Hang!V428</f>
        <v>0</v>
      </c>
      <c r="AM428" s="21">
        <f t="shared" si="46"/>
        <v>1591400</v>
      </c>
      <c r="AN428" s="21">
        <f>Gop_Dat_Hang!X428</f>
        <v>127312</v>
      </c>
      <c r="AO428" s="75">
        <f t="shared" si="47"/>
        <v>1718712</v>
      </c>
      <c r="AQ428" s="21">
        <f>Gop_Dat_Hang!AB428-Gop_Dat_Hang!L428</f>
        <v>0</v>
      </c>
      <c r="AR428" s="21">
        <f>Gop_Dat_Hang!AC428-Gop_Dat_Hang!M428</f>
        <v>0</v>
      </c>
      <c r="AS428" s="21">
        <f>Gop_Dat_Hang!AD428-Gop_Dat_Hang!N428</f>
        <v>0</v>
      </c>
      <c r="AT428" s="21">
        <f>Gop_Dat_Hang!AE428-Gop_Dat_Hang!O428</f>
        <v>0</v>
      </c>
      <c r="AU428" s="21">
        <f>Gop_Dat_Hang!AF428-Gop_Dat_Hang!P428</f>
        <v>0</v>
      </c>
      <c r="AV428" s="21">
        <f>Gop_Dat_Hang!AG428-Gop_Dat_Hang!Q428</f>
        <v>0</v>
      </c>
      <c r="AW428" s="21">
        <f>Gop_Dat_Hang!AH428-Gop_Dat_Hang!R428</f>
        <v>0</v>
      </c>
      <c r="AX428" s="21">
        <f>Gop_Dat_Hang!AI428-Gop_Dat_Hang!S428</f>
        <v>0</v>
      </c>
      <c r="AY428" s="21">
        <f>Gop_Dat_Hang!AJ428-Gop_Dat_Hang!T428</f>
        <v>0</v>
      </c>
    </row>
    <row r="429" spans="1:51" x14ac:dyDescent="0.2">
      <c r="A429" s="73">
        <v>44615</v>
      </c>
      <c r="B429" s="181" t="s">
        <v>86</v>
      </c>
      <c r="C429" s="181" t="s">
        <v>87</v>
      </c>
      <c r="D429" s="181" t="s">
        <v>116</v>
      </c>
      <c r="E429" s="181" t="s">
        <v>117</v>
      </c>
      <c r="F429" s="181" t="s">
        <v>118</v>
      </c>
      <c r="G429" s="181" t="s">
        <v>514</v>
      </c>
      <c r="H429" s="21">
        <v>5</v>
      </c>
      <c r="I429" s="21">
        <v>0.03</v>
      </c>
      <c r="J429" s="74">
        <v>0</v>
      </c>
      <c r="L429" s="21">
        <v>34</v>
      </c>
      <c r="M429" s="21">
        <v>15</v>
      </c>
      <c r="N429" s="21">
        <v>42</v>
      </c>
      <c r="O429" s="21">
        <v>48</v>
      </c>
      <c r="P429" s="21">
        <v>35</v>
      </c>
      <c r="Q429" s="21">
        <v>16</v>
      </c>
      <c r="R429" s="21">
        <v>12</v>
      </c>
      <c r="S429" s="21">
        <v>202</v>
      </c>
      <c r="T429" s="21">
        <v>7500</v>
      </c>
      <c r="U429" s="21">
        <v>1515000</v>
      </c>
      <c r="V429" s="21">
        <v>0</v>
      </c>
      <c r="W429" s="21">
        <v>1515000</v>
      </c>
      <c r="X429" s="21">
        <v>121200</v>
      </c>
      <c r="Y429" s="74">
        <v>1636200</v>
      </c>
      <c r="Z429" s="74">
        <v>9900</v>
      </c>
      <c r="AB429" s="21">
        <f>Gop_Dat_Hang!L429</f>
        <v>34</v>
      </c>
      <c r="AC429" s="21">
        <f>Gop_Dat_Hang!M429</f>
        <v>15</v>
      </c>
      <c r="AD429" s="21">
        <f>Gop_Dat_Hang!N429</f>
        <v>42</v>
      </c>
      <c r="AE429" s="21">
        <f>Gop_Dat_Hang!O429</f>
        <v>48</v>
      </c>
      <c r="AF429" s="21">
        <f>Gop_Dat_Hang!P429</f>
        <v>35</v>
      </c>
      <c r="AG429" s="21">
        <f>Gop_Dat_Hang!Q429</f>
        <v>16</v>
      </c>
      <c r="AH429" s="21">
        <f>Gop_Dat_Hang!R429</f>
        <v>12</v>
      </c>
      <c r="AI429" s="21">
        <f>SUM(Gop_Dat_Hang!AB429:AH429)</f>
        <v>202</v>
      </c>
      <c r="AJ429" s="21">
        <f>Gop_Dat_Hang!T429</f>
        <v>7500</v>
      </c>
      <c r="AK429" s="21">
        <f t="shared" si="45"/>
        <v>1515000</v>
      </c>
      <c r="AL429" s="21">
        <f>Gop_Dat_Hang!V429</f>
        <v>0</v>
      </c>
      <c r="AM429" s="21">
        <f t="shared" si="46"/>
        <v>1515000</v>
      </c>
      <c r="AN429" s="21">
        <f>Gop_Dat_Hang!X429</f>
        <v>121200</v>
      </c>
      <c r="AO429" s="75">
        <f t="shared" si="47"/>
        <v>1636200</v>
      </c>
      <c r="AQ429" s="21">
        <f>Gop_Dat_Hang!AB429-Gop_Dat_Hang!L429</f>
        <v>0</v>
      </c>
      <c r="AR429" s="21">
        <f>Gop_Dat_Hang!AC429-Gop_Dat_Hang!M429</f>
        <v>0</v>
      </c>
      <c r="AS429" s="21">
        <f>Gop_Dat_Hang!AD429-Gop_Dat_Hang!N429</f>
        <v>0</v>
      </c>
      <c r="AT429" s="21">
        <f>Gop_Dat_Hang!AE429-Gop_Dat_Hang!O429</f>
        <v>0</v>
      </c>
      <c r="AU429" s="21">
        <f>Gop_Dat_Hang!AF429-Gop_Dat_Hang!P429</f>
        <v>0</v>
      </c>
      <c r="AV429" s="21">
        <f>Gop_Dat_Hang!AG429-Gop_Dat_Hang!Q429</f>
        <v>0</v>
      </c>
      <c r="AW429" s="21">
        <f>Gop_Dat_Hang!AH429-Gop_Dat_Hang!R429</f>
        <v>0</v>
      </c>
      <c r="AX429" s="21">
        <f>Gop_Dat_Hang!AI429-Gop_Dat_Hang!S429</f>
        <v>0</v>
      </c>
      <c r="AY429" s="21">
        <f>Gop_Dat_Hang!AJ429-Gop_Dat_Hang!T429</f>
        <v>0</v>
      </c>
    </row>
    <row r="430" spans="1:51" x14ac:dyDescent="0.2">
      <c r="A430" s="73">
        <v>44615</v>
      </c>
      <c r="B430" s="181" t="s">
        <v>86</v>
      </c>
      <c r="C430" s="181" t="s">
        <v>87</v>
      </c>
      <c r="D430" s="181" t="s">
        <v>119</v>
      </c>
      <c r="E430" s="181" t="s">
        <v>120</v>
      </c>
      <c r="F430" s="181" t="s">
        <v>121</v>
      </c>
      <c r="G430" s="181" t="s">
        <v>514</v>
      </c>
      <c r="H430" s="21">
        <v>10</v>
      </c>
      <c r="I430" s="21">
        <v>0.03</v>
      </c>
      <c r="J430" s="74">
        <v>0</v>
      </c>
      <c r="L430" s="21">
        <v>17</v>
      </c>
      <c r="M430" s="21">
        <v>38</v>
      </c>
      <c r="N430" s="21">
        <v>47</v>
      </c>
      <c r="O430" s="21">
        <v>40</v>
      </c>
      <c r="P430" s="21">
        <v>38</v>
      </c>
      <c r="Q430" s="21">
        <v>14</v>
      </c>
      <c r="R430" s="21">
        <v>34</v>
      </c>
      <c r="S430" s="21">
        <v>228</v>
      </c>
      <c r="T430" s="21">
        <v>8200</v>
      </c>
      <c r="U430" s="21">
        <v>1869600</v>
      </c>
      <c r="V430" s="21">
        <v>0</v>
      </c>
      <c r="W430" s="21">
        <v>1869600</v>
      </c>
      <c r="X430" s="21">
        <v>149568</v>
      </c>
      <c r="Y430" s="74">
        <v>2019168</v>
      </c>
      <c r="Z430" s="74">
        <v>10500</v>
      </c>
      <c r="AB430" s="21">
        <f>Gop_Dat_Hang!L430</f>
        <v>17</v>
      </c>
      <c r="AC430" s="21">
        <f>Gop_Dat_Hang!M430</f>
        <v>38</v>
      </c>
      <c r="AD430" s="21">
        <f>Gop_Dat_Hang!N430</f>
        <v>47</v>
      </c>
      <c r="AE430" s="21">
        <f>Gop_Dat_Hang!O430</f>
        <v>40</v>
      </c>
      <c r="AF430" s="21">
        <f>Gop_Dat_Hang!P430</f>
        <v>38</v>
      </c>
      <c r="AG430" s="21">
        <f>Gop_Dat_Hang!Q430</f>
        <v>14</v>
      </c>
      <c r="AH430" s="21">
        <f>Gop_Dat_Hang!R430</f>
        <v>34</v>
      </c>
      <c r="AI430" s="21">
        <f>SUM(Gop_Dat_Hang!AB430:AH430)</f>
        <v>228</v>
      </c>
      <c r="AJ430" s="21">
        <f>Gop_Dat_Hang!T430</f>
        <v>8200</v>
      </c>
      <c r="AK430" s="21">
        <f t="shared" ref="AK430:AK461" si="48">AI430*AJ430</f>
        <v>1869600</v>
      </c>
      <c r="AL430" s="21">
        <f>Gop_Dat_Hang!V430</f>
        <v>0</v>
      </c>
      <c r="AM430" s="21">
        <f t="shared" ref="AM430:AM461" si="49">AK430-AL430</f>
        <v>1869600</v>
      </c>
      <c r="AN430" s="21">
        <f>Gop_Dat_Hang!X430</f>
        <v>149568</v>
      </c>
      <c r="AO430" s="75">
        <f t="shared" ref="AO430:AO461" si="50">AM430+AN430</f>
        <v>2019168</v>
      </c>
      <c r="AQ430" s="21">
        <f>Gop_Dat_Hang!AB430-Gop_Dat_Hang!L430</f>
        <v>0</v>
      </c>
      <c r="AR430" s="21">
        <f>Gop_Dat_Hang!AC430-Gop_Dat_Hang!M430</f>
        <v>0</v>
      </c>
      <c r="AS430" s="21">
        <f>Gop_Dat_Hang!AD430-Gop_Dat_Hang!N430</f>
        <v>0</v>
      </c>
      <c r="AT430" s="21">
        <f>Gop_Dat_Hang!AE430-Gop_Dat_Hang!O430</f>
        <v>0</v>
      </c>
      <c r="AU430" s="21">
        <f>Gop_Dat_Hang!AF430-Gop_Dat_Hang!P430</f>
        <v>0</v>
      </c>
      <c r="AV430" s="21">
        <f>Gop_Dat_Hang!AG430-Gop_Dat_Hang!Q430</f>
        <v>0</v>
      </c>
      <c r="AW430" s="21">
        <f>Gop_Dat_Hang!AH430-Gop_Dat_Hang!R430</f>
        <v>0</v>
      </c>
      <c r="AX430" s="21">
        <f>Gop_Dat_Hang!AI430-Gop_Dat_Hang!S430</f>
        <v>0</v>
      </c>
      <c r="AY430" s="21">
        <f>Gop_Dat_Hang!AJ430-Gop_Dat_Hang!T430</f>
        <v>0</v>
      </c>
    </row>
    <row r="431" spans="1:51" x14ac:dyDescent="0.2">
      <c r="A431" s="73">
        <v>44615</v>
      </c>
      <c r="B431" s="181" t="s">
        <v>86</v>
      </c>
      <c r="C431" s="181" t="s">
        <v>87</v>
      </c>
      <c r="D431" s="181" t="s">
        <v>122</v>
      </c>
      <c r="E431" s="181" t="s">
        <v>123</v>
      </c>
      <c r="F431" s="181" t="s">
        <v>124</v>
      </c>
      <c r="G431" s="181" t="s">
        <v>514</v>
      </c>
      <c r="H431" s="21">
        <v>5</v>
      </c>
      <c r="I431" s="21">
        <v>0.03</v>
      </c>
      <c r="J431" s="74">
        <v>0</v>
      </c>
      <c r="L431" s="21">
        <v>21</v>
      </c>
      <c r="M431" s="21">
        <v>45</v>
      </c>
      <c r="N431" s="21">
        <v>11</v>
      </c>
      <c r="O431" s="21">
        <v>17</v>
      </c>
      <c r="P431" s="21">
        <v>30</v>
      </c>
      <c r="Q431" s="21">
        <v>22</v>
      </c>
      <c r="R431" s="21">
        <v>28</v>
      </c>
      <c r="S431" s="21">
        <v>174</v>
      </c>
      <c r="T431" s="21">
        <v>8500</v>
      </c>
      <c r="U431" s="21">
        <v>1479000</v>
      </c>
      <c r="V431" s="21">
        <v>0</v>
      </c>
      <c r="W431" s="21">
        <v>1479000</v>
      </c>
      <c r="X431" s="21">
        <v>118320</v>
      </c>
      <c r="Y431" s="74">
        <v>1597320</v>
      </c>
      <c r="Z431" s="74">
        <v>10500</v>
      </c>
      <c r="AB431" s="21">
        <f>Gop_Dat_Hang!L431</f>
        <v>21</v>
      </c>
      <c r="AC431" s="21">
        <f>Gop_Dat_Hang!M431</f>
        <v>45</v>
      </c>
      <c r="AD431" s="21">
        <f>Gop_Dat_Hang!N431</f>
        <v>11</v>
      </c>
      <c r="AE431" s="21">
        <f>Gop_Dat_Hang!O431</f>
        <v>17</v>
      </c>
      <c r="AF431" s="21">
        <f>Gop_Dat_Hang!P431</f>
        <v>30</v>
      </c>
      <c r="AG431" s="21">
        <f>Gop_Dat_Hang!Q431</f>
        <v>22</v>
      </c>
      <c r="AH431" s="21">
        <f>Gop_Dat_Hang!R431</f>
        <v>28</v>
      </c>
      <c r="AI431" s="21">
        <f>SUM(Gop_Dat_Hang!AB431:AH431)</f>
        <v>174</v>
      </c>
      <c r="AJ431" s="21">
        <f>Gop_Dat_Hang!T431</f>
        <v>8500</v>
      </c>
      <c r="AK431" s="21">
        <f t="shared" si="48"/>
        <v>1479000</v>
      </c>
      <c r="AL431" s="21">
        <f>Gop_Dat_Hang!V431</f>
        <v>0</v>
      </c>
      <c r="AM431" s="21">
        <f t="shared" si="49"/>
        <v>1479000</v>
      </c>
      <c r="AN431" s="21">
        <f>Gop_Dat_Hang!X431</f>
        <v>118320</v>
      </c>
      <c r="AO431" s="75">
        <f t="shared" si="50"/>
        <v>1597320</v>
      </c>
      <c r="AQ431" s="21">
        <f>Gop_Dat_Hang!AB431-Gop_Dat_Hang!L431</f>
        <v>0</v>
      </c>
      <c r="AR431" s="21">
        <f>Gop_Dat_Hang!AC431-Gop_Dat_Hang!M431</f>
        <v>0</v>
      </c>
      <c r="AS431" s="21">
        <f>Gop_Dat_Hang!AD431-Gop_Dat_Hang!N431</f>
        <v>0</v>
      </c>
      <c r="AT431" s="21">
        <f>Gop_Dat_Hang!AE431-Gop_Dat_Hang!O431</f>
        <v>0</v>
      </c>
      <c r="AU431" s="21">
        <f>Gop_Dat_Hang!AF431-Gop_Dat_Hang!P431</f>
        <v>0</v>
      </c>
      <c r="AV431" s="21">
        <f>Gop_Dat_Hang!AG431-Gop_Dat_Hang!Q431</f>
        <v>0</v>
      </c>
      <c r="AW431" s="21">
        <f>Gop_Dat_Hang!AH431-Gop_Dat_Hang!R431</f>
        <v>0</v>
      </c>
      <c r="AX431" s="21">
        <f>Gop_Dat_Hang!AI431-Gop_Dat_Hang!S431</f>
        <v>0</v>
      </c>
      <c r="AY431" s="21">
        <f>Gop_Dat_Hang!AJ431-Gop_Dat_Hang!T431</f>
        <v>0</v>
      </c>
    </row>
    <row r="432" spans="1:51" x14ac:dyDescent="0.2">
      <c r="A432" s="73">
        <v>44615</v>
      </c>
      <c r="B432" s="181" t="s">
        <v>155</v>
      </c>
      <c r="C432" s="181" t="s">
        <v>156</v>
      </c>
      <c r="D432" s="181" t="s">
        <v>157</v>
      </c>
      <c r="E432" s="181" t="s">
        <v>158</v>
      </c>
      <c r="F432" s="181" t="s">
        <v>159</v>
      </c>
      <c r="G432" s="181" t="s">
        <v>514</v>
      </c>
      <c r="H432" s="21">
        <v>5</v>
      </c>
      <c r="I432" s="21">
        <v>0</v>
      </c>
      <c r="J432" s="74">
        <v>0</v>
      </c>
      <c r="L432" s="21">
        <v>21</v>
      </c>
      <c r="M432" s="21">
        <v>38</v>
      </c>
      <c r="N432" s="21">
        <v>19</v>
      </c>
      <c r="O432" s="21">
        <v>32</v>
      </c>
      <c r="P432" s="21">
        <v>18</v>
      </c>
      <c r="Q432" s="21">
        <v>28</v>
      </c>
      <c r="R432" s="21">
        <v>30</v>
      </c>
      <c r="S432" s="21">
        <v>186</v>
      </c>
      <c r="T432" s="21">
        <v>99000</v>
      </c>
      <c r="U432" s="21">
        <v>18414000</v>
      </c>
      <c r="V432" s="21">
        <v>0</v>
      </c>
      <c r="W432" s="21">
        <v>18414000</v>
      </c>
      <c r="X432" s="21">
        <v>1473120</v>
      </c>
      <c r="Y432" s="74">
        <v>19887120</v>
      </c>
      <c r="Z432" s="74">
        <v>128000</v>
      </c>
      <c r="AB432" s="21">
        <f>Gop_Dat_Hang!L432</f>
        <v>21</v>
      </c>
      <c r="AC432" s="21">
        <f>Gop_Dat_Hang!M432</f>
        <v>38</v>
      </c>
      <c r="AD432" s="21">
        <f>Gop_Dat_Hang!N432</f>
        <v>19</v>
      </c>
      <c r="AE432" s="21">
        <f>Gop_Dat_Hang!O432</f>
        <v>32</v>
      </c>
      <c r="AF432" s="21">
        <f>Gop_Dat_Hang!P432</f>
        <v>18</v>
      </c>
      <c r="AG432" s="21">
        <f>Gop_Dat_Hang!Q432</f>
        <v>28</v>
      </c>
      <c r="AH432" s="21">
        <f>Gop_Dat_Hang!R432</f>
        <v>30</v>
      </c>
      <c r="AI432" s="21">
        <f>SUM(Gop_Dat_Hang!AB432:AH432)</f>
        <v>186</v>
      </c>
      <c r="AJ432" s="21">
        <f>Gop_Dat_Hang!T432</f>
        <v>99000</v>
      </c>
      <c r="AK432" s="21">
        <f t="shared" si="48"/>
        <v>18414000</v>
      </c>
      <c r="AL432" s="21">
        <f>Gop_Dat_Hang!V432</f>
        <v>0</v>
      </c>
      <c r="AM432" s="21">
        <f t="shared" si="49"/>
        <v>18414000</v>
      </c>
      <c r="AN432" s="21">
        <f>Gop_Dat_Hang!X432</f>
        <v>1473120</v>
      </c>
      <c r="AO432" s="75">
        <f t="shared" si="50"/>
        <v>19887120</v>
      </c>
      <c r="AQ432" s="21">
        <f>Gop_Dat_Hang!AB432-Gop_Dat_Hang!L432</f>
        <v>0</v>
      </c>
      <c r="AR432" s="21">
        <f>Gop_Dat_Hang!AC432-Gop_Dat_Hang!M432</f>
        <v>0</v>
      </c>
      <c r="AS432" s="21">
        <f>Gop_Dat_Hang!AD432-Gop_Dat_Hang!N432</f>
        <v>0</v>
      </c>
      <c r="AT432" s="21">
        <f>Gop_Dat_Hang!AE432-Gop_Dat_Hang!O432</f>
        <v>0</v>
      </c>
      <c r="AU432" s="21">
        <f>Gop_Dat_Hang!AF432-Gop_Dat_Hang!P432</f>
        <v>0</v>
      </c>
      <c r="AV432" s="21">
        <f>Gop_Dat_Hang!AG432-Gop_Dat_Hang!Q432</f>
        <v>0</v>
      </c>
      <c r="AW432" s="21">
        <f>Gop_Dat_Hang!AH432-Gop_Dat_Hang!R432</f>
        <v>0</v>
      </c>
      <c r="AX432" s="21">
        <f>Gop_Dat_Hang!AI432-Gop_Dat_Hang!S432</f>
        <v>0</v>
      </c>
      <c r="AY432" s="21">
        <f>Gop_Dat_Hang!AJ432-Gop_Dat_Hang!T432</f>
        <v>0</v>
      </c>
    </row>
    <row r="433" spans="1:51" x14ac:dyDescent="0.2">
      <c r="A433" s="73">
        <v>44615</v>
      </c>
      <c r="B433" s="181" t="s">
        <v>155</v>
      </c>
      <c r="C433" s="181" t="s">
        <v>156</v>
      </c>
      <c r="D433" s="181" t="s">
        <v>161</v>
      </c>
      <c r="E433" s="181" t="s">
        <v>162</v>
      </c>
      <c r="F433" s="181" t="s">
        <v>163</v>
      </c>
      <c r="G433" s="181" t="s">
        <v>514</v>
      </c>
      <c r="H433" s="21">
        <v>5</v>
      </c>
      <c r="I433" s="21">
        <v>0</v>
      </c>
      <c r="J433" s="74">
        <v>0</v>
      </c>
      <c r="L433" s="21">
        <v>12</v>
      </c>
      <c r="M433" s="21">
        <v>39</v>
      </c>
      <c r="N433" s="21">
        <v>41</v>
      </c>
      <c r="O433" s="21">
        <v>22</v>
      </c>
      <c r="P433" s="21">
        <v>33</v>
      </c>
      <c r="Q433" s="21">
        <v>21</v>
      </c>
      <c r="R433" s="21">
        <v>36</v>
      </c>
      <c r="S433" s="21">
        <v>204</v>
      </c>
      <c r="T433" s="21">
        <v>59400</v>
      </c>
      <c r="U433" s="21">
        <v>12117600</v>
      </c>
      <c r="V433" s="21">
        <v>0</v>
      </c>
      <c r="W433" s="21">
        <v>12117600</v>
      </c>
      <c r="X433" s="21">
        <v>969408</v>
      </c>
      <c r="Y433" s="74">
        <v>13087008</v>
      </c>
      <c r="Z433" s="74">
        <v>77000</v>
      </c>
      <c r="AB433" s="21">
        <f>Gop_Dat_Hang!L433</f>
        <v>12</v>
      </c>
      <c r="AC433" s="21">
        <f>Gop_Dat_Hang!M433</f>
        <v>39</v>
      </c>
      <c r="AD433" s="21">
        <f>Gop_Dat_Hang!N433</f>
        <v>41</v>
      </c>
      <c r="AE433" s="21">
        <f>Gop_Dat_Hang!O433</f>
        <v>22</v>
      </c>
      <c r="AF433" s="21">
        <f>Gop_Dat_Hang!P433</f>
        <v>33</v>
      </c>
      <c r="AG433" s="21">
        <f>Gop_Dat_Hang!Q433</f>
        <v>21</v>
      </c>
      <c r="AH433" s="21">
        <f>Gop_Dat_Hang!R433</f>
        <v>36</v>
      </c>
      <c r="AI433" s="21">
        <f>SUM(Gop_Dat_Hang!AB433:AH433)</f>
        <v>204</v>
      </c>
      <c r="AJ433" s="21">
        <f>Gop_Dat_Hang!T433</f>
        <v>59400</v>
      </c>
      <c r="AK433" s="21">
        <f t="shared" si="48"/>
        <v>12117600</v>
      </c>
      <c r="AL433" s="21">
        <f>Gop_Dat_Hang!V433</f>
        <v>0</v>
      </c>
      <c r="AM433" s="21">
        <f t="shared" si="49"/>
        <v>12117600</v>
      </c>
      <c r="AN433" s="21">
        <f>Gop_Dat_Hang!X433</f>
        <v>969408</v>
      </c>
      <c r="AO433" s="75">
        <f t="shared" si="50"/>
        <v>13087008</v>
      </c>
      <c r="AQ433" s="21">
        <f>Gop_Dat_Hang!AB433-Gop_Dat_Hang!L433</f>
        <v>0</v>
      </c>
      <c r="AR433" s="21">
        <f>Gop_Dat_Hang!AC433-Gop_Dat_Hang!M433</f>
        <v>0</v>
      </c>
      <c r="AS433" s="21">
        <f>Gop_Dat_Hang!AD433-Gop_Dat_Hang!N433</f>
        <v>0</v>
      </c>
      <c r="AT433" s="21">
        <f>Gop_Dat_Hang!AE433-Gop_Dat_Hang!O433</f>
        <v>0</v>
      </c>
      <c r="AU433" s="21">
        <f>Gop_Dat_Hang!AF433-Gop_Dat_Hang!P433</f>
        <v>0</v>
      </c>
      <c r="AV433" s="21">
        <f>Gop_Dat_Hang!AG433-Gop_Dat_Hang!Q433</f>
        <v>0</v>
      </c>
      <c r="AW433" s="21">
        <f>Gop_Dat_Hang!AH433-Gop_Dat_Hang!R433</f>
        <v>0</v>
      </c>
      <c r="AX433" s="21">
        <f>Gop_Dat_Hang!AI433-Gop_Dat_Hang!S433</f>
        <v>0</v>
      </c>
      <c r="AY433" s="21">
        <f>Gop_Dat_Hang!AJ433-Gop_Dat_Hang!T433</f>
        <v>0</v>
      </c>
    </row>
    <row r="434" spans="1:51" x14ac:dyDescent="0.2">
      <c r="A434" s="73">
        <v>44615</v>
      </c>
      <c r="B434" s="181" t="s">
        <v>164</v>
      </c>
      <c r="C434" s="181" t="s">
        <v>165</v>
      </c>
      <c r="D434" s="181" t="s">
        <v>169</v>
      </c>
      <c r="E434" s="181" t="s">
        <v>170</v>
      </c>
      <c r="F434" s="181" t="s">
        <v>171</v>
      </c>
      <c r="G434" s="181" t="s">
        <v>569</v>
      </c>
      <c r="H434" s="21">
        <v>5</v>
      </c>
      <c r="I434" s="21">
        <v>0.03</v>
      </c>
      <c r="J434" s="74">
        <v>0</v>
      </c>
      <c r="L434" s="21">
        <v>10</v>
      </c>
      <c r="M434" s="21">
        <v>10</v>
      </c>
      <c r="N434" s="21">
        <v>16</v>
      </c>
      <c r="O434" s="21">
        <v>31</v>
      </c>
      <c r="P434" s="21">
        <v>24</v>
      </c>
      <c r="Q434" s="21">
        <v>47</v>
      </c>
      <c r="R434" s="21">
        <v>28</v>
      </c>
      <c r="S434" s="21">
        <v>166</v>
      </c>
      <c r="T434" s="21">
        <v>135000</v>
      </c>
      <c r="U434" s="21">
        <v>22410000</v>
      </c>
      <c r="V434" s="21">
        <v>0</v>
      </c>
      <c r="W434" s="21">
        <v>22410000</v>
      </c>
      <c r="X434" s="21">
        <v>1792800</v>
      </c>
      <c r="Y434" s="74">
        <v>24202800</v>
      </c>
      <c r="Z434" s="74">
        <v>160000</v>
      </c>
      <c r="AB434" s="21">
        <f>Gop_Dat_Hang!L434</f>
        <v>10</v>
      </c>
      <c r="AC434" s="21">
        <f>Gop_Dat_Hang!M434</f>
        <v>10</v>
      </c>
      <c r="AD434" s="21">
        <f>Gop_Dat_Hang!N434</f>
        <v>16</v>
      </c>
      <c r="AE434" s="21">
        <f>Gop_Dat_Hang!O434</f>
        <v>31</v>
      </c>
      <c r="AF434" s="21">
        <f>Gop_Dat_Hang!P434</f>
        <v>24</v>
      </c>
      <c r="AG434" s="21">
        <f>Gop_Dat_Hang!Q434</f>
        <v>47</v>
      </c>
      <c r="AH434" s="21">
        <f>Gop_Dat_Hang!R434</f>
        <v>28</v>
      </c>
      <c r="AI434" s="21">
        <f>SUM(Gop_Dat_Hang!AB434:AH434)</f>
        <v>166</v>
      </c>
      <c r="AJ434" s="21">
        <f>Gop_Dat_Hang!T434</f>
        <v>135000</v>
      </c>
      <c r="AK434" s="21">
        <f t="shared" si="48"/>
        <v>22410000</v>
      </c>
      <c r="AL434" s="21">
        <f>Gop_Dat_Hang!V434</f>
        <v>0</v>
      </c>
      <c r="AM434" s="21">
        <f t="shared" si="49"/>
        <v>22410000</v>
      </c>
      <c r="AN434" s="21">
        <f>Gop_Dat_Hang!X434</f>
        <v>1792800</v>
      </c>
      <c r="AO434" s="75">
        <f t="shared" si="50"/>
        <v>24202800</v>
      </c>
      <c r="AQ434" s="21">
        <f>Gop_Dat_Hang!AB434-Gop_Dat_Hang!L434</f>
        <v>0</v>
      </c>
      <c r="AR434" s="21">
        <f>Gop_Dat_Hang!AC434-Gop_Dat_Hang!M434</f>
        <v>0</v>
      </c>
      <c r="AS434" s="21">
        <f>Gop_Dat_Hang!AD434-Gop_Dat_Hang!N434</f>
        <v>0</v>
      </c>
      <c r="AT434" s="21">
        <f>Gop_Dat_Hang!AE434-Gop_Dat_Hang!O434</f>
        <v>0</v>
      </c>
      <c r="AU434" s="21">
        <f>Gop_Dat_Hang!AF434-Gop_Dat_Hang!P434</f>
        <v>0</v>
      </c>
      <c r="AV434" s="21">
        <f>Gop_Dat_Hang!AG434-Gop_Dat_Hang!Q434</f>
        <v>0</v>
      </c>
      <c r="AW434" s="21">
        <f>Gop_Dat_Hang!AH434-Gop_Dat_Hang!R434</f>
        <v>0</v>
      </c>
      <c r="AX434" s="21">
        <f>Gop_Dat_Hang!AI434-Gop_Dat_Hang!S434</f>
        <v>0</v>
      </c>
      <c r="AY434" s="21">
        <f>Gop_Dat_Hang!AJ434-Gop_Dat_Hang!T434</f>
        <v>0</v>
      </c>
    </row>
    <row r="435" spans="1:51" x14ac:dyDescent="0.2">
      <c r="A435" s="73">
        <v>44615</v>
      </c>
      <c r="B435" s="181" t="s">
        <v>164</v>
      </c>
      <c r="C435" s="181" t="s">
        <v>165</v>
      </c>
      <c r="D435" s="181" t="s">
        <v>172</v>
      </c>
      <c r="E435" s="181" t="s">
        <v>173</v>
      </c>
      <c r="F435" s="181" t="s">
        <v>174</v>
      </c>
      <c r="G435" s="181" t="s">
        <v>569</v>
      </c>
      <c r="H435" s="21">
        <v>5</v>
      </c>
      <c r="I435" s="21">
        <v>0.03</v>
      </c>
      <c r="J435" s="74">
        <v>0</v>
      </c>
      <c r="L435" s="21">
        <v>19</v>
      </c>
      <c r="M435" s="21">
        <v>43</v>
      </c>
      <c r="N435" s="21">
        <v>37</v>
      </c>
      <c r="O435" s="21">
        <v>45</v>
      </c>
      <c r="P435" s="21">
        <v>32</v>
      </c>
      <c r="Q435" s="21">
        <v>18</v>
      </c>
      <c r="R435" s="21">
        <v>24</v>
      </c>
      <c r="S435" s="21">
        <v>218</v>
      </c>
      <c r="T435" s="21">
        <v>102500</v>
      </c>
      <c r="U435" s="21">
        <v>22345000</v>
      </c>
      <c r="V435" s="21">
        <v>0</v>
      </c>
      <c r="W435" s="21">
        <v>22345000</v>
      </c>
      <c r="X435" s="21">
        <v>1787600</v>
      </c>
      <c r="Y435" s="74">
        <v>24132600</v>
      </c>
      <c r="Z435" s="74">
        <v>125000</v>
      </c>
      <c r="AB435" s="21">
        <f>Gop_Dat_Hang!L435</f>
        <v>19</v>
      </c>
      <c r="AC435" s="21">
        <f>Gop_Dat_Hang!M435</f>
        <v>43</v>
      </c>
      <c r="AD435" s="21">
        <f>Gop_Dat_Hang!N435</f>
        <v>37</v>
      </c>
      <c r="AE435" s="21">
        <f>Gop_Dat_Hang!O435</f>
        <v>45</v>
      </c>
      <c r="AF435" s="21">
        <f>Gop_Dat_Hang!P435</f>
        <v>32</v>
      </c>
      <c r="AG435" s="21">
        <f>Gop_Dat_Hang!Q435</f>
        <v>18</v>
      </c>
      <c r="AH435" s="21">
        <f>Gop_Dat_Hang!R435</f>
        <v>24</v>
      </c>
      <c r="AI435" s="21">
        <f>SUM(Gop_Dat_Hang!AB435:AH435)</f>
        <v>218</v>
      </c>
      <c r="AJ435" s="21">
        <f>Gop_Dat_Hang!T435</f>
        <v>102500</v>
      </c>
      <c r="AK435" s="21">
        <f t="shared" si="48"/>
        <v>22345000</v>
      </c>
      <c r="AL435" s="21">
        <f>Gop_Dat_Hang!V435</f>
        <v>0</v>
      </c>
      <c r="AM435" s="21">
        <f t="shared" si="49"/>
        <v>22345000</v>
      </c>
      <c r="AN435" s="21">
        <f>Gop_Dat_Hang!X435</f>
        <v>1787600</v>
      </c>
      <c r="AO435" s="75">
        <f t="shared" si="50"/>
        <v>24132600</v>
      </c>
      <c r="AQ435" s="21">
        <f>Gop_Dat_Hang!AB435-Gop_Dat_Hang!L435</f>
        <v>0</v>
      </c>
      <c r="AR435" s="21">
        <f>Gop_Dat_Hang!AC435-Gop_Dat_Hang!M435</f>
        <v>0</v>
      </c>
      <c r="AS435" s="21">
        <f>Gop_Dat_Hang!AD435-Gop_Dat_Hang!N435</f>
        <v>0</v>
      </c>
      <c r="AT435" s="21">
        <f>Gop_Dat_Hang!AE435-Gop_Dat_Hang!O435</f>
        <v>0</v>
      </c>
      <c r="AU435" s="21">
        <f>Gop_Dat_Hang!AF435-Gop_Dat_Hang!P435</f>
        <v>0</v>
      </c>
      <c r="AV435" s="21">
        <f>Gop_Dat_Hang!AG435-Gop_Dat_Hang!Q435</f>
        <v>0</v>
      </c>
      <c r="AW435" s="21">
        <f>Gop_Dat_Hang!AH435-Gop_Dat_Hang!R435</f>
        <v>0</v>
      </c>
      <c r="AX435" s="21">
        <f>Gop_Dat_Hang!AI435-Gop_Dat_Hang!S435</f>
        <v>0</v>
      </c>
      <c r="AY435" s="21">
        <f>Gop_Dat_Hang!AJ435-Gop_Dat_Hang!T435</f>
        <v>0</v>
      </c>
    </row>
    <row r="436" spans="1:51" x14ac:dyDescent="0.2">
      <c r="A436" s="73">
        <v>44615</v>
      </c>
      <c r="B436" s="181" t="s">
        <v>164</v>
      </c>
      <c r="C436" s="181" t="s">
        <v>165</v>
      </c>
      <c r="D436" s="181" t="s">
        <v>166</v>
      </c>
      <c r="E436" s="181" t="s">
        <v>167</v>
      </c>
      <c r="F436" s="181" t="s">
        <v>168</v>
      </c>
      <c r="G436" s="181" t="s">
        <v>569</v>
      </c>
      <c r="H436" s="21">
        <v>5</v>
      </c>
      <c r="I436" s="21">
        <v>0.03</v>
      </c>
      <c r="J436" s="74">
        <v>0</v>
      </c>
      <c r="L436" s="21">
        <v>13</v>
      </c>
      <c r="M436" s="21">
        <v>35</v>
      </c>
      <c r="N436" s="21">
        <v>13</v>
      </c>
      <c r="O436" s="21">
        <v>46</v>
      </c>
      <c r="P436" s="21">
        <v>30</v>
      </c>
      <c r="Q436" s="21">
        <v>29</v>
      </c>
      <c r="R436" s="21">
        <v>18</v>
      </c>
      <c r="S436" s="21">
        <v>184</v>
      </c>
      <c r="T436" s="21">
        <v>98000</v>
      </c>
      <c r="U436" s="21">
        <v>18032000</v>
      </c>
      <c r="V436" s="21">
        <v>0</v>
      </c>
      <c r="W436" s="21">
        <v>18032000</v>
      </c>
      <c r="X436" s="21">
        <v>1442560</v>
      </c>
      <c r="Y436" s="74">
        <v>19474560</v>
      </c>
      <c r="Z436" s="74">
        <v>119900</v>
      </c>
      <c r="AB436" s="21">
        <f>Gop_Dat_Hang!L436</f>
        <v>13</v>
      </c>
      <c r="AC436" s="21">
        <f>Gop_Dat_Hang!M436</f>
        <v>35</v>
      </c>
      <c r="AD436" s="21">
        <f>Gop_Dat_Hang!N436</f>
        <v>13</v>
      </c>
      <c r="AE436" s="21">
        <f>Gop_Dat_Hang!O436</f>
        <v>46</v>
      </c>
      <c r="AF436" s="21">
        <f>Gop_Dat_Hang!P436</f>
        <v>30</v>
      </c>
      <c r="AG436" s="21">
        <f>Gop_Dat_Hang!Q436</f>
        <v>29</v>
      </c>
      <c r="AH436" s="21">
        <f>Gop_Dat_Hang!R436</f>
        <v>18</v>
      </c>
      <c r="AI436" s="21">
        <f>SUM(Gop_Dat_Hang!AB436:AH436)</f>
        <v>184</v>
      </c>
      <c r="AJ436" s="21">
        <f>Gop_Dat_Hang!T436</f>
        <v>98000</v>
      </c>
      <c r="AK436" s="21">
        <f t="shared" si="48"/>
        <v>18032000</v>
      </c>
      <c r="AL436" s="21">
        <f>Gop_Dat_Hang!V436</f>
        <v>0</v>
      </c>
      <c r="AM436" s="21">
        <f t="shared" si="49"/>
        <v>18032000</v>
      </c>
      <c r="AN436" s="21">
        <f>Gop_Dat_Hang!X436</f>
        <v>1442560</v>
      </c>
      <c r="AO436" s="75">
        <f t="shared" si="50"/>
        <v>19474560</v>
      </c>
      <c r="AQ436" s="21">
        <f>Gop_Dat_Hang!AB436-Gop_Dat_Hang!L436</f>
        <v>0</v>
      </c>
      <c r="AR436" s="21">
        <f>Gop_Dat_Hang!AC436-Gop_Dat_Hang!M436</f>
        <v>0</v>
      </c>
      <c r="AS436" s="21">
        <f>Gop_Dat_Hang!AD436-Gop_Dat_Hang!N436</f>
        <v>0</v>
      </c>
      <c r="AT436" s="21">
        <f>Gop_Dat_Hang!AE436-Gop_Dat_Hang!O436</f>
        <v>0</v>
      </c>
      <c r="AU436" s="21">
        <f>Gop_Dat_Hang!AF436-Gop_Dat_Hang!P436</f>
        <v>0</v>
      </c>
      <c r="AV436" s="21">
        <f>Gop_Dat_Hang!AG436-Gop_Dat_Hang!Q436</f>
        <v>0</v>
      </c>
      <c r="AW436" s="21">
        <f>Gop_Dat_Hang!AH436-Gop_Dat_Hang!R436</f>
        <v>0</v>
      </c>
      <c r="AX436" s="21">
        <f>Gop_Dat_Hang!AI436-Gop_Dat_Hang!S436</f>
        <v>0</v>
      </c>
      <c r="AY436" s="21">
        <f>Gop_Dat_Hang!AJ436-Gop_Dat_Hang!T436</f>
        <v>0</v>
      </c>
    </row>
    <row r="437" spans="1:51" x14ac:dyDescent="0.2">
      <c r="A437" s="73">
        <v>44615</v>
      </c>
      <c r="B437" s="181" t="s">
        <v>164</v>
      </c>
      <c r="C437" s="181" t="s">
        <v>165</v>
      </c>
      <c r="D437" s="181" t="s">
        <v>175</v>
      </c>
      <c r="E437" s="181" t="s">
        <v>176</v>
      </c>
      <c r="F437" s="181" t="s">
        <v>177</v>
      </c>
      <c r="G437" s="181" t="s">
        <v>514</v>
      </c>
      <c r="H437" s="21">
        <v>10</v>
      </c>
      <c r="I437" s="21">
        <v>0.03</v>
      </c>
      <c r="J437" s="74">
        <v>0</v>
      </c>
      <c r="L437" s="21">
        <v>45</v>
      </c>
      <c r="M437" s="21">
        <v>41</v>
      </c>
      <c r="N437" s="21">
        <v>12</v>
      </c>
      <c r="O437" s="21">
        <v>22</v>
      </c>
      <c r="P437" s="21">
        <v>45</v>
      </c>
      <c r="Q437" s="21">
        <v>15</v>
      </c>
      <c r="R437" s="21">
        <v>33</v>
      </c>
      <c r="S437" s="21">
        <v>213</v>
      </c>
      <c r="T437" s="21">
        <v>80000</v>
      </c>
      <c r="U437" s="21">
        <v>17040000</v>
      </c>
      <c r="V437" s="21">
        <v>0</v>
      </c>
      <c r="W437" s="21">
        <v>17040000</v>
      </c>
      <c r="X437" s="21">
        <v>1363200</v>
      </c>
      <c r="Y437" s="74">
        <v>18403200</v>
      </c>
      <c r="Z437" s="74">
        <v>98900</v>
      </c>
      <c r="AB437" s="21">
        <f>Gop_Dat_Hang!L437</f>
        <v>45</v>
      </c>
      <c r="AC437" s="21">
        <f>Gop_Dat_Hang!M437</f>
        <v>41</v>
      </c>
      <c r="AD437" s="21">
        <f>Gop_Dat_Hang!N437</f>
        <v>12</v>
      </c>
      <c r="AE437" s="21">
        <f>Gop_Dat_Hang!O437</f>
        <v>22</v>
      </c>
      <c r="AF437" s="21">
        <f>Gop_Dat_Hang!P437</f>
        <v>45</v>
      </c>
      <c r="AG437" s="21">
        <f>Gop_Dat_Hang!Q437</f>
        <v>15</v>
      </c>
      <c r="AH437" s="21">
        <f>Gop_Dat_Hang!R437</f>
        <v>33</v>
      </c>
      <c r="AI437" s="21">
        <f>SUM(Gop_Dat_Hang!AB437:AH437)</f>
        <v>213</v>
      </c>
      <c r="AJ437" s="21">
        <f>Gop_Dat_Hang!T437</f>
        <v>80000</v>
      </c>
      <c r="AK437" s="21">
        <f t="shared" si="48"/>
        <v>17040000</v>
      </c>
      <c r="AL437" s="21">
        <f>Gop_Dat_Hang!V437</f>
        <v>0</v>
      </c>
      <c r="AM437" s="21">
        <f t="shared" si="49"/>
        <v>17040000</v>
      </c>
      <c r="AN437" s="21">
        <f>Gop_Dat_Hang!X437</f>
        <v>1363200</v>
      </c>
      <c r="AO437" s="75">
        <f t="shared" si="50"/>
        <v>18403200</v>
      </c>
      <c r="AQ437" s="21">
        <f>Gop_Dat_Hang!AB437-Gop_Dat_Hang!L437</f>
        <v>0</v>
      </c>
      <c r="AR437" s="21">
        <f>Gop_Dat_Hang!AC437-Gop_Dat_Hang!M437</f>
        <v>0</v>
      </c>
      <c r="AS437" s="21">
        <f>Gop_Dat_Hang!AD437-Gop_Dat_Hang!N437</f>
        <v>0</v>
      </c>
      <c r="AT437" s="21">
        <f>Gop_Dat_Hang!AE437-Gop_Dat_Hang!O437</f>
        <v>0</v>
      </c>
      <c r="AU437" s="21">
        <f>Gop_Dat_Hang!AF437-Gop_Dat_Hang!P437</f>
        <v>0</v>
      </c>
      <c r="AV437" s="21">
        <f>Gop_Dat_Hang!AG437-Gop_Dat_Hang!Q437</f>
        <v>0</v>
      </c>
      <c r="AW437" s="21">
        <f>Gop_Dat_Hang!AH437-Gop_Dat_Hang!R437</f>
        <v>0</v>
      </c>
      <c r="AX437" s="21">
        <f>Gop_Dat_Hang!AI437-Gop_Dat_Hang!S437</f>
        <v>0</v>
      </c>
      <c r="AY437" s="21">
        <f>Gop_Dat_Hang!AJ437-Gop_Dat_Hang!T437</f>
        <v>0</v>
      </c>
    </row>
    <row r="438" spans="1:51" x14ac:dyDescent="0.2">
      <c r="A438" s="73">
        <v>44615</v>
      </c>
      <c r="B438" s="181" t="s">
        <v>164</v>
      </c>
      <c r="C438" s="181" t="s">
        <v>165</v>
      </c>
      <c r="D438" s="181" t="s">
        <v>178</v>
      </c>
      <c r="E438" s="181" t="s">
        <v>179</v>
      </c>
      <c r="F438" s="181" t="s">
        <v>180</v>
      </c>
      <c r="G438" s="181" t="s">
        <v>514</v>
      </c>
      <c r="H438" s="21">
        <v>10</v>
      </c>
      <c r="I438" s="21">
        <v>0.03</v>
      </c>
      <c r="J438" s="74">
        <v>0</v>
      </c>
      <c r="L438" s="21">
        <v>47</v>
      </c>
      <c r="M438" s="21">
        <v>37</v>
      </c>
      <c r="N438" s="21">
        <v>36</v>
      </c>
      <c r="O438" s="21">
        <v>48</v>
      </c>
      <c r="P438" s="21">
        <v>36</v>
      </c>
      <c r="Q438" s="21">
        <v>28</v>
      </c>
      <c r="R438" s="21">
        <v>41</v>
      </c>
      <c r="S438" s="21">
        <v>273</v>
      </c>
      <c r="T438" s="21">
        <v>68000</v>
      </c>
      <c r="U438" s="21">
        <v>18564000</v>
      </c>
      <c r="V438" s="21">
        <v>0</v>
      </c>
      <c r="W438" s="21">
        <v>18564000</v>
      </c>
      <c r="X438" s="21">
        <v>1485120</v>
      </c>
      <c r="Y438" s="74">
        <v>20049120</v>
      </c>
      <c r="Z438" s="74">
        <v>87900</v>
      </c>
      <c r="AB438" s="21">
        <f>Gop_Dat_Hang!L438</f>
        <v>47</v>
      </c>
      <c r="AC438" s="21">
        <f>Gop_Dat_Hang!M438</f>
        <v>37</v>
      </c>
      <c r="AD438" s="21">
        <f>Gop_Dat_Hang!N438</f>
        <v>36</v>
      </c>
      <c r="AE438" s="21">
        <f>Gop_Dat_Hang!O438</f>
        <v>48</v>
      </c>
      <c r="AF438" s="21">
        <f>Gop_Dat_Hang!P438</f>
        <v>36</v>
      </c>
      <c r="AG438" s="21">
        <f>Gop_Dat_Hang!Q438</f>
        <v>28</v>
      </c>
      <c r="AH438" s="21">
        <f>Gop_Dat_Hang!R438</f>
        <v>41</v>
      </c>
      <c r="AI438" s="21">
        <f>SUM(Gop_Dat_Hang!AB438:AH438)</f>
        <v>273</v>
      </c>
      <c r="AJ438" s="21">
        <f>Gop_Dat_Hang!T438</f>
        <v>68000</v>
      </c>
      <c r="AK438" s="21">
        <f t="shared" si="48"/>
        <v>18564000</v>
      </c>
      <c r="AL438" s="21">
        <f>Gop_Dat_Hang!V438</f>
        <v>0</v>
      </c>
      <c r="AM438" s="21">
        <f t="shared" si="49"/>
        <v>18564000</v>
      </c>
      <c r="AN438" s="21">
        <f>Gop_Dat_Hang!X438</f>
        <v>1485120</v>
      </c>
      <c r="AO438" s="75">
        <f t="shared" si="50"/>
        <v>20049120</v>
      </c>
      <c r="AQ438" s="21">
        <f>Gop_Dat_Hang!AB438-Gop_Dat_Hang!L438</f>
        <v>0</v>
      </c>
      <c r="AR438" s="21">
        <f>Gop_Dat_Hang!AC438-Gop_Dat_Hang!M438</f>
        <v>0</v>
      </c>
      <c r="AS438" s="21">
        <f>Gop_Dat_Hang!AD438-Gop_Dat_Hang!N438</f>
        <v>0</v>
      </c>
      <c r="AT438" s="21">
        <f>Gop_Dat_Hang!AE438-Gop_Dat_Hang!O438</f>
        <v>0</v>
      </c>
      <c r="AU438" s="21">
        <f>Gop_Dat_Hang!AF438-Gop_Dat_Hang!P438</f>
        <v>0</v>
      </c>
      <c r="AV438" s="21">
        <f>Gop_Dat_Hang!AG438-Gop_Dat_Hang!Q438</f>
        <v>0</v>
      </c>
      <c r="AW438" s="21">
        <f>Gop_Dat_Hang!AH438-Gop_Dat_Hang!R438</f>
        <v>0</v>
      </c>
      <c r="AX438" s="21">
        <f>Gop_Dat_Hang!AI438-Gop_Dat_Hang!S438</f>
        <v>0</v>
      </c>
      <c r="AY438" s="21">
        <f>Gop_Dat_Hang!AJ438-Gop_Dat_Hang!T438</f>
        <v>0</v>
      </c>
    </row>
    <row r="439" spans="1:51" x14ac:dyDescent="0.2">
      <c r="A439" s="73">
        <v>44615</v>
      </c>
      <c r="B439" s="181" t="s">
        <v>164</v>
      </c>
      <c r="C439" s="181" t="s">
        <v>165</v>
      </c>
      <c r="D439" s="181" t="s">
        <v>181</v>
      </c>
      <c r="E439" s="181" t="s">
        <v>182</v>
      </c>
      <c r="F439" s="181" t="s">
        <v>183</v>
      </c>
      <c r="G439" s="181" t="s">
        <v>514</v>
      </c>
      <c r="H439" s="21">
        <v>10</v>
      </c>
      <c r="I439" s="21">
        <v>0.03</v>
      </c>
      <c r="J439" s="74">
        <v>0</v>
      </c>
      <c r="L439" s="21">
        <v>46</v>
      </c>
      <c r="M439" s="21">
        <v>11</v>
      </c>
      <c r="N439" s="21">
        <v>35</v>
      </c>
      <c r="O439" s="21">
        <v>41</v>
      </c>
      <c r="P439" s="21">
        <v>27</v>
      </c>
      <c r="Q439" s="21">
        <v>23</v>
      </c>
      <c r="R439" s="21">
        <v>13</v>
      </c>
      <c r="S439" s="21">
        <v>196</v>
      </c>
      <c r="T439" s="21">
        <v>60000</v>
      </c>
      <c r="U439" s="21">
        <v>11760000</v>
      </c>
      <c r="V439" s="21">
        <v>0</v>
      </c>
      <c r="W439" s="21">
        <v>11760000</v>
      </c>
      <c r="X439" s="21">
        <v>940800</v>
      </c>
      <c r="Y439" s="74">
        <v>12700800</v>
      </c>
      <c r="Z439" s="74">
        <v>75000</v>
      </c>
      <c r="AB439" s="21">
        <f>Gop_Dat_Hang!L439</f>
        <v>46</v>
      </c>
      <c r="AC439" s="21">
        <f>Gop_Dat_Hang!M439</f>
        <v>11</v>
      </c>
      <c r="AD439" s="21">
        <f>Gop_Dat_Hang!N439</f>
        <v>35</v>
      </c>
      <c r="AE439" s="21">
        <f>Gop_Dat_Hang!O439</f>
        <v>41</v>
      </c>
      <c r="AF439" s="21">
        <f>Gop_Dat_Hang!P439</f>
        <v>27</v>
      </c>
      <c r="AG439" s="21">
        <f>Gop_Dat_Hang!Q439</f>
        <v>23</v>
      </c>
      <c r="AH439" s="21">
        <f>Gop_Dat_Hang!R439</f>
        <v>13</v>
      </c>
      <c r="AI439" s="21">
        <f>SUM(Gop_Dat_Hang!AB439:AH439)</f>
        <v>196</v>
      </c>
      <c r="AJ439" s="21">
        <f>Gop_Dat_Hang!T439</f>
        <v>60000</v>
      </c>
      <c r="AK439" s="21">
        <f t="shared" si="48"/>
        <v>11760000</v>
      </c>
      <c r="AL439" s="21">
        <f>Gop_Dat_Hang!V439</f>
        <v>0</v>
      </c>
      <c r="AM439" s="21">
        <f t="shared" si="49"/>
        <v>11760000</v>
      </c>
      <c r="AN439" s="21">
        <f>Gop_Dat_Hang!X439</f>
        <v>940800</v>
      </c>
      <c r="AO439" s="75">
        <f t="shared" si="50"/>
        <v>12700800</v>
      </c>
      <c r="AQ439" s="21">
        <f>Gop_Dat_Hang!AB439-Gop_Dat_Hang!L439</f>
        <v>0</v>
      </c>
      <c r="AR439" s="21">
        <f>Gop_Dat_Hang!AC439-Gop_Dat_Hang!M439</f>
        <v>0</v>
      </c>
      <c r="AS439" s="21">
        <f>Gop_Dat_Hang!AD439-Gop_Dat_Hang!N439</f>
        <v>0</v>
      </c>
      <c r="AT439" s="21">
        <f>Gop_Dat_Hang!AE439-Gop_Dat_Hang!O439</f>
        <v>0</v>
      </c>
      <c r="AU439" s="21">
        <f>Gop_Dat_Hang!AF439-Gop_Dat_Hang!P439</f>
        <v>0</v>
      </c>
      <c r="AV439" s="21">
        <f>Gop_Dat_Hang!AG439-Gop_Dat_Hang!Q439</f>
        <v>0</v>
      </c>
      <c r="AW439" s="21">
        <f>Gop_Dat_Hang!AH439-Gop_Dat_Hang!R439</f>
        <v>0</v>
      </c>
      <c r="AX439" s="21">
        <f>Gop_Dat_Hang!AI439-Gop_Dat_Hang!S439</f>
        <v>0</v>
      </c>
      <c r="AY439" s="21">
        <f>Gop_Dat_Hang!AJ439-Gop_Dat_Hang!T439</f>
        <v>0</v>
      </c>
    </row>
    <row r="440" spans="1:51" x14ac:dyDescent="0.2">
      <c r="A440" s="73">
        <v>44615</v>
      </c>
      <c r="B440" s="181" t="s">
        <v>164</v>
      </c>
      <c r="C440" s="181" t="s">
        <v>165</v>
      </c>
      <c r="D440" s="181" t="s">
        <v>184</v>
      </c>
      <c r="E440" s="181" t="s">
        <v>185</v>
      </c>
      <c r="F440" s="181" t="s">
        <v>186</v>
      </c>
      <c r="G440" s="181" t="s">
        <v>549</v>
      </c>
      <c r="H440" s="21">
        <v>10</v>
      </c>
      <c r="I440" s="21">
        <v>0.03</v>
      </c>
      <c r="J440" s="74">
        <v>0</v>
      </c>
      <c r="L440" s="21">
        <v>47</v>
      </c>
      <c r="M440" s="21">
        <v>41</v>
      </c>
      <c r="N440" s="21">
        <v>50</v>
      </c>
      <c r="O440" s="21">
        <v>49</v>
      </c>
      <c r="P440" s="21">
        <v>43</v>
      </c>
      <c r="Q440" s="21">
        <v>26</v>
      </c>
      <c r="R440" s="21">
        <v>40</v>
      </c>
      <c r="S440" s="21">
        <v>296</v>
      </c>
      <c r="T440" s="21">
        <v>135000</v>
      </c>
      <c r="U440" s="21">
        <v>39960000</v>
      </c>
      <c r="V440" s="21">
        <v>0</v>
      </c>
      <c r="W440" s="21">
        <v>39960000</v>
      </c>
      <c r="X440" s="21">
        <v>3196800</v>
      </c>
      <c r="Y440" s="74">
        <v>43156800</v>
      </c>
      <c r="Z440" s="74">
        <v>165000</v>
      </c>
      <c r="AB440" s="21">
        <f>Gop_Dat_Hang!L440</f>
        <v>47</v>
      </c>
      <c r="AC440" s="21">
        <f>Gop_Dat_Hang!M440</f>
        <v>41</v>
      </c>
      <c r="AD440" s="21">
        <f>Gop_Dat_Hang!N440</f>
        <v>50</v>
      </c>
      <c r="AE440" s="21">
        <f>Gop_Dat_Hang!O440</f>
        <v>49</v>
      </c>
      <c r="AF440" s="21">
        <f>Gop_Dat_Hang!P440</f>
        <v>43</v>
      </c>
      <c r="AG440" s="21">
        <f>Gop_Dat_Hang!Q440</f>
        <v>26</v>
      </c>
      <c r="AH440" s="21">
        <f>Gop_Dat_Hang!R440</f>
        <v>40</v>
      </c>
      <c r="AI440" s="21">
        <f>SUM(Gop_Dat_Hang!AB440:AH440)</f>
        <v>296</v>
      </c>
      <c r="AJ440" s="21">
        <f>Gop_Dat_Hang!T440</f>
        <v>135000</v>
      </c>
      <c r="AK440" s="21">
        <f t="shared" si="48"/>
        <v>39960000</v>
      </c>
      <c r="AL440" s="21">
        <f>Gop_Dat_Hang!V440</f>
        <v>0</v>
      </c>
      <c r="AM440" s="21">
        <f t="shared" si="49"/>
        <v>39960000</v>
      </c>
      <c r="AN440" s="21">
        <f>Gop_Dat_Hang!X440</f>
        <v>3196800</v>
      </c>
      <c r="AO440" s="75">
        <f t="shared" si="50"/>
        <v>43156800</v>
      </c>
      <c r="AQ440" s="21">
        <f>Gop_Dat_Hang!AB440-Gop_Dat_Hang!L440</f>
        <v>0</v>
      </c>
      <c r="AR440" s="21">
        <f>Gop_Dat_Hang!AC440-Gop_Dat_Hang!M440</f>
        <v>0</v>
      </c>
      <c r="AS440" s="21">
        <f>Gop_Dat_Hang!AD440-Gop_Dat_Hang!N440</f>
        <v>0</v>
      </c>
      <c r="AT440" s="21">
        <f>Gop_Dat_Hang!AE440-Gop_Dat_Hang!O440</f>
        <v>0</v>
      </c>
      <c r="AU440" s="21">
        <f>Gop_Dat_Hang!AF440-Gop_Dat_Hang!P440</f>
        <v>0</v>
      </c>
      <c r="AV440" s="21">
        <f>Gop_Dat_Hang!AG440-Gop_Dat_Hang!Q440</f>
        <v>0</v>
      </c>
      <c r="AW440" s="21">
        <f>Gop_Dat_Hang!AH440-Gop_Dat_Hang!R440</f>
        <v>0</v>
      </c>
      <c r="AX440" s="21">
        <f>Gop_Dat_Hang!AI440-Gop_Dat_Hang!S440</f>
        <v>0</v>
      </c>
      <c r="AY440" s="21">
        <f>Gop_Dat_Hang!AJ440-Gop_Dat_Hang!T440</f>
        <v>0</v>
      </c>
    </row>
    <row r="441" spans="1:51" x14ac:dyDescent="0.2">
      <c r="A441" s="73">
        <v>44615</v>
      </c>
      <c r="B441" s="181" t="s">
        <v>164</v>
      </c>
      <c r="C441" s="181" t="s">
        <v>165</v>
      </c>
      <c r="D441" s="181" t="s">
        <v>187</v>
      </c>
      <c r="E441" s="181" t="s">
        <v>188</v>
      </c>
      <c r="F441" s="181" t="s">
        <v>189</v>
      </c>
      <c r="G441" s="181" t="s">
        <v>514</v>
      </c>
      <c r="H441" s="21">
        <v>5</v>
      </c>
      <c r="I441" s="21">
        <v>0.03</v>
      </c>
      <c r="J441" s="74">
        <v>0</v>
      </c>
      <c r="L441" s="21">
        <v>47</v>
      </c>
      <c r="M441" s="21">
        <v>15</v>
      </c>
      <c r="N441" s="21">
        <v>38</v>
      </c>
      <c r="O441" s="21">
        <v>22</v>
      </c>
      <c r="P441" s="21">
        <v>13</v>
      </c>
      <c r="Q441" s="21">
        <v>14</v>
      </c>
      <c r="R441" s="21">
        <v>37</v>
      </c>
      <c r="S441" s="21">
        <v>186</v>
      </c>
      <c r="T441" s="21">
        <v>38000</v>
      </c>
      <c r="U441" s="21">
        <v>7068000</v>
      </c>
      <c r="V441" s="21">
        <v>0</v>
      </c>
      <c r="W441" s="21">
        <v>7068000</v>
      </c>
      <c r="X441" s="21">
        <v>565440</v>
      </c>
      <c r="Y441" s="74">
        <v>7633440</v>
      </c>
      <c r="Z441" s="74">
        <v>55000</v>
      </c>
      <c r="AB441" s="21">
        <f>Gop_Dat_Hang!L441</f>
        <v>47</v>
      </c>
      <c r="AC441" s="21">
        <f>Gop_Dat_Hang!M441</f>
        <v>15</v>
      </c>
      <c r="AD441" s="21">
        <f>Gop_Dat_Hang!N441</f>
        <v>38</v>
      </c>
      <c r="AE441" s="21">
        <f>Gop_Dat_Hang!O441</f>
        <v>22</v>
      </c>
      <c r="AF441" s="21">
        <f>Gop_Dat_Hang!P441</f>
        <v>13</v>
      </c>
      <c r="AG441" s="21">
        <f>Gop_Dat_Hang!Q441</f>
        <v>14</v>
      </c>
      <c r="AH441" s="21">
        <f>Gop_Dat_Hang!R441</f>
        <v>37</v>
      </c>
      <c r="AI441" s="21">
        <f>SUM(Gop_Dat_Hang!AB441:AH441)</f>
        <v>186</v>
      </c>
      <c r="AJ441" s="21">
        <f>Gop_Dat_Hang!T441</f>
        <v>38000</v>
      </c>
      <c r="AK441" s="21">
        <f t="shared" si="48"/>
        <v>7068000</v>
      </c>
      <c r="AL441" s="21">
        <f>Gop_Dat_Hang!V441</f>
        <v>0</v>
      </c>
      <c r="AM441" s="21">
        <f t="shared" si="49"/>
        <v>7068000</v>
      </c>
      <c r="AN441" s="21">
        <f>Gop_Dat_Hang!X441</f>
        <v>565440</v>
      </c>
      <c r="AO441" s="75">
        <f t="shared" si="50"/>
        <v>7633440</v>
      </c>
      <c r="AQ441" s="21">
        <f>Gop_Dat_Hang!AB441-Gop_Dat_Hang!L441</f>
        <v>0</v>
      </c>
      <c r="AR441" s="21">
        <f>Gop_Dat_Hang!AC441-Gop_Dat_Hang!M441</f>
        <v>0</v>
      </c>
      <c r="AS441" s="21">
        <f>Gop_Dat_Hang!AD441-Gop_Dat_Hang!N441</f>
        <v>0</v>
      </c>
      <c r="AT441" s="21">
        <f>Gop_Dat_Hang!AE441-Gop_Dat_Hang!O441</f>
        <v>0</v>
      </c>
      <c r="AU441" s="21">
        <f>Gop_Dat_Hang!AF441-Gop_Dat_Hang!P441</f>
        <v>0</v>
      </c>
      <c r="AV441" s="21">
        <f>Gop_Dat_Hang!AG441-Gop_Dat_Hang!Q441</f>
        <v>0</v>
      </c>
      <c r="AW441" s="21">
        <f>Gop_Dat_Hang!AH441-Gop_Dat_Hang!R441</f>
        <v>0</v>
      </c>
      <c r="AX441" s="21">
        <f>Gop_Dat_Hang!AI441-Gop_Dat_Hang!S441</f>
        <v>0</v>
      </c>
      <c r="AY441" s="21">
        <f>Gop_Dat_Hang!AJ441-Gop_Dat_Hang!T441</f>
        <v>0</v>
      </c>
    </row>
    <row r="442" spans="1:51" x14ac:dyDescent="0.2">
      <c r="A442" s="73">
        <v>44615</v>
      </c>
      <c r="B442" s="181" t="s">
        <v>190</v>
      </c>
      <c r="C442" s="181" t="s">
        <v>191</v>
      </c>
      <c r="D442" s="181" t="s">
        <v>192</v>
      </c>
      <c r="E442" s="181" t="s">
        <v>193</v>
      </c>
      <c r="F442" s="181" t="s">
        <v>194</v>
      </c>
      <c r="G442" s="181" t="s">
        <v>544</v>
      </c>
      <c r="H442" s="21">
        <v>3</v>
      </c>
      <c r="I442" s="21">
        <v>0</v>
      </c>
      <c r="J442" s="74">
        <v>0.12</v>
      </c>
      <c r="L442" s="21">
        <v>29</v>
      </c>
      <c r="M442" s="21">
        <v>15</v>
      </c>
      <c r="N442" s="21">
        <v>46</v>
      </c>
      <c r="O442" s="21">
        <v>49</v>
      </c>
      <c r="P442" s="21">
        <v>23</v>
      </c>
      <c r="Q442" s="21">
        <v>14</v>
      </c>
      <c r="R442" s="21">
        <v>45</v>
      </c>
      <c r="S442" s="21">
        <v>221</v>
      </c>
      <c r="T442" s="21">
        <v>19696</v>
      </c>
      <c r="U442" s="21">
        <v>4352816</v>
      </c>
      <c r="V442" s="21">
        <v>522337.92</v>
      </c>
      <c r="W442" s="21">
        <v>3830478.08</v>
      </c>
      <c r="X442" s="21">
        <v>348225.28000000003</v>
      </c>
      <c r="Y442" s="74">
        <v>4178703.36</v>
      </c>
      <c r="Z442" s="74">
        <v>22500</v>
      </c>
      <c r="AB442" s="21">
        <f>Gop_Dat_Hang!L442</f>
        <v>29</v>
      </c>
      <c r="AC442" s="21">
        <f>Gop_Dat_Hang!M442</f>
        <v>15</v>
      </c>
      <c r="AD442" s="21">
        <f>Gop_Dat_Hang!N442</f>
        <v>46</v>
      </c>
      <c r="AE442" s="21">
        <f>Gop_Dat_Hang!O442</f>
        <v>49</v>
      </c>
      <c r="AF442" s="21">
        <f>Gop_Dat_Hang!P442</f>
        <v>23</v>
      </c>
      <c r="AG442" s="21">
        <f>Gop_Dat_Hang!Q442</f>
        <v>14</v>
      </c>
      <c r="AH442" s="21">
        <f>Gop_Dat_Hang!R442</f>
        <v>45</v>
      </c>
      <c r="AI442" s="21">
        <f>SUM(Gop_Dat_Hang!AB442:AH442)</f>
        <v>221</v>
      </c>
      <c r="AJ442" s="21">
        <f>Gop_Dat_Hang!T442</f>
        <v>19696</v>
      </c>
      <c r="AK442" s="21">
        <f t="shared" si="48"/>
        <v>4352816</v>
      </c>
      <c r="AL442" s="21">
        <f>Gop_Dat_Hang!V442</f>
        <v>522337.92</v>
      </c>
      <c r="AM442" s="21">
        <f t="shared" si="49"/>
        <v>3830478.08</v>
      </c>
      <c r="AN442" s="21">
        <f>Gop_Dat_Hang!X442</f>
        <v>348225.28000000003</v>
      </c>
      <c r="AO442" s="75">
        <f t="shared" si="50"/>
        <v>4178703.3600000003</v>
      </c>
      <c r="AQ442" s="21">
        <f>Gop_Dat_Hang!AB442-Gop_Dat_Hang!L442</f>
        <v>0</v>
      </c>
      <c r="AR442" s="21">
        <f>Gop_Dat_Hang!AC442-Gop_Dat_Hang!M442</f>
        <v>0</v>
      </c>
      <c r="AS442" s="21">
        <f>Gop_Dat_Hang!AD442-Gop_Dat_Hang!N442</f>
        <v>0</v>
      </c>
      <c r="AT442" s="21">
        <f>Gop_Dat_Hang!AE442-Gop_Dat_Hang!O442</f>
        <v>0</v>
      </c>
      <c r="AU442" s="21">
        <f>Gop_Dat_Hang!AF442-Gop_Dat_Hang!P442</f>
        <v>0</v>
      </c>
      <c r="AV442" s="21">
        <f>Gop_Dat_Hang!AG442-Gop_Dat_Hang!Q442</f>
        <v>0</v>
      </c>
      <c r="AW442" s="21">
        <f>Gop_Dat_Hang!AH442-Gop_Dat_Hang!R442</f>
        <v>0</v>
      </c>
      <c r="AX442" s="21">
        <f>Gop_Dat_Hang!AI442-Gop_Dat_Hang!S442</f>
        <v>0</v>
      </c>
      <c r="AY442" s="21">
        <f>Gop_Dat_Hang!AJ442-Gop_Dat_Hang!T442</f>
        <v>0</v>
      </c>
    </row>
    <row r="443" spans="1:51" x14ac:dyDescent="0.2">
      <c r="A443" s="73">
        <v>44615</v>
      </c>
      <c r="B443" s="181" t="s">
        <v>190</v>
      </c>
      <c r="C443" s="181" t="s">
        <v>191</v>
      </c>
      <c r="D443" s="181" t="s">
        <v>195</v>
      </c>
      <c r="E443" s="181" t="s">
        <v>196</v>
      </c>
      <c r="F443" s="181" t="s">
        <v>197</v>
      </c>
      <c r="G443" s="181" t="s">
        <v>544</v>
      </c>
      <c r="H443" s="21">
        <v>12</v>
      </c>
      <c r="I443" s="21">
        <v>0</v>
      </c>
      <c r="J443" s="74">
        <v>0.15</v>
      </c>
      <c r="L443" s="21">
        <v>35</v>
      </c>
      <c r="M443" s="21">
        <v>22</v>
      </c>
      <c r="N443" s="21">
        <v>39</v>
      </c>
      <c r="O443" s="21">
        <v>17</v>
      </c>
      <c r="P443" s="21">
        <v>10</v>
      </c>
      <c r="Q443" s="21">
        <v>35</v>
      </c>
      <c r="R443" s="21">
        <v>30</v>
      </c>
      <c r="S443" s="21">
        <v>188</v>
      </c>
      <c r="T443" s="21">
        <v>17876</v>
      </c>
      <c r="U443" s="21">
        <v>3360688</v>
      </c>
      <c r="V443" s="21">
        <v>504103.2</v>
      </c>
      <c r="W443" s="21">
        <v>2856584.8</v>
      </c>
      <c r="X443" s="21">
        <v>268855.03999999998</v>
      </c>
      <c r="Y443" s="74">
        <v>3125439.84</v>
      </c>
      <c r="Z443" s="74">
        <v>20900</v>
      </c>
      <c r="AB443" s="21">
        <f>Gop_Dat_Hang!L443</f>
        <v>35</v>
      </c>
      <c r="AC443" s="21">
        <f>Gop_Dat_Hang!M443</f>
        <v>22</v>
      </c>
      <c r="AD443" s="21">
        <f>Gop_Dat_Hang!N443</f>
        <v>39</v>
      </c>
      <c r="AE443" s="21">
        <f>Gop_Dat_Hang!O443</f>
        <v>17</v>
      </c>
      <c r="AF443" s="21">
        <f>Gop_Dat_Hang!P443</f>
        <v>10</v>
      </c>
      <c r="AG443" s="21">
        <f>Gop_Dat_Hang!Q443</f>
        <v>35</v>
      </c>
      <c r="AH443" s="21">
        <f>Gop_Dat_Hang!R443</f>
        <v>30</v>
      </c>
      <c r="AI443" s="21">
        <f>SUM(Gop_Dat_Hang!AB443:AH443)</f>
        <v>188</v>
      </c>
      <c r="AJ443" s="21">
        <f>Gop_Dat_Hang!T443</f>
        <v>17876</v>
      </c>
      <c r="AK443" s="21">
        <f t="shared" si="48"/>
        <v>3360688</v>
      </c>
      <c r="AL443" s="21">
        <f>Gop_Dat_Hang!V443</f>
        <v>504103.2</v>
      </c>
      <c r="AM443" s="21">
        <f t="shared" si="49"/>
        <v>2856584.8</v>
      </c>
      <c r="AN443" s="21">
        <f>Gop_Dat_Hang!X443</f>
        <v>268855.03999999998</v>
      </c>
      <c r="AO443" s="75">
        <f t="shared" si="50"/>
        <v>3125439.84</v>
      </c>
      <c r="AQ443" s="21">
        <f>Gop_Dat_Hang!AB443-Gop_Dat_Hang!L443</f>
        <v>0</v>
      </c>
      <c r="AR443" s="21">
        <f>Gop_Dat_Hang!AC443-Gop_Dat_Hang!M443</f>
        <v>0</v>
      </c>
      <c r="AS443" s="21">
        <f>Gop_Dat_Hang!AD443-Gop_Dat_Hang!N443</f>
        <v>0</v>
      </c>
      <c r="AT443" s="21">
        <f>Gop_Dat_Hang!AE443-Gop_Dat_Hang!O443</f>
        <v>0</v>
      </c>
      <c r="AU443" s="21">
        <f>Gop_Dat_Hang!AF443-Gop_Dat_Hang!P443</f>
        <v>0</v>
      </c>
      <c r="AV443" s="21">
        <f>Gop_Dat_Hang!AG443-Gop_Dat_Hang!Q443</f>
        <v>0</v>
      </c>
      <c r="AW443" s="21">
        <f>Gop_Dat_Hang!AH443-Gop_Dat_Hang!R443</f>
        <v>0</v>
      </c>
      <c r="AX443" s="21">
        <f>Gop_Dat_Hang!AI443-Gop_Dat_Hang!S443</f>
        <v>0</v>
      </c>
      <c r="AY443" s="21">
        <f>Gop_Dat_Hang!AJ443-Gop_Dat_Hang!T443</f>
        <v>0</v>
      </c>
    </row>
    <row r="444" spans="1:51" x14ac:dyDescent="0.2">
      <c r="A444" s="73">
        <v>44615</v>
      </c>
      <c r="B444" s="181" t="s">
        <v>190</v>
      </c>
      <c r="C444" s="181" t="s">
        <v>191</v>
      </c>
      <c r="D444" s="181" t="s">
        <v>198</v>
      </c>
      <c r="E444" s="181" t="s">
        <v>199</v>
      </c>
      <c r="F444" s="181" t="s">
        <v>200</v>
      </c>
      <c r="G444" s="181" t="s">
        <v>544</v>
      </c>
      <c r="H444" s="21">
        <v>12</v>
      </c>
      <c r="I444" s="21">
        <v>0</v>
      </c>
      <c r="J444" s="74">
        <v>0</v>
      </c>
      <c r="L444" s="21">
        <v>42</v>
      </c>
      <c r="M444" s="21">
        <v>39</v>
      </c>
      <c r="N444" s="21">
        <v>36</v>
      </c>
      <c r="O444" s="21">
        <v>24</v>
      </c>
      <c r="P444" s="21">
        <v>29</v>
      </c>
      <c r="Q444" s="21">
        <v>14</v>
      </c>
      <c r="R444" s="21">
        <v>26</v>
      </c>
      <c r="S444" s="21">
        <v>210</v>
      </c>
      <c r="T444" s="21">
        <v>18784</v>
      </c>
      <c r="U444" s="21">
        <v>3944640</v>
      </c>
      <c r="V444" s="21">
        <v>0</v>
      </c>
      <c r="W444" s="21">
        <v>3944640</v>
      </c>
      <c r="X444" s="21">
        <v>315571.20000000001</v>
      </c>
      <c r="Y444" s="74">
        <v>4260211.2</v>
      </c>
      <c r="Z444" s="74">
        <v>21900</v>
      </c>
      <c r="AB444" s="21">
        <f>Gop_Dat_Hang!L444</f>
        <v>42</v>
      </c>
      <c r="AC444" s="21">
        <f>Gop_Dat_Hang!M444</f>
        <v>39</v>
      </c>
      <c r="AD444" s="21">
        <f>Gop_Dat_Hang!N444</f>
        <v>36</v>
      </c>
      <c r="AE444" s="21">
        <f>Gop_Dat_Hang!O444</f>
        <v>24</v>
      </c>
      <c r="AF444" s="21">
        <f>Gop_Dat_Hang!P444</f>
        <v>29</v>
      </c>
      <c r="AG444" s="21">
        <f>Gop_Dat_Hang!Q444</f>
        <v>14</v>
      </c>
      <c r="AH444" s="21">
        <f>Gop_Dat_Hang!R444</f>
        <v>26</v>
      </c>
      <c r="AI444" s="21">
        <f>SUM(Gop_Dat_Hang!AB444:AH444)</f>
        <v>210</v>
      </c>
      <c r="AJ444" s="21">
        <f>Gop_Dat_Hang!T444</f>
        <v>18784</v>
      </c>
      <c r="AK444" s="21">
        <f t="shared" si="48"/>
        <v>3944640</v>
      </c>
      <c r="AL444" s="21">
        <f>Gop_Dat_Hang!V444</f>
        <v>0</v>
      </c>
      <c r="AM444" s="21">
        <f t="shared" si="49"/>
        <v>3944640</v>
      </c>
      <c r="AN444" s="21">
        <f>Gop_Dat_Hang!X444</f>
        <v>315571.20000000001</v>
      </c>
      <c r="AO444" s="75">
        <f t="shared" si="50"/>
        <v>4260211.2</v>
      </c>
      <c r="AQ444" s="21">
        <f>Gop_Dat_Hang!AB444-Gop_Dat_Hang!L444</f>
        <v>0</v>
      </c>
      <c r="AR444" s="21">
        <f>Gop_Dat_Hang!AC444-Gop_Dat_Hang!M444</f>
        <v>0</v>
      </c>
      <c r="AS444" s="21">
        <f>Gop_Dat_Hang!AD444-Gop_Dat_Hang!N444</f>
        <v>0</v>
      </c>
      <c r="AT444" s="21">
        <f>Gop_Dat_Hang!AE444-Gop_Dat_Hang!O444</f>
        <v>0</v>
      </c>
      <c r="AU444" s="21">
        <f>Gop_Dat_Hang!AF444-Gop_Dat_Hang!P444</f>
        <v>0</v>
      </c>
      <c r="AV444" s="21">
        <f>Gop_Dat_Hang!AG444-Gop_Dat_Hang!Q444</f>
        <v>0</v>
      </c>
      <c r="AW444" s="21">
        <f>Gop_Dat_Hang!AH444-Gop_Dat_Hang!R444</f>
        <v>0</v>
      </c>
      <c r="AX444" s="21">
        <f>Gop_Dat_Hang!AI444-Gop_Dat_Hang!S444</f>
        <v>0</v>
      </c>
      <c r="AY444" s="21">
        <f>Gop_Dat_Hang!AJ444-Gop_Dat_Hang!T444</f>
        <v>0</v>
      </c>
    </row>
    <row r="445" spans="1:51" x14ac:dyDescent="0.2">
      <c r="A445" s="73">
        <v>44615</v>
      </c>
      <c r="B445" s="181" t="s">
        <v>190</v>
      </c>
      <c r="C445" s="181" t="s">
        <v>191</v>
      </c>
      <c r="D445" s="181" t="s">
        <v>201</v>
      </c>
      <c r="E445" s="181" t="s">
        <v>202</v>
      </c>
      <c r="F445" s="181" t="s">
        <v>203</v>
      </c>
      <c r="G445" s="181" t="s">
        <v>544</v>
      </c>
      <c r="H445" s="21">
        <v>12</v>
      </c>
      <c r="I445" s="21">
        <v>0</v>
      </c>
      <c r="J445" s="74">
        <v>0.17</v>
      </c>
      <c r="L445" s="21">
        <v>34</v>
      </c>
      <c r="M445" s="21">
        <v>32</v>
      </c>
      <c r="N445" s="21">
        <v>26</v>
      </c>
      <c r="O445" s="21">
        <v>49</v>
      </c>
      <c r="P445" s="21">
        <v>38</v>
      </c>
      <c r="Q445" s="21">
        <v>11</v>
      </c>
      <c r="R445" s="21">
        <v>10</v>
      </c>
      <c r="S445" s="21">
        <v>200</v>
      </c>
      <c r="T445" s="21">
        <v>25908</v>
      </c>
      <c r="U445" s="21">
        <v>5181600</v>
      </c>
      <c r="V445" s="21">
        <v>880872</v>
      </c>
      <c r="W445" s="21">
        <v>4300728</v>
      </c>
      <c r="X445" s="21">
        <v>414528</v>
      </c>
      <c r="Y445" s="74">
        <v>4715256</v>
      </c>
      <c r="Z445" s="74">
        <v>30000</v>
      </c>
      <c r="AB445" s="21">
        <f>Gop_Dat_Hang!L445</f>
        <v>34</v>
      </c>
      <c r="AC445" s="21">
        <f>Gop_Dat_Hang!M445</f>
        <v>32</v>
      </c>
      <c r="AD445" s="21">
        <f>Gop_Dat_Hang!N445</f>
        <v>26</v>
      </c>
      <c r="AE445" s="21">
        <f>Gop_Dat_Hang!O445</f>
        <v>49</v>
      </c>
      <c r="AF445" s="21">
        <f>Gop_Dat_Hang!P445</f>
        <v>38</v>
      </c>
      <c r="AG445" s="21">
        <f>Gop_Dat_Hang!Q445</f>
        <v>11</v>
      </c>
      <c r="AH445" s="21">
        <f>Gop_Dat_Hang!R445</f>
        <v>10</v>
      </c>
      <c r="AI445" s="21">
        <f>SUM(Gop_Dat_Hang!AB445:AH445)</f>
        <v>200</v>
      </c>
      <c r="AJ445" s="21">
        <f>Gop_Dat_Hang!T445</f>
        <v>25908</v>
      </c>
      <c r="AK445" s="21">
        <f t="shared" si="48"/>
        <v>5181600</v>
      </c>
      <c r="AL445" s="21">
        <f>Gop_Dat_Hang!V445</f>
        <v>880872</v>
      </c>
      <c r="AM445" s="21">
        <f t="shared" si="49"/>
        <v>4300728</v>
      </c>
      <c r="AN445" s="21">
        <f>Gop_Dat_Hang!X445</f>
        <v>414528</v>
      </c>
      <c r="AO445" s="75">
        <f t="shared" si="50"/>
        <v>4715256</v>
      </c>
      <c r="AQ445" s="21">
        <f>Gop_Dat_Hang!AB445-Gop_Dat_Hang!L445</f>
        <v>0</v>
      </c>
      <c r="AR445" s="21">
        <f>Gop_Dat_Hang!AC445-Gop_Dat_Hang!M445</f>
        <v>0</v>
      </c>
      <c r="AS445" s="21">
        <f>Gop_Dat_Hang!AD445-Gop_Dat_Hang!N445</f>
        <v>0</v>
      </c>
      <c r="AT445" s="21">
        <f>Gop_Dat_Hang!AE445-Gop_Dat_Hang!O445</f>
        <v>0</v>
      </c>
      <c r="AU445" s="21">
        <f>Gop_Dat_Hang!AF445-Gop_Dat_Hang!P445</f>
        <v>0</v>
      </c>
      <c r="AV445" s="21">
        <f>Gop_Dat_Hang!AG445-Gop_Dat_Hang!Q445</f>
        <v>0</v>
      </c>
      <c r="AW445" s="21">
        <f>Gop_Dat_Hang!AH445-Gop_Dat_Hang!R445</f>
        <v>0</v>
      </c>
      <c r="AX445" s="21">
        <f>Gop_Dat_Hang!AI445-Gop_Dat_Hang!S445</f>
        <v>0</v>
      </c>
      <c r="AY445" s="21">
        <f>Gop_Dat_Hang!AJ445-Gop_Dat_Hang!T445</f>
        <v>0</v>
      </c>
    </row>
    <row r="446" spans="1:51" x14ac:dyDescent="0.2">
      <c r="A446" s="73">
        <v>44615</v>
      </c>
      <c r="B446" s="181" t="s">
        <v>190</v>
      </c>
      <c r="C446" s="181" t="s">
        <v>191</v>
      </c>
      <c r="D446" s="181" t="s">
        <v>204</v>
      </c>
      <c r="E446" s="181" t="s">
        <v>205</v>
      </c>
      <c r="F446" s="181" t="s">
        <v>206</v>
      </c>
      <c r="G446" s="181" t="s">
        <v>1269</v>
      </c>
      <c r="H446" s="21">
        <v>8</v>
      </c>
      <c r="I446" s="21">
        <v>0</v>
      </c>
      <c r="J446" s="74">
        <v>0</v>
      </c>
      <c r="L446" s="21">
        <v>22</v>
      </c>
      <c r="M446" s="21">
        <v>24</v>
      </c>
      <c r="N446" s="21">
        <v>10</v>
      </c>
      <c r="O446" s="21">
        <v>18</v>
      </c>
      <c r="P446" s="21">
        <v>11</v>
      </c>
      <c r="Q446" s="21">
        <v>29</v>
      </c>
      <c r="R446" s="21">
        <v>37</v>
      </c>
      <c r="S446" s="21">
        <v>151</v>
      </c>
      <c r="T446" s="21">
        <v>21140</v>
      </c>
      <c r="U446" s="21">
        <v>3192140</v>
      </c>
      <c r="V446" s="21">
        <v>0</v>
      </c>
      <c r="W446" s="21">
        <v>3192140</v>
      </c>
      <c r="X446" s="21">
        <v>255371.2</v>
      </c>
      <c r="Y446" s="74">
        <v>3447511.2</v>
      </c>
      <c r="Z446" s="74">
        <v>24500</v>
      </c>
      <c r="AB446" s="21">
        <f>Gop_Dat_Hang!L446</f>
        <v>22</v>
      </c>
      <c r="AC446" s="21">
        <f>Gop_Dat_Hang!M446</f>
        <v>24</v>
      </c>
      <c r="AD446" s="21">
        <f>Gop_Dat_Hang!N446</f>
        <v>10</v>
      </c>
      <c r="AE446" s="21">
        <f>Gop_Dat_Hang!O446</f>
        <v>18</v>
      </c>
      <c r="AF446" s="21">
        <f>Gop_Dat_Hang!P446</f>
        <v>11</v>
      </c>
      <c r="AG446" s="21">
        <f>Gop_Dat_Hang!Q446</f>
        <v>29</v>
      </c>
      <c r="AH446" s="21">
        <f>Gop_Dat_Hang!R446</f>
        <v>37</v>
      </c>
      <c r="AI446" s="21">
        <f>SUM(Gop_Dat_Hang!AB446:AH446)</f>
        <v>151</v>
      </c>
      <c r="AJ446" s="21">
        <f>Gop_Dat_Hang!T446</f>
        <v>21140</v>
      </c>
      <c r="AK446" s="21">
        <f t="shared" si="48"/>
        <v>3192140</v>
      </c>
      <c r="AL446" s="21">
        <f>Gop_Dat_Hang!V446</f>
        <v>0</v>
      </c>
      <c r="AM446" s="21">
        <f t="shared" si="49"/>
        <v>3192140</v>
      </c>
      <c r="AN446" s="21">
        <f>Gop_Dat_Hang!X446</f>
        <v>255371.2</v>
      </c>
      <c r="AO446" s="75">
        <f t="shared" si="50"/>
        <v>3447511.2</v>
      </c>
      <c r="AQ446" s="21">
        <f>Gop_Dat_Hang!AB446-Gop_Dat_Hang!L446</f>
        <v>0</v>
      </c>
      <c r="AR446" s="21">
        <f>Gop_Dat_Hang!AC446-Gop_Dat_Hang!M446</f>
        <v>0</v>
      </c>
      <c r="AS446" s="21">
        <f>Gop_Dat_Hang!AD446-Gop_Dat_Hang!N446</f>
        <v>0</v>
      </c>
      <c r="AT446" s="21">
        <f>Gop_Dat_Hang!AE446-Gop_Dat_Hang!O446</f>
        <v>0</v>
      </c>
      <c r="AU446" s="21">
        <f>Gop_Dat_Hang!AF446-Gop_Dat_Hang!P446</f>
        <v>0</v>
      </c>
      <c r="AV446" s="21">
        <f>Gop_Dat_Hang!AG446-Gop_Dat_Hang!Q446</f>
        <v>0</v>
      </c>
      <c r="AW446" s="21">
        <f>Gop_Dat_Hang!AH446-Gop_Dat_Hang!R446</f>
        <v>0</v>
      </c>
      <c r="AX446" s="21">
        <f>Gop_Dat_Hang!AI446-Gop_Dat_Hang!S446</f>
        <v>0</v>
      </c>
      <c r="AY446" s="21">
        <f>Gop_Dat_Hang!AJ446-Gop_Dat_Hang!T446</f>
        <v>0</v>
      </c>
    </row>
    <row r="447" spans="1:51" x14ac:dyDescent="0.2">
      <c r="A447" s="73">
        <v>44615</v>
      </c>
      <c r="B447" s="181" t="s">
        <v>190</v>
      </c>
      <c r="C447" s="181" t="s">
        <v>191</v>
      </c>
      <c r="D447" s="181" t="s">
        <v>207</v>
      </c>
      <c r="E447" s="181" t="s">
        <v>208</v>
      </c>
      <c r="F447" s="181" t="s">
        <v>209</v>
      </c>
      <c r="G447" s="181" t="s">
        <v>544</v>
      </c>
      <c r="H447" s="21">
        <v>6</v>
      </c>
      <c r="I447" s="21">
        <v>0</v>
      </c>
      <c r="J447" s="74">
        <v>0</v>
      </c>
      <c r="L447" s="21">
        <v>28</v>
      </c>
      <c r="M447" s="21">
        <v>26</v>
      </c>
      <c r="N447" s="21">
        <v>35</v>
      </c>
      <c r="O447" s="21">
        <v>25</v>
      </c>
      <c r="P447" s="21">
        <v>21</v>
      </c>
      <c r="Q447" s="21">
        <v>22</v>
      </c>
      <c r="R447" s="21">
        <v>45</v>
      </c>
      <c r="S447" s="21">
        <v>202</v>
      </c>
      <c r="T447" s="21">
        <v>35454</v>
      </c>
      <c r="U447" s="21">
        <v>7161708</v>
      </c>
      <c r="V447" s="21">
        <v>0</v>
      </c>
      <c r="W447" s="21">
        <v>7161708</v>
      </c>
      <c r="X447" s="21">
        <v>572936.64</v>
      </c>
      <c r="Y447" s="74">
        <v>7734644.6399999997</v>
      </c>
      <c r="Z447" s="74">
        <v>41900</v>
      </c>
      <c r="AB447" s="21">
        <f>Gop_Dat_Hang!L447</f>
        <v>28</v>
      </c>
      <c r="AC447" s="21">
        <f>Gop_Dat_Hang!M447</f>
        <v>26</v>
      </c>
      <c r="AD447" s="21">
        <f>Gop_Dat_Hang!N447</f>
        <v>35</v>
      </c>
      <c r="AE447" s="21">
        <f>Gop_Dat_Hang!O447</f>
        <v>25</v>
      </c>
      <c r="AF447" s="21">
        <f>Gop_Dat_Hang!P447</f>
        <v>21</v>
      </c>
      <c r="AG447" s="21">
        <f>Gop_Dat_Hang!Q447</f>
        <v>22</v>
      </c>
      <c r="AH447" s="21">
        <f>Gop_Dat_Hang!R447</f>
        <v>45</v>
      </c>
      <c r="AI447" s="21">
        <f>SUM(Gop_Dat_Hang!AB447:AH447)</f>
        <v>202</v>
      </c>
      <c r="AJ447" s="21">
        <f>Gop_Dat_Hang!T447</f>
        <v>35454</v>
      </c>
      <c r="AK447" s="21">
        <f t="shared" si="48"/>
        <v>7161708</v>
      </c>
      <c r="AL447" s="21">
        <f>Gop_Dat_Hang!V447</f>
        <v>0</v>
      </c>
      <c r="AM447" s="21">
        <f t="shared" si="49"/>
        <v>7161708</v>
      </c>
      <c r="AN447" s="21">
        <f>Gop_Dat_Hang!X447</f>
        <v>572936.64</v>
      </c>
      <c r="AO447" s="75">
        <f t="shared" si="50"/>
        <v>7734644.6399999997</v>
      </c>
      <c r="AQ447" s="21">
        <f>Gop_Dat_Hang!AB447-Gop_Dat_Hang!L447</f>
        <v>0</v>
      </c>
      <c r="AR447" s="21">
        <f>Gop_Dat_Hang!AC447-Gop_Dat_Hang!M447</f>
        <v>0</v>
      </c>
      <c r="AS447" s="21">
        <f>Gop_Dat_Hang!AD447-Gop_Dat_Hang!N447</f>
        <v>0</v>
      </c>
      <c r="AT447" s="21">
        <f>Gop_Dat_Hang!AE447-Gop_Dat_Hang!O447</f>
        <v>0</v>
      </c>
      <c r="AU447" s="21">
        <f>Gop_Dat_Hang!AF447-Gop_Dat_Hang!P447</f>
        <v>0</v>
      </c>
      <c r="AV447" s="21">
        <f>Gop_Dat_Hang!AG447-Gop_Dat_Hang!Q447</f>
        <v>0</v>
      </c>
      <c r="AW447" s="21">
        <f>Gop_Dat_Hang!AH447-Gop_Dat_Hang!R447</f>
        <v>0</v>
      </c>
      <c r="AX447" s="21">
        <f>Gop_Dat_Hang!AI447-Gop_Dat_Hang!S447</f>
        <v>0</v>
      </c>
      <c r="AY447" s="21">
        <f>Gop_Dat_Hang!AJ447-Gop_Dat_Hang!T447</f>
        <v>0</v>
      </c>
    </row>
    <row r="448" spans="1:51" x14ac:dyDescent="0.2">
      <c r="A448" s="73">
        <v>44615</v>
      </c>
      <c r="B448" s="181" t="s">
        <v>190</v>
      </c>
      <c r="C448" s="181" t="s">
        <v>191</v>
      </c>
      <c r="D448" s="181" t="s">
        <v>210</v>
      </c>
      <c r="E448" s="181" t="s">
        <v>211</v>
      </c>
      <c r="F448" s="181" t="s">
        <v>212</v>
      </c>
      <c r="G448" s="181" t="s">
        <v>549</v>
      </c>
      <c r="H448" s="21">
        <v>12</v>
      </c>
      <c r="I448" s="21">
        <v>0</v>
      </c>
      <c r="J448" s="74">
        <v>0.15</v>
      </c>
      <c r="L448" s="21">
        <v>23</v>
      </c>
      <c r="M448" s="21">
        <v>27</v>
      </c>
      <c r="N448" s="21">
        <v>39</v>
      </c>
      <c r="O448" s="21">
        <v>46</v>
      </c>
      <c r="P448" s="21">
        <v>17</v>
      </c>
      <c r="Q448" s="21">
        <v>19</v>
      </c>
      <c r="R448" s="21">
        <v>16</v>
      </c>
      <c r="S448" s="21">
        <v>187</v>
      </c>
      <c r="T448" s="21">
        <v>6818</v>
      </c>
      <c r="U448" s="21">
        <v>1274966</v>
      </c>
      <c r="V448" s="21">
        <v>191244.9</v>
      </c>
      <c r="W448" s="21">
        <v>1083721.1000000001</v>
      </c>
      <c r="X448" s="21">
        <v>101997.28</v>
      </c>
      <c r="Y448" s="74">
        <v>1185718.3799999999</v>
      </c>
      <c r="Z448" s="74">
        <v>8000</v>
      </c>
      <c r="AB448" s="21">
        <f>Gop_Dat_Hang!L448</f>
        <v>23</v>
      </c>
      <c r="AC448" s="21">
        <f>Gop_Dat_Hang!M448</f>
        <v>27</v>
      </c>
      <c r="AD448" s="21">
        <f>Gop_Dat_Hang!N448</f>
        <v>39</v>
      </c>
      <c r="AE448" s="21">
        <f>Gop_Dat_Hang!O448</f>
        <v>46</v>
      </c>
      <c r="AF448" s="21">
        <f>Gop_Dat_Hang!P448</f>
        <v>17</v>
      </c>
      <c r="AG448" s="21">
        <f>Gop_Dat_Hang!Q448</f>
        <v>19</v>
      </c>
      <c r="AH448" s="21">
        <f>Gop_Dat_Hang!R448</f>
        <v>16</v>
      </c>
      <c r="AI448" s="21">
        <f>SUM(Gop_Dat_Hang!AB448:AH448)</f>
        <v>187</v>
      </c>
      <c r="AJ448" s="21">
        <f>Gop_Dat_Hang!T448</f>
        <v>6818</v>
      </c>
      <c r="AK448" s="21">
        <f t="shared" si="48"/>
        <v>1274966</v>
      </c>
      <c r="AL448" s="21">
        <f>Gop_Dat_Hang!V448</f>
        <v>191244.9</v>
      </c>
      <c r="AM448" s="21">
        <f t="shared" si="49"/>
        <v>1083721.1000000001</v>
      </c>
      <c r="AN448" s="21">
        <f>Gop_Dat_Hang!X448</f>
        <v>101997.28</v>
      </c>
      <c r="AO448" s="75">
        <f t="shared" si="50"/>
        <v>1185718.3800000001</v>
      </c>
      <c r="AQ448" s="21">
        <f>Gop_Dat_Hang!AB448-Gop_Dat_Hang!L448</f>
        <v>0</v>
      </c>
      <c r="AR448" s="21">
        <f>Gop_Dat_Hang!AC448-Gop_Dat_Hang!M448</f>
        <v>0</v>
      </c>
      <c r="AS448" s="21">
        <f>Gop_Dat_Hang!AD448-Gop_Dat_Hang!N448</f>
        <v>0</v>
      </c>
      <c r="AT448" s="21">
        <f>Gop_Dat_Hang!AE448-Gop_Dat_Hang!O448</f>
        <v>0</v>
      </c>
      <c r="AU448" s="21">
        <f>Gop_Dat_Hang!AF448-Gop_Dat_Hang!P448</f>
        <v>0</v>
      </c>
      <c r="AV448" s="21">
        <f>Gop_Dat_Hang!AG448-Gop_Dat_Hang!Q448</f>
        <v>0</v>
      </c>
      <c r="AW448" s="21">
        <f>Gop_Dat_Hang!AH448-Gop_Dat_Hang!R448</f>
        <v>0</v>
      </c>
      <c r="AX448" s="21">
        <f>Gop_Dat_Hang!AI448-Gop_Dat_Hang!S448</f>
        <v>0</v>
      </c>
      <c r="AY448" s="21">
        <f>Gop_Dat_Hang!AJ448-Gop_Dat_Hang!T448</f>
        <v>0</v>
      </c>
    </row>
    <row r="449" spans="1:51" x14ac:dyDescent="0.2">
      <c r="A449" s="73">
        <v>44615</v>
      </c>
      <c r="B449" s="181" t="s">
        <v>190</v>
      </c>
      <c r="C449" s="181" t="s">
        <v>191</v>
      </c>
      <c r="D449" s="181" t="s">
        <v>213</v>
      </c>
      <c r="E449" s="181" t="s">
        <v>214</v>
      </c>
      <c r="F449" s="181" t="s">
        <v>215</v>
      </c>
      <c r="G449" s="181" t="s">
        <v>544</v>
      </c>
      <c r="H449" s="21">
        <v>12</v>
      </c>
      <c r="I449" s="21">
        <v>0</v>
      </c>
      <c r="J449" s="74">
        <v>0</v>
      </c>
      <c r="L449" s="21">
        <v>18</v>
      </c>
      <c r="M449" s="21">
        <v>50</v>
      </c>
      <c r="N449" s="21">
        <v>42</v>
      </c>
      <c r="O449" s="21">
        <v>38</v>
      </c>
      <c r="P449" s="21">
        <v>21</v>
      </c>
      <c r="Q449" s="21">
        <v>14</v>
      </c>
      <c r="R449" s="21">
        <v>27</v>
      </c>
      <c r="S449" s="21">
        <v>210</v>
      </c>
      <c r="T449" s="21">
        <v>14544</v>
      </c>
      <c r="U449" s="21">
        <v>3054240</v>
      </c>
      <c r="V449" s="21">
        <v>0</v>
      </c>
      <c r="W449" s="21">
        <v>3054240</v>
      </c>
      <c r="X449" s="21">
        <v>244339.20000000001</v>
      </c>
      <c r="Y449" s="74">
        <v>3298579.2</v>
      </c>
      <c r="Z449" s="74">
        <v>17500</v>
      </c>
      <c r="AB449" s="21">
        <f>Gop_Dat_Hang!L449</f>
        <v>18</v>
      </c>
      <c r="AC449" s="21">
        <f>Gop_Dat_Hang!M449</f>
        <v>50</v>
      </c>
      <c r="AD449" s="21">
        <f>Gop_Dat_Hang!N449</f>
        <v>42</v>
      </c>
      <c r="AE449" s="21">
        <f>Gop_Dat_Hang!O449</f>
        <v>38</v>
      </c>
      <c r="AF449" s="21">
        <f>Gop_Dat_Hang!P449</f>
        <v>21</v>
      </c>
      <c r="AG449" s="21">
        <f>Gop_Dat_Hang!Q449</f>
        <v>14</v>
      </c>
      <c r="AH449" s="21">
        <f>Gop_Dat_Hang!R449</f>
        <v>27</v>
      </c>
      <c r="AI449" s="21">
        <f>SUM(Gop_Dat_Hang!AB449:AH449)</f>
        <v>210</v>
      </c>
      <c r="AJ449" s="21">
        <f>Gop_Dat_Hang!T449</f>
        <v>14544</v>
      </c>
      <c r="AK449" s="21">
        <f t="shared" si="48"/>
        <v>3054240</v>
      </c>
      <c r="AL449" s="21">
        <f>Gop_Dat_Hang!V449</f>
        <v>0</v>
      </c>
      <c r="AM449" s="21">
        <f t="shared" si="49"/>
        <v>3054240</v>
      </c>
      <c r="AN449" s="21">
        <f>Gop_Dat_Hang!X449</f>
        <v>244339.20000000001</v>
      </c>
      <c r="AO449" s="75">
        <f t="shared" si="50"/>
        <v>3298579.2</v>
      </c>
      <c r="AQ449" s="21">
        <f>Gop_Dat_Hang!AB449-Gop_Dat_Hang!L449</f>
        <v>0</v>
      </c>
      <c r="AR449" s="21">
        <f>Gop_Dat_Hang!AC449-Gop_Dat_Hang!M449</f>
        <v>0</v>
      </c>
      <c r="AS449" s="21">
        <f>Gop_Dat_Hang!AD449-Gop_Dat_Hang!N449</f>
        <v>0</v>
      </c>
      <c r="AT449" s="21">
        <f>Gop_Dat_Hang!AE449-Gop_Dat_Hang!O449</f>
        <v>0</v>
      </c>
      <c r="AU449" s="21">
        <f>Gop_Dat_Hang!AF449-Gop_Dat_Hang!P449</f>
        <v>0</v>
      </c>
      <c r="AV449" s="21">
        <f>Gop_Dat_Hang!AG449-Gop_Dat_Hang!Q449</f>
        <v>0</v>
      </c>
      <c r="AW449" s="21">
        <f>Gop_Dat_Hang!AH449-Gop_Dat_Hang!R449</f>
        <v>0</v>
      </c>
      <c r="AX449" s="21">
        <f>Gop_Dat_Hang!AI449-Gop_Dat_Hang!S449</f>
        <v>0</v>
      </c>
      <c r="AY449" s="21">
        <f>Gop_Dat_Hang!AJ449-Gop_Dat_Hang!T449</f>
        <v>0</v>
      </c>
    </row>
    <row r="450" spans="1:51" x14ac:dyDescent="0.2">
      <c r="A450" s="73">
        <v>44615</v>
      </c>
      <c r="B450" s="181" t="s">
        <v>74</v>
      </c>
      <c r="C450" s="181" t="s">
        <v>75</v>
      </c>
      <c r="D450" s="181" t="s">
        <v>76</v>
      </c>
      <c r="E450" s="181" t="s">
        <v>77</v>
      </c>
      <c r="F450" s="181" t="s">
        <v>78</v>
      </c>
      <c r="G450" s="181" t="s">
        <v>549</v>
      </c>
      <c r="H450" s="21">
        <v>6</v>
      </c>
      <c r="I450" s="21">
        <v>0.08</v>
      </c>
      <c r="J450" s="74">
        <v>0</v>
      </c>
      <c r="L450" s="21">
        <v>0</v>
      </c>
      <c r="M450" s="21">
        <v>0</v>
      </c>
      <c r="N450" s="21">
        <v>0</v>
      </c>
      <c r="O450" s="21">
        <v>0</v>
      </c>
      <c r="P450" s="21">
        <v>0</v>
      </c>
      <c r="Q450" s="21">
        <v>33</v>
      </c>
      <c r="R450" s="21">
        <v>31</v>
      </c>
      <c r="S450" s="21">
        <v>64</v>
      </c>
      <c r="T450" s="21">
        <v>32000</v>
      </c>
      <c r="U450" s="21">
        <v>2048000</v>
      </c>
      <c r="V450" s="21">
        <v>0</v>
      </c>
      <c r="W450" s="21">
        <v>2048000</v>
      </c>
      <c r="X450" s="21">
        <v>163840</v>
      </c>
      <c r="Y450" s="74">
        <v>2211840</v>
      </c>
      <c r="Z450" s="74">
        <v>40000</v>
      </c>
      <c r="AB450" s="21">
        <f>Gop_Dat_Hang!L450</f>
        <v>0</v>
      </c>
      <c r="AC450" s="21">
        <f>Gop_Dat_Hang!M450</f>
        <v>0</v>
      </c>
      <c r="AD450" s="21">
        <f>Gop_Dat_Hang!N450</f>
        <v>0</v>
      </c>
      <c r="AE450" s="21">
        <f>Gop_Dat_Hang!O450</f>
        <v>0</v>
      </c>
      <c r="AF450" s="21">
        <f>Gop_Dat_Hang!P450</f>
        <v>0</v>
      </c>
      <c r="AG450" s="21">
        <f>Gop_Dat_Hang!Q450</f>
        <v>33</v>
      </c>
      <c r="AH450" s="21">
        <f>Gop_Dat_Hang!R450</f>
        <v>31</v>
      </c>
      <c r="AI450" s="21">
        <f>SUM(Gop_Dat_Hang!AB450:AH450)</f>
        <v>64</v>
      </c>
      <c r="AJ450" s="21">
        <f>Gop_Dat_Hang!T450</f>
        <v>32000</v>
      </c>
      <c r="AK450" s="21">
        <f t="shared" si="48"/>
        <v>2048000</v>
      </c>
      <c r="AL450" s="21">
        <f>Gop_Dat_Hang!V450</f>
        <v>0</v>
      </c>
      <c r="AM450" s="21">
        <f t="shared" si="49"/>
        <v>2048000</v>
      </c>
      <c r="AN450" s="21">
        <f>Gop_Dat_Hang!X450</f>
        <v>163840</v>
      </c>
      <c r="AO450" s="75">
        <f t="shared" si="50"/>
        <v>2211840</v>
      </c>
      <c r="AQ450" s="21">
        <f>Gop_Dat_Hang!AB450-Gop_Dat_Hang!L450</f>
        <v>0</v>
      </c>
      <c r="AR450" s="21">
        <f>Gop_Dat_Hang!AC450-Gop_Dat_Hang!M450</f>
        <v>0</v>
      </c>
      <c r="AS450" s="21">
        <f>Gop_Dat_Hang!AD450-Gop_Dat_Hang!N450</f>
        <v>0</v>
      </c>
      <c r="AT450" s="21">
        <f>Gop_Dat_Hang!AE450-Gop_Dat_Hang!O450</f>
        <v>0</v>
      </c>
      <c r="AU450" s="21">
        <f>Gop_Dat_Hang!AF450-Gop_Dat_Hang!P450</f>
        <v>0</v>
      </c>
      <c r="AV450" s="21">
        <f>Gop_Dat_Hang!AG450-Gop_Dat_Hang!Q450</f>
        <v>0</v>
      </c>
      <c r="AW450" s="21">
        <f>Gop_Dat_Hang!AH450-Gop_Dat_Hang!R450</f>
        <v>0</v>
      </c>
      <c r="AX450" s="21">
        <f>Gop_Dat_Hang!AI450-Gop_Dat_Hang!S450</f>
        <v>0</v>
      </c>
      <c r="AY450" s="21">
        <f>Gop_Dat_Hang!AJ450-Gop_Dat_Hang!T450</f>
        <v>0</v>
      </c>
    </row>
    <row r="451" spans="1:51" x14ac:dyDescent="0.2">
      <c r="A451" s="73">
        <v>44615</v>
      </c>
      <c r="B451" s="181" t="s">
        <v>74</v>
      </c>
      <c r="C451" s="181" t="s">
        <v>75</v>
      </c>
      <c r="D451" s="181" t="s">
        <v>80</v>
      </c>
      <c r="E451" s="181" t="s">
        <v>81</v>
      </c>
      <c r="F451" s="181" t="s">
        <v>82</v>
      </c>
      <c r="G451" s="181" t="s">
        <v>549</v>
      </c>
      <c r="H451" s="21">
        <v>18</v>
      </c>
      <c r="I451" s="21">
        <v>0.08</v>
      </c>
      <c r="J451" s="74">
        <v>0</v>
      </c>
      <c r="L451" s="21">
        <v>43</v>
      </c>
      <c r="M451" s="21">
        <v>14</v>
      </c>
      <c r="N451" s="21">
        <v>49</v>
      </c>
      <c r="O451" s="21">
        <v>11</v>
      </c>
      <c r="P451" s="21">
        <v>24</v>
      </c>
      <c r="Q451" s="21">
        <v>37</v>
      </c>
      <c r="R451" s="21">
        <v>15</v>
      </c>
      <c r="S451" s="21">
        <v>193</v>
      </c>
      <c r="T451" s="21">
        <v>32000</v>
      </c>
      <c r="U451" s="21">
        <v>6176000</v>
      </c>
      <c r="V451" s="21">
        <v>0</v>
      </c>
      <c r="W451" s="21">
        <v>6176000</v>
      </c>
      <c r="X451" s="21">
        <v>494080</v>
      </c>
      <c r="Y451" s="74">
        <v>6670080</v>
      </c>
      <c r="Z451" s="74">
        <v>40000</v>
      </c>
      <c r="AB451" s="21">
        <f>Gop_Dat_Hang!L451</f>
        <v>43</v>
      </c>
      <c r="AC451" s="21">
        <f>Gop_Dat_Hang!M451</f>
        <v>14</v>
      </c>
      <c r="AD451" s="21">
        <f>Gop_Dat_Hang!N451</f>
        <v>49</v>
      </c>
      <c r="AE451" s="21">
        <f>Gop_Dat_Hang!O451</f>
        <v>11</v>
      </c>
      <c r="AF451" s="21">
        <f>Gop_Dat_Hang!P451</f>
        <v>24</v>
      </c>
      <c r="AG451" s="21">
        <f>Gop_Dat_Hang!Q451</f>
        <v>37</v>
      </c>
      <c r="AH451" s="21">
        <f>Gop_Dat_Hang!R451</f>
        <v>15</v>
      </c>
      <c r="AI451" s="21">
        <f>SUM(Gop_Dat_Hang!AB451:AH451)</f>
        <v>193</v>
      </c>
      <c r="AJ451" s="21">
        <f>Gop_Dat_Hang!T451</f>
        <v>32000</v>
      </c>
      <c r="AK451" s="21">
        <f t="shared" si="48"/>
        <v>6176000</v>
      </c>
      <c r="AL451" s="21">
        <f>Gop_Dat_Hang!V451</f>
        <v>0</v>
      </c>
      <c r="AM451" s="21">
        <f t="shared" si="49"/>
        <v>6176000</v>
      </c>
      <c r="AN451" s="21">
        <f>Gop_Dat_Hang!X451</f>
        <v>494080</v>
      </c>
      <c r="AO451" s="75">
        <f t="shared" si="50"/>
        <v>6670080</v>
      </c>
      <c r="AQ451" s="21">
        <f>Gop_Dat_Hang!AB451-Gop_Dat_Hang!L451</f>
        <v>0</v>
      </c>
      <c r="AR451" s="21">
        <f>Gop_Dat_Hang!AC451-Gop_Dat_Hang!M451</f>
        <v>0</v>
      </c>
      <c r="AS451" s="21">
        <f>Gop_Dat_Hang!AD451-Gop_Dat_Hang!N451</f>
        <v>0</v>
      </c>
      <c r="AT451" s="21">
        <f>Gop_Dat_Hang!AE451-Gop_Dat_Hang!O451</f>
        <v>0</v>
      </c>
      <c r="AU451" s="21">
        <f>Gop_Dat_Hang!AF451-Gop_Dat_Hang!P451</f>
        <v>0</v>
      </c>
      <c r="AV451" s="21">
        <f>Gop_Dat_Hang!AG451-Gop_Dat_Hang!Q451</f>
        <v>0</v>
      </c>
      <c r="AW451" s="21">
        <f>Gop_Dat_Hang!AH451-Gop_Dat_Hang!R451</f>
        <v>0</v>
      </c>
      <c r="AX451" s="21">
        <f>Gop_Dat_Hang!AI451-Gop_Dat_Hang!S451</f>
        <v>0</v>
      </c>
      <c r="AY451" s="21">
        <f>Gop_Dat_Hang!AJ451-Gop_Dat_Hang!T451</f>
        <v>0</v>
      </c>
    </row>
    <row r="452" spans="1:51" x14ac:dyDescent="0.2">
      <c r="A452" s="73">
        <v>44615</v>
      </c>
      <c r="B452" s="181" t="s">
        <v>74</v>
      </c>
      <c r="C452" s="181" t="s">
        <v>75</v>
      </c>
      <c r="D452" s="181" t="s">
        <v>83</v>
      </c>
      <c r="E452" s="181" t="s">
        <v>84</v>
      </c>
      <c r="F452" s="181" t="s">
        <v>85</v>
      </c>
      <c r="G452" s="181" t="s">
        <v>514</v>
      </c>
      <c r="H452" s="21">
        <v>10</v>
      </c>
      <c r="I452" s="21">
        <v>0.08</v>
      </c>
      <c r="J452" s="74">
        <v>0</v>
      </c>
      <c r="L452" s="21">
        <v>38</v>
      </c>
      <c r="M452" s="21">
        <v>10</v>
      </c>
      <c r="N452" s="21">
        <v>27</v>
      </c>
      <c r="O452" s="21">
        <v>31</v>
      </c>
      <c r="P452" s="21">
        <v>43</v>
      </c>
      <c r="Q452" s="21">
        <v>29</v>
      </c>
      <c r="R452" s="21">
        <v>37</v>
      </c>
      <c r="S452" s="21">
        <v>215</v>
      </c>
      <c r="T452" s="21">
        <v>13500</v>
      </c>
      <c r="U452" s="21">
        <v>2902500</v>
      </c>
      <c r="V452" s="21">
        <v>0</v>
      </c>
      <c r="W452" s="21">
        <v>2902500</v>
      </c>
      <c r="X452" s="21">
        <v>232200</v>
      </c>
      <c r="Y452" s="74">
        <v>3134700</v>
      </c>
      <c r="Z452" s="74">
        <v>15900</v>
      </c>
      <c r="AB452" s="21">
        <f>Gop_Dat_Hang!L452</f>
        <v>38</v>
      </c>
      <c r="AC452" s="21">
        <f>Gop_Dat_Hang!M452</f>
        <v>10</v>
      </c>
      <c r="AD452" s="21">
        <f>Gop_Dat_Hang!N452</f>
        <v>27</v>
      </c>
      <c r="AE452" s="21">
        <f>Gop_Dat_Hang!O452</f>
        <v>31</v>
      </c>
      <c r="AF452" s="21">
        <f>Gop_Dat_Hang!P452</f>
        <v>43</v>
      </c>
      <c r="AG452" s="21">
        <f>Gop_Dat_Hang!Q452</f>
        <v>29</v>
      </c>
      <c r="AH452" s="21">
        <f>Gop_Dat_Hang!R452</f>
        <v>37</v>
      </c>
      <c r="AI452" s="21">
        <f>SUM(Gop_Dat_Hang!AB452:AH452)</f>
        <v>215</v>
      </c>
      <c r="AJ452" s="21">
        <f>Gop_Dat_Hang!T452</f>
        <v>13500</v>
      </c>
      <c r="AK452" s="21">
        <f t="shared" si="48"/>
        <v>2902500</v>
      </c>
      <c r="AL452" s="21">
        <f>Gop_Dat_Hang!V452</f>
        <v>0</v>
      </c>
      <c r="AM452" s="21">
        <f t="shared" si="49"/>
        <v>2902500</v>
      </c>
      <c r="AN452" s="21">
        <f>Gop_Dat_Hang!X452</f>
        <v>232200</v>
      </c>
      <c r="AO452" s="75">
        <f t="shared" si="50"/>
        <v>3134700</v>
      </c>
      <c r="AQ452" s="21">
        <f>Gop_Dat_Hang!AB452-Gop_Dat_Hang!L452</f>
        <v>0</v>
      </c>
      <c r="AR452" s="21">
        <f>Gop_Dat_Hang!AC452-Gop_Dat_Hang!M452</f>
        <v>0</v>
      </c>
      <c r="AS452" s="21">
        <f>Gop_Dat_Hang!AD452-Gop_Dat_Hang!N452</f>
        <v>0</v>
      </c>
      <c r="AT452" s="21">
        <f>Gop_Dat_Hang!AE452-Gop_Dat_Hang!O452</f>
        <v>0</v>
      </c>
      <c r="AU452" s="21">
        <f>Gop_Dat_Hang!AF452-Gop_Dat_Hang!P452</f>
        <v>0</v>
      </c>
      <c r="AV452" s="21">
        <f>Gop_Dat_Hang!AG452-Gop_Dat_Hang!Q452</f>
        <v>0</v>
      </c>
      <c r="AW452" s="21">
        <f>Gop_Dat_Hang!AH452-Gop_Dat_Hang!R452</f>
        <v>0</v>
      </c>
      <c r="AX452" s="21">
        <f>Gop_Dat_Hang!AI452-Gop_Dat_Hang!S452</f>
        <v>0</v>
      </c>
      <c r="AY452" s="21">
        <f>Gop_Dat_Hang!AJ452-Gop_Dat_Hang!T452</f>
        <v>0</v>
      </c>
    </row>
    <row r="453" spans="1:51" x14ac:dyDescent="0.2">
      <c r="A453" s="73">
        <v>44615</v>
      </c>
      <c r="B453" s="181" t="s">
        <v>263</v>
      </c>
      <c r="C453" s="181" t="s">
        <v>264</v>
      </c>
      <c r="D453" s="181" t="s">
        <v>265</v>
      </c>
      <c r="E453" s="181" t="s">
        <v>266</v>
      </c>
      <c r="F453" s="181" t="s">
        <v>267</v>
      </c>
      <c r="G453" s="181" t="s">
        <v>514</v>
      </c>
      <c r="H453" s="21">
        <v>33</v>
      </c>
      <c r="I453" s="21">
        <v>0</v>
      </c>
      <c r="J453" s="74">
        <v>0.15</v>
      </c>
      <c r="L453" s="21">
        <v>20</v>
      </c>
      <c r="M453" s="21">
        <v>10</v>
      </c>
      <c r="N453" s="21">
        <v>46</v>
      </c>
      <c r="O453" s="21">
        <v>19</v>
      </c>
      <c r="P453" s="21">
        <v>30</v>
      </c>
      <c r="Q453" s="21">
        <v>42</v>
      </c>
      <c r="R453" s="21">
        <v>50</v>
      </c>
      <c r="S453" s="21">
        <v>217</v>
      </c>
      <c r="T453" s="21">
        <v>44545.4545</v>
      </c>
      <c r="U453" s="21">
        <v>9666363.6264999993</v>
      </c>
      <c r="V453" s="21">
        <v>1449954.543975</v>
      </c>
      <c r="W453" s="21">
        <v>8216409.082525</v>
      </c>
      <c r="X453" s="21">
        <v>773309.09011999995</v>
      </c>
      <c r="Y453" s="74">
        <v>8989718.1726450007</v>
      </c>
      <c r="Z453" s="74">
        <v>57900</v>
      </c>
      <c r="AB453" s="21">
        <f>Gop_Dat_Hang!L453</f>
        <v>20</v>
      </c>
      <c r="AC453" s="21">
        <f>Gop_Dat_Hang!M453</f>
        <v>10</v>
      </c>
      <c r="AD453" s="21">
        <f>Gop_Dat_Hang!N453</f>
        <v>46</v>
      </c>
      <c r="AE453" s="21">
        <f>Gop_Dat_Hang!O453</f>
        <v>19</v>
      </c>
      <c r="AF453" s="21">
        <f>Gop_Dat_Hang!P453</f>
        <v>30</v>
      </c>
      <c r="AG453" s="21">
        <f>Gop_Dat_Hang!Q453</f>
        <v>42</v>
      </c>
      <c r="AH453" s="21">
        <f>Gop_Dat_Hang!R453</f>
        <v>50</v>
      </c>
      <c r="AI453" s="21">
        <f>SUM(Gop_Dat_Hang!AB453:AH453)</f>
        <v>217</v>
      </c>
      <c r="AJ453" s="21">
        <f>Gop_Dat_Hang!T453</f>
        <v>44545.4545</v>
      </c>
      <c r="AK453" s="21">
        <f t="shared" si="48"/>
        <v>9666363.6264999993</v>
      </c>
      <c r="AL453" s="21">
        <f>Gop_Dat_Hang!V453</f>
        <v>1449954.543975</v>
      </c>
      <c r="AM453" s="21">
        <f t="shared" si="49"/>
        <v>8216409.082524999</v>
      </c>
      <c r="AN453" s="21">
        <f>Gop_Dat_Hang!X453</f>
        <v>773309.09011999995</v>
      </c>
      <c r="AO453" s="75">
        <f t="shared" si="50"/>
        <v>8989718.1726449989</v>
      </c>
      <c r="AQ453" s="21">
        <f>Gop_Dat_Hang!AB453-Gop_Dat_Hang!L453</f>
        <v>0</v>
      </c>
      <c r="AR453" s="21">
        <f>Gop_Dat_Hang!AC453-Gop_Dat_Hang!M453</f>
        <v>0</v>
      </c>
      <c r="AS453" s="21">
        <f>Gop_Dat_Hang!AD453-Gop_Dat_Hang!N453</f>
        <v>0</v>
      </c>
      <c r="AT453" s="21">
        <f>Gop_Dat_Hang!AE453-Gop_Dat_Hang!O453</f>
        <v>0</v>
      </c>
      <c r="AU453" s="21">
        <f>Gop_Dat_Hang!AF453-Gop_Dat_Hang!P453</f>
        <v>0</v>
      </c>
      <c r="AV453" s="21">
        <f>Gop_Dat_Hang!AG453-Gop_Dat_Hang!Q453</f>
        <v>0</v>
      </c>
      <c r="AW453" s="21">
        <f>Gop_Dat_Hang!AH453-Gop_Dat_Hang!R453</f>
        <v>0</v>
      </c>
      <c r="AX453" s="21">
        <f>Gop_Dat_Hang!AI453-Gop_Dat_Hang!S453</f>
        <v>0</v>
      </c>
      <c r="AY453" s="21">
        <f>Gop_Dat_Hang!AJ453-Gop_Dat_Hang!T453</f>
        <v>0</v>
      </c>
    </row>
    <row r="454" spans="1:51" x14ac:dyDescent="0.2">
      <c r="A454" s="73">
        <v>44615</v>
      </c>
      <c r="B454" s="181" t="s">
        <v>263</v>
      </c>
      <c r="C454" s="181" t="s">
        <v>264</v>
      </c>
      <c r="D454" s="181" t="s">
        <v>268</v>
      </c>
      <c r="E454" s="181" t="s">
        <v>269</v>
      </c>
      <c r="F454" s="181" t="s">
        <v>270</v>
      </c>
      <c r="G454" s="181" t="s">
        <v>514</v>
      </c>
      <c r="H454" s="21">
        <v>10</v>
      </c>
      <c r="I454" s="21">
        <v>0</v>
      </c>
      <c r="J454" s="74">
        <v>0.1</v>
      </c>
      <c r="L454" s="21">
        <v>38</v>
      </c>
      <c r="M454" s="21">
        <v>19</v>
      </c>
      <c r="N454" s="21">
        <v>30</v>
      </c>
      <c r="O454" s="21">
        <v>16</v>
      </c>
      <c r="P454" s="21">
        <v>18</v>
      </c>
      <c r="Q454" s="21">
        <v>36</v>
      </c>
      <c r="R454" s="21">
        <v>37</v>
      </c>
      <c r="S454" s="21">
        <v>194</v>
      </c>
      <c r="T454" s="21">
        <v>40000</v>
      </c>
      <c r="U454" s="21">
        <v>7760000</v>
      </c>
      <c r="V454" s="21">
        <v>776000</v>
      </c>
      <c r="W454" s="21">
        <v>6984000</v>
      </c>
      <c r="X454" s="21">
        <v>620800</v>
      </c>
      <c r="Y454" s="74">
        <v>7604800</v>
      </c>
      <c r="Z454" s="74">
        <v>51900</v>
      </c>
      <c r="AB454" s="21">
        <f>Gop_Dat_Hang!L454</f>
        <v>38</v>
      </c>
      <c r="AC454" s="21">
        <f>Gop_Dat_Hang!M454</f>
        <v>19</v>
      </c>
      <c r="AD454" s="21">
        <f>Gop_Dat_Hang!N454</f>
        <v>30</v>
      </c>
      <c r="AE454" s="21">
        <f>Gop_Dat_Hang!O454</f>
        <v>16</v>
      </c>
      <c r="AF454" s="21">
        <f>Gop_Dat_Hang!P454</f>
        <v>18</v>
      </c>
      <c r="AG454" s="21">
        <f>Gop_Dat_Hang!Q454</f>
        <v>36</v>
      </c>
      <c r="AH454" s="21">
        <f>Gop_Dat_Hang!R454</f>
        <v>37</v>
      </c>
      <c r="AI454" s="21">
        <f>SUM(Gop_Dat_Hang!AB454:AH454)</f>
        <v>194</v>
      </c>
      <c r="AJ454" s="21">
        <f>Gop_Dat_Hang!T454</f>
        <v>40000</v>
      </c>
      <c r="AK454" s="21">
        <f t="shared" si="48"/>
        <v>7760000</v>
      </c>
      <c r="AL454" s="21">
        <f>Gop_Dat_Hang!V454</f>
        <v>776000</v>
      </c>
      <c r="AM454" s="21">
        <f t="shared" si="49"/>
        <v>6984000</v>
      </c>
      <c r="AN454" s="21">
        <f>Gop_Dat_Hang!X454</f>
        <v>620800</v>
      </c>
      <c r="AO454" s="75">
        <f t="shared" si="50"/>
        <v>7604800</v>
      </c>
      <c r="AQ454" s="21">
        <f>Gop_Dat_Hang!AB454-Gop_Dat_Hang!L454</f>
        <v>0</v>
      </c>
      <c r="AR454" s="21">
        <f>Gop_Dat_Hang!AC454-Gop_Dat_Hang!M454</f>
        <v>0</v>
      </c>
      <c r="AS454" s="21">
        <f>Gop_Dat_Hang!AD454-Gop_Dat_Hang!N454</f>
        <v>0</v>
      </c>
      <c r="AT454" s="21">
        <f>Gop_Dat_Hang!AE454-Gop_Dat_Hang!O454</f>
        <v>0</v>
      </c>
      <c r="AU454" s="21">
        <f>Gop_Dat_Hang!AF454-Gop_Dat_Hang!P454</f>
        <v>0</v>
      </c>
      <c r="AV454" s="21">
        <f>Gop_Dat_Hang!AG454-Gop_Dat_Hang!Q454</f>
        <v>0</v>
      </c>
      <c r="AW454" s="21">
        <f>Gop_Dat_Hang!AH454-Gop_Dat_Hang!R454</f>
        <v>0</v>
      </c>
      <c r="AX454" s="21">
        <f>Gop_Dat_Hang!AI454-Gop_Dat_Hang!S454</f>
        <v>0</v>
      </c>
      <c r="AY454" s="21">
        <f>Gop_Dat_Hang!AJ454-Gop_Dat_Hang!T454</f>
        <v>0</v>
      </c>
    </row>
    <row r="455" spans="1:51" x14ac:dyDescent="0.2">
      <c r="A455" s="73">
        <v>44615</v>
      </c>
      <c r="B455" s="181" t="s">
        <v>263</v>
      </c>
      <c r="C455" s="181" t="s">
        <v>264</v>
      </c>
      <c r="D455" s="181" t="s">
        <v>271</v>
      </c>
      <c r="E455" s="181" t="s">
        <v>272</v>
      </c>
      <c r="F455" s="181" t="s">
        <v>273</v>
      </c>
      <c r="G455" s="181" t="s">
        <v>514</v>
      </c>
      <c r="H455" s="21">
        <v>10</v>
      </c>
      <c r="I455" s="21">
        <v>0</v>
      </c>
      <c r="J455" s="74">
        <v>0.15</v>
      </c>
      <c r="L455" s="21">
        <v>29</v>
      </c>
      <c r="M455" s="21">
        <v>29</v>
      </c>
      <c r="N455" s="21">
        <v>29</v>
      </c>
      <c r="O455" s="21">
        <v>22</v>
      </c>
      <c r="P455" s="21">
        <v>49</v>
      </c>
      <c r="Q455" s="21">
        <v>42</v>
      </c>
      <c r="R455" s="21">
        <v>42</v>
      </c>
      <c r="S455" s="21">
        <v>242</v>
      </c>
      <c r="T455" s="21">
        <v>29090.909100000001</v>
      </c>
      <c r="U455" s="21">
        <v>7040000.0022</v>
      </c>
      <c r="V455" s="21">
        <v>1056000.00033</v>
      </c>
      <c r="W455" s="21">
        <v>5984000.0018699998</v>
      </c>
      <c r="X455" s="21">
        <v>563200.00017599994</v>
      </c>
      <c r="Y455" s="74">
        <v>6547200.0020460002</v>
      </c>
      <c r="Z455" s="74">
        <v>33000</v>
      </c>
      <c r="AB455" s="21">
        <f>Gop_Dat_Hang!L455</f>
        <v>29</v>
      </c>
      <c r="AC455" s="21">
        <f>Gop_Dat_Hang!M455</f>
        <v>29</v>
      </c>
      <c r="AD455" s="21">
        <f>Gop_Dat_Hang!N455</f>
        <v>29</v>
      </c>
      <c r="AE455" s="21">
        <f>Gop_Dat_Hang!O455</f>
        <v>22</v>
      </c>
      <c r="AF455" s="21">
        <f>Gop_Dat_Hang!P455</f>
        <v>49</v>
      </c>
      <c r="AG455" s="21">
        <f>Gop_Dat_Hang!Q455</f>
        <v>42</v>
      </c>
      <c r="AH455" s="21">
        <f>Gop_Dat_Hang!R455</f>
        <v>42</v>
      </c>
      <c r="AI455" s="21">
        <f>SUM(Gop_Dat_Hang!AB455:AH455)</f>
        <v>242</v>
      </c>
      <c r="AJ455" s="21">
        <f>Gop_Dat_Hang!T455</f>
        <v>29090.909100000001</v>
      </c>
      <c r="AK455" s="21">
        <f t="shared" si="48"/>
        <v>7040000.0022</v>
      </c>
      <c r="AL455" s="21">
        <f>Gop_Dat_Hang!V455</f>
        <v>1056000.00033</v>
      </c>
      <c r="AM455" s="21">
        <f t="shared" si="49"/>
        <v>5984000.0018699998</v>
      </c>
      <c r="AN455" s="21">
        <f>Gop_Dat_Hang!X455</f>
        <v>563200.00017599994</v>
      </c>
      <c r="AO455" s="75">
        <f t="shared" si="50"/>
        <v>6547200.0020460002</v>
      </c>
      <c r="AQ455" s="21">
        <f>Gop_Dat_Hang!AB455-Gop_Dat_Hang!L455</f>
        <v>0</v>
      </c>
      <c r="AR455" s="21">
        <f>Gop_Dat_Hang!AC455-Gop_Dat_Hang!M455</f>
        <v>0</v>
      </c>
      <c r="AS455" s="21">
        <f>Gop_Dat_Hang!AD455-Gop_Dat_Hang!N455</f>
        <v>0</v>
      </c>
      <c r="AT455" s="21">
        <f>Gop_Dat_Hang!AE455-Gop_Dat_Hang!O455</f>
        <v>0</v>
      </c>
      <c r="AU455" s="21">
        <f>Gop_Dat_Hang!AF455-Gop_Dat_Hang!P455</f>
        <v>0</v>
      </c>
      <c r="AV455" s="21">
        <f>Gop_Dat_Hang!AG455-Gop_Dat_Hang!Q455</f>
        <v>0</v>
      </c>
      <c r="AW455" s="21">
        <f>Gop_Dat_Hang!AH455-Gop_Dat_Hang!R455</f>
        <v>0</v>
      </c>
      <c r="AX455" s="21">
        <f>Gop_Dat_Hang!AI455-Gop_Dat_Hang!S455</f>
        <v>0</v>
      </c>
      <c r="AY455" s="21">
        <f>Gop_Dat_Hang!AJ455-Gop_Dat_Hang!T455</f>
        <v>0</v>
      </c>
    </row>
    <row r="456" spans="1:51" x14ac:dyDescent="0.2">
      <c r="A456" s="73">
        <v>44615</v>
      </c>
      <c r="B456" s="181" t="s">
        <v>263</v>
      </c>
      <c r="C456" s="181" t="s">
        <v>264</v>
      </c>
      <c r="D456" s="181" t="s">
        <v>274</v>
      </c>
      <c r="E456" s="181" t="s">
        <v>275</v>
      </c>
      <c r="F456" s="181" t="s">
        <v>276</v>
      </c>
      <c r="G456" s="181" t="s">
        <v>514</v>
      </c>
      <c r="H456" s="21">
        <v>10</v>
      </c>
      <c r="I456" s="21">
        <v>0</v>
      </c>
      <c r="J456" s="74">
        <v>0.15</v>
      </c>
      <c r="L456" s="21">
        <v>16</v>
      </c>
      <c r="M456" s="21">
        <v>37</v>
      </c>
      <c r="N456" s="21">
        <v>17</v>
      </c>
      <c r="O456" s="21">
        <v>46</v>
      </c>
      <c r="P456" s="21">
        <v>43</v>
      </c>
      <c r="Q456" s="21">
        <v>33</v>
      </c>
      <c r="R456" s="21">
        <v>43</v>
      </c>
      <c r="S456" s="21">
        <v>235</v>
      </c>
      <c r="T456" s="21">
        <v>29090.909100000001</v>
      </c>
      <c r="U456" s="21">
        <v>6836363.6385000004</v>
      </c>
      <c r="V456" s="21">
        <v>1025454.545775</v>
      </c>
      <c r="W456" s="21">
        <v>5810909.0927250003</v>
      </c>
      <c r="X456" s="21">
        <v>546909.09108000004</v>
      </c>
      <c r="Y456" s="74">
        <v>6357818.183805</v>
      </c>
      <c r="Z456" s="74">
        <v>33000</v>
      </c>
      <c r="AB456" s="21">
        <f>Gop_Dat_Hang!L456</f>
        <v>16</v>
      </c>
      <c r="AC456" s="21">
        <f>Gop_Dat_Hang!M456</f>
        <v>37</v>
      </c>
      <c r="AD456" s="21">
        <f>Gop_Dat_Hang!N456</f>
        <v>17</v>
      </c>
      <c r="AE456" s="21">
        <f>Gop_Dat_Hang!O456</f>
        <v>46</v>
      </c>
      <c r="AF456" s="21">
        <f>Gop_Dat_Hang!P456</f>
        <v>43</v>
      </c>
      <c r="AG456" s="21">
        <f>Gop_Dat_Hang!Q456</f>
        <v>33</v>
      </c>
      <c r="AH456" s="21">
        <f>Gop_Dat_Hang!R456</f>
        <v>43</v>
      </c>
      <c r="AI456" s="21">
        <f>SUM(Gop_Dat_Hang!AB456:AH456)</f>
        <v>235</v>
      </c>
      <c r="AJ456" s="21">
        <f>Gop_Dat_Hang!T456</f>
        <v>29090.909100000001</v>
      </c>
      <c r="AK456" s="21">
        <f t="shared" si="48"/>
        <v>6836363.6385000004</v>
      </c>
      <c r="AL456" s="21">
        <f>Gop_Dat_Hang!V456</f>
        <v>1025454.545775</v>
      </c>
      <c r="AM456" s="21">
        <f t="shared" si="49"/>
        <v>5810909.0927250003</v>
      </c>
      <c r="AN456" s="21">
        <f>Gop_Dat_Hang!X456</f>
        <v>546909.09108000004</v>
      </c>
      <c r="AO456" s="75">
        <f t="shared" si="50"/>
        <v>6357818.183805</v>
      </c>
      <c r="AQ456" s="21">
        <f>Gop_Dat_Hang!AB456-Gop_Dat_Hang!L456</f>
        <v>0</v>
      </c>
      <c r="AR456" s="21">
        <f>Gop_Dat_Hang!AC456-Gop_Dat_Hang!M456</f>
        <v>0</v>
      </c>
      <c r="AS456" s="21">
        <f>Gop_Dat_Hang!AD456-Gop_Dat_Hang!N456</f>
        <v>0</v>
      </c>
      <c r="AT456" s="21">
        <f>Gop_Dat_Hang!AE456-Gop_Dat_Hang!O456</f>
        <v>0</v>
      </c>
      <c r="AU456" s="21">
        <f>Gop_Dat_Hang!AF456-Gop_Dat_Hang!P456</f>
        <v>0</v>
      </c>
      <c r="AV456" s="21">
        <f>Gop_Dat_Hang!AG456-Gop_Dat_Hang!Q456</f>
        <v>0</v>
      </c>
      <c r="AW456" s="21">
        <f>Gop_Dat_Hang!AH456-Gop_Dat_Hang!R456</f>
        <v>0</v>
      </c>
      <c r="AX456" s="21">
        <f>Gop_Dat_Hang!AI456-Gop_Dat_Hang!S456</f>
        <v>0</v>
      </c>
      <c r="AY456" s="21">
        <f>Gop_Dat_Hang!AJ456-Gop_Dat_Hang!T456</f>
        <v>0</v>
      </c>
    </row>
    <row r="457" spans="1:51" x14ac:dyDescent="0.2">
      <c r="A457" s="73">
        <v>44615</v>
      </c>
      <c r="B457" s="181" t="s">
        <v>263</v>
      </c>
      <c r="C457" s="181" t="s">
        <v>264</v>
      </c>
      <c r="D457" s="181" t="s">
        <v>277</v>
      </c>
      <c r="E457" s="181" t="s">
        <v>278</v>
      </c>
      <c r="F457" s="181" t="s">
        <v>279</v>
      </c>
      <c r="G457" s="181" t="s">
        <v>514</v>
      </c>
      <c r="H457" s="21">
        <v>8</v>
      </c>
      <c r="I457" s="21">
        <v>0</v>
      </c>
      <c r="J457" s="74">
        <v>0.15</v>
      </c>
      <c r="L457" s="21">
        <v>26</v>
      </c>
      <c r="M457" s="21">
        <v>36</v>
      </c>
      <c r="N457" s="21">
        <v>21</v>
      </c>
      <c r="O457" s="21">
        <v>21</v>
      </c>
      <c r="P457" s="21">
        <v>43</v>
      </c>
      <c r="Q457" s="21">
        <v>43</v>
      </c>
      <c r="R457" s="21">
        <v>25</v>
      </c>
      <c r="S457" s="21">
        <v>215</v>
      </c>
      <c r="T457" s="21">
        <v>26364</v>
      </c>
      <c r="U457" s="21">
        <v>5668260</v>
      </c>
      <c r="V457" s="21">
        <v>850239</v>
      </c>
      <c r="W457" s="21">
        <v>4818021</v>
      </c>
      <c r="X457" s="21">
        <v>453460.8</v>
      </c>
      <c r="Y457" s="74">
        <v>5271481.8</v>
      </c>
      <c r="Z457" s="74">
        <v>34900</v>
      </c>
      <c r="AB457" s="21">
        <f>Gop_Dat_Hang!L457</f>
        <v>26</v>
      </c>
      <c r="AC457" s="21">
        <f>Gop_Dat_Hang!M457</f>
        <v>36</v>
      </c>
      <c r="AD457" s="21">
        <f>Gop_Dat_Hang!N457</f>
        <v>21</v>
      </c>
      <c r="AE457" s="21">
        <f>Gop_Dat_Hang!O457</f>
        <v>21</v>
      </c>
      <c r="AF457" s="21">
        <f>Gop_Dat_Hang!P457</f>
        <v>43</v>
      </c>
      <c r="AG457" s="21">
        <f>Gop_Dat_Hang!Q457</f>
        <v>43</v>
      </c>
      <c r="AH457" s="21">
        <f>Gop_Dat_Hang!R457</f>
        <v>25</v>
      </c>
      <c r="AI457" s="21">
        <f>SUM(Gop_Dat_Hang!AB457:AH457)</f>
        <v>215</v>
      </c>
      <c r="AJ457" s="21">
        <f>Gop_Dat_Hang!T457</f>
        <v>26364</v>
      </c>
      <c r="AK457" s="21">
        <f t="shared" si="48"/>
        <v>5668260</v>
      </c>
      <c r="AL457" s="21">
        <f>Gop_Dat_Hang!V457</f>
        <v>850239</v>
      </c>
      <c r="AM457" s="21">
        <f t="shared" si="49"/>
        <v>4818021</v>
      </c>
      <c r="AN457" s="21">
        <f>Gop_Dat_Hang!X457</f>
        <v>453460.8</v>
      </c>
      <c r="AO457" s="75">
        <f t="shared" si="50"/>
        <v>5271481.8</v>
      </c>
      <c r="AQ457" s="21">
        <f>Gop_Dat_Hang!AB457-Gop_Dat_Hang!L457</f>
        <v>0</v>
      </c>
      <c r="AR457" s="21">
        <f>Gop_Dat_Hang!AC457-Gop_Dat_Hang!M457</f>
        <v>0</v>
      </c>
      <c r="AS457" s="21">
        <f>Gop_Dat_Hang!AD457-Gop_Dat_Hang!N457</f>
        <v>0</v>
      </c>
      <c r="AT457" s="21">
        <f>Gop_Dat_Hang!AE457-Gop_Dat_Hang!O457</f>
        <v>0</v>
      </c>
      <c r="AU457" s="21">
        <f>Gop_Dat_Hang!AF457-Gop_Dat_Hang!P457</f>
        <v>0</v>
      </c>
      <c r="AV457" s="21">
        <f>Gop_Dat_Hang!AG457-Gop_Dat_Hang!Q457</f>
        <v>0</v>
      </c>
      <c r="AW457" s="21">
        <f>Gop_Dat_Hang!AH457-Gop_Dat_Hang!R457</f>
        <v>0</v>
      </c>
      <c r="AX457" s="21">
        <f>Gop_Dat_Hang!AI457-Gop_Dat_Hang!S457</f>
        <v>0</v>
      </c>
      <c r="AY457" s="21">
        <f>Gop_Dat_Hang!AJ457-Gop_Dat_Hang!T457</f>
        <v>0</v>
      </c>
    </row>
    <row r="458" spans="1:51" x14ac:dyDescent="0.2">
      <c r="A458" s="73">
        <v>44615</v>
      </c>
      <c r="B458" s="181" t="s">
        <v>263</v>
      </c>
      <c r="C458" s="181" t="s">
        <v>264</v>
      </c>
      <c r="D458" s="181" t="s">
        <v>280</v>
      </c>
      <c r="E458" s="181" t="s">
        <v>281</v>
      </c>
      <c r="F458" s="181" t="s">
        <v>282</v>
      </c>
      <c r="G458" s="181" t="s">
        <v>514</v>
      </c>
      <c r="H458" s="21">
        <v>8</v>
      </c>
      <c r="I458" s="21">
        <v>0</v>
      </c>
      <c r="J458" s="74">
        <v>0.15</v>
      </c>
      <c r="L458" s="21">
        <v>31</v>
      </c>
      <c r="M458" s="21">
        <v>10</v>
      </c>
      <c r="N458" s="21">
        <v>13</v>
      </c>
      <c r="O458" s="21">
        <v>10</v>
      </c>
      <c r="P458" s="21">
        <v>23</v>
      </c>
      <c r="Q458" s="21">
        <v>32</v>
      </c>
      <c r="R458" s="21">
        <v>16</v>
      </c>
      <c r="S458" s="21">
        <v>135</v>
      </c>
      <c r="T458" s="21">
        <v>40000</v>
      </c>
      <c r="U458" s="21">
        <v>5400000</v>
      </c>
      <c r="V458" s="21">
        <v>810000</v>
      </c>
      <c r="W458" s="21">
        <v>4590000</v>
      </c>
      <c r="X458" s="21">
        <v>432000</v>
      </c>
      <c r="Y458" s="74">
        <v>5022000</v>
      </c>
      <c r="Z458" s="74">
        <v>51000</v>
      </c>
      <c r="AB458" s="21">
        <f>Gop_Dat_Hang!L458</f>
        <v>31</v>
      </c>
      <c r="AC458" s="21">
        <f>Gop_Dat_Hang!M458</f>
        <v>10</v>
      </c>
      <c r="AD458" s="21">
        <f>Gop_Dat_Hang!N458</f>
        <v>13</v>
      </c>
      <c r="AE458" s="21">
        <f>Gop_Dat_Hang!O458</f>
        <v>10</v>
      </c>
      <c r="AF458" s="21">
        <f>Gop_Dat_Hang!P458</f>
        <v>23</v>
      </c>
      <c r="AG458" s="21">
        <f>Gop_Dat_Hang!Q458</f>
        <v>32</v>
      </c>
      <c r="AH458" s="21">
        <f>Gop_Dat_Hang!R458</f>
        <v>16</v>
      </c>
      <c r="AI458" s="21">
        <f>SUM(Gop_Dat_Hang!AB458:AH458)</f>
        <v>135</v>
      </c>
      <c r="AJ458" s="21">
        <f>Gop_Dat_Hang!T458</f>
        <v>40000</v>
      </c>
      <c r="AK458" s="21">
        <f t="shared" si="48"/>
        <v>5400000</v>
      </c>
      <c r="AL458" s="21">
        <f>Gop_Dat_Hang!V458</f>
        <v>810000</v>
      </c>
      <c r="AM458" s="21">
        <f t="shared" si="49"/>
        <v>4590000</v>
      </c>
      <c r="AN458" s="21">
        <f>Gop_Dat_Hang!X458</f>
        <v>432000</v>
      </c>
      <c r="AO458" s="75">
        <f t="shared" si="50"/>
        <v>5022000</v>
      </c>
      <c r="AQ458" s="21">
        <f>Gop_Dat_Hang!AB458-Gop_Dat_Hang!L458</f>
        <v>0</v>
      </c>
      <c r="AR458" s="21">
        <f>Gop_Dat_Hang!AC458-Gop_Dat_Hang!M458</f>
        <v>0</v>
      </c>
      <c r="AS458" s="21">
        <f>Gop_Dat_Hang!AD458-Gop_Dat_Hang!N458</f>
        <v>0</v>
      </c>
      <c r="AT458" s="21">
        <f>Gop_Dat_Hang!AE458-Gop_Dat_Hang!O458</f>
        <v>0</v>
      </c>
      <c r="AU458" s="21">
        <f>Gop_Dat_Hang!AF458-Gop_Dat_Hang!P458</f>
        <v>0</v>
      </c>
      <c r="AV458" s="21">
        <f>Gop_Dat_Hang!AG458-Gop_Dat_Hang!Q458</f>
        <v>0</v>
      </c>
      <c r="AW458" s="21">
        <f>Gop_Dat_Hang!AH458-Gop_Dat_Hang!R458</f>
        <v>0</v>
      </c>
      <c r="AX458" s="21">
        <f>Gop_Dat_Hang!AI458-Gop_Dat_Hang!S458</f>
        <v>0</v>
      </c>
      <c r="AY458" s="21">
        <f>Gop_Dat_Hang!AJ458-Gop_Dat_Hang!T458</f>
        <v>0</v>
      </c>
    </row>
    <row r="459" spans="1:51" x14ac:dyDescent="0.2">
      <c r="A459" s="73">
        <v>44615</v>
      </c>
      <c r="B459" s="181" t="s">
        <v>263</v>
      </c>
      <c r="C459" s="181" t="s">
        <v>264</v>
      </c>
      <c r="D459" s="181" t="s">
        <v>283</v>
      </c>
      <c r="E459" s="181" t="s">
        <v>284</v>
      </c>
      <c r="F459" s="181" t="s">
        <v>285</v>
      </c>
      <c r="G459" s="181" t="s">
        <v>514</v>
      </c>
      <c r="H459" s="21">
        <v>8</v>
      </c>
      <c r="I459" s="21">
        <v>0</v>
      </c>
      <c r="J459" s="74">
        <v>0.15</v>
      </c>
      <c r="L459" s="21">
        <v>23</v>
      </c>
      <c r="M459" s="21">
        <v>36</v>
      </c>
      <c r="N459" s="21">
        <v>16</v>
      </c>
      <c r="O459" s="21">
        <v>38</v>
      </c>
      <c r="P459" s="21">
        <v>43</v>
      </c>
      <c r="Q459" s="21">
        <v>48</v>
      </c>
      <c r="R459" s="21">
        <v>20</v>
      </c>
      <c r="S459" s="21">
        <v>224</v>
      </c>
      <c r="T459" s="21">
        <v>39090.909099999997</v>
      </c>
      <c r="U459" s="21">
        <v>8756363.6383999996</v>
      </c>
      <c r="V459" s="21">
        <v>1313454.5457599999</v>
      </c>
      <c r="W459" s="21">
        <v>7442909.0926400004</v>
      </c>
      <c r="X459" s="21">
        <v>700509.09107199998</v>
      </c>
      <c r="Y459" s="74">
        <v>8143418.183712</v>
      </c>
      <c r="Z459" s="74">
        <v>44000</v>
      </c>
      <c r="AB459" s="21">
        <f>Gop_Dat_Hang!L459</f>
        <v>23</v>
      </c>
      <c r="AC459" s="21">
        <f>Gop_Dat_Hang!M459</f>
        <v>36</v>
      </c>
      <c r="AD459" s="21">
        <f>Gop_Dat_Hang!N459</f>
        <v>16</v>
      </c>
      <c r="AE459" s="21">
        <f>Gop_Dat_Hang!O459</f>
        <v>38</v>
      </c>
      <c r="AF459" s="21">
        <f>Gop_Dat_Hang!P459</f>
        <v>43</v>
      </c>
      <c r="AG459" s="21">
        <f>Gop_Dat_Hang!Q459</f>
        <v>48</v>
      </c>
      <c r="AH459" s="21">
        <f>Gop_Dat_Hang!R459</f>
        <v>20</v>
      </c>
      <c r="AI459" s="21">
        <f>SUM(Gop_Dat_Hang!AB459:AH459)</f>
        <v>224</v>
      </c>
      <c r="AJ459" s="21">
        <f>Gop_Dat_Hang!T459</f>
        <v>39090.909099999997</v>
      </c>
      <c r="AK459" s="21">
        <f t="shared" si="48"/>
        <v>8756363.6383999996</v>
      </c>
      <c r="AL459" s="21">
        <f>Gop_Dat_Hang!V459</f>
        <v>1313454.5457599999</v>
      </c>
      <c r="AM459" s="21">
        <f t="shared" si="49"/>
        <v>7442909.0926399995</v>
      </c>
      <c r="AN459" s="21">
        <f>Gop_Dat_Hang!X459</f>
        <v>700509.09107199998</v>
      </c>
      <c r="AO459" s="75">
        <f t="shared" si="50"/>
        <v>8143418.1837119991</v>
      </c>
      <c r="AQ459" s="21">
        <f>Gop_Dat_Hang!AB459-Gop_Dat_Hang!L459</f>
        <v>0</v>
      </c>
      <c r="AR459" s="21">
        <f>Gop_Dat_Hang!AC459-Gop_Dat_Hang!M459</f>
        <v>0</v>
      </c>
      <c r="AS459" s="21">
        <f>Gop_Dat_Hang!AD459-Gop_Dat_Hang!N459</f>
        <v>0</v>
      </c>
      <c r="AT459" s="21">
        <f>Gop_Dat_Hang!AE459-Gop_Dat_Hang!O459</f>
        <v>0</v>
      </c>
      <c r="AU459" s="21">
        <f>Gop_Dat_Hang!AF459-Gop_Dat_Hang!P459</f>
        <v>0</v>
      </c>
      <c r="AV459" s="21">
        <f>Gop_Dat_Hang!AG459-Gop_Dat_Hang!Q459</f>
        <v>0</v>
      </c>
      <c r="AW459" s="21">
        <f>Gop_Dat_Hang!AH459-Gop_Dat_Hang!R459</f>
        <v>0</v>
      </c>
      <c r="AX459" s="21">
        <f>Gop_Dat_Hang!AI459-Gop_Dat_Hang!S459</f>
        <v>0</v>
      </c>
      <c r="AY459" s="21">
        <f>Gop_Dat_Hang!AJ459-Gop_Dat_Hang!T459</f>
        <v>0</v>
      </c>
    </row>
    <row r="460" spans="1:51" x14ac:dyDescent="0.2">
      <c r="A460" s="73">
        <v>44615</v>
      </c>
      <c r="B460" s="181" t="s">
        <v>263</v>
      </c>
      <c r="C460" s="181" t="s">
        <v>264</v>
      </c>
      <c r="D460" s="181" t="s">
        <v>286</v>
      </c>
      <c r="E460" s="181" t="s">
        <v>287</v>
      </c>
      <c r="F460" s="181" t="s">
        <v>288</v>
      </c>
      <c r="G460" s="181" t="s">
        <v>514</v>
      </c>
      <c r="H460" s="21">
        <v>10</v>
      </c>
      <c r="I460" s="21">
        <v>0</v>
      </c>
      <c r="J460" s="74">
        <v>0</v>
      </c>
      <c r="L460" s="21">
        <v>38</v>
      </c>
      <c r="M460" s="21">
        <v>31</v>
      </c>
      <c r="N460" s="21">
        <v>32</v>
      </c>
      <c r="O460" s="21">
        <v>10</v>
      </c>
      <c r="P460" s="21">
        <v>14</v>
      </c>
      <c r="Q460" s="21">
        <v>48</v>
      </c>
      <c r="R460" s="21">
        <v>32</v>
      </c>
      <c r="S460" s="21">
        <v>205</v>
      </c>
      <c r="T460" s="21">
        <v>25000</v>
      </c>
      <c r="U460" s="21">
        <v>5125000</v>
      </c>
      <c r="V460" s="21">
        <v>0</v>
      </c>
      <c r="W460" s="21">
        <v>5125000</v>
      </c>
      <c r="X460" s="21">
        <v>410000</v>
      </c>
      <c r="Y460" s="74">
        <v>5535000</v>
      </c>
      <c r="Z460" s="74">
        <v>35900</v>
      </c>
      <c r="AB460" s="21">
        <f>Gop_Dat_Hang!L460</f>
        <v>38</v>
      </c>
      <c r="AC460" s="21">
        <f>Gop_Dat_Hang!M460</f>
        <v>31</v>
      </c>
      <c r="AD460" s="21">
        <f>Gop_Dat_Hang!N460</f>
        <v>32</v>
      </c>
      <c r="AE460" s="21">
        <f>Gop_Dat_Hang!O460</f>
        <v>10</v>
      </c>
      <c r="AF460" s="21">
        <f>Gop_Dat_Hang!P460</f>
        <v>14</v>
      </c>
      <c r="AG460" s="21">
        <f>Gop_Dat_Hang!Q460</f>
        <v>48</v>
      </c>
      <c r="AH460" s="21">
        <f>Gop_Dat_Hang!R460</f>
        <v>32</v>
      </c>
      <c r="AI460" s="21">
        <f>SUM(Gop_Dat_Hang!AB460:AH460)</f>
        <v>205</v>
      </c>
      <c r="AJ460" s="21">
        <f>Gop_Dat_Hang!T460</f>
        <v>25000</v>
      </c>
      <c r="AK460" s="21">
        <f t="shared" si="48"/>
        <v>5125000</v>
      </c>
      <c r="AL460" s="21">
        <f>Gop_Dat_Hang!V460</f>
        <v>0</v>
      </c>
      <c r="AM460" s="21">
        <f t="shared" si="49"/>
        <v>5125000</v>
      </c>
      <c r="AN460" s="21">
        <f>Gop_Dat_Hang!X460</f>
        <v>410000</v>
      </c>
      <c r="AO460" s="75">
        <f t="shared" si="50"/>
        <v>5535000</v>
      </c>
      <c r="AQ460" s="21">
        <f>Gop_Dat_Hang!AB460-Gop_Dat_Hang!L460</f>
        <v>0</v>
      </c>
      <c r="AR460" s="21">
        <f>Gop_Dat_Hang!AC460-Gop_Dat_Hang!M460</f>
        <v>0</v>
      </c>
      <c r="AS460" s="21">
        <f>Gop_Dat_Hang!AD460-Gop_Dat_Hang!N460</f>
        <v>0</v>
      </c>
      <c r="AT460" s="21">
        <f>Gop_Dat_Hang!AE460-Gop_Dat_Hang!O460</f>
        <v>0</v>
      </c>
      <c r="AU460" s="21">
        <f>Gop_Dat_Hang!AF460-Gop_Dat_Hang!P460</f>
        <v>0</v>
      </c>
      <c r="AV460" s="21">
        <f>Gop_Dat_Hang!AG460-Gop_Dat_Hang!Q460</f>
        <v>0</v>
      </c>
      <c r="AW460" s="21">
        <f>Gop_Dat_Hang!AH460-Gop_Dat_Hang!R460</f>
        <v>0</v>
      </c>
      <c r="AX460" s="21">
        <f>Gop_Dat_Hang!AI460-Gop_Dat_Hang!S460</f>
        <v>0</v>
      </c>
      <c r="AY460" s="21">
        <f>Gop_Dat_Hang!AJ460-Gop_Dat_Hang!T460</f>
        <v>0</v>
      </c>
    </row>
    <row r="461" spans="1:51" x14ac:dyDescent="0.2">
      <c r="A461" s="73">
        <v>44615</v>
      </c>
      <c r="B461" s="181" t="s">
        <v>263</v>
      </c>
      <c r="C461" s="181" t="s">
        <v>264</v>
      </c>
      <c r="D461" s="181" t="s">
        <v>289</v>
      </c>
      <c r="E461" s="181" t="s">
        <v>290</v>
      </c>
      <c r="F461" s="181" t="s">
        <v>291</v>
      </c>
      <c r="G461" s="181" t="s">
        <v>514</v>
      </c>
      <c r="H461" s="21">
        <v>10</v>
      </c>
      <c r="I461" s="21">
        <v>0</v>
      </c>
      <c r="J461" s="74">
        <v>0.2</v>
      </c>
      <c r="L461" s="21">
        <v>19</v>
      </c>
      <c r="M461" s="21">
        <v>33</v>
      </c>
      <c r="N461" s="21">
        <v>18</v>
      </c>
      <c r="O461" s="21">
        <v>43</v>
      </c>
      <c r="P461" s="21">
        <v>46</v>
      </c>
      <c r="Q461" s="21">
        <v>33</v>
      </c>
      <c r="R461" s="21">
        <v>50</v>
      </c>
      <c r="S461" s="21">
        <v>242</v>
      </c>
      <c r="T461" s="21">
        <v>74545.454500000007</v>
      </c>
      <c r="U461" s="21">
        <v>18039999.989</v>
      </c>
      <c r="V461" s="21">
        <v>3607999.9978</v>
      </c>
      <c r="W461" s="21">
        <v>14431999.9912</v>
      </c>
      <c r="X461" s="21">
        <v>1443199.9991200001</v>
      </c>
      <c r="Y461" s="74">
        <v>15875199.990320001</v>
      </c>
      <c r="Z461" s="74">
        <v>88900</v>
      </c>
      <c r="AB461" s="21">
        <f>Gop_Dat_Hang!L461</f>
        <v>19</v>
      </c>
      <c r="AC461" s="21">
        <f>Gop_Dat_Hang!M461</f>
        <v>33</v>
      </c>
      <c r="AD461" s="21">
        <f>Gop_Dat_Hang!N461</f>
        <v>18</v>
      </c>
      <c r="AE461" s="21">
        <f>Gop_Dat_Hang!O461</f>
        <v>43</v>
      </c>
      <c r="AF461" s="21">
        <f>Gop_Dat_Hang!P461</f>
        <v>46</v>
      </c>
      <c r="AG461" s="21">
        <f>Gop_Dat_Hang!Q461</f>
        <v>33</v>
      </c>
      <c r="AH461" s="21">
        <f>Gop_Dat_Hang!R461</f>
        <v>50</v>
      </c>
      <c r="AI461" s="21">
        <f>SUM(Gop_Dat_Hang!AB461:AH461)</f>
        <v>242</v>
      </c>
      <c r="AJ461" s="21">
        <f>Gop_Dat_Hang!T461</f>
        <v>74545.454500000007</v>
      </c>
      <c r="AK461" s="21">
        <f t="shared" si="48"/>
        <v>18039999.989</v>
      </c>
      <c r="AL461" s="21">
        <f>Gop_Dat_Hang!V461</f>
        <v>3607999.9978</v>
      </c>
      <c r="AM461" s="21">
        <f t="shared" si="49"/>
        <v>14431999.9912</v>
      </c>
      <c r="AN461" s="21">
        <f>Gop_Dat_Hang!X461</f>
        <v>1443199.9991200001</v>
      </c>
      <c r="AO461" s="75">
        <f t="shared" si="50"/>
        <v>15875199.990320001</v>
      </c>
      <c r="AQ461" s="21">
        <f>Gop_Dat_Hang!AB461-Gop_Dat_Hang!L461</f>
        <v>0</v>
      </c>
      <c r="AR461" s="21">
        <f>Gop_Dat_Hang!AC461-Gop_Dat_Hang!M461</f>
        <v>0</v>
      </c>
      <c r="AS461" s="21">
        <f>Gop_Dat_Hang!AD461-Gop_Dat_Hang!N461</f>
        <v>0</v>
      </c>
      <c r="AT461" s="21">
        <f>Gop_Dat_Hang!AE461-Gop_Dat_Hang!O461</f>
        <v>0</v>
      </c>
      <c r="AU461" s="21">
        <f>Gop_Dat_Hang!AF461-Gop_Dat_Hang!P461</f>
        <v>0</v>
      </c>
      <c r="AV461" s="21">
        <f>Gop_Dat_Hang!AG461-Gop_Dat_Hang!Q461</f>
        <v>0</v>
      </c>
      <c r="AW461" s="21">
        <f>Gop_Dat_Hang!AH461-Gop_Dat_Hang!R461</f>
        <v>0</v>
      </c>
      <c r="AX461" s="21">
        <f>Gop_Dat_Hang!AI461-Gop_Dat_Hang!S461</f>
        <v>0</v>
      </c>
      <c r="AY461" s="21">
        <f>Gop_Dat_Hang!AJ461-Gop_Dat_Hang!T461</f>
        <v>0</v>
      </c>
    </row>
    <row r="462" spans="1:51" x14ac:dyDescent="0.2">
      <c r="A462" s="73">
        <v>44615</v>
      </c>
      <c r="B462" s="181" t="s">
        <v>263</v>
      </c>
      <c r="C462" s="181" t="s">
        <v>264</v>
      </c>
      <c r="D462" s="181" t="s">
        <v>292</v>
      </c>
      <c r="E462" s="181" t="s">
        <v>293</v>
      </c>
      <c r="F462" s="181" t="s">
        <v>294</v>
      </c>
      <c r="G462" s="181" t="s">
        <v>514</v>
      </c>
      <c r="H462" s="21">
        <v>10</v>
      </c>
      <c r="I462" s="21">
        <v>0</v>
      </c>
      <c r="J462" s="74">
        <v>0.2</v>
      </c>
      <c r="L462" s="21">
        <v>43</v>
      </c>
      <c r="M462" s="21">
        <v>29</v>
      </c>
      <c r="N462" s="21">
        <v>49</v>
      </c>
      <c r="O462" s="21">
        <v>47</v>
      </c>
      <c r="P462" s="21">
        <v>44</v>
      </c>
      <c r="Q462" s="21">
        <v>25</v>
      </c>
      <c r="R462" s="21">
        <v>34</v>
      </c>
      <c r="S462" s="21">
        <v>271</v>
      </c>
      <c r="T462" s="21">
        <v>74545.454500000007</v>
      </c>
      <c r="U462" s="21">
        <v>20201818.169500001</v>
      </c>
      <c r="V462" s="21">
        <v>4040363.6338999998</v>
      </c>
      <c r="W462" s="21">
        <v>16161454.535599999</v>
      </c>
      <c r="X462" s="21">
        <v>1616145.4535600001</v>
      </c>
      <c r="Y462" s="74">
        <v>17777599.989160001</v>
      </c>
      <c r="Z462" s="74">
        <v>88900</v>
      </c>
      <c r="AB462" s="21">
        <f>Gop_Dat_Hang!L462</f>
        <v>43</v>
      </c>
      <c r="AC462" s="21">
        <f>Gop_Dat_Hang!M462</f>
        <v>29</v>
      </c>
      <c r="AD462" s="21">
        <f>Gop_Dat_Hang!N462</f>
        <v>49</v>
      </c>
      <c r="AE462" s="21">
        <f>Gop_Dat_Hang!O462</f>
        <v>47</v>
      </c>
      <c r="AF462" s="21">
        <f>Gop_Dat_Hang!P462</f>
        <v>44</v>
      </c>
      <c r="AG462" s="21">
        <f>Gop_Dat_Hang!Q462</f>
        <v>25</v>
      </c>
      <c r="AH462" s="21">
        <f>Gop_Dat_Hang!R462</f>
        <v>34</v>
      </c>
      <c r="AI462" s="21">
        <f>SUM(Gop_Dat_Hang!AB462:AH462)</f>
        <v>271</v>
      </c>
      <c r="AJ462" s="21">
        <f>Gop_Dat_Hang!T462</f>
        <v>74545.454500000007</v>
      </c>
      <c r="AK462" s="21">
        <f t="shared" ref="AK462:AK493" si="51">AI462*AJ462</f>
        <v>20201818.169500001</v>
      </c>
      <c r="AL462" s="21">
        <f>Gop_Dat_Hang!V462</f>
        <v>4040363.6338999998</v>
      </c>
      <c r="AM462" s="21">
        <f t="shared" ref="AM462:AM493" si="52">AK462-AL462</f>
        <v>16161454.535600001</v>
      </c>
      <c r="AN462" s="21">
        <f>Gop_Dat_Hang!X462</f>
        <v>1616145.4535600001</v>
      </c>
      <c r="AO462" s="75">
        <f t="shared" ref="AO462:AO493" si="53">AM462+AN462</f>
        <v>17777599.989160001</v>
      </c>
      <c r="AQ462" s="21">
        <f>Gop_Dat_Hang!AB462-Gop_Dat_Hang!L462</f>
        <v>0</v>
      </c>
      <c r="AR462" s="21">
        <f>Gop_Dat_Hang!AC462-Gop_Dat_Hang!M462</f>
        <v>0</v>
      </c>
      <c r="AS462" s="21">
        <f>Gop_Dat_Hang!AD462-Gop_Dat_Hang!N462</f>
        <v>0</v>
      </c>
      <c r="AT462" s="21">
        <f>Gop_Dat_Hang!AE462-Gop_Dat_Hang!O462</f>
        <v>0</v>
      </c>
      <c r="AU462" s="21">
        <f>Gop_Dat_Hang!AF462-Gop_Dat_Hang!P462</f>
        <v>0</v>
      </c>
      <c r="AV462" s="21">
        <f>Gop_Dat_Hang!AG462-Gop_Dat_Hang!Q462</f>
        <v>0</v>
      </c>
      <c r="AW462" s="21">
        <f>Gop_Dat_Hang!AH462-Gop_Dat_Hang!R462</f>
        <v>0</v>
      </c>
      <c r="AX462" s="21">
        <f>Gop_Dat_Hang!AI462-Gop_Dat_Hang!S462</f>
        <v>0</v>
      </c>
      <c r="AY462" s="21">
        <f>Gop_Dat_Hang!AJ462-Gop_Dat_Hang!T462</f>
        <v>0</v>
      </c>
    </row>
    <row r="463" spans="1:51" x14ac:dyDescent="0.2">
      <c r="A463" s="73">
        <v>44615</v>
      </c>
      <c r="B463" s="181" t="s">
        <v>263</v>
      </c>
      <c r="C463" s="181" t="s">
        <v>264</v>
      </c>
      <c r="D463" s="181" t="s">
        <v>295</v>
      </c>
      <c r="E463" s="181" t="s">
        <v>296</v>
      </c>
      <c r="F463" s="181" t="s">
        <v>297</v>
      </c>
      <c r="G463" s="181" t="s">
        <v>514</v>
      </c>
      <c r="H463" s="21">
        <v>10</v>
      </c>
      <c r="I463" s="21">
        <v>0</v>
      </c>
      <c r="J463" s="74">
        <v>0.1</v>
      </c>
      <c r="L463" s="21">
        <v>29</v>
      </c>
      <c r="M463" s="21">
        <v>46</v>
      </c>
      <c r="N463" s="21">
        <v>23</v>
      </c>
      <c r="O463" s="21">
        <v>26</v>
      </c>
      <c r="P463" s="21">
        <v>16</v>
      </c>
      <c r="Q463" s="21">
        <v>13</v>
      </c>
      <c r="R463" s="21">
        <v>50</v>
      </c>
      <c r="S463" s="21">
        <v>203</v>
      </c>
      <c r="T463" s="21">
        <v>28545.4545</v>
      </c>
      <c r="U463" s="21">
        <v>5794727.2635000004</v>
      </c>
      <c r="V463" s="21">
        <v>579472.72635000001</v>
      </c>
      <c r="W463" s="21">
        <v>5215254.5371500002</v>
      </c>
      <c r="X463" s="21">
        <v>463578.18108000001</v>
      </c>
      <c r="Y463" s="74">
        <v>5678832.7182299998</v>
      </c>
      <c r="Z463" s="74">
        <v>34500</v>
      </c>
      <c r="AB463" s="21">
        <f>Gop_Dat_Hang!L463</f>
        <v>29</v>
      </c>
      <c r="AC463" s="21">
        <f>Gop_Dat_Hang!M463</f>
        <v>46</v>
      </c>
      <c r="AD463" s="21">
        <f>Gop_Dat_Hang!N463</f>
        <v>23</v>
      </c>
      <c r="AE463" s="21">
        <f>Gop_Dat_Hang!O463</f>
        <v>26</v>
      </c>
      <c r="AF463" s="21">
        <f>Gop_Dat_Hang!P463</f>
        <v>16</v>
      </c>
      <c r="AG463" s="21">
        <f>Gop_Dat_Hang!Q463</f>
        <v>13</v>
      </c>
      <c r="AH463" s="21">
        <f>Gop_Dat_Hang!R463</f>
        <v>50</v>
      </c>
      <c r="AI463" s="21">
        <f>SUM(Gop_Dat_Hang!AB463:AH463)</f>
        <v>203</v>
      </c>
      <c r="AJ463" s="21">
        <f>Gop_Dat_Hang!T463</f>
        <v>28545.4545</v>
      </c>
      <c r="AK463" s="21">
        <f t="shared" si="51"/>
        <v>5794727.2635000004</v>
      </c>
      <c r="AL463" s="21">
        <f>Gop_Dat_Hang!V463</f>
        <v>579472.72635000001</v>
      </c>
      <c r="AM463" s="21">
        <f t="shared" si="52"/>
        <v>5215254.5371500002</v>
      </c>
      <c r="AN463" s="21">
        <f>Gop_Dat_Hang!X463</f>
        <v>463578.18108000001</v>
      </c>
      <c r="AO463" s="75">
        <f t="shared" si="53"/>
        <v>5678832.7182299998</v>
      </c>
      <c r="AQ463" s="21">
        <f>Gop_Dat_Hang!AB463-Gop_Dat_Hang!L463</f>
        <v>0</v>
      </c>
      <c r="AR463" s="21">
        <f>Gop_Dat_Hang!AC463-Gop_Dat_Hang!M463</f>
        <v>0</v>
      </c>
      <c r="AS463" s="21">
        <f>Gop_Dat_Hang!AD463-Gop_Dat_Hang!N463</f>
        <v>0</v>
      </c>
      <c r="AT463" s="21">
        <f>Gop_Dat_Hang!AE463-Gop_Dat_Hang!O463</f>
        <v>0</v>
      </c>
      <c r="AU463" s="21">
        <f>Gop_Dat_Hang!AF463-Gop_Dat_Hang!P463</f>
        <v>0</v>
      </c>
      <c r="AV463" s="21">
        <f>Gop_Dat_Hang!AG463-Gop_Dat_Hang!Q463</f>
        <v>0</v>
      </c>
      <c r="AW463" s="21">
        <f>Gop_Dat_Hang!AH463-Gop_Dat_Hang!R463</f>
        <v>0</v>
      </c>
      <c r="AX463" s="21">
        <f>Gop_Dat_Hang!AI463-Gop_Dat_Hang!S463</f>
        <v>0</v>
      </c>
      <c r="AY463" s="21">
        <f>Gop_Dat_Hang!AJ463-Gop_Dat_Hang!T463</f>
        <v>0</v>
      </c>
    </row>
    <row r="464" spans="1:51" x14ac:dyDescent="0.2">
      <c r="A464" s="73">
        <v>44615</v>
      </c>
      <c r="B464" s="181" t="s">
        <v>263</v>
      </c>
      <c r="C464" s="181" t="s">
        <v>264</v>
      </c>
      <c r="D464" s="181" t="s">
        <v>298</v>
      </c>
      <c r="E464" s="181" t="s">
        <v>299</v>
      </c>
      <c r="F464" s="181" t="s">
        <v>300</v>
      </c>
      <c r="G464" s="181" t="s">
        <v>514</v>
      </c>
      <c r="H464" s="21">
        <v>10</v>
      </c>
      <c r="I464" s="21">
        <v>0</v>
      </c>
      <c r="J464" s="74">
        <v>0.25</v>
      </c>
      <c r="L464" s="21">
        <v>49</v>
      </c>
      <c r="M464" s="21">
        <v>35</v>
      </c>
      <c r="N464" s="21">
        <v>39</v>
      </c>
      <c r="O464" s="21">
        <v>11</v>
      </c>
      <c r="P464" s="21">
        <v>12</v>
      </c>
      <c r="Q464" s="21">
        <v>28</v>
      </c>
      <c r="R464" s="21">
        <v>16</v>
      </c>
      <c r="S464" s="21">
        <v>190</v>
      </c>
      <c r="T464" s="21">
        <v>73636.363599999997</v>
      </c>
      <c r="U464" s="21">
        <v>13990909.084000001</v>
      </c>
      <c r="V464" s="21">
        <v>3497727.2710000002</v>
      </c>
      <c r="W464" s="21">
        <v>10493181.812999999</v>
      </c>
      <c r="X464" s="21">
        <v>1119272.7267199999</v>
      </c>
      <c r="Y464" s="74">
        <v>11612454.539720001</v>
      </c>
      <c r="Z464" s="74">
        <v>87900</v>
      </c>
      <c r="AB464" s="21">
        <f>Gop_Dat_Hang!L464</f>
        <v>49</v>
      </c>
      <c r="AC464" s="21">
        <f>Gop_Dat_Hang!M464</f>
        <v>35</v>
      </c>
      <c r="AD464" s="21">
        <f>Gop_Dat_Hang!N464</f>
        <v>39</v>
      </c>
      <c r="AE464" s="21">
        <f>Gop_Dat_Hang!O464</f>
        <v>11</v>
      </c>
      <c r="AF464" s="21">
        <f>Gop_Dat_Hang!P464</f>
        <v>12</v>
      </c>
      <c r="AG464" s="21">
        <f>Gop_Dat_Hang!Q464</f>
        <v>28</v>
      </c>
      <c r="AH464" s="21">
        <f>Gop_Dat_Hang!R464</f>
        <v>16</v>
      </c>
      <c r="AI464" s="21">
        <f>SUM(Gop_Dat_Hang!AB464:AH464)</f>
        <v>190</v>
      </c>
      <c r="AJ464" s="21">
        <f>Gop_Dat_Hang!T464</f>
        <v>73636.363599999997</v>
      </c>
      <c r="AK464" s="21">
        <f t="shared" si="51"/>
        <v>13990909.083999999</v>
      </c>
      <c r="AL464" s="21">
        <f>Gop_Dat_Hang!V464</f>
        <v>3497727.2710000002</v>
      </c>
      <c r="AM464" s="21">
        <f t="shared" si="52"/>
        <v>10493181.812999999</v>
      </c>
      <c r="AN464" s="21">
        <f>Gop_Dat_Hang!X464</f>
        <v>1119272.7267199999</v>
      </c>
      <c r="AO464" s="75">
        <f t="shared" si="53"/>
        <v>11612454.539719999</v>
      </c>
      <c r="AQ464" s="21">
        <f>Gop_Dat_Hang!AB464-Gop_Dat_Hang!L464</f>
        <v>0</v>
      </c>
      <c r="AR464" s="21">
        <f>Gop_Dat_Hang!AC464-Gop_Dat_Hang!M464</f>
        <v>0</v>
      </c>
      <c r="AS464" s="21">
        <f>Gop_Dat_Hang!AD464-Gop_Dat_Hang!N464</f>
        <v>0</v>
      </c>
      <c r="AT464" s="21">
        <f>Gop_Dat_Hang!AE464-Gop_Dat_Hang!O464</f>
        <v>0</v>
      </c>
      <c r="AU464" s="21">
        <f>Gop_Dat_Hang!AF464-Gop_Dat_Hang!P464</f>
        <v>0</v>
      </c>
      <c r="AV464" s="21">
        <f>Gop_Dat_Hang!AG464-Gop_Dat_Hang!Q464</f>
        <v>0</v>
      </c>
      <c r="AW464" s="21">
        <f>Gop_Dat_Hang!AH464-Gop_Dat_Hang!R464</f>
        <v>0</v>
      </c>
      <c r="AX464" s="21">
        <f>Gop_Dat_Hang!AI464-Gop_Dat_Hang!S464</f>
        <v>0</v>
      </c>
      <c r="AY464" s="21">
        <f>Gop_Dat_Hang!AJ464-Gop_Dat_Hang!T464</f>
        <v>0</v>
      </c>
    </row>
    <row r="465" spans="1:51" x14ac:dyDescent="0.2">
      <c r="A465" s="73">
        <v>44615</v>
      </c>
      <c r="B465" s="181" t="s">
        <v>263</v>
      </c>
      <c r="C465" s="181" t="s">
        <v>264</v>
      </c>
      <c r="D465" s="181" t="s">
        <v>301</v>
      </c>
      <c r="E465" s="181" t="s">
        <v>302</v>
      </c>
      <c r="F465" s="181" t="s">
        <v>303</v>
      </c>
      <c r="G465" s="181" t="s">
        <v>514</v>
      </c>
      <c r="H465" s="21">
        <v>10</v>
      </c>
      <c r="I465" s="21">
        <v>0</v>
      </c>
      <c r="J465" s="74">
        <v>0</v>
      </c>
      <c r="L465" s="21">
        <v>43</v>
      </c>
      <c r="M465" s="21">
        <v>12</v>
      </c>
      <c r="N465" s="21">
        <v>19</v>
      </c>
      <c r="O465" s="21">
        <v>49</v>
      </c>
      <c r="P465" s="21">
        <v>39</v>
      </c>
      <c r="Q465" s="21">
        <v>41</v>
      </c>
      <c r="R465" s="21">
        <v>39</v>
      </c>
      <c r="S465" s="21">
        <v>242</v>
      </c>
      <c r="T465" s="21">
        <v>52545.4545</v>
      </c>
      <c r="U465" s="21">
        <v>12715999.989</v>
      </c>
      <c r="V465" s="21">
        <v>0</v>
      </c>
      <c r="W465" s="21">
        <v>12715999.989</v>
      </c>
      <c r="X465" s="21">
        <v>1017279.9991200001</v>
      </c>
      <c r="Y465" s="74">
        <v>13733279.988120001</v>
      </c>
      <c r="Z465" s="74">
        <v>63900</v>
      </c>
      <c r="AB465" s="21">
        <f>Gop_Dat_Hang!L465</f>
        <v>43</v>
      </c>
      <c r="AC465" s="21">
        <f>Gop_Dat_Hang!M465</f>
        <v>12</v>
      </c>
      <c r="AD465" s="21">
        <f>Gop_Dat_Hang!N465</f>
        <v>19</v>
      </c>
      <c r="AE465" s="21">
        <f>Gop_Dat_Hang!O465</f>
        <v>49</v>
      </c>
      <c r="AF465" s="21">
        <f>Gop_Dat_Hang!P465</f>
        <v>39</v>
      </c>
      <c r="AG465" s="21">
        <f>Gop_Dat_Hang!Q465</f>
        <v>41</v>
      </c>
      <c r="AH465" s="21">
        <f>Gop_Dat_Hang!R465</f>
        <v>39</v>
      </c>
      <c r="AI465" s="21">
        <f>SUM(Gop_Dat_Hang!AB465:AH465)</f>
        <v>242</v>
      </c>
      <c r="AJ465" s="21">
        <f>Gop_Dat_Hang!T465</f>
        <v>52545.4545</v>
      </c>
      <c r="AK465" s="21">
        <f t="shared" si="51"/>
        <v>12715999.989</v>
      </c>
      <c r="AL465" s="21">
        <f>Gop_Dat_Hang!V465</f>
        <v>0</v>
      </c>
      <c r="AM465" s="21">
        <f t="shared" si="52"/>
        <v>12715999.989</v>
      </c>
      <c r="AN465" s="21">
        <f>Gop_Dat_Hang!X465</f>
        <v>1017279.9991200001</v>
      </c>
      <c r="AO465" s="75">
        <f t="shared" si="53"/>
        <v>13733279.988120001</v>
      </c>
      <c r="AQ465" s="21">
        <f>Gop_Dat_Hang!AB465-Gop_Dat_Hang!L465</f>
        <v>0</v>
      </c>
      <c r="AR465" s="21">
        <f>Gop_Dat_Hang!AC465-Gop_Dat_Hang!M465</f>
        <v>0</v>
      </c>
      <c r="AS465" s="21">
        <f>Gop_Dat_Hang!AD465-Gop_Dat_Hang!N465</f>
        <v>0</v>
      </c>
      <c r="AT465" s="21">
        <f>Gop_Dat_Hang!AE465-Gop_Dat_Hang!O465</f>
        <v>0</v>
      </c>
      <c r="AU465" s="21">
        <f>Gop_Dat_Hang!AF465-Gop_Dat_Hang!P465</f>
        <v>0</v>
      </c>
      <c r="AV465" s="21">
        <f>Gop_Dat_Hang!AG465-Gop_Dat_Hang!Q465</f>
        <v>0</v>
      </c>
      <c r="AW465" s="21">
        <f>Gop_Dat_Hang!AH465-Gop_Dat_Hang!R465</f>
        <v>0</v>
      </c>
      <c r="AX465" s="21">
        <f>Gop_Dat_Hang!AI465-Gop_Dat_Hang!S465</f>
        <v>0</v>
      </c>
      <c r="AY465" s="21">
        <f>Gop_Dat_Hang!AJ465-Gop_Dat_Hang!T465</f>
        <v>0</v>
      </c>
    </row>
    <row r="466" spans="1:51" x14ac:dyDescent="0.2">
      <c r="A466" s="73">
        <v>44615</v>
      </c>
      <c r="B466" s="181" t="s">
        <v>263</v>
      </c>
      <c r="C466" s="181" t="s">
        <v>264</v>
      </c>
      <c r="D466" s="181" t="s">
        <v>304</v>
      </c>
      <c r="E466" s="181" t="s">
        <v>305</v>
      </c>
      <c r="F466" s="181" t="s">
        <v>306</v>
      </c>
      <c r="G466" s="181" t="s">
        <v>514</v>
      </c>
      <c r="H466" s="21">
        <v>10</v>
      </c>
      <c r="I466" s="21">
        <v>0</v>
      </c>
      <c r="J466" s="74">
        <v>0</v>
      </c>
      <c r="L466" s="21">
        <v>34</v>
      </c>
      <c r="M466" s="21">
        <v>15</v>
      </c>
      <c r="N466" s="21">
        <v>37</v>
      </c>
      <c r="O466" s="21">
        <v>22</v>
      </c>
      <c r="P466" s="21">
        <v>42</v>
      </c>
      <c r="Q466" s="21">
        <v>30</v>
      </c>
      <c r="R466" s="21">
        <v>42</v>
      </c>
      <c r="S466" s="21">
        <v>222</v>
      </c>
      <c r="T466" s="21">
        <v>27272.727299999999</v>
      </c>
      <c r="U466" s="21">
        <v>6054545.4605999999</v>
      </c>
      <c r="V466" s="21">
        <v>0</v>
      </c>
      <c r="W466" s="21">
        <v>6054545.4605999999</v>
      </c>
      <c r="X466" s="21">
        <v>484363.63684799999</v>
      </c>
      <c r="Y466" s="74">
        <v>6538909.0974479998</v>
      </c>
      <c r="Z466" s="74">
        <v>33500</v>
      </c>
      <c r="AB466" s="21">
        <f>Gop_Dat_Hang!L466</f>
        <v>34</v>
      </c>
      <c r="AC466" s="21">
        <f>Gop_Dat_Hang!M466</f>
        <v>15</v>
      </c>
      <c r="AD466" s="21">
        <f>Gop_Dat_Hang!N466</f>
        <v>37</v>
      </c>
      <c r="AE466" s="21">
        <f>Gop_Dat_Hang!O466</f>
        <v>22</v>
      </c>
      <c r="AF466" s="21">
        <f>Gop_Dat_Hang!P466</f>
        <v>42</v>
      </c>
      <c r="AG466" s="21">
        <f>Gop_Dat_Hang!Q466</f>
        <v>30</v>
      </c>
      <c r="AH466" s="21">
        <f>Gop_Dat_Hang!R466</f>
        <v>42</v>
      </c>
      <c r="AI466" s="21">
        <f>SUM(Gop_Dat_Hang!AB466:AH466)</f>
        <v>222</v>
      </c>
      <c r="AJ466" s="21">
        <f>Gop_Dat_Hang!T466</f>
        <v>27272.727299999999</v>
      </c>
      <c r="AK466" s="21">
        <f t="shared" si="51"/>
        <v>6054545.4605999999</v>
      </c>
      <c r="AL466" s="21">
        <f>Gop_Dat_Hang!V466</f>
        <v>0</v>
      </c>
      <c r="AM466" s="21">
        <f t="shared" si="52"/>
        <v>6054545.4605999999</v>
      </c>
      <c r="AN466" s="21">
        <f>Gop_Dat_Hang!X466</f>
        <v>484363.63684799999</v>
      </c>
      <c r="AO466" s="75">
        <f t="shared" si="53"/>
        <v>6538909.0974479998</v>
      </c>
      <c r="AQ466" s="21">
        <f>Gop_Dat_Hang!AB466-Gop_Dat_Hang!L466</f>
        <v>0</v>
      </c>
      <c r="AR466" s="21">
        <f>Gop_Dat_Hang!AC466-Gop_Dat_Hang!M466</f>
        <v>0</v>
      </c>
      <c r="AS466" s="21">
        <f>Gop_Dat_Hang!AD466-Gop_Dat_Hang!N466</f>
        <v>0</v>
      </c>
      <c r="AT466" s="21">
        <f>Gop_Dat_Hang!AE466-Gop_Dat_Hang!O466</f>
        <v>0</v>
      </c>
      <c r="AU466" s="21">
        <f>Gop_Dat_Hang!AF466-Gop_Dat_Hang!P466</f>
        <v>0</v>
      </c>
      <c r="AV466" s="21">
        <f>Gop_Dat_Hang!AG466-Gop_Dat_Hang!Q466</f>
        <v>0</v>
      </c>
      <c r="AW466" s="21">
        <f>Gop_Dat_Hang!AH466-Gop_Dat_Hang!R466</f>
        <v>0</v>
      </c>
      <c r="AX466" s="21">
        <f>Gop_Dat_Hang!AI466-Gop_Dat_Hang!S466</f>
        <v>0</v>
      </c>
      <c r="AY466" s="21">
        <f>Gop_Dat_Hang!AJ466-Gop_Dat_Hang!T466</f>
        <v>0</v>
      </c>
    </row>
    <row r="467" spans="1:51" x14ac:dyDescent="0.2">
      <c r="A467" s="73">
        <v>44615</v>
      </c>
      <c r="B467" s="181" t="s">
        <v>263</v>
      </c>
      <c r="C467" s="181" t="s">
        <v>264</v>
      </c>
      <c r="D467" s="181" t="s">
        <v>307</v>
      </c>
      <c r="E467" s="181" t="s">
        <v>308</v>
      </c>
      <c r="F467" s="181" t="s">
        <v>309</v>
      </c>
      <c r="G467" s="181" t="s">
        <v>514</v>
      </c>
      <c r="H467" s="21">
        <v>10</v>
      </c>
      <c r="I467" s="21">
        <v>0</v>
      </c>
      <c r="J467" s="74">
        <v>0.25</v>
      </c>
      <c r="L467" s="21">
        <v>14</v>
      </c>
      <c r="M467" s="21">
        <v>41</v>
      </c>
      <c r="N467" s="21">
        <v>29</v>
      </c>
      <c r="O467" s="21">
        <v>12</v>
      </c>
      <c r="P467" s="21">
        <v>26</v>
      </c>
      <c r="Q467" s="21">
        <v>17</v>
      </c>
      <c r="R467" s="21">
        <v>46</v>
      </c>
      <c r="S467" s="21">
        <v>185</v>
      </c>
      <c r="T467" s="21">
        <v>71363.636400000003</v>
      </c>
      <c r="U467" s="21">
        <v>13202272.733999999</v>
      </c>
      <c r="V467" s="21">
        <v>3300568.1834999998</v>
      </c>
      <c r="W467" s="21">
        <v>9901704.5504999999</v>
      </c>
      <c r="X467" s="21">
        <v>1056181.8187200001</v>
      </c>
      <c r="Y467" s="74">
        <v>10957886.36922</v>
      </c>
      <c r="Z467" s="74">
        <v>85900</v>
      </c>
      <c r="AB467" s="21">
        <f>Gop_Dat_Hang!L467</f>
        <v>14</v>
      </c>
      <c r="AC467" s="21">
        <f>Gop_Dat_Hang!M467</f>
        <v>41</v>
      </c>
      <c r="AD467" s="21">
        <f>Gop_Dat_Hang!N467</f>
        <v>29</v>
      </c>
      <c r="AE467" s="21">
        <f>Gop_Dat_Hang!O467</f>
        <v>12</v>
      </c>
      <c r="AF467" s="21">
        <f>Gop_Dat_Hang!P467</f>
        <v>26</v>
      </c>
      <c r="AG467" s="21">
        <f>Gop_Dat_Hang!Q467</f>
        <v>17</v>
      </c>
      <c r="AH467" s="21">
        <f>Gop_Dat_Hang!R467</f>
        <v>46</v>
      </c>
      <c r="AI467" s="21">
        <f>SUM(Gop_Dat_Hang!AB467:AH467)</f>
        <v>185</v>
      </c>
      <c r="AJ467" s="21">
        <f>Gop_Dat_Hang!T467</f>
        <v>71363.636400000003</v>
      </c>
      <c r="AK467" s="21">
        <f t="shared" si="51"/>
        <v>13202272.734000001</v>
      </c>
      <c r="AL467" s="21">
        <f>Gop_Dat_Hang!V467</f>
        <v>3300568.1834999998</v>
      </c>
      <c r="AM467" s="21">
        <f t="shared" si="52"/>
        <v>9901704.5505000018</v>
      </c>
      <c r="AN467" s="21">
        <f>Gop_Dat_Hang!X467</f>
        <v>1056181.8187200001</v>
      </c>
      <c r="AO467" s="75">
        <f t="shared" si="53"/>
        <v>10957886.369220002</v>
      </c>
      <c r="AQ467" s="21">
        <f>Gop_Dat_Hang!AB467-Gop_Dat_Hang!L467</f>
        <v>0</v>
      </c>
      <c r="AR467" s="21">
        <f>Gop_Dat_Hang!AC467-Gop_Dat_Hang!M467</f>
        <v>0</v>
      </c>
      <c r="AS467" s="21">
        <f>Gop_Dat_Hang!AD467-Gop_Dat_Hang!N467</f>
        <v>0</v>
      </c>
      <c r="AT467" s="21">
        <f>Gop_Dat_Hang!AE467-Gop_Dat_Hang!O467</f>
        <v>0</v>
      </c>
      <c r="AU467" s="21">
        <f>Gop_Dat_Hang!AF467-Gop_Dat_Hang!P467</f>
        <v>0</v>
      </c>
      <c r="AV467" s="21">
        <f>Gop_Dat_Hang!AG467-Gop_Dat_Hang!Q467</f>
        <v>0</v>
      </c>
      <c r="AW467" s="21">
        <f>Gop_Dat_Hang!AH467-Gop_Dat_Hang!R467</f>
        <v>0</v>
      </c>
      <c r="AX467" s="21">
        <f>Gop_Dat_Hang!AI467-Gop_Dat_Hang!S467</f>
        <v>0</v>
      </c>
      <c r="AY467" s="21">
        <f>Gop_Dat_Hang!AJ467-Gop_Dat_Hang!T467</f>
        <v>0</v>
      </c>
    </row>
    <row r="468" spans="1:51" x14ac:dyDescent="0.2">
      <c r="A468" s="73">
        <v>44615</v>
      </c>
      <c r="B468" s="181" t="s">
        <v>263</v>
      </c>
      <c r="C468" s="181" t="s">
        <v>264</v>
      </c>
      <c r="D468" s="181" t="s">
        <v>310</v>
      </c>
      <c r="E468" s="181" t="s">
        <v>311</v>
      </c>
      <c r="F468" s="181" t="s">
        <v>312</v>
      </c>
      <c r="G468" s="181" t="s">
        <v>514</v>
      </c>
      <c r="H468" s="21">
        <v>10</v>
      </c>
      <c r="I468" s="21">
        <v>0</v>
      </c>
      <c r="J468" s="74">
        <v>0.3</v>
      </c>
      <c r="L468" s="21">
        <v>19</v>
      </c>
      <c r="M468" s="21">
        <v>40</v>
      </c>
      <c r="N468" s="21">
        <v>30</v>
      </c>
      <c r="O468" s="21">
        <v>35</v>
      </c>
      <c r="P468" s="21">
        <v>32</v>
      </c>
      <c r="Q468" s="21">
        <v>33</v>
      </c>
      <c r="R468" s="21">
        <v>46</v>
      </c>
      <c r="S468" s="21">
        <v>235</v>
      </c>
      <c r="T468" s="21">
        <v>45454.5455</v>
      </c>
      <c r="U468" s="21">
        <v>10681818.192500001</v>
      </c>
      <c r="V468" s="21">
        <v>3204545.4577500001</v>
      </c>
      <c r="W468" s="21">
        <v>7477272.7347499998</v>
      </c>
      <c r="X468" s="21">
        <v>854545.45539999998</v>
      </c>
      <c r="Y468" s="74">
        <v>8331818.1901500002</v>
      </c>
      <c r="Z468" s="74">
        <v>55900</v>
      </c>
      <c r="AB468" s="21">
        <f>Gop_Dat_Hang!L468</f>
        <v>19</v>
      </c>
      <c r="AC468" s="21">
        <f>Gop_Dat_Hang!M468</f>
        <v>40</v>
      </c>
      <c r="AD468" s="21">
        <f>Gop_Dat_Hang!N468</f>
        <v>30</v>
      </c>
      <c r="AE468" s="21">
        <f>Gop_Dat_Hang!O468</f>
        <v>35</v>
      </c>
      <c r="AF468" s="21">
        <f>Gop_Dat_Hang!P468</f>
        <v>32</v>
      </c>
      <c r="AG468" s="21">
        <f>Gop_Dat_Hang!Q468</f>
        <v>33</v>
      </c>
      <c r="AH468" s="21">
        <f>Gop_Dat_Hang!R468</f>
        <v>46</v>
      </c>
      <c r="AI468" s="21">
        <f>SUM(Gop_Dat_Hang!AB468:AH468)</f>
        <v>235</v>
      </c>
      <c r="AJ468" s="21">
        <f>Gop_Dat_Hang!T468</f>
        <v>45454.5455</v>
      </c>
      <c r="AK468" s="21">
        <f t="shared" si="51"/>
        <v>10681818.192500001</v>
      </c>
      <c r="AL468" s="21">
        <f>Gop_Dat_Hang!V468</f>
        <v>3204545.4577500001</v>
      </c>
      <c r="AM468" s="21">
        <f t="shared" si="52"/>
        <v>7477272.7347500008</v>
      </c>
      <c r="AN468" s="21">
        <f>Gop_Dat_Hang!X468</f>
        <v>854545.45539999998</v>
      </c>
      <c r="AO468" s="75">
        <f t="shared" si="53"/>
        <v>8331818.1901500011</v>
      </c>
      <c r="AQ468" s="21">
        <f>Gop_Dat_Hang!AB468-Gop_Dat_Hang!L468</f>
        <v>0</v>
      </c>
      <c r="AR468" s="21">
        <f>Gop_Dat_Hang!AC468-Gop_Dat_Hang!M468</f>
        <v>0</v>
      </c>
      <c r="AS468" s="21">
        <f>Gop_Dat_Hang!AD468-Gop_Dat_Hang!N468</f>
        <v>0</v>
      </c>
      <c r="AT468" s="21">
        <f>Gop_Dat_Hang!AE468-Gop_Dat_Hang!O468</f>
        <v>0</v>
      </c>
      <c r="AU468" s="21">
        <f>Gop_Dat_Hang!AF468-Gop_Dat_Hang!P468</f>
        <v>0</v>
      </c>
      <c r="AV468" s="21">
        <f>Gop_Dat_Hang!AG468-Gop_Dat_Hang!Q468</f>
        <v>0</v>
      </c>
      <c r="AW468" s="21">
        <f>Gop_Dat_Hang!AH468-Gop_Dat_Hang!R468</f>
        <v>0</v>
      </c>
      <c r="AX468" s="21">
        <f>Gop_Dat_Hang!AI468-Gop_Dat_Hang!S468</f>
        <v>0</v>
      </c>
      <c r="AY468" s="21">
        <f>Gop_Dat_Hang!AJ468-Gop_Dat_Hang!T468</f>
        <v>0</v>
      </c>
    </row>
    <row r="469" spans="1:51" x14ac:dyDescent="0.2">
      <c r="A469" s="73">
        <v>44615</v>
      </c>
      <c r="B469" s="181" t="s">
        <v>263</v>
      </c>
      <c r="C469" s="181" t="s">
        <v>264</v>
      </c>
      <c r="D469" s="181" t="s">
        <v>313</v>
      </c>
      <c r="E469" s="181" t="s">
        <v>314</v>
      </c>
      <c r="F469" s="181" t="s">
        <v>315</v>
      </c>
      <c r="G469" s="181" t="s">
        <v>514</v>
      </c>
      <c r="H469" s="21">
        <v>10</v>
      </c>
      <c r="I469" s="21">
        <v>0</v>
      </c>
      <c r="J469" s="74">
        <v>0</v>
      </c>
      <c r="L469" s="21">
        <v>18</v>
      </c>
      <c r="M469" s="21">
        <v>15</v>
      </c>
      <c r="N469" s="21">
        <v>50</v>
      </c>
      <c r="O469" s="21">
        <v>42</v>
      </c>
      <c r="P469" s="21">
        <v>15</v>
      </c>
      <c r="Q469" s="21">
        <v>27</v>
      </c>
      <c r="R469" s="21">
        <v>12</v>
      </c>
      <c r="S469" s="21">
        <v>179</v>
      </c>
      <c r="T469" s="21">
        <v>25000</v>
      </c>
      <c r="U469" s="21">
        <v>4475000</v>
      </c>
      <c r="V469" s="21">
        <v>0</v>
      </c>
      <c r="W469" s="21">
        <v>4475000</v>
      </c>
      <c r="X469" s="21">
        <v>358000</v>
      </c>
      <c r="Y469" s="74">
        <v>4833000</v>
      </c>
      <c r="Z469" s="74">
        <v>30500</v>
      </c>
      <c r="AB469" s="21">
        <f>Gop_Dat_Hang!L469</f>
        <v>18</v>
      </c>
      <c r="AC469" s="21">
        <f>Gop_Dat_Hang!M469</f>
        <v>15</v>
      </c>
      <c r="AD469" s="21">
        <f>Gop_Dat_Hang!N469</f>
        <v>50</v>
      </c>
      <c r="AE469" s="21">
        <f>Gop_Dat_Hang!O469</f>
        <v>42</v>
      </c>
      <c r="AF469" s="21">
        <f>Gop_Dat_Hang!P469</f>
        <v>15</v>
      </c>
      <c r="AG469" s="21">
        <f>Gop_Dat_Hang!Q469</f>
        <v>27</v>
      </c>
      <c r="AH469" s="21">
        <f>Gop_Dat_Hang!R469</f>
        <v>12</v>
      </c>
      <c r="AI469" s="21">
        <f>SUM(Gop_Dat_Hang!AB469:AH469)</f>
        <v>179</v>
      </c>
      <c r="AJ469" s="21">
        <f>Gop_Dat_Hang!T469</f>
        <v>25000</v>
      </c>
      <c r="AK469" s="21">
        <f t="shared" si="51"/>
        <v>4475000</v>
      </c>
      <c r="AL469" s="21">
        <f>Gop_Dat_Hang!V469</f>
        <v>0</v>
      </c>
      <c r="AM469" s="21">
        <f t="shared" si="52"/>
        <v>4475000</v>
      </c>
      <c r="AN469" s="21">
        <f>Gop_Dat_Hang!X469</f>
        <v>358000</v>
      </c>
      <c r="AO469" s="75">
        <f t="shared" si="53"/>
        <v>4833000</v>
      </c>
      <c r="AQ469" s="21">
        <f>Gop_Dat_Hang!AB469-Gop_Dat_Hang!L469</f>
        <v>0</v>
      </c>
      <c r="AR469" s="21">
        <f>Gop_Dat_Hang!AC469-Gop_Dat_Hang!M469</f>
        <v>0</v>
      </c>
      <c r="AS469" s="21">
        <f>Gop_Dat_Hang!AD469-Gop_Dat_Hang!N469</f>
        <v>0</v>
      </c>
      <c r="AT469" s="21">
        <f>Gop_Dat_Hang!AE469-Gop_Dat_Hang!O469</f>
        <v>0</v>
      </c>
      <c r="AU469" s="21">
        <f>Gop_Dat_Hang!AF469-Gop_Dat_Hang!P469</f>
        <v>0</v>
      </c>
      <c r="AV469" s="21">
        <f>Gop_Dat_Hang!AG469-Gop_Dat_Hang!Q469</f>
        <v>0</v>
      </c>
      <c r="AW469" s="21">
        <f>Gop_Dat_Hang!AH469-Gop_Dat_Hang!R469</f>
        <v>0</v>
      </c>
      <c r="AX469" s="21">
        <f>Gop_Dat_Hang!AI469-Gop_Dat_Hang!S469</f>
        <v>0</v>
      </c>
      <c r="AY469" s="21">
        <f>Gop_Dat_Hang!AJ469-Gop_Dat_Hang!T469</f>
        <v>0</v>
      </c>
    </row>
    <row r="470" spans="1:51" x14ac:dyDescent="0.2">
      <c r="A470" s="73">
        <v>44615</v>
      </c>
      <c r="B470" s="181" t="s">
        <v>263</v>
      </c>
      <c r="C470" s="181" t="s">
        <v>264</v>
      </c>
      <c r="D470" s="181" t="s">
        <v>316</v>
      </c>
      <c r="E470" s="181" t="s">
        <v>317</v>
      </c>
      <c r="F470" s="181" t="s">
        <v>318</v>
      </c>
      <c r="G470" s="181" t="s">
        <v>514</v>
      </c>
      <c r="H470" s="21">
        <v>10</v>
      </c>
      <c r="I470" s="21">
        <v>0</v>
      </c>
      <c r="J470" s="74">
        <v>0.25</v>
      </c>
      <c r="L470" s="21">
        <v>28</v>
      </c>
      <c r="M470" s="21">
        <v>44</v>
      </c>
      <c r="N470" s="21">
        <v>39</v>
      </c>
      <c r="O470" s="21">
        <v>39</v>
      </c>
      <c r="P470" s="21">
        <v>45</v>
      </c>
      <c r="Q470" s="21">
        <v>29</v>
      </c>
      <c r="R470" s="21">
        <v>35</v>
      </c>
      <c r="S470" s="21">
        <v>259</v>
      </c>
      <c r="T470" s="21">
        <v>56545.4545</v>
      </c>
      <c r="U470" s="21">
        <v>14645272.715500001</v>
      </c>
      <c r="V470" s="21">
        <v>3661318.1788750002</v>
      </c>
      <c r="W470" s="21">
        <v>10983954.536625</v>
      </c>
      <c r="X470" s="21">
        <v>1171621.81724</v>
      </c>
      <c r="Y470" s="74">
        <v>12155576.353864999</v>
      </c>
      <c r="Z470" s="74">
        <v>65900</v>
      </c>
      <c r="AB470" s="21">
        <f>Gop_Dat_Hang!L470</f>
        <v>28</v>
      </c>
      <c r="AC470" s="21">
        <f>Gop_Dat_Hang!M470</f>
        <v>44</v>
      </c>
      <c r="AD470" s="21">
        <f>Gop_Dat_Hang!N470</f>
        <v>39</v>
      </c>
      <c r="AE470" s="21">
        <f>Gop_Dat_Hang!O470</f>
        <v>39</v>
      </c>
      <c r="AF470" s="21">
        <f>Gop_Dat_Hang!P470</f>
        <v>45</v>
      </c>
      <c r="AG470" s="21">
        <f>Gop_Dat_Hang!Q470</f>
        <v>29</v>
      </c>
      <c r="AH470" s="21">
        <f>Gop_Dat_Hang!R470</f>
        <v>35</v>
      </c>
      <c r="AI470" s="21">
        <f>SUM(Gop_Dat_Hang!AB470:AH470)</f>
        <v>259</v>
      </c>
      <c r="AJ470" s="21">
        <f>Gop_Dat_Hang!T470</f>
        <v>56545.4545</v>
      </c>
      <c r="AK470" s="21">
        <f t="shared" si="51"/>
        <v>14645272.715500001</v>
      </c>
      <c r="AL470" s="21">
        <f>Gop_Dat_Hang!V470</f>
        <v>3661318.1788750002</v>
      </c>
      <c r="AM470" s="21">
        <f t="shared" si="52"/>
        <v>10983954.536625002</v>
      </c>
      <c r="AN470" s="21">
        <f>Gop_Dat_Hang!X470</f>
        <v>1171621.81724</v>
      </c>
      <c r="AO470" s="75">
        <f t="shared" si="53"/>
        <v>12155576.353865001</v>
      </c>
      <c r="AQ470" s="21">
        <f>Gop_Dat_Hang!AB470-Gop_Dat_Hang!L470</f>
        <v>0</v>
      </c>
      <c r="AR470" s="21">
        <f>Gop_Dat_Hang!AC470-Gop_Dat_Hang!M470</f>
        <v>0</v>
      </c>
      <c r="AS470" s="21">
        <f>Gop_Dat_Hang!AD470-Gop_Dat_Hang!N470</f>
        <v>0</v>
      </c>
      <c r="AT470" s="21">
        <f>Gop_Dat_Hang!AE470-Gop_Dat_Hang!O470</f>
        <v>0</v>
      </c>
      <c r="AU470" s="21">
        <f>Gop_Dat_Hang!AF470-Gop_Dat_Hang!P470</f>
        <v>0</v>
      </c>
      <c r="AV470" s="21">
        <f>Gop_Dat_Hang!AG470-Gop_Dat_Hang!Q470</f>
        <v>0</v>
      </c>
      <c r="AW470" s="21">
        <f>Gop_Dat_Hang!AH470-Gop_Dat_Hang!R470</f>
        <v>0</v>
      </c>
      <c r="AX470" s="21">
        <f>Gop_Dat_Hang!AI470-Gop_Dat_Hang!S470</f>
        <v>0</v>
      </c>
      <c r="AY470" s="21">
        <f>Gop_Dat_Hang!AJ470-Gop_Dat_Hang!T470</f>
        <v>0</v>
      </c>
    </row>
    <row r="471" spans="1:51" x14ac:dyDescent="0.2">
      <c r="A471" s="73">
        <v>44615</v>
      </c>
      <c r="B471" s="181" t="s">
        <v>263</v>
      </c>
      <c r="C471" s="181" t="s">
        <v>264</v>
      </c>
      <c r="D471" s="181" t="s">
        <v>319</v>
      </c>
      <c r="E471" s="181" t="s">
        <v>320</v>
      </c>
      <c r="F471" s="181" t="s">
        <v>321</v>
      </c>
      <c r="G471" s="181" t="s">
        <v>514</v>
      </c>
      <c r="H471" s="21">
        <v>10</v>
      </c>
      <c r="I471" s="21">
        <v>0</v>
      </c>
      <c r="J471" s="74">
        <v>0.3</v>
      </c>
      <c r="L471" s="21">
        <v>20</v>
      </c>
      <c r="M471" s="21">
        <v>42</v>
      </c>
      <c r="N471" s="21">
        <v>45</v>
      </c>
      <c r="O471" s="21">
        <v>28</v>
      </c>
      <c r="P471" s="21">
        <v>46</v>
      </c>
      <c r="Q471" s="21">
        <v>26</v>
      </c>
      <c r="R471" s="21">
        <v>25</v>
      </c>
      <c r="S471" s="21">
        <v>232</v>
      </c>
      <c r="T471" s="21">
        <v>47000</v>
      </c>
      <c r="U471" s="21">
        <v>10904000</v>
      </c>
      <c r="V471" s="21">
        <v>3271200</v>
      </c>
      <c r="W471" s="21">
        <v>7632800</v>
      </c>
      <c r="X471" s="21">
        <v>872320</v>
      </c>
      <c r="Y471" s="74">
        <v>8505120</v>
      </c>
      <c r="Z471" s="74">
        <v>56900</v>
      </c>
      <c r="AB471" s="21">
        <f>Gop_Dat_Hang!L471</f>
        <v>20</v>
      </c>
      <c r="AC471" s="21">
        <f>Gop_Dat_Hang!M471</f>
        <v>42</v>
      </c>
      <c r="AD471" s="21">
        <f>Gop_Dat_Hang!N471</f>
        <v>45</v>
      </c>
      <c r="AE471" s="21">
        <f>Gop_Dat_Hang!O471</f>
        <v>28</v>
      </c>
      <c r="AF471" s="21">
        <f>Gop_Dat_Hang!P471</f>
        <v>46</v>
      </c>
      <c r="AG471" s="21">
        <f>Gop_Dat_Hang!Q471</f>
        <v>26</v>
      </c>
      <c r="AH471" s="21">
        <f>Gop_Dat_Hang!R471</f>
        <v>25</v>
      </c>
      <c r="AI471" s="21">
        <f>SUM(Gop_Dat_Hang!AB471:AH471)</f>
        <v>232</v>
      </c>
      <c r="AJ471" s="21">
        <f>Gop_Dat_Hang!T471</f>
        <v>47000</v>
      </c>
      <c r="AK471" s="21">
        <f t="shared" si="51"/>
        <v>10904000</v>
      </c>
      <c r="AL471" s="21">
        <f>Gop_Dat_Hang!V471</f>
        <v>3271200</v>
      </c>
      <c r="AM471" s="21">
        <f t="shared" si="52"/>
        <v>7632800</v>
      </c>
      <c r="AN471" s="21">
        <f>Gop_Dat_Hang!X471</f>
        <v>872320</v>
      </c>
      <c r="AO471" s="75">
        <f t="shared" si="53"/>
        <v>8505120</v>
      </c>
      <c r="AQ471" s="21">
        <f>Gop_Dat_Hang!AB471-Gop_Dat_Hang!L471</f>
        <v>0</v>
      </c>
      <c r="AR471" s="21">
        <f>Gop_Dat_Hang!AC471-Gop_Dat_Hang!M471</f>
        <v>0</v>
      </c>
      <c r="AS471" s="21">
        <f>Gop_Dat_Hang!AD471-Gop_Dat_Hang!N471</f>
        <v>0</v>
      </c>
      <c r="AT471" s="21">
        <f>Gop_Dat_Hang!AE471-Gop_Dat_Hang!O471</f>
        <v>0</v>
      </c>
      <c r="AU471" s="21">
        <f>Gop_Dat_Hang!AF471-Gop_Dat_Hang!P471</f>
        <v>0</v>
      </c>
      <c r="AV471" s="21">
        <f>Gop_Dat_Hang!AG471-Gop_Dat_Hang!Q471</f>
        <v>0</v>
      </c>
      <c r="AW471" s="21">
        <f>Gop_Dat_Hang!AH471-Gop_Dat_Hang!R471</f>
        <v>0</v>
      </c>
      <c r="AX471" s="21">
        <f>Gop_Dat_Hang!AI471-Gop_Dat_Hang!S471</f>
        <v>0</v>
      </c>
      <c r="AY471" s="21">
        <f>Gop_Dat_Hang!AJ471-Gop_Dat_Hang!T471</f>
        <v>0</v>
      </c>
    </row>
    <row r="472" spans="1:51" x14ac:dyDescent="0.2">
      <c r="A472" s="73">
        <v>44615</v>
      </c>
      <c r="B472" s="181" t="s">
        <v>263</v>
      </c>
      <c r="C472" s="181" t="s">
        <v>264</v>
      </c>
      <c r="D472" s="181" t="s">
        <v>322</v>
      </c>
      <c r="E472" s="181" t="s">
        <v>323</v>
      </c>
      <c r="F472" s="181" t="s">
        <v>324</v>
      </c>
      <c r="G472" s="181" t="s">
        <v>514</v>
      </c>
      <c r="H472" s="21">
        <v>5</v>
      </c>
      <c r="I472" s="21">
        <v>0</v>
      </c>
      <c r="J472" s="74">
        <v>0.2</v>
      </c>
      <c r="L472" s="21">
        <v>48</v>
      </c>
      <c r="M472" s="21">
        <v>40</v>
      </c>
      <c r="N472" s="21">
        <v>19</v>
      </c>
      <c r="O472" s="21">
        <v>35</v>
      </c>
      <c r="P472" s="21">
        <v>12</v>
      </c>
      <c r="Q472" s="21">
        <v>16</v>
      </c>
      <c r="R472" s="21">
        <v>30</v>
      </c>
      <c r="S472" s="21">
        <v>200</v>
      </c>
      <c r="T472" s="21">
        <v>41818</v>
      </c>
      <c r="U472" s="21">
        <v>8363600</v>
      </c>
      <c r="V472" s="21">
        <v>1672720</v>
      </c>
      <c r="W472" s="21">
        <v>6690880</v>
      </c>
      <c r="X472" s="21">
        <v>669088</v>
      </c>
      <c r="Y472" s="74">
        <v>7359968</v>
      </c>
      <c r="Z472" s="74">
        <v>49900</v>
      </c>
      <c r="AB472" s="21">
        <f>Gop_Dat_Hang!L472</f>
        <v>48</v>
      </c>
      <c r="AC472" s="21">
        <f>Gop_Dat_Hang!M472</f>
        <v>40</v>
      </c>
      <c r="AD472" s="21">
        <f>Gop_Dat_Hang!N472</f>
        <v>19</v>
      </c>
      <c r="AE472" s="21">
        <f>Gop_Dat_Hang!O472</f>
        <v>35</v>
      </c>
      <c r="AF472" s="21">
        <f>Gop_Dat_Hang!P472</f>
        <v>12</v>
      </c>
      <c r="AG472" s="21">
        <f>Gop_Dat_Hang!Q472</f>
        <v>16</v>
      </c>
      <c r="AH472" s="21">
        <f>Gop_Dat_Hang!R472</f>
        <v>30</v>
      </c>
      <c r="AI472" s="21">
        <f>SUM(Gop_Dat_Hang!AB472:AH472)</f>
        <v>200</v>
      </c>
      <c r="AJ472" s="21">
        <f>Gop_Dat_Hang!T472</f>
        <v>41818</v>
      </c>
      <c r="AK472" s="21">
        <f t="shared" si="51"/>
        <v>8363600</v>
      </c>
      <c r="AL472" s="21">
        <f>Gop_Dat_Hang!V472</f>
        <v>1672720</v>
      </c>
      <c r="AM472" s="21">
        <f t="shared" si="52"/>
        <v>6690880</v>
      </c>
      <c r="AN472" s="21">
        <f>Gop_Dat_Hang!X472</f>
        <v>669088</v>
      </c>
      <c r="AO472" s="75">
        <f t="shared" si="53"/>
        <v>7359968</v>
      </c>
      <c r="AQ472" s="21">
        <f>Gop_Dat_Hang!AB472-Gop_Dat_Hang!L472</f>
        <v>0</v>
      </c>
      <c r="AR472" s="21">
        <f>Gop_Dat_Hang!AC472-Gop_Dat_Hang!M472</f>
        <v>0</v>
      </c>
      <c r="AS472" s="21">
        <f>Gop_Dat_Hang!AD472-Gop_Dat_Hang!N472</f>
        <v>0</v>
      </c>
      <c r="AT472" s="21">
        <f>Gop_Dat_Hang!AE472-Gop_Dat_Hang!O472</f>
        <v>0</v>
      </c>
      <c r="AU472" s="21">
        <f>Gop_Dat_Hang!AF472-Gop_Dat_Hang!P472</f>
        <v>0</v>
      </c>
      <c r="AV472" s="21">
        <f>Gop_Dat_Hang!AG472-Gop_Dat_Hang!Q472</f>
        <v>0</v>
      </c>
      <c r="AW472" s="21">
        <f>Gop_Dat_Hang!AH472-Gop_Dat_Hang!R472</f>
        <v>0</v>
      </c>
      <c r="AX472" s="21">
        <f>Gop_Dat_Hang!AI472-Gop_Dat_Hang!S472</f>
        <v>0</v>
      </c>
      <c r="AY472" s="21">
        <f>Gop_Dat_Hang!AJ472-Gop_Dat_Hang!T472</f>
        <v>0</v>
      </c>
    </row>
    <row r="473" spans="1:51" x14ac:dyDescent="0.2">
      <c r="A473" s="73">
        <v>44615</v>
      </c>
      <c r="B473" s="181" t="s">
        <v>263</v>
      </c>
      <c r="C473" s="181" t="s">
        <v>264</v>
      </c>
      <c r="D473" s="181" t="s">
        <v>325</v>
      </c>
      <c r="E473" s="181" t="s">
        <v>326</v>
      </c>
      <c r="F473" s="181" t="s">
        <v>327</v>
      </c>
      <c r="G473" s="181" t="s">
        <v>514</v>
      </c>
      <c r="H473" s="21">
        <v>5</v>
      </c>
      <c r="I473" s="21">
        <v>0</v>
      </c>
      <c r="J473" s="74">
        <v>0.15</v>
      </c>
      <c r="L473" s="21">
        <v>24</v>
      </c>
      <c r="M473" s="21">
        <v>30</v>
      </c>
      <c r="N473" s="21">
        <v>10</v>
      </c>
      <c r="O473" s="21">
        <v>40</v>
      </c>
      <c r="P473" s="21">
        <v>49</v>
      </c>
      <c r="Q473" s="21">
        <v>37</v>
      </c>
      <c r="R473" s="21">
        <v>23</v>
      </c>
      <c r="S473" s="21">
        <v>213</v>
      </c>
      <c r="T473" s="21">
        <v>82727.272700000001</v>
      </c>
      <c r="U473" s="21">
        <v>17620909.085099999</v>
      </c>
      <c r="V473" s="21">
        <v>2643136.3627650002</v>
      </c>
      <c r="W473" s="21">
        <v>14977772.722335</v>
      </c>
      <c r="X473" s="21">
        <v>1409672.7268079999</v>
      </c>
      <c r="Y473" s="74">
        <v>16387445.449143</v>
      </c>
      <c r="Z473" s="74">
        <v>85000</v>
      </c>
      <c r="AB473" s="21">
        <f>Gop_Dat_Hang!L473</f>
        <v>24</v>
      </c>
      <c r="AC473" s="21">
        <f>Gop_Dat_Hang!M473</f>
        <v>30</v>
      </c>
      <c r="AD473" s="21">
        <f>Gop_Dat_Hang!N473</f>
        <v>10</v>
      </c>
      <c r="AE473" s="21">
        <f>Gop_Dat_Hang!O473</f>
        <v>40</v>
      </c>
      <c r="AF473" s="21">
        <f>Gop_Dat_Hang!P473</f>
        <v>49</v>
      </c>
      <c r="AG473" s="21">
        <f>Gop_Dat_Hang!Q473</f>
        <v>37</v>
      </c>
      <c r="AH473" s="21">
        <f>Gop_Dat_Hang!R473</f>
        <v>23</v>
      </c>
      <c r="AI473" s="21">
        <f>SUM(Gop_Dat_Hang!AB473:AH473)</f>
        <v>213</v>
      </c>
      <c r="AJ473" s="21">
        <f>Gop_Dat_Hang!T473</f>
        <v>82727.272700000001</v>
      </c>
      <c r="AK473" s="21">
        <f t="shared" si="51"/>
        <v>17620909.085099999</v>
      </c>
      <c r="AL473" s="21">
        <f>Gop_Dat_Hang!V473</f>
        <v>2643136.3627650002</v>
      </c>
      <c r="AM473" s="21">
        <f t="shared" si="52"/>
        <v>14977772.722335</v>
      </c>
      <c r="AN473" s="21">
        <f>Gop_Dat_Hang!X473</f>
        <v>1409672.7268079999</v>
      </c>
      <c r="AO473" s="75">
        <f t="shared" si="53"/>
        <v>16387445.449143</v>
      </c>
      <c r="AQ473" s="21">
        <f>Gop_Dat_Hang!AB473-Gop_Dat_Hang!L473</f>
        <v>0</v>
      </c>
      <c r="AR473" s="21">
        <f>Gop_Dat_Hang!AC473-Gop_Dat_Hang!M473</f>
        <v>0</v>
      </c>
      <c r="AS473" s="21">
        <f>Gop_Dat_Hang!AD473-Gop_Dat_Hang!N473</f>
        <v>0</v>
      </c>
      <c r="AT473" s="21">
        <f>Gop_Dat_Hang!AE473-Gop_Dat_Hang!O473</f>
        <v>0</v>
      </c>
      <c r="AU473" s="21">
        <f>Gop_Dat_Hang!AF473-Gop_Dat_Hang!P473</f>
        <v>0</v>
      </c>
      <c r="AV473" s="21">
        <f>Gop_Dat_Hang!AG473-Gop_Dat_Hang!Q473</f>
        <v>0</v>
      </c>
      <c r="AW473" s="21">
        <f>Gop_Dat_Hang!AH473-Gop_Dat_Hang!R473</f>
        <v>0</v>
      </c>
      <c r="AX473" s="21">
        <f>Gop_Dat_Hang!AI473-Gop_Dat_Hang!S473</f>
        <v>0</v>
      </c>
      <c r="AY473" s="21">
        <f>Gop_Dat_Hang!AJ473-Gop_Dat_Hang!T473</f>
        <v>0</v>
      </c>
    </row>
    <row r="474" spans="1:51" x14ac:dyDescent="0.2">
      <c r="A474" s="73">
        <v>44615</v>
      </c>
      <c r="B474" s="181" t="s">
        <v>263</v>
      </c>
      <c r="C474" s="181" t="s">
        <v>264</v>
      </c>
      <c r="D474" s="181" t="s">
        <v>328</v>
      </c>
      <c r="E474" s="181" t="s">
        <v>329</v>
      </c>
      <c r="F474" s="181" t="s">
        <v>330</v>
      </c>
      <c r="G474" s="181" t="s">
        <v>514</v>
      </c>
      <c r="H474" s="21">
        <v>5</v>
      </c>
      <c r="I474" s="21">
        <v>0</v>
      </c>
      <c r="J474" s="74">
        <v>0.2</v>
      </c>
      <c r="L474" s="21">
        <v>14</v>
      </c>
      <c r="M474" s="21">
        <v>17</v>
      </c>
      <c r="N474" s="21">
        <v>39</v>
      </c>
      <c r="O474" s="21">
        <v>13</v>
      </c>
      <c r="P474" s="21">
        <v>38</v>
      </c>
      <c r="Q474" s="21">
        <v>49</v>
      </c>
      <c r="R474" s="21">
        <v>14</v>
      </c>
      <c r="S474" s="21">
        <v>184</v>
      </c>
      <c r="T474" s="21">
        <v>32727</v>
      </c>
      <c r="U474" s="21">
        <v>6021768</v>
      </c>
      <c r="V474" s="21">
        <v>1204353.6000000001</v>
      </c>
      <c r="W474" s="21">
        <v>4817414.4000000004</v>
      </c>
      <c r="X474" s="21">
        <v>481741.44</v>
      </c>
      <c r="Y474" s="74">
        <v>5299155.84</v>
      </c>
      <c r="Z474" s="74">
        <v>39900</v>
      </c>
      <c r="AB474" s="21">
        <f>Gop_Dat_Hang!L474</f>
        <v>14</v>
      </c>
      <c r="AC474" s="21">
        <f>Gop_Dat_Hang!M474</f>
        <v>17</v>
      </c>
      <c r="AD474" s="21">
        <f>Gop_Dat_Hang!N474</f>
        <v>39</v>
      </c>
      <c r="AE474" s="21">
        <f>Gop_Dat_Hang!O474</f>
        <v>13</v>
      </c>
      <c r="AF474" s="21">
        <f>Gop_Dat_Hang!P474</f>
        <v>38</v>
      </c>
      <c r="AG474" s="21">
        <f>Gop_Dat_Hang!Q474</f>
        <v>49</v>
      </c>
      <c r="AH474" s="21">
        <f>Gop_Dat_Hang!R474</f>
        <v>14</v>
      </c>
      <c r="AI474" s="21">
        <f>SUM(Gop_Dat_Hang!AB474:AH474)</f>
        <v>184</v>
      </c>
      <c r="AJ474" s="21">
        <f>Gop_Dat_Hang!T474</f>
        <v>32727</v>
      </c>
      <c r="AK474" s="21">
        <f t="shared" si="51"/>
        <v>6021768</v>
      </c>
      <c r="AL474" s="21">
        <f>Gop_Dat_Hang!V474</f>
        <v>1204353.6000000001</v>
      </c>
      <c r="AM474" s="21">
        <f t="shared" si="52"/>
        <v>4817414.4000000004</v>
      </c>
      <c r="AN474" s="21">
        <f>Gop_Dat_Hang!X474</f>
        <v>481741.44</v>
      </c>
      <c r="AO474" s="75">
        <f t="shared" si="53"/>
        <v>5299155.8400000008</v>
      </c>
      <c r="AQ474" s="21">
        <f>Gop_Dat_Hang!AB474-Gop_Dat_Hang!L474</f>
        <v>0</v>
      </c>
      <c r="AR474" s="21">
        <f>Gop_Dat_Hang!AC474-Gop_Dat_Hang!M474</f>
        <v>0</v>
      </c>
      <c r="AS474" s="21">
        <f>Gop_Dat_Hang!AD474-Gop_Dat_Hang!N474</f>
        <v>0</v>
      </c>
      <c r="AT474" s="21">
        <f>Gop_Dat_Hang!AE474-Gop_Dat_Hang!O474</f>
        <v>0</v>
      </c>
      <c r="AU474" s="21">
        <f>Gop_Dat_Hang!AF474-Gop_Dat_Hang!P474</f>
        <v>0</v>
      </c>
      <c r="AV474" s="21">
        <f>Gop_Dat_Hang!AG474-Gop_Dat_Hang!Q474</f>
        <v>0</v>
      </c>
      <c r="AW474" s="21">
        <f>Gop_Dat_Hang!AH474-Gop_Dat_Hang!R474</f>
        <v>0</v>
      </c>
      <c r="AX474" s="21">
        <f>Gop_Dat_Hang!AI474-Gop_Dat_Hang!S474</f>
        <v>0</v>
      </c>
      <c r="AY474" s="21">
        <f>Gop_Dat_Hang!AJ474-Gop_Dat_Hang!T474</f>
        <v>0</v>
      </c>
    </row>
    <row r="475" spans="1:51" x14ac:dyDescent="0.2">
      <c r="A475" s="73">
        <v>44615</v>
      </c>
      <c r="B475" s="181" t="s">
        <v>263</v>
      </c>
      <c r="C475" s="181" t="s">
        <v>264</v>
      </c>
      <c r="D475" s="181" t="s">
        <v>331</v>
      </c>
      <c r="E475" s="181" t="s">
        <v>332</v>
      </c>
      <c r="F475" s="181" t="s">
        <v>333</v>
      </c>
      <c r="G475" s="181" t="s">
        <v>514</v>
      </c>
      <c r="H475" s="21">
        <v>5</v>
      </c>
      <c r="I475" s="21">
        <v>0</v>
      </c>
      <c r="J475" s="74">
        <v>0.15</v>
      </c>
      <c r="L475" s="21">
        <v>16</v>
      </c>
      <c r="M475" s="21">
        <v>39</v>
      </c>
      <c r="N475" s="21">
        <v>21</v>
      </c>
      <c r="O475" s="21">
        <v>42</v>
      </c>
      <c r="P475" s="21">
        <v>18</v>
      </c>
      <c r="Q475" s="21">
        <v>50</v>
      </c>
      <c r="R475" s="21">
        <v>23</v>
      </c>
      <c r="S475" s="21">
        <v>209</v>
      </c>
      <c r="T475" s="21">
        <v>64545.4545</v>
      </c>
      <c r="U475" s="21">
        <v>13489999.990499999</v>
      </c>
      <c r="V475" s="21">
        <v>2023499.9985750001</v>
      </c>
      <c r="W475" s="21">
        <v>11466499.991924999</v>
      </c>
      <c r="X475" s="21">
        <v>1079199.99924</v>
      </c>
      <c r="Y475" s="74">
        <v>12545699.991164999</v>
      </c>
      <c r="Z475" s="74">
        <v>65500</v>
      </c>
      <c r="AB475" s="21">
        <f>Gop_Dat_Hang!L475</f>
        <v>16</v>
      </c>
      <c r="AC475" s="21">
        <f>Gop_Dat_Hang!M475</f>
        <v>39</v>
      </c>
      <c r="AD475" s="21">
        <f>Gop_Dat_Hang!N475</f>
        <v>21</v>
      </c>
      <c r="AE475" s="21">
        <f>Gop_Dat_Hang!O475</f>
        <v>42</v>
      </c>
      <c r="AF475" s="21">
        <f>Gop_Dat_Hang!P475</f>
        <v>18</v>
      </c>
      <c r="AG475" s="21">
        <f>Gop_Dat_Hang!Q475</f>
        <v>50</v>
      </c>
      <c r="AH475" s="21">
        <f>Gop_Dat_Hang!R475</f>
        <v>23</v>
      </c>
      <c r="AI475" s="21">
        <f>SUM(Gop_Dat_Hang!AB475:AH475)</f>
        <v>209</v>
      </c>
      <c r="AJ475" s="21">
        <f>Gop_Dat_Hang!T475</f>
        <v>64545.4545</v>
      </c>
      <c r="AK475" s="21">
        <f t="shared" si="51"/>
        <v>13489999.990499999</v>
      </c>
      <c r="AL475" s="21">
        <f>Gop_Dat_Hang!V475</f>
        <v>2023499.9985750001</v>
      </c>
      <c r="AM475" s="21">
        <f t="shared" si="52"/>
        <v>11466499.991924999</v>
      </c>
      <c r="AN475" s="21">
        <f>Gop_Dat_Hang!X475</f>
        <v>1079199.99924</v>
      </c>
      <c r="AO475" s="75">
        <f t="shared" si="53"/>
        <v>12545699.991164999</v>
      </c>
      <c r="AQ475" s="21">
        <f>Gop_Dat_Hang!AB475-Gop_Dat_Hang!L475</f>
        <v>0</v>
      </c>
      <c r="AR475" s="21">
        <f>Gop_Dat_Hang!AC475-Gop_Dat_Hang!M475</f>
        <v>0</v>
      </c>
      <c r="AS475" s="21">
        <f>Gop_Dat_Hang!AD475-Gop_Dat_Hang!N475</f>
        <v>0</v>
      </c>
      <c r="AT475" s="21">
        <f>Gop_Dat_Hang!AE475-Gop_Dat_Hang!O475</f>
        <v>0</v>
      </c>
      <c r="AU475" s="21">
        <f>Gop_Dat_Hang!AF475-Gop_Dat_Hang!P475</f>
        <v>0</v>
      </c>
      <c r="AV475" s="21">
        <f>Gop_Dat_Hang!AG475-Gop_Dat_Hang!Q475</f>
        <v>0</v>
      </c>
      <c r="AW475" s="21">
        <f>Gop_Dat_Hang!AH475-Gop_Dat_Hang!R475</f>
        <v>0</v>
      </c>
      <c r="AX475" s="21">
        <f>Gop_Dat_Hang!AI475-Gop_Dat_Hang!S475</f>
        <v>0</v>
      </c>
      <c r="AY475" s="21">
        <f>Gop_Dat_Hang!AJ475-Gop_Dat_Hang!T475</f>
        <v>0</v>
      </c>
    </row>
    <row r="476" spans="1:51" x14ac:dyDescent="0.2">
      <c r="A476" s="73">
        <v>44615</v>
      </c>
      <c r="B476" s="181" t="s">
        <v>263</v>
      </c>
      <c r="C476" s="181" t="s">
        <v>264</v>
      </c>
      <c r="D476" s="181" t="s">
        <v>334</v>
      </c>
      <c r="E476" s="181" t="s">
        <v>335</v>
      </c>
      <c r="F476" s="181" t="s">
        <v>336</v>
      </c>
      <c r="G476" s="181" t="s">
        <v>514</v>
      </c>
      <c r="H476" s="21">
        <v>10</v>
      </c>
      <c r="I476" s="21">
        <v>0</v>
      </c>
      <c r="J476" s="74">
        <v>0.1</v>
      </c>
      <c r="L476" s="21">
        <v>29</v>
      </c>
      <c r="M476" s="21">
        <v>47</v>
      </c>
      <c r="N476" s="21">
        <v>43</v>
      </c>
      <c r="O476" s="21">
        <v>39</v>
      </c>
      <c r="P476" s="21">
        <v>30</v>
      </c>
      <c r="Q476" s="21">
        <v>24</v>
      </c>
      <c r="R476" s="21">
        <v>30</v>
      </c>
      <c r="S476" s="21">
        <v>242</v>
      </c>
      <c r="T476" s="21">
        <v>25000</v>
      </c>
      <c r="U476" s="21">
        <v>6050000</v>
      </c>
      <c r="V476" s="21">
        <v>605000</v>
      </c>
      <c r="W476" s="21">
        <v>5445000</v>
      </c>
      <c r="X476" s="21">
        <v>484000</v>
      </c>
      <c r="Y476" s="74">
        <v>5929000</v>
      </c>
      <c r="Z476" s="74">
        <v>29900</v>
      </c>
      <c r="AB476" s="21">
        <f>Gop_Dat_Hang!L476</f>
        <v>29</v>
      </c>
      <c r="AC476" s="21">
        <f>Gop_Dat_Hang!M476</f>
        <v>47</v>
      </c>
      <c r="AD476" s="21">
        <f>Gop_Dat_Hang!N476</f>
        <v>43</v>
      </c>
      <c r="AE476" s="21">
        <f>Gop_Dat_Hang!O476</f>
        <v>39</v>
      </c>
      <c r="AF476" s="21">
        <f>Gop_Dat_Hang!P476</f>
        <v>30</v>
      </c>
      <c r="AG476" s="21">
        <f>Gop_Dat_Hang!Q476</f>
        <v>24</v>
      </c>
      <c r="AH476" s="21">
        <f>Gop_Dat_Hang!R476</f>
        <v>30</v>
      </c>
      <c r="AI476" s="21">
        <f>SUM(Gop_Dat_Hang!AB476:AH476)</f>
        <v>242</v>
      </c>
      <c r="AJ476" s="21">
        <f>Gop_Dat_Hang!T476</f>
        <v>25000</v>
      </c>
      <c r="AK476" s="21">
        <f t="shared" si="51"/>
        <v>6050000</v>
      </c>
      <c r="AL476" s="21">
        <f>Gop_Dat_Hang!V476</f>
        <v>605000</v>
      </c>
      <c r="AM476" s="21">
        <f t="shared" si="52"/>
        <v>5445000</v>
      </c>
      <c r="AN476" s="21">
        <f>Gop_Dat_Hang!X476</f>
        <v>484000</v>
      </c>
      <c r="AO476" s="75">
        <f t="shared" si="53"/>
        <v>5929000</v>
      </c>
      <c r="AQ476" s="21">
        <f>Gop_Dat_Hang!AB476-Gop_Dat_Hang!L476</f>
        <v>0</v>
      </c>
      <c r="AR476" s="21">
        <f>Gop_Dat_Hang!AC476-Gop_Dat_Hang!M476</f>
        <v>0</v>
      </c>
      <c r="AS476" s="21">
        <f>Gop_Dat_Hang!AD476-Gop_Dat_Hang!N476</f>
        <v>0</v>
      </c>
      <c r="AT476" s="21">
        <f>Gop_Dat_Hang!AE476-Gop_Dat_Hang!O476</f>
        <v>0</v>
      </c>
      <c r="AU476" s="21">
        <f>Gop_Dat_Hang!AF476-Gop_Dat_Hang!P476</f>
        <v>0</v>
      </c>
      <c r="AV476" s="21">
        <f>Gop_Dat_Hang!AG476-Gop_Dat_Hang!Q476</f>
        <v>0</v>
      </c>
      <c r="AW476" s="21">
        <f>Gop_Dat_Hang!AH476-Gop_Dat_Hang!R476</f>
        <v>0</v>
      </c>
      <c r="AX476" s="21">
        <f>Gop_Dat_Hang!AI476-Gop_Dat_Hang!S476</f>
        <v>0</v>
      </c>
      <c r="AY476" s="21">
        <f>Gop_Dat_Hang!AJ476-Gop_Dat_Hang!T476</f>
        <v>0</v>
      </c>
    </row>
    <row r="477" spans="1:51" x14ac:dyDescent="0.2">
      <c r="A477" s="73">
        <v>44615</v>
      </c>
      <c r="B477" s="181" t="s">
        <v>263</v>
      </c>
      <c r="C477" s="181" t="s">
        <v>264</v>
      </c>
      <c r="D477" s="181" t="s">
        <v>352</v>
      </c>
      <c r="E477" s="181" t="s">
        <v>353</v>
      </c>
      <c r="F477" s="181" t="s">
        <v>354</v>
      </c>
      <c r="G477" s="181" t="s">
        <v>514</v>
      </c>
      <c r="H477" s="21">
        <v>16</v>
      </c>
      <c r="I477" s="21">
        <v>0</v>
      </c>
      <c r="J477" s="74">
        <v>0.15</v>
      </c>
      <c r="L477" s="21">
        <v>11</v>
      </c>
      <c r="M477" s="21">
        <v>14</v>
      </c>
      <c r="N477" s="21">
        <v>15</v>
      </c>
      <c r="O477" s="21">
        <v>11</v>
      </c>
      <c r="P477" s="21">
        <v>44</v>
      </c>
      <c r="Q477" s="21">
        <v>41</v>
      </c>
      <c r="R477" s="21">
        <v>41</v>
      </c>
      <c r="S477" s="21">
        <v>177</v>
      </c>
      <c r="T477" s="21">
        <v>56364</v>
      </c>
      <c r="U477" s="21">
        <v>9976428</v>
      </c>
      <c r="V477" s="21">
        <v>1496464.2</v>
      </c>
      <c r="W477" s="21">
        <v>8479963.8000000007</v>
      </c>
      <c r="X477" s="21">
        <v>798114.24</v>
      </c>
      <c r="Y477" s="74">
        <v>9278078.0399999991</v>
      </c>
      <c r="Z477" s="74">
        <v>72900</v>
      </c>
      <c r="AB477" s="21">
        <f>Gop_Dat_Hang!L477</f>
        <v>11</v>
      </c>
      <c r="AC477" s="21">
        <f>Gop_Dat_Hang!M477</f>
        <v>14</v>
      </c>
      <c r="AD477" s="21">
        <f>Gop_Dat_Hang!N477</f>
        <v>15</v>
      </c>
      <c r="AE477" s="21">
        <f>Gop_Dat_Hang!O477</f>
        <v>11</v>
      </c>
      <c r="AF477" s="21">
        <f>Gop_Dat_Hang!P477</f>
        <v>44</v>
      </c>
      <c r="AG477" s="21">
        <f>Gop_Dat_Hang!Q477</f>
        <v>41</v>
      </c>
      <c r="AH477" s="21">
        <f>Gop_Dat_Hang!R477</f>
        <v>41</v>
      </c>
      <c r="AI477" s="21">
        <f>SUM(Gop_Dat_Hang!AB477:AH477)</f>
        <v>177</v>
      </c>
      <c r="AJ477" s="21">
        <f>Gop_Dat_Hang!T477</f>
        <v>56364</v>
      </c>
      <c r="AK477" s="21">
        <f t="shared" si="51"/>
        <v>9976428</v>
      </c>
      <c r="AL477" s="21">
        <f>Gop_Dat_Hang!V477</f>
        <v>1496464.2</v>
      </c>
      <c r="AM477" s="21">
        <f t="shared" si="52"/>
        <v>8479963.8000000007</v>
      </c>
      <c r="AN477" s="21">
        <f>Gop_Dat_Hang!X477</f>
        <v>798114.24</v>
      </c>
      <c r="AO477" s="75">
        <f t="shared" si="53"/>
        <v>9278078.040000001</v>
      </c>
      <c r="AQ477" s="21">
        <f>Gop_Dat_Hang!AB477-Gop_Dat_Hang!L477</f>
        <v>0</v>
      </c>
      <c r="AR477" s="21">
        <f>Gop_Dat_Hang!AC477-Gop_Dat_Hang!M477</f>
        <v>0</v>
      </c>
      <c r="AS477" s="21">
        <f>Gop_Dat_Hang!AD477-Gop_Dat_Hang!N477</f>
        <v>0</v>
      </c>
      <c r="AT477" s="21">
        <f>Gop_Dat_Hang!AE477-Gop_Dat_Hang!O477</f>
        <v>0</v>
      </c>
      <c r="AU477" s="21">
        <f>Gop_Dat_Hang!AF477-Gop_Dat_Hang!P477</f>
        <v>0</v>
      </c>
      <c r="AV477" s="21">
        <f>Gop_Dat_Hang!AG477-Gop_Dat_Hang!Q477</f>
        <v>0</v>
      </c>
      <c r="AW477" s="21">
        <f>Gop_Dat_Hang!AH477-Gop_Dat_Hang!R477</f>
        <v>0</v>
      </c>
      <c r="AX477" s="21">
        <f>Gop_Dat_Hang!AI477-Gop_Dat_Hang!S477</f>
        <v>0</v>
      </c>
      <c r="AY477" s="21">
        <f>Gop_Dat_Hang!AJ477-Gop_Dat_Hang!T477</f>
        <v>0</v>
      </c>
    </row>
    <row r="478" spans="1:51" x14ac:dyDescent="0.2">
      <c r="A478" s="73">
        <v>44615</v>
      </c>
      <c r="B478" s="181" t="s">
        <v>263</v>
      </c>
      <c r="C478" s="181" t="s">
        <v>264</v>
      </c>
      <c r="D478" s="181" t="s">
        <v>355</v>
      </c>
      <c r="E478" s="181" t="s">
        <v>356</v>
      </c>
      <c r="F478" s="181" t="s">
        <v>357</v>
      </c>
      <c r="G478" s="181" t="s">
        <v>514</v>
      </c>
      <c r="H478" s="21">
        <v>16</v>
      </c>
      <c r="I478" s="21">
        <v>0</v>
      </c>
      <c r="J478" s="74">
        <v>0</v>
      </c>
      <c r="L478" s="21">
        <v>14</v>
      </c>
      <c r="M478" s="21">
        <v>16</v>
      </c>
      <c r="N478" s="21">
        <v>23</v>
      </c>
      <c r="O478" s="21">
        <v>42</v>
      </c>
      <c r="P478" s="21">
        <v>31</v>
      </c>
      <c r="Q478" s="21">
        <v>36</v>
      </c>
      <c r="R478" s="21">
        <v>46</v>
      </c>
      <c r="S478" s="21">
        <v>208</v>
      </c>
      <c r="T478" s="21">
        <v>56364</v>
      </c>
      <c r="U478" s="21">
        <v>11723712</v>
      </c>
      <c r="V478" s="21">
        <v>0</v>
      </c>
      <c r="W478" s="21">
        <v>11723712</v>
      </c>
      <c r="X478" s="21">
        <v>937896.95999999996</v>
      </c>
      <c r="Y478" s="74">
        <v>12661608.960000001</v>
      </c>
      <c r="Z478" s="74">
        <v>72900</v>
      </c>
      <c r="AB478" s="21">
        <f>Gop_Dat_Hang!L478</f>
        <v>14</v>
      </c>
      <c r="AC478" s="21">
        <f>Gop_Dat_Hang!M478</f>
        <v>16</v>
      </c>
      <c r="AD478" s="21">
        <f>Gop_Dat_Hang!N478</f>
        <v>23</v>
      </c>
      <c r="AE478" s="21">
        <f>Gop_Dat_Hang!O478</f>
        <v>42</v>
      </c>
      <c r="AF478" s="21">
        <f>Gop_Dat_Hang!P478</f>
        <v>31</v>
      </c>
      <c r="AG478" s="21">
        <f>Gop_Dat_Hang!Q478</f>
        <v>36</v>
      </c>
      <c r="AH478" s="21">
        <f>Gop_Dat_Hang!R478</f>
        <v>46</v>
      </c>
      <c r="AI478" s="21">
        <f>SUM(Gop_Dat_Hang!AB478:AH478)</f>
        <v>208</v>
      </c>
      <c r="AJ478" s="21">
        <f>Gop_Dat_Hang!T478</f>
        <v>56364</v>
      </c>
      <c r="AK478" s="21">
        <f t="shared" si="51"/>
        <v>11723712</v>
      </c>
      <c r="AL478" s="21">
        <f>Gop_Dat_Hang!V478</f>
        <v>0</v>
      </c>
      <c r="AM478" s="21">
        <f t="shared" si="52"/>
        <v>11723712</v>
      </c>
      <c r="AN478" s="21">
        <f>Gop_Dat_Hang!X478</f>
        <v>937896.95999999996</v>
      </c>
      <c r="AO478" s="75">
        <f t="shared" si="53"/>
        <v>12661608.960000001</v>
      </c>
      <c r="AQ478" s="21">
        <f>Gop_Dat_Hang!AB478-Gop_Dat_Hang!L478</f>
        <v>0</v>
      </c>
      <c r="AR478" s="21">
        <f>Gop_Dat_Hang!AC478-Gop_Dat_Hang!M478</f>
        <v>0</v>
      </c>
      <c r="AS478" s="21">
        <f>Gop_Dat_Hang!AD478-Gop_Dat_Hang!N478</f>
        <v>0</v>
      </c>
      <c r="AT478" s="21">
        <f>Gop_Dat_Hang!AE478-Gop_Dat_Hang!O478</f>
        <v>0</v>
      </c>
      <c r="AU478" s="21">
        <f>Gop_Dat_Hang!AF478-Gop_Dat_Hang!P478</f>
        <v>0</v>
      </c>
      <c r="AV478" s="21">
        <f>Gop_Dat_Hang!AG478-Gop_Dat_Hang!Q478</f>
        <v>0</v>
      </c>
      <c r="AW478" s="21">
        <f>Gop_Dat_Hang!AH478-Gop_Dat_Hang!R478</f>
        <v>0</v>
      </c>
      <c r="AX478" s="21">
        <f>Gop_Dat_Hang!AI478-Gop_Dat_Hang!S478</f>
        <v>0</v>
      </c>
      <c r="AY478" s="21">
        <f>Gop_Dat_Hang!AJ478-Gop_Dat_Hang!T478</f>
        <v>0</v>
      </c>
    </row>
    <row r="479" spans="1:51" x14ac:dyDescent="0.2">
      <c r="A479" s="73">
        <v>44615</v>
      </c>
      <c r="B479" s="181" t="s">
        <v>263</v>
      </c>
      <c r="C479" s="181" t="s">
        <v>264</v>
      </c>
      <c r="D479" s="181" t="s">
        <v>358</v>
      </c>
      <c r="E479" s="181" t="s">
        <v>359</v>
      </c>
      <c r="F479" s="181" t="s">
        <v>360</v>
      </c>
      <c r="G479" s="181" t="s">
        <v>514</v>
      </c>
      <c r="H479" s="21">
        <v>16</v>
      </c>
      <c r="I479" s="21">
        <v>0</v>
      </c>
      <c r="J479" s="74">
        <v>0</v>
      </c>
      <c r="L479" s="21">
        <v>42</v>
      </c>
      <c r="M479" s="21">
        <v>26</v>
      </c>
      <c r="N479" s="21">
        <v>23</v>
      </c>
      <c r="O479" s="21">
        <v>29</v>
      </c>
      <c r="P479" s="21">
        <v>44</v>
      </c>
      <c r="Q479" s="21">
        <v>25</v>
      </c>
      <c r="R479" s="21">
        <v>26</v>
      </c>
      <c r="S479" s="21">
        <v>215</v>
      </c>
      <c r="T479" s="21">
        <v>64545</v>
      </c>
      <c r="U479" s="21">
        <v>13877175</v>
      </c>
      <c r="V479" s="21">
        <v>0</v>
      </c>
      <c r="W479" s="21">
        <v>13877175</v>
      </c>
      <c r="X479" s="21">
        <v>1110174</v>
      </c>
      <c r="Y479" s="74">
        <v>14987349</v>
      </c>
      <c r="Z479" s="74">
        <v>83900</v>
      </c>
      <c r="AB479" s="21">
        <f>Gop_Dat_Hang!L479</f>
        <v>42</v>
      </c>
      <c r="AC479" s="21">
        <f>Gop_Dat_Hang!M479</f>
        <v>26</v>
      </c>
      <c r="AD479" s="21">
        <f>Gop_Dat_Hang!N479</f>
        <v>23</v>
      </c>
      <c r="AE479" s="21">
        <f>Gop_Dat_Hang!O479</f>
        <v>29</v>
      </c>
      <c r="AF479" s="21">
        <f>Gop_Dat_Hang!P479</f>
        <v>44</v>
      </c>
      <c r="AG479" s="21">
        <f>Gop_Dat_Hang!Q479</f>
        <v>25</v>
      </c>
      <c r="AH479" s="21">
        <f>Gop_Dat_Hang!R479</f>
        <v>26</v>
      </c>
      <c r="AI479" s="21">
        <f>SUM(Gop_Dat_Hang!AB479:AH479)</f>
        <v>215</v>
      </c>
      <c r="AJ479" s="21">
        <f>Gop_Dat_Hang!T479</f>
        <v>64545</v>
      </c>
      <c r="AK479" s="21">
        <f t="shared" si="51"/>
        <v>13877175</v>
      </c>
      <c r="AL479" s="21">
        <f>Gop_Dat_Hang!V479</f>
        <v>0</v>
      </c>
      <c r="AM479" s="21">
        <f t="shared" si="52"/>
        <v>13877175</v>
      </c>
      <c r="AN479" s="21">
        <f>Gop_Dat_Hang!X479</f>
        <v>1110174</v>
      </c>
      <c r="AO479" s="75">
        <f t="shared" si="53"/>
        <v>14987349</v>
      </c>
      <c r="AQ479" s="21">
        <f>Gop_Dat_Hang!AB479-Gop_Dat_Hang!L479</f>
        <v>0</v>
      </c>
      <c r="AR479" s="21">
        <f>Gop_Dat_Hang!AC479-Gop_Dat_Hang!M479</f>
        <v>0</v>
      </c>
      <c r="AS479" s="21">
        <f>Gop_Dat_Hang!AD479-Gop_Dat_Hang!N479</f>
        <v>0</v>
      </c>
      <c r="AT479" s="21">
        <f>Gop_Dat_Hang!AE479-Gop_Dat_Hang!O479</f>
        <v>0</v>
      </c>
      <c r="AU479" s="21">
        <f>Gop_Dat_Hang!AF479-Gop_Dat_Hang!P479</f>
        <v>0</v>
      </c>
      <c r="AV479" s="21">
        <f>Gop_Dat_Hang!AG479-Gop_Dat_Hang!Q479</f>
        <v>0</v>
      </c>
      <c r="AW479" s="21">
        <f>Gop_Dat_Hang!AH479-Gop_Dat_Hang!R479</f>
        <v>0</v>
      </c>
      <c r="AX479" s="21">
        <f>Gop_Dat_Hang!AI479-Gop_Dat_Hang!S479</f>
        <v>0</v>
      </c>
      <c r="AY479" s="21">
        <f>Gop_Dat_Hang!AJ479-Gop_Dat_Hang!T479</f>
        <v>0</v>
      </c>
    </row>
    <row r="480" spans="1:51" x14ac:dyDescent="0.2">
      <c r="A480" s="73">
        <v>44615</v>
      </c>
      <c r="B480" s="181" t="s">
        <v>263</v>
      </c>
      <c r="C480" s="181" t="s">
        <v>264</v>
      </c>
      <c r="D480" s="181" t="s">
        <v>361</v>
      </c>
      <c r="E480" s="181" t="s">
        <v>362</v>
      </c>
      <c r="F480" s="181" t="s">
        <v>363</v>
      </c>
      <c r="G480" s="181" t="s">
        <v>514</v>
      </c>
      <c r="H480" s="21">
        <v>16</v>
      </c>
      <c r="I480" s="21">
        <v>0</v>
      </c>
      <c r="J480" s="74">
        <v>0.15</v>
      </c>
      <c r="L480" s="21">
        <v>33</v>
      </c>
      <c r="M480" s="21">
        <v>19</v>
      </c>
      <c r="N480" s="21">
        <v>26</v>
      </c>
      <c r="O480" s="21">
        <v>40</v>
      </c>
      <c r="P480" s="21">
        <v>39</v>
      </c>
      <c r="Q480" s="21">
        <v>19</v>
      </c>
      <c r="R480" s="21">
        <v>25</v>
      </c>
      <c r="S480" s="21">
        <v>201</v>
      </c>
      <c r="T480" s="21">
        <v>64545</v>
      </c>
      <c r="U480" s="21">
        <v>12973545</v>
      </c>
      <c r="V480" s="21">
        <v>1946031.75</v>
      </c>
      <c r="W480" s="21">
        <v>11027513.25</v>
      </c>
      <c r="X480" s="21">
        <v>1037883.6</v>
      </c>
      <c r="Y480" s="74">
        <v>12065396.85</v>
      </c>
      <c r="Z480" s="74">
        <v>83900</v>
      </c>
      <c r="AB480" s="21">
        <f>Gop_Dat_Hang!L480</f>
        <v>33</v>
      </c>
      <c r="AC480" s="21">
        <f>Gop_Dat_Hang!M480</f>
        <v>19</v>
      </c>
      <c r="AD480" s="21">
        <f>Gop_Dat_Hang!N480</f>
        <v>26</v>
      </c>
      <c r="AE480" s="21">
        <f>Gop_Dat_Hang!O480</f>
        <v>40</v>
      </c>
      <c r="AF480" s="21">
        <f>Gop_Dat_Hang!P480</f>
        <v>39</v>
      </c>
      <c r="AG480" s="21">
        <f>Gop_Dat_Hang!Q480</f>
        <v>19</v>
      </c>
      <c r="AH480" s="21">
        <f>Gop_Dat_Hang!R480</f>
        <v>25</v>
      </c>
      <c r="AI480" s="21">
        <f>SUM(Gop_Dat_Hang!AB480:AH480)</f>
        <v>201</v>
      </c>
      <c r="AJ480" s="21">
        <f>Gop_Dat_Hang!T480</f>
        <v>64545</v>
      </c>
      <c r="AK480" s="21">
        <f t="shared" si="51"/>
        <v>12973545</v>
      </c>
      <c r="AL480" s="21">
        <f>Gop_Dat_Hang!V480</f>
        <v>1946031.75</v>
      </c>
      <c r="AM480" s="21">
        <f t="shared" si="52"/>
        <v>11027513.25</v>
      </c>
      <c r="AN480" s="21">
        <f>Gop_Dat_Hang!X480</f>
        <v>1037883.6</v>
      </c>
      <c r="AO480" s="75">
        <f t="shared" si="53"/>
        <v>12065396.85</v>
      </c>
      <c r="AQ480" s="21">
        <f>Gop_Dat_Hang!AB480-Gop_Dat_Hang!L480</f>
        <v>0</v>
      </c>
      <c r="AR480" s="21">
        <f>Gop_Dat_Hang!AC480-Gop_Dat_Hang!M480</f>
        <v>0</v>
      </c>
      <c r="AS480" s="21">
        <f>Gop_Dat_Hang!AD480-Gop_Dat_Hang!N480</f>
        <v>0</v>
      </c>
      <c r="AT480" s="21">
        <f>Gop_Dat_Hang!AE480-Gop_Dat_Hang!O480</f>
        <v>0</v>
      </c>
      <c r="AU480" s="21">
        <f>Gop_Dat_Hang!AF480-Gop_Dat_Hang!P480</f>
        <v>0</v>
      </c>
      <c r="AV480" s="21">
        <f>Gop_Dat_Hang!AG480-Gop_Dat_Hang!Q480</f>
        <v>0</v>
      </c>
      <c r="AW480" s="21">
        <f>Gop_Dat_Hang!AH480-Gop_Dat_Hang!R480</f>
        <v>0</v>
      </c>
      <c r="AX480" s="21">
        <f>Gop_Dat_Hang!AI480-Gop_Dat_Hang!S480</f>
        <v>0</v>
      </c>
      <c r="AY480" s="21">
        <f>Gop_Dat_Hang!AJ480-Gop_Dat_Hang!T480</f>
        <v>0</v>
      </c>
    </row>
    <row r="481" spans="1:51" x14ac:dyDescent="0.2">
      <c r="A481" s="73">
        <v>44615</v>
      </c>
      <c r="B481" s="181" t="s">
        <v>263</v>
      </c>
      <c r="C481" s="181" t="s">
        <v>264</v>
      </c>
      <c r="D481" s="181" t="s">
        <v>364</v>
      </c>
      <c r="E481" s="181" t="s">
        <v>365</v>
      </c>
      <c r="F481" s="181" t="s">
        <v>366</v>
      </c>
      <c r="G481" s="181" t="s">
        <v>514</v>
      </c>
      <c r="H481" s="21">
        <v>20</v>
      </c>
      <c r="I481" s="21">
        <v>0</v>
      </c>
      <c r="J481" s="74">
        <v>0.2</v>
      </c>
      <c r="L481" s="21">
        <v>14</v>
      </c>
      <c r="M481" s="21">
        <v>25</v>
      </c>
      <c r="N481" s="21">
        <v>21</v>
      </c>
      <c r="O481" s="21">
        <v>30</v>
      </c>
      <c r="P481" s="21">
        <v>21</v>
      </c>
      <c r="Q481" s="21">
        <v>35</v>
      </c>
      <c r="R481" s="21">
        <v>16</v>
      </c>
      <c r="S481" s="21">
        <v>162</v>
      </c>
      <c r="T481" s="21">
        <v>56364</v>
      </c>
      <c r="U481" s="21">
        <v>9130968</v>
      </c>
      <c r="V481" s="21">
        <v>1826193.6</v>
      </c>
      <c r="W481" s="21">
        <v>7304774.4000000004</v>
      </c>
      <c r="X481" s="21">
        <v>730477.44</v>
      </c>
      <c r="Y481" s="74">
        <v>8035251.8399999999</v>
      </c>
      <c r="Z481" s="74">
        <v>72900</v>
      </c>
      <c r="AB481" s="21">
        <f>Gop_Dat_Hang!L481</f>
        <v>14</v>
      </c>
      <c r="AC481" s="21">
        <f>Gop_Dat_Hang!M481</f>
        <v>25</v>
      </c>
      <c r="AD481" s="21">
        <f>Gop_Dat_Hang!N481</f>
        <v>21</v>
      </c>
      <c r="AE481" s="21">
        <f>Gop_Dat_Hang!O481</f>
        <v>30</v>
      </c>
      <c r="AF481" s="21">
        <f>Gop_Dat_Hang!P481</f>
        <v>21</v>
      </c>
      <c r="AG481" s="21">
        <f>Gop_Dat_Hang!Q481</f>
        <v>35</v>
      </c>
      <c r="AH481" s="21">
        <f>Gop_Dat_Hang!R481</f>
        <v>16</v>
      </c>
      <c r="AI481" s="21">
        <f>SUM(Gop_Dat_Hang!AB481:AH481)</f>
        <v>162</v>
      </c>
      <c r="AJ481" s="21">
        <f>Gop_Dat_Hang!T481</f>
        <v>56364</v>
      </c>
      <c r="AK481" s="21">
        <f t="shared" si="51"/>
        <v>9130968</v>
      </c>
      <c r="AL481" s="21">
        <f>Gop_Dat_Hang!V481</f>
        <v>1826193.6</v>
      </c>
      <c r="AM481" s="21">
        <f t="shared" si="52"/>
        <v>7304774.4000000004</v>
      </c>
      <c r="AN481" s="21">
        <f>Gop_Dat_Hang!X481</f>
        <v>730477.44</v>
      </c>
      <c r="AO481" s="75">
        <f t="shared" si="53"/>
        <v>8035251.8399999999</v>
      </c>
      <c r="AQ481" s="21">
        <f>Gop_Dat_Hang!AB481-Gop_Dat_Hang!L481</f>
        <v>0</v>
      </c>
      <c r="AR481" s="21">
        <f>Gop_Dat_Hang!AC481-Gop_Dat_Hang!M481</f>
        <v>0</v>
      </c>
      <c r="AS481" s="21">
        <f>Gop_Dat_Hang!AD481-Gop_Dat_Hang!N481</f>
        <v>0</v>
      </c>
      <c r="AT481" s="21">
        <f>Gop_Dat_Hang!AE481-Gop_Dat_Hang!O481</f>
        <v>0</v>
      </c>
      <c r="AU481" s="21">
        <f>Gop_Dat_Hang!AF481-Gop_Dat_Hang!P481</f>
        <v>0</v>
      </c>
      <c r="AV481" s="21">
        <f>Gop_Dat_Hang!AG481-Gop_Dat_Hang!Q481</f>
        <v>0</v>
      </c>
      <c r="AW481" s="21">
        <f>Gop_Dat_Hang!AH481-Gop_Dat_Hang!R481</f>
        <v>0</v>
      </c>
      <c r="AX481" s="21">
        <f>Gop_Dat_Hang!AI481-Gop_Dat_Hang!S481</f>
        <v>0</v>
      </c>
      <c r="AY481" s="21">
        <f>Gop_Dat_Hang!AJ481-Gop_Dat_Hang!T481</f>
        <v>0</v>
      </c>
    </row>
    <row r="482" spans="1:51" x14ac:dyDescent="0.2">
      <c r="A482" s="73">
        <v>44615</v>
      </c>
      <c r="B482" s="181" t="s">
        <v>263</v>
      </c>
      <c r="C482" s="181" t="s">
        <v>264</v>
      </c>
      <c r="D482" s="181" t="s">
        <v>367</v>
      </c>
      <c r="E482" s="181" t="s">
        <v>368</v>
      </c>
      <c r="F482" s="181" t="s">
        <v>369</v>
      </c>
      <c r="G482" s="181" t="s">
        <v>549</v>
      </c>
      <c r="H482" s="21">
        <v>16</v>
      </c>
      <c r="I482" s="21">
        <v>0</v>
      </c>
      <c r="J482" s="74">
        <v>0.2</v>
      </c>
      <c r="L482" s="21">
        <v>31</v>
      </c>
      <c r="M482" s="21">
        <v>22</v>
      </c>
      <c r="N482" s="21">
        <v>42</v>
      </c>
      <c r="O482" s="21">
        <v>48</v>
      </c>
      <c r="P482" s="21">
        <v>28</v>
      </c>
      <c r="Q482" s="21">
        <v>34</v>
      </c>
      <c r="R482" s="21">
        <v>33</v>
      </c>
      <c r="S482" s="21">
        <v>238</v>
      </c>
      <c r="T482" s="21">
        <v>60000</v>
      </c>
      <c r="U482" s="21">
        <v>14280000</v>
      </c>
      <c r="V482" s="21">
        <v>2856000</v>
      </c>
      <c r="W482" s="21">
        <v>11424000</v>
      </c>
      <c r="X482" s="21">
        <v>1142400</v>
      </c>
      <c r="Y482" s="74">
        <v>12566400</v>
      </c>
      <c r="Z482" s="74">
        <v>77900</v>
      </c>
      <c r="AB482" s="21">
        <f>Gop_Dat_Hang!L482</f>
        <v>31</v>
      </c>
      <c r="AC482" s="21">
        <f>Gop_Dat_Hang!M482</f>
        <v>22</v>
      </c>
      <c r="AD482" s="21">
        <f>Gop_Dat_Hang!N482</f>
        <v>42</v>
      </c>
      <c r="AE482" s="21">
        <f>Gop_Dat_Hang!O482</f>
        <v>48</v>
      </c>
      <c r="AF482" s="21">
        <f>Gop_Dat_Hang!P482</f>
        <v>28</v>
      </c>
      <c r="AG482" s="21">
        <f>Gop_Dat_Hang!Q482</f>
        <v>34</v>
      </c>
      <c r="AH482" s="21">
        <f>Gop_Dat_Hang!R482</f>
        <v>33</v>
      </c>
      <c r="AI482" s="21">
        <f>SUM(Gop_Dat_Hang!AB482:AH482)</f>
        <v>238</v>
      </c>
      <c r="AJ482" s="21">
        <f>Gop_Dat_Hang!T482</f>
        <v>60000</v>
      </c>
      <c r="AK482" s="21">
        <f t="shared" si="51"/>
        <v>14280000</v>
      </c>
      <c r="AL482" s="21">
        <f>Gop_Dat_Hang!V482</f>
        <v>2856000</v>
      </c>
      <c r="AM482" s="21">
        <f t="shared" si="52"/>
        <v>11424000</v>
      </c>
      <c r="AN482" s="21">
        <f>Gop_Dat_Hang!X482</f>
        <v>1142400</v>
      </c>
      <c r="AO482" s="75">
        <f t="shared" si="53"/>
        <v>12566400</v>
      </c>
      <c r="AQ482" s="21">
        <f>Gop_Dat_Hang!AB482-Gop_Dat_Hang!L482</f>
        <v>0</v>
      </c>
      <c r="AR482" s="21">
        <f>Gop_Dat_Hang!AC482-Gop_Dat_Hang!M482</f>
        <v>0</v>
      </c>
      <c r="AS482" s="21">
        <f>Gop_Dat_Hang!AD482-Gop_Dat_Hang!N482</f>
        <v>0</v>
      </c>
      <c r="AT482" s="21">
        <f>Gop_Dat_Hang!AE482-Gop_Dat_Hang!O482</f>
        <v>0</v>
      </c>
      <c r="AU482" s="21">
        <f>Gop_Dat_Hang!AF482-Gop_Dat_Hang!P482</f>
        <v>0</v>
      </c>
      <c r="AV482" s="21">
        <f>Gop_Dat_Hang!AG482-Gop_Dat_Hang!Q482</f>
        <v>0</v>
      </c>
      <c r="AW482" s="21">
        <f>Gop_Dat_Hang!AH482-Gop_Dat_Hang!R482</f>
        <v>0</v>
      </c>
      <c r="AX482" s="21">
        <f>Gop_Dat_Hang!AI482-Gop_Dat_Hang!S482</f>
        <v>0</v>
      </c>
      <c r="AY482" s="21">
        <f>Gop_Dat_Hang!AJ482-Gop_Dat_Hang!T482</f>
        <v>0</v>
      </c>
    </row>
    <row r="483" spans="1:51" x14ac:dyDescent="0.2">
      <c r="A483" s="73">
        <v>44615</v>
      </c>
      <c r="B483" s="181" t="s">
        <v>263</v>
      </c>
      <c r="C483" s="181" t="s">
        <v>264</v>
      </c>
      <c r="D483" s="181" t="s">
        <v>370</v>
      </c>
      <c r="E483" s="181" t="s">
        <v>371</v>
      </c>
      <c r="F483" s="181" t="s">
        <v>372</v>
      </c>
      <c r="G483" s="181" t="s">
        <v>514</v>
      </c>
      <c r="H483" s="21">
        <v>20</v>
      </c>
      <c r="I483" s="21">
        <v>0</v>
      </c>
      <c r="J483" s="74">
        <v>0.2</v>
      </c>
      <c r="L483" s="21">
        <v>44</v>
      </c>
      <c r="M483" s="21">
        <v>19</v>
      </c>
      <c r="N483" s="21">
        <v>15</v>
      </c>
      <c r="O483" s="21">
        <v>43</v>
      </c>
      <c r="P483" s="21">
        <v>13</v>
      </c>
      <c r="Q483" s="21">
        <v>43</v>
      </c>
      <c r="R483" s="21">
        <v>47</v>
      </c>
      <c r="S483" s="21">
        <v>224</v>
      </c>
      <c r="T483" s="21">
        <v>40000</v>
      </c>
      <c r="U483" s="21">
        <v>8960000</v>
      </c>
      <c r="V483" s="21">
        <v>1792000</v>
      </c>
      <c r="W483" s="21">
        <v>7168000</v>
      </c>
      <c r="X483" s="21">
        <v>716800</v>
      </c>
      <c r="Y483" s="74">
        <v>7884800</v>
      </c>
      <c r="Z483" s="74">
        <v>51900</v>
      </c>
      <c r="AB483" s="21">
        <f>Gop_Dat_Hang!L483</f>
        <v>44</v>
      </c>
      <c r="AC483" s="21">
        <f>Gop_Dat_Hang!M483</f>
        <v>19</v>
      </c>
      <c r="AD483" s="21">
        <f>Gop_Dat_Hang!N483</f>
        <v>15</v>
      </c>
      <c r="AE483" s="21">
        <f>Gop_Dat_Hang!O483</f>
        <v>43</v>
      </c>
      <c r="AF483" s="21">
        <f>Gop_Dat_Hang!P483</f>
        <v>13</v>
      </c>
      <c r="AG483" s="21">
        <f>Gop_Dat_Hang!Q483</f>
        <v>43</v>
      </c>
      <c r="AH483" s="21">
        <f>Gop_Dat_Hang!R483</f>
        <v>47</v>
      </c>
      <c r="AI483" s="21">
        <f>SUM(Gop_Dat_Hang!AB483:AH483)</f>
        <v>224</v>
      </c>
      <c r="AJ483" s="21">
        <f>Gop_Dat_Hang!T483</f>
        <v>40000</v>
      </c>
      <c r="AK483" s="21">
        <f t="shared" si="51"/>
        <v>8960000</v>
      </c>
      <c r="AL483" s="21">
        <f>Gop_Dat_Hang!V483</f>
        <v>1792000</v>
      </c>
      <c r="AM483" s="21">
        <f t="shared" si="52"/>
        <v>7168000</v>
      </c>
      <c r="AN483" s="21">
        <f>Gop_Dat_Hang!X483</f>
        <v>716800</v>
      </c>
      <c r="AO483" s="75">
        <f t="shared" si="53"/>
        <v>7884800</v>
      </c>
      <c r="AQ483" s="21">
        <f>Gop_Dat_Hang!AB483-Gop_Dat_Hang!L483</f>
        <v>0</v>
      </c>
      <c r="AR483" s="21">
        <f>Gop_Dat_Hang!AC483-Gop_Dat_Hang!M483</f>
        <v>0</v>
      </c>
      <c r="AS483" s="21">
        <f>Gop_Dat_Hang!AD483-Gop_Dat_Hang!N483</f>
        <v>0</v>
      </c>
      <c r="AT483" s="21">
        <f>Gop_Dat_Hang!AE483-Gop_Dat_Hang!O483</f>
        <v>0</v>
      </c>
      <c r="AU483" s="21">
        <f>Gop_Dat_Hang!AF483-Gop_Dat_Hang!P483</f>
        <v>0</v>
      </c>
      <c r="AV483" s="21">
        <f>Gop_Dat_Hang!AG483-Gop_Dat_Hang!Q483</f>
        <v>0</v>
      </c>
      <c r="AW483" s="21">
        <f>Gop_Dat_Hang!AH483-Gop_Dat_Hang!R483</f>
        <v>0</v>
      </c>
      <c r="AX483" s="21">
        <f>Gop_Dat_Hang!AI483-Gop_Dat_Hang!S483</f>
        <v>0</v>
      </c>
      <c r="AY483" s="21">
        <f>Gop_Dat_Hang!AJ483-Gop_Dat_Hang!T483</f>
        <v>0</v>
      </c>
    </row>
    <row r="484" spans="1:51" x14ac:dyDescent="0.2">
      <c r="A484" s="73">
        <v>44615</v>
      </c>
      <c r="B484" s="181" t="s">
        <v>263</v>
      </c>
      <c r="C484" s="181" t="s">
        <v>264</v>
      </c>
      <c r="D484" s="181" t="s">
        <v>373</v>
      </c>
      <c r="E484" s="181" t="s">
        <v>374</v>
      </c>
      <c r="F484" s="181" t="s">
        <v>375</v>
      </c>
      <c r="G484" s="181" t="s">
        <v>514</v>
      </c>
      <c r="H484" s="21">
        <v>24</v>
      </c>
      <c r="I484" s="21">
        <v>0</v>
      </c>
      <c r="J484" s="74">
        <v>0.1</v>
      </c>
      <c r="L484" s="21">
        <v>39</v>
      </c>
      <c r="M484" s="21">
        <v>47</v>
      </c>
      <c r="N484" s="21">
        <v>32</v>
      </c>
      <c r="O484" s="21">
        <v>14</v>
      </c>
      <c r="P484" s="21">
        <v>44</v>
      </c>
      <c r="Q484" s="21">
        <v>35</v>
      </c>
      <c r="R484" s="21">
        <v>17</v>
      </c>
      <c r="S484" s="21">
        <v>228</v>
      </c>
      <c r="T484" s="21">
        <v>54545</v>
      </c>
      <c r="U484" s="21">
        <v>12436260</v>
      </c>
      <c r="V484" s="21">
        <v>1243626</v>
      </c>
      <c r="W484" s="21">
        <v>11192634</v>
      </c>
      <c r="X484" s="21">
        <v>994900.8</v>
      </c>
      <c r="Y484" s="74">
        <v>12187534.800000001</v>
      </c>
      <c r="Z484" s="74">
        <v>69900</v>
      </c>
      <c r="AB484" s="21">
        <f>Gop_Dat_Hang!L484</f>
        <v>39</v>
      </c>
      <c r="AC484" s="21">
        <f>Gop_Dat_Hang!M484</f>
        <v>47</v>
      </c>
      <c r="AD484" s="21">
        <f>Gop_Dat_Hang!N484</f>
        <v>32</v>
      </c>
      <c r="AE484" s="21">
        <f>Gop_Dat_Hang!O484</f>
        <v>14</v>
      </c>
      <c r="AF484" s="21">
        <f>Gop_Dat_Hang!P484</f>
        <v>44</v>
      </c>
      <c r="AG484" s="21">
        <f>Gop_Dat_Hang!Q484</f>
        <v>35</v>
      </c>
      <c r="AH484" s="21">
        <f>Gop_Dat_Hang!R484</f>
        <v>17</v>
      </c>
      <c r="AI484" s="21">
        <f>SUM(Gop_Dat_Hang!AB484:AH484)</f>
        <v>228</v>
      </c>
      <c r="AJ484" s="21">
        <f>Gop_Dat_Hang!T484</f>
        <v>54545</v>
      </c>
      <c r="AK484" s="21">
        <f t="shared" si="51"/>
        <v>12436260</v>
      </c>
      <c r="AL484" s="21">
        <f>Gop_Dat_Hang!V484</f>
        <v>1243626</v>
      </c>
      <c r="AM484" s="21">
        <f t="shared" si="52"/>
        <v>11192634</v>
      </c>
      <c r="AN484" s="21">
        <f>Gop_Dat_Hang!X484</f>
        <v>994900.8</v>
      </c>
      <c r="AO484" s="75">
        <f t="shared" si="53"/>
        <v>12187534.800000001</v>
      </c>
      <c r="AQ484" s="21">
        <f>Gop_Dat_Hang!AB484-Gop_Dat_Hang!L484</f>
        <v>0</v>
      </c>
      <c r="AR484" s="21">
        <f>Gop_Dat_Hang!AC484-Gop_Dat_Hang!M484</f>
        <v>0</v>
      </c>
      <c r="AS484" s="21">
        <f>Gop_Dat_Hang!AD484-Gop_Dat_Hang!N484</f>
        <v>0</v>
      </c>
      <c r="AT484" s="21">
        <f>Gop_Dat_Hang!AE484-Gop_Dat_Hang!O484</f>
        <v>0</v>
      </c>
      <c r="AU484" s="21">
        <f>Gop_Dat_Hang!AF484-Gop_Dat_Hang!P484</f>
        <v>0</v>
      </c>
      <c r="AV484" s="21">
        <f>Gop_Dat_Hang!AG484-Gop_Dat_Hang!Q484</f>
        <v>0</v>
      </c>
      <c r="AW484" s="21">
        <f>Gop_Dat_Hang!AH484-Gop_Dat_Hang!R484</f>
        <v>0</v>
      </c>
      <c r="AX484" s="21">
        <f>Gop_Dat_Hang!AI484-Gop_Dat_Hang!S484</f>
        <v>0</v>
      </c>
      <c r="AY484" s="21">
        <f>Gop_Dat_Hang!AJ484-Gop_Dat_Hang!T484</f>
        <v>0</v>
      </c>
    </row>
    <row r="485" spans="1:51" x14ac:dyDescent="0.2">
      <c r="A485" s="73">
        <v>44615</v>
      </c>
      <c r="B485" s="181" t="s">
        <v>263</v>
      </c>
      <c r="C485" s="181" t="s">
        <v>264</v>
      </c>
      <c r="D485" s="181" t="s">
        <v>340</v>
      </c>
      <c r="E485" s="181" t="s">
        <v>341</v>
      </c>
      <c r="F485" s="181" t="s">
        <v>342</v>
      </c>
      <c r="G485" s="181" t="s">
        <v>514</v>
      </c>
      <c r="H485" s="21">
        <v>48</v>
      </c>
      <c r="I485" s="21">
        <v>0</v>
      </c>
      <c r="J485" s="74">
        <v>0.08</v>
      </c>
      <c r="L485" s="21">
        <v>19</v>
      </c>
      <c r="M485" s="21">
        <v>38</v>
      </c>
      <c r="N485" s="21">
        <v>28</v>
      </c>
      <c r="O485" s="21">
        <v>39</v>
      </c>
      <c r="P485" s="21">
        <v>37</v>
      </c>
      <c r="Q485" s="21">
        <v>10</v>
      </c>
      <c r="R485" s="21">
        <v>26</v>
      </c>
      <c r="S485" s="21">
        <v>197</v>
      </c>
      <c r="T485" s="21">
        <v>8182</v>
      </c>
      <c r="U485" s="21">
        <v>1611854</v>
      </c>
      <c r="V485" s="21">
        <v>128948.32</v>
      </c>
      <c r="W485" s="21">
        <v>1482905.68</v>
      </c>
      <c r="X485" s="21">
        <v>128948.32</v>
      </c>
      <c r="Y485" s="74">
        <v>1611854</v>
      </c>
      <c r="Z485" s="74">
        <v>10900</v>
      </c>
      <c r="AB485" s="21">
        <f>Gop_Dat_Hang!L485</f>
        <v>19</v>
      </c>
      <c r="AC485" s="21">
        <f>Gop_Dat_Hang!M485</f>
        <v>38</v>
      </c>
      <c r="AD485" s="21">
        <f>Gop_Dat_Hang!N485</f>
        <v>28</v>
      </c>
      <c r="AE485" s="21">
        <f>Gop_Dat_Hang!O485</f>
        <v>39</v>
      </c>
      <c r="AF485" s="21">
        <f>Gop_Dat_Hang!P485</f>
        <v>37</v>
      </c>
      <c r="AG485" s="21">
        <f>Gop_Dat_Hang!Q485</f>
        <v>10</v>
      </c>
      <c r="AH485" s="21">
        <f>Gop_Dat_Hang!R485</f>
        <v>26</v>
      </c>
      <c r="AI485" s="21">
        <f>SUM(Gop_Dat_Hang!AB485:AH485)</f>
        <v>197</v>
      </c>
      <c r="AJ485" s="21">
        <f>Gop_Dat_Hang!T485</f>
        <v>8182</v>
      </c>
      <c r="AK485" s="21">
        <f t="shared" si="51"/>
        <v>1611854</v>
      </c>
      <c r="AL485" s="21">
        <f>Gop_Dat_Hang!V485</f>
        <v>128948.32</v>
      </c>
      <c r="AM485" s="21">
        <f t="shared" si="52"/>
        <v>1482905.68</v>
      </c>
      <c r="AN485" s="21">
        <f>Gop_Dat_Hang!X485</f>
        <v>128948.32</v>
      </c>
      <c r="AO485" s="75">
        <f t="shared" si="53"/>
        <v>1611854</v>
      </c>
      <c r="AQ485" s="21">
        <f>Gop_Dat_Hang!AB485-Gop_Dat_Hang!L485</f>
        <v>0</v>
      </c>
      <c r="AR485" s="21">
        <f>Gop_Dat_Hang!AC485-Gop_Dat_Hang!M485</f>
        <v>0</v>
      </c>
      <c r="AS485" s="21">
        <f>Gop_Dat_Hang!AD485-Gop_Dat_Hang!N485</f>
        <v>0</v>
      </c>
      <c r="AT485" s="21">
        <f>Gop_Dat_Hang!AE485-Gop_Dat_Hang!O485</f>
        <v>0</v>
      </c>
      <c r="AU485" s="21">
        <f>Gop_Dat_Hang!AF485-Gop_Dat_Hang!P485</f>
        <v>0</v>
      </c>
      <c r="AV485" s="21">
        <f>Gop_Dat_Hang!AG485-Gop_Dat_Hang!Q485</f>
        <v>0</v>
      </c>
      <c r="AW485" s="21">
        <f>Gop_Dat_Hang!AH485-Gop_Dat_Hang!R485</f>
        <v>0</v>
      </c>
      <c r="AX485" s="21">
        <f>Gop_Dat_Hang!AI485-Gop_Dat_Hang!S485</f>
        <v>0</v>
      </c>
      <c r="AY485" s="21">
        <f>Gop_Dat_Hang!AJ485-Gop_Dat_Hang!T485</f>
        <v>0</v>
      </c>
    </row>
    <row r="486" spans="1:51" x14ac:dyDescent="0.2">
      <c r="A486" s="73">
        <v>44615</v>
      </c>
      <c r="B486" s="181" t="s">
        <v>263</v>
      </c>
      <c r="C486" s="181" t="s">
        <v>264</v>
      </c>
      <c r="D486" s="181" t="s">
        <v>343</v>
      </c>
      <c r="E486" s="181" t="s">
        <v>344</v>
      </c>
      <c r="F486" s="181" t="s">
        <v>345</v>
      </c>
      <c r="G486" s="181" t="s">
        <v>514</v>
      </c>
      <c r="H486" s="21">
        <v>48</v>
      </c>
      <c r="I486" s="21">
        <v>0</v>
      </c>
      <c r="J486" s="74">
        <v>0.08</v>
      </c>
      <c r="L486" s="21">
        <v>38</v>
      </c>
      <c r="M486" s="21">
        <v>50</v>
      </c>
      <c r="N486" s="21">
        <v>23</v>
      </c>
      <c r="O486" s="21">
        <v>39</v>
      </c>
      <c r="P486" s="21">
        <v>27</v>
      </c>
      <c r="Q486" s="21">
        <v>15</v>
      </c>
      <c r="R486" s="21">
        <v>41</v>
      </c>
      <c r="S486" s="21">
        <v>233</v>
      </c>
      <c r="T486" s="21">
        <v>8182</v>
      </c>
      <c r="U486" s="21">
        <v>1906406</v>
      </c>
      <c r="V486" s="21">
        <v>152512.48000000001</v>
      </c>
      <c r="W486" s="21">
        <v>1753893.52</v>
      </c>
      <c r="X486" s="21">
        <v>152512.48000000001</v>
      </c>
      <c r="Y486" s="74">
        <v>1906406</v>
      </c>
      <c r="Z486" s="74">
        <v>10900</v>
      </c>
      <c r="AB486" s="21">
        <f>Gop_Dat_Hang!L486</f>
        <v>38</v>
      </c>
      <c r="AC486" s="21">
        <f>Gop_Dat_Hang!M486</f>
        <v>50</v>
      </c>
      <c r="AD486" s="21">
        <f>Gop_Dat_Hang!N486</f>
        <v>23</v>
      </c>
      <c r="AE486" s="21">
        <f>Gop_Dat_Hang!O486</f>
        <v>39</v>
      </c>
      <c r="AF486" s="21">
        <f>Gop_Dat_Hang!P486</f>
        <v>27</v>
      </c>
      <c r="AG486" s="21">
        <f>Gop_Dat_Hang!Q486</f>
        <v>15</v>
      </c>
      <c r="AH486" s="21">
        <f>Gop_Dat_Hang!R486</f>
        <v>41</v>
      </c>
      <c r="AI486" s="21">
        <f>SUM(Gop_Dat_Hang!AB486:AH486)</f>
        <v>233</v>
      </c>
      <c r="AJ486" s="21">
        <f>Gop_Dat_Hang!T486</f>
        <v>8182</v>
      </c>
      <c r="AK486" s="21">
        <f t="shared" si="51"/>
        <v>1906406</v>
      </c>
      <c r="AL486" s="21">
        <f>Gop_Dat_Hang!V486</f>
        <v>152512.48000000001</v>
      </c>
      <c r="AM486" s="21">
        <f t="shared" si="52"/>
        <v>1753893.52</v>
      </c>
      <c r="AN486" s="21">
        <f>Gop_Dat_Hang!X486</f>
        <v>152512.48000000001</v>
      </c>
      <c r="AO486" s="75">
        <f t="shared" si="53"/>
        <v>1906406</v>
      </c>
      <c r="AQ486" s="21">
        <f>Gop_Dat_Hang!AB486-Gop_Dat_Hang!L486</f>
        <v>0</v>
      </c>
      <c r="AR486" s="21">
        <f>Gop_Dat_Hang!AC486-Gop_Dat_Hang!M486</f>
        <v>0</v>
      </c>
      <c r="AS486" s="21">
        <f>Gop_Dat_Hang!AD486-Gop_Dat_Hang!N486</f>
        <v>0</v>
      </c>
      <c r="AT486" s="21">
        <f>Gop_Dat_Hang!AE486-Gop_Dat_Hang!O486</f>
        <v>0</v>
      </c>
      <c r="AU486" s="21">
        <f>Gop_Dat_Hang!AF486-Gop_Dat_Hang!P486</f>
        <v>0</v>
      </c>
      <c r="AV486" s="21">
        <f>Gop_Dat_Hang!AG486-Gop_Dat_Hang!Q486</f>
        <v>0</v>
      </c>
      <c r="AW486" s="21">
        <f>Gop_Dat_Hang!AH486-Gop_Dat_Hang!R486</f>
        <v>0</v>
      </c>
      <c r="AX486" s="21">
        <f>Gop_Dat_Hang!AI486-Gop_Dat_Hang!S486</f>
        <v>0</v>
      </c>
      <c r="AY486" s="21">
        <f>Gop_Dat_Hang!AJ486-Gop_Dat_Hang!T486</f>
        <v>0</v>
      </c>
    </row>
    <row r="487" spans="1:51" x14ac:dyDescent="0.2">
      <c r="A487" s="73">
        <v>44615</v>
      </c>
      <c r="B487" s="181" t="s">
        <v>263</v>
      </c>
      <c r="C487" s="181" t="s">
        <v>264</v>
      </c>
      <c r="D487" s="181" t="s">
        <v>346</v>
      </c>
      <c r="E487" s="181" t="s">
        <v>347</v>
      </c>
      <c r="F487" s="181" t="s">
        <v>348</v>
      </c>
      <c r="G487" s="181" t="s">
        <v>514</v>
      </c>
      <c r="H487" s="21">
        <v>12</v>
      </c>
      <c r="I487" s="21">
        <v>0</v>
      </c>
      <c r="J487" s="74">
        <v>0</v>
      </c>
      <c r="L487" s="21">
        <v>43</v>
      </c>
      <c r="M487" s="21">
        <v>48</v>
      </c>
      <c r="N487" s="21">
        <v>26</v>
      </c>
      <c r="O487" s="21">
        <v>15</v>
      </c>
      <c r="P487" s="21">
        <v>22</v>
      </c>
      <c r="Q487" s="21">
        <v>47</v>
      </c>
      <c r="R487" s="21">
        <v>31</v>
      </c>
      <c r="S487" s="21">
        <v>232</v>
      </c>
      <c r="T487" s="21">
        <v>30182</v>
      </c>
      <c r="U487" s="21">
        <v>7002224</v>
      </c>
      <c r="V487" s="21">
        <v>0</v>
      </c>
      <c r="W487" s="21">
        <v>7002224</v>
      </c>
      <c r="X487" s="21">
        <v>560177.92000000004</v>
      </c>
      <c r="Y487" s="74">
        <v>7562401.9199999999</v>
      </c>
      <c r="Z487" s="74">
        <v>39900</v>
      </c>
      <c r="AB487" s="21">
        <f>Gop_Dat_Hang!L487</f>
        <v>43</v>
      </c>
      <c r="AC487" s="21">
        <f>Gop_Dat_Hang!M487</f>
        <v>48</v>
      </c>
      <c r="AD487" s="21">
        <f>Gop_Dat_Hang!N487</f>
        <v>26</v>
      </c>
      <c r="AE487" s="21">
        <f>Gop_Dat_Hang!O487</f>
        <v>15</v>
      </c>
      <c r="AF487" s="21">
        <f>Gop_Dat_Hang!P487</f>
        <v>22</v>
      </c>
      <c r="AG487" s="21">
        <f>Gop_Dat_Hang!Q487</f>
        <v>47</v>
      </c>
      <c r="AH487" s="21">
        <f>Gop_Dat_Hang!R487</f>
        <v>31</v>
      </c>
      <c r="AI487" s="21">
        <f>SUM(Gop_Dat_Hang!AB487:AH487)</f>
        <v>232</v>
      </c>
      <c r="AJ487" s="21">
        <f>Gop_Dat_Hang!T487</f>
        <v>30182</v>
      </c>
      <c r="AK487" s="21">
        <f t="shared" si="51"/>
        <v>7002224</v>
      </c>
      <c r="AL487" s="21">
        <f>Gop_Dat_Hang!V487</f>
        <v>0</v>
      </c>
      <c r="AM487" s="21">
        <f t="shared" si="52"/>
        <v>7002224</v>
      </c>
      <c r="AN487" s="21">
        <f>Gop_Dat_Hang!X487</f>
        <v>560177.92000000004</v>
      </c>
      <c r="AO487" s="75">
        <f t="shared" si="53"/>
        <v>7562401.9199999999</v>
      </c>
      <c r="AQ487" s="21">
        <f>Gop_Dat_Hang!AB487-Gop_Dat_Hang!L487</f>
        <v>0</v>
      </c>
      <c r="AR487" s="21">
        <f>Gop_Dat_Hang!AC487-Gop_Dat_Hang!M487</f>
        <v>0</v>
      </c>
      <c r="AS487" s="21">
        <f>Gop_Dat_Hang!AD487-Gop_Dat_Hang!N487</f>
        <v>0</v>
      </c>
      <c r="AT487" s="21">
        <f>Gop_Dat_Hang!AE487-Gop_Dat_Hang!O487</f>
        <v>0</v>
      </c>
      <c r="AU487" s="21">
        <f>Gop_Dat_Hang!AF487-Gop_Dat_Hang!P487</f>
        <v>0</v>
      </c>
      <c r="AV487" s="21">
        <f>Gop_Dat_Hang!AG487-Gop_Dat_Hang!Q487</f>
        <v>0</v>
      </c>
      <c r="AW487" s="21">
        <f>Gop_Dat_Hang!AH487-Gop_Dat_Hang!R487</f>
        <v>0</v>
      </c>
      <c r="AX487" s="21">
        <f>Gop_Dat_Hang!AI487-Gop_Dat_Hang!S487</f>
        <v>0</v>
      </c>
      <c r="AY487" s="21">
        <f>Gop_Dat_Hang!AJ487-Gop_Dat_Hang!T487</f>
        <v>0</v>
      </c>
    </row>
    <row r="488" spans="1:51" x14ac:dyDescent="0.2">
      <c r="A488" s="73">
        <v>44615</v>
      </c>
      <c r="B488" s="181" t="s">
        <v>263</v>
      </c>
      <c r="C488" s="181" t="s">
        <v>264</v>
      </c>
      <c r="D488" s="181" t="s">
        <v>349</v>
      </c>
      <c r="E488" s="181" t="s">
        <v>350</v>
      </c>
      <c r="F488" s="181" t="s">
        <v>351</v>
      </c>
      <c r="G488" s="181" t="s">
        <v>514</v>
      </c>
      <c r="H488" s="21">
        <v>12</v>
      </c>
      <c r="I488" s="21">
        <v>0</v>
      </c>
      <c r="J488" s="74">
        <v>0</v>
      </c>
      <c r="L488" s="21">
        <v>15</v>
      </c>
      <c r="M488" s="21">
        <v>17</v>
      </c>
      <c r="N488" s="21">
        <v>20</v>
      </c>
      <c r="O488" s="21">
        <v>37</v>
      </c>
      <c r="P488" s="21">
        <v>44</v>
      </c>
      <c r="Q488" s="21">
        <v>36</v>
      </c>
      <c r="R488" s="21">
        <v>34</v>
      </c>
      <c r="S488" s="21">
        <v>203</v>
      </c>
      <c r="T488" s="21">
        <v>30182</v>
      </c>
      <c r="U488" s="21">
        <v>6126946</v>
      </c>
      <c r="V488" s="21">
        <v>0</v>
      </c>
      <c r="W488" s="21">
        <v>6126946</v>
      </c>
      <c r="X488" s="21">
        <v>490155.68</v>
      </c>
      <c r="Y488" s="74">
        <v>6617101.6799999997</v>
      </c>
      <c r="Z488" s="74">
        <v>39900</v>
      </c>
      <c r="AB488" s="21">
        <f>Gop_Dat_Hang!L488</f>
        <v>15</v>
      </c>
      <c r="AC488" s="21">
        <f>Gop_Dat_Hang!M488</f>
        <v>17</v>
      </c>
      <c r="AD488" s="21">
        <f>Gop_Dat_Hang!N488</f>
        <v>20</v>
      </c>
      <c r="AE488" s="21">
        <f>Gop_Dat_Hang!O488</f>
        <v>37</v>
      </c>
      <c r="AF488" s="21">
        <f>Gop_Dat_Hang!P488</f>
        <v>44</v>
      </c>
      <c r="AG488" s="21">
        <f>Gop_Dat_Hang!Q488</f>
        <v>36</v>
      </c>
      <c r="AH488" s="21">
        <f>Gop_Dat_Hang!R488</f>
        <v>34</v>
      </c>
      <c r="AI488" s="21">
        <f>SUM(Gop_Dat_Hang!AB488:AH488)</f>
        <v>203</v>
      </c>
      <c r="AJ488" s="21">
        <f>Gop_Dat_Hang!T488</f>
        <v>30182</v>
      </c>
      <c r="AK488" s="21">
        <f t="shared" si="51"/>
        <v>6126946</v>
      </c>
      <c r="AL488" s="21">
        <f>Gop_Dat_Hang!V488</f>
        <v>0</v>
      </c>
      <c r="AM488" s="21">
        <f t="shared" si="52"/>
        <v>6126946</v>
      </c>
      <c r="AN488" s="21">
        <f>Gop_Dat_Hang!X488</f>
        <v>490155.68</v>
      </c>
      <c r="AO488" s="75">
        <f t="shared" si="53"/>
        <v>6617101.6799999997</v>
      </c>
      <c r="AQ488" s="21">
        <f>Gop_Dat_Hang!AB488-Gop_Dat_Hang!L488</f>
        <v>0</v>
      </c>
      <c r="AR488" s="21">
        <f>Gop_Dat_Hang!AC488-Gop_Dat_Hang!M488</f>
        <v>0</v>
      </c>
      <c r="AS488" s="21">
        <f>Gop_Dat_Hang!AD488-Gop_Dat_Hang!N488</f>
        <v>0</v>
      </c>
      <c r="AT488" s="21">
        <f>Gop_Dat_Hang!AE488-Gop_Dat_Hang!O488</f>
        <v>0</v>
      </c>
      <c r="AU488" s="21">
        <f>Gop_Dat_Hang!AF488-Gop_Dat_Hang!P488</f>
        <v>0</v>
      </c>
      <c r="AV488" s="21">
        <f>Gop_Dat_Hang!AG488-Gop_Dat_Hang!Q488</f>
        <v>0</v>
      </c>
      <c r="AW488" s="21">
        <f>Gop_Dat_Hang!AH488-Gop_Dat_Hang!R488</f>
        <v>0</v>
      </c>
      <c r="AX488" s="21">
        <f>Gop_Dat_Hang!AI488-Gop_Dat_Hang!S488</f>
        <v>0</v>
      </c>
      <c r="AY488" s="21">
        <f>Gop_Dat_Hang!AJ488-Gop_Dat_Hang!T488</f>
        <v>0</v>
      </c>
    </row>
    <row r="489" spans="1:51" x14ac:dyDescent="0.2">
      <c r="A489" s="73">
        <v>44615</v>
      </c>
      <c r="B489" s="181" t="s">
        <v>263</v>
      </c>
      <c r="C489" s="181" t="s">
        <v>264</v>
      </c>
      <c r="D489" s="181" t="s">
        <v>337</v>
      </c>
      <c r="E489" s="181" t="s">
        <v>338</v>
      </c>
      <c r="F489" s="181" t="s">
        <v>339</v>
      </c>
      <c r="G489" s="181" t="s">
        <v>514</v>
      </c>
      <c r="H489" s="21">
        <v>5</v>
      </c>
      <c r="I489" s="21">
        <v>0</v>
      </c>
      <c r="J489" s="74">
        <v>0.2</v>
      </c>
      <c r="L489" s="21">
        <v>40</v>
      </c>
      <c r="M489" s="21">
        <v>13</v>
      </c>
      <c r="N489" s="21">
        <v>42</v>
      </c>
      <c r="O489" s="21">
        <v>36</v>
      </c>
      <c r="P489" s="21">
        <v>46</v>
      </c>
      <c r="Q489" s="21">
        <v>39</v>
      </c>
      <c r="R489" s="21">
        <v>28</v>
      </c>
      <c r="S489" s="21">
        <v>244</v>
      </c>
      <c r="T489" s="21">
        <v>60000</v>
      </c>
      <c r="U489" s="21">
        <v>14640000</v>
      </c>
      <c r="V489" s="21">
        <v>2928000</v>
      </c>
      <c r="W489" s="21">
        <v>11712000</v>
      </c>
      <c r="X489" s="21">
        <v>1171200</v>
      </c>
      <c r="Y489" s="74">
        <v>12883200</v>
      </c>
      <c r="Z489" s="74">
        <v>76900</v>
      </c>
      <c r="AB489" s="21">
        <f>Gop_Dat_Hang!L489</f>
        <v>40</v>
      </c>
      <c r="AC489" s="21">
        <f>Gop_Dat_Hang!M489</f>
        <v>13</v>
      </c>
      <c r="AD489" s="21">
        <f>Gop_Dat_Hang!N489</f>
        <v>42</v>
      </c>
      <c r="AE489" s="21">
        <f>Gop_Dat_Hang!O489</f>
        <v>36</v>
      </c>
      <c r="AF489" s="21">
        <f>Gop_Dat_Hang!P489</f>
        <v>46</v>
      </c>
      <c r="AG489" s="21">
        <f>Gop_Dat_Hang!Q489</f>
        <v>39</v>
      </c>
      <c r="AH489" s="21">
        <f>Gop_Dat_Hang!R489</f>
        <v>28</v>
      </c>
      <c r="AI489" s="21">
        <f>SUM(Gop_Dat_Hang!AB489:AH489)</f>
        <v>244</v>
      </c>
      <c r="AJ489" s="21">
        <f>Gop_Dat_Hang!T489</f>
        <v>60000</v>
      </c>
      <c r="AK489" s="21">
        <f t="shared" si="51"/>
        <v>14640000</v>
      </c>
      <c r="AL489" s="21">
        <f>Gop_Dat_Hang!V489</f>
        <v>2928000</v>
      </c>
      <c r="AM489" s="21">
        <f t="shared" si="52"/>
        <v>11712000</v>
      </c>
      <c r="AN489" s="21">
        <f>Gop_Dat_Hang!X489</f>
        <v>1171200</v>
      </c>
      <c r="AO489" s="75">
        <f t="shared" si="53"/>
        <v>12883200</v>
      </c>
      <c r="AQ489" s="21">
        <f>Gop_Dat_Hang!AB489-Gop_Dat_Hang!L489</f>
        <v>0</v>
      </c>
      <c r="AR489" s="21">
        <f>Gop_Dat_Hang!AC489-Gop_Dat_Hang!M489</f>
        <v>0</v>
      </c>
      <c r="AS489" s="21">
        <f>Gop_Dat_Hang!AD489-Gop_Dat_Hang!N489</f>
        <v>0</v>
      </c>
      <c r="AT489" s="21">
        <f>Gop_Dat_Hang!AE489-Gop_Dat_Hang!O489</f>
        <v>0</v>
      </c>
      <c r="AU489" s="21">
        <f>Gop_Dat_Hang!AF489-Gop_Dat_Hang!P489</f>
        <v>0</v>
      </c>
      <c r="AV489" s="21">
        <f>Gop_Dat_Hang!AG489-Gop_Dat_Hang!Q489</f>
        <v>0</v>
      </c>
      <c r="AW489" s="21">
        <f>Gop_Dat_Hang!AH489-Gop_Dat_Hang!R489</f>
        <v>0</v>
      </c>
      <c r="AX489" s="21">
        <f>Gop_Dat_Hang!AI489-Gop_Dat_Hang!S489</f>
        <v>0</v>
      </c>
      <c r="AY489" s="21">
        <f>Gop_Dat_Hang!AJ489-Gop_Dat_Hang!T489</f>
        <v>0</v>
      </c>
    </row>
    <row r="490" spans="1:51" x14ac:dyDescent="0.2">
      <c r="A490" s="73">
        <v>44615</v>
      </c>
      <c r="B490" s="181" t="s">
        <v>69</v>
      </c>
      <c r="C490" s="181" t="s">
        <v>70</v>
      </c>
      <c r="D490" s="181" t="s">
        <v>71</v>
      </c>
      <c r="E490" s="181" t="s">
        <v>72</v>
      </c>
      <c r="F490" s="181" t="s">
        <v>73</v>
      </c>
      <c r="G490" s="181" t="s">
        <v>864</v>
      </c>
      <c r="H490" s="21">
        <v>50</v>
      </c>
      <c r="I490" s="21">
        <v>0</v>
      </c>
      <c r="J490" s="74">
        <v>0</v>
      </c>
      <c r="L490" s="21">
        <v>44</v>
      </c>
      <c r="M490" s="21">
        <v>29</v>
      </c>
      <c r="N490" s="21">
        <v>39</v>
      </c>
      <c r="O490" s="21">
        <v>19</v>
      </c>
      <c r="P490" s="21">
        <v>14</v>
      </c>
      <c r="Q490" s="21">
        <v>26</v>
      </c>
      <c r="R490" s="21">
        <v>41</v>
      </c>
      <c r="S490" s="21">
        <v>212</v>
      </c>
      <c r="T490" s="21">
        <v>3945</v>
      </c>
      <c r="U490" s="21">
        <v>836340</v>
      </c>
      <c r="V490" s="21">
        <v>0</v>
      </c>
      <c r="W490" s="21">
        <v>836340</v>
      </c>
      <c r="X490" s="21">
        <v>66907.199999999997</v>
      </c>
      <c r="Y490" s="74">
        <v>903247.2</v>
      </c>
      <c r="Z490" s="74">
        <v>4800</v>
      </c>
      <c r="AB490" s="21">
        <f>Gop_Dat_Hang!L490</f>
        <v>44</v>
      </c>
      <c r="AC490" s="21">
        <f>Gop_Dat_Hang!M490</f>
        <v>29</v>
      </c>
      <c r="AD490" s="21">
        <f>Gop_Dat_Hang!N490</f>
        <v>39</v>
      </c>
      <c r="AE490" s="21">
        <f>Gop_Dat_Hang!O490</f>
        <v>19</v>
      </c>
      <c r="AF490" s="21">
        <f>Gop_Dat_Hang!P490</f>
        <v>14</v>
      </c>
      <c r="AG490" s="21">
        <f>Gop_Dat_Hang!Q490</f>
        <v>26</v>
      </c>
      <c r="AH490" s="21">
        <f>Gop_Dat_Hang!R490</f>
        <v>41</v>
      </c>
      <c r="AI490" s="21">
        <f>SUM(Gop_Dat_Hang!AB490:AH490)</f>
        <v>212</v>
      </c>
      <c r="AJ490" s="21">
        <f>Gop_Dat_Hang!T490</f>
        <v>3945</v>
      </c>
      <c r="AK490" s="21">
        <f t="shared" si="51"/>
        <v>836340</v>
      </c>
      <c r="AL490" s="21">
        <f>Gop_Dat_Hang!V490</f>
        <v>0</v>
      </c>
      <c r="AM490" s="21">
        <f t="shared" si="52"/>
        <v>836340</v>
      </c>
      <c r="AN490" s="21">
        <f>Gop_Dat_Hang!X490</f>
        <v>66907.199999999997</v>
      </c>
      <c r="AO490" s="75">
        <f t="shared" si="53"/>
        <v>903247.2</v>
      </c>
      <c r="AQ490" s="21">
        <f>Gop_Dat_Hang!AB490-Gop_Dat_Hang!L490</f>
        <v>0</v>
      </c>
      <c r="AR490" s="21">
        <f>Gop_Dat_Hang!AC490-Gop_Dat_Hang!M490</f>
        <v>0</v>
      </c>
      <c r="AS490" s="21">
        <f>Gop_Dat_Hang!AD490-Gop_Dat_Hang!N490</f>
        <v>0</v>
      </c>
      <c r="AT490" s="21">
        <f>Gop_Dat_Hang!AE490-Gop_Dat_Hang!O490</f>
        <v>0</v>
      </c>
      <c r="AU490" s="21">
        <f>Gop_Dat_Hang!AF490-Gop_Dat_Hang!P490</f>
        <v>0</v>
      </c>
      <c r="AV490" s="21">
        <f>Gop_Dat_Hang!AG490-Gop_Dat_Hang!Q490</f>
        <v>0</v>
      </c>
      <c r="AW490" s="21">
        <f>Gop_Dat_Hang!AH490-Gop_Dat_Hang!R490</f>
        <v>0</v>
      </c>
      <c r="AX490" s="21">
        <f>Gop_Dat_Hang!AI490-Gop_Dat_Hang!S490</f>
        <v>0</v>
      </c>
      <c r="AY490" s="21">
        <f>Gop_Dat_Hang!AJ490-Gop_Dat_Hang!T490</f>
        <v>0</v>
      </c>
    </row>
    <row r="491" spans="1:51" x14ac:dyDescent="0.2">
      <c r="A491" s="73">
        <v>44615</v>
      </c>
      <c r="B491" s="181" t="s">
        <v>125</v>
      </c>
      <c r="C491" s="181" t="s">
        <v>126</v>
      </c>
      <c r="D491" s="181" t="s">
        <v>131</v>
      </c>
      <c r="E491" s="181" t="s">
        <v>132</v>
      </c>
      <c r="F491" s="181" t="s">
        <v>133</v>
      </c>
      <c r="G491" s="181" t="s">
        <v>1269</v>
      </c>
      <c r="H491" s="21">
        <v>12</v>
      </c>
      <c r="I491" s="21">
        <v>0.05</v>
      </c>
      <c r="J491" s="74">
        <v>0</v>
      </c>
      <c r="L491" s="21">
        <v>22</v>
      </c>
      <c r="M491" s="21">
        <v>49</v>
      </c>
      <c r="N491" s="21">
        <v>42</v>
      </c>
      <c r="O491" s="21">
        <v>38</v>
      </c>
      <c r="P491" s="21">
        <v>11</v>
      </c>
      <c r="Q491" s="21">
        <v>49</v>
      </c>
      <c r="R491" s="21">
        <v>50</v>
      </c>
      <c r="S491" s="21">
        <v>261</v>
      </c>
      <c r="T491" s="21">
        <v>42954</v>
      </c>
      <c r="U491" s="21">
        <v>11210994</v>
      </c>
      <c r="V491" s="21">
        <v>0</v>
      </c>
      <c r="W491" s="21">
        <v>11210994</v>
      </c>
      <c r="X491" s="21">
        <v>896879.52</v>
      </c>
      <c r="Y491" s="74">
        <v>12107873.52</v>
      </c>
      <c r="Z491" s="74">
        <v>49000</v>
      </c>
      <c r="AB491" s="21">
        <f>Gop_Dat_Hang!L491</f>
        <v>22</v>
      </c>
      <c r="AC491" s="21">
        <f>Gop_Dat_Hang!M491</f>
        <v>49</v>
      </c>
      <c r="AD491" s="21">
        <f>Gop_Dat_Hang!N491</f>
        <v>42</v>
      </c>
      <c r="AE491" s="21">
        <f>Gop_Dat_Hang!O491</f>
        <v>38</v>
      </c>
      <c r="AF491" s="21">
        <f>Gop_Dat_Hang!P491</f>
        <v>11</v>
      </c>
      <c r="AG491" s="21">
        <f>Gop_Dat_Hang!Q491</f>
        <v>49</v>
      </c>
      <c r="AH491" s="21">
        <f>Gop_Dat_Hang!R491</f>
        <v>50</v>
      </c>
      <c r="AI491" s="21">
        <f>SUM(Gop_Dat_Hang!AB491:AH491)</f>
        <v>261</v>
      </c>
      <c r="AJ491" s="21">
        <f>Gop_Dat_Hang!T491</f>
        <v>42954</v>
      </c>
      <c r="AK491" s="21">
        <f t="shared" si="51"/>
        <v>11210994</v>
      </c>
      <c r="AL491" s="21">
        <f>Gop_Dat_Hang!V491</f>
        <v>0</v>
      </c>
      <c r="AM491" s="21">
        <f t="shared" si="52"/>
        <v>11210994</v>
      </c>
      <c r="AN491" s="21">
        <f>Gop_Dat_Hang!X491</f>
        <v>896879.52</v>
      </c>
      <c r="AO491" s="75">
        <f t="shared" si="53"/>
        <v>12107873.52</v>
      </c>
      <c r="AQ491" s="21">
        <f>Gop_Dat_Hang!AB491-Gop_Dat_Hang!L491</f>
        <v>0</v>
      </c>
      <c r="AR491" s="21">
        <f>Gop_Dat_Hang!AC491-Gop_Dat_Hang!M491</f>
        <v>0</v>
      </c>
      <c r="AS491" s="21">
        <f>Gop_Dat_Hang!AD491-Gop_Dat_Hang!N491</f>
        <v>0</v>
      </c>
      <c r="AT491" s="21">
        <f>Gop_Dat_Hang!AE491-Gop_Dat_Hang!O491</f>
        <v>0</v>
      </c>
      <c r="AU491" s="21">
        <f>Gop_Dat_Hang!AF491-Gop_Dat_Hang!P491</f>
        <v>0</v>
      </c>
      <c r="AV491" s="21">
        <f>Gop_Dat_Hang!AG491-Gop_Dat_Hang!Q491</f>
        <v>0</v>
      </c>
      <c r="AW491" s="21">
        <f>Gop_Dat_Hang!AH491-Gop_Dat_Hang!R491</f>
        <v>0</v>
      </c>
      <c r="AX491" s="21">
        <f>Gop_Dat_Hang!AI491-Gop_Dat_Hang!S491</f>
        <v>0</v>
      </c>
      <c r="AY491" s="21">
        <f>Gop_Dat_Hang!AJ491-Gop_Dat_Hang!T491</f>
        <v>0</v>
      </c>
    </row>
    <row r="492" spans="1:51" x14ac:dyDescent="0.2">
      <c r="A492" s="73">
        <v>44615</v>
      </c>
      <c r="B492" s="181" t="s">
        <v>125</v>
      </c>
      <c r="C492" s="181" t="s">
        <v>126</v>
      </c>
      <c r="D492" s="181" t="s">
        <v>134</v>
      </c>
      <c r="E492" s="181" t="s">
        <v>135</v>
      </c>
      <c r="F492" s="181" t="s">
        <v>136</v>
      </c>
      <c r="G492" s="181" t="s">
        <v>1269</v>
      </c>
      <c r="H492" s="21">
        <v>48</v>
      </c>
      <c r="I492" s="21">
        <v>0.05</v>
      </c>
      <c r="J492" s="74">
        <v>0</v>
      </c>
      <c r="L492" s="21">
        <v>35</v>
      </c>
      <c r="M492" s="21">
        <v>13</v>
      </c>
      <c r="N492" s="21">
        <v>13</v>
      </c>
      <c r="O492" s="21">
        <v>50</v>
      </c>
      <c r="P492" s="21">
        <v>29</v>
      </c>
      <c r="Q492" s="21">
        <v>11</v>
      </c>
      <c r="R492" s="21">
        <v>20</v>
      </c>
      <c r="S492" s="21">
        <v>171</v>
      </c>
      <c r="T492" s="21">
        <v>50113</v>
      </c>
      <c r="U492" s="21">
        <v>8569323</v>
      </c>
      <c r="V492" s="21">
        <v>0</v>
      </c>
      <c r="W492" s="21">
        <v>8569323</v>
      </c>
      <c r="X492" s="21">
        <v>685545.84</v>
      </c>
      <c r="Y492" s="74">
        <v>9254868.8399999999</v>
      </c>
      <c r="Z492" s="74">
        <v>56500</v>
      </c>
      <c r="AB492" s="21">
        <f>Gop_Dat_Hang!L492</f>
        <v>35</v>
      </c>
      <c r="AC492" s="21">
        <f>Gop_Dat_Hang!M492</f>
        <v>13</v>
      </c>
      <c r="AD492" s="21">
        <f>Gop_Dat_Hang!N492</f>
        <v>13</v>
      </c>
      <c r="AE492" s="21">
        <f>Gop_Dat_Hang!O492</f>
        <v>50</v>
      </c>
      <c r="AF492" s="21">
        <f>Gop_Dat_Hang!P492</f>
        <v>29</v>
      </c>
      <c r="AG492" s="21">
        <f>Gop_Dat_Hang!Q492</f>
        <v>11</v>
      </c>
      <c r="AH492" s="21">
        <f>Gop_Dat_Hang!R492</f>
        <v>20</v>
      </c>
      <c r="AI492" s="21">
        <f>SUM(Gop_Dat_Hang!AB492:AH492)</f>
        <v>171</v>
      </c>
      <c r="AJ492" s="21">
        <f>Gop_Dat_Hang!T492</f>
        <v>50113</v>
      </c>
      <c r="AK492" s="21">
        <f t="shared" si="51"/>
        <v>8569323</v>
      </c>
      <c r="AL492" s="21">
        <f>Gop_Dat_Hang!V492</f>
        <v>0</v>
      </c>
      <c r="AM492" s="21">
        <f t="shared" si="52"/>
        <v>8569323</v>
      </c>
      <c r="AN492" s="21">
        <f>Gop_Dat_Hang!X492</f>
        <v>685545.84</v>
      </c>
      <c r="AO492" s="75">
        <f t="shared" si="53"/>
        <v>9254868.8399999999</v>
      </c>
      <c r="AQ492" s="21">
        <f>Gop_Dat_Hang!AB492-Gop_Dat_Hang!L492</f>
        <v>0</v>
      </c>
      <c r="AR492" s="21">
        <f>Gop_Dat_Hang!AC492-Gop_Dat_Hang!M492</f>
        <v>0</v>
      </c>
      <c r="AS492" s="21">
        <f>Gop_Dat_Hang!AD492-Gop_Dat_Hang!N492</f>
        <v>0</v>
      </c>
      <c r="AT492" s="21">
        <f>Gop_Dat_Hang!AE492-Gop_Dat_Hang!O492</f>
        <v>0</v>
      </c>
      <c r="AU492" s="21">
        <f>Gop_Dat_Hang!AF492-Gop_Dat_Hang!P492</f>
        <v>0</v>
      </c>
      <c r="AV492" s="21">
        <f>Gop_Dat_Hang!AG492-Gop_Dat_Hang!Q492</f>
        <v>0</v>
      </c>
      <c r="AW492" s="21">
        <f>Gop_Dat_Hang!AH492-Gop_Dat_Hang!R492</f>
        <v>0</v>
      </c>
      <c r="AX492" s="21">
        <f>Gop_Dat_Hang!AI492-Gop_Dat_Hang!S492</f>
        <v>0</v>
      </c>
      <c r="AY492" s="21">
        <f>Gop_Dat_Hang!AJ492-Gop_Dat_Hang!T492</f>
        <v>0</v>
      </c>
    </row>
    <row r="493" spans="1:51" x14ac:dyDescent="0.2">
      <c r="A493" s="73">
        <v>44615</v>
      </c>
      <c r="B493" s="181" t="s">
        <v>125</v>
      </c>
      <c r="C493" s="181" t="s">
        <v>126</v>
      </c>
      <c r="D493" s="181" t="s">
        <v>137</v>
      </c>
      <c r="E493" s="181" t="s">
        <v>138</v>
      </c>
      <c r="F493" s="181" t="s">
        <v>139</v>
      </c>
      <c r="G493" s="181" t="s">
        <v>514</v>
      </c>
      <c r="H493" s="21">
        <v>10</v>
      </c>
      <c r="I493" s="21">
        <v>0.05</v>
      </c>
      <c r="J493" s="74">
        <v>0</v>
      </c>
      <c r="L493" s="21">
        <v>36</v>
      </c>
      <c r="M493" s="21">
        <v>27</v>
      </c>
      <c r="N493" s="21">
        <v>11</v>
      </c>
      <c r="O493" s="21">
        <v>44</v>
      </c>
      <c r="P493" s="21">
        <v>28</v>
      </c>
      <c r="Q493" s="21">
        <v>35</v>
      </c>
      <c r="R493" s="21">
        <v>23</v>
      </c>
      <c r="S493" s="21">
        <v>204</v>
      </c>
      <c r="T493" s="21">
        <v>63636</v>
      </c>
      <c r="U493" s="21">
        <v>12981744</v>
      </c>
      <c r="V493" s="21">
        <v>0</v>
      </c>
      <c r="W493" s="21">
        <v>12981744</v>
      </c>
      <c r="X493" s="21">
        <v>1038539.52</v>
      </c>
      <c r="Y493" s="74">
        <v>14020283.52</v>
      </c>
      <c r="Z493" s="74">
        <v>76900</v>
      </c>
      <c r="AB493" s="21">
        <f>Gop_Dat_Hang!L493</f>
        <v>36</v>
      </c>
      <c r="AC493" s="21">
        <f>Gop_Dat_Hang!M493</f>
        <v>27</v>
      </c>
      <c r="AD493" s="21">
        <f>Gop_Dat_Hang!N493</f>
        <v>11</v>
      </c>
      <c r="AE493" s="21">
        <f>Gop_Dat_Hang!O493</f>
        <v>44</v>
      </c>
      <c r="AF493" s="21">
        <f>Gop_Dat_Hang!P493</f>
        <v>28</v>
      </c>
      <c r="AG493" s="21">
        <f>Gop_Dat_Hang!Q493</f>
        <v>35</v>
      </c>
      <c r="AH493" s="21">
        <f>Gop_Dat_Hang!R493</f>
        <v>23</v>
      </c>
      <c r="AI493" s="21">
        <f>SUM(Gop_Dat_Hang!AB493:AH493)</f>
        <v>204</v>
      </c>
      <c r="AJ493" s="21">
        <f>Gop_Dat_Hang!T493</f>
        <v>63636</v>
      </c>
      <c r="AK493" s="21">
        <f t="shared" si="51"/>
        <v>12981744</v>
      </c>
      <c r="AL493" s="21">
        <f>Gop_Dat_Hang!V493</f>
        <v>0</v>
      </c>
      <c r="AM493" s="21">
        <f t="shared" si="52"/>
        <v>12981744</v>
      </c>
      <c r="AN493" s="21">
        <f>Gop_Dat_Hang!X493</f>
        <v>1038539.52</v>
      </c>
      <c r="AO493" s="75">
        <f t="shared" si="53"/>
        <v>14020283.52</v>
      </c>
      <c r="AQ493" s="21">
        <f>Gop_Dat_Hang!AB493-Gop_Dat_Hang!L493</f>
        <v>0</v>
      </c>
      <c r="AR493" s="21">
        <f>Gop_Dat_Hang!AC493-Gop_Dat_Hang!M493</f>
        <v>0</v>
      </c>
      <c r="AS493" s="21">
        <f>Gop_Dat_Hang!AD493-Gop_Dat_Hang!N493</f>
        <v>0</v>
      </c>
      <c r="AT493" s="21">
        <f>Gop_Dat_Hang!AE493-Gop_Dat_Hang!O493</f>
        <v>0</v>
      </c>
      <c r="AU493" s="21">
        <f>Gop_Dat_Hang!AF493-Gop_Dat_Hang!P493</f>
        <v>0</v>
      </c>
      <c r="AV493" s="21">
        <f>Gop_Dat_Hang!AG493-Gop_Dat_Hang!Q493</f>
        <v>0</v>
      </c>
      <c r="AW493" s="21">
        <f>Gop_Dat_Hang!AH493-Gop_Dat_Hang!R493</f>
        <v>0</v>
      </c>
      <c r="AX493" s="21">
        <f>Gop_Dat_Hang!AI493-Gop_Dat_Hang!S493</f>
        <v>0</v>
      </c>
      <c r="AY493" s="21">
        <f>Gop_Dat_Hang!AJ493-Gop_Dat_Hang!T493</f>
        <v>0</v>
      </c>
    </row>
    <row r="494" spans="1:51" x14ac:dyDescent="0.2">
      <c r="A494" s="73">
        <v>44615</v>
      </c>
      <c r="B494" s="181" t="s">
        <v>125</v>
      </c>
      <c r="C494" s="181" t="s">
        <v>126</v>
      </c>
      <c r="D494" s="181" t="s">
        <v>140</v>
      </c>
      <c r="E494" s="181" t="s">
        <v>141</v>
      </c>
      <c r="F494" s="181" t="s">
        <v>142</v>
      </c>
      <c r="G494" s="181" t="s">
        <v>514</v>
      </c>
      <c r="H494" s="21">
        <v>10</v>
      </c>
      <c r="I494" s="21">
        <v>0.05</v>
      </c>
      <c r="J494" s="74">
        <v>0</v>
      </c>
      <c r="L494" s="21">
        <v>33</v>
      </c>
      <c r="M494" s="21">
        <v>42</v>
      </c>
      <c r="N494" s="21">
        <v>34</v>
      </c>
      <c r="O494" s="21">
        <v>50</v>
      </c>
      <c r="P494" s="21">
        <v>12</v>
      </c>
      <c r="Q494" s="21">
        <v>21</v>
      </c>
      <c r="R494" s="21">
        <v>49</v>
      </c>
      <c r="S494" s="21">
        <v>241</v>
      </c>
      <c r="T494" s="21">
        <v>65455</v>
      </c>
      <c r="U494" s="21">
        <v>15774655</v>
      </c>
      <c r="V494" s="21">
        <v>0</v>
      </c>
      <c r="W494" s="21">
        <v>15774655</v>
      </c>
      <c r="X494" s="21">
        <v>1261972.3999999999</v>
      </c>
      <c r="Y494" s="74">
        <v>17036627.399999999</v>
      </c>
      <c r="Z494" s="74">
        <v>78900</v>
      </c>
      <c r="AB494" s="21">
        <f>Gop_Dat_Hang!L494</f>
        <v>33</v>
      </c>
      <c r="AC494" s="21">
        <f>Gop_Dat_Hang!M494</f>
        <v>42</v>
      </c>
      <c r="AD494" s="21">
        <f>Gop_Dat_Hang!N494</f>
        <v>34</v>
      </c>
      <c r="AE494" s="21">
        <f>Gop_Dat_Hang!O494</f>
        <v>50</v>
      </c>
      <c r="AF494" s="21">
        <f>Gop_Dat_Hang!P494</f>
        <v>12</v>
      </c>
      <c r="AG494" s="21">
        <f>Gop_Dat_Hang!Q494</f>
        <v>21</v>
      </c>
      <c r="AH494" s="21">
        <f>Gop_Dat_Hang!R494</f>
        <v>49</v>
      </c>
      <c r="AI494" s="21">
        <f>SUM(Gop_Dat_Hang!AB494:AH494)</f>
        <v>241</v>
      </c>
      <c r="AJ494" s="21">
        <f>Gop_Dat_Hang!T494</f>
        <v>65455</v>
      </c>
      <c r="AK494" s="21">
        <f t="shared" ref="AK494:AK525" si="54">AI494*AJ494</f>
        <v>15774655</v>
      </c>
      <c r="AL494" s="21">
        <f>Gop_Dat_Hang!V494</f>
        <v>0</v>
      </c>
      <c r="AM494" s="21">
        <f t="shared" ref="AM494:AM525" si="55">AK494-AL494</f>
        <v>15774655</v>
      </c>
      <c r="AN494" s="21">
        <f>Gop_Dat_Hang!X494</f>
        <v>1261972.3999999999</v>
      </c>
      <c r="AO494" s="75">
        <f t="shared" ref="AO494:AO525" si="56">AM494+AN494</f>
        <v>17036627.399999999</v>
      </c>
      <c r="AQ494" s="21">
        <f>Gop_Dat_Hang!AB494-Gop_Dat_Hang!L494</f>
        <v>0</v>
      </c>
      <c r="AR494" s="21">
        <f>Gop_Dat_Hang!AC494-Gop_Dat_Hang!M494</f>
        <v>0</v>
      </c>
      <c r="AS494" s="21">
        <f>Gop_Dat_Hang!AD494-Gop_Dat_Hang!N494</f>
        <v>0</v>
      </c>
      <c r="AT494" s="21">
        <f>Gop_Dat_Hang!AE494-Gop_Dat_Hang!O494</f>
        <v>0</v>
      </c>
      <c r="AU494" s="21">
        <f>Gop_Dat_Hang!AF494-Gop_Dat_Hang!P494</f>
        <v>0</v>
      </c>
      <c r="AV494" s="21">
        <f>Gop_Dat_Hang!AG494-Gop_Dat_Hang!Q494</f>
        <v>0</v>
      </c>
      <c r="AW494" s="21">
        <f>Gop_Dat_Hang!AH494-Gop_Dat_Hang!R494</f>
        <v>0</v>
      </c>
      <c r="AX494" s="21">
        <f>Gop_Dat_Hang!AI494-Gop_Dat_Hang!S494</f>
        <v>0</v>
      </c>
      <c r="AY494" s="21">
        <f>Gop_Dat_Hang!AJ494-Gop_Dat_Hang!T494</f>
        <v>0</v>
      </c>
    </row>
    <row r="495" spans="1:51" x14ac:dyDescent="0.2">
      <c r="A495" s="73">
        <v>44615</v>
      </c>
      <c r="B495" s="181" t="s">
        <v>125</v>
      </c>
      <c r="C495" s="181" t="s">
        <v>126</v>
      </c>
      <c r="D495" s="181" t="s">
        <v>143</v>
      </c>
      <c r="E495" s="181" t="s">
        <v>144</v>
      </c>
      <c r="F495" s="181" t="s">
        <v>145</v>
      </c>
      <c r="G495" s="181" t="s">
        <v>549</v>
      </c>
      <c r="H495" s="21">
        <v>48</v>
      </c>
      <c r="I495" s="21">
        <v>0.05</v>
      </c>
      <c r="J495" s="74">
        <v>0</v>
      </c>
      <c r="L495" s="21">
        <v>45</v>
      </c>
      <c r="M495" s="21">
        <v>13</v>
      </c>
      <c r="N495" s="21">
        <v>24</v>
      </c>
      <c r="O495" s="21">
        <v>23</v>
      </c>
      <c r="P495" s="21">
        <v>40</v>
      </c>
      <c r="Q495" s="21">
        <v>44</v>
      </c>
      <c r="R495" s="21">
        <v>21</v>
      </c>
      <c r="S495" s="21">
        <v>210</v>
      </c>
      <c r="T495" s="21">
        <v>10818.17</v>
      </c>
      <c r="U495" s="21">
        <v>2271815.7000000002</v>
      </c>
      <c r="V495" s="21">
        <v>0</v>
      </c>
      <c r="W495" s="21">
        <v>2271815.7000000002</v>
      </c>
      <c r="X495" s="21">
        <v>181745.25599999999</v>
      </c>
      <c r="Y495" s="74">
        <v>2453560.9559999998</v>
      </c>
      <c r="Z495" s="74">
        <v>12200</v>
      </c>
      <c r="AB495" s="21">
        <f>Gop_Dat_Hang!L495</f>
        <v>45</v>
      </c>
      <c r="AC495" s="21">
        <f>Gop_Dat_Hang!M495</f>
        <v>13</v>
      </c>
      <c r="AD495" s="21">
        <f>Gop_Dat_Hang!N495</f>
        <v>24</v>
      </c>
      <c r="AE495" s="21">
        <f>Gop_Dat_Hang!O495</f>
        <v>23</v>
      </c>
      <c r="AF495" s="21">
        <f>Gop_Dat_Hang!P495</f>
        <v>40</v>
      </c>
      <c r="AG495" s="21">
        <f>Gop_Dat_Hang!Q495</f>
        <v>44</v>
      </c>
      <c r="AH495" s="21">
        <f>Gop_Dat_Hang!R495</f>
        <v>21</v>
      </c>
      <c r="AI495" s="21">
        <f>SUM(Gop_Dat_Hang!AB495:AH495)</f>
        <v>210</v>
      </c>
      <c r="AJ495" s="21">
        <f>Gop_Dat_Hang!T495</f>
        <v>10818.17</v>
      </c>
      <c r="AK495" s="21">
        <f t="shared" si="54"/>
        <v>2271815.7000000002</v>
      </c>
      <c r="AL495" s="21">
        <f>Gop_Dat_Hang!V495</f>
        <v>0</v>
      </c>
      <c r="AM495" s="21">
        <f t="shared" si="55"/>
        <v>2271815.7000000002</v>
      </c>
      <c r="AN495" s="21">
        <f>Gop_Dat_Hang!X495</f>
        <v>181745.25599999999</v>
      </c>
      <c r="AO495" s="75">
        <f t="shared" si="56"/>
        <v>2453560.9560000002</v>
      </c>
      <c r="AQ495" s="21">
        <f>Gop_Dat_Hang!AB495-Gop_Dat_Hang!L495</f>
        <v>0</v>
      </c>
      <c r="AR495" s="21">
        <f>Gop_Dat_Hang!AC495-Gop_Dat_Hang!M495</f>
        <v>0</v>
      </c>
      <c r="AS495" s="21">
        <f>Gop_Dat_Hang!AD495-Gop_Dat_Hang!N495</f>
        <v>0</v>
      </c>
      <c r="AT495" s="21">
        <f>Gop_Dat_Hang!AE495-Gop_Dat_Hang!O495</f>
        <v>0</v>
      </c>
      <c r="AU495" s="21">
        <f>Gop_Dat_Hang!AF495-Gop_Dat_Hang!P495</f>
        <v>0</v>
      </c>
      <c r="AV495" s="21">
        <f>Gop_Dat_Hang!AG495-Gop_Dat_Hang!Q495</f>
        <v>0</v>
      </c>
      <c r="AW495" s="21">
        <f>Gop_Dat_Hang!AH495-Gop_Dat_Hang!R495</f>
        <v>0</v>
      </c>
      <c r="AX495" s="21">
        <f>Gop_Dat_Hang!AI495-Gop_Dat_Hang!S495</f>
        <v>0</v>
      </c>
      <c r="AY495" s="21">
        <f>Gop_Dat_Hang!AJ495-Gop_Dat_Hang!T495</f>
        <v>0</v>
      </c>
    </row>
    <row r="496" spans="1:51" x14ac:dyDescent="0.2">
      <c r="A496" s="73">
        <v>44615</v>
      </c>
      <c r="B496" s="181" t="s">
        <v>125</v>
      </c>
      <c r="C496" s="181" t="s">
        <v>126</v>
      </c>
      <c r="D496" s="181" t="s">
        <v>146</v>
      </c>
      <c r="E496" s="181" t="s">
        <v>147</v>
      </c>
      <c r="F496" s="181" t="s">
        <v>148</v>
      </c>
      <c r="G496" s="181" t="s">
        <v>549</v>
      </c>
      <c r="H496" s="21">
        <v>24</v>
      </c>
      <c r="I496" s="21">
        <v>0.05</v>
      </c>
      <c r="J496" s="74">
        <v>0</v>
      </c>
      <c r="L496" s="21">
        <v>50</v>
      </c>
      <c r="M496" s="21">
        <v>34</v>
      </c>
      <c r="N496" s="21">
        <v>48</v>
      </c>
      <c r="O496" s="21">
        <v>48</v>
      </c>
      <c r="P496" s="21">
        <v>48</v>
      </c>
      <c r="Q496" s="21">
        <v>22</v>
      </c>
      <c r="R496" s="21">
        <v>43</v>
      </c>
      <c r="S496" s="21">
        <v>293</v>
      </c>
      <c r="T496" s="21">
        <v>13636</v>
      </c>
      <c r="U496" s="21">
        <v>3995348</v>
      </c>
      <c r="V496" s="21">
        <v>0</v>
      </c>
      <c r="W496" s="21">
        <v>3995348</v>
      </c>
      <c r="X496" s="21">
        <v>319627.84000000003</v>
      </c>
      <c r="Y496" s="74">
        <v>4314975.84</v>
      </c>
      <c r="Z496" s="74">
        <v>15500</v>
      </c>
      <c r="AB496" s="21">
        <f>Gop_Dat_Hang!L496</f>
        <v>50</v>
      </c>
      <c r="AC496" s="21">
        <f>Gop_Dat_Hang!M496</f>
        <v>34</v>
      </c>
      <c r="AD496" s="21">
        <f>Gop_Dat_Hang!N496</f>
        <v>48</v>
      </c>
      <c r="AE496" s="21">
        <f>Gop_Dat_Hang!O496</f>
        <v>48</v>
      </c>
      <c r="AF496" s="21">
        <f>Gop_Dat_Hang!P496</f>
        <v>48</v>
      </c>
      <c r="AG496" s="21">
        <f>Gop_Dat_Hang!Q496</f>
        <v>22</v>
      </c>
      <c r="AH496" s="21">
        <f>Gop_Dat_Hang!R496</f>
        <v>43</v>
      </c>
      <c r="AI496" s="21">
        <f>SUM(Gop_Dat_Hang!AB496:AH496)</f>
        <v>293</v>
      </c>
      <c r="AJ496" s="21">
        <f>Gop_Dat_Hang!T496</f>
        <v>13636</v>
      </c>
      <c r="AK496" s="21">
        <f t="shared" si="54"/>
        <v>3995348</v>
      </c>
      <c r="AL496" s="21">
        <f>Gop_Dat_Hang!V496</f>
        <v>0</v>
      </c>
      <c r="AM496" s="21">
        <f t="shared" si="55"/>
        <v>3995348</v>
      </c>
      <c r="AN496" s="21">
        <f>Gop_Dat_Hang!X496</f>
        <v>319627.84000000003</v>
      </c>
      <c r="AO496" s="75">
        <f t="shared" si="56"/>
        <v>4314975.84</v>
      </c>
      <c r="AQ496" s="21">
        <f>Gop_Dat_Hang!AB496-Gop_Dat_Hang!L496</f>
        <v>0</v>
      </c>
      <c r="AR496" s="21">
        <f>Gop_Dat_Hang!AC496-Gop_Dat_Hang!M496</f>
        <v>0</v>
      </c>
      <c r="AS496" s="21">
        <f>Gop_Dat_Hang!AD496-Gop_Dat_Hang!N496</f>
        <v>0</v>
      </c>
      <c r="AT496" s="21">
        <f>Gop_Dat_Hang!AE496-Gop_Dat_Hang!O496</f>
        <v>0</v>
      </c>
      <c r="AU496" s="21">
        <f>Gop_Dat_Hang!AF496-Gop_Dat_Hang!P496</f>
        <v>0</v>
      </c>
      <c r="AV496" s="21">
        <f>Gop_Dat_Hang!AG496-Gop_Dat_Hang!Q496</f>
        <v>0</v>
      </c>
      <c r="AW496" s="21">
        <f>Gop_Dat_Hang!AH496-Gop_Dat_Hang!R496</f>
        <v>0</v>
      </c>
      <c r="AX496" s="21">
        <f>Gop_Dat_Hang!AI496-Gop_Dat_Hang!S496</f>
        <v>0</v>
      </c>
      <c r="AY496" s="21">
        <f>Gop_Dat_Hang!AJ496-Gop_Dat_Hang!T496</f>
        <v>0</v>
      </c>
    </row>
    <row r="497" spans="1:51" x14ac:dyDescent="0.2">
      <c r="A497" s="73">
        <v>44615</v>
      </c>
      <c r="B497" s="181" t="s">
        <v>125</v>
      </c>
      <c r="C497" s="181" t="s">
        <v>126</v>
      </c>
      <c r="D497" s="181" t="s">
        <v>149</v>
      </c>
      <c r="E497" s="181" t="s">
        <v>150</v>
      </c>
      <c r="F497" s="181" t="s">
        <v>151</v>
      </c>
      <c r="G497" s="181" t="s">
        <v>549</v>
      </c>
      <c r="H497" s="21">
        <v>24</v>
      </c>
      <c r="I497" s="21">
        <v>0.05</v>
      </c>
      <c r="J497" s="74">
        <v>0</v>
      </c>
      <c r="L497" s="21">
        <v>13</v>
      </c>
      <c r="M497" s="21">
        <v>25</v>
      </c>
      <c r="N497" s="21">
        <v>11</v>
      </c>
      <c r="O497" s="21">
        <v>47</v>
      </c>
      <c r="P497" s="21">
        <v>37</v>
      </c>
      <c r="Q497" s="21">
        <v>27</v>
      </c>
      <c r="R497" s="21">
        <v>46</v>
      </c>
      <c r="S497" s="21">
        <v>206</v>
      </c>
      <c r="T497" s="21">
        <v>11364</v>
      </c>
      <c r="U497" s="21">
        <v>2340984</v>
      </c>
      <c r="V497" s="21">
        <v>0</v>
      </c>
      <c r="W497" s="21">
        <v>2340984</v>
      </c>
      <c r="X497" s="21">
        <v>187278.72</v>
      </c>
      <c r="Y497" s="74">
        <v>2528262.7200000002</v>
      </c>
      <c r="Z497" s="74">
        <v>13000</v>
      </c>
      <c r="AB497" s="21">
        <f>Gop_Dat_Hang!L497</f>
        <v>13</v>
      </c>
      <c r="AC497" s="21">
        <f>Gop_Dat_Hang!M497</f>
        <v>25</v>
      </c>
      <c r="AD497" s="21">
        <f>Gop_Dat_Hang!N497</f>
        <v>11</v>
      </c>
      <c r="AE497" s="21">
        <f>Gop_Dat_Hang!O497</f>
        <v>47</v>
      </c>
      <c r="AF497" s="21">
        <f>Gop_Dat_Hang!P497</f>
        <v>37</v>
      </c>
      <c r="AG497" s="21">
        <f>Gop_Dat_Hang!Q497</f>
        <v>27</v>
      </c>
      <c r="AH497" s="21">
        <f>Gop_Dat_Hang!R497</f>
        <v>46</v>
      </c>
      <c r="AI497" s="21">
        <f>SUM(Gop_Dat_Hang!AB497:AH497)</f>
        <v>206</v>
      </c>
      <c r="AJ497" s="21">
        <f>Gop_Dat_Hang!T497</f>
        <v>11364</v>
      </c>
      <c r="AK497" s="21">
        <f t="shared" si="54"/>
        <v>2340984</v>
      </c>
      <c r="AL497" s="21">
        <f>Gop_Dat_Hang!V497</f>
        <v>0</v>
      </c>
      <c r="AM497" s="21">
        <f t="shared" si="55"/>
        <v>2340984</v>
      </c>
      <c r="AN497" s="21">
        <f>Gop_Dat_Hang!X497</f>
        <v>187278.72</v>
      </c>
      <c r="AO497" s="75">
        <f t="shared" si="56"/>
        <v>2528262.7200000002</v>
      </c>
      <c r="AQ497" s="21">
        <f>Gop_Dat_Hang!AB497-Gop_Dat_Hang!L497</f>
        <v>0</v>
      </c>
      <c r="AR497" s="21">
        <f>Gop_Dat_Hang!AC497-Gop_Dat_Hang!M497</f>
        <v>0</v>
      </c>
      <c r="AS497" s="21">
        <f>Gop_Dat_Hang!AD497-Gop_Dat_Hang!N497</f>
        <v>0</v>
      </c>
      <c r="AT497" s="21">
        <f>Gop_Dat_Hang!AE497-Gop_Dat_Hang!O497</f>
        <v>0</v>
      </c>
      <c r="AU497" s="21">
        <f>Gop_Dat_Hang!AF497-Gop_Dat_Hang!P497</f>
        <v>0</v>
      </c>
      <c r="AV497" s="21">
        <f>Gop_Dat_Hang!AG497-Gop_Dat_Hang!Q497</f>
        <v>0</v>
      </c>
      <c r="AW497" s="21">
        <f>Gop_Dat_Hang!AH497-Gop_Dat_Hang!R497</f>
        <v>0</v>
      </c>
      <c r="AX497" s="21">
        <f>Gop_Dat_Hang!AI497-Gop_Dat_Hang!S497</f>
        <v>0</v>
      </c>
      <c r="AY497" s="21">
        <f>Gop_Dat_Hang!AJ497-Gop_Dat_Hang!T497</f>
        <v>0</v>
      </c>
    </row>
    <row r="498" spans="1:51" x14ac:dyDescent="0.2">
      <c r="A498" s="73">
        <v>44615</v>
      </c>
      <c r="B498" s="181" t="s">
        <v>125</v>
      </c>
      <c r="C498" s="181" t="s">
        <v>126</v>
      </c>
      <c r="D498" s="181" t="s">
        <v>152</v>
      </c>
      <c r="E498" s="181" t="s">
        <v>153</v>
      </c>
      <c r="F498" s="181" t="s">
        <v>154</v>
      </c>
      <c r="G498" s="181" t="s">
        <v>1269</v>
      </c>
      <c r="H498" s="21">
        <v>8</v>
      </c>
      <c r="I498" s="21">
        <v>0.05</v>
      </c>
      <c r="J498" s="74">
        <v>0</v>
      </c>
      <c r="L498" s="21">
        <v>35</v>
      </c>
      <c r="M498" s="21">
        <v>46</v>
      </c>
      <c r="N498" s="21">
        <v>41</v>
      </c>
      <c r="O498" s="21">
        <v>32</v>
      </c>
      <c r="P498" s="21">
        <v>50</v>
      </c>
      <c r="Q498" s="21">
        <v>42</v>
      </c>
      <c r="R498" s="21">
        <v>40</v>
      </c>
      <c r="S498" s="21">
        <v>286</v>
      </c>
      <c r="T498" s="21">
        <v>66818</v>
      </c>
      <c r="U498" s="21">
        <v>19109948</v>
      </c>
      <c r="V498" s="21">
        <v>0</v>
      </c>
      <c r="W498" s="21">
        <v>19109948</v>
      </c>
      <c r="X498" s="21">
        <v>1528795.84</v>
      </c>
      <c r="Y498" s="74">
        <v>20638743.84</v>
      </c>
      <c r="Z498" s="74">
        <v>75000</v>
      </c>
      <c r="AB498" s="21">
        <f>Gop_Dat_Hang!L498</f>
        <v>35</v>
      </c>
      <c r="AC498" s="21">
        <f>Gop_Dat_Hang!M498</f>
        <v>46</v>
      </c>
      <c r="AD498" s="21">
        <f>Gop_Dat_Hang!N498</f>
        <v>41</v>
      </c>
      <c r="AE498" s="21">
        <f>Gop_Dat_Hang!O498</f>
        <v>32</v>
      </c>
      <c r="AF498" s="21">
        <f>Gop_Dat_Hang!P498</f>
        <v>50</v>
      </c>
      <c r="AG498" s="21">
        <f>Gop_Dat_Hang!Q498</f>
        <v>42</v>
      </c>
      <c r="AH498" s="21">
        <f>Gop_Dat_Hang!R498</f>
        <v>40</v>
      </c>
      <c r="AI498" s="21">
        <f>SUM(Gop_Dat_Hang!AB498:AH498)</f>
        <v>286</v>
      </c>
      <c r="AJ498" s="21">
        <f>Gop_Dat_Hang!T498</f>
        <v>66818</v>
      </c>
      <c r="AK498" s="21">
        <f t="shared" si="54"/>
        <v>19109948</v>
      </c>
      <c r="AL498" s="21">
        <f>Gop_Dat_Hang!V498</f>
        <v>0</v>
      </c>
      <c r="AM498" s="21">
        <f t="shared" si="55"/>
        <v>19109948</v>
      </c>
      <c r="AN498" s="21">
        <f>Gop_Dat_Hang!X498</f>
        <v>1528795.84</v>
      </c>
      <c r="AO498" s="75">
        <f t="shared" si="56"/>
        <v>20638743.84</v>
      </c>
      <c r="AQ498" s="21">
        <f>Gop_Dat_Hang!AB498-Gop_Dat_Hang!L498</f>
        <v>0</v>
      </c>
      <c r="AR498" s="21">
        <f>Gop_Dat_Hang!AC498-Gop_Dat_Hang!M498</f>
        <v>0</v>
      </c>
      <c r="AS498" s="21">
        <f>Gop_Dat_Hang!AD498-Gop_Dat_Hang!N498</f>
        <v>0</v>
      </c>
      <c r="AT498" s="21">
        <f>Gop_Dat_Hang!AE498-Gop_Dat_Hang!O498</f>
        <v>0</v>
      </c>
      <c r="AU498" s="21">
        <f>Gop_Dat_Hang!AF498-Gop_Dat_Hang!P498</f>
        <v>0</v>
      </c>
      <c r="AV498" s="21">
        <f>Gop_Dat_Hang!AG498-Gop_Dat_Hang!Q498</f>
        <v>0</v>
      </c>
      <c r="AW498" s="21">
        <f>Gop_Dat_Hang!AH498-Gop_Dat_Hang!R498</f>
        <v>0</v>
      </c>
      <c r="AX498" s="21">
        <f>Gop_Dat_Hang!AI498-Gop_Dat_Hang!S498</f>
        <v>0</v>
      </c>
      <c r="AY498" s="21">
        <f>Gop_Dat_Hang!AJ498-Gop_Dat_Hang!T498</f>
        <v>0</v>
      </c>
    </row>
    <row r="499" spans="1:51" x14ac:dyDescent="0.2">
      <c r="A499" s="73">
        <v>44615</v>
      </c>
      <c r="B499" s="181" t="s">
        <v>125</v>
      </c>
      <c r="C499" s="181" t="s">
        <v>126</v>
      </c>
      <c r="D499" s="181" t="s">
        <v>127</v>
      </c>
      <c r="E499" s="181" t="s">
        <v>128</v>
      </c>
      <c r="F499" s="181" t="s">
        <v>129</v>
      </c>
      <c r="G499" s="181" t="s">
        <v>514</v>
      </c>
      <c r="H499" s="21">
        <v>12</v>
      </c>
      <c r="I499" s="21">
        <v>0.05</v>
      </c>
      <c r="J499" s="74">
        <v>0</v>
      </c>
      <c r="L499" s="21">
        <v>30</v>
      </c>
      <c r="M499" s="21">
        <v>33</v>
      </c>
      <c r="N499" s="21">
        <v>43</v>
      </c>
      <c r="O499" s="21">
        <v>27</v>
      </c>
      <c r="P499" s="21">
        <v>17</v>
      </c>
      <c r="Q499" s="21">
        <v>27</v>
      </c>
      <c r="R499" s="21">
        <v>36</v>
      </c>
      <c r="S499" s="21">
        <v>213</v>
      </c>
      <c r="T499" s="21">
        <v>54000</v>
      </c>
      <c r="U499" s="21">
        <v>11502000</v>
      </c>
      <c r="V499" s="21">
        <v>0</v>
      </c>
      <c r="W499" s="21">
        <v>11502000</v>
      </c>
      <c r="X499" s="21">
        <v>920160</v>
      </c>
      <c r="Y499" s="74">
        <v>12422160</v>
      </c>
      <c r="Z499" s="74">
        <v>64800</v>
      </c>
      <c r="AB499" s="21">
        <f>Gop_Dat_Hang!L499</f>
        <v>30</v>
      </c>
      <c r="AC499" s="21">
        <f>Gop_Dat_Hang!M499</f>
        <v>33</v>
      </c>
      <c r="AD499" s="21">
        <f>Gop_Dat_Hang!N499</f>
        <v>43</v>
      </c>
      <c r="AE499" s="21">
        <f>Gop_Dat_Hang!O499</f>
        <v>27</v>
      </c>
      <c r="AF499" s="21">
        <f>Gop_Dat_Hang!P499</f>
        <v>17</v>
      </c>
      <c r="AG499" s="21">
        <f>Gop_Dat_Hang!Q499</f>
        <v>27</v>
      </c>
      <c r="AH499" s="21">
        <f>Gop_Dat_Hang!R499</f>
        <v>36</v>
      </c>
      <c r="AI499" s="21">
        <f>SUM(Gop_Dat_Hang!AB499:AH499)</f>
        <v>213</v>
      </c>
      <c r="AJ499" s="21">
        <f>Gop_Dat_Hang!T499</f>
        <v>54000</v>
      </c>
      <c r="AK499" s="21">
        <f t="shared" si="54"/>
        <v>11502000</v>
      </c>
      <c r="AL499" s="21">
        <f>Gop_Dat_Hang!V499</f>
        <v>0</v>
      </c>
      <c r="AM499" s="21">
        <f t="shared" si="55"/>
        <v>11502000</v>
      </c>
      <c r="AN499" s="21">
        <f>Gop_Dat_Hang!X499</f>
        <v>920160</v>
      </c>
      <c r="AO499" s="75">
        <f t="shared" si="56"/>
        <v>12422160</v>
      </c>
      <c r="AQ499" s="21">
        <f>Gop_Dat_Hang!AB499-Gop_Dat_Hang!L499</f>
        <v>0</v>
      </c>
      <c r="AR499" s="21">
        <f>Gop_Dat_Hang!AC499-Gop_Dat_Hang!M499</f>
        <v>0</v>
      </c>
      <c r="AS499" s="21">
        <f>Gop_Dat_Hang!AD499-Gop_Dat_Hang!N499</f>
        <v>0</v>
      </c>
      <c r="AT499" s="21">
        <f>Gop_Dat_Hang!AE499-Gop_Dat_Hang!O499</f>
        <v>0</v>
      </c>
      <c r="AU499" s="21">
        <f>Gop_Dat_Hang!AF499-Gop_Dat_Hang!P499</f>
        <v>0</v>
      </c>
      <c r="AV499" s="21">
        <f>Gop_Dat_Hang!AG499-Gop_Dat_Hang!Q499</f>
        <v>0</v>
      </c>
      <c r="AW499" s="21">
        <f>Gop_Dat_Hang!AH499-Gop_Dat_Hang!R499</f>
        <v>0</v>
      </c>
      <c r="AX499" s="21">
        <f>Gop_Dat_Hang!AI499-Gop_Dat_Hang!S499</f>
        <v>0</v>
      </c>
      <c r="AY499" s="21">
        <f>Gop_Dat_Hang!AJ499-Gop_Dat_Hang!T499</f>
        <v>0</v>
      </c>
    </row>
    <row r="500" spans="1:51" x14ac:dyDescent="0.2">
      <c r="A500" s="73">
        <v>44615</v>
      </c>
      <c r="B500" s="181" t="s">
        <v>376</v>
      </c>
      <c r="C500" s="181" t="s">
        <v>377</v>
      </c>
      <c r="D500" s="181" t="s">
        <v>388</v>
      </c>
      <c r="E500" s="181" t="s">
        <v>389</v>
      </c>
      <c r="F500" s="181" t="s">
        <v>390</v>
      </c>
      <c r="G500" s="181" t="s">
        <v>514</v>
      </c>
      <c r="H500" s="21">
        <v>5</v>
      </c>
      <c r="I500" s="21">
        <v>0.02</v>
      </c>
      <c r="J500" s="74">
        <v>0</v>
      </c>
      <c r="L500" s="21">
        <v>40</v>
      </c>
      <c r="M500" s="21">
        <v>17</v>
      </c>
      <c r="N500" s="21">
        <v>44</v>
      </c>
      <c r="O500" s="21">
        <v>10</v>
      </c>
      <c r="P500" s="21">
        <v>34</v>
      </c>
      <c r="Q500" s="21">
        <v>42</v>
      </c>
      <c r="R500" s="21">
        <v>29</v>
      </c>
      <c r="S500" s="21">
        <v>216</v>
      </c>
      <c r="T500" s="21">
        <v>32000</v>
      </c>
      <c r="U500" s="21">
        <v>6912000</v>
      </c>
      <c r="V500" s="21">
        <v>0</v>
      </c>
      <c r="W500" s="21">
        <v>6912000</v>
      </c>
      <c r="X500" s="21">
        <v>552960</v>
      </c>
      <c r="Y500" s="74">
        <v>7464960</v>
      </c>
      <c r="Z500" s="74">
        <v>42000</v>
      </c>
      <c r="AB500" s="21">
        <f>Gop_Dat_Hang!L500</f>
        <v>40</v>
      </c>
      <c r="AC500" s="21">
        <f>Gop_Dat_Hang!M500</f>
        <v>17</v>
      </c>
      <c r="AD500" s="21">
        <f>Gop_Dat_Hang!N500</f>
        <v>44</v>
      </c>
      <c r="AE500" s="21">
        <f>Gop_Dat_Hang!O500</f>
        <v>10</v>
      </c>
      <c r="AF500" s="21">
        <f>Gop_Dat_Hang!P500</f>
        <v>34</v>
      </c>
      <c r="AG500" s="21">
        <f>Gop_Dat_Hang!Q500</f>
        <v>42</v>
      </c>
      <c r="AH500" s="21">
        <f>Gop_Dat_Hang!R500</f>
        <v>29</v>
      </c>
      <c r="AI500" s="21">
        <f>SUM(Gop_Dat_Hang!AB500:AH500)</f>
        <v>216</v>
      </c>
      <c r="AJ500" s="21">
        <f>Gop_Dat_Hang!T500</f>
        <v>32000</v>
      </c>
      <c r="AK500" s="21">
        <f t="shared" si="54"/>
        <v>6912000</v>
      </c>
      <c r="AL500" s="21">
        <f>Gop_Dat_Hang!V500</f>
        <v>0</v>
      </c>
      <c r="AM500" s="21">
        <f t="shared" si="55"/>
        <v>6912000</v>
      </c>
      <c r="AN500" s="21">
        <f>Gop_Dat_Hang!X500</f>
        <v>552960</v>
      </c>
      <c r="AO500" s="75">
        <f t="shared" si="56"/>
        <v>7464960</v>
      </c>
      <c r="AQ500" s="21">
        <f>Gop_Dat_Hang!AB500-Gop_Dat_Hang!L500</f>
        <v>0</v>
      </c>
      <c r="AR500" s="21">
        <f>Gop_Dat_Hang!AC500-Gop_Dat_Hang!M500</f>
        <v>0</v>
      </c>
      <c r="AS500" s="21">
        <f>Gop_Dat_Hang!AD500-Gop_Dat_Hang!N500</f>
        <v>0</v>
      </c>
      <c r="AT500" s="21">
        <f>Gop_Dat_Hang!AE500-Gop_Dat_Hang!O500</f>
        <v>0</v>
      </c>
      <c r="AU500" s="21">
        <f>Gop_Dat_Hang!AF500-Gop_Dat_Hang!P500</f>
        <v>0</v>
      </c>
      <c r="AV500" s="21">
        <f>Gop_Dat_Hang!AG500-Gop_Dat_Hang!Q500</f>
        <v>0</v>
      </c>
      <c r="AW500" s="21">
        <f>Gop_Dat_Hang!AH500-Gop_Dat_Hang!R500</f>
        <v>0</v>
      </c>
      <c r="AX500" s="21">
        <f>Gop_Dat_Hang!AI500-Gop_Dat_Hang!S500</f>
        <v>0</v>
      </c>
      <c r="AY500" s="21">
        <f>Gop_Dat_Hang!AJ500-Gop_Dat_Hang!T500</f>
        <v>0</v>
      </c>
    </row>
    <row r="501" spans="1:51" x14ac:dyDescent="0.2">
      <c r="A501" s="73">
        <v>44615</v>
      </c>
      <c r="B501" s="181" t="s">
        <v>376</v>
      </c>
      <c r="C501" s="181" t="s">
        <v>377</v>
      </c>
      <c r="D501" s="181" t="s">
        <v>391</v>
      </c>
      <c r="E501" s="181" t="s">
        <v>392</v>
      </c>
      <c r="F501" s="181" t="s">
        <v>393</v>
      </c>
      <c r="G501" s="181" t="s">
        <v>514</v>
      </c>
      <c r="H501" s="21">
        <v>5</v>
      </c>
      <c r="I501" s="21">
        <v>0.02</v>
      </c>
      <c r="J501" s="74">
        <v>0</v>
      </c>
      <c r="L501" s="21">
        <v>42</v>
      </c>
      <c r="M501" s="21">
        <v>16</v>
      </c>
      <c r="N501" s="21">
        <v>47</v>
      </c>
      <c r="O501" s="21">
        <v>20</v>
      </c>
      <c r="P501" s="21">
        <v>17</v>
      </c>
      <c r="Q501" s="21">
        <v>15</v>
      </c>
      <c r="R501" s="21">
        <v>34</v>
      </c>
      <c r="S501" s="21">
        <v>191</v>
      </c>
      <c r="T501" s="21">
        <v>32000</v>
      </c>
      <c r="U501" s="21">
        <v>6112000</v>
      </c>
      <c r="V501" s="21">
        <v>0</v>
      </c>
      <c r="W501" s="21">
        <v>6112000</v>
      </c>
      <c r="X501" s="21">
        <v>488960</v>
      </c>
      <c r="Y501" s="74">
        <v>6600960</v>
      </c>
      <c r="Z501" s="74">
        <v>42000</v>
      </c>
      <c r="AB501" s="21">
        <f>Gop_Dat_Hang!L501</f>
        <v>42</v>
      </c>
      <c r="AC501" s="21">
        <f>Gop_Dat_Hang!M501</f>
        <v>16</v>
      </c>
      <c r="AD501" s="21">
        <f>Gop_Dat_Hang!N501</f>
        <v>47</v>
      </c>
      <c r="AE501" s="21">
        <f>Gop_Dat_Hang!O501</f>
        <v>20</v>
      </c>
      <c r="AF501" s="21">
        <f>Gop_Dat_Hang!P501</f>
        <v>17</v>
      </c>
      <c r="AG501" s="21">
        <f>Gop_Dat_Hang!Q501</f>
        <v>15</v>
      </c>
      <c r="AH501" s="21">
        <f>Gop_Dat_Hang!R501</f>
        <v>34</v>
      </c>
      <c r="AI501" s="21">
        <f>SUM(Gop_Dat_Hang!AB501:AH501)</f>
        <v>191</v>
      </c>
      <c r="AJ501" s="21">
        <f>Gop_Dat_Hang!T501</f>
        <v>32000</v>
      </c>
      <c r="AK501" s="21">
        <f t="shared" si="54"/>
        <v>6112000</v>
      </c>
      <c r="AL501" s="21">
        <f>Gop_Dat_Hang!V501</f>
        <v>0</v>
      </c>
      <c r="AM501" s="21">
        <f t="shared" si="55"/>
        <v>6112000</v>
      </c>
      <c r="AN501" s="21">
        <f>Gop_Dat_Hang!X501</f>
        <v>488960</v>
      </c>
      <c r="AO501" s="75">
        <f t="shared" si="56"/>
        <v>6600960</v>
      </c>
      <c r="AQ501" s="21">
        <f>Gop_Dat_Hang!AB501-Gop_Dat_Hang!L501</f>
        <v>0</v>
      </c>
      <c r="AR501" s="21">
        <f>Gop_Dat_Hang!AC501-Gop_Dat_Hang!M501</f>
        <v>0</v>
      </c>
      <c r="AS501" s="21">
        <f>Gop_Dat_Hang!AD501-Gop_Dat_Hang!N501</f>
        <v>0</v>
      </c>
      <c r="AT501" s="21">
        <f>Gop_Dat_Hang!AE501-Gop_Dat_Hang!O501</f>
        <v>0</v>
      </c>
      <c r="AU501" s="21">
        <f>Gop_Dat_Hang!AF501-Gop_Dat_Hang!P501</f>
        <v>0</v>
      </c>
      <c r="AV501" s="21">
        <f>Gop_Dat_Hang!AG501-Gop_Dat_Hang!Q501</f>
        <v>0</v>
      </c>
      <c r="AW501" s="21">
        <f>Gop_Dat_Hang!AH501-Gop_Dat_Hang!R501</f>
        <v>0</v>
      </c>
      <c r="AX501" s="21">
        <f>Gop_Dat_Hang!AI501-Gop_Dat_Hang!S501</f>
        <v>0</v>
      </c>
      <c r="AY501" s="21">
        <f>Gop_Dat_Hang!AJ501-Gop_Dat_Hang!T501</f>
        <v>0</v>
      </c>
    </row>
    <row r="502" spans="1:51" x14ac:dyDescent="0.2">
      <c r="A502" s="73">
        <v>44615</v>
      </c>
      <c r="B502" s="181" t="s">
        <v>376</v>
      </c>
      <c r="C502" s="181" t="s">
        <v>377</v>
      </c>
      <c r="D502" s="181" t="s">
        <v>394</v>
      </c>
      <c r="E502" s="181" t="s">
        <v>395</v>
      </c>
      <c r="F502" s="181" t="s">
        <v>396</v>
      </c>
      <c r="G502" s="181" t="s">
        <v>514</v>
      </c>
      <c r="H502" s="21">
        <v>5</v>
      </c>
      <c r="I502" s="21">
        <v>0.02</v>
      </c>
      <c r="J502" s="74">
        <v>0</v>
      </c>
      <c r="L502" s="21">
        <v>46</v>
      </c>
      <c r="M502" s="21">
        <v>41</v>
      </c>
      <c r="N502" s="21">
        <v>33</v>
      </c>
      <c r="O502" s="21">
        <v>25</v>
      </c>
      <c r="P502" s="21">
        <v>28</v>
      </c>
      <c r="Q502" s="21">
        <v>17</v>
      </c>
      <c r="R502" s="21">
        <v>40</v>
      </c>
      <c r="S502" s="21">
        <v>230</v>
      </c>
      <c r="T502" s="21">
        <v>25000</v>
      </c>
      <c r="U502" s="21">
        <v>5750000</v>
      </c>
      <c r="V502" s="21">
        <v>0</v>
      </c>
      <c r="W502" s="21">
        <v>5750000</v>
      </c>
      <c r="X502" s="21">
        <v>460000</v>
      </c>
      <c r="Y502" s="74">
        <v>6210000</v>
      </c>
      <c r="Z502" s="74">
        <v>33000</v>
      </c>
      <c r="AB502" s="21">
        <f>Gop_Dat_Hang!L502</f>
        <v>46</v>
      </c>
      <c r="AC502" s="21">
        <f>Gop_Dat_Hang!M502</f>
        <v>41</v>
      </c>
      <c r="AD502" s="21">
        <f>Gop_Dat_Hang!N502</f>
        <v>33</v>
      </c>
      <c r="AE502" s="21">
        <f>Gop_Dat_Hang!O502</f>
        <v>25</v>
      </c>
      <c r="AF502" s="21">
        <f>Gop_Dat_Hang!P502</f>
        <v>28</v>
      </c>
      <c r="AG502" s="21">
        <f>Gop_Dat_Hang!Q502</f>
        <v>17</v>
      </c>
      <c r="AH502" s="21">
        <f>Gop_Dat_Hang!R502</f>
        <v>40</v>
      </c>
      <c r="AI502" s="21">
        <f>SUM(Gop_Dat_Hang!AB502:AH502)</f>
        <v>230</v>
      </c>
      <c r="AJ502" s="21">
        <f>Gop_Dat_Hang!T502</f>
        <v>25000</v>
      </c>
      <c r="AK502" s="21">
        <f t="shared" si="54"/>
        <v>5750000</v>
      </c>
      <c r="AL502" s="21">
        <f>Gop_Dat_Hang!V502</f>
        <v>0</v>
      </c>
      <c r="AM502" s="21">
        <f t="shared" si="55"/>
        <v>5750000</v>
      </c>
      <c r="AN502" s="21">
        <f>Gop_Dat_Hang!X502</f>
        <v>460000</v>
      </c>
      <c r="AO502" s="75">
        <f t="shared" si="56"/>
        <v>6210000</v>
      </c>
      <c r="AQ502" s="21">
        <f>Gop_Dat_Hang!AB502-Gop_Dat_Hang!L502</f>
        <v>0</v>
      </c>
      <c r="AR502" s="21">
        <f>Gop_Dat_Hang!AC502-Gop_Dat_Hang!M502</f>
        <v>0</v>
      </c>
      <c r="AS502" s="21">
        <f>Gop_Dat_Hang!AD502-Gop_Dat_Hang!N502</f>
        <v>0</v>
      </c>
      <c r="AT502" s="21">
        <f>Gop_Dat_Hang!AE502-Gop_Dat_Hang!O502</f>
        <v>0</v>
      </c>
      <c r="AU502" s="21">
        <f>Gop_Dat_Hang!AF502-Gop_Dat_Hang!P502</f>
        <v>0</v>
      </c>
      <c r="AV502" s="21">
        <f>Gop_Dat_Hang!AG502-Gop_Dat_Hang!Q502</f>
        <v>0</v>
      </c>
      <c r="AW502" s="21">
        <f>Gop_Dat_Hang!AH502-Gop_Dat_Hang!R502</f>
        <v>0</v>
      </c>
      <c r="AX502" s="21">
        <f>Gop_Dat_Hang!AI502-Gop_Dat_Hang!S502</f>
        <v>0</v>
      </c>
      <c r="AY502" s="21">
        <f>Gop_Dat_Hang!AJ502-Gop_Dat_Hang!T502</f>
        <v>0</v>
      </c>
    </row>
    <row r="503" spans="1:51" x14ac:dyDescent="0.2">
      <c r="A503" s="73">
        <v>44615</v>
      </c>
      <c r="B503" s="181" t="s">
        <v>376</v>
      </c>
      <c r="C503" s="181" t="s">
        <v>377</v>
      </c>
      <c r="D503" s="181" t="s">
        <v>397</v>
      </c>
      <c r="E503" s="181" t="s">
        <v>398</v>
      </c>
      <c r="F503" s="181" t="s">
        <v>399</v>
      </c>
      <c r="G503" s="181" t="s">
        <v>514</v>
      </c>
      <c r="H503" s="21">
        <v>5</v>
      </c>
      <c r="I503" s="21">
        <v>0.02</v>
      </c>
      <c r="J503" s="74">
        <v>0</v>
      </c>
      <c r="L503" s="21">
        <v>10</v>
      </c>
      <c r="M503" s="21">
        <v>39</v>
      </c>
      <c r="N503" s="21">
        <v>17</v>
      </c>
      <c r="O503" s="21">
        <v>12</v>
      </c>
      <c r="P503" s="21">
        <v>44</v>
      </c>
      <c r="Q503" s="21">
        <v>12</v>
      </c>
      <c r="R503" s="21">
        <v>26</v>
      </c>
      <c r="S503" s="21">
        <v>160</v>
      </c>
      <c r="T503" s="21">
        <v>28000</v>
      </c>
      <c r="U503" s="21">
        <v>4480000</v>
      </c>
      <c r="V503" s="21">
        <v>0</v>
      </c>
      <c r="W503" s="21">
        <v>4480000</v>
      </c>
      <c r="X503" s="21">
        <v>358400</v>
      </c>
      <c r="Y503" s="74">
        <v>4838400</v>
      </c>
      <c r="Z503" s="74">
        <v>37000</v>
      </c>
      <c r="AB503" s="21">
        <f>Gop_Dat_Hang!L503</f>
        <v>10</v>
      </c>
      <c r="AC503" s="21">
        <f>Gop_Dat_Hang!M503</f>
        <v>39</v>
      </c>
      <c r="AD503" s="21">
        <f>Gop_Dat_Hang!N503</f>
        <v>17</v>
      </c>
      <c r="AE503" s="21">
        <f>Gop_Dat_Hang!O503</f>
        <v>12</v>
      </c>
      <c r="AF503" s="21">
        <f>Gop_Dat_Hang!P503</f>
        <v>44</v>
      </c>
      <c r="AG503" s="21">
        <f>Gop_Dat_Hang!Q503</f>
        <v>12</v>
      </c>
      <c r="AH503" s="21">
        <f>Gop_Dat_Hang!R503</f>
        <v>26</v>
      </c>
      <c r="AI503" s="21">
        <f>SUM(Gop_Dat_Hang!AB503:AH503)</f>
        <v>160</v>
      </c>
      <c r="AJ503" s="21">
        <f>Gop_Dat_Hang!T503</f>
        <v>28000</v>
      </c>
      <c r="AK503" s="21">
        <f t="shared" si="54"/>
        <v>4480000</v>
      </c>
      <c r="AL503" s="21">
        <f>Gop_Dat_Hang!V503</f>
        <v>0</v>
      </c>
      <c r="AM503" s="21">
        <f t="shared" si="55"/>
        <v>4480000</v>
      </c>
      <c r="AN503" s="21">
        <f>Gop_Dat_Hang!X503</f>
        <v>358400</v>
      </c>
      <c r="AO503" s="75">
        <f t="shared" si="56"/>
        <v>4838400</v>
      </c>
      <c r="AQ503" s="21">
        <f>Gop_Dat_Hang!AB503-Gop_Dat_Hang!L503</f>
        <v>0</v>
      </c>
      <c r="AR503" s="21">
        <f>Gop_Dat_Hang!AC503-Gop_Dat_Hang!M503</f>
        <v>0</v>
      </c>
      <c r="AS503" s="21">
        <f>Gop_Dat_Hang!AD503-Gop_Dat_Hang!N503</f>
        <v>0</v>
      </c>
      <c r="AT503" s="21">
        <f>Gop_Dat_Hang!AE503-Gop_Dat_Hang!O503</f>
        <v>0</v>
      </c>
      <c r="AU503" s="21">
        <f>Gop_Dat_Hang!AF503-Gop_Dat_Hang!P503</f>
        <v>0</v>
      </c>
      <c r="AV503" s="21">
        <f>Gop_Dat_Hang!AG503-Gop_Dat_Hang!Q503</f>
        <v>0</v>
      </c>
      <c r="AW503" s="21">
        <f>Gop_Dat_Hang!AH503-Gop_Dat_Hang!R503</f>
        <v>0</v>
      </c>
      <c r="AX503" s="21">
        <f>Gop_Dat_Hang!AI503-Gop_Dat_Hang!S503</f>
        <v>0</v>
      </c>
      <c r="AY503" s="21">
        <f>Gop_Dat_Hang!AJ503-Gop_Dat_Hang!T503</f>
        <v>0</v>
      </c>
    </row>
    <row r="504" spans="1:51" x14ac:dyDescent="0.2">
      <c r="A504" s="73">
        <v>44615</v>
      </c>
      <c r="B504" s="181" t="s">
        <v>376</v>
      </c>
      <c r="C504" s="181" t="s">
        <v>377</v>
      </c>
      <c r="D504" s="181" t="s">
        <v>400</v>
      </c>
      <c r="E504" s="181" t="s">
        <v>401</v>
      </c>
      <c r="F504" s="181" t="s">
        <v>402</v>
      </c>
      <c r="G504" s="181" t="s">
        <v>514</v>
      </c>
      <c r="H504" s="21">
        <v>5</v>
      </c>
      <c r="I504" s="21">
        <v>0.02</v>
      </c>
      <c r="J504" s="74">
        <v>0</v>
      </c>
      <c r="L504" s="21">
        <v>17</v>
      </c>
      <c r="M504" s="21">
        <v>23</v>
      </c>
      <c r="N504" s="21">
        <v>12</v>
      </c>
      <c r="O504" s="21">
        <v>46</v>
      </c>
      <c r="P504" s="21">
        <v>12</v>
      </c>
      <c r="Q504" s="21">
        <v>32</v>
      </c>
      <c r="R504" s="21">
        <v>44</v>
      </c>
      <c r="S504" s="21">
        <v>186</v>
      </c>
      <c r="T504" s="21">
        <v>58000</v>
      </c>
      <c r="U504" s="21">
        <v>10788000</v>
      </c>
      <c r="V504" s="21">
        <v>0</v>
      </c>
      <c r="W504" s="21">
        <v>10788000</v>
      </c>
      <c r="X504" s="21">
        <v>863040</v>
      </c>
      <c r="Y504" s="74">
        <v>11651040</v>
      </c>
      <c r="Z504" s="74">
        <v>75000</v>
      </c>
      <c r="AB504" s="21">
        <f>Gop_Dat_Hang!L504</f>
        <v>17</v>
      </c>
      <c r="AC504" s="21">
        <f>Gop_Dat_Hang!M504</f>
        <v>23</v>
      </c>
      <c r="AD504" s="21">
        <f>Gop_Dat_Hang!N504</f>
        <v>12</v>
      </c>
      <c r="AE504" s="21">
        <f>Gop_Dat_Hang!O504</f>
        <v>46</v>
      </c>
      <c r="AF504" s="21">
        <f>Gop_Dat_Hang!P504</f>
        <v>12</v>
      </c>
      <c r="AG504" s="21">
        <f>Gop_Dat_Hang!Q504</f>
        <v>32</v>
      </c>
      <c r="AH504" s="21">
        <f>Gop_Dat_Hang!R504</f>
        <v>44</v>
      </c>
      <c r="AI504" s="21">
        <f>SUM(Gop_Dat_Hang!AB504:AH504)</f>
        <v>186</v>
      </c>
      <c r="AJ504" s="21">
        <f>Gop_Dat_Hang!T504</f>
        <v>58000</v>
      </c>
      <c r="AK504" s="21">
        <f t="shared" si="54"/>
        <v>10788000</v>
      </c>
      <c r="AL504" s="21">
        <f>Gop_Dat_Hang!V504</f>
        <v>0</v>
      </c>
      <c r="AM504" s="21">
        <f t="shared" si="55"/>
        <v>10788000</v>
      </c>
      <c r="AN504" s="21">
        <f>Gop_Dat_Hang!X504</f>
        <v>863040</v>
      </c>
      <c r="AO504" s="75">
        <f t="shared" si="56"/>
        <v>11651040</v>
      </c>
      <c r="AQ504" s="21">
        <f>Gop_Dat_Hang!AB504-Gop_Dat_Hang!L504</f>
        <v>0</v>
      </c>
      <c r="AR504" s="21">
        <f>Gop_Dat_Hang!AC504-Gop_Dat_Hang!M504</f>
        <v>0</v>
      </c>
      <c r="AS504" s="21">
        <f>Gop_Dat_Hang!AD504-Gop_Dat_Hang!N504</f>
        <v>0</v>
      </c>
      <c r="AT504" s="21">
        <f>Gop_Dat_Hang!AE504-Gop_Dat_Hang!O504</f>
        <v>0</v>
      </c>
      <c r="AU504" s="21">
        <f>Gop_Dat_Hang!AF504-Gop_Dat_Hang!P504</f>
        <v>0</v>
      </c>
      <c r="AV504" s="21">
        <f>Gop_Dat_Hang!AG504-Gop_Dat_Hang!Q504</f>
        <v>0</v>
      </c>
      <c r="AW504" s="21">
        <f>Gop_Dat_Hang!AH504-Gop_Dat_Hang!R504</f>
        <v>0</v>
      </c>
      <c r="AX504" s="21">
        <f>Gop_Dat_Hang!AI504-Gop_Dat_Hang!S504</f>
        <v>0</v>
      </c>
      <c r="AY504" s="21">
        <f>Gop_Dat_Hang!AJ504-Gop_Dat_Hang!T504</f>
        <v>0</v>
      </c>
    </row>
    <row r="505" spans="1:51" x14ac:dyDescent="0.2">
      <c r="A505" s="73">
        <v>44615</v>
      </c>
      <c r="B505" s="181" t="s">
        <v>376</v>
      </c>
      <c r="C505" s="181" t="s">
        <v>377</v>
      </c>
      <c r="D505" s="181" t="s">
        <v>403</v>
      </c>
      <c r="E505" s="181" t="s">
        <v>404</v>
      </c>
      <c r="F505" s="181" t="s">
        <v>405</v>
      </c>
      <c r="G505" s="181" t="s">
        <v>514</v>
      </c>
      <c r="H505" s="21">
        <v>5</v>
      </c>
      <c r="I505" s="21">
        <v>0.02</v>
      </c>
      <c r="J505" s="74">
        <v>0</v>
      </c>
      <c r="L505" s="21">
        <v>36</v>
      </c>
      <c r="M505" s="21">
        <v>38</v>
      </c>
      <c r="N505" s="21">
        <v>32</v>
      </c>
      <c r="O505" s="21">
        <v>21</v>
      </c>
      <c r="P505" s="21">
        <v>10</v>
      </c>
      <c r="Q505" s="21">
        <v>49</v>
      </c>
      <c r="R505" s="21">
        <v>45</v>
      </c>
      <c r="S505" s="21">
        <v>231</v>
      </c>
      <c r="T505" s="21">
        <v>50000</v>
      </c>
      <c r="U505" s="21">
        <v>11550000</v>
      </c>
      <c r="V505" s="21">
        <v>0</v>
      </c>
      <c r="W505" s="21">
        <v>11550000</v>
      </c>
      <c r="X505" s="21">
        <v>924000</v>
      </c>
      <c r="Y505" s="74">
        <v>12474000</v>
      </c>
      <c r="Z505" s="74">
        <v>65000</v>
      </c>
      <c r="AB505" s="21">
        <f>Gop_Dat_Hang!L505</f>
        <v>36</v>
      </c>
      <c r="AC505" s="21">
        <f>Gop_Dat_Hang!M505</f>
        <v>38</v>
      </c>
      <c r="AD505" s="21">
        <f>Gop_Dat_Hang!N505</f>
        <v>32</v>
      </c>
      <c r="AE505" s="21">
        <f>Gop_Dat_Hang!O505</f>
        <v>21</v>
      </c>
      <c r="AF505" s="21">
        <f>Gop_Dat_Hang!P505</f>
        <v>10</v>
      </c>
      <c r="AG505" s="21">
        <f>Gop_Dat_Hang!Q505</f>
        <v>49</v>
      </c>
      <c r="AH505" s="21">
        <f>Gop_Dat_Hang!R505</f>
        <v>45</v>
      </c>
      <c r="AI505" s="21">
        <f>SUM(Gop_Dat_Hang!AB505:AH505)</f>
        <v>231</v>
      </c>
      <c r="AJ505" s="21">
        <f>Gop_Dat_Hang!T505</f>
        <v>50000</v>
      </c>
      <c r="AK505" s="21">
        <f t="shared" si="54"/>
        <v>11550000</v>
      </c>
      <c r="AL505" s="21">
        <f>Gop_Dat_Hang!V505</f>
        <v>0</v>
      </c>
      <c r="AM505" s="21">
        <f t="shared" si="55"/>
        <v>11550000</v>
      </c>
      <c r="AN505" s="21">
        <f>Gop_Dat_Hang!X505</f>
        <v>924000</v>
      </c>
      <c r="AO505" s="75">
        <f t="shared" si="56"/>
        <v>12474000</v>
      </c>
      <c r="AQ505" s="21">
        <f>Gop_Dat_Hang!AB505-Gop_Dat_Hang!L505</f>
        <v>0</v>
      </c>
      <c r="AR505" s="21">
        <f>Gop_Dat_Hang!AC505-Gop_Dat_Hang!M505</f>
        <v>0</v>
      </c>
      <c r="AS505" s="21">
        <f>Gop_Dat_Hang!AD505-Gop_Dat_Hang!N505</f>
        <v>0</v>
      </c>
      <c r="AT505" s="21">
        <f>Gop_Dat_Hang!AE505-Gop_Dat_Hang!O505</f>
        <v>0</v>
      </c>
      <c r="AU505" s="21">
        <f>Gop_Dat_Hang!AF505-Gop_Dat_Hang!P505</f>
        <v>0</v>
      </c>
      <c r="AV505" s="21">
        <f>Gop_Dat_Hang!AG505-Gop_Dat_Hang!Q505</f>
        <v>0</v>
      </c>
      <c r="AW505" s="21">
        <f>Gop_Dat_Hang!AH505-Gop_Dat_Hang!R505</f>
        <v>0</v>
      </c>
      <c r="AX505" s="21">
        <f>Gop_Dat_Hang!AI505-Gop_Dat_Hang!S505</f>
        <v>0</v>
      </c>
      <c r="AY505" s="21">
        <f>Gop_Dat_Hang!AJ505-Gop_Dat_Hang!T505</f>
        <v>0</v>
      </c>
    </row>
    <row r="506" spans="1:51" x14ac:dyDescent="0.2">
      <c r="A506" s="73">
        <v>44615</v>
      </c>
      <c r="B506" s="181" t="s">
        <v>376</v>
      </c>
      <c r="C506" s="181" t="s">
        <v>377</v>
      </c>
      <c r="D506" s="181" t="s">
        <v>406</v>
      </c>
      <c r="E506" s="181" t="s">
        <v>407</v>
      </c>
      <c r="F506" s="181" t="s">
        <v>408</v>
      </c>
      <c r="G506" s="181" t="s">
        <v>514</v>
      </c>
      <c r="H506" s="21">
        <v>5</v>
      </c>
      <c r="I506" s="21">
        <v>0.02</v>
      </c>
      <c r="J506" s="74">
        <v>0</v>
      </c>
      <c r="L506" s="21">
        <v>22</v>
      </c>
      <c r="M506" s="21">
        <v>23</v>
      </c>
      <c r="N506" s="21">
        <v>11</v>
      </c>
      <c r="O506" s="21">
        <v>38</v>
      </c>
      <c r="P506" s="21">
        <v>34</v>
      </c>
      <c r="Q506" s="21">
        <v>27</v>
      </c>
      <c r="R506" s="21">
        <v>10</v>
      </c>
      <c r="S506" s="21">
        <v>165</v>
      </c>
      <c r="T506" s="21">
        <v>35000</v>
      </c>
      <c r="U506" s="21">
        <v>5775000</v>
      </c>
      <c r="V506" s="21">
        <v>0</v>
      </c>
      <c r="W506" s="21">
        <v>5775000</v>
      </c>
      <c r="X506" s="21">
        <v>462000</v>
      </c>
      <c r="Y506" s="74">
        <v>6237000</v>
      </c>
      <c r="Z506" s="74">
        <v>42500</v>
      </c>
      <c r="AB506" s="21">
        <f>Gop_Dat_Hang!L506</f>
        <v>22</v>
      </c>
      <c r="AC506" s="21">
        <f>Gop_Dat_Hang!M506</f>
        <v>23</v>
      </c>
      <c r="AD506" s="21">
        <f>Gop_Dat_Hang!N506</f>
        <v>11</v>
      </c>
      <c r="AE506" s="21">
        <f>Gop_Dat_Hang!O506</f>
        <v>38</v>
      </c>
      <c r="AF506" s="21">
        <f>Gop_Dat_Hang!P506</f>
        <v>34</v>
      </c>
      <c r="AG506" s="21">
        <f>Gop_Dat_Hang!Q506</f>
        <v>27</v>
      </c>
      <c r="AH506" s="21">
        <f>Gop_Dat_Hang!R506</f>
        <v>10</v>
      </c>
      <c r="AI506" s="21">
        <f>SUM(Gop_Dat_Hang!AB506:AH506)</f>
        <v>165</v>
      </c>
      <c r="AJ506" s="21">
        <f>Gop_Dat_Hang!T506</f>
        <v>35000</v>
      </c>
      <c r="AK506" s="21">
        <f t="shared" si="54"/>
        <v>5775000</v>
      </c>
      <c r="AL506" s="21">
        <f>Gop_Dat_Hang!V506</f>
        <v>0</v>
      </c>
      <c r="AM506" s="21">
        <f t="shared" si="55"/>
        <v>5775000</v>
      </c>
      <c r="AN506" s="21">
        <f>Gop_Dat_Hang!X506</f>
        <v>462000</v>
      </c>
      <c r="AO506" s="75">
        <f t="shared" si="56"/>
        <v>6237000</v>
      </c>
      <c r="AQ506" s="21">
        <f>Gop_Dat_Hang!AB506-Gop_Dat_Hang!L506</f>
        <v>0</v>
      </c>
      <c r="AR506" s="21">
        <f>Gop_Dat_Hang!AC506-Gop_Dat_Hang!M506</f>
        <v>0</v>
      </c>
      <c r="AS506" s="21">
        <f>Gop_Dat_Hang!AD506-Gop_Dat_Hang!N506</f>
        <v>0</v>
      </c>
      <c r="AT506" s="21">
        <f>Gop_Dat_Hang!AE506-Gop_Dat_Hang!O506</f>
        <v>0</v>
      </c>
      <c r="AU506" s="21">
        <f>Gop_Dat_Hang!AF506-Gop_Dat_Hang!P506</f>
        <v>0</v>
      </c>
      <c r="AV506" s="21">
        <f>Gop_Dat_Hang!AG506-Gop_Dat_Hang!Q506</f>
        <v>0</v>
      </c>
      <c r="AW506" s="21">
        <f>Gop_Dat_Hang!AH506-Gop_Dat_Hang!R506</f>
        <v>0</v>
      </c>
      <c r="AX506" s="21">
        <f>Gop_Dat_Hang!AI506-Gop_Dat_Hang!S506</f>
        <v>0</v>
      </c>
      <c r="AY506" s="21">
        <f>Gop_Dat_Hang!AJ506-Gop_Dat_Hang!T506</f>
        <v>0</v>
      </c>
    </row>
    <row r="507" spans="1:51" x14ac:dyDescent="0.2">
      <c r="A507" s="73">
        <v>44615</v>
      </c>
      <c r="B507" s="181" t="s">
        <v>376</v>
      </c>
      <c r="C507" s="181" t="s">
        <v>377</v>
      </c>
      <c r="D507" s="181" t="s">
        <v>409</v>
      </c>
      <c r="E507" s="181" t="s">
        <v>410</v>
      </c>
      <c r="F507" s="181" t="s">
        <v>411</v>
      </c>
      <c r="G507" s="181" t="s">
        <v>514</v>
      </c>
      <c r="H507" s="21">
        <v>5</v>
      </c>
      <c r="I507" s="21">
        <v>0.02</v>
      </c>
      <c r="J507" s="74">
        <v>0</v>
      </c>
      <c r="L507" s="21">
        <v>12</v>
      </c>
      <c r="M507" s="21">
        <v>39</v>
      </c>
      <c r="N507" s="21">
        <v>38</v>
      </c>
      <c r="O507" s="21">
        <v>31</v>
      </c>
      <c r="P507" s="21">
        <v>44</v>
      </c>
      <c r="Q507" s="21">
        <v>45</v>
      </c>
      <c r="R507" s="21">
        <v>20</v>
      </c>
      <c r="S507" s="21">
        <v>229</v>
      </c>
      <c r="T507" s="21">
        <v>55000</v>
      </c>
      <c r="U507" s="21">
        <v>12595000</v>
      </c>
      <c r="V507" s="21">
        <v>0</v>
      </c>
      <c r="W507" s="21">
        <v>12595000</v>
      </c>
      <c r="X507" s="21">
        <v>1007600</v>
      </c>
      <c r="Y507" s="74">
        <v>13602600</v>
      </c>
      <c r="Z507" s="74">
        <v>66000</v>
      </c>
      <c r="AB507" s="21">
        <f>Gop_Dat_Hang!L507</f>
        <v>12</v>
      </c>
      <c r="AC507" s="21">
        <f>Gop_Dat_Hang!M507</f>
        <v>39</v>
      </c>
      <c r="AD507" s="21">
        <f>Gop_Dat_Hang!N507</f>
        <v>38</v>
      </c>
      <c r="AE507" s="21">
        <f>Gop_Dat_Hang!O507</f>
        <v>31</v>
      </c>
      <c r="AF507" s="21">
        <f>Gop_Dat_Hang!P507</f>
        <v>44</v>
      </c>
      <c r="AG507" s="21">
        <f>Gop_Dat_Hang!Q507</f>
        <v>45</v>
      </c>
      <c r="AH507" s="21">
        <f>Gop_Dat_Hang!R507</f>
        <v>20</v>
      </c>
      <c r="AI507" s="21">
        <f>SUM(Gop_Dat_Hang!AB507:AH507)</f>
        <v>229</v>
      </c>
      <c r="AJ507" s="21">
        <f>Gop_Dat_Hang!T507</f>
        <v>55000</v>
      </c>
      <c r="AK507" s="21">
        <f t="shared" si="54"/>
        <v>12595000</v>
      </c>
      <c r="AL507" s="21">
        <f>Gop_Dat_Hang!V507</f>
        <v>0</v>
      </c>
      <c r="AM507" s="21">
        <f t="shared" si="55"/>
        <v>12595000</v>
      </c>
      <c r="AN507" s="21">
        <f>Gop_Dat_Hang!X507</f>
        <v>1007600</v>
      </c>
      <c r="AO507" s="75">
        <f t="shared" si="56"/>
        <v>13602600</v>
      </c>
      <c r="AQ507" s="21">
        <f>Gop_Dat_Hang!AB507-Gop_Dat_Hang!L507</f>
        <v>0</v>
      </c>
      <c r="AR507" s="21">
        <f>Gop_Dat_Hang!AC507-Gop_Dat_Hang!M507</f>
        <v>0</v>
      </c>
      <c r="AS507" s="21">
        <f>Gop_Dat_Hang!AD507-Gop_Dat_Hang!N507</f>
        <v>0</v>
      </c>
      <c r="AT507" s="21">
        <f>Gop_Dat_Hang!AE507-Gop_Dat_Hang!O507</f>
        <v>0</v>
      </c>
      <c r="AU507" s="21">
        <f>Gop_Dat_Hang!AF507-Gop_Dat_Hang!P507</f>
        <v>0</v>
      </c>
      <c r="AV507" s="21">
        <f>Gop_Dat_Hang!AG507-Gop_Dat_Hang!Q507</f>
        <v>0</v>
      </c>
      <c r="AW507" s="21">
        <f>Gop_Dat_Hang!AH507-Gop_Dat_Hang!R507</f>
        <v>0</v>
      </c>
      <c r="AX507" s="21">
        <f>Gop_Dat_Hang!AI507-Gop_Dat_Hang!S507</f>
        <v>0</v>
      </c>
      <c r="AY507" s="21">
        <f>Gop_Dat_Hang!AJ507-Gop_Dat_Hang!T507</f>
        <v>0</v>
      </c>
    </row>
    <row r="508" spans="1:51" x14ac:dyDescent="0.2">
      <c r="A508" s="73">
        <v>44615</v>
      </c>
      <c r="B508" s="181" t="s">
        <v>376</v>
      </c>
      <c r="C508" s="181" t="s">
        <v>377</v>
      </c>
      <c r="D508" s="181" t="s">
        <v>412</v>
      </c>
      <c r="E508" s="181" t="s">
        <v>413</v>
      </c>
      <c r="F508" s="181" t="s">
        <v>414</v>
      </c>
      <c r="G508" s="181" t="s">
        <v>514</v>
      </c>
      <c r="H508" s="21">
        <v>5</v>
      </c>
      <c r="I508" s="21">
        <v>0.02</v>
      </c>
      <c r="J508" s="74">
        <v>0</v>
      </c>
      <c r="L508" s="21">
        <v>11</v>
      </c>
      <c r="M508" s="21">
        <v>30</v>
      </c>
      <c r="N508" s="21">
        <v>24</v>
      </c>
      <c r="O508" s="21">
        <v>18</v>
      </c>
      <c r="P508" s="21">
        <v>49</v>
      </c>
      <c r="Q508" s="21">
        <v>15</v>
      </c>
      <c r="R508" s="21">
        <v>24</v>
      </c>
      <c r="S508" s="21">
        <v>171</v>
      </c>
      <c r="T508" s="21">
        <v>35000</v>
      </c>
      <c r="U508" s="21">
        <v>5985000</v>
      </c>
      <c r="V508" s="21">
        <v>0</v>
      </c>
      <c r="W508" s="21">
        <v>5985000</v>
      </c>
      <c r="X508" s="21">
        <v>478800</v>
      </c>
      <c r="Y508" s="74">
        <v>6463800</v>
      </c>
      <c r="Z508" s="74">
        <v>42500</v>
      </c>
      <c r="AB508" s="21">
        <f>Gop_Dat_Hang!L508</f>
        <v>11</v>
      </c>
      <c r="AC508" s="21">
        <f>Gop_Dat_Hang!M508</f>
        <v>30</v>
      </c>
      <c r="AD508" s="21">
        <f>Gop_Dat_Hang!N508</f>
        <v>24</v>
      </c>
      <c r="AE508" s="21">
        <f>Gop_Dat_Hang!O508</f>
        <v>18</v>
      </c>
      <c r="AF508" s="21">
        <f>Gop_Dat_Hang!P508</f>
        <v>49</v>
      </c>
      <c r="AG508" s="21">
        <f>Gop_Dat_Hang!Q508</f>
        <v>15</v>
      </c>
      <c r="AH508" s="21">
        <f>Gop_Dat_Hang!R508</f>
        <v>24</v>
      </c>
      <c r="AI508" s="21">
        <f>SUM(Gop_Dat_Hang!AB508:AH508)</f>
        <v>171</v>
      </c>
      <c r="AJ508" s="21">
        <f>Gop_Dat_Hang!T508</f>
        <v>35000</v>
      </c>
      <c r="AK508" s="21">
        <f t="shared" si="54"/>
        <v>5985000</v>
      </c>
      <c r="AL508" s="21">
        <f>Gop_Dat_Hang!V508</f>
        <v>0</v>
      </c>
      <c r="AM508" s="21">
        <f t="shared" si="55"/>
        <v>5985000</v>
      </c>
      <c r="AN508" s="21">
        <f>Gop_Dat_Hang!X508</f>
        <v>478800</v>
      </c>
      <c r="AO508" s="75">
        <f t="shared" si="56"/>
        <v>6463800</v>
      </c>
      <c r="AQ508" s="21">
        <f>Gop_Dat_Hang!AB508-Gop_Dat_Hang!L508</f>
        <v>0</v>
      </c>
      <c r="AR508" s="21">
        <f>Gop_Dat_Hang!AC508-Gop_Dat_Hang!M508</f>
        <v>0</v>
      </c>
      <c r="AS508" s="21">
        <f>Gop_Dat_Hang!AD508-Gop_Dat_Hang!N508</f>
        <v>0</v>
      </c>
      <c r="AT508" s="21">
        <f>Gop_Dat_Hang!AE508-Gop_Dat_Hang!O508</f>
        <v>0</v>
      </c>
      <c r="AU508" s="21">
        <f>Gop_Dat_Hang!AF508-Gop_Dat_Hang!P508</f>
        <v>0</v>
      </c>
      <c r="AV508" s="21">
        <f>Gop_Dat_Hang!AG508-Gop_Dat_Hang!Q508</f>
        <v>0</v>
      </c>
      <c r="AW508" s="21">
        <f>Gop_Dat_Hang!AH508-Gop_Dat_Hang!R508</f>
        <v>0</v>
      </c>
      <c r="AX508" s="21">
        <f>Gop_Dat_Hang!AI508-Gop_Dat_Hang!S508</f>
        <v>0</v>
      </c>
      <c r="AY508" s="21">
        <f>Gop_Dat_Hang!AJ508-Gop_Dat_Hang!T508</f>
        <v>0</v>
      </c>
    </row>
    <row r="509" spans="1:51" x14ac:dyDescent="0.2">
      <c r="A509" s="73">
        <v>44615</v>
      </c>
      <c r="B509" s="181" t="s">
        <v>376</v>
      </c>
      <c r="C509" s="181" t="s">
        <v>377</v>
      </c>
      <c r="D509" s="181" t="s">
        <v>415</v>
      </c>
      <c r="E509" s="181" t="s">
        <v>416</v>
      </c>
      <c r="F509" s="181" t="s">
        <v>417</v>
      </c>
      <c r="G509" s="181" t="s">
        <v>514</v>
      </c>
      <c r="H509" s="21">
        <v>5</v>
      </c>
      <c r="I509" s="21">
        <v>0.02</v>
      </c>
      <c r="J509" s="74">
        <v>0</v>
      </c>
      <c r="L509" s="21">
        <v>49</v>
      </c>
      <c r="M509" s="21">
        <v>11</v>
      </c>
      <c r="N509" s="21">
        <v>42</v>
      </c>
      <c r="O509" s="21">
        <v>10</v>
      </c>
      <c r="P509" s="21">
        <v>36</v>
      </c>
      <c r="Q509" s="21">
        <v>20</v>
      </c>
      <c r="R509" s="21">
        <v>11</v>
      </c>
      <c r="S509" s="21">
        <v>179</v>
      </c>
      <c r="T509" s="21">
        <v>43000</v>
      </c>
      <c r="U509" s="21">
        <v>7697000</v>
      </c>
      <c r="V509" s="21">
        <v>0</v>
      </c>
      <c r="W509" s="21">
        <v>7697000</v>
      </c>
      <c r="X509" s="21">
        <v>615760</v>
      </c>
      <c r="Y509" s="74">
        <v>8312760</v>
      </c>
      <c r="Z509" s="74">
        <v>51500</v>
      </c>
      <c r="AB509" s="21">
        <f>Gop_Dat_Hang!L509</f>
        <v>49</v>
      </c>
      <c r="AC509" s="21">
        <f>Gop_Dat_Hang!M509</f>
        <v>11</v>
      </c>
      <c r="AD509" s="21">
        <f>Gop_Dat_Hang!N509</f>
        <v>42</v>
      </c>
      <c r="AE509" s="21">
        <f>Gop_Dat_Hang!O509</f>
        <v>10</v>
      </c>
      <c r="AF509" s="21">
        <f>Gop_Dat_Hang!P509</f>
        <v>36</v>
      </c>
      <c r="AG509" s="21">
        <f>Gop_Dat_Hang!Q509</f>
        <v>20</v>
      </c>
      <c r="AH509" s="21">
        <f>Gop_Dat_Hang!R509</f>
        <v>11</v>
      </c>
      <c r="AI509" s="21">
        <f>SUM(Gop_Dat_Hang!AB509:AH509)</f>
        <v>179</v>
      </c>
      <c r="AJ509" s="21">
        <f>Gop_Dat_Hang!T509</f>
        <v>43000</v>
      </c>
      <c r="AK509" s="21">
        <f t="shared" si="54"/>
        <v>7697000</v>
      </c>
      <c r="AL509" s="21">
        <f>Gop_Dat_Hang!V509</f>
        <v>0</v>
      </c>
      <c r="AM509" s="21">
        <f t="shared" si="55"/>
        <v>7697000</v>
      </c>
      <c r="AN509" s="21">
        <f>Gop_Dat_Hang!X509</f>
        <v>615760</v>
      </c>
      <c r="AO509" s="75">
        <f t="shared" si="56"/>
        <v>8312760</v>
      </c>
      <c r="AQ509" s="21">
        <f>Gop_Dat_Hang!AB509-Gop_Dat_Hang!L509</f>
        <v>0</v>
      </c>
      <c r="AR509" s="21">
        <f>Gop_Dat_Hang!AC509-Gop_Dat_Hang!M509</f>
        <v>0</v>
      </c>
      <c r="AS509" s="21">
        <f>Gop_Dat_Hang!AD509-Gop_Dat_Hang!N509</f>
        <v>0</v>
      </c>
      <c r="AT509" s="21">
        <f>Gop_Dat_Hang!AE509-Gop_Dat_Hang!O509</f>
        <v>0</v>
      </c>
      <c r="AU509" s="21">
        <f>Gop_Dat_Hang!AF509-Gop_Dat_Hang!P509</f>
        <v>0</v>
      </c>
      <c r="AV509" s="21">
        <f>Gop_Dat_Hang!AG509-Gop_Dat_Hang!Q509</f>
        <v>0</v>
      </c>
      <c r="AW509" s="21">
        <f>Gop_Dat_Hang!AH509-Gop_Dat_Hang!R509</f>
        <v>0</v>
      </c>
      <c r="AX509" s="21">
        <f>Gop_Dat_Hang!AI509-Gop_Dat_Hang!S509</f>
        <v>0</v>
      </c>
      <c r="AY509" s="21">
        <f>Gop_Dat_Hang!AJ509-Gop_Dat_Hang!T509</f>
        <v>0</v>
      </c>
    </row>
    <row r="510" spans="1:51" x14ac:dyDescent="0.2">
      <c r="A510" s="73">
        <v>44615</v>
      </c>
      <c r="B510" s="181" t="s">
        <v>376</v>
      </c>
      <c r="C510" s="181" t="s">
        <v>377</v>
      </c>
      <c r="D510" s="181" t="s">
        <v>418</v>
      </c>
      <c r="E510" s="181" t="s">
        <v>419</v>
      </c>
      <c r="F510" s="181" t="s">
        <v>420</v>
      </c>
      <c r="G510" s="181" t="s">
        <v>514</v>
      </c>
      <c r="H510" s="21">
        <v>5</v>
      </c>
      <c r="I510" s="21">
        <v>0.02</v>
      </c>
      <c r="J510" s="74">
        <v>0</v>
      </c>
      <c r="L510" s="21">
        <v>11</v>
      </c>
      <c r="M510" s="21">
        <v>27</v>
      </c>
      <c r="N510" s="21">
        <v>27</v>
      </c>
      <c r="O510" s="21">
        <v>30</v>
      </c>
      <c r="P510" s="21">
        <v>36</v>
      </c>
      <c r="Q510" s="21">
        <v>33</v>
      </c>
      <c r="R510" s="21">
        <v>34</v>
      </c>
      <c r="S510" s="21">
        <v>198</v>
      </c>
      <c r="T510" s="21">
        <v>46000</v>
      </c>
      <c r="U510" s="21">
        <v>9108000</v>
      </c>
      <c r="V510" s="21">
        <v>0</v>
      </c>
      <c r="W510" s="21">
        <v>9108000</v>
      </c>
      <c r="X510" s="21">
        <v>728640</v>
      </c>
      <c r="Y510" s="74">
        <v>9836640</v>
      </c>
      <c r="Z510" s="74">
        <v>54900</v>
      </c>
      <c r="AB510" s="21">
        <f>Gop_Dat_Hang!L510</f>
        <v>11</v>
      </c>
      <c r="AC510" s="21">
        <f>Gop_Dat_Hang!M510</f>
        <v>27</v>
      </c>
      <c r="AD510" s="21">
        <f>Gop_Dat_Hang!N510</f>
        <v>27</v>
      </c>
      <c r="AE510" s="21">
        <f>Gop_Dat_Hang!O510</f>
        <v>30</v>
      </c>
      <c r="AF510" s="21">
        <f>Gop_Dat_Hang!P510</f>
        <v>36</v>
      </c>
      <c r="AG510" s="21">
        <f>Gop_Dat_Hang!Q510</f>
        <v>33</v>
      </c>
      <c r="AH510" s="21">
        <f>Gop_Dat_Hang!R510</f>
        <v>34</v>
      </c>
      <c r="AI510" s="21">
        <f>SUM(Gop_Dat_Hang!AB510:AH510)</f>
        <v>198</v>
      </c>
      <c r="AJ510" s="21">
        <f>Gop_Dat_Hang!T510</f>
        <v>46000</v>
      </c>
      <c r="AK510" s="21">
        <f t="shared" si="54"/>
        <v>9108000</v>
      </c>
      <c r="AL510" s="21">
        <f>Gop_Dat_Hang!V510</f>
        <v>0</v>
      </c>
      <c r="AM510" s="21">
        <f t="shared" si="55"/>
        <v>9108000</v>
      </c>
      <c r="AN510" s="21">
        <f>Gop_Dat_Hang!X510</f>
        <v>728640</v>
      </c>
      <c r="AO510" s="75">
        <f t="shared" si="56"/>
        <v>9836640</v>
      </c>
      <c r="AQ510" s="21">
        <f>Gop_Dat_Hang!AB510-Gop_Dat_Hang!L510</f>
        <v>0</v>
      </c>
      <c r="AR510" s="21">
        <f>Gop_Dat_Hang!AC510-Gop_Dat_Hang!M510</f>
        <v>0</v>
      </c>
      <c r="AS510" s="21">
        <f>Gop_Dat_Hang!AD510-Gop_Dat_Hang!N510</f>
        <v>0</v>
      </c>
      <c r="AT510" s="21">
        <f>Gop_Dat_Hang!AE510-Gop_Dat_Hang!O510</f>
        <v>0</v>
      </c>
      <c r="AU510" s="21">
        <f>Gop_Dat_Hang!AF510-Gop_Dat_Hang!P510</f>
        <v>0</v>
      </c>
      <c r="AV510" s="21">
        <f>Gop_Dat_Hang!AG510-Gop_Dat_Hang!Q510</f>
        <v>0</v>
      </c>
      <c r="AW510" s="21">
        <f>Gop_Dat_Hang!AH510-Gop_Dat_Hang!R510</f>
        <v>0</v>
      </c>
      <c r="AX510" s="21">
        <f>Gop_Dat_Hang!AI510-Gop_Dat_Hang!S510</f>
        <v>0</v>
      </c>
      <c r="AY510" s="21">
        <f>Gop_Dat_Hang!AJ510-Gop_Dat_Hang!T510</f>
        <v>0</v>
      </c>
    </row>
    <row r="511" spans="1:51" x14ac:dyDescent="0.2">
      <c r="A511" s="73">
        <v>44615</v>
      </c>
      <c r="B511" s="181" t="s">
        <v>376</v>
      </c>
      <c r="C511" s="181" t="s">
        <v>377</v>
      </c>
      <c r="D511" s="181" t="s">
        <v>421</v>
      </c>
      <c r="E511" s="181" t="s">
        <v>422</v>
      </c>
      <c r="F511" s="181" t="s">
        <v>423</v>
      </c>
      <c r="G511" s="181" t="s">
        <v>514</v>
      </c>
      <c r="H511" s="21">
        <v>24</v>
      </c>
      <c r="I511" s="21">
        <v>0.02</v>
      </c>
      <c r="J511" s="74">
        <v>0</v>
      </c>
      <c r="L511" s="21">
        <v>17</v>
      </c>
      <c r="M511" s="21">
        <v>19</v>
      </c>
      <c r="N511" s="21">
        <v>22</v>
      </c>
      <c r="O511" s="21">
        <v>34</v>
      </c>
      <c r="P511" s="21">
        <v>41</v>
      </c>
      <c r="Q511" s="21">
        <v>42</v>
      </c>
      <c r="R511" s="21">
        <v>38</v>
      </c>
      <c r="S511" s="21">
        <v>213</v>
      </c>
      <c r="T511" s="21">
        <v>46000</v>
      </c>
      <c r="U511" s="21">
        <v>9798000</v>
      </c>
      <c r="V511" s="21">
        <v>0</v>
      </c>
      <c r="W511" s="21">
        <v>9798000</v>
      </c>
      <c r="X511" s="21">
        <v>783840</v>
      </c>
      <c r="Y511" s="74">
        <v>10581840</v>
      </c>
      <c r="Z511" s="74">
        <v>54900</v>
      </c>
      <c r="AB511" s="21">
        <f>Gop_Dat_Hang!L511</f>
        <v>17</v>
      </c>
      <c r="AC511" s="21">
        <f>Gop_Dat_Hang!M511</f>
        <v>19</v>
      </c>
      <c r="AD511" s="21">
        <f>Gop_Dat_Hang!N511</f>
        <v>22</v>
      </c>
      <c r="AE511" s="21">
        <f>Gop_Dat_Hang!O511</f>
        <v>34</v>
      </c>
      <c r="AF511" s="21">
        <f>Gop_Dat_Hang!P511</f>
        <v>41</v>
      </c>
      <c r="AG511" s="21">
        <f>Gop_Dat_Hang!Q511</f>
        <v>42</v>
      </c>
      <c r="AH511" s="21">
        <f>Gop_Dat_Hang!R511</f>
        <v>38</v>
      </c>
      <c r="AI511" s="21">
        <f>SUM(Gop_Dat_Hang!AB511:AH511)</f>
        <v>213</v>
      </c>
      <c r="AJ511" s="21">
        <f>Gop_Dat_Hang!T511</f>
        <v>46000</v>
      </c>
      <c r="AK511" s="21">
        <f t="shared" si="54"/>
        <v>9798000</v>
      </c>
      <c r="AL511" s="21">
        <f>Gop_Dat_Hang!V511</f>
        <v>0</v>
      </c>
      <c r="AM511" s="21">
        <f t="shared" si="55"/>
        <v>9798000</v>
      </c>
      <c r="AN511" s="21">
        <f>Gop_Dat_Hang!X511</f>
        <v>783840</v>
      </c>
      <c r="AO511" s="75">
        <f t="shared" si="56"/>
        <v>10581840</v>
      </c>
      <c r="AQ511" s="21">
        <f>Gop_Dat_Hang!AB511-Gop_Dat_Hang!L511</f>
        <v>0</v>
      </c>
      <c r="AR511" s="21">
        <f>Gop_Dat_Hang!AC511-Gop_Dat_Hang!M511</f>
        <v>0</v>
      </c>
      <c r="AS511" s="21">
        <f>Gop_Dat_Hang!AD511-Gop_Dat_Hang!N511</f>
        <v>0</v>
      </c>
      <c r="AT511" s="21">
        <f>Gop_Dat_Hang!AE511-Gop_Dat_Hang!O511</f>
        <v>0</v>
      </c>
      <c r="AU511" s="21">
        <f>Gop_Dat_Hang!AF511-Gop_Dat_Hang!P511</f>
        <v>0</v>
      </c>
      <c r="AV511" s="21">
        <f>Gop_Dat_Hang!AG511-Gop_Dat_Hang!Q511</f>
        <v>0</v>
      </c>
      <c r="AW511" s="21">
        <f>Gop_Dat_Hang!AH511-Gop_Dat_Hang!R511</f>
        <v>0</v>
      </c>
      <c r="AX511" s="21">
        <f>Gop_Dat_Hang!AI511-Gop_Dat_Hang!S511</f>
        <v>0</v>
      </c>
      <c r="AY511" s="21">
        <f>Gop_Dat_Hang!AJ511-Gop_Dat_Hang!T511</f>
        <v>0</v>
      </c>
    </row>
    <row r="512" spans="1:51" x14ac:dyDescent="0.2">
      <c r="A512" s="73">
        <v>44615</v>
      </c>
      <c r="B512" s="181" t="s">
        <v>376</v>
      </c>
      <c r="C512" s="181" t="s">
        <v>377</v>
      </c>
      <c r="D512" s="181" t="s">
        <v>424</v>
      </c>
      <c r="E512" s="181" t="s">
        <v>425</v>
      </c>
      <c r="F512" s="181" t="s">
        <v>426</v>
      </c>
      <c r="G512" s="181" t="s">
        <v>514</v>
      </c>
      <c r="H512" s="21">
        <v>5</v>
      </c>
      <c r="I512" s="21">
        <v>0.02</v>
      </c>
      <c r="J512" s="74">
        <v>0</v>
      </c>
      <c r="L512" s="21">
        <v>10</v>
      </c>
      <c r="M512" s="21">
        <v>47</v>
      </c>
      <c r="N512" s="21">
        <v>41</v>
      </c>
      <c r="O512" s="21">
        <v>20</v>
      </c>
      <c r="P512" s="21">
        <v>16</v>
      </c>
      <c r="Q512" s="21">
        <v>10</v>
      </c>
      <c r="R512" s="21">
        <v>49</v>
      </c>
      <c r="S512" s="21">
        <v>193</v>
      </c>
      <c r="T512" s="21">
        <v>35000</v>
      </c>
      <c r="U512" s="21">
        <v>6755000</v>
      </c>
      <c r="V512" s="21">
        <v>0</v>
      </c>
      <c r="W512" s="21">
        <v>6755000</v>
      </c>
      <c r="X512" s="21">
        <v>540400</v>
      </c>
      <c r="Y512" s="74">
        <v>7295400</v>
      </c>
      <c r="Z512" s="74">
        <v>41900</v>
      </c>
      <c r="AB512" s="21">
        <f>Gop_Dat_Hang!L512</f>
        <v>10</v>
      </c>
      <c r="AC512" s="21">
        <f>Gop_Dat_Hang!M512</f>
        <v>47</v>
      </c>
      <c r="AD512" s="21">
        <f>Gop_Dat_Hang!N512</f>
        <v>41</v>
      </c>
      <c r="AE512" s="21">
        <f>Gop_Dat_Hang!O512</f>
        <v>20</v>
      </c>
      <c r="AF512" s="21">
        <f>Gop_Dat_Hang!P512</f>
        <v>16</v>
      </c>
      <c r="AG512" s="21">
        <f>Gop_Dat_Hang!Q512</f>
        <v>10</v>
      </c>
      <c r="AH512" s="21">
        <f>Gop_Dat_Hang!R512</f>
        <v>49</v>
      </c>
      <c r="AI512" s="21">
        <f>SUM(Gop_Dat_Hang!AB512:AH512)</f>
        <v>193</v>
      </c>
      <c r="AJ512" s="21">
        <f>Gop_Dat_Hang!T512</f>
        <v>35000</v>
      </c>
      <c r="AK512" s="21">
        <f t="shared" si="54"/>
        <v>6755000</v>
      </c>
      <c r="AL512" s="21">
        <f>Gop_Dat_Hang!V512</f>
        <v>0</v>
      </c>
      <c r="AM512" s="21">
        <f t="shared" si="55"/>
        <v>6755000</v>
      </c>
      <c r="AN512" s="21">
        <f>Gop_Dat_Hang!X512</f>
        <v>540400</v>
      </c>
      <c r="AO512" s="75">
        <f t="shared" si="56"/>
        <v>7295400</v>
      </c>
      <c r="AQ512" s="21">
        <f>Gop_Dat_Hang!AB512-Gop_Dat_Hang!L512</f>
        <v>0</v>
      </c>
      <c r="AR512" s="21">
        <f>Gop_Dat_Hang!AC512-Gop_Dat_Hang!M512</f>
        <v>0</v>
      </c>
      <c r="AS512" s="21">
        <f>Gop_Dat_Hang!AD512-Gop_Dat_Hang!N512</f>
        <v>0</v>
      </c>
      <c r="AT512" s="21">
        <f>Gop_Dat_Hang!AE512-Gop_Dat_Hang!O512</f>
        <v>0</v>
      </c>
      <c r="AU512" s="21">
        <f>Gop_Dat_Hang!AF512-Gop_Dat_Hang!P512</f>
        <v>0</v>
      </c>
      <c r="AV512" s="21">
        <f>Gop_Dat_Hang!AG512-Gop_Dat_Hang!Q512</f>
        <v>0</v>
      </c>
      <c r="AW512" s="21">
        <f>Gop_Dat_Hang!AH512-Gop_Dat_Hang!R512</f>
        <v>0</v>
      </c>
      <c r="AX512" s="21">
        <f>Gop_Dat_Hang!AI512-Gop_Dat_Hang!S512</f>
        <v>0</v>
      </c>
      <c r="AY512" s="21">
        <f>Gop_Dat_Hang!AJ512-Gop_Dat_Hang!T512</f>
        <v>0</v>
      </c>
    </row>
    <row r="513" spans="1:51" x14ac:dyDescent="0.2">
      <c r="A513" s="73">
        <v>44615</v>
      </c>
      <c r="B513" s="181" t="s">
        <v>376</v>
      </c>
      <c r="C513" s="181" t="s">
        <v>377</v>
      </c>
      <c r="D513" s="181" t="s">
        <v>427</v>
      </c>
      <c r="E513" s="181" t="s">
        <v>428</v>
      </c>
      <c r="F513" s="181" t="s">
        <v>429</v>
      </c>
      <c r="G513" s="181" t="s">
        <v>514</v>
      </c>
      <c r="H513" s="21">
        <v>5</v>
      </c>
      <c r="I513" s="21">
        <v>0.02</v>
      </c>
      <c r="J513" s="74">
        <v>0</v>
      </c>
      <c r="L513" s="21">
        <v>32</v>
      </c>
      <c r="M513" s="21">
        <v>17</v>
      </c>
      <c r="N513" s="21">
        <v>30</v>
      </c>
      <c r="O513" s="21">
        <v>48</v>
      </c>
      <c r="P513" s="21">
        <v>27</v>
      </c>
      <c r="Q513" s="21">
        <v>49</v>
      </c>
      <c r="R513" s="21">
        <v>45</v>
      </c>
      <c r="S513" s="21">
        <v>248</v>
      </c>
      <c r="T513" s="21">
        <v>35000</v>
      </c>
      <c r="U513" s="21">
        <v>8680000</v>
      </c>
      <c r="V513" s="21">
        <v>0</v>
      </c>
      <c r="W513" s="21">
        <v>8680000</v>
      </c>
      <c r="X513" s="21">
        <v>694400</v>
      </c>
      <c r="Y513" s="74">
        <v>9374400</v>
      </c>
      <c r="Z513" s="74">
        <v>41900</v>
      </c>
      <c r="AB513" s="21">
        <f>Gop_Dat_Hang!L513</f>
        <v>32</v>
      </c>
      <c r="AC513" s="21">
        <f>Gop_Dat_Hang!M513</f>
        <v>17</v>
      </c>
      <c r="AD513" s="21">
        <f>Gop_Dat_Hang!N513</f>
        <v>30</v>
      </c>
      <c r="AE513" s="21">
        <f>Gop_Dat_Hang!O513</f>
        <v>48</v>
      </c>
      <c r="AF513" s="21">
        <f>Gop_Dat_Hang!P513</f>
        <v>27</v>
      </c>
      <c r="AG513" s="21">
        <f>Gop_Dat_Hang!Q513</f>
        <v>49</v>
      </c>
      <c r="AH513" s="21">
        <f>Gop_Dat_Hang!R513</f>
        <v>45</v>
      </c>
      <c r="AI513" s="21">
        <f>SUM(Gop_Dat_Hang!AB513:AH513)</f>
        <v>248</v>
      </c>
      <c r="AJ513" s="21">
        <f>Gop_Dat_Hang!T513</f>
        <v>35000</v>
      </c>
      <c r="AK513" s="21">
        <f t="shared" si="54"/>
        <v>8680000</v>
      </c>
      <c r="AL513" s="21">
        <f>Gop_Dat_Hang!V513</f>
        <v>0</v>
      </c>
      <c r="AM513" s="21">
        <f t="shared" si="55"/>
        <v>8680000</v>
      </c>
      <c r="AN513" s="21">
        <f>Gop_Dat_Hang!X513</f>
        <v>694400</v>
      </c>
      <c r="AO513" s="75">
        <f t="shared" si="56"/>
        <v>9374400</v>
      </c>
      <c r="AQ513" s="21">
        <f>Gop_Dat_Hang!AB513-Gop_Dat_Hang!L513</f>
        <v>0</v>
      </c>
      <c r="AR513" s="21">
        <f>Gop_Dat_Hang!AC513-Gop_Dat_Hang!M513</f>
        <v>0</v>
      </c>
      <c r="AS513" s="21">
        <f>Gop_Dat_Hang!AD513-Gop_Dat_Hang!N513</f>
        <v>0</v>
      </c>
      <c r="AT513" s="21">
        <f>Gop_Dat_Hang!AE513-Gop_Dat_Hang!O513</f>
        <v>0</v>
      </c>
      <c r="AU513" s="21">
        <f>Gop_Dat_Hang!AF513-Gop_Dat_Hang!P513</f>
        <v>0</v>
      </c>
      <c r="AV513" s="21">
        <f>Gop_Dat_Hang!AG513-Gop_Dat_Hang!Q513</f>
        <v>0</v>
      </c>
      <c r="AW513" s="21">
        <f>Gop_Dat_Hang!AH513-Gop_Dat_Hang!R513</f>
        <v>0</v>
      </c>
      <c r="AX513" s="21">
        <f>Gop_Dat_Hang!AI513-Gop_Dat_Hang!S513</f>
        <v>0</v>
      </c>
      <c r="AY513" s="21">
        <f>Gop_Dat_Hang!AJ513-Gop_Dat_Hang!T513</f>
        <v>0</v>
      </c>
    </row>
    <row r="514" spans="1:51" x14ac:dyDescent="0.2">
      <c r="A514" s="73">
        <v>44615</v>
      </c>
      <c r="B514" s="181" t="s">
        <v>376</v>
      </c>
      <c r="C514" s="181" t="s">
        <v>377</v>
      </c>
      <c r="D514" s="181" t="s">
        <v>430</v>
      </c>
      <c r="E514" s="181" t="s">
        <v>431</v>
      </c>
      <c r="F514" s="181" t="s">
        <v>432</v>
      </c>
      <c r="G514" s="181" t="s">
        <v>514</v>
      </c>
      <c r="H514" s="21">
        <v>20</v>
      </c>
      <c r="I514" s="21">
        <v>0.02</v>
      </c>
      <c r="J514" s="74">
        <v>0</v>
      </c>
      <c r="L514" s="21">
        <v>13</v>
      </c>
      <c r="M514" s="21">
        <v>30</v>
      </c>
      <c r="N514" s="21">
        <v>40</v>
      </c>
      <c r="O514" s="21">
        <v>31</v>
      </c>
      <c r="P514" s="21">
        <v>24</v>
      </c>
      <c r="Q514" s="21">
        <v>32</v>
      </c>
      <c r="R514" s="21">
        <v>40</v>
      </c>
      <c r="S514" s="21">
        <v>210</v>
      </c>
      <c r="T514" s="21">
        <v>30000</v>
      </c>
      <c r="U514" s="21">
        <v>6300000</v>
      </c>
      <c r="V514" s="21">
        <v>0</v>
      </c>
      <c r="W514" s="21">
        <v>6300000</v>
      </c>
      <c r="X514" s="21">
        <v>504000</v>
      </c>
      <c r="Y514" s="74">
        <v>6804000</v>
      </c>
      <c r="Z514" s="74">
        <v>35900</v>
      </c>
      <c r="AB514" s="21">
        <f>Gop_Dat_Hang!L514</f>
        <v>13</v>
      </c>
      <c r="AC514" s="21">
        <f>Gop_Dat_Hang!M514</f>
        <v>30</v>
      </c>
      <c r="AD514" s="21">
        <f>Gop_Dat_Hang!N514</f>
        <v>40</v>
      </c>
      <c r="AE514" s="21">
        <f>Gop_Dat_Hang!O514</f>
        <v>31</v>
      </c>
      <c r="AF514" s="21">
        <f>Gop_Dat_Hang!P514</f>
        <v>24</v>
      </c>
      <c r="AG514" s="21">
        <f>Gop_Dat_Hang!Q514</f>
        <v>32</v>
      </c>
      <c r="AH514" s="21">
        <f>Gop_Dat_Hang!R514</f>
        <v>40</v>
      </c>
      <c r="AI514" s="21">
        <f>SUM(Gop_Dat_Hang!AB514:AH514)</f>
        <v>210</v>
      </c>
      <c r="AJ514" s="21">
        <f>Gop_Dat_Hang!T514</f>
        <v>30000</v>
      </c>
      <c r="AK514" s="21">
        <f t="shared" si="54"/>
        <v>6300000</v>
      </c>
      <c r="AL514" s="21">
        <f>Gop_Dat_Hang!V514</f>
        <v>0</v>
      </c>
      <c r="AM514" s="21">
        <f t="shared" si="55"/>
        <v>6300000</v>
      </c>
      <c r="AN514" s="21">
        <f>Gop_Dat_Hang!X514</f>
        <v>504000</v>
      </c>
      <c r="AO514" s="75">
        <f t="shared" si="56"/>
        <v>6804000</v>
      </c>
      <c r="AQ514" s="21">
        <f>Gop_Dat_Hang!AB514-Gop_Dat_Hang!L514</f>
        <v>0</v>
      </c>
      <c r="AR514" s="21">
        <f>Gop_Dat_Hang!AC514-Gop_Dat_Hang!M514</f>
        <v>0</v>
      </c>
      <c r="AS514" s="21">
        <f>Gop_Dat_Hang!AD514-Gop_Dat_Hang!N514</f>
        <v>0</v>
      </c>
      <c r="AT514" s="21">
        <f>Gop_Dat_Hang!AE514-Gop_Dat_Hang!O514</f>
        <v>0</v>
      </c>
      <c r="AU514" s="21">
        <f>Gop_Dat_Hang!AF514-Gop_Dat_Hang!P514</f>
        <v>0</v>
      </c>
      <c r="AV514" s="21">
        <f>Gop_Dat_Hang!AG514-Gop_Dat_Hang!Q514</f>
        <v>0</v>
      </c>
      <c r="AW514" s="21">
        <f>Gop_Dat_Hang!AH514-Gop_Dat_Hang!R514</f>
        <v>0</v>
      </c>
      <c r="AX514" s="21">
        <f>Gop_Dat_Hang!AI514-Gop_Dat_Hang!S514</f>
        <v>0</v>
      </c>
      <c r="AY514" s="21">
        <f>Gop_Dat_Hang!AJ514-Gop_Dat_Hang!T514</f>
        <v>0</v>
      </c>
    </row>
    <row r="515" spans="1:51" x14ac:dyDescent="0.2">
      <c r="A515" s="73">
        <v>44615</v>
      </c>
      <c r="B515" s="181" t="s">
        <v>376</v>
      </c>
      <c r="C515" s="181" t="s">
        <v>377</v>
      </c>
      <c r="D515" s="181" t="s">
        <v>378</v>
      </c>
      <c r="E515" s="181" t="s">
        <v>379</v>
      </c>
      <c r="F515" s="181" t="s">
        <v>380</v>
      </c>
      <c r="G515" s="181" t="s">
        <v>514</v>
      </c>
      <c r="H515" s="21">
        <v>0</v>
      </c>
      <c r="I515" s="21">
        <v>0.02</v>
      </c>
      <c r="J515" s="74">
        <v>0</v>
      </c>
      <c r="L515" s="21">
        <v>37</v>
      </c>
      <c r="M515" s="21">
        <v>24</v>
      </c>
      <c r="N515" s="21">
        <v>28</v>
      </c>
      <c r="O515" s="21">
        <v>32</v>
      </c>
      <c r="P515" s="21">
        <v>25</v>
      </c>
      <c r="Q515" s="21">
        <v>28</v>
      </c>
      <c r="R515" s="21">
        <v>46</v>
      </c>
      <c r="S515" s="21">
        <v>220</v>
      </c>
      <c r="T515" s="21">
        <v>20000</v>
      </c>
      <c r="U515" s="21">
        <v>4400000</v>
      </c>
      <c r="V515" s="21">
        <v>0</v>
      </c>
      <c r="W515" s="21">
        <v>4400000</v>
      </c>
      <c r="X515" s="21">
        <v>352000</v>
      </c>
      <c r="Y515" s="74">
        <v>4752000</v>
      </c>
      <c r="Z515" s="74">
        <v>25000</v>
      </c>
      <c r="AB515" s="21">
        <f>Gop_Dat_Hang!L515</f>
        <v>37</v>
      </c>
      <c r="AC515" s="21">
        <f>Gop_Dat_Hang!M515</f>
        <v>24</v>
      </c>
      <c r="AD515" s="21">
        <f>Gop_Dat_Hang!N515</f>
        <v>28</v>
      </c>
      <c r="AE515" s="21">
        <f>Gop_Dat_Hang!O515</f>
        <v>32</v>
      </c>
      <c r="AF515" s="21">
        <f>Gop_Dat_Hang!P515</f>
        <v>25</v>
      </c>
      <c r="AG515" s="21">
        <f>Gop_Dat_Hang!Q515</f>
        <v>28</v>
      </c>
      <c r="AH515" s="21">
        <f>Gop_Dat_Hang!R515</f>
        <v>46</v>
      </c>
      <c r="AI515" s="21">
        <f>SUM(Gop_Dat_Hang!AB515:AH515)</f>
        <v>220</v>
      </c>
      <c r="AJ515" s="21">
        <f>Gop_Dat_Hang!T515</f>
        <v>20000</v>
      </c>
      <c r="AK515" s="21">
        <f t="shared" si="54"/>
        <v>4400000</v>
      </c>
      <c r="AL515" s="21">
        <f>Gop_Dat_Hang!V515</f>
        <v>0</v>
      </c>
      <c r="AM515" s="21">
        <f t="shared" si="55"/>
        <v>4400000</v>
      </c>
      <c r="AN515" s="21">
        <f>Gop_Dat_Hang!X515</f>
        <v>352000</v>
      </c>
      <c r="AO515" s="75">
        <f t="shared" si="56"/>
        <v>4752000</v>
      </c>
      <c r="AQ515" s="21">
        <f>Gop_Dat_Hang!AB515-Gop_Dat_Hang!L515</f>
        <v>0</v>
      </c>
      <c r="AR515" s="21">
        <f>Gop_Dat_Hang!AC515-Gop_Dat_Hang!M515</f>
        <v>0</v>
      </c>
      <c r="AS515" s="21">
        <f>Gop_Dat_Hang!AD515-Gop_Dat_Hang!N515</f>
        <v>0</v>
      </c>
      <c r="AT515" s="21">
        <f>Gop_Dat_Hang!AE515-Gop_Dat_Hang!O515</f>
        <v>0</v>
      </c>
      <c r="AU515" s="21">
        <f>Gop_Dat_Hang!AF515-Gop_Dat_Hang!P515</f>
        <v>0</v>
      </c>
      <c r="AV515" s="21">
        <f>Gop_Dat_Hang!AG515-Gop_Dat_Hang!Q515</f>
        <v>0</v>
      </c>
      <c r="AW515" s="21">
        <f>Gop_Dat_Hang!AH515-Gop_Dat_Hang!R515</f>
        <v>0</v>
      </c>
      <c r="AX515" s="21">
        <f>Gop_Dat_Hang!AI515-Gop_Dat_Hang!S515</f>
        <v>0</v>
      </c>
      <c r="AY515" s="21">
        <f>Gop_Dat_Hang!AJ515-Gop_Dat_Hang!T515</f>
        <v>0</v>
      </c>
    </row>
    <row r="516" spans="1:51" x14ac:dyDescent="0.2">
      <c r="A516" s="73">
        <v>44615</v>
      </c>
      <c r="B516" s="181" t="s">
        <v>376</v>
      </c>
      <c r="C516" s="181" t="s">
        <v>377</v>
      </c>
      <c r="D516" s="181" t="s">
        <v>382</v>
      </c>
      <c r="E516" s="181" t="s">
        <v>383</v>
      </c>
      <c r="F516" s="181" t="s">
        <v>384</v>
      </c>
      <c r="G516" s="181" t="s">
        <v>514</v>
      </c>
      <c r="H516" s="21">
        <v>0</v>
      </c>
      <c r="I516" s="21">
        <v>0.02</v>
      </c>
      <c r="J516" s="74">
        <v>0</v>
      </c>
      <c r="L516" s="21">
        <v>32</v>
      </c>
      <c r="M516" s="21">
        <v>29</v>
      </c>
      <c r="N516" s="21">
        <v>11</v>
      </c>
      <c r="O516" s="21">
        <v>40</v>
      </c>
      <c r="P516" s="21">
        <v>39</v>
      </c>
      <c r="Q516" s="21">
        <v>39</v>
      </c>
      <c r="R516" s="21">
        <v>13</v>
      </c>
      <c r="S516" s="21">
        <v>203</v>
      </c>
      <c r="T516" s="21">
        <v>31000</v>
      </c>
      <c r="U516" s="21">
        <v>6293000</v>
      </c>
      <c r="V516" s="21">
        <v>0</v>
      </c>
      <c r="W516" s="21">
        <v>6293000</v>
      </c>
      <c r="X516" s="21">
        <v>503440</v>
      </c>
      <c r="Y516" s="74">
        <v>6796440</v>
      </c>
      <c r="Z516" s="74">
        <v>39900</v>
      </c>
      <c r="AB516" s="21">
        <f>Gop_Dat_Hang!L516</f>
        <v>32</v>
      </c>
      <c r="AC516" s="21">
        <f>Gop_Dat_Hang!M516</f>
        <v>29</v>
      </c>
      <c r="AD516" s="21">
        <f>Gop_Dat_Hang!N516</f>
        <v>11</v>
      </c>
      <c r="AE516" s="21">
        <f>Gop_Dat_Hang!O516</f>
        <v>40</v>
      </c>
      <c r="AF516" s="21">
        <f>Gop_Dat_Hang!P516</f>
        <v>39</v>
      </c>
      <c r="AG516" s="21">
        <f>Gop_Dat_Hang!Q516</f>
        <v>39</v>
      </c>
      <c r="AH516" s="21">
        <f>Gop_Dat_Hang!R516</f>
        <v>13</v>
      </c>
      <c r="AI516" s="21">
        <f>SUM(Gop_Dat_Hang!AB516:AH516)</f>
        <v>203</v>
      </c>
      <c r="AJ516" s="21">
        <f>Gop_Dat_Hang!T516</f>
        <v>31000</v>
      </c>
      <c r="AK516" s="21">
        <f t="shared" si="54"/>
        <v>6293000</v>
      </c>
      <c r="AL516" s="21">
        <f>Gop_Dat_Hang!V516</f>
        <v>0</v>
      </c>
      <c r="AM516" s="21">
        <f t="shared" si="55"/>
        <v>6293000</v>
      </c>
      <c r="AN516" s="21">
        <f>Gop_Dat_Hang!X516</f>
        <v>503440</v>
      </c>
      <c r="AO516" s="75">
        <f t="shared" si="56"/>
        <v>6796440</v>
      </c>
      <c r="AQ516" s="21">
        <f>Gop_Dat_Hang!AB516-Gop_Dat_Hang!L516</f>
        <v>0</v>
      </c>
      <c r="AR516" s="21">
        <f>Gop_Dat_Hang!AC516-Gop_Dat_Hang!M516</f>
        <v>0</v>
      </c>
      <c r="AS516" s="21">
        <f>Gop_Dat_Hang!AD516-Gop_Dat_Hang!N516</f>
        <v>0</v>
      </c>
      <c r="AT516" s="21">
        <f>Gop_Dat_Hang!AE516-Gop_Dat_Hang!O516</f>
        <v>0</v>
      </c>
      <c r="AU516" s="21">
        <f>Gop_Dat_Hang!AF516-Gop_Dat_Hang!P516</f>
        <v>0</v>
      </c>
      <c r="AV516" s="21">
        <f>Gop_Dat_Hang!AG516-Gop_Dat_Hang!Q516</f>
        <v>0</v>
      </c>
      <c r="AW516" s="21">
        <f>Gop_Dat_Hang!AH516-Gop_Dat_Hang!R516</f>
        <v>0</v>
      </c>
      <c r="AX516" s="21">
        <f>Gop_Dat_Hang!AI516-Gop_Dat_Hang!S516</f>
        <v>0</v>
      </c>
      <c r="AY516" s="21">
        <f>Gop_Dat_Hang!AJ516-Gop_Dat_Hang!T516</f>
        <v>0</v>
      </c>
    </row>
    <row r="517" spans="1:51" x14ac:dyDescent="0.2">
      <c r="A517" s="73">
        <v>44615</v>
      </c>
      <c r="B517" s="181" t="s">
        <v>376</v>
      </c>
      <c r="C517" s="181" t="s">
        <v>377</v>
      </c>
      <c r="D517" s="181" t="s">
        <v>385</v>
      </c>
      <c r="E517" s="181" t="s">
        <v>386</v>
      </c>
      <c r="F517" s="181" t="s">
        <v>387</v>
      </c>
      <c r="G517" s="181" t="s">
        <v>514</v>
      </c>
      <c r="H517" s="21">
        <v>5</v>
      </c>
      <c r="I517" s="21">
        <v>0.02</v>
      </c>
      <c r="J517" s="74">
        <v>0</v>
      </c>
      <c r="L517" s="21">
        <v>20</v>
      </c>
      <c r="M517" s="21">
        <v>49</v>
      </c>
      <c r="N517" s="21">
        <v>21</v>
      </c>
      <c r="O517" s="21">
        <v>33</v>
      </c>
      <c r="P517" s="21">
        <v>32</v>
      </c>
      <c r="Q517" s="21">
        <v>48</v>
      </c>
      <c r="R517" s="21">
        <v>43</v>
      </c>
      <c r="S517" s="21">
        <v>246</v>
      </c>
      <c r="T517" s="21">
        <v>90000</v>
      </c>
      <c r="U517" s="21">
        <v>22140000</v>
      </c>
      <c r="V517" s="21">
        <v>0</v>
      </c>
      <c r="W517" s="21">
        <v>22140000</v>
      </c>
      <c r="X517" s="21">
        <v>1771200</v>
      </c>
      <c r="Y517" s="74">
        <v>23911200</v>
      </c>
      <c r="Z517" s="74">
        <v>108900</v>
      </c>
      <c r="AB517" s="21">
        <f>Gop_Dat_Hang!L517</f>
        <v>20</v>
      </c>
      <c r="AC517" s="21">
        <f>Gop_Dat_Hang!M517</f>
        <v>49</v>
      </c>
      <c r="AD517" s="21">
        <f>Gop_Dat_Hang!N517</f>
        <v>21</v>
      </c>
      <c r="AE517" s="21">
        <f>Gop_Dat_Hang!O517</f>
        <v>33</v>
      </c>
      <c r="AF517" s="21">
        <f>Gop_Dat_Hang!P517</f>
        <v>32</v>
      </c>
      <c r="AG517" s="21">
        <f>Gop_Dat_Hang!Q517</f>
        <v>48</v>
      </c>
      <c r="AH517" s="21">
        <f>Gop_Dat_Hang!R517</f>
        <v>43</v>
      </c>
      <c r="AI517" s="21">
        <f>SUM(Gop_Dat_Hang!AB517:AH517)</f>
        <v>246</v>
      </c>
      <c r="AJ517" s="21">
        <f>Gop_Dat_Hang!T517</f>
        <v>90000</v>
      </c>
      <c r="AK517" s="21">
        <f t="shared" si="54"/>
        <v>22140000</v>
      </c>
      <c r="AL517" s="21">
        <f>Gop_Dat_Hang!V517</f>
        <v>0</v>
      </c>
      <c r="AM517" s="21">
        <f t="shared" si="55"/>
        <v>22140000</v>
      </c>
      <c r="AN517" s="21">
        <f>Gop_Dat_Hang!X517</f>
        <v>1771200</v>
      </c>
      <c r="AO517" s="75">
        <f t="shared" si="56"/>
        <v>23911200</v>
      </c>
      <c r="AQ517" s="21">
        <f>Gop_Dat_Hang!AB517-Gop_Dat_Hang!L517</f>
        <v>0</v>
      </c>
      <c r="AR517" s="21">
        <f>Gop_Dat_Hang!AC517-Gop_Dat_Hang!M517</f>
        <v>0</v>
      </c>
      <c r="AS517" s="21">
        <f>Gop_Dat_Hang!AD517-Gop_Dat_Hang!N517</f>
        <v>0</v>
      </c>
      <c r="AT517" s="21">
        <f>Gop_Dat_Hang!AE517-Gop_Dat_Hang!O517</f>
        <v>0</v>
      </c>
      <c r="AU517" s="21">
        <f>Gop_Dat_Hang!AF517-Gop_Dat_Hang!P517</f>
        <v>0</v>
      </c>
      <c r="AV517" s="21">
        <f>Gop_Dat_Hang!AG517-Gop_Dat_Hang!Q517</f>
        <v>0</v>
      </c>
      <c r="AW517" s="21">
        <f>Gop_Dat_Hang!AH517-Gop_Dat_Hang!R517</f>
        <v>0</v>
      </c>
      <c r="AX517" s="21">
        <f>Gop_Dat_Hang!AI517-Gop_Dat_Hang!S517</f>
        <v>0</v>
      </c>
      <c r="AY517" s="21">
        <f>Gop_Dat_Hang!AJ517-Gop_Dat_Hang!T517</f>
        <v>0</v>
      </c>
    </row>
    <row r="518" spans="1:51" x14ac:dyDescent="0.2">
      <c r="A518" s="73">
        <v>44615</v>
      </c>
      <c r="B518" s="181" t="s">
        <v>433</v>
      </c>
      <c r="C518" s="181" t="s">
        <v>126</v>
      </c>
      <c r="D518" s="181" t="s">
        <v>434</v>
      </c>
      <c r="E518" s="181" t="s">
        <v>435</v>
      </c>
      <c r="F518" s="181" t="s">
        <v>436</v>
      </c>
      <c r="G518" s="181" t="s">
        <v>569</v>
      </c>
      <c r="H518" s="21">
        <v>5</v>
      </c>
      <c r="I518" s="21">
        <v>0.03</v>
      </c>
      <c r="J518" s="74">
        <v>0</v>
      </c>
      <c r="L518" s="21">
        <v>22</v>
      </c>
      <c r="M518" s="21">
        <v>12</v>
      </c>
      <c r="N518" s="21">
        <v>35</v>
      </c>
      <c r="O518" s="21">
        <v>40</v>
      </c>
      <c r="P518" s="21">
        <v>10</v>
      </c>
      <c r="Q518" s="21">
        <v>22</v>
      </c>
      <c r="R518" s="21">
        <v>19</v>
      </c>
      <c r="S518" s="21">
        <v>160</v>
      </c>
      <c r="T518" s="21">
        <v>65233</v>
      </c>
      <c r="U518" s="21">
        <v>10437280</v>
      </c>
      <c r="V518" s="21">
        <v>0</v>
      </c>
      <c r="W518" s="21">
        <v>10437280</v>
      </c>
      <c r="X518" s="21">
        <v>834982.40000000002</v>
      </c>
      <c r="Y518" s="74">
        <v>11272262.4</v>
      </c>
      <c r="Z518" s="74">
        <v>81000</v>
      </c>
      <c r="AB518" s="21">
        <f>Gop_Dat_Hang!L518</f>
        <v>22</v>
      </c>
      <c r="AC518" s="21">
        <f>Gop_Dat_Hang!M518</f>
        <v>12</v>
      </c>
      <c r="AD518" s="21">
        <f>Gop_Dat_Hang!N518</f>
        <v>35</v>
      </c>
      <c r="AE518" s="21">
        <f>Gop_Dat_Hang!O518</f>
        <v>40</v>
      </c>
      <c r="AF518" s="21">
        <f>Gop_Dat_Hang!P518</f>
        <v>10</v>
      </c>
      <c r="AG518" s="21">
        <f>Gop_Dat_Hang!Q518</f>
        <v>22</v>
      </c>
      <c r="AH518" s="21">
        <f>Gop_Dat_Hang!R518</f>
        <v>19</v>
      </c>
      <c r="AI518" s="21">
        <f>SUM(Gop_Dat_Hang!AB518:AH518)</f>
        <v>160</v>
      </c>
      <c r="AJ518" s="21">
        <f>Gop_Dat_Hang!T518</f>
        <v>65233</v>
      </c>
      <c r="AK518" s="21">
        <f t="shared" si="54"/>
        <v>10437280</v>
      </c>
      <c r="AL518" s="21">
        <f>Gop_Dat_Hang!V518</f>
        <v>0</v>
      </c>
      <c r="AM518" s="21">
        <f t="shared" si="55"/>
        <v>10437280</v>
      </c>
      <c r="AN518" s="21">
        <f>Gop_Dat_Hang!X518</f>
        <v>834982.40000000002</v>
      </c>
      <c r="AO518" s="75">
        <f t="shared" si="56"/>
        <v>11272262.4</v>
      </c>
      <c r="AQ518" s="21">
        <f>Gop_Dat_Hang!AB518-Gop_Dat_Hang!L518</f>
        <v>0</v>
      </c>
      <c r="AR518" s="21">
        <f>Gop_Dat_Hang!AC518-Gop_Dat_Hang!M518</f>
        <v>0</v>
      </c>
      <c r="AS518" s="21">
        <f>Gop_Dat_Hang!AD518-Gop_Dat_Hang!N518</f>
        <v>0</v>
      </c>
      <c r="AT518" s="21">
        <f>Gop_Dat_Hang!AE518-Gop_Dat_Hang!O518</f>
        <v>0</v>
      </c>
      <c r="AU518" s="21">
        <f>Gop_Dat_Hang!AF518-Gop_Dat_Hang!P518</f>
        <v>0</v>
      </c>
      <c r="AV518" s="21">
        <f>Gop_Dat_Hang!AG518-Gop_Dat_Hang!Q518</f>
        <v>0</v>
      </c>
      <c r="AW518" s="21">
        <f>Gop_Dat_Hang!AH518-Gop_Dat_Hang!R518</f>
        <v>0</v>
      </c>
      <c r="AX518" s="21">
        <f>Gop_Dat_Hang!AI518-Gop_Dat_Hang!S518</f>
        <v>0</v>
      </c>
      <c r="AY518" s="21">
        <f>Gop_Dat_Hang!AJ518-Gop_Dat_Hang!T518</f>
        <v>0</v>
      </c>
    </row>
    <row r="519" spans="1:51" x14ac:dyDescent="0.2">
      <c r="A519" s="73">
        <v>44615</v>
      </c>
      <c r="B519" s="181" t="s">
        <v>433</v>
      </c>
      <c r="C519" s="181" t="s">
        <v>126</v>
      </c>
      <c r="D519" s="181" t="s">
        <v>437</v>
      </c>
      <c r="E519" s="181" t="s">
        <v>438</v>
      </c>
      <c r="F519" s="181" t="s">
        <v>439</v>
      </c>
      <c r="G519" s="181" t="s">
        <v>569</v>
      </c>
      <c r="H519" s="21">
        <v>5</v>
      </c>
      <c r="I519" s="21">
        <v>0.03</v>
      </c>
      <c r="J519" s="74">
        <v>0</v>
      </c>
      <c r="L519" s="21">
        <v>34</v>
      </c>
      <c r="M519" s="21">
        <v>27</v>
      </c>
      <c r="N519" s="21">
        <v>17</v>
      </c>
      <c r="O519" s="21">
        <v>49</v>
      </c>
      <c r="P519" s="21">
        <v>41</v>
      </c>
      <c r="Q519" s="21">
        <v>41</v>
      </c>
      <c r="R519" s="21">
        <v>45</v>
      </c>
      <c r="S519" s="21">
        <v>254</v>
      </c>
      <c r="T519" s="21">
        <v>80371</v>
      </c>
      <c r="U519" s="21">
        <v>20414234</v>
      </c>
      <c r="V519" s="21">
        <v>0</v>
      </c>
      <c r="W519" s="21">
        <v>20414234</v>
      </c>
      <c r="X519" s="21">
        <v>1633138.72</v>
      </c>
      <c r="Y519" s="74">
        <v>22047372.719999999</v>
      </c>
      <c r="Z519" s="74">
        <v>99900</v>
      </c>
      <c r="AB519" s="21">
        <f>Gop_Dat_Hang!L519</f>
        <v>34</v>
      </c>
      <c r="AC519" s="21">
        <f>Gop_Dat_Hang!M519</f>
        <v>27</v>
      </c>
      <c r="AD519" s="21">
        <f>Gop_Dat_Hang!N519</f>
        <v>17</v>
      </c>
      <c r="AE519" s="21">
        <f>Gop_Dat_Hang!O519</f>
        <v>49</v>
      </c>
      <c r="AF519" s="21">
        <f>Gop_Dat_Hang!P519</f>
        <v>41</v>
      </c>
      <c r="AG519" s="21">
        <f>Gop_Dat_Hang!Q519</f>
        <v>41</v>
      </c>
      <c r="AH519" s="21">
        <f>Gop_Dat_Hang!R519</f>
        <v>45</v>
      </c>
      <c r="AI519" s="21">
        <f>SUM(Gop_Dat_Hang!AB519:AH519)</f>
        <v>254</v>
      </c>
      <c r="AJ519" s="21">
        <f>Gop_Dat_Hang!T519</f>
        <v>80371</v>
      </c>
      <c r="AK519" s="21">
        <f t="shared" si="54"/>
        <v>20414234</v>
      </c>
      <c r="AL519" s="21">
        <f>Gop_Dat_Hang!V519</f>
        <v>0</v>
      </c>
      <c r="AM519" s="21">
        <f t="shared" si="55"/>
        <v>20414234</v>
      </c>
      <c r="AN519" s="21">
        <f>Gop_Dat_Hang!X519</f>
        <v>1633138.72</v>
      </c>
      <c r="AO519" s="75">
        <f t="shared" si="56"/>
        <v>22047372.719999999</v>
      </c>
      <c r="AQ519" s="21">
        <f>Gop_Dat_Hang!AB519-Gop_Dat_Hang!L519</f>
        <v>0</v>
      </c>
      <c r="AR519" s="21">
        <f>Gop_Dat_Hang!AC519-Gop_Dat_Hang!M519</f>
        <v>0</v>
      </c>
      <c r="AS519" s="21">
        <f>Gop_Dat_Hang!AD519-Gop_Dat_Hang!N519</f>
        <v>0</v>
      </c>
      <c r="AT519" s="21">
        <f>Gop_Dat_Hang!AE519-Gop_Dat_Hang!O519</f>
        <v>0</v>
      </c>
      <c r="AU519" s="21">
        <f>Gop_Dat_Hang!AF519-Gop_Dat_Hang!P519</f>
        <v>0</v>
      </c>
      <c r="AV519" s="21">
        <f>Gop_Dat_Hang!AG519-Gop_Dat_Hang!Q519</f>
        <v>0</v>
      </c>
      <c r="AW519" s="21">
        <f>Gop_Dat_Hang!AH519-Gop_Dat_Hang!R519</f>
        <v>0</v>
      </c>
      <c r="AX519" s="21">
        <f>Gop_Dat_Hang!AI519-Gop_Dat_Hang!S519</f>
        <v>0</v>
      </c>
      <c r="AY519" s="21">
        <f>Gop_Dat_Hang!AJ519-Gop_Dat_Hang!T519</f>
        <v>0</v>
      </c>
    </row>
    <row r="520" spans="1:51" x14ac:dyDescent="0.2">
      <c r="A520" s="73">
        <v>44615</v>
      </c>
      <c r="B520" s="181" t="s">
        <v>433</v>
      </c>
      <c r="C520" s="181" t="s">
        <v>126</v>
      </c>
      <c r="D520" s="181" t="s">
        <v>440</v>
      </c>
      <c r="E520" s="181" t="s">
        <v>441</v>
      </c>
      <c r="F520" s="181" t="s">
        <v>442</v>
      </c>
      <c r="G520" s="181" t="s">
        <v>569</v>
      </c>
      <c r="H520" s="21">
        <v>10</v>
      </c>
      <c r="I520" s="21">
        <v>0.03</v>
      </c>
      <c r="J520" s="74">
        <v>0</v>
      </c>
      <c r="L520" s="21">
        <v>25</v>
      </c>
      <c r="M520" s="21">
        <v>36</v>
      </c>
      <c r="N520" s="21">
        <v>14</v>
      </c>
      <c r="O520" s="21">
        <v>40</v>
      </c>
      <c r="P520" s="21">
        <v>13</v>
      </c>
      <c r="Q520" s="21">
        <v>30</v>
      </c>
      <c r="R520" s="21">
        <v>28</v>
      </c>
      <c r="S520" s="21">
        <v>186</v>
      </c>
      <c r="T520" s="21">
        <v>207494</v>
      </c>
      <c r="U520" s="21">
        <v>38593884</v>
      </c>
      <c r="V520" s="21">
        <v>0</v>
      </c>
      <c r="W520" s="21">
        <v>38593884</v>
      </c>
      <c r="X520" s="21">
        <v>3087510.72</v>
      </c>
      <c r="Y520" s="74">
        <v>41681394.719999999</v>
      </c>
      <c r="Z520" s="74">
        <v>255000</v>
      </c>
      <c r="AB520" s="21">
        <f>Gop_Dat_Hang!L520</f>
        <v>25</v>
      </c>
      <c r="AC520" s="21">
        <f>Gop_Dat_Hang!M520</f>
        <v>36</v>
      </c>
      <c r="AD520" s="21">
        <f>Gop_Dat_Hang!N520</f>
        <v>14</v>
      </c>
      <c r="AE520" s="21">
        <f>Gop_Dat_Hang!O520</f>
        <v>40</v>
      </c>
      <c r="AF520" s="21">
        <f>Gop_Dat_Hang!P520</f>
        <v>13</v>
      </c>
      <c r="AG520" s="21">
        <f>Gop_Dat_Hang!Q520</f>
        <v>30</v>
      </c>
      <c r="AH520" s="21">
        <f>Gop_Dat_Hang!R520</f>
        <v>28</v>
      </c>
      <c r="AI520" s="21">
        <f>SUM(Gop_Dat_Hang!AB520:AH520)</f>
        <v>186</v>
      </c>
      <c r="AJ520" s="21">
        <f>Gop_Dat_Hang!T520</f>
        <v>207494</v>
      </c>
      <c r="AK520" s="21">
        <f t="shared" si="54"/>
        <v>38593884</v>
      </c>
      <c r="AL520" s="21">
        <f>Gop_Dat_Hang!V520</f>
        <v>0</v>
      </c>
      <c r="AM520" s="21">
        <f t="shared" si="55"/>
        <v>38593884</v>
      </c>
      <c r="AN520" s="21">
        <f>Gop_Dat_Hang!X520</f>
        <v>3087510.72</v>
      </c>
      <c r="AO520" s="75">
        <f t="shared" si="56"/>
        <v>41681394.719999999</v>
      </c>
      <c r="AQ520" s="21">
        <f>Gop_Dat_Hang!AB520-Gop_Dat_Hang!L520</f>
        <v>0</v>
      </c>
      <c r="AR520" s="21">
        <f>Gop_Dat_Hang!AC520-Gop_Dat_Hang!M520</f>
        <v>0</v>
      </c>
      <c r="AS520" s="21">
        <f>Gop_Dat_Hang!AD520-Gop_Dat_Hang!N520</f>
        <v>0</v>
      </c>
      <c r="AT520" s="21">
        <f>Gop_Dat_Hang!AE520-Gop_Dat_Hang!O520</f>
        <v>0</v>
      </c>
      <c r="AU520" s="21">
        <f>Gop_Dat_Hang!AF520-Gop_Dat_Hang!P520</f>
        <v>0</v>
      </c>
      <c r="AV520" s="21">
        <f>Gop_Dat_Hang!AG520-Gop_Dat_Hang!Q520</f>
        <v>0</v>
      </c>
      <c r="AW520" s="21">
        <f>Gop_Dat_Hang!AH520-Gop_Dat_Hang!R520</f>
        <v>0</v>
      </c>
      <c r="AX520" s="21">
        <f>Gop_Dat_Hang!AI520-Gop_Dat_Hang!S520</f>
        <v>0</v>
      </c>
      <c r="AY520" s="21">
        <f>Gop_Dat_Hang!AJ520-Gop_Dat_Hang!T520</f>
        <v>0</v>
      </c>
    </row>
    <row r="521" spans="1:51" x14ac:dyDescent="0.2">
      <c r="A521" s="73">
        <v>44615</v>
      </c>
      <c r="B521" s="181" t="s">
        <v>433</v>
      </c>
      <c r="C521" s="181" t="s">
        <v>126</v>
      </c>
      <c r="D521" s="181" t="s">
        <v>443</v>
      </c>
      <c r="E521" s="181" t="s">
        <v>444</v>
      </c>
      <c r="F521" s="181" t="s">
        <v>445</v>
      </c>
      <c r="G521" s="181" t="s">
        <v>514</v>
      </c>
      <c r="H521" s="21">
        <v>10</v>
      </c>
      <c r="I521" s="21">
        <v>0.03</v>
      </c>
      <c r="J521" s="74">
        <v>0</v>
      </c>
      <c r="L521" s="21">
        <v>48</v>
      </c>
      <c r="M521" s="21">
        <v>47</v>
      </c>
      <c r="N521" s="21">
        <v>14</v>
      </c>
      <c r="O521" s="21">
        <v>32</v>
      </c>
      <c r="P521" s="21">
        <v>33</v>
      </c>
      <c r="Q521" s="21">
        <v>10</v>
      </c>
      <c r="R521" s="21">
        <v>43</v>
      </c>
      <c r="S521" s="21">
        <v>227</v>
      </c>
      <c r="T521" s="21">
        <v>73857</v>
      </c>
      <c r="U521" s="21">
        <v>16765539</v>
      </c>
      <c r="V521" s="21">
        <v>0</v>
      </c>
      <c r="W521" s="21">
        <v>16765539</v>
      </c>
      <c r="X521" s="21">
        <v>1341243.1200000001</v>
      </c>
      <c r="Y521" s="74">
        <v>18106782.120000001</v>
      </c>
      <c r="Z521" s="74">
        <v>91900</v>
      </c>
      <c r="AB521" s="21">
        <f>Gop_Dat_Hang!L521</f>
        <v>48</v>
      </c>
      <c r="AC521" s="21">
        <f>Gop_Dat_Hang!M521</f>
        <v>47</v>
      </c>
      <c r="AD521" s="21">
        <f>Gop_Dat_Hang!N521</f>
        <v>14</v>
      </c>
      <c r="AE521" s="21">
        <f>Gop_Dat_Hang!O521</f>
        <v>32</v>
      </c>
      <c r="AF521" s="21">
        <f>Gop_Dat_Hang!P521</f>
        <v>33</v>
      </c>
      <c r="AG521" s="21">
        <f>Gop_Dat_Hang!Q521</f>
        <v>10</v>
      </c>
      <c r="AH521" s="21">
        <f>Gop_Dat_Hang!R521</f>
        <v>43</v>
      </c>
      <c r="AI521" s="21">
        <f>SUM(Gop_Dat_Hang!AB521:AH521)</f>
        <v>227</v>
      </c>
      <c r="AJ521" s="21">
        <f>Gop_Dat_Hang!T521</f>
        <v>73857</v>
      </c>
      <c r="AK521" s="21">
        <f t="shared" si="54"/>
        <v>16765539</v>
      </c>
      <c r="AL521" s="21">
        <f>Gop_Dat_Hang!V521</f>
        <v>0</v>
      </c>
      <c r="AM521" s="21">
        <f t="shared" si="55"/>
        <v>16765539</v>
      </c>
      <c r="AN521" s="21">
        <f>Gop_Dat_Hang!X521</f>
        <v>1341243.1200000001</v>
      </c>
      <c r="AO521" s="75">
        <f t="shared" si="56"/>
        <v>18106782.120000001</v>
      </c>
      <c r="AQ521" s="21">
        <f>Gop_Dat_Hang!AB521-Gop_Dat_Hang!L521</f>
        <v>0</v>
      </c>
      <c r="AR521" s="21">
        <f>Gop_Dat_Hang!AC521-Gop_Dat_Hang!M521</f>
        <v>0</v>
      </c>
      <c r="AS521" s="21">
        <f>Gop_Dat_Hang!AD521-Gop_Dat_Hang!N521</f>
        <v>0</v>
      </c>
      <c r="AT521" s="21">
        <f>Gop_Dat_Hang!AE521-Gop_Dat_Hang!O521</f>
        <v>0</v>
      </c>
      <c r="AU521" s="21">
        <f>Gop_Dat_Hang!AF521-Gop_Dat_Hang!P521</f>
        <v>0</v>
      </c>
      <c r="AV521" s="21">
        <f>Gop_Dat_Hang!AG521-Gop_Dat_Hang!Q521</f>
        <v>0</v>
      </c>
      <c r="AW521" s="21">
        <f>Gop_Dat_Hang!AH521-Gop_Dat_Hang!R521</f>
        <v>0</v>
      </c>
      <c r="AX521" s="21">
        <f>Gop_Dat_Hang!AI521-Gop_Dat_Hang!S521</f>
        <v>0</v>
      </c>
      <c r="AY521" s="21">
        <f>Gop_Dat_Hang!AJ521-Gop_Dat_Hang!T521</f>
        <v>0</v>
      </c>
    </row>
    <row r="522" spans="1:51" x14ac:dyDescent="0.2">
      <c r="A522" s="73">
        <v>44615</v>
      </c>
      <c r="B522" s="181" t="s">
        <v>433</v>
      </c>
      <c r="C522" s="181" t="s">
        <v>126</v>
      </c>
      <c r="D522" s="181" t="s">
        <v>446</v>
      </c>
      <c r="E522" s="181" t="s">
        <v>447</v>
      </c>
      <c r="F522" s="181" t="s">
        <v>448</v>
      </c>
      <c r="G522" s="181" t="s">
        <v>514</v>
      </c>
      <c r="H522" s="21">
        <v>10</v>
      </c>
      <c r="I522" s="21">
        <v>0.03</v>
      </c>
      <c r="J522" s="74">
        <v>0</v>
      </c>
      <c r="L522" s="21">
        <v>12</v>
      </c>
      <c r="M522" s="21">
        <v>47</v>
      </c>
      <c r="N522" s="21">
        <v>41</v>
      </c>
      <c r="O522" s="21">
        <v>30</v>
      </c>
      <c r="P522" s="21">
        <v>29</v>
      </c>
      <c r="Q522" s="21">
        <v>49</v>
      </c>
      <c r="R522" s="21">
        <v>46</v>
      </c>
      <c r="S522" s="21">
        <v>254</v>
      </c>
      <c r="T522" s="21">
        <v>9350</v>
      </c>
      <c r="U522" s="21">
        <v>2374900</v>
      </c>
      <c r="V522" s="21">
        <v>0</v>
      </c>
      <c r="W522" s="21">
        <v>2374900</v>
      </c>
      <c r="X522" s="21">
        <v>189992</v>
      </c>
      <c r="Y522" s="74">
        <v>2564892</v>
      </c>
      <c r="Z522" s="74">
        <v>11900</v>
      </c>
      <c r="AB522" s="21">
        <f>Gop_Dat_Hang!L522</f>
        <v>12</v>
      </c>
      <c r="AC522" s="21">
        <f>Gop_Dat_Hang!M522</f>
        <v>47</v>
      </c>
      <c r="AD522" s="21">
        <f>Gop_Dat_Hang!N522</f>
        <v>41</v>
      </c>
      <c r="AE522" s="21">
        <f>Gop_Dat_Hang!O522</f>
        <v>30</v>
      </c>
      <c r="AF522" s="21">
        <f>Gop_Dat_Hang!P522</f>
        <v>29</v>
      </c>
      <c r="AG522" s="21">
        <f>Gop_Dat_Hang!Q522</f>
        <v>49</v>
      </c>
      <c r="AH522" s="21">
        <f>Gop_Dat_Hang!R522</f>
        <v>46</v>
      </c>
      <c r="AI522" s="21">
        <f>SUM(Gop_Dat_Hang!AB522:AH522)</f>
        <v>254</v>
      </c>
      <c r="AJ522" s="21">
        <f>Gop_Dat_Hang!T522</f>
        <v>9350</v>
      </c>
      <c r="AK522" s="21">
        <f t="shared" si="54"/>
        <v>2374900</v>
      </c>
      <c r="AL522" s="21">
        <f>Gop_Dat_Hang!V522</f>
        <v>0</v>
      </c>
      <c r="AM522" s="21">
        <f t="shared" si="55"/>
        <v>2374900</v>
      </c>
      <c r="AN522" s="21">
        <f>Gop_Dat_Hang!X522</f>
        <v>189992</v>
      </c>
      <c r="AO522" s="75">
        <f t="shared" si="56"/>
        <v>2564892</v>
      </c>
      <c r="AQ522" s="21">
        <f>Gop_Dat_Hang!AB522-Gop_Dat_Hang!L522</f>
        <v>0</v>
      </c>
      <c r="AR522" s="21">
        <f>Gop_Dat_Hang!AC522-Gop_Dat_Hang!M522</f>
        <v>0</v>
      </c>
      <c r="AS522" s="21">
        <f>Gop_Dat_Hang!AD522-Gop_Dat_Hang!N522</f>
        <v>0</v>
      </c>
      <c r="AT522" s="21">
        <f>Gop_Dat_Hang!AE522-Gop_Dat_Hang!O522</f>
        <v>0</v>
      </c>
      <c r="AU522" s="21">
        <f>Gop_Dat_Hang!AF522-Gop_Dat_Hang!P522</f>
        <v>0</v>
      </c>
      <c r="AV522" s="21">
        <f>Gop_Dat_Hang!AG522-Gop_Dat_Hang!Q522</f>
        <v>0</v>
      </c>
      <c r="AW522" s="21">
        <f>Gop_Dat_Hang!AH522-Gop_Dat_Hang!R522</f>
        <v>0</v>
      </c>
      <c r="AX522" s="21">
        <f>Gop_Dat_Hang!AI522-Gop_Dat_Hang!S522</f>
        <v>0</v>
      </c>
      <c r="AY522" s="21">
        <f>Gop_Dat_Hang!AJ522-Gop_Dat_Hang!T522</f>
        <v>0</v>
      </c>
    </row>
    <row r="523" spans="1:51" x14ac:dyDescent="0.2">
      <c r="A523" s="73">
        <v>44615</v>
      </c>
      <c r="B523" s="181" t="s">
        <v>433</v>
      </c>
      <c r="C523" s="181" t="s">
        <v>126</v>
      </c>
      <c r="D523" s="181" t="s">
        <v>449</v>
      </c>
      <c r="E523" s="181" t="s">
        <v>450</v>
      </c>
      <c r="F523" s="181" t="s">
        <v>451</v>
      </c>
      <c r="G523" s="181" t="s">
        <v>514</v>
      </c>
      <c r="H523" s="21">
        <v>10</v>
      </c>
      <c r="I523" s="21">
        <v>0.03</v>
      </c>
      <c r="J523" s="74">
        <v>0</v>
      </c>
      <c r="L523" s="21">
        <v>31</v>
      </c>
      <c r="M523" s="21">
        <v>25</v>
      </c>
      <c r="N523" s="21">
        <v>21</v>
      </c>
      <c r="O523" s="21">
        <v>23</v>
      </c>
      <c r="P523" s="21">
        <v>17</v>
      </c>
      <c r="Q523" s="21">
        <v>14</v>
      </c>
      <c r="R523" s="21">
        <v>18</v>
      </c>
      <c r="S523" s="21">
        <v>149</v>
      </c>
      <c r="T523" s="21">
        <v>22851</v>
      </c>
      <c r="U523" s="21">
        <v>3404799</v>
      </c>
      <c r="V523" s="21">
        <v>0</v>
      </c>
      <c r="W523" s="21">
        <v>3404799</v>
      </c>
      <c r="X523" s="21">
        <v>272383.92</v>
      </c>
      <c r="Y523" s="74">
        <v>3677182.92</v>
      </c>
      <c r="Z523" s="74">
        <v>28900</v>
      </c>
      <c r="AB523" s="21">
        <f>Gop_Dat_Hang!L523</f>
        <v>31</v>
      </c>
      <c r="AC523" s="21">
        <f>Gop_Dat_Hang!M523</f>
        <v>25</v>
      </c>
      <c r="AD523" s="21">
        <f>Gop_Dat_Hang!N523</f>
        <v>21</v>
      </c>
      <c r="AE523" s="21">
        <f>Gop_Dat_Hang!O523</f>
        <v>23</v>
      </c>
      <c r="AF523" s="21">
        <f>Gop_Dat_Hang!P523</f>
        <v>17</v>
      </c>
      <c r="AG523" s="21">
        <f>Gop_Dat_Hang!Q523</f>
        <v>14</v>
      </c>
      <c r="AH523" s="21">
        <f>Gop_Dat_Hang!R523</f>
        <v>18</v>
      </c>
      <c r="AI523" s="21">
        <f>SUM(Gop_Dat_Hang!AB523:AH523)</f>
        <v>149</v>
      </c>
      <c r="AJ523" s="21">
        <f>Gop_Dat_Hang!T523</f>
        <v>22851</v>
      </c>
      <c r="AK523" s="21">
        <f t="shared" si="54"/>
        <v>3404799</v>
      </c>
      <c r="AL523" s="21">
        <f>Gop_Dat_Hang!V523</f>
        <v>0</v>
      </c>
      <c r="AM523" s="21">
        <f t="shared" si="55"/>
        <v>3404799</v>
      </c>
      <c r="AN523" s="21">
        <f>Gop_Dat_Hang!X523</f>
        <v>272383.92</v>
      </c>
      <c r="AO523" s="75">
        <f t="shared" si="56"/>
        <v>3677182.92</v>
      </c>
      <c r="AQ523" s="21">
        <f>Gop_Dat_Hang!AB523-Gop_Dat_Hang!L523</f>
        <v>0</v>
      </c>
      <c r="AR523" s="21">
        <f>Gop_Dat_Hang!AC523-Gop_Dat_Hang!M523</f>
        <v>0</v>
      </c>
      <c r="AS523" s="21">
        <f>Gop_Dat_Hang!AD523-Gop_Dat_Hang!N523</f>
        <v>0</v>
      </c>
      <c r="AT523" s="21">
        <f>Gop_Dat_Hang!AE523-Gop_Dat_Hang!O523</f>
        <v>0</v>
      </c>
      <c r="AU523" s="21">
        <f>Gop_Dat_Hang!AF523-Gop_Dat_Hang!P523</f>
        <v>0</v>
      </c>
      <c r="AV523" s="21">
        <f>Gop_Dat_Hang!AG523-Gop_Dat_Hang!Q523</f>
        <v>0</v>
      </c>
      <c r="AW523" s="21">
        <f>Gop_Dat_Hang!AH523-Gop_Dat_Hang!R523</f>
        <v>0</v>
      </c>
      <c r="AX523" s="21">
        <f>Gop_Dat_Hang!AI523-Gop_Dat_Hang!S523</f>
        <v>0</v>
      </c>
      <c r="AY523" s="21">
        <f>Gop_Dat_Hang!AJ523-Gop_Dat_Hang!T523</f>
        <v>0</v>
      </c>
    </row>
    <row r="524" spans="1:51" x14ac:dyDescent="0.2">
      <c r="A524" s="73">
        <v>44615</v>
      </c>
      <c r="B524" s="181" t="s">
        <v>433</v>
      </c>
      <c r="C524" s="181" t="s">
        <v>126</v>
      </c>
      <c r="D524" s="181" t="s">
        <v>452</v>
      </c>
      <c r="E524" s="181" t="s">
        <v>453</v>
      </c>
      <c r="F524" s="181" t="s">
        <v>454</v>
      </c>
      <c r="G524" s="181" t="s">
        <v>514</v>
      </c>
      <c r="H524" s="21">
        <v>12</v>
      </c>
      <c r="I524" s="21">
        <v>0.03</v>
      </c>
      <c r="J524" s="74">
        <v>0</v>
      </c>
      <c r="L524" s="21">
        <v>19</v>
      </c>
      <c r="M524" s="21">
        <v>44</v>
      </c>
      <c r="N524" s="21">
        <v>24</v>
      </c>
      <c r="O524" s="21">
        <v>36</v>
      </c>
      <c r="P524" s="21">
        <v>28</v>
      </c>
      <c r="Q524" s="21">
        <v>48</v>
      </c>
      <c r="R524" s="21">
        <v>31</v>
      </c>
      <c r="S524" s="21">
        <v>230</v>
      </c>
      <c r="T524" s="21">
        <v>37296</v>
      </c>
      <c r="U524" s="21">
        <v>8578080</v>
      </c>
      <c r="V524" s="21">
        <v>0</v>
      </c>
      <c r="W524" s="21">
        <v>8578080</v>
      </c>
      <c r="X524" s="21">
        <v>686246.40000000002</v>
      </c>
      <c r="Y524" s="74">
        <v>9264326.4000000004</v>
      </c>
      <c r="Z524" s="74">
        <v>46900</v>
      </c>
      <c r="AB524" s="21">
        <f>Gop_Dat_Hang!L524</f>
        <v>19</v>
      </c>
      <c r="AC524" s="21">
        <f>Gop_Dat_Hang!M524</f>
        <v>44</v>
      </c>
      <c r="AD524" s="21">
        <f>Gop_Dat_Hang!N524</f>
        <v>24</v>
      </c>
      <c r="AE524" s="21">
        <f>Gop_Dat_Hang!O524</f>
        <v>36</v>
      </c>
      <c r="AF524" s="21">
        <f>Gop_Dat_Hang!P524</f>
        <v>28</v>
      </c>
      <c r="AG524" s="21">
        <f>Gop_Dat_Hang!Q524</f>
        <v>48</v>
      </c>
      <c r="AH524" s="21">
        <f>Gop_Dat_Hang!R524</f>
        <v>31</v>
      </c>
      <c r="AI524" s="21">
        <f>SUM(Gop_Dat_Hang!AB524:AH524)</f>
        <v>230</v>
      </c>
      <c r="AJ524" s="21">
        <f>Gop_Dat_Hang!T524</f>
        <v>37296</v>
      </c>
      <c r="AK524" s="21">
        <f t="shared" si="54"/>
        <v>8578080</v>
      </c>
      <c r="AL524" s="21">
        <f>Gop_Dat_Hang!V524</f>
        <v>0</v>
      </c>
      <c r="AM524" s="21">
        <f t="shared" si="55"/>
        <v>8578080</v>
      </c>
      <c r="AN524" s="21">
        <f>Gop_Dat_Hang!X524</f>
        <v>686246.40000000002</v>
      </c>
      <c r="AO524" s="75">
        <f t="shared" si="56"/>
        <v>9264326.4000000004</v>
      </c>
      <c r="AQ524" s="21">
        <f>Gop_Dat_Hang!AB524-Gop_Dat_Hang!L524</f>
        <v>0</v>
      </c>
      <c r="AR524" s="21">
        <f>Gop_Dat_Hang!AC524-Gop_Dat_Hang!M524</f>
        <v>0</v>
      </c>
      <c r="AS524" s="21">
        <f>Gop_Dat_Hang!AD524-Gop_Dat_Hang!N524</f>
        <v>0</v>
      </c>
      <c r="AT524" s="21">
        <f>Gop_Dat_Hang!AE524-Gop_Dat_Hang!O524</f>
        <v>0</v>
      </c>
      <c r="AU524" s="21">
        <f>Gop_Dat_Hang!AF524-Gop_Dat_Hang!P524</f>
        <v>0</v>
      </c>
      <c r="AV524" s="21">
        <f>Gop_Dat_Hang!AG524-Gop_Dat_Hang!Q524</f>
        <v>0</v>
      </c>
      <c r="AW524" s="21">
        <f>Gop_Dat_Hang!AH524-Gop_Dat_Hang!R524</f>
        <v>0</v>
      </c>
      <c r="AX524" s="21">
        <f>Gop_Dat_Hang!AI524-Gop_Dat_Hang!S524</f>
        <v>0</v>
      </c>
      <c r="AY524" s="21">
        <f>Gop_Dat_Hang!AJ524-Gop_Dat_Hang!T524</f>
        <v>0</v>
      </c>
    </row>
    <row r="525" spans="1:51" x14ac:dyDescent="0.2">
      <c r="A525" s="73">
        <v>44615</v>
      </c>
      <c r="B525" s="181" t="s">
        <v>433</v>
      </c>
      <c r="C525" s="181" t="s">
        <v>126</v>
      </c>
      <c r="D525" s="181" t="s">
        <v>455</v>
      </c>
      <c r="E525" s="181" t="s">
        <v>456</v>
      </c>
      <c r="F525" s="181" t="s">
        <v>457</v>
      </c>
      <c r="G525" s="181" t="s">
        <v>549</v>
      </c>
      <c r="H525" s="21">
        <v>10</v>
      </c>
      <c r="I525" s="21">
        <v>0.03</v>
      </c>
      <c r="J525" s="74">
        <v>0</v>
      </c>
      <c r="L525" s="21">
        <v>47</v>
      </c>
      <c r="M525" s="21">
        <v>28</v>
      </c>
      <c r="N525" s="21">
        <v>49</v>
      </c>
      <c r="O525" s="21">
        <v>24</v>
      </c>
      <c r="P525" s="21">
        <v>47</v>
      </c>
      <c r="Q525" s="21">
        <v>11</v>
      </c>
      <c r="R525" s="21">
        <v>47</v>
      </c>
      <c r="S525" s="21">
        <v>253</v>
      </c>
      <c r="T525" s="21">
        <v>9350</v>
      </c>
      <c r="U525" s="21">
        <v>2365550</v>
      </c>
      <c r="V525" s="21">
        <v>0</v>
      </c>
      <c r="W525" s="21">
        <v>2365550</v>
      </c>
      <c r="X525" s="21">
        <v>189244</v>
      </c>
      <c r="Y525" s="74">
        <v>2554794</v>
      </c>
      <c r="Z525" s="74">
        <v>11900</v>
      </c>
      <c r="AB525" s="21">
        <f>Gop_Dat_Hang!L525</f>
        <v>47</v>
      </c>
      <c r="AC525" s="21">
        <f>Gop_Dat_Hang!M525</f>
        <v>28</v>
      </c>
      <c r="AD525" s="21">
        <f>Gop_Dat_Hang!N525</f>
        <v>49</v>
      </c>
      <c r="AE525" s="21">
        <f>Gop_Dat_Hang!O525</f>
        <v>24</v>
      </c>
      <c r="AF525" s="21">
        <f>Gop_Dat_Hang!P525</f>
        <v>47</v>
      </c>
      <c r="AG525" s="21">
        <f>Gop_Dat_Hang!Q525</f>
        <v>11</v>
      </c>
      <c r="AH525" s="21">
        <f>Gop_Dat_Hang!R525</f>
        <v>47</v>
      </c>
      <c r="AI525" s="21">
        <f>SUM(Gop_Dat_Hang!AB525:AH525)</f>
        <v>253</v>
      </c>
      <c r="AJ525" s="21">
        <f>Gop_Dat_Hang!T525</f>
        <v>9350</v>
      </c>
      <c r="AK525" s="21">
        <f t="shared" si="54"/>
        <v>2365550</v>
      </c>
      <c r="AL525" s="21">
        <f>Gop_Dat_Hang!V525</f>
        <v>0</v>
      </c>
      <c r="AM525" s="21">
        <f t="shared" si="55"/>
        <v>2365550</v>
      </c>
      <c r="AN525" s="21">
        <f>Gop_Dat_Hang!X525</f>
        <v>189244</v>
      </c>
      <c r="AO525" s="75">
        <f t="shared" si="56"/>
        <v>2554794</v>
      </c>
      <c r="AQ525" s="21">
        <f>Gop_Dat_Hang!AB525-Gop_Dat_Hang!L525</f>
        <v>0</v>
      </c>
      <c r="AR525" s="21">
        <f>Gop_Dat_Hang!AC525-Gop_Dat_Hang!M525</f>
        <v>0</v>
      </c>
      <c r="AS525" s="21">
        <f>Gop_Dat_Hang!AD525-Gop_Dat_Hang!N525</f>
        <v>0</v>
      </c>
      <c r="AT525" s="21">
        <f>Gop_Dat_Hang!AE525-Gop_Dat_Hang!O525</f>
        <v>0</v>
      </c>
      <c r="AU525" s="21">
        <f>Gop_Dat_Hang!AF525-Gop_Dat_Hang!P525</f>
        <v>0</v>
      </c>
      <c r="AV525" s="21">
        <f>Gop_Dat_Hang!AG525-Gop_Dat_Hang!Q525</f>
        <v>0</v>
      </c>
      <c r="AW525" s="21">
        <f>Gop_Dat_Hang!AH525-Gop_Dat_Hang!R525</f>
        <v>0</v>
      </c>
      <c r="AX525" s="21">
        <f>Gop_Dat_Hang!AI525-Gop_Dat_Hang!S525</f>
        <v>0</v>
      </c>
      <c r="AY525" s="21">
        <f>Gop_Dat_Hang!AJ525-Gop_Dat_Hang!T525</f>
        <v>0</v>
      </c>
    </row>
    <row r="526" spans="1:51" x14ac:dyDescent="0.2">
      <c r="A526" s="73">
        <v>44615</v>
      </c>
      <c r="B526" s="181" t="s">
        <v>433</v>
      </c>
      <c r="C526" s="181" t="s">
        <v>126</v>
      </c>
      <c r="D526" s="181" t="s">
        <v>458</v>
      </c>
      <c r="E526" s="181" t="s">
        <v>459</v>
      </c>
      <c r="F526" s="181" t="s">
        <v>460</v>
      </c>
      <c r="G526" s="181" t="s">
        <v>569</v>
      </c>
      <c r="H526" s="21">
        <v>7</v>
      </c>
      <c r="I526" s="21">
        <v>0.03</v>
      </c>
      <c r="J526" s="74">
        <v>0</v>
      </c>
      <c r="L526" s="21">
        <v>16</v>
      </c>
      <c r="M526" s="21">
        <v>24</v>
      </c>
      <c r="N526" s="21">
        <v>36</v>
      </c>
      <c r="O526" s="21">
        <v>32</v>
      </c>
      <c r="P526" s="21">
        <v>39</v>
      </c>
      <c r="Q526" s="21">
        <v>18</v>
      </c>
      <c r="R526" s="21">
        <v>23</v>
      </c>
      <c r="S526" s="21">
        <v>188</v>
      </c>
      <c r="T526" s="21">
        <v>181754</v>
      </c>
      <c r="U526" s="21">
        <v>34169752</v>
      </c>
      <c r="V526" s="21">
        <v>0</v>
      </c>
      <c r="W526" s="21">
        <v>34169752</v>
      </c>
      <c r="X526" s="21">
        <v>2733580.16</v>
      </c>
      <c r="Y526" s="74">
        <v>36903332.159999996</v>
      </c>
      <c r="Z526" s="74">
        <v>209900</v>
      </c>
      <c r="AB526" s="21">
        <f>Gop_Dat_Hang!L526</f>
        <v>16</v>
      </c>
      <c r="AC526" s="21">
        <f>Gop_Dat_Hang!M526</f>
        <v>24</v>
      </c>
      <c r="AD526" s="21">
        <f>Gop_Dat_Hang!N526</f>
        <v>36</v>
      </c>
      <c r="AE526" s="21">
        <f>Gop_Dat_Hang!O526</f>
        <v>32</v>
      </c>
      <c r="AF526" s="21">
        <f>Gop_Dat_Hang!P526</f>
        <v>39</v>
      </c>
      <c r="AG526" s="21">
        <f>Gop_Dat_Hang!Q526</f>
        <v>18</v>
      </c>
      <c r="AH526" s="21">
        <f>Gop_Dat_Hang!R526</f>
        <v>23</v>
      </c>
      <c r="AI526" s="21">
        <f>SUM(Gop_Dat_Hang!AB526:AH526)</f>
        <v>188</v>
      </c>
      <c r="AJ526" s="21">
        <f>Gop_Dat_Hang!T526</f>
        <v>181754</v>
      </c>
      <c r="AK526" s="21">
        <f t="shared" ref="AK526:AK529" si="57">AI526*AJ526</f>
        <v>34169752</v>
      </c>
      <c r="AL526" s="21">
        <f>Gop_Dat_Hang!V526</f>
        <v>0</v>
      </c>
      <c r="AM526" s="21">
        <f t="shared" ref="AM526:AM529" si="58">AK526-AL526</f>
        <v>34169752</v>
      </c>
      <c r="AN526" s="21">
        <f>Gop_Dat_Hang!X526</f>
        <v>2733580.16</v>
      </c>
      <c r="AO526" s="75">
        <f t="shared" ref="AO526:AO529" si="59">AM526+AN526</f>
        <v>36903332.159999996</v>
      </c>
      <c r="AQ526" s="21">
        <f>Gop_Dat_Hang!AB526-Gop_Dat_Hang!L526</f>
        <v>0</v>
      </c>
      <c r="AR526" s="21">
        <f>Gop_Dat_Hang!AC526-Gop_Dat_Hang!M526</f>
        <v>0</v>
      </c>
      <c r="AS526" s="21">
        <f>Gop_Dat_Hang!AD526-Gop_Dat_Hang!N526</f>
        <v>0</v>
      </c>
      <c r="AT526" s="21">
        <f>Gop_Dat_Hang!AE526-Gop_Dat_Hang!O526</f>
        <v>0</v>
      </c>
      <c r="AU526" s="21">
        <f>Gop_Dat_Hang!AF526-Gop_Dat_Hang!P526</f>
        <v>0</v>
      </c>
      <c r="AV526" s="21">
        <f>Gop_Dat_Hang!AG526-Gop_Dat_Hang!Q526</f>
        <v>0</v>
      </c>
      <c r="AW526" s="21">
        <f>Gop_Dat_Hang!AH526-Gop_Dat_Hang!R526</f>
        <v>0</v>
      </c>
      <c r="AX526" s="21">
        <f>Gop_Dat_Hang!AI526-Gop_Dat_Hang!S526</f>
        <v>0</v>
      </c>
      <c r="AY526" s="21">
        <f>Gop_Dat_Hang!AJ526-Gop_Dat_Hang!T526</f>
        <v>0</v>
      </c>
    </row>
    <row r="527" spans="1:51" x14ac:dyDescent="0.2">
      <c r="A527" s="73">
        <v>44615</v>
      </c>
      <c r="B527" s="181" t="s">
        <v>433</v>
      </c>
      <c r="C527" s="181" t="s">
        <v>126</v>
      </c>
      <c r="D527" s="181" t="s">
        <v>461</v>
      </c>
      <c r="E527" s="181" t="s">
        <v>462</v>
      </c>
      <c r="F527" s="181" t="s">
        <v>463</v>
      </c>
      <c r="G527" s="181" t="s">
        <v>569</v>
      </c>
      <c r="H527" s="21">
        <v>5</v>
      </c>
      <c r="I527" s="21">
        <v>0.03</v>
      </c>
      <c r="J527" s="74">
        <v>0</v>
      </c>
      <c r="L527" s="21">
        <v>31</v>
      </c>
      <c r="M527" s="21">
        <v>11</v>
      </c>
      <c r="N527" s="21">
        <v>49</v>
      </c>
      <c r="O527" s="21">
        <v>49</v>
      </c>
      <c r="P527" s="21">
        <v>50</v>
      </c>
      <c r="Q527" s="21">
        <v>21</v>
      </c>
      <c r="R527" s="21">
        <v>33</v>
      </c>
      <c r="S527" s="21">
        <v>244</v>
      </c>
      <c r="T527" s="21">
        <v>150919</v>
      </c>
      <c r="U527" s="21">
        <v>36824236</v>
      </c>
      <c r="V527" s="21">
        <v>0</v>
      </c>
      <c r="W527" s="21">
        <v>36824236</v>
      </c>
      <c r="X527" s="21">
        <v>2945938.88</v>
      </c>
      <c r="Y527" s="74">
        <v>39770174.880000003</v>
      </c>
      <c r="Z527" s="74">
        <v>180000</v>
      </c>
      <c r="AB527" s="21">
        <f>Gop_Dat_Hang!L527</f>
        <v>31</v>
      </c>
      <c r="AC527" s="21">
        <f>Gop_Dat_Hang!M527</f>
        <v>11</v>
      </c>
      <c r="AD527" s="21">
        <f>Gop_Dat_Hang!N527</f>
        <v>49</v>
      </c>
      <c r="AE527" s="21">
        <f>Gop_Dat_Hang!O527</f>
        <v>49</v>
      </c>
      <c r="AF527" s="21">
        <f>Gop_Dat_Hang!P527</f>
        <v>50</v>
      </c>
      <c r="AG527" s="21">
        <f>Gop_Dat_Hang!Q527</f>
        <v>21</v>
      </c>
      <c r="AH527" s="21">
        <f>Gop_Dat_Hang!R527</f>
        <v>33</v>
      </c>
      <c r="AI527" s="21">
        <f>SUM(Gop_Dat_Hang!AB527:AH527)</f>
        <v>244</v>
      </c>
      <c r="AJ527" s="21">
        <f>Gop_Dat_Hang!T527</f>
        <v>150919</v>
      </c>
      <c r="AK527" s="21">
        <f t="shared" si="57"/>
        <v>36824236</v>
      </c>
      <c r="AL527" s="21">
        <f>Gop_Dat_Hang!V527</f>
        <v>0</v>
      </c>
      <c r="AM527" s="21">
        <f t="shared" si="58"/>
        <v>36824236</v>
      </c>
      <c r="AN527" s="21">
        <f>Gop_Dat_Hang!X527</f>
        <v>2945938.88</v>
      </c>
      <c r="AO527" s="75">
        <f t="shared" si="59"/>
        <v>39770174.880000003</v>
      </c>
      <c r="AQ527" s="21">
        <f>Gop_Dat_Hang!AB527-Gop_Dat_Hang!L527</f>
        <v>0</v>
      </c>
      <c r="AR527" s="21">
        <f>Gop_Dat_Hang!AC527-Gop_Dat_Hang!M527</f>
        <v>0</v>
      </c>
      <c r="AS527" s="21">
        <f>Gop_Dat_Hang!AD527-Gop_Dat_Hang!N527</f>
        <v>0</v>
      </c>
      <c r="AT527" s="21">
        <f>Gop_Dat_Hang!AE527-Gop_Dat_Hang!O527</f>
        <v>0</v>
      </c>
      <c r="AU527" s="21">
        <f>Gop_Dat_Hang!AF527-Gop_Dat_Hang!P527</f>
        <v>0</v>
      </c>
      <c r="AV527" s="21">
        <f>Gop_Dat_Hang!AG527-Gop_Dat_Hang!Q527</f>
        <v>0</v>
      </c>
      <c r="AW527" s="21">
        <f>Gop_Dat_Hang!AH527-Gop_Dat_Hang!R527</f>
        <v>0</v>
      </c>
      <c r="AX527" s="21">
        <f>Gop_Dat_Hang!AI527-Gop_Dat_Hang!S527</f>
        <v>0</v>
      </c>
      <c r="AY527" s="21">
        <f>Gop_Dat_Hang!AJ527-Gop_Dat_Hang!T527</f>
        <v>0</v>
      </c>
    </row>
    <row r="528" spans="1:51" x14ac:dyDescent="0.2">
      <c r="A528" s="73">
        <v>44615</v>
      </c>
      <c r="B528" s="181" t="s">
        <v>433</v>
      </c>
      <c r="C528" s="181" t="s">
        <v>126</v>
      </c>
      <c r="D528" s="181" t="s">
        <v>464</v>
      </c>
      <c r="E528" s="181" t="s">
        <v>465</v>
      </c>
      <c r="F528" s="181" t="s">
        <v>466</v>
      </c>
      <c r="G528" s="181" t="s">
        <v>569</v>
      </c>
      <c r="H528" s="21">
        <v>5</v>
      </c>
      <c r="I528" s="21">
        <v>0.03</v>
      </c>
      <c r="J528" s="74">
        <v>0</v>
      </c>
      <c r="L528" s="21">
        <v>24</v>
      </c>
      <c r="M528" s="21">
        <v>44</v>
      </c>
      <c r="N528" s="21">
        <v>20</v>
      </c>
      <c r="O528" s="21">
        <v>31</v>
      </c>
      <c r="P528" s="21">
        <v>25</v>
      </c>
      <c r="Q528" s="21">
        <v>37</v>
      </c>
      <c r="R528" s="21">
        <v>38</v>
      </c>
      <c r="S528" s="21">
        <v>219</v>
      </c>
      <c r="T528" s="21">
        <v>89091</v>
      </c>
      <c r="U528" s="21">
        <v>19510929</v>
      </c>
      <c r="V528" s="21">
        <v>0</v>
      </c>
      <c r="W528" s="21">
        <v>19510929</v>
      </c>
      <c r="X528" s="21">
        <v>1560874.32</v>
      </c>
      <c r="Y528" s="74">
        <v>21071803.32</v>
      </c>
      <c r="Z528" s="74">
        <v>107900</v>
      </c>
      <c r="AB528" s="21">
        <f>Gop_Dat_Hang!L528</f>
        <v>24</v>
      </c>
      <c r="AC528" s="21">
        <f>Gop_Dat_Hang!M528</f>
        <v>44</v>
      </c>
      <c r="AD528" s="21">
        <f>Gop_Dat_Hang!N528</f>
        <v>20</v>
      </c>
      <c r="AE528" s="21">
        <f>Gop_Dat_Hang!O528</f>
        <v>31</v>
      </c>
      <c r="AF528" s="21">
        <f>Gop_Dat_Hang!P528</f>
        <v>25</v>
      </c>
      <c r="AG528" s="21">
        <f>Gop_Dat_Hang!Q528</f>
        <v>37</v>
      </c>
      <c r="AH528" s="21">
        <f>Gop_Dat_Hang!R528</f>
        <v>38</v>
      </c>
      <c r="AI528" s="21">
        <f>SUM(Gop_Dat_Hang!AB528:AH528)</f>
        <v>219</v>
      </c>
      <c r="AJ528" s="21">
        <f>Gop_Dat_Hang!T528</f>
        <v>89091</v>
      </c>
      <c r="AK528" s="21">
        <f t="shared" si="57"/>
        <v>19510929</v>
      </c>
      <c r="AL528" s="21">
        <f>Gop_Dat_Hang!V528</f>
        <v>0</v>
      </c>
      <c r="AM528" s="21">
        <f t="shared" si="58"/>
        <v>19510929</v>
      </c>
      <c r="AN528" s="21">
        <f>Gop_Dat_Hang!X528</f>
        <v>1560874.32</v>
      </c>
      <c r="AO528" s="75">
        <f t="shared" si="59"/>
        <v>21071803.32</v>
      </c>
      <c r="AQ528" s="21">
        <f>Gop_Dat_Hang!AB528-Gop_Dat_Hang!L528</f>
        <v>0</v>
      </c>
      <c r="AR528" s="21">
        <f>Gop_Dat_Hang!AC528-Gop_Dat_Hang!M528</f>
        <v>0</v>
      </c>
      <c r="AS528" s="21">
        <f>Gop_Dat_Hang!AD528-Gop_Dat_Hang!N528</f>
        <v>0</v>
      </c>
      <c r="AT528" s="21">
        <f>Gop_Dat_Hang!AE528-Gop_Dat_Hang!O528</f>
        <v>0</v>
      </c>
      <c r="AU528" s="21">
        <f>Gop_Dat_Hang!AF528-Gop_Dat_Hang!P528</f>
        <v>0</v>
      </c>
      <c r="AV528" s="21">
        <f>Gop_Dat_Hang!AG528-Gop_Dat_Hang!Q528</f>
        <v>0</v>
      </c>
      <c r="AW528" s="21">
        <f>Gop_Dat_Hang!AH528-Gop_Dat_Hang!R528</f>
        <v>0</v>
      </c>
      <c r="AX528" s="21">
        <f>Gop_Dat_Hang!AI528-Gop_Dat_Hang!S528</f>
        <v>0</v>
      </c>
      <c r="AY528" s="21">
        <f>Gop_Dat_Hang!AJ528-Gop_Dat_Hang!T528</f>
        <v>0</v>
      </c>
    </row>
    <row r="529" spans="1:51" x14ac:dyDescent="0.2">
      <c r="A529" s="73">
        <v>44615</v>
      </c>
      <c r="B529" s="181" t="s">
        <v>433</v>
      </c>
      <c r="C529" s="181" t="s">
        <v>126</v>
      </c>
      <c r="D529" s="181" t="s">
        <v>467</v>
      </c>
      <c r="E529" s="181" t="s">
        <v>468</v>
      </c>
      <c r="F529" s="181" t="s">
        <v>469</v>
      </c>
      <c r="G529" s="181" t="s">
        <v>569</v>
      </c>
      <c r="H529" s="21">
        <v>5</v>
      </c>
      <c r="I529" s="21">
        <v>0.03</v>
      </c>
      <c r="J529" s="74">
        <v>0</v>
      </c>
      <c r="L529" s="21">
        <v>20</v>
      </c>
      <c r="M529" s="21">
        <v>20</v>
      </c>
      <c r="N529" s="21">
        <v>31</v>
      </c>
      <c r="O529" s="21">
        <v>45</v>
      </c>
      <c r="P529" s="21">
        <v>24</v>
      </c>
      <c r="Q529" s="21">
        <v>44</v>
      </c>
      <c r="R529" s="21">
        <v>22</v>
      </c>
      <c r="S529" s="21">
        <v>206</v>
      </c>
      <c r="T529" s="21">
        <v>89091</v>
      </c>
      <c r="U529" s="21">
        <v>18352746</v>
      </c>
      <c r="V529" s="21">
        <v>0</v>
      </c>
      <c r="W529" s="21">
        <v>18352746</v>
      </c>
      <c r="X529" s="21">
        <v>1468219.68</v>
      </c>
      <c r="Y529" s="74">
        <v>19820965.68</v>
      </c>
      <c r="Z529" s="74">
        <v>107900</v>
      </c>
      <c r="AB529" s="21">
        <f>Gop_Dat_Hang!L529</f>
        <v>20</v>
      </c>
      <c r="AC529" s="21">
        <f>Gop_Dat_Hang!M529</f>
        <v>20</v>
      </c>
      <c r="AD529" s="21">
        <f>Gop_Dat_Hang!N529</f>
        <v>31</v>
      </c>
      <c r="AE529" s="21">
        <f>Gop_Dat_Hang!O529</f>
        <v>45</v>
      </c>
      <c r="AF529" s="21">
        <f>Gop_Dat_Hang!P529</f>
        <v>24</v>
      </c>
      <c r="AG529" s="21">
        <f>Gop_Dat_Hang!Q529</f>
        <v>44</v>
      </c>
      <c r="AH529" s="21">
        <f>Gop_Dat_Hang!R529</f>
        <v>22</v>
      </c>
      <c r="AI529" s="21">
        <f>SUM(Gop_Dat_Hang!AB529:AH529)</f>
        <v>206</v>
      </c>
      <c r="AJ529" s="21">
        <f>Gop_Dat_Hang!T529</f>
        <v>89091</v>
      </c>
      <c r="AK529" s="21">
        <f t="shared" si="57"/>
        <v>18352746</v>
      </c>
      <c r="AL529" s="21">
        <f>Gop_Dat_Hang!V529</f>
        <v>0</v>
      </c>
      <c r="AM529" s="21">
        <f t="shared" si="58"/>
        <v>18352746</v>
      </c>
      <c r="AN529" s="21">
        <f>Gop_Dat_Hang!X529</f>
        <v>1468219.68</v>
      </c>
      <c r="AO529" s="75">
        <f t="shared" si="59"/>
        <v>19820965.68</v>
      </c>
      <c r="AQ529" s="21">
        <f>Gop_Dat_Hang!AB529-Gop_Dat_Hang!L529</f>
        <v>0</v>
      </c>
      <c r="AR529" s="21">
        <f>Gop_Dat_Hang!AC529-Gop_Dat_Hang!M529</f>
        <v>0</v>
      </c>
      <c r="AS529" s="21">
        <f>Gop_Dat_Hang!AD529-Gop_Dat_Hang!N529</f>
        <v>0</v>
      </c>
      <c r="AT529" s="21">
        <f>Gop_Dat_Hang!AE529-Gop_Dat_Hang!O529</f>
        <v>0</v>
      </c>
      <c r="AU529" s="21">
        <f>Gop_Dat_Hang!AF529-Gop_Dat_Hang!P529</f>
        <v>0</v>
      </c>
      <c r="AV529" s="21">
        <f>Gop_Dat_Hang!AG529-Gop_Dat_Hang!Q529</f>
        <v>0</v>
      </c>
      <c r="AW529" s="21">
        <f>Gop_Dat_Hang!AH529-Gop_Dat_Hang!R529</f>
        <v>0</v>
      </c>
      <c r="AX529" s="21">
        <f>Gop_Dat_Hang!AI529-Gop_Dat_Hang!S529</f>
        <v>0</v>
      </c>
      <c r="AY529" s="21">
        <f>Gop_Dat_Hang!AJ529-Gop_Dat_Hang!T529</f>
        <v>0</v>
      </c>
    </row>
  </sheetData>
  <autoFilter ref="BA1:BA133" xr:uid="{63077B9B-B0E6-40BF-BBBF-FC7D1735C084}">
    <filterColumn colId="0">
      <filters>
        <dateGroupItem year="2022" month="2" day="22" dateTimeGrouping="day"/>
      </filters>
    </filterColumn>
  </autoFilter>
  <pageMargins left="0.7" right="0.7" top="0.75" bottom="0.75" header="0.3" footer="0.3"/>
  <pageSetup paperSize="9" orientation="portrait" horizontalDpi="1200" verticalDpi="3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C39F04-567B-4768-B319-255C44F50228}">
  <sheetPr codeName="Sheet19">
    <tabColor theme="9" tint="-0.499984740745262"/>
  </sheetPr>
  <dimension ref="A1:E127"/>
  <sheetViews>
    <sheetView topLeftCell="A115" workbookViewId="0">
      <selection activeCell="C2" sqref="C2"/>
    </sheetView>
  </sheetViews>
  <sheetFormatPr defaultRowHeight="15" x14ac:dyDescent="0.25"/>
  <cols>
    <col min="1" max="1" width="8" style="20" bestFit="1" customWidth="1"/>
    <col min="2" max="2" width="9" style="20" bestFit="1" customWidth="1"/>
    <col min="3" max="3" width="18.140625" style="20" bestFit="1" customWidth="1"/>
    <col min="4" max="4" width="8.85546875" style="77" bestFit="1" customWidth="1"/>
    <col min="5" max="5" width="14.5703125" style="77" bestFit="1" customWidth="1"/>
  </cols>
  <sheetData>
    <row r="1" spans="1:5" x14ac:dyDescent="0.25">
      <c r="A1" t="s">
        <v>25</v>
      </c>
      <c r="B1" t="s">
        <v>27</v>
      </c>
      <c r="C1" t="s">
        <v>1</v>
      </c>
      <c r="D1" t="s">
        <v>3272</v>
      </c>
      <c r="E1" t="s">
        <v>3275</v>
      </c>
    </row>
    <row r="2" spans="1:5" x14ac:dyDescent="0.25">
      <c r="A2" s="20" t="s">
        <v>216</v>
      </c>
      <c r="B2" s="20" t="s">
        <v>248</v>
      </c>
      <c r="C2" s="20" t="s">
        <v>7</v>
      </c>
      <c r="D2" s="77">
        <v>27</v>
      </c>
      <c r="E2" s="77">
        <v>0</v>
      </c>
    </row>
    <row r="3" spans="1:5" x14ac:dyDescent="0.25">
      <c r="A3" s="20" t="s">
        <v>216</v>
      </c>
      <c r="B3" s="20" t="s">
        <v>248</v>
      </c>
      <c r="C3" s="20" t="s">
        <v>10</v>
      </c>
      <c r="D3" s="77">
        <v>40</v>
      </c>
      <c r="E3" s="77">
        <v>0</v>
      </c>
    </row>
    <row r="4" spans="1:5" x14ac:dyDescent="0.25">
      <c r="A4" s="20" t="s">
        <v>216</v>
      </c>
      <c r="B4" s="20" t="s">
        <v>248</v>
      </c>
      <c r="C4" s="20" t="s">
        <v>22</v>
      </c>
      <c r="D4" s="77">
        <v>14</v>
      </c>
      <c r="E4" s="77">
        <v>0</v>
      </c>
    </row>
    <row r="5" spans="1:5" x14ac:dyDescent="0.25">
      <c r="A5" s="20" t="s">
        <v>216</v>
      </c>
      <c r="B5" s="20" t="s">
        <v>248</v>
      </c>
      <c r="C5" s="20" t="s">
        <v>16</v>
      </c>
      <c r="D5" s="77">
        <v>45</v>
      </c>
      <c r="E5" s="77">
        <v>0</v>
      </c>
    </row>
    <row r="6" spans="1:5" x14ac:dyDescent="0.25">
      <c r="A6" s="20" t="s">
        <v>216</v>
      </c>
      <c r="B6" s="20" t="s">
        <v>248</v>
      </c>
      <c r="C6" s="20" t="s">
        <v>13</v>
      </c>
      <c r="D6" s="77">
        <v>39</v>
      </c>
      <c r="E6" s="77">
        <v>0</v>
      </c>
    </row>
    <row r="7" spans="1:5" x14ac:dyDescent="0.25">
      <c r="A7" s="20" t="s">
        <v>216</v>
      </c>
      <c r="B7" s="20" t="s">
        <v>248</v>
      </c>
      <c r="C7" s="20" t="s">
        <v>4</v>
      </c>
      <c r="D7" s="77">
        <v>22</v>
      </c>
      <c r="E7" s="77">
        <v>0</v>
      </c>
    </row>
    <row r="8" spans="1:5" x14ac:dyDescent="0.25">
      <c r="A8" s="20" t="s">
        <v>216</v>
      </c>
      <c r="B8" s="20" t="s">
        <v>248</v>
      </c>
      <c r="C8" s="20" t="s">
        <v>19</v>
      </c>
      <c r="D8" s="77">
        <v>27</v>
      </c>
      <c r="E8" s="77">
        <v>0</v>
      </c>
    </row>
    <row r="9" spans="1:5" x14ac:dyDescent="0.25">
      <c r="A9" s="20" t="s">
        <v>216</v>
      </c>
      <c r="B9" s="20" t="s">
        <v>251</v>
      </c>
      <c r="C9" s="20" t="s">
        <v>19</v>
      </c>
      <c r="D9" s="77">
        <v>50</v>
      </c>
      <c r="E9" s="77">
        <v>162500</v>
      </c>
    </row>
    <row r="10" spans="1:5" x14ac:dyDescent="0.25">
      <c r="A10" s="20" t="s">
        <v>216</v>
      </c>
      <c r="B10" s="20" t="s">
        <v>251</v>
      </c>
      <c r="C10" s="20" t="s">
        <v>7</v>
      </c>
      <c r="D10" s="77">
        <v>35</v>
      </c>
      <c r="E10" s="77">
        <v>113750</v>
      </c>
    </row>
    <row r="11" spans="1:5" x14ac:dyDescent="0.25">
      <c r="A11" s="20" t="s">
        <v>216</v>
      </c>
      <c r="B11" s="20" t="s">
        <v>251</v>
      </c>
      <c r="C11" s="20" t="s">
        <v>16</v>
      </c>
      <c r="D11" s="77">
        <v>35</v>
      </c>
      <c r="E11" s="77">
        <v>113750</v>
      </c>
    </row>
    <row r="12" spans="1:5" x14ac:dyDescent="0.25">
      <c r="A12" s="20" t="s">
        <v>216</v>
      </c>
      <c r="B12" s="20" t="s">
        <v>251</v>
      </c>
      <c r="C12" s="20" t="s">
        <v>10</v>
      </c>
      <c r="D12" s="77">
        <v>23</v>
      </c>
      <c r="E12" s="77">
        <v>74750</v>
      </c>
    </row>
    <row r="13" spans="1:5" x14ac:dyDescent="0.25">
      <c r="A13" s="20" t="s">
        <v>216</v>
      </c>
      <c r="B13" s="20" t="s">
        <v>251</v>
      </c>
      <c r="C13" s="20" t="s">
        <v>4</v>
      </c>
      <c r="D13" s="77">
        <v>30</v>
      </c>
      <c r="E13" s="77">
        <v>97500</v>
      </c>
    </row>
    <row r="14" spans="1:5" x14ac:dyDescent="0.25">
      <c r="A14" s="20" t="s">
        <v>216</v>
      </c>
      <c r="B14" s="20" t="s">
        <v>251</v>
      </c>
      <c r="C14" s="20" t="s">
        <v>22</v>
      </c>
      <c r="D14" s="77">
        <v>32</v>
      </c>
      <c r="E14" s="77">
        <v>104000</v>
      </c>
    </row>
    <row r="15" spans="1:5" x14ac:dyDescent="0.25">
      <c r="A15" s="20" t="s">
        <v>216</v>
      </c>
      <c r="B15" s="20" t="s">
        <v>251</v>
      </c>
      <c r="C15" s="20" t="s">
        <v>13</v>
      </c>
      <c r="D15" s="77">
        <v>49</v>
      </c>
      <c r="E15" s="77">
        <v>159250</v>
      </c>
    </row>
    <row r="16" spans="1:5" x14ac:dyDescent="0.25">
      <c r="A16" s="20" t="s">
        <v>216</v>
      </c>
      <c r="B16" s="20" t="s">
        <v>254</v>
      </c>
      <c r="C16" s="20" t="s">
        <v>19</v>
      </c>
      <c r="D16" s="77">
        <v>11</v>
      </c>
      <c r="E16" s="77">
        <v>0</v>
      </c>
    </row>
    <row r="17" spans="1:5" x14ac:dyDescent="0.25">
      <c r="A17" s="20" t="s">
        <v>216</v>
      </c>
      <c r="B17" s="20" t="s">
        <v>254</v>
      </c>
      <c r="C17" s="20" t="s">
        <v>10</v>
      </c>
      <c r="D17" s="77">
        <v>14</v>
      </c>
      <c r="E17" s="77">
        <v>0</v>
      </c>
    </row>
    <row r="18" spans="1:5" x14ac:dyDescent="0.25">
      <c r="A18" s="20" t="s">
        <v>216</v>
      </c>
      <c r="B18" s="20" t="s">
        <v>254</v>
      </c>
      <c r="C18" s="20" t="s">
        <v>13</v>
      </c>
      <c r="D18" s="77">
        <v>19</v>
      </c>
      <c r="E18" s="77">
        <v>0</v>
      </c>
    </row>
    <row r="19" spans="1:5" x14ac:dyDescent="0.25">
      <c r="A19" s="20" t="s">
        <v>216</v>
      </c>
      <c r="B19" s="20" t="s">
        <v>254</v>
      </c>
      <c r="C19" s="20" t="s">
        <v>7</v>
      </c>
      <c r="D19" s="77">
        <v>23</v>
      </c>
      <c r="E19" s="77">
        <v>0</v>
      </c>
    </row>
    <row r="20" spans="1:5" x14ac:dyDescent="0.25">
      <c r="A20" s="20" t="s">
        <v>216</v>
      </c>
      <c r="B20" s="20" t="s">
        <v>254</v>
      </c>
      <c r="C20" s="20" t="s">
        <v>16</v>
      </c>
      <c r="D20" s="77">
        <v>42</v>
      </c>
      <c r="E20" s="77">
        <v>0</v>
      </c>
    </row>
    <row r="21" spans="1:5" x14ac:dyDescent="0.25">
      <c r="A21" s="20" t="s">
        <v>216</v>
      </c>
      <c r="B21" s="20" t="s">
        <v>254</v>
      </c>
      <c r="C21" s="20" t="s">
        <v>22</v>
      </c>
      <c r="D21" s="77">
        <v>32</v>
      </c>
      <c r="E21" s="77">
        <v>0</v>
      </c>
    </row>
    <row r="22" spans="1:5" x14ac:dyDescent="0.25">
      <c r="A22" s="20" t="s">
        <v>216</v>
      </c>
      <c r="B22" s="20" t="s">
        <v>254</v>
      </c>
      <c r="C22" s="20" t="s">
        <v>4</v>
      </c>
      <c r="D22" s="77">
        <v>22</v>
      </c>
      <c r="E22" s="77">
        <v>0</v>
      </c>
    </row>
    <row r="23" spans="1:5" x14ac:dyDescent="0.25">
      <c r="A23" s="20" t="s">
        <v>216</v>
      </c>
      <c r="B23" s="20" t="s">
        <v>257</v>
      </c>
      <c r="C23" s="20" t="s">
        <v>4</v>
      </c>
      <c r="D23" s="77">
        <v>30</v>
      </c>
      <c r="E23" s="77">
        <v>0</v>
      </c>
    </row>
    <row r="24" spans="1:5" x14ac:dyDescent="0.25">
      <c r="A24" s="20" t="s">
        <v>216</v>
      </c>
      <c r="B24" s="20" t="s">
        <v>257</v>
      </c>
      <c r="C24" s="20" t="s">
        <v>19</v>
      </c>
      <c r="D24" s="77">
        <v>17</v>
      </c>
      <c r="E24" s="77">
        <v>0</v>
      </c>
    </row>
    <row r="25" spans="1:5" x14ac:dyDescent="0.25">
      <c r="A25" s="20" t="s">
        <v>216</v>
      </c>
      <c r="B25" s="20" t="s">
        <v>257</v>
      </c>
      <c r="C25" s="20" t="s">
        <v>7</v>
      </c>
      <c r="D25" s="77">
        <v>49</v>
      </c>
      <c r="E25" s="77">
        <v>0</v>
      </c>
    </row>
    <row r="26" spans="1:5" x14ac:dyDescent="0.25">
      <c r="A26" s="20" t="s">
        <v>216</v>
      </c>
      <c r="B26" s="20" t="s">
        <v>257</v>
      </c>
      <c r="C26" s="20" t="s">
        <v>13</v>
      </c>
      <c r="D26" s="77">
        <v>32</v>
      </c>
      <c r="E26" s="77">
        <v>0</v>
      </c>
    </row>
    <row r="27" spans="1:5" x14ac:dyDescent="0.25">
      <c r="A27" s="20" t="s">
        <v>216</v>
      </c>
      <c r="B27" s="20" t="s">
        <v>257</v>
      </c>
      <c r="C27" s="20" t="s">
        <v>22</v>
      </c>
      <c r="D27" s="77">
        <v>28</v>
      </c>
      <c r="E27" s="77">
        <v>0</v>
      </c>
    </row>
    <row r="28" spans="1:5" x14ac:dyDescent="0.25">
      <c r="A28" s="20" t="s">
        <v>216</v>
      </c>
      <c r="B28" s="20" t="s">
        <v>257</v>
      </c>
      <c r="C28" s="20" t="s">
        <v>16</v>
      </c>
      <c r="D28" s="77">
        <v>32</v>
      </c>
      <c r="E28" s="77">
        <v>0</v>
      </c>
    </row>
    <row r="29" spans="1:5" x14ac:dyDescent="0.25">
      <c r="A29" s="20" t="s">
        <v>216</v>
      </c>
      <c r="B29" s="20" t="s">
        <v>257</v>
      </c>
      <c r="C29" s="20" t="s">
        <v>10</v>
      </c>
      <c r="D29" s="77">
        <v>20</v>
      </c>
      <c r="E29" s="77">
        <v>0</v>
      </c>
    </row>
    <row r="30" spans="1:5" x14ac:dyDescent="0.25">
      <c r="A30" s="20" t="s">
        <v>216</v>
      </c>
      <c r="B30" s="20" t="s">
        <v>260</v>
      </c>
      <c r="C30" s="20" t="s">
        <v>22</v>
      </c>
      <c r="D30" s="77">
        <v>29</v>
      </c>
      <c r="E30" s="77">
        <v>464000</v>
      </c>
    </row>
    <row r="31" spans="1:5" x14ac:dyDescent="0.25">
      <c r="A31" s="20" t="s">
        <v>216</v>
      </c>
      <c r="B31" s="20" t="s">
        <v>260</v>
      </c>
      <c r="C31" s="20" t="s">
        <v>19</v>
      </c>
      <c r="D31" s="77">
        <v>29</v>
      </c>
      <c r="E31" s="77">
        <v>464000</v>
      </c>
    </row>
    <row r="32" spans="1:5" x14ac:dyDescent="0.25">
      <c r="A32" s="20" t="s">
        <v>216</v>
      </c>
      <c r="B32" s="20" t="s">
        <v>260</v>
      </c>
      <c r="C32" s="20" t="s">
        <v>16</v>
      </c>
      <c r="D32" s="77">
        <v>33</v>
      </c>
      <c r="E32" s="77">
        <v>528000</v>
      </c>
    </row>
    <row r="33" spans="1:5" x14ac:dyDescent="0.25">
      <c r="A33" s="20" t="s">
        <v>216</v>
      </c>
      <c r="B33" s="20" t="s">
        <v>260</v>
      </c>
      <c r="C33" s="20" t="s">
        <v>10</v>
      </c>
      <c r="D33" s="77">
        <v>15</v>
      </c>
      <c r="E33" s="77">
        <v>240000</v>
      </c>
    </row>
    <row r="34" spans="1:5" x14ac:dyDescent="0.25">
      <c r="A34" s="20" t="s">
        <v>216</v>
      </c>
      <c r="B34" s="20" t="s">
        <v>260</v>
      </c>
      <c r="C34" s="20" t="s">
        <v>4</v>
      </c>
      <c r="D34" s="77">
        <v>44</v>
      </c>
      <c r="E34" s="77">
        <v>704000</v>
      </c>
    </row>
    <row r="35" spans="1:5" x14ac:dyDescent="0.25">
      <c r="A35" s="20" t="s">
        <v>216</v>
      </c>
      <c r="B35" s="20" t="s">
        <v>260</v>
      </c>
      <c r="C35" s="20" t="s">
        <v>7</v>
      </c>
      <c r="D35" s="77">
        <v>32</v>
      </c>
      <c r="E35" s="77">
        <v>512000</v>
      </c>
    </row>
    <row r="36" spans="1:5" x14ac:dyDescent="0.25">
      <c r="A36" s="20" t="s">
        <v>216</v>
      </c>
      <c r="B36" s="20" t="s">
        <v>260</v>
      </c>
      <c r="C36" s="20" t="s">
        <v>13</v>
      </c>
      <c r="D36" s="77">
        <v>19</v>
      </c>
      <c r="E36" s="77">
        <v>304000</v>
      </c>
    </row>
    <row r="37" spans="1:5" x14ac:dyDescent="0.25">
      <c r="A37" s="20" t="s">
        <v>216</v>
      </c>
      <c r="B37" s="20" t="s">
        <v>218</v>
      </c>
      <c r="C37" s="20" t="s">
        <v>16</v>
      </c>
      <c r="D37" s="77">
        <v>42</v>
      </c>
      <c r="E37" s="77">
        <v>323400</v>
      </c>
    </row>
    <row r="38" spans="1:5" x14ac:dyDescent="0.25">
      <c r="A38" s="20" t="s">
        <v>216</v>
      </c>
      <c r="B38" s="20" t="s">
        <v>218</v>
      </c>
      <c r="C38" s="20" t="s">
        <v>10</v>
      </c>
      <c r="D38" s="77">
        <v>40</v>
      </c>
      <c r="E38" s="77">
        <v>308000</v>
      </c>
    </row>
    <row r="39" spans="1:5" x14ac:dyDescent="0.25">
      <c r="A39" s="20" t="s">
        <v>216</v>
      </c>
      <c r="B39" s="20" t="s">
        <v>218</v>
      </c>
      <c r="C39" s="20" t="s">
        <v>13</v>
      </c>
      <c r="D39" s="77">
        <v>44</v>
      </c>
      <c r="E39" s="77">
        <v>338800</v>
      </c>
    </row>
    <row r="40" spans="1:5" x14ac:dyDescent="0.25">
      <c r="A40" s="20" t="s">
        <v>216</v>
      </c>
      <c r="B40" s="20" t="s">
        <v>218</v>
      </c>
      <c r="C40" s="20" t="s">
        <v>7</v>
      </c>
      <c r="D40" s="77">
        <v>44</v>
      </c>
      <c r="E40" s="77">
        <v>338800</v>
      </c>
    </row>
    <row r="41" spans="1:5" x14ac:dyDescent="0.25">
      <c r="A41" s="20" t="s">
        <v>216</v>
      </c>
      <c r="B41" s="20" t="s">
        <v>218</v>
      </c>
      <c r="C41" s="20" t="s">
        <v>19</v>
      </c>
      <c r="D41" s="77">
        <v>14</v>
      </c>
      <c r="E41" s="77">
        <v>107800</v>
      </c>
    </row>
    <row r="42" spans="1:5" x14ac:dyDescent="0.25">
      <c r="A42" s="20" t="s">
        <v>216</v>
      </c>
      <c r="B42" s="20" t="s">
        <v>218</v>
      </c>
      <c r="C42" s="20" t="s">
        <v>4</v>
      </c>
      <c r="D42" s="77">
        <v>37</v>
      </c>
      <c r="E42" s="77">
        <v>284900</v>
      </c>
    </row>
    <row r="43" spans="1:5" x14ac:dyDescent="0.25">
      <c r="A43" s="20" t="s">
        <v>216</v>
      </c>
      <c r="B43" s="20" t="s">
        <v>218</v>
      </c>
      <c r="C43" s="20" t="s">
        <v>22</v>
      </c>
      <c r="D43" s="77">
        <v>28</v>
      </c>
      <c r="E43" s="77">
        <v>215600</v>
      </c>
    </row>
    <row r="44" spans="1:5" x14ac:dyDescent="0.25">
      <c r="A44" s="20" t="s">
        <v>216</v>
      </c>
      <c r="B44" s="20" t="s">
        <v>221</v>
      </c>
      <c r="C44" s="20" t="s">
        <v>13</v>
      </c>
      <c r="D44" s="77">
        <v>42</v>
      </c>
      <c r="E44" s="77">
        <v>0</v>
      </c>
    </row>
    <row r="45" spans="1:5" x14ac:dyDescent="0.25">
      <c r="A45" s="20" t="s">
        <v>216</v>
      </c>
      <c r="B45" s="20" t="s">
        <v>221</v>
      </c>
      <c r="C45" s="20" t="s">
        <v>4</v>
      </c>
      <c r="D45" s="77">
        <v>36</v>
      </c>
      <c r="E45" s="77">
        <v>0</v>
      </c>
    </row>
    <row r="46" spans="1:5" x14ac:dyDescent="0.25">
      <c r="A46" s="20" t="s">
        <v>216</v>
      </c>
      <c r="B46" s="20" t="s">
        <v>221</v>
      </c>
      <c r="C46" s="20" t="s">
        <v>22</v>
      </c>
      <c r="D46" s="77">
        <v>17</v>
      </c>
      <c r="E46" s="77">
        <v>0</v>
      </c>
    </row>
    <row r="47" spans="1:5" x14ac:dyDescent="0.25">
      <c r="A47" s="20" t="s">
        <v>216</v>
      </c>
      <c r="B47" s="20" t="s">
        <v>221</v>
      </c>
      <c r="C47" s="20" t="s">
        <v>19</v>
      </c>
      <c r="D47" s="77">
        <v>44</v>
      </c>
      <c r="E47" s="77">
        <v>0</v>
      </c>
    </row>
    <row r="48" spans="1:5" x14ac:dyDescent="0.25">
      <c r="A48" s="20" t="s">
        <v>216</v>
      </c>
      <c r="B48" s="20" t="s">
        <v>221</v>
      </c>
      <c r="C48" s="20" t="s">
        <v>7</v>
      </c>
      <c r="D48" s="77">
        <v>42</v>
      </c>
      <c r="E48" s="77">
        <v>0</v>
      </c>
    </row>
    <row r="49" spans="1:5" x14ac:dyDescent="0.25">
      <c r="A49" s="20" t="s">
        <v>216</v>
      </c>
      <c r="B49" s="20" t="s">
        <v>221</v>
      </c>
      <c r="C49" s="20" t="s">
        <v>16</v>
      </c>
      <c r="D49" s="77">
        <v>24</v>
      </c>
      <c r="E49" s="77">
        <v>0</v>
      </c>
    </row>
    <row r="50" spans="1:5" x14ac:dyDescent="0.25">
      <c r="A50" s="20" t="s">
        <v>216</v>
      </c>
      <c r="B50" s="20" t="s">
        <v>221</v>
      </c>
      <c r="C50" s="20" t="s">
        <v>10</v>
      </c>
      <c r="D50" s="77">
        <v>13</v>
      </c>
      <c r="E50" s="77">
        <v>0</v>
      </c>
    </row>
    <row r="51" spans="1:5" x14ac:dyDescent="0.25">
      <c r="A51" s="20" t="s">
        <v>86</v>
      </c>
      <c r="B51" s="20" t="s">
        <v>88</v>
      </c>
      <c r="C51" s="20" t="s">
        <v>16</v>
      </c>
      <c r="D51" s="77">
        <v>48</v>
      </c>
      <c r="E51" s="77">
        <v>0</v>
      </c>
    </row>
    <row r="52" spans="1:5" x14ac:dyDescent="0.25">
      <c r="A52" s="20" t="s">
        <v>86</v>
      </c>
      <c r="B52" s="20" t="s">
        <v>88</v>
      </c>
      <c r="C52" s="20" t="s">
        <v>19</v>
      </c>
      <c r="D52" s="77">
        <v>29</v>
      </c>
      <c r="E52" s="77">
        <v>0</v>
      </c>
    </row>
    <row r="53" spans="1:5" x14ac:dyDescent="0.25">
      <c r="A53" s="20" t="s">
        <v>86</v>
      </c>
      <c r="B53" s="20" t="s">
        <v>88</v>
      </c>
      <c r="C53" s="20" t="s">
        <v>13</v>
      </c>
      <c r="D53" s="77">
        <v>42</v>
      </c>
      <c r="E53" s="77">
        <v>0</v>
      </c>
    </row>
    <row r="54" spans="1:5" x14ac:dyDescent="0.25">
      <c r="A54" s="20" t="s">
        <v>86</v>
      </c>
      <c r="B54" s="20" t="s">
        <v>88</v>
      </c>
      <c r="C54" s="20" t="s">
        <v>22</v>
      </c>
      <c r="D54" s="77">
        <v>49</v>
      </c>
      <c r="E54" s="77">
        <v>0</v>
      </c>
    </row>
    <row r="55" spans="1:5" x14ac:dyDescent="0.25">
      <c r="A55" s="20" t="s">
        <v>86</v>
      </c>
      <c r="B55" s="20" t="s">
        <v>88</v>
      </c>
      <c r="C55" s="20" t="s">
        <v>4</v>
      </c>
      <c r="D55" s="77">
        <v>11</v>
      </c>
      <c r="E55" s="77">
        <v>0</v>
      </c>
    </row>
    <row r="56" spans="1:5" x14ac:dyDescent="0.25">
      <c r="A56" s="20" t="s">
        <v>86</v>
      </c>
      <c r="B56" s="20" t="s">
        <v>88</v>
      </c>
      <c r="C56" s="20" t="s">
        <v>10</v>
      </c>
      <c r="D56" s="77">
        <v>44</v>
      </c>
      <c r="E56" s="77">
        <v>0</v>
      </c>
    </row>
    <row r="57" spans="1:5" x14ac:dyDescent="0.25">
      <c r="A57" s="20" t="s">
        <v>86</v>
      </c>
      <c r="B57" s="20" t="s">
        <v>88</v>
      </c>
      <c r="C57" s="20" t="s">
        <v>7</v>
      </c>
      <c r="D57" s="77">
        <v>43</v>
      </c>
      <c r="E57" s="77">
        <v>0</v>
      </c>
    </row>
    <row r="58" spans="1:5" x14ac:dyDescent="0.25">
      <c r="A58" s="20" t="s">
        <v>86</v>
      </c>
      <c r="B58" s="20" t="s">
        <v>92</v>
      </c>
      <c r="C58" s="20" t="s">
        <v>13</v>
      </c>
      <c r="D58" s="77">
        <v>17</v>
      </c>
      <c r="E58" s="77">
        <v>0</v>
      </c>
    </row>
    <row r="59" spans="1:5" x14ac:dyDescent="0.25">
      <c r="A59" s="20" t="s">
        <v>86</v>
      </c>
      <c r="B59" s="20" t="s">
        <v>92</v>
      </c>
      <c r="C59" s="20" t="s">
        <v>7</v>
      </c>
      <c r="D59" s="77">
        <v>28</v>
      </c>
      <c r="E59" s="77">
        <v>0</v>
      </c>
    </row>
    <row r="60" spans="1:5" x14ac:dyDescent="0.25">
      <c r="A60" s="20" t="s">
        <v>86</v>
      </c>
      <c r="B60" s="20" t="s">
        <v>92</v>
      </c>
      <c r="C60" s="20" t="s">
        <v>4</v>
      </c>
      <c r="D60" s="77">
        <v>32</v>
      </c>
      <c r="E60" s="77">
        <v>0</v>
      </c>
    </row>
    <row r="61" spans="1:5" x14ac:dyDescent="0.25">
      <c r="A61" s="20" t="s">
        <v>86</v>
      </c>
      <c r="B61" s="20" t="s">
        <v>92</v>
      </c>
      <c r="C61" s="20" t="s">
        <v>10</v>
      </c>
      <c r="D61" s="77">
        <v>17</v>
      </c>
      <c r="E61" s="77">
        <v>0</v>
      </c>
    </row>
    <row r="62" spans="1:5" x14ac:dyDescent="0.25">
      <c r="A62" s="20" t="s">
        <v>86</v>
      </c>
      <c r="B62" s="20" t="s">
        <v>92</v>
      </c>
      <c r="C62" s="20" t="s">
        <v>19</v>
      </c>
      <c r="D62" s="77">
        <v>17</v>
      </c>
      <c r="E62" s="77">
        <v>0</v>
      </c>
    </row>
    <row r="63" spans="1:5" x14ac:dyDescent="0.25">
      <c r="A63" s="20" t="s">
        <v>86</v>
      </c>
      <c r="B63" s="20" t="s">
        <v>92</v>
      </c>
      <c r="C63" s="20" t="s">
        <v>22</v>
      </c>
      <c r="D63" s="77">
        <v>13</v>
      </c>
      <c r="E63" s="77">
        <v>0</v>
      </c>
    </row>
    <row r="64" spans="1:5" x14ac:dyDescent="0.25">
      <c r="A64" s="20" t="s">
        <v>86</v>
      </c>
      <c r="B64" s="20" t="s">
        <v>92</v>
      </c>
      <c r="C64" s="20" t="s">
        <v>16</v>
      </c>
      <c r="D64" s="77">
        <v>40</v>
      </c>
      <c r="E64" s="77">
        <v>0</v>
      </c>
    </row>
    <row r="65" spans="1:5" x14ac:dyDescent="0.25">
      <c r="A65" s="20" t="s">
        <v>86</v>
      </c>
      <c r="B65" s="20" t="s">
        <v>104</v>
      </c>
      <c r="C65" s="20" t="s">
        <v>10</v>
      </c>
      <c r="D65" s="77">
        <v>0</v>
      </c>
      <c r="E65" s="77">
        <v>0</v>
      </c>
    </row>
    <row r="66" spans="1:5" x14ac:dyDescent="0.25">
      <c r="A66" s="20" t="s">
        <v>86</v>
      </c>
      <c r="B66" s="20" t="s">
        <v>104</v>
      </c>
      <c r="C66" s="20" t="s">
        <v>7</v>
      </c>
      <c r="D66" s="77">
        <v>0</v>
      </c>
      <c r="E66" s="77">
        <v>0</v>
      </c>
    </row>
    <row r="67" spans="1:5" x14ac:dyDescent="0.25">
      <c r="A67" s="20" t="s">
        <v>86</v>
      </c>
      <c r="B67" s="20" t="s">
        <v>104</v>
      </c>
      <c r="C67" s="20" t="s">
        <v>13</v>
      </c>
      <c r="D67" s="77">
        <v>0</v>
      </c>
      <c r="E67" s="77">
        <v>0</v>
      </c>
    </row>
    <row r="68" spans="1:5" x14ac:dyDescent="0.25">
      <c r="A68" s="20" t="s">
        <v>86</v>
      </c>
      <c r="B68" s="20" t="s">
        <v>104</v>
      </c>
      <c r="C68" s="20" t="s">
        <v>19</v>
      </c>
      <c r="D68" s="77">
        <v>29</v>
      </c>
      <c r="E68" s="77">
        <v>0</v>
      </c>
    </row>
    <row r="69" spans="1:5" x14ac:dyDescent="0.25">
      <c r="A69" s="20" t="s">
        <v>86</v>
      </c>
      <c r="B69" s="20" t="s">
        <v>104</v>
      </c>
      <c r="C69" s="20" t="s">
        <v>16</v>
      </c>
      <c r="D69" s="77">
        <v>32</v>
      </c>
      <c r="E69" s="77">
        <v>0</v>
      </c>
    </row>
    <row r="70" spans="1:5" x14ac:dyDescent="0.25">
      <c r="A70" s="20" t="s">
        <v>86</v>
      </c>
      <c r="B70" s="20" t="s">
        <v>104</v>
      </c>
      <c r="C70" s="20" t="s">
        <v>22</v>
      </c>
      <c r="D70" s="77">
        <v>31</v>
      </c>
      <c r="E70" s="77">
        <v>0</v>
      </c>
    </row>
    <row r="71" spans="1:5" x14ac:dyDescent="0.25">
      <c r="A71" s="20" t="s">
        <v>86</v>
      </c>
      <c r="B71" s="20" t="s">
        <v>104</v>
      </c>
      <c r="C71" s="20" t="s">
        <v>4</v>
      </c>
      <c r="D71" s="77">
        <v>0</v>
      </c>
      <c r="E71" s="77">
        <v>0</v>
      </c>
    </row>
    <row r="72" spans="1:5" x14ac:dyDescent="0.25">
      <c r="A72" s="20" t="s">
        <v>86</v>
      </c>
      <c r="B72" s="20" t="s">
        <v>107</v>
      </c>
      <c r="C72" s="20" t="s">
        <v>19</v>
      </c>
      <c r="D72" s="77">
        <v>41</v>
      </c>
      <c r="E72" s="77">
        <v>0</v>
      </c>
    </row>
    <row r="73" spans="1:5" x14ac:dyDescent="0.25">
      <c r="A73" s="20" t="s">
        <v>86</v>
      </c>
      <c r="B73" s="20" t="s">
        <v>107</v>
      </c>
      <c r="C73" s="20" t="s">
        <v>7</v>
      </c>
      <c r="D73" s="77">
        <v>13</v>
      </c>
      <c r="E73" s="77">
        <v>0</v>
      </c>
    </row>
    <row r="74" spans="1:5" x14ac:dyDescent="0.25">
      <c r="A74" s="20" t="s">
        <v>86</v>
      </c>
      <c r="B74" s="20" t="s">
        <v>107</v>
      </c>
      <c r="C74" s="20" t="s">
        <v>10</v>
      </c>
      <c r="D74" s="77">
        <v>45</v>
      </c>
      <c r="E74" s="77">
        <v>0</v>
      </c>
    </row>
    <row r="75" spans="1:5" x14ac:dyDescent="0.25">
      <c r="A75" s="20" t="s">
        <v>86</v>
      </c>
      <c r="B75" s="20" t="s">
        <v>107</v>
      </c>
      <c r="C75" s="20" t="s">
        <v>4</v>
      </c>
      <c r="D75" s="77">
        <v>20</v>
      </c>
      <c r="E75" s="77">
        <v>0</v>
      </c>
    </row>
    <row r="76" spans="1:5" x14ac:dyDescent="0.25">
      <c r="A76" s="20" t="s">
        <v>86</v>
      </c>
      <c r="B76" s="20" t="s">
        <v>107</v>
      </c>
      <c r="C76" s="20" t="s">
        <v>13</v>
      </c>
      <c r="D76" s="77">
        <v>48</v>
      </c>
      <c r="E76" s="77">
        <v>0</v>
      </c>
    </row>
    <row r="77" spans="1:5" x14ac:dyDescent="0.25">
      <c r="A77" s="20" t="s">
        <v>86</v>
      </c>
      <c r="B77" s="20" t="s">
        <v>107</v>
      </c>
      <c r="C77" s="20" t="s">
        <v>22</v>
      </c>
      <c r="D77" s="77">
        <v>40</v>
      </c>
      <c r="E77" s="77">
        <v>0</v>
      </c>
    </row>
    <row r="78" spans="1:5" x14ac:dyDescent="0.25">
      <c r="A78" s="20" t="s">
        <v>86</v>
      </c>
      <c r="B78" s="20" t="s">
        <v>107</v>
      </c>
      <c r="C78" s="20" t="s">
        <v>16</v>
      </c>
      <c r="D78" s="77">
        <v>26</v>
      </c>
      <c r="E78" s="77">
        <v>0</v>
      </c>
    </row>
    <row r="79" spans="1:5" x14ac:dyDescent="0.25">
      <c r="A79" s="20" t="s">
        <v>86</v>
      </c>
      <c r="B79" s="20" t="s">
        <v>110</v>
      </c>
      <c r="C79" s="20" t="s">
        <v>22</v>
      </c>
      <c r="D79" s="77">
        <v>36</v>
      </c>
      <c r="E79" s="77">
        <v>0</v>
      </c>
    </row>
    <row r="80" spans="1:5" x14ac:dyDescent="0.25">
      <c r="A80" s="20" t="s">
        <v>86</v>
      </c>
      <c r="B80" s="20" t="s">
        <v>110</v>
      </c>
      <c r="C80" s="20" t="s">
        <v>4</v>
      </c>
      <c r="D80" s="77">
        <v>29</v>
      </c>
      <c r="E80" s="77">
        <v>0</v>
      </c>
    </row>
    <row r="81" spans="1:5" x14ac:dyDescent="0.25">
      <c r="A81" s="20" t="s">
        <v>86</v>
      </c>
      <c r="B81" s="20" t="s">
        <v>110</v>
      </c>
      <c r="C81" s="20" t="s">
        <v>10</v>
      </c>
      <c r="D81" s="77">
        <v>44</v>
      </c>
      <c r="E81" s="77">
        <v>0</v>
      </c>
    </row>
    <row r="82" spans="1:5" x14ac:dyDescent="0.25">
      <c r="A82" s="20" t="s">
        <v>86</v>
      </c>
      <c r="B82" s="20" t="s">
        <v>110</v>
      </c>
      <c r="C82" s="20" t="s">
        <v>7</v>
      </c>
      <c r="D82" s="77">
        <v>13</v>
      </c>
      <c r="E82" s="77">
        <v>0</v>
      </c>
    </row>
    <row r="83" spans="1:5" x14ac:dyDescent="0.25">
      <c r="A83" s="20" t="s">
        <v>86</v>
      </c>
      <c r="B83" s="20" t="s">
        <v>110</v>
      </c>
      <c r="C83" s="20" t="s">
        <v>19</v>
      </c>
      <c r="D83" s="77">
        <v>38</v>
      </c>
      <c r="E83" s="77">
        <v>0</v>
      </c>
    </row>
    <row r="84" spans="1:5" x14ac:dyDescent="0.25">
      <c r="A84" s="20" t="s">
        <v>86</v>
      </c>
      <c r="B84" s="20" t="s">
        <v>110</v>
      </c>
      <c r="C84" s="20" t="s">
        <v>13</v>
      </c>
      <c r="D84" s="77">
        <v>24</v>
      </c>
      <c r="E84" s="77">
        <v>0</v>
      </c>
    </row>
    <row r="85" spans="1:5" x14ac:dyDescent="0.25">
      <c r="A85" s="20" t="s">
        <v>86</v>
      </c>
      <c r="B85" s="20" t="s">
        <v>110</v>
      </c>
      <c r="C85" s="20" t="s">
        <v>16</v>
      </c>
      <c r="D85" s="77">
        <v>15</v>
      </c>
      <c r="E85" s="77">
        <v>0</v>
      </c>
    </row>
    <row r="86" spans="1:5" x14ac:dyDescent="0.25">
      <c r="A86" s="20" t="s">
        <v>86</v>
      </c>
      <c r="B86" s="20" t="s">
        <v>113</v>
      </c>
      <c r="C86" s="20" t="s">
        <v>13</v>
      </c>
      <c r="D86" s="77">
        <v>28</v>
      </c>
      <c r="E86" s="77">
        <v>0</v>
      </c>
    </row>
    <row r="87" spans="1:5" x14ac:dyDescent="0.25">
      <c r="A87" s="20" t="s">
        <v>86</v>
      </c>
      <c r="B87" s="20" t="s">
        <v>113</v>
      </c>
      <c r="C87" s="20" t="s">
        <v>7</v>
      </c>
      <c r="D87" s="77">
        <v>49</v>
      </c>
      <c r="E87" s="77">
        <v>0</v>
      </c>
    </row>
    <row r="88" spans="1:5" x14ac:dyDescent="0.25">
      <c r="A88" s="20" t="s">
        <v>86</v>
      </c>
      <c r="B88" s="20" t="s">
        <v>113</v>
      </c>
      <c r="C88" s="20" t="s">
        <v>19</v>
      </c>
      <c r="D88" s="77">
        <v>17</v>
      </c>
      <c r="E88" s="77">
        <v>0</v>
      </c>
    </row>
    <row r="89" spans="1:5" x14ac:dyDescent="0.25">
      <c r="A89" s="20" t="s">
        <v>86</v>
      </c>
      <c r="B89" s="20" t="s">
        <v>113</v>
      </c>
      <c r="C89" s="20" t="s">
        <v>22</v>
      </c>
      <c r="D89" s="77">
        <v>37</v>
      </c>
      <c r="E89" s="77">
        <v>0</v>
      </c>
    </row>
    <row r="90" spans="1:5" x14ac:dyDescent="0.25">
      <c r="A90" s="20" t="s">
        <v>86</v>
      </c>
      <c r="B90" s="20" t="s">
        <v>113</v>
      </c>
      <c r="C90" s="20" t="s">
        <v>4</v>
      </c>
      <c r="D90" s="77">
        <v>36</v>
      </c>
      <c r="E90" s="77">
        <v>0</v>
      </c>
    </row>
    <row r="91" spans="1:5" x14ac:dyDescent="0.25">
      <c r="A91" s="20" t="s">
        <v>86</v>
      </c>
      <c r="B91" s="20" t="s">
        <v>113</v>
      </c>
      <c r="C91" s="20" t="s">
        <v>16</v>
      </c>
      <c r="D91" s="77">
        <v>11</v>
      </c>
      <c r="E91" s="77">
        <v>0</v>
      </c>
    </row>
    <row r="92" spans="1:5" x14ac:dyDescent="0.25">
      <c r="A92" s="20" t="s">
        <v>86</v>
      </c>
      <c r="B92" s="20" t="s">
        <v>113</v>
      </c>
      <c r="C92" s="20" t="s">
        <v>10</v>
      </c>
      <c r="D92" s="77">
        <v>40</v>
      </c>
      <c r="E92" s="77">
        <v>0</v>
      </c>
    </row>
    <row r="93" spans="1:5" x14ac:dyDescent="0.25">
      <c r="A93" s="20" t="s">
        <v>86</v>
      </c>
      <c r="B93" s="20" t="s">
        <v>116</v>
      </c>
      <c r="C93" s="20" t="s">
        <v>4</v>
      </c>
      <c r="D93" s="77">
        <v>34</v>
      </c>
      <c r="E93" s="77">
        <v>0</v>
      </c>
    </row>
    <row r="94" spans="1:5" x14ac:dyDescent="0.25">
      <c r="A94" s="20" t="s">
        <v>86</v>
      </c>
      <c r="B94" s="20" t="s">
        <v>116</v>
      </c>
      <c r="C94" s="20" t="s">
        <v>22</v>
      </c>
      <c r="D94" s="77">
        <v>12</v>
      </c>
      <c r="E94" s="77">
        <v>0</v>
      </c>
    </row>
    <row r="95" spans="1:5" x14ac:dyDescent="0.25">
      <c r="A95" s="20" t="s">
        <v>86</v>
      </c>
      <c r="B95" s="20" t="s">
        <v>116</v>
      </c>
      <c r="C95" s="20" t="s">
        <v>19</v>
      </c>
      <c r="D95" s="77">
        <v>16</v>
      </c>
      <c r="E95" s="77">
        <v>0</v>
      </c>
    </row>
    <row r="96" spans="1:5" x14ac:dyDescent="0.25">
      <c r="A96" s="20" t="s">
        <v>86</v>
      </c>
      <c r="B96" s="20" t="s">
        <v>116</v>
      </c>
      <c r="C96" s="20" t="s">
        <v>16</v>
      </c>
      <c r="D96" s="77">
        <v>35</v>
      </c>
      <c r="E96" s="77">
        <v>0</v>
      </c>
    </row>
    <row r="97" spans="1:5" x14ac:dyDescent="0.25">
      <c r="A97" s="20" t="s">
        <v>86</v>
      </c>
      <c r="B97" s="20" t="s">
        <v>116</v>
      </c>
      <c r="C97" s="20" t="s">
        <v>13</v>
      </c>
      <c r="D97" s="77">
        <v>48</v>
      </c>
      <c r="E97" s="77">
        <v>0</v>
      </c>
    </row>
    <row r="98" spans="1:5" x14ac:dyDescent="0.25">
      <c r="A98" s="20" t="s">
        <v>86</v>
      </c>
      <c r="B98" s="20" t="s">
        <v>116</v>
      </c>
      <c r="C98" s="20" t="s">
        <v>7</v>
      </c>
      <c r="D98" s="77">
        <v>15</v>
      </c>
      <c r="E98" s="77">
        <v>0</v>
      </c>
    </row>
    <row r="99" spans="1:5" x14ac:dyDescent="0.25">
      <c r="A99" s="20" t="s">
        <v>86</v>
      </c>
      <c r="B99" s="20" t="s">
        <v>116</v>
      </c>
      <c r="C99" s="20" t="s">
        <v>10</v>
      </c>
      <c r="D99" s="77">
        <v>42</v>
      </c>
      <c r="E99" s="77">
        <v>0</v>
      </c>
    </row>
    <row r="100" spans="1:5" x14ac:dyDescent="0.25">
      <c r="A100" s="20" t="s">
        <v>86</v>
      </c>
      <c r="B100" s="20" t="s">
        <v>119</v>
      </c>
      <c r="C100" s="20" t="s">
        <v>19</v>
      </c>
      <c r="D100" s="77">
        <v>14</v>
      </c>
      <c r="E100" s="77">
        <v>0</v>
      </c>
    </row>
    <row r="101" spans="1:5" x14ac:dyDescent="0.25">
      <c r="A101" s="20" t="s">
        <v>86</v>
      </c>
      <c r="B101" s="20" t="s">
        <v>119</v>
      </c>
      <c r="C101" s="20" t="s">
        <v>22</v>
      </c>
      <c r="D101" s="77">
        <v>34</v>
      </c>
      <c r="E101" s="77">
        <v>0</v>
      </c>
    </row>
    <row r="102" spans="1:5" x14ac:dyDescent="0.25">
      <c r="A102" s="20" t="s">
        <v>86</v>
      </c>
      <c r="B102" s="20" t="s">
        <v>119</v>
      </c>
      <c r="C102" s="20" t="s">
        <v>4</v>
      </c>
      <c r="D102" s="77">
        <v>17</v>
      </c>
      <c r="E102" s="77">
        <v>0</v>
      </c>
    </row>
    <row r="103" spans="1:5" x14ac:dyDescent="0.25">
      <c r="A103" s="20" t="s">
        <v>86</v>
      </c>
      <c r="B103" s="20" t="s">
        <v>119</v>
      </c>
      <c r="C103" s="20" t="s">
        <v>16</v>
      </c>
      <c r="D103" s="77">
        <v>38</v>
      </c>
      <c r="E103" s="77">
        <v>0</v>
      </c>
    </row>
    <row r="104" spans="1:5" x14ac:dyDescent="0.25">
      <c r="A104" s="20" t="s">
        <v>86</v>
      </c>
      <c r="B104" s="20" t="s">
        <v>119</v>
      </c>
      <c r="C104" s="20" t="s">
        <v>13</v>
      </c>
      <c r="D104" s="77">
        <v>40</v>
      </c>
      <c r="E104" s="77">
        <v>0</v>
      </c>
    </row>
    <row r="105" spans="1:5" x14ac:dyDescent="0.25">
      <c r="A105" s="20" t="s">
        <v>86</v>
      </c>
      <c r="B105" s="20" t="s">
        <v>119</v>
      </c>
      <c r="C105" s="20" t="s">
        <v>10</v>
      </c>
      <c r="D105" s="77">
        <v>47</v>
      </c>
      <c r="E105" s="77">
        <v>0</v>
      </c>
    </row>
    <row r="106" spans="1:5" x14ac:dyDescent="0.25">
      <c r="A106" s="20" t="s">
        <v>86</v>
      </c>
      <c r="B106" s="20" t="s">
        <v>119</v>
      </c>
      <c r="C106" s="20" t="s">
        <v>7</v>
      </c>
      <c r="D106" s="77">
        <v>38</v>
      </c>
      <c r="E106" s="77">
        <v>0</v>
      </c>
    </row>
    <row r="107" spans="1:5" x14ac:dyDescent="0.25">
      <c r="A107" s="20" t="s">
        <v>86</v>
      </c>
      <c r="B107" s="20" t="s">
        <v>122</v>
      </c>
      <c r="C107" s="20" t="s">
        <v>7</v>
      </c>
      <c r="D107" s="77">
        <v>45</v>
      </c>
      <c r="E107" s="77">
        <v>0</v>
      </c>
    </row>
    <row r="108" spans="1:5" x14ac:dyDescent="0.25">
      <c r="A108" s="20" t="s">
        <v>86</v>
      </c>
      <c r="B108" s="20" t="s">
        <v>122</v>
      </c>
      <c r="C108" s="20" t="s">
        <v>22</v>
      </c>
      <c r="D108" s="77">
        <v>28</v>
      </c>
      <c r="E108" s="77">
        <v>0</v>
      </c>
    </row>
    <row r="109" spans="1:5" x14ac:dyDescent="0.25">
      <c r="A109" s="20" t="s">
        <v>86</v>
      </c>
      <c r="B109" s="20" t="s">
        <v>122</v>
      </c>
      <c r="C109" s="20" t="s">
        <v>13</v>
      </c>
      <c r="D109" s="77">
        <v>17</v>
      </c>
      <c r="E109" s="77">
        <v>0</v>
      </c>
    </row>
    <row r="110" spans="1:5" x14ac:dyDescent="0.25">
      <c r="A110" s="20" t="s">
        <v>86</v>
      </c>
      <c r="B110" s="20" t="s">
        <v>122</v>
      </c>
      <c r="C110" s="20" t="s">
        <v>16</v>
      </c>
      <c r="D110" s="77">
        <v>30</v>
      </c>
      <c r="E110" s="77">
        <v>0</v>
      </c>
    </row>
    <row r="111" spans="1:5" x14ac:dyDescent="0.25">
      <c r="A111" s="20" t="s">
        <v>86</v>
      </c>
      <c r="B111" s="20" t="s">
        <v>122</v>
      </c>
      <c r="C111" s="20" t="s">
        <v>10</v>
      </c>
      <c r="D111" s="77">
        <v>11</v>
      </c>
      <c r="E111" s="77">
        <v>0</v>
      </c>
    </row>
    <row r="112" spans="1:5" x14ac:dyDescent="0.25">
      <c r="A112" s="20" t="s">
        <v>86</v>
      </c>
      <c r="B112" s="20" t="s">
        <v>122</v>
      </c>
      <c r="C112" s="20" t="s">
        <v>19</v>
      </c>
      <c r="D112" s="77">
        <v>22</v>
      </c>
      <c r="E112" s="77">
        <v>0</v>
      </c>
    </row>
    <row r="113" spans="1:5" x14ac:dyDescent="0.25">
      <c r="A113" s="20" t="s">
        <v>86</v>
      </c>
      <c r="B113" s="20" t="s">
        <v>122</v>
      </c>
      <c r="C113" s="20" t="s">
        <v>4</v>
      </c>
      <c r="D113" s="77">
        <v>21</v>
      </c>
      <c r="E113" s="77">
        <v>0</v>
      </c>
    </row>
    <row r="114" spans="1:5" x14ac:dyDescent="0.25">
      <c r="A114" s="20" t="s">
        <v>155</v>
      </c>
      <c r="B114" s="20" t="s">
        <v>157</v>
      </c>
      <c r="C114" s="20" t="s">
        <v>16</v>
      </c>
      <c r="D114" s="77">
        <v>18</v>
      </c>
      <c r="E114" s="77">
        <v>0</v>
      </c>
    </row>
    <row r="115" spans="1:5" x14ac:dyDescent="0.25">
      <c r="A115" s="20" t="s">
        <v>155</v>
      </c>
      <c r="B115" s="20" t="s">
        <v>157</v>
      </c>
      <c r="C115" s="20" t="s">
        <v>19</v>
      </c>
      <c r="D115" s="77">
        <v>28</v>
      </c>
      <c r="E115" s="77">
        <v>0</v>
      </c>
    </row>
    <row r="116" spans="1:5" x14ac:dyDescent="0.25">
      <c r="A116" s="20" t="s">
        <v>155</v>
      </c>
      <c r="B116" s="20" t="s">
        <v>157</v>
      </c>
      <c r="C116" s="20" t="s">
        <v>4</v>
      </c>
      <c r="D116" s="77">
        <v>21</v>
      </c>
      <c r="E116" s="77">
        <v>0</v>
      </c>
    </row>
    <row r="117" spans="1:5" x14ac:dyDescent="0.25">
      <c r="A117" s="20" t="s">
        <v>155</v>
      </c>
      <c r="B117" s="20" t="s">
        <v>157</v>
      </c>
      <c r="C117" s="20" t="s">
        <v>13</v>
      </c>
      <c r="D117" s="77">
        <v>32</v>
      </c>
      <c r="E117" s="77">
        <v>0</v>
      </c>
    </row>
    <row r="118" spans="1:5" x14ac:dyDescent="0.25">
      <c r="A118" s="20" t="s">
        <v>155</v>
      </c>
      <c r="B118" s="20" t="s">
        <v>157</v>
      </c>
      <c r="C118" s="20" t="s">
        <v>7</v>
      </c>
      <c r="D118" s="77">
        <v>38</v>
      </c>
      <c r="E118" s="77">
        <v>0</v>
      </c>
    </row>
    <row r="119" spans="1:5" x14ac:dyDescent="0.25">
      <c r="A119" s="20" t="s">
        <v>155</v>
      </c>
      <c r="B119" s="20" t="s">
        <v>157</v>
      </c>
      <c r="C119" s="20" t="s">
        <v>22</v>
      </c>
      <c r="D119" s="77">
        <v>30</v>
      </c>
      <c r="E119" s="77">
        <v>0</v>
      </c>
    </row>
    <row r="120" spans="1:5" x14ac:dyDescent="0.25">
      <c r="A120" s="20" t="s">
        <v>155</v>
      </c>
      <c r="B120" s="20" t="s">
        <v>157</v>
      </c>
      <c r="C120" s="20" t="s">
        <v>10</v>
      </c>
      <c r="D120" s="77">
        <v>19</v>
      </c>
      <c r="E120" s="77">
        <v>0</v>
      </c>
    </row>
    <row r="121" spans="1:5" x14ac:dyDescent="0.25">
      <c r="A121" s="20" t="s">
        <v>155</v>
      </c>
      <c r="B121" s="20" t="s">
        <v>161</v>
      </c>
      <c r="C121" s="20" t="s">
        <v>7</v>
      </c>
      <c r="D121" s="77">
        <v>39</v>
      </c>
      <c r="E121" s="77">
        <v>0</v>
      </c>
    </row>
    <row r="122" spans="1:5" x14ac:dyDescent="0.25">
      <c r="A122" s="20" t="s">
        <v>155</v>
      </c>
      <c r="B122" s="20" t="s">
        <v>161</v>
      </c>
      <c r="C122" s="20" t="s">
        <v>4</v>
      </c>
      <c r="D122" s="77">
        <v>12</v>
      </c>
      <c r="E122" s="77">
        <v>0</v>
      </c>
    </row>
    <row r="123" spans="1:5" x14ac:dyDescent="0.25">
      <c r="A123" s="20" t="s">
        <v>155</v>
      </c>
      <c r="B123" s="20" t="s">
        <v>161</v>
      </c>
      <c r="C123" s="20" t="s">
        <v>10</v>
      </c>
      <c r="D123" s="77">
        <v>41</v>
      </c>
      <c r="E123" s="77">
        <v>0</v>
      </c>
    </row>
    <row r="124" spans="1:5" x14ac:dyDescent="0.25">
      <c r="A124" s="20" t="s">
        <v>155</v>
      </c>
      <c r="B124" s="20" t="s">
        <v>161</v>
      </c>
      <c r="C124" s="20" t="s">
        <v>13</v>
      </c>
      <c r="D124" s="77">
        <v>22</v>
      </c>
      <c r="E124" s="77">
        <v>0</v>
      </c>
    </row>
    <row r="125" spans="1:5" x14ac:dyDescent="0.25">
      <c r="A125" s="20" t="s">
        <v>155</v>
      </c>
      <c r="B125" s="20" t="s">
        <v>161</v>
      </c>
      <c r="C125" s="20" t="s">
        <v>16</v>
      </c>
      <c r="D125" s="77">
        <v>33</v>
      </c>
      <c r="E125" s="77">
        <v>0</v>
      </c>
    </row>
    <row r="126" spans="1:5" x14ac:dyDescent="0.25">
      <c r="A126" s="20" t="s">
        <v>155</v>
      </c>
      <c r="B126" s="20" t="s">
        <v>161</v>
      </c>
      <c r="C126" s="20" t="s">
        <v>22</v>
      </c>
      <c r="D126" s="77">
        <v>36</v>
      </c>
      <c r="E126" s="77">
        <v>0</v>
      </c>
    </row>
    <row r="127" spans="1:5" x14ac:dyDescent="0.25">
      <c r="A127" s="20" t="s">
        <v>155</v>
      </c>
      <c r="B127" s="20" t="s">
        <v>161</v>
      </c>
      <c r="C127" s="20" t="s">
        <v>19</v>
      </c>
      <c r="D127" s="77">
        <v>21</v>
      </c>
      <c r="E127" s="77">
        <v>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5E67CD-1D2B-4AB6-B217-EA7AECC14A75}">
  <sheetPr codeName="Sheet20">
    <tabColor theme="9" tint="-0.499984740745262"/>
  </sheetPr>
  <dimension ref="A1:L19"/>
  <sheetViews>
    <sheetView workbookViewId="0">
      <selection activeCell="F17" sqref="F17"/>
    </sheetView>
  </sheetViews>
  <sheetFormatPr defaultRowHeight="15" x14ac:dyDescent="0.25"/>
  <cols>
    <col min="1" max="1" width="8" style="20" bestFit="1" customWidth="1"/>
    <col min="2" max="2" width="9" style="20" bestFit="1" customWidth="1"/>
    <col min="3" max="3" width="19.28515625" style="77" bestFit="1" customWidth="1"/>
    <col min="4" max="4" width="20.7109375" style="77" bestFit="1" customWidth="1"/>
    <col min="5" max="5" width="21.85546875" style="77" bestFit="1" customWidth="1"/>
    <col min="6" max="6" width="21.42578125" style="77" bestFit="1" customWidth="1"/>
    <col min="7" max="7" width="22.42578125" style="77" bestFit="1" customWidth="1"/>
    <col min="8" max="8" width="21.42578125" style="77" bestFit="1" customWidth="1"/>
    <col min="9" max="9" width="15.140625" style="77" bestFit="1" customWidth="1"/>
    <col min="10" max="10" width="16" style="77" bestFit="1" customWidth="1"/>
    <col min="11" max="11" width="29.28515625" style="77" bestFit="1" customWidth="1"/>
    <col min="12" max="12" width="9.140625" style="20"/>
  </cols>
  <sheetData>
    <row r="1" spans="1:12" x14ac:dyDescent="0.25">
      <c r="A1" t="s">
        <v>25</v>
      </c>
      <c r="B1" t="s">
        <v>27</v>
      </c>
      <c r="C1" t="s">
        <v>3195</v>
      </c>
      <c r="D1" t="s">
        <v>3182</v>
      </c>
      <c r="E1" t="s">
        <v>3183</v>
      </c>
      <c r="F1" t="s">
        <v>3184</v>
      </c>
      <c r="G1" t="s">
        <v>3185</v>
      </c>
      <c r="H1" t="s">
        <v>3186</v>
      </c>
      <c r="I1" t="s">
        <v>3187</v>
      </c>
      <c r="J1" t="s">
        <v>3174</v>
      </c>
      <c r="K1" t="s">
        <v>3198</v>
      </c>
      <c r="L1"/>
    </row>
    <row r="2" spans="1:12" x14ac:dyDescent="0.25">
      <c r="A2" s="20" t="s">
        <v>216</v>
      </c>
      <c r="B2" s="20" t="s">
        <v>248</v>
      </c>
      <c r="C2" s="77">
        <v>22</v>
      </c>
      <c r="D2" s="77">
        <v>27</v>
      </c>
      <c r="E2" s="77">
        <v>40</v>
      </c>
      <c r="F2" s="77">
        <v>39</v>
      </c>
      <c r="G2" s="77">
        <v>45</v>
      </c>
      <c r="H2" s="77">
        <v>27</v>
      </c>
      <c r="I2" s="77">
        <v>14</v>
      </c>
      <c r="J2" s="77">
        <v>214</v>
      </c>
      <c r="K2" s="77">
        <v>0</v>
      </c>
    </row>
    <row r="3" spans="1:12" x14ac:dyDescent="0.25">
      <c r="A3" s="20" t="s">
        <v>216</v>
      </c>
      <c r="B3" s="20" t="s">
        <v>251</v>
      </c>
      <c r="C3" s="77">
        <v>30</v>
      </c>
      <c r="D3" s="77">
        <v>35</v>
      </c>
      <c r="E3" s="77">
        <v>23</v>
      </c>
      <c r="F3" s="77">
        <v>49</v>
      </c>
      <c r="G3" s="77">
        <v>35</v>
      </c>
      <c r="H3" s="77">
        <v>50</v>
      </c>
      <c r="I3" s="77">
        <v>32</v>
      </c>
      <c r="J3" s="77">
        <v>254</v>
      </c>
      <c r="K3" s="77">
        <v>825500</v>
      </c>
    </row>
    <row r="4" spans="1:12" x14ac:dyDescent="0.25">
      <c r="A4" s="20" t="s">
        <v>216</v>
      </c>
      <c r="B4" s="20" t="s">
        <v>254</v>
      </c>
      <c r="C4" s="77">
        <v>22</v>
      </c>
      <c r="D4" s="77">
        <v>23</v>
      </c>
      <c r="E4" s="77">
        <v>14</v>
      </c>
      <c r="F4" s="77">
        <v>19</v>
      </c>
      <c r="G4" s="77">
        <v>42</v>
      </c>
      <c r="H4" s="77">
        <v>11</v>
      </c>
      <c r="I4" s="77">
        <v>32</v>
      </c>
      <c r="J4" s="77">
        <v>163</v>
      </c>
      <c r="K4" s="77">
        <v>0</v>
      </c>
    </row>
    <row r="5" spans="1:12" x14ac:dyDescent="0.25">
      <c r="A5" s="20" t="s">
        <v>216</v>
      </c>
      <c r="B5" s="20" t="s">
        <v>257</v>
      </c>
      <c r="C5" s="77">
        <v>30</v>
      </c>
      <c r="D5" s="77">
        <v>49</v>
      </c>
      <c r="E5" s="77">
        <v>20</v>
      </c>
      <c r="F5" s="77">
        <v>32</v>
      </c>
      <c r="G5" s="77">
        <v>32</v>
      </c>
      <c r="H5" s="77">
        <v>17</v>
      </c>
      <c r="I5" s="77">
        <v>28</v>
      </c>
      <c r="J5" s="77">
        <v>208</v>
      </c>
      <c r="K5" s="77">
        <v>0</v>
      </c>
    </row>
    <row r="6" spans="1:12" x14ac:dyDescent="0.25">
      <c r="A6" s="20" t="s">
        <v>216</v>
      </c>
      <c r="B6" s="20" t="s">
        <v>260</v>
      </c>
      <c r="C6" s="77">
        <v>44</v>
      </c>
      <c r="D6" s="77">
        <v>32</v>
      </c>
      <c r="E6" s="77">
        <v>15</v>
      </c>
      <c r="F6" s="77">
        <v>19</v>
      </c>
      <c r="G6" s="77">
        <v>33</v>
      </c>
      <c r="H6" s="77">
        <v>29</v>
      </c>
      <c r="I6" s="77">
        <v>29</v>
      </c>
      <c r="J6" s="77">
        <v>201</v>
      </c>
      <c r="K6" s="77">
        <v>3216000</v>
      </c>
    </row>
    <row r="7" spans="1:12" x14ac:dyDescent="0.25">
      <c r="A7" s="20" t="s">
        <v>216</v>
      </c>
      <c r="B7" s="20" t="s">
        <v>218</v>
      </c>
      <c r="C7" s="77">
        <v>37</v>
      </c>
      <c r="D7" s="77">
        <v>44</v>
      </c>
      <c r="E7" s="77">
        <v>40</v>
      </c>
      <c r="F7" s="77">
        <v>44</v>
      </c>
      <c r="G7" s="77">
        <v>42</v>
      </c>
      <c r="H7" s="77">
        <v>14</v>
      </c>
      <c r="I7" s="77">
        <v>28</v>
      </c>
      <c r="J7" s="77">
        <v>249</v>
      </c>
      <c r="K7" s="77">
        <v>1917300</v>
      </c>
    </row>
    <row r="8" spans="1:12" x14ac:dyDescent="0.25">
      <c r="A8" s="20" t="s">
        <v>216</v>
      </c>
      <c r="B8" s="20" t="s">
        <v>221</v>
      </c>
      <c r="C8" s="77">
        <v>36</v>
      </c>
      <c r="D8" s="77">
        <v>42</v>
      </c>
      <c r="E8" s="77">
        <v>13</v>
      </c>
      <c r="F8" s="77">
        <v>42</v>
      </c>
      <c r="G8" s="77">
        <v>24</v>
      </c>
      <c r="H8" s="77">
        <v>44</v>
      </c>
      <c r="I8" s="77">
        <v>17</v>
      </c>
      <c r="J8" s="77">
        <v>218</v>
      </c>
      <c r="K8" s="77">
        <v>0</v>
      </c>
    </row>
    <row r="9" spans="1:12" x14ac:dyDescent="0.25">
      <c r="A9" s="20" t="s">
        <v>86</v>
      </c>
      <c r="B9" s="20" t="s">
        <v>88</v>
      </c>
      <c r="C9" s="77">
        <v>11</v>
      </c>
      <c r="D9" s="77">
        <v>43</v>
      </c>
      <c r="E9" s="77">
        <v>44</v>
      </c>
      <c r="F9" s="77">
        <v>42</v>
      </c>
      <c r="G9" s="77">
        <v>48</v>
      </c>
      <c r="H9" s="77">
        <v>29</v>
      </c>
      <c r="I9" s="77">
        <v>49</v>
      </c>
      <c r="J9" s="77">
        <v>266</v>
      </c>
      <c r="K9" s="77">
        <v>0</v>
      </c>
    </row>
    <row r="10" spans="1:12" x14ac:dyDescent="0.25">
      <c r="A10" s="20" t="s">
        <v>86</v>
      </c>
      <c r="B10" s="20" t="s">
        <v>92</v>
      </c>
      <c r="C10" s="77">
        <v>32</v>
      </c>
      <c r="D10" s="77">
        <v>28</v>
      </c>
      <c r="E10" s="77">
        <v>17</v>
      </c>
      <c r="F10" s="77">
        <v>17</v>
      </c>
      <c r="G10" s="77">
        <v>40</v>
      </c>
      <c r="H10" s="77">
        <v>17</v>
      </c>
      <c r="I10" s="77">
        <v>13</v>
      </c>
      <c r="J10" s="77">
        <v>164</v>
      </c>
      <c r="K10" s="77">
        <v>0</v>
      </c>
    </row>
    <row r="11" spans="1:12" x14ac:dyDescent="0.25">
      <c r="A11" s="20" t="s">
        <v>86</v>
      </c>
      <c r="B11" s="20" t="s">
        <v>104</v>
      </c>
      <c r="C11" s="77">
        <v>0</v>
      </c>
      <c r="D11" s="77">
        <v>0</v>
      </c>
      <c r="E11" s="77">
        <v>0</v>
      </c>
      <c r="F11" s="77">
        <v>0</v>
      </c>
      <c r="G11" s="77">
        <v>32</v>
      </c>
      <c r="H11" s="77">
        <v>29</v>
      </c>
      <c r="I11" s="77">
        <v>31</v>
      </c>
      <c r="J11" s="77">
        <v>92</v>
      </c>
      <c r="K11" s="77">
        <v>0</v>
      </c>
    </row>
    <row r="12" spans="1:12" x14ac:dyDescent="0.25">
      <c r="A12" s="20" t="s">
        <v>86</v>
      </c>
      <c r="B12" s="20" t="s">
        <v>107</v>
      </c>
      <c r="C12" s="77">
        <v>20</v>
      </c>
      <c r="D12" s="77">
        <v>13</v>
      </c>
      <c r="E12" s="77">
        <v>45</v>
      </c>
      <c r="F12" s="77">
        <v>48</v>
      </c>
      <c r="G12" s="77">
        <v>26</v>
      </c>
      <c r="H12" s="77">
        <v>41</v>
      </c>
      <c r="I12" s="77">
        <v>40</v>
      </c>
      <c r="J12" s="77">
        <v>233</v>
      </c>
      <c r="K12" s="77">
        <v>0</v>
      </c>
    </row>
    <row r="13" spans="1:12" x14ac:dyDescent="0.25">
      <c r="A13" s="20" t="s">
        <v>86</v>
      </c>
      <c r="B13" s="20" t="s">
        <v>110</v>
      </c>
      <c r="C13" s="77">
        <v>29</v>
      </c>
      <c r="D13" s="77">
        <v>13</v>
      </c>
      <c r="E13" s="77">
        <v>44</v>
      </c>
      <c r="F13" s="77">
        <v>24</v>
      </c>
      <c r="G13" s="77">
        <v>15</v>
      </c>
      <c r="H13" s="77">
        <v>38</v>
      </c>
      <c r="I13" s="77">
        <v>36</v>
      </c>
      <c r="J13" s="77">
        <v>199</v>
      </c>
      <c r="K13" s="77">
        <v>0</v>
      </c>
    </row>
    <row r="14" spans="1:12" x14ac:dyDescent="0.25">
      <c r="A14" s="20" t="s">
        <v>86</v>
      </c>
      <c r="B14" s="20" t="s">
        <v>113</v>
      </c>
      <c r="C14" s="77">
        <v>36</v>
      </c>
      <c r="D14" s="77">
        <v>49</v>
      </c>
      <c r="E14" s="77">
        <v>40</v>
      </c>
      <c r="F14" s="77">
        <v>28</v>
      </c>
      <c r="G14" s="77">
        <v>11</v>
      </c>
      <c r="H14" s="77">
        <v>17</v>
      </c>
      <c r="I14" s="77">
        <v>37</v>
      </c>
      <c r="J14" s="77">
        <v>218</v>
      </c>
      <c r="K14" s="77">
        <v>0</v>
      </c>
    </row>
    <row r="15" spans="1:12" x14ac:dyDescent="0.25">
      <c r="A15" s="20" t="s">
        <v>86</v>
      </c>
      <c r="B15" s="20" t="s">
        <v>116</v>
      </c>
      <c r="C15" s="77">
        <v>34</v>
      </c>
      <c r="D15" s="77">
        <v>15</v>
      </c>
      <c r="E15" s="77">
        <v>42</v>
      </c>
      <c r="F15" s="77">
        <v>48</v>
      </c>
      <c r="G15" s="77">
        <v>35</v>
      </c>
      <c r="H15" s="77">
        <v>16</v>
      </c>
      <c r="I15" s="77">
        <v>12</v>
      </c>
      <c r="J15" s="77">
        <v>202</v>
      </c>
      <c r="K15" s="77">
        <v>0</v>
      </c>
    </row>
    <row r="16" spans="1:12" x14ac:dyDescent="0.25">
      <c r="A16" s="20" t="s">
        <v>86</v>
      </c>
      <c r="B16" s="20" t="s">
        <v>119</v>
      </c>
      <c r="C16" s="77">
        <v>17</v>
      </c>
      <c r="D16" s="77">
        <v>38</v>
      </c>
      <c r="E16" s="77">
        <v>47</v>
      </c>
      <c r="F16" s="77">
        <v>40</v>
      </c>
      <c r="G16" s="77">
        <v>38</v>
      </c>
      <c r="H16" s="77">
        <v>14</v>
      </c>
      <c r="I16" s="77">
        <v>34</v>
      </c>
      <c r="J16" s="77">
        <v>228</v>
      </c>
      <c r="K16" s="77">
        <v>0</v>
      </c>
    </row>
    <row r="17" spans="1:11" x14ac:dyDescent="0.25">
      <c r="A17" s="20" t="s">
        <v>86</v>
      </c>
      <c r="B17" s="20" t="s">
        <v>122</v>
      </c>
      <c r="C17" s="77">
        <v>21</v>
      </c>
      <c r="D17" s="77">
        <v>45</v>
      </c>
      <c r="E17" s="77">
        <v>11</v>
      </c>
      <c r="F17" s="77">
        <v>17</v>
      </c>
      <c r="G17" s="77">
        <v>30</v>
      </c>
      <c r="H17" s="77">
        <v>22</v>
      </c>
      <c r="I17" s="77">
        <v>28</v>
      </c>
      <c r="J17" s="77">
        <v>174</v>
      </c>
      <c r="K17" s="77">
        <v>0</v>
      </c>
    </row>
    <row r="18" spans="1:11" x14ac:dyDescent="0.25">
      <c r="A18" s="20" t="s">
        <v>155</v>
      </c>
      <c r="B18" s="20" t="s">
        <v>157</v>
      </c>
      <c r="C18" s="77">
        <v>21</v>
      </c>
      <c r="D18" s="77">
        <v>38</v>
      </c>
      <c r="E18" s="77">
        <v>19</v>
      </c>
      <c r="F18" s="77">
        <v>32</v>
      </c>
      <c r="G18" s="77">
        <v>18</v>
      </c>
      <c r="H18" s="77">
        <v>28</v>
      </c>
      <c r="I18" s="77">
        <v>30</v>
      </c>
      <c r="J18" s="77">
        <v>186</v>
      </c>
      <c r="K18" s="77">
        <v>0</v>
      </c>
    </row>
    <row r="19" spans="1:11" x14ac:dyDescent="0.25">
      <c r="A19" s="20" t="s">
        <v>155</v>
      </c>
      <c r="B19" s="20" t="s">
        <v>161</v>
      </c>
      <c r="C19" s="77">
        <v>12</v>
      </c>
      <c r="D19" s="77">
        <v>39</v>
      </c>
      <c r="E19" s="77">
        <v>41</v>
      </c>
      <c r="F19" s="77">
        <v>22</v>
      </c>
      <c r="G19" s="77">
        <v>33</v>
      </c>
      <c r="H19" s="77">
        <v>21</v>
      </c>
      <c r="I19" s="77">
        <v>36</v>
      </c>
      <c r="J19" s="77">
        <v>204</v>
      </c>
      <c r="K19" s="77">
        <v>0</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0EAF1F-F064-4B6F-9B2E-F58C46D13EB9}">
  <sheetPr codeName="Sheet11">
    <tabColor theme="9" tint="-0.499984740745262"/>
  </sheetPr>
  <dimension ref="A1:U380"/>
  <sheetViews>
    <sheetView zoomScaleNormal="100" workbookViewId="0">
      <selection activeCell="F14" sqref="F14"/>
    </sheetView>
  </sheetViews>
  <sheetFormatPr defaultColWidth="9.140625" defaultRowHeight="15.75" x14ac:dyDescent="0.25"/>
  <cols>
    <col min="1" max="1" width="11.85546875" style="203" bestFit="1" customWidth="1"/>
    <col min="2" max="2" width="13.7109375" style="128" bestFit="1" customWidth="1"/>
    <col min="3" max="3" width="23.42578125" style="128" bestFit="1" customWidth="1"/>
    <col min="4" max="4" width="22.28515625" style="3" bestFit="1" customWidth="1"/>
    <col min="5" max="5" width="23.85546875" style="3" bestFit="1" customWidth="1"/>
    <col min="6" max="6" width="22.140625" style="203" bestFit="1" customWidth="1"/>
    <col min="7" max="7" width="16.5703125" style="3" bestFit="1" customWidth="1"/>
    <col min="8" max="8" width="20.140625" style="3" bestFit="1" customWidth="1"/>
    <col min="9" max="9" width="15.140625" style="3" bestFit="1" customWidth="1"/>
    <col min="10" max="10" width="18" style="3" bestFit="1" customWidth="1"/>
    <col min="11" max="11" width="10.140625" style="128" bestFit="1" customWidth="1"/>
    <col min="12" max="12" width="18.85546875" style="128" bestFit="1" customWidth="1"/>
    <col min="13" max="13" width="5.28515625" style="3" bestFit="1" customWidth="1"/>
    <col min="14" max="14" width="10" style="146" bestFit="1" customWidth="1"/>
    <col min="15" max="15" width="23.85546875" style="146" bestFit="1" customWidth="1"/>
    <col min="16" max="16" width="8" style="3" bestFit="1" customWidth="1"/>
    <col min="17" max="17" width="9" style="3" bestFit="1" customWidth="1"/>
    <col min="18" max="18" width="18.85546875" style="3" bestFit="1" customWidth="1"/>
    <col min="19" max="19" width="10" style="3" bestFit="1" customWidth="1"/>
    <col min="20" max="20" width="8" style="3" bestFit="1" customWidth="1"/>
    <col min="21" max="21" width="23.85546875" style="3" bestFit="1" customWidth="1"/>
    <col min="22" max="16384" width="9.140625" style="3"/>
  </cols>
  <sheetData>
    <row r="1" spans="1:21" x14ac:dyDescent="0.25">
      <c r="A1" s="192" t="s">
        <v>3246</v>
      </c>
      <c r="B1" s="193" t="s">
        <v>3247</v>
      </c>
      <c r="C1" s="193" t="s">
        <v>3248</v>
      </c>
      <c r="D1" s="193" t="s">
        <v>3249</v>
      </c>
      <c r="E1" s="193" t="s">
        <v>3250</v>
      </c>
      <c r="F1" s="193" t="s">
        <v>3251</v>
      </c>
      <c r="G1" s="193" t="s">
        <v>3252</v>
      </c>
      <c r="H1" s="194" t="s">
        <v>3253</v>
      </c>
      <c r="I1" s="194" t="s">
        <v>3254</v>
      </c>
      <c r="J1" s="193" t="s">
        <v>3255</v>
      </c>
      <c r="K1" s="195" t="s">
        <v>3256</v>
      </c>
      <c r="L1" s="195" t="s">
        <v>3257</v>
      </c>
      <c r="M1" s="195" t="s">
        <v>3258</v>
      </c>
      <c r="N1" s="195" t="s">
        <v>3259</v>
      </c>
      <c r="O1" s="195" t="s">
        <v>3260</v>
      </c>
      <c r="P1" s="195" t="s">
        <v>3261</v>
      </c>
      <c r="Q1" s="196" t="s">
        <v>3256</v>
      </c>
      <c r="R1" s="196" t="s">
        <v>3257</v>
      </c>
      <c r="S1" s="196" t="s">
        <v>3259</v>
      </c>
      <c r="T1" s="196" t="s">
        <v>3261</v>
      </c>
      <c r="U1" s="196" t="s">
        <v>3260</v>
      </c>
    </row>
    <row r="2" spans="1:21" x14ac:dyDescent="0.25">
      <c r="A2" s="197" t="s">
        <v>3057</v>
      </c>
      <c r="B2" s="198" t="s">
        <v>3262</v>
      </c>
      <c r="C2" s="198" t="s">
        <v>3263</v>
      </c>
      <c r="D2" s="198" t="s">
        <v>507</v>
      </c>
      <c r="E2" s="198" t="s">
        <v>3264</v>
      </c>
      <c r="F2" s="198" t="s">
        <v>3265</v>
      </c>
      <c r="G2" s="198" t="s">
        <v>3266</v>
      </c>
      <c r="H2" s="198" t="s">
        <v>3267</v>
      </c>
      <c r="I2" s="198" t="s">
        <v>3268</v>
      </c>
      <c r="J2" s="198" t="s">
        <v>3269</v>
      </c>
      <c r="K2" s="198" t="s">
        <v>27</v>
      </c>
      <c r="L2" s="198" t="s">
        <v>3270</v>
      </c>
      <c r="M2" s="198" t="s">
        <v>3271</v>
      </c>
      <c r="N2" s="198" t="s">
        <v>3272</v>
      </c>
      <c r="O2" s="199" t="s">
        <v>3273</v>
      </c>
      <c r="P2" s="199" t="s">
        <v>3085</v>
      </c>
      <c r="Q2" s="198" t="s">
        <v>27</v>
      </c>
      <c r="R2" s="198" t="s">
        <v>3270</v>
      </c>
      <c r="S2" s="198" t="s">
        <v>3272</v>
      </c>
      <c r="T2" s="199" t="s">
        <v>3085</v>
      </c>
      <c r="U2" s="199" t="s">
        <v>3273</v>
      </c>
    </row>
    <row r="3" spans="1:21" x14ac:dyDescent="0.25">
      <c r="A3" s="204">
        <v>44616</v>
      </c>
      <c r="B3" s="205" t="s">
        <v>216</v>
      </c>
      <c r="C3" s="205" t="s">
        <v>3216</v>
      </c>
      <c r="D3" s="206" t="s">
        <v>3495</v>
      </c>
      <c r="E3" s="206">
        <v>1</v>
      </c>
      <c r="F3" s="204">
        <v>44617</v>
      </c>
      <c r="G3" s="206">
        <v>1</v>
      </c>
      <c r="H3" s="206" t="s">
        <v>2596</v>
      </c>
      <c r="K3" s="205" t="s">
        <v>248</v>
      </c>
      <c r="L3" s="205" t="s">
        <v>6</v>
      </c>
      <c r="M3" s="206">
        <v>1</v>
      </c>
      <c r="N3" s="207">
        <v>27</v>
      </c>
      <c r="O3" s="207">
        <v>0</v>
      </c>
    </row>
    <row r="4" spans="1:21" x14ac:dyDescent="0.25">
      <c r="A4" s="204">
        <v>44616</v>
      </c>
      <c r="B4" s="205" t="s">
        <v>216</v>
      </c>
      <c r="C4" s="205" t="s">
        <v>3216</v>
      </c>
      <c r="D4" s="206" t="s">
        <v>3495</v>
      </c>
      <c r="E4" s="206">
        <v>1</v>
      </c>
      <c r="F4" s="204">
        <v>44617</v>
      </c>
      <c r="G4" s="206">
        <v>1</v>
      </c>
      <c r="H4" s="206" t="s">
        <v>2596</v>
      </c>
      <c r="K4" s="205" t="s">
        <v>248</v>
      </c>
      <c r="L4" s="205" t="s">
        <v>9</v>
      </c>
      <c r="M4" s="206">
        <v>1</v>
      </c>
      <c r="N4" s="207">
        <v>40</v>
      </c>
      <c r="O4" s="207">
        <v>0</v>
      </c>
    </row>
    <row r="5" spans="1:21" x14ac:dyDescent="0.25">
      <c r="A5" s="204">
        <v>44616</v>
      </c>
      <c r="B5" s="205" t="s">
        <v>216</v>
      </c>
      <c r="C5" s="205" t="s">
        <v>3216</v>
      </c>
      <c r="D5" s="206" t="s">
        <v>3495</v>
      </c>
      <c r="E5" s="206">
        <v>1</v>
      </c>
      <c r="F5" s="204">
        <v>44617</v>
      </c>
      <c r="G5" s="206">
        <v>1</v>
      </c>
      <c r="H5" s="206" t="s">
        <v>2596</v>
      </c>
      <c r="K5" s="205" t="s">
        <v>248</v>
      </c>
      <c r="L5" s="205" t="s">
        <v>21</v>
      </c>
      <c r="M5" s="206">
        <v>1</v>
      </c>
      <c r="N5" s="207">
        <v>14</v>
      </c>
      <c r="O5" s="207">
        <v>0</v>
      </c>
    </row>
    <row r="6" spans="1:21" x14ac:dyDescent="0.25">
      <c r="A6" s="204">
        <v>44616</v>
      </c>
      <c r="B6" s="205" t="s">
        <v>216</v>
      </c>
      <c r="C6" s="205" t="s">
        <v>3216</v>
      </c>
      <c r="D6" s="206" t="s">
        <v>3495</v>
      </c>
      <c r="E6" s="206">
        <v>1</v>
      </c>
      <c r="F6" s="204">
        <v>44617</v>
      </c>
      <c r="G6" s="206">
        <v>1</v>
      </c>
      <c r="H6" s="206" t="s">
        <v>2596</v>
      </c>
      <c r="K6" s="205" t="s">
        <v>248</v>
      </c>
      <c r="L6" s="205" t="s">
        <v>15</v>
      </c>
      <c r="M6" s="206">
        <v>1</v>
      </c>
      <c r="N6" s="207">
        <v>45</v>
      </c>
      <c r="O6" s="207">
        <v>0</v>
      </c>
    </row>
    <row r="7" spans="1:21" x14ac:dyDescent="0.25">
      <c r="A7" s="204">
        <v>44616</v>
      </c>
      <c r="B7" s="205" t="s">
        <v>216</v>
      </c>
      <c r="C7" s="205" t="s">
        <v>3216</v>
      </c>
      <c r="D7" s="206" t="s">
        <v>3495</v>
      </c>
      <c r="E7" s="206">
        <v>1</v>
      </c>
      <c r="F7" s="204">
        <v>44617</v>
      </c>
      <c r="G7" s="206">
        <v>1</v>
      </c>
      <c r="H7" s="206" t="s">
        <v>2596</v>
      </c>
      <c r="K7" s="205" t="s">
        <v>248</v>
      </c>
      <c r="L7" s="205" t="s">
        <v>12</v>
      </c>
      <c r="M7" s="206">
        <v>1</v>
      </c>
      <c r="N7" s="207">
        <v>39</v>
      </c>
      <c r="O7" s="207">
        <v>0</v>
      </c>
    </row>
    <row r="8" spans="1:21" x14ac:dyDescent="0.25">
      <c r="A8" s="204">
        <v>44616</v>
      </c>
      <c r="B8" s="205" t="s">
        <v>216</v>
      </c>
      <c r="C8" s="205" t="s">
        <v>3216</v>
      </c>
      <c r="D8" s="206" t="s">
        <v>3495</v>
      </c>
      <c r="E8" s="206">
        <v>1</v>
      </c>
      <c r="F8" s="204">
        <v>44617</v>
      </c>
      <c r="G8" s="206">
        <v>1</v>
      </c>
      <c r="H8" s="206" t="s">
        <v>2596</v>
      </c>
      <c r="K8" s="205" t="s">
        <v>248</v>
      </c>
      <c r="L8" s="205" t="s">
        <v>3</v>
      </c>
      <c r="M8" s="206">
        <v>1</v>
      </c>
      <c r="N8" s="207">
        <v>22</v>
      </c>
      <c r="O8" s="207">
        <v>0</v>
      </c>
    </row>
    <row r="9" spans="1:21" x14ac:dyDescent="0.25">
      <c r="A9" s="204">
        <v>44616</v>
      </c>
      <c r="B9" s="205" t="s">
        <v>216</v>
      </c>
      <c r="C9" s="205" t="s">
        <v>3216</v>
      </c>
      <c r="D9" s="206" t="s">
        <v>3495</v>
      </c>
      <c r="E9" s="206">
        <v>1</v>
      </c>
      <c r="F9" s="204">
        <v>44617</v>
      </c>
      <c r="G9" s="206">
        <v>1</v>
      </c>
      <c r="H9" s="206" t="s">
        <v>2596</v>
      </c>
      <c r="K9" s="205" t="s">
        <v>248</v>
      </c>
      <c r="L9" s="205" t="s">
        <v>18</v>
      </c>
      <c r="M9" s="206">
        <v>1</v>
      </c>
      <c r="N9" s="207">
        <v>27</v>
      </c>
      <c r="O9" s="207">
        <v>0</v>
      </c>
    </row>
    <row r="10" spans="1:21" x14ac:dyDescent="0.25">
      <c r="A10" s="204">
        <v>44616</v>
      </c>
      <c r="B10" s="205" t="s">
        <v>216</v>
      </c>
      <c r="C10" s="205" t="s">
        <v>3216</v>
      </c>
      <c r="D10" s="206" t="s">
        <v>3495</v>
      </c>
      <c r="E10" s="206">
        <v>1</v>
      </c>
      <c r="F10" s="204">
        <v>44617</v>
      </c>
      <c r="G10" s="206">
        <v>1</v>
      </c>
      <c r="H10" s="206" t="s">
        <v>2596</v>
      </c>
      <c r="K10" s="205" t="s">
        <v>251</v>
      </c>
      <c r="L10" s="205" t="s">
        <v>18</v>
      </c>
      <c r="M10" s="206">
        <v>1</v>
      </c>
      <c r="N10" s="207">
        <v>50</v>
      </c>
      <c r="O10" s="207">
        <v>162500</v>
      </c>
    </row>
    <row r="11" spans="1:21" x14ac:dyDescent="0.25">
      <c r="A11" s="204">
        <v>44616</v>
      </c>
      <c r="B11" s="205" t="s">
        <v>216</v>
      </c>
      <c r="C11" s="205" t="s">
        <v>3216</v>
      </c>
      <c r="D11" s="206" t="s">
        <v>3495</v>
      </c>
      <c r="E11" s="206">
        <v>1</v>
      </c>
      <c r="F11" s="204">
        <v>44617</v>
      </c>
      <c r="G11" s="206">
        <v>1</v>
      </c>
      <c r="H11" s="206" t="s">
        <v>2596</v>
      </c>
      <c r="K11" s="205" t="s">
        <v>251</v>
      </c>
      <c r="L11" s="205" t="s">
        <v>6</v>
      </c>
      <c r="M11" s="206">
        <v>1</v>
      </c>
      <c r="N11" s="207">
        <v>35</v>
      </c>
      <c r="O11" s="207">
        <v>113750</v>
      </c>
    </row>
    <row r="12" spans="1:21" x14ac:dyDescent="0.25">
      <c r="A12" s="204">
        <v>44616</v>
      </c>
      <c r="B12" s="205" t="s">
        <v>216</v>
      </c>
      <c r="C12" s="205" t="s">
        <v>3216</v>
      </c>
      <c r="D12" s="206" t="s">
        <v>3495</v>
      </c>
      <c r="E12" s="206">
        <v>1</v>
      </c>
      <c r="F12" s="204">
        <v>44617</v>
      </c>
      <c r="G12" s="206">
        <v>1</v>
      </c>
      <c r="H12" s="206" t="s">
        <v>2596</v>
      </c>
      <c r="K12" s="205" t="s">
        <v>251</v>
      </c>
      <c r="L12" s="205" t="s">
        <v>15</v>
      </c>
      <c r="M12" s="206">
        <v>1</v>
      </c>
      <c r="N12" s="207">
        <v>35</v>
      </c>
      <c r="O12" s="207">
        <v>113750</v>
      </c>
    </row>
    <row r="13" spans="1:21" x14ac:dyDescent="0.25">
      <c r="A13" s="204">
        <v>44616</v>
      </c>
      <c r="B13" s="205" t="s">
        <v>216</v>
      </c>
      <c r="C13" s="205" t="s">
        <v>3216</v>
      </c>
      <c r="D13" s="206" t="s">
        <v>3495</v>
      </c>
      <c r="E13" s="206">
        <v>1</v>
      </c>
      <c r="F13" s="204">
        <v>44617</v>
      </c>
      <c r="G13" s="206">
        <v>1</v>
      </c>
      <c r="H13" s="206" t="s">
        <v>2596</v>
      </c>
      <c r="K13" s="205" t="s">
        <v>251</v>
      </c>
      <c r="L13" s="205" t="s">
        <v>9</v>
      </c>
      <c r="M13" s="206">
        <v>1</v>
      </c>
      <c r="N13" s="207">
        <v>23</v>
      </c>
      <c r="O13" s="207">
        <v>74750</v>
      </c>
    </row>
    <row r="14" spans="1:21" x14ac:dyDescent="0.25">
      <c r="A14" s="204">
        <v>44616</v>
      </c>
      <c r="B14" s="205" t="s">
        <v>216</v>
      </c>
      <c r="C14" s="205" t="s">
        <v>3216</v>
      </c>
      <c r="D14" s="206" t="s">
        <v>3495</v>
      </c>
      <c r="E14" s="206">
        <v>1</v>
      </c>
      <c r="F14" s="204">
        <v>44617</v>
      </c>
      <c r="G14" s="206">
        <v>1</v>
      </c>
      <c r="H14" s="206" t="s">
        <v>2596</v>
      </c>
      <c r="K14" s="205" t="s">
        <v>251</v>
      </c>
      <c r="L14" s="205" t="s">
        <v>3</v>
      </c>
      <c r="M14" s="206">
        <v>1</v>
      </c>
      <c r="N14" s="207">
        <v>30</v>
      </c>
      <c r="O14" s="207">
        <v>97500</v>
      </c>
    </row>
    <row r="15" spans="1:21" x14ac:dyDescent="0.25">
      <c r="A15" s="204">
        <v>44616</v>
      </c>
      <c r="B15" s="205" t="s">
        <v>216</v>
      </c>
      <c r="C15" s="205" t="s">
        <v>3216</v>
      </c>
      <c r="D15" s="206" t="s">
        <v>3495</v>
      </c>
      <c r="E15" s="206">
        <v>1</v>
      </c>
      <c r="F15" s="204">
        <v>44617</v>
      </c>
      <c r="G15" s="206">
        <v>1</v>
      </c>
      <c r="H15" s="206" t="s">
        <v>2596</v>
      </c>
      <c r="K15" s="205" t="s">
        <v>251</v>
      </c>
      <c r="L15" s="205" t="s">
        <v>21</v>
      </c>
      <c r="M15" s="206">
        <v>1</v>
      </c>
      <c r="N15" s="207">
        <v>32</v>
      </c>
      <c r="O15" s="207">
        <v>104000</v>
      </c>
    </row>
    <row r="16" spans="1:21" x14ac:dyDescent="0.25">
      <c r="A16" s="204">
        <v>44616</v>
      </c>
      <c r="B16" s="205" t="s">
        <v>216</v>
      </c>
      <c r="C16" s="205" t="s">
        <v>3216</v>
      </c>
      <c r="D16" s="206" t="s">
        <v>3495</v>
      </c>
      <c r="E16" s="206">
        <v>1</v>
      </c>
      <c r="F16" s="204">
        <v>44617</v>
      </c>
      <c r="G16" s="206">
        <v>1</v>
      </c>
      <c r="H16" s="206" t="s">
        <v>2596</v>
      </c>
      <c r="K16" s="205" t="s">
        <v>251</v>
      </c>
      <c r="L16" s="205" t="s">
        <v>12</v>
      </c>
      <c r="M16" s="206">
        <v>1</v>
      </c>
      <c r="N16" s="207">
        <v>49</v>
      </c>
      <c r="O16" s="207">
        <v>159250</v>
      </c>
    </row>
    <row r="17" spans="1:15" x14ac:dyDescent="0.25">
      <c r="A17" s="204">
        <v>44616</v>
      </c>
      <c r="B17" s="205" t="s">
        <v>216</v>
      </c>
      <c r="C17" s="205" t="s">
        <v>3216</v>
      </c>
      <c r="D17" s="206" t="s">
        <v>3495</v>
      </c>
      <c r="E17" s="206">
        <v>1</v>
      </c>
      <c r="F17" s="204">
        <v>44617</v>
      </c>
      <c r="G17" s="206">
        <v>1</v>
      </c>
      <c r="H17" s="206" t="s">
        <v>2596</v>
      </c>
      <c r="K17" s="205" t="s">
        <v>254</v>
      </c>
      <c r="L17" s="205" t="s">
        <v>18</v>
      </c>
      <c r="M17" s="206">
        <v>1</v>
      </c>
      <c r="N17" s="207">
        <v>11</v>
      </c>
      <c r="O17" s="207">
        <v>0</v>
      </c>
    </row>
    <row r="18" spans="1:15" x14ac:dyDescent="0.25">
      <c r="A18" s="204">
        <v>44616</v>
      </c>
      <c r="B18" s="205" t="s">
        <v>216</v>
      </c>
      <c r="C18" s="205" t="s">
        <v>3216</v>
      </c>
      <c r="D18" s="206" t="s">
        <v>3495</v>
      </c>
      <c r="E18" s="206">
        <v>1</v>
      </c>
      <c r="F18" s="204">
        <v>44617</v>
      </c>
      <c r="G18" s="206">
        <v>1</v>
      </c>
      <c r="H18" s="206" t="s">
        <v>2596</v>
      </c>
      <c r="K18" s="205" t="s">
        <v>254</v>
      </c>
      <c r="L18" s="205" t="s">
        <v>9</v>
      </c>
      <c r="M18" s="206">
        <v>1</v>
      </c>
      <c r="N18" s="207">
        <v>14</v>
      </c>
      <c r="O18" s="207">
        <v>0</v>
      </c>
    </row>
    <row r="19" spans="1:15" x14ac:dyDescent="0.25">
      <c r="A19" s="204">
        <v>44616</v>
      </c>
      <c r="B19" s="205" t="s">
        <v>216</v>
      </c>
      <c r="C19" s="205" t="s">
        <v>3216</v>
      </c>
      <c r="D19" s="206" t="s">
        <v>3495</v>
      </c>
      <c r="E19" s="206">
        <v>1</v>
      </c>
      <c r="F19" s="204">
        <v>44617</v>
      </c>
      <c r="G19" s="206">
        <v>1</v>
      </c>
      <c r="H19" s="206" t="s">
        <v>2596</v>
      </c>
      <c r="K19" s="205" t="s">
        <v>254</v>
      </c>
      <c r="L19" s="205" t="s">
        <v>12</v>
      </c>
      <c r="M19" s="206">
        <v>1</v>
      </c>
      <c r="N19" s="207">
        <v>19</v>
      </c>
      <c r="O19" s="207">
        <v>0</v>
      </c>
    </row>
    <row r="20" spans="1:15" x14ac:dyDescent="0.25">
      <c r="A20" s="204">
        <v>44616</v>
      </c>
      <c r="B20" s="205" t="s">
        <v>216</v>
      </c>
      <c r="C20" s="205" t="s">
        <v>3216</v>
      </c>
      <c r="D20" s="206" t="s">
        <v>3495</v>
      </c>
      <c r="E20" s="206">
        <v>1</v>
      </c>
      <c r="F20" s="204">
        <v>44617</v>
      </c>
      <c r="G20" s="206">
        <v>1</v>
      </c>
      <c r="H20" s="206" t="s">
        <v>2596</v>
      </c>
      <c r="K20" s="205" t="s">
        <v>254</v>
      </c>
      <c r="L20" s="205" t="s">
        <v>6</v>
      </c>
      <c r="M20" s="206">
        <v>1</v>
      </c>
      <c r="N20" s="207">
        <v>23</v>
      </c>
      <c r="O20" s="207">
        <v>0</v>
      </c>
    </row>
    <row r="21" spans="1:15" x14ac:dyDescent="0.25">
      <c r="A21" s="204">
        <v>44616</v>
      </c>
      <c r="B21" s="205" t="s">
        <v>216</v>
      </c>
      <c r="C21" s="205" t="s">
        <v>3216</v>
      </c>
      <c r="D21" s="206" t="s">
        <v>3495</v>
      </c>
      <c r="E21" s="206">
        <v>1</v>
      </c>
      <c r="F21" s="204">
        <v>44617</v>
      </c>
      <c r="G21" s="206">
        <v>1</v>
      </c>
      <c r="H21" s="206" t="s">
        <v>2596</v>
      </c>
      <c r="K21" s="205" t="s">
        <v>254</v>
      </c>
      <c r="L21" s="205" t="s">
        <v>15</v>
      </c>
      <c r="M21" s="206">
        <v>1</v>
      </c>
      <c r="N21" s="207">
        <v>42</v>
      </c>
      <c r="O21" s="207">
        <v>0</v>
      </c>
    </row>
    <row r="22" spans="1:15" x14ac:dyDescent="0.25">
      <c r="A22" s="204">
        <v>44616</v>
      </c>
      <c r="B22" s="205" t="s">
        <v>216</v>
      </c>
      <c r="C22" s="205" t="s">
        <v>3216</v>
      </c>
      <c r="D22" s="206" t="s">
        <v>3495</v>
      </c>
      <c r="E22" s="206">
        <v>1</v>
      </c>
      <c r="F22" s="204">
        <v>44617</v>
      </c>
      <c r="G22" s="206">
        <v>1</v>
      </c>
      <c r="H22" s="206" t="s">
        <v>2596</v>
      </c>
      <c r="K22" s="205" t="s">
        <v>254</v>
      </c>
      <c r="L22" s="205" t="s">
        <v>21</v>
      </c>
      <c r="M22" s="206">
        <v>1</v>
      </c>
      <c r="N22" s="207">
        <v>32</v>
      </c>
      <c r="O22" s="207">
        <v>0</v>
      </c>
    </row>
    <row r="23" spans="1:15" x14ac:dyDescent="0.25">
      <c r="A23" s="204">
        <v>44616</v>
      </c>
      <c r="B23" s="205" t="s">
        <v>216</v>
      </c>
      <c r="C23" s="205" t="s">
        <v>3216</v>
      </c>
      <c r="D23" s="206" t="s">
        <v>3495</v>
      </c>
      <c r="E23" s="206">
        <v>1</v>
      </c>
      <c r="F23" s="204">
        <v>44617</v>
      </c>
      <c r="G23" s="206">
        <v>1</v>
      </c>
      <c r="H23" s="206" t="s">
        <v>2596</v>
      </c>
      <c r="K23" s="205" t="s">
        <v>254</v>
      </c>
      <c r="L23" s="205" t="s">
        <v>3</v>
      </c>
      <c r="M23" s="206">
        <v>1</v>
      </c>
      <c r="N23" s="207">
        <v>22</v>
      </c>
      <c r="O23" s="207">
        <v>0</v>
      </c>
    </row>
    <row r="24" spans="1:15" x14ac:dyDescent="0.25">
      <c r="A24" s="204">
        <v>44616</v>
      </c>
      <c r="B24" s="205" t="s">
        <v>216</v>
      </c>
      <c r="C24" s="205" t="s">
        <v>3216</v>
      </c>
      <c r="D24" s="206" t="s">
        <v>3495</v>
      </c>
      <c r="E24" s="206">
        <v>1</v>
      </c>
      <c r="F24" s="204">
        <v>44617</v>
      </c>
      <c r="G24" s="206">
        <v>1</v>
      </c>
      <c r="H24" s="206" t="s">
        <v>2596</v>
      </c>
      <c r="K24" s="205" t="s">
        <v>257</v>
      </c>
      <c r="L24" s="205" t="s">
        <v>3</v>
      </c>
      <c r="M24" s="206">
        <v>1</v>
      </c>
      <c r="N24" s="207">
        <v>30</v>
      </c>
      <c r="O24" s="207">
        <v>0</v>
      </c>
    </row>
    <row r="25" spans="1:15" x14ac:dyDescent="0.25">
      <c r="A25" s="204">
        <v>44616</v>
      </c>
      <c r="B25" s="205" t="s">
        <v>216</v>
      </c>
      <c r="C25" s="205" t="s">
        <v>3216</v>
      </c>
      <c r="D25" s="206" t="s">
        <v>3495</v>
      </c>
      <c r="E25" s="206">
        <v>1</v>
      </c>
      <c r="F25" s="204">
        <v>44617</v>
      </c>
      <c r="G25" s="206">
        <v>1</v>
      </c>
      <c r="H25" s="206" t="s">
        <v>2596</v>
      </c>
      <c r="K25" s="205" t="s">
        <v>257</v>
      </c>
      <c r="L25" s="205" t="s">
        <v>18</v>
      </c>
      <c r="M25" s="206">
        <v>1</v>
      </c>
      <c r="N25" s="207">
        <v>17</v>
      </c>
      <c r="O25" s="207">
        <v>0</v>
      </c>
    </row>
    <row r="26" spans="1:15" x14ac:dyDescent="0.25">
      <c r="A26" s="204">
        <v>44616</v>
      </c>
      <c r="B26" s="205" t="s">
        <v>216</v>
      </c>
      <c r="C26" s="205" t="s">
        <v>3216</v>
      </c>
      <c r="D26" s="206" t="s">
        <v>3495</v>
      </c>
      <c r="E26" s="206">
        <v>1</v>
      </c>
      <c r="F26" s="204">
        <v>44617</v>
      </c>
      <c r="G26" s="206">
        <v>1</v>
      </c>
      <c r="H26" s="206" t="s">
        <v>2596</v>
      </c>
      <c r="K26" s="205" t="s">
        <v>257</v>
      </c>
      <c r="L26" s="205" t="s">
        <v>6</v>
      </c>
      <c r="M26" s="206">
        <v>1</v>
      </c>
      <c r="N26" s="207">
        <v>49</v>
      </c>
      <c r="O26" s="207">
        <v>0</v>
      </c>
    </row>
    <row r="27" spans="1:15" x14ac:dyDescent="0.25">
      <c r="A27" s="204">
        <v>44616</v>
      </c>
      <c r="B27" s="205" t="s">
        <v>216</v>
      </c>
      <c r="C27" s="205" t="s">
        <v>3216</v>
      </c>
      <c r="D27" s="206" t="s">
        <v>3495</v>
      </c>
      <c r="E27" s="206">
        <v>1</v>
      </c>
      <c r="F27" s="204">
        <v>44617</v>
      </c>
      <c r="G27" s="206">
        <v>1</v>
      </c>
      <c r="H27" s="206" t="s">
        <v>2596</v>
      </c>
      <c r="K27" s="205" t="s">
        <v>257</v>
      </c>
      <c r="L27" s="205" t="s">
        <v>12</v>
      </c>
      <c r="M27" s="206">
        <v>1</v>
      </c>
      <c r="N27" s="207">
        <v>32</v>
      </c>
      <c r="O27" s="207">
        <v>0</v>
      </c>
    </row>
    <row r="28" spans="1:15" x14ac:dyDescent="0.25">
      <c r="A28" s="204">
        <v>44616</v>
      </c>
      <c r="B28" s="205" t="s">
        <v>216</v>
      </c>
      <c r="C28" s="205" t="s">
        <v>3216</v>
      </c>
      <c r="D28" s="206" t="s">
        <v>3495</v>
      </c>
      <c r="E28" s="206">
        <v>1</v>
      </c>
      <c r="F28" s="204">
        <v>44617</v>
      </c>
      <c r="G28" s="206">
        <v>1</v>
      </c>
      <c r="H28" s="206" t="s">
        <v>2596</v>
      </c>
      <c r="K28" s="205" t="s">
        <v>257</v>
      </c>
      <c r="L28" s="205" t="s">
        <v>21</v>
      </c>
      <c r="M28" s="206">
        <v>1</v>
      </c>
      <c r="N28" s="207">
        <v>28</v>
      </c>
      <c r="O28" s="207">
        <v>0</v>
      </c>
    </row>
    <row r="29" spans="1:15" x14ac:dyDescent="0.25">
      <c r="A29" s="204">
        <v>44616</v>
      </c>
      <c r="B29" s="205" t="s">
        <v>216</v>
      </c>
      <c r="C29" s="205" t="s">
        <v>3216</v>
      </c>
      <c r="D29" s="206" t="s">
        <v>3495</v>
      </c>
      <c r="E29" s="206">
        <v>1</v>
      </c>
      <c r="F29" s="204">
        <v>44617</v>
      </c>
      <c r="G29" s="206">
        <v>1</v>
      </c>
      <c r="H29" s="206" t="s">
        <v>2596</v>
      </c>
      <c r="K29" s="205" t="s">
        <v>257</v>
      </c>
      <c r="L29" s="205" t="s">
        <v>15</v>
      </c>
      <c r="M29" s="206">
        <v>1</v>
      </c>
      <c r="N29" s="207">
        <v>32</v>
      </c>
      <c r="O29" s="207">
        <v>0</v>
      </c>
    </row>
    <row r="30" spans="1:15" x14ac:dyDescent="0.25">
      <c r="A30" s="204">
        <v>44616</v>
      </c>
      <c r="B30" s="205" t="s">
        <v>216</v>
      </c>
      <c r="C30" s="205" t="s">
        <v>3216</v>
      </c>
      <c r="D30" s="206" t="s">
        <v>3495</v>
      </c>
      <c r="E30" s="206">
        <v>1</v>
      </c>
      <c r="F30" s="204">
        <v>44617</v>
      </c>
      <c r="G30" s="206">
        <v>1</v>
      </c>
      <c r="H30" s="206" t="s">
        <v>2596</v>
      </c>
      <c r="K30" s="205" t="s">
        <v>257</v>
      </c>
      <c r="L30" s="205" t="s">
        <v>9</v>
      </c>
      <c r="M30" s="206">
        <v>1</v>
      </c>
      <c r="N30" s="207">
        <v>20</v>
      </c>
      <c r="O30" s="207">
        <v>0</v>
      </c>
    </row>
    <row r="31" spans="1:15" x14ac:dyDescent="0.25">
      <c r="A31" s="204">
        <v>44616</v>
      </c>
      <c r="B31" s="205" t="s">
        <v>216</v>
      </c>
      <c r="C31" s="205" t="s">
        <v>3216</v>
      </c>
      <c r="D31" s="206" t="s">
        <v>3495</v>
      </c>
      <c r="E31" s="206">
        <v>1</v>
      </c>
      <c r="F31" s="204">
        <v>44617</v>
      </c>
      <c r="G31" s="206">
        <v>1</v>
      </c>
      <c r="H31" s="206" t="s">
        <v>2596</v>
      </c>
      <c r="K31" s="205" t="s">
        <v>260</v>
      </c>
      <c r="L31" s="205" t="s">
        <v>21</v>
      </c>
      <c r="M31" s="206">
        <v>1</v>
      </c>
      <c r="N31" s="207">
        <v>29</v>
      </c>
      <c r="O31" s="207">
        <v>464000</v>
      </c>
    </row>
    <row r="32" spans="1:15" x14ac:dyDescent="0.25">
      <c r="A32" s="204">
        <v>44616</v>
      </c>
      <c r="B32" s="205" t="s">
        <v>216</v>
      </c>
      <c r="C32" s="205" t="s">
        <v>3216</v>
      </c>
      <c r="D32" s="206" t="s">
        <v>3495</v>
      </c>
      <c r="E32" s="206">
        <v>1</v>
      </c>
      <c r="F32" s="204">
        <v>44617</v>
      </c>
      <c r="G32" s="206">
        <v>1</v>
      </c>
      <c r="H32" s="206" t="s">
        <v>2596</v>
      </c>
      <c r="K32" s="205" t="s">
        <v>260</v>
      </c>
      <c r="L32" s="205" t="s">
        <v>18</v>
      </c>
      <c r="M32" s="206">
        <v>1</v>
      </c>
      <c r="N32" s="207">
        <v>29</v>
      </c>
      <c r="O32" s="207">
        <v>464000</v>
      </c>
    </row>
    <row r="33" spans="1:15" x14ac:dyDescent="0.25">
      <c r="A33" s="204">
        <v>44616</v>
      </c>
      <c r="B33" s="205" t="s">
        <v>216</v>
      </c>
      <c r="C33" s="205" t="s">
        <v>3216</v>
      </c>
      <c r="D33" s="206" t="s">
        <v>3495</v>
      </c>
      <c r="E33" s="206">
        <v>1</v>
      </c>
      <c r="F33" s="204">
        <v>44617</v>
      </c>
      <c r="G33" s="206">
        <v>1</v>
      </c>
      <c r="H33" s="206" t="s">
        <v>2596</v>
      </c>
      <c r="K33" s="205" t="s">
        <v>260</v>
      </c>
      <c r="L33" s="205" t="s">
        <v>15</v>
      </c>
      <c r="M33" s="206">
        <v>1</v>
      </c>
      <c r="N33" s="207">
        <v>33</v>
      </c>
      <c r="O33" s="207">
        <v>528000</v>
      </c>
    </row>
    <row r="34" spans="1:15" x14ac:dyDescent="0.25">
      <c r="A34" s="204">
        <v>44616</v>
      </c>
      <c r="B34" s="205" t="s">
        <v>216</v>
      </c>
      <c r="C34" s="205" t="s">
        <v>3216</v>
      </c>
      <c r="D34" s="206" t="s">
        <v>3495</v>
      </c>
      <c r="E34" s="206">
        <v>1</v>
      </c>
      <c r="F34" s="204">
        <v>44617</v>
      </c>
      <c r="G34" s="206">
        <v>1</v>
      </c>
      <c r="H34" s="206" t="s">
        <v>2596</v>
      </c>
      <c r="K34" s="205" t="s">
        <v>260</v>
      </c>
      <c r="L34" s="205" t="s">
        <v>9</v>
      </c>
      <c r="M34" s="206">
        <v>1</v>
      </c>
      <c r="N34" s="207">
        <v>15</v>
      </c>
      <c r="O34" s="207">
        <v>240000</v>
      </c>
    </row>
    <row r="35" spans="1:15" x14ac:dyDescent="0.25">
      <c r="A35" s="204">
        <v>44616</v>
      </c>
      <c r="B35" s="205" t="s">
        <v>216</v>
      </c>
      <c r="C35" s="205" t="s">
        <v>3216</v>
      </c>
      <c r="D35" s="206" t="s">
        <v>3495</v>
      </c>
      <c r="E35" s="206">
        <v>1</v>
      </c>
      <c r="F35" s="204">
        <v>44617</v>
      </c>
      <c r="G35" s="206">
        <v>1</v>
      </c>
      <c r="H35" s="206" t="s">
        <v>2596</v>
      </c>
      <c r="K35" s="205" t="s">
        <v>260</v>
      </c>
      <c r="L35" s="205" t="s">
        <v>3</v>
      </c>
      <c r="M35" s="206">
        <v>1</v>
      </c>
      <c r="N35" s="207">
        <v>44</v>
      </c>
      <c r="O35" s="207">
        <v>704000</v>
      </c>
    </row>
    <row r="36" spans="1:15" x14ac:dyDescent="0.25">
      <c r="A36" s="204">
        <v>44616</v>
      </c>
      <c r="B36" s="205" t="s">
        <v>216</v>
      </c>
      <c r="C36" s="205" t="s">
        <v>3216</v>
      </c>
      <c r="D36" s="206" t="s">
        <v>3495</v>
      </c>
      <c r="E36" s="206">
        <v>1</v>
      </c>
      <c r="F36" s="204">
        <v>44617</v>
      </c>
      <c r="G36" s="206">
        <v>1</v>
      </c>
      <c r="H36" s="206" t="s">
        <v>2596</v>
      </c>
      <c r="K36" s="205" t="s">
        <v>260</v>
      </c>
      <c r="L36" s="205" t="s">
        <v>6</v>
      </c>
      <c r="M36" s="206">
        <v>1</v>
      </c>
      <c r="N36" s="207">
        <v>32</v>
      </c>
      <c r="O36" s="207">
        <v>512000</v>
      </c>
    </row>
    <row r="37" spans="1:15" x14ac:dyDescent="0.25">
      <c r="A37" s="204">
        <v>44616</v>
      </c>
      <c r="B37" s="205" t="s">
        <v>216</v>
      </c>
      <c r="C37" s="205" t="s">
        <v>3216</v>
      </c>
      <c r="D37" s="206" t="s">
        <v>3495</v>
      </c>
      <c r="E37" s="206">
        <v>1</v>
      </c>
      <c r="F37" s="204">
        <v>44617</v>
      </c>
      <c r="G37" s="206">
        <v>1</v>
      </c>
      <c r="H37" s="206" t="s">
        <v>2596</v>
      </c>
      <c r="K37" s="205" t="s">
        <v>260</v>
      </c>
      <c r="L37" s="205" t="s">
        <v>12</v>
      </c>
      <c r="M37" s="206">
        <v>1</v>
      </c>
      <c r="N37" s="207">
        <v>19</v>
      </c>
      <c r="O37" s="207">
        <v>304000</v>
      </c>
    </row>
    <row r="38" spans="1:15" x14ac:dyDescent="0.25">
      <c r="A38" s="204">
        <v>44616</v>
      </c>
      <c r="B38" s="205" t="s">
        <v>216</v>
      </c>
      <c r="C38" s="205" t="s">
        <v>3216</v>
      </c>
      <c r="D38" s="206" t="s">
        <v>3495</v>
      </c>
      <c r="E38" s="206">
        <v>1</v>
      </c>
      <c r="F38" s="204">
        <v>44617</v>
      </c>
      <c r="G38" s="206">
        <v>1</v>
      </c>
      <c r="H38" s="206" t="s">
        <v>2596</v>
      </c>
      <c r="K38" s="205" t="s">
        <v>218</v>
      </c>
      <c r="L38" s="205" t="s">
        <v>15</v>
      </c>
      <c r="M38" s="206">
        <v>1</v>
      </c>
      <c r="N38" s="207">
        <v>42</v>
      </c>
      <c r="O38" s="207">
        <v>323400</v>
      </c>
    </row>
    <row r="39" spans="1:15" x14ac:dyDescent="0.25">
      <c r="A39" s="204">
        <v>44616</v>
      </c>
      <c r="B39" s="205" t="s">
        <v>216</v>
      </c>
      <c r="C39" s="205" t="s">
        <v>3216</v>
      </c>
      <c r="D39" s="206" t="s">
        <v>3495</v>
      </c>
      <c r="E39" s="206">
        <v>1</v>
      </c>
      <c r="F39" s="204">
        <v>44617</v>
      </c>
      <c r="G39" s="206">
        <v>1</v>
      </c>
      <c r="H39" s="206" t="s">
        <v>2596</v>
      </c>
      <c r="K39" s="205" t="s">
        <v>218</v>
      </c>
      <c r="L39" s="205" t="s">
        <v>9</v>
      </c>
      <c r="M39" s="206">
        <v>1</v>
      </c>
      <c r="N39" s="207">
        <v>40</v>
      </c>
      <c r="O39" s="207">
        <v>308000</v>
      </c>
    </row>
    <row r="40" spans="1:15" x14ac:dyDescent="0.25">
      <c r="A40" s="204">
        <v>44616</v>
      </c>
      <c r="B40" s="205" t="s">
        <v>216</v>
      </c>
      <c r="C40" s="205" t="s">
        <v>3216</v>
      </c>
      <c r="D40" s="206" t="s">
        <v>3495</v>
      </c>
      <c r="E40" s="206">
        <v>1</v>
      </c>
      <c r="F40" s="204">
        <v>44617</v>
      </c>
      <c r="G40" s="206">
        <v>1</v>
      </c>
      <c r="H40" s="206" t="s">
        <v>2596</v>
      </c>
      <c r="K40" s="205" t="s">
        <v>218</v>
      </c>
      <c r="L40" s="205" t="s">
        <v>12</v>
      </c>
      <c r="M40" s="206">
        <v>1</v>
      </c>
      <c r="N40" s="207">
        <v>44</v>
      </c>
      <c r="O40" s="207">
        <v>338800</v>
      </c>
    </row>
    <row r="41" spans="1:15" x14ac:dyDescent="0.25">
      <c r="A41" s="204">
        <v>44616</v>
      </c>
      <c r="B41" s="205" t="s">
        <v>216</v>
      </c>
      <c r="C41" s="205" t="s">
        <v>3216</v>
      </c>
      <c r="D41" s="206" t="s">
        <v>3495</v>
      </c>
      <c r="E41" s="206">
        <v>1</v>
      </c>
      <c r="F41" s="204">
        <v>44617</v>
      </c>
      <c r="G41" s="206">
        <v>1</v>
      </c>
      <c r="H41" s="206" t="s">
        <v>2596</v>
      </c>
      <c r="K41" s="205" t="s">
        <v>218</v>
      </c>
      <c r="L41" s="205" t="s">
        <v>6</v>
      </c>
      <c r="M41" s="206">
        <v>1</v>
      </c>
      <c r="N41" s="207">
        <v>44</v>
      </c>
      <c r="O41" s="207">
        <v>338800</v>
      </c>
    </row>
    <row r="42" spans="1:15" x14ac:dyDescent="0.25">
      <c r="A42" s="204">
        <v>44616</v>
      </c>
      <c r="B42" s="205" t="s">
        <v>216</v>
      </c>
      <c r="C42" s="205" t="s">
        <v>3216</v>
      </c>
      <c r="D42" s="206" t="s">
        <v>3495</v>
      </c>
      <c r="E42" s="206">
        <v>1</v>
      </c>
      <c r="F42" s="204">
        <v>44617</v>
      </c>
      <c r="G42" s="206">
        <v>1</v>
      </c>
      <c r="H42" s="206" t="s">
        <v>2596</v>
      </c>
      <c r="K42" s="205" t="s">
        <v>218</v>
      </c>
      <c r="L42" s="205" t="s">
        <v>18</v>
      </c>
      <c r="M42" s="206">
        <v>1</v>
      </c>
      <c r="N42" s="207">
        <v>14</v>
      </c>
      <c r="O42" s="207">
        <v>107800</v>
      </c>
    </row>
    <row r="43" spans="1:15" x14ac:dyDescent="0.25">
      <c r="A43" s="204">
        <v>44616</v>
      </c>
      <c r="B43" s="205" t="s">
        <v>216</v>
      </c>
      <c r="C43" s="205" t="s">
        <v>3216</v>
      </c>
      <c r="D43" s="206" t="s">
        <v>3495</v>
      </c>
      <c r="E43" s="206">
        <v>1</v>
      </c>
      <c r="F43" s="204">
        <v>44617</v>
      </c>
      <c r="G43" s="206">
        <v>1</v>
      </c>
      <c r="H43" s="206" t="s">
        <v>2596</v>
      </c>
      <c r="K43" s="205" t="s">
        <v>218</v>
      </c>
      <c r="L43" s="205" t="s">
        <v>3</v>
      </c>
      <c r="M43" s="206">
        <v>1</v>
      </c>
      <c r="N43" s="207">
        <v>37</v>
      </c>
      <c r="O43" s="207">
        <v>284900</v>
      </c>
    </row>
    <row r="44" spans="1:15" x14ac:dyDescent="0.25">
      <c r="A44" s="204">
        <v>44616</v>
      </c>
      <c r="B44" s="205" t="s">
        <v>216</v>
      </c>
      <c r="C44" s="205" t="s">
        <v>3216</v>
      </c>
      <c r="D44" s="206" t="s">
        <v>3495</v>
      </c>
      <c r="E44" s="206">
        <v>1</v>
      </c>
      <c r="F44" s="204">
        <v>44617</v>
      </c>
      <c r="G44" s="206">
        <v>1</v>
      </c>
      <c r="H44" s="206" t="s">
        <v>2596</v>
      </c>
      <c r="K44" s="205" t="s">
        <v>218</v>
      </c>
      <c r="L44" s="205" t="s">
        <v>21</v>
      </c>
      <c r="M44" s="206">
        <v>1</v>
      </c>
      <c r="N44" s="207">
        <v>28</v>
      </c>
      <c r="O44" s="207">
        <v>215600</v>
      </c>
    </row>
    <row r="45" spans="1:15" x14ac:dyDescent="0.25">
      <c r="A45" s="204">
        <v>44616</v>
      </c>
      <c r="B45" s="205" t="s">
        <v>216</v>
      </c>
      <c r="C45" s="205" t="s">
        <v>3216</v>
      </c>
      <c r="D45" s="206" t="s">
        <v>3495</v>
      </c>
      <c r="E45" s="206">
        <v>1</v>
      </c>
      <c r="F45" s="204">
        <v>44617</v>
      </c>
      <c r="G45" s="206">
        <v>1</v>
      </c>
      <c r="H45" s="206" t="s">
        <v>2596</v>
      </c>
      <c r="K45" s="205" t="s">
        <v>221</v>
      </c>
      <c r="L45" s="205" t="s">
        <v>12</v>
      </c>
      <c r="M45" s="206">
        <v>1</v>
      </c>
      <c r="N45" s="207">
        <v>42</v>
      </c>
      <c r="O45" s="207">
        <v>0</v>
      </c>
    </row>
    <row r="46" spans="1:15" x14ac:dyDescent="0.25">
      <c r="A46" s="204">
        <v>44616</v>
      </c>
      <c r="B46" s="205" t="s">
        <v>216</v>
      </c>
      <c r="C46" s="205" t="s">
        <v>3216</v>
      </c>
      <c r="D46" s="206" t="s">
        <v>3495</v>
      </c>
      <c r="E46" s="206">
        <v>1</v>
      </c>
      <c r="F46" s="204">
        <v>44617</v>
      </c>
      <c r="G46" s="206">
        <v>1</v>
      </c>
      <c r="H46" s="206" t="s">
        <v>2596</v>
      </c>
      <c r="K46" s="205" t="s">
        <v>221</v>
      </c>
      <c r="L46" s="205" t="s">
        <v>3</v>
      </c>
      <c r="M46" s="206">
        <v>1</v>
      </c>
      <c r="N46" s="207">
        <v>36</v>
      </c>
      <c r="O46" s="207">
        <v>0</v>
      </c>
    </row>
    <row r="47" spans="1:15" x14ac:dyDescent="0.25">
      <c r="A47" s="204">
        <v>44616</v>
      </c>
      <c r="B47" s="205" t="s">
        <v>216</v>
      </c>
      <c r="C47" s="205" t="s">
        <v>3216</v>
      </c>
      <c r="D47" s="206" t="s">
        <v>3495</v>
      </c>
      <c r="E47" s="206">
        <v>1</v>
      </c>
      <c r="F47" s="204">
        <v>44617</v>
      </c>
      <c r="G47" s="206">
        <v>1</v>
      </c>
      <c r="H47" s="206" t="s">
        <v>2596</v>
      </c>
      <c r="K47" s="205" t="s">
        <v>221</v>
      </c>
      <c r="L47" s="205" t="s">
        <v>21</v>
      </c>
      <c r="M47" s="206">
        <v>1</v>
      </c>
      <c r="N47" s="207">
        <v>17</v>
      </c>
      <c r="O47" s="207">
        <v>0</v>
      </c>
    </row>
    <row r="48" spans="1:15" x14ac:dyDescent="0.25">
      <c r="A48" s="204">
        <v>44616</v>
      </c>
      <c r="B48" s="205" t="s">
        <v>216</v>
      </c>
      <c r="C48" s="205" t="s">
        <v>3216</v>
      </c>
      <c r="D48" s="206" t="s">
        <v>3495</v>
      </c>
      <c r="E48" s="206">
        <v>1</v>
      </c>
      <c r="F48" s="204">
        <v>44617</v>
      </c>
      <c r="G48" s="206">
        <v>1</v>
      </c>
      <c r="H48" s="206" t="s">
        <v>2596</v>
      </c>
      <c r="K48" s="205" t="s">
        <v>221</v>
      </c>
      <c r="L48" s="205" t="s">
        <v>18</v>
      </c>
      <c r="M48" s="206">
        <v>1</v>
      </c>
      <c r="N48" s="207">
        <v>44</v>
      </c>
      <c r="O48" s="207">
        <v>0</v>
      </c>
    </row>
    <row r="49" spans="1:15" x14ac:dyDescent="0.25">
      <c r="A49" s="204">
        <v>44616</v>
      </c>
      <c r="B49" s="205" t="s">
        <v>216</v>
      </c>
      <c r="C49" s="205" t="s">
        <v>3216</v>
      </c>
      <c r="D49" s="206" t="s">
        <v>3495</v>
      </c>
      <c r="E49" s="206">
        <v>1</v>
      </c>
      <c r="F49" s="204">
        <v>44617</v>
      </c>
      <c r="G49" s="206">
        <v>1</v>
      </c>
      <c r="H49" s="206" t="s">
        <v>2596</v>
      </c>
      <c r="K49" s="205" t="s">
        <v>221</v>
      </c>
      <c r="L49" s="205" t="s">
        <v>6</v>
      </c>
      <c r="M49" s="206">
        <v>1</v>
      </c>
      <c r="N49" s="207">
        <v>42</v>
      </c>
      <c r="O49" s="207">
        <v>0</v>
      </c>
    </row>
    <row r="50" spans="1:15" x14ac:dyDescent="0.25">
      <c r="A50" s="204">
        <v>44616</v>
      </c>
      <c r="B50" s="205" t="s">
        <v>216</v>
      </c>
      <c r="C50" s="205" t="s">
        <v>3216</v>
      </c>
      <c r="D50" s="206" t="s">
        <v>3495</v>
      </c>
      <c r="E50" s="206">
        <v>1</v>
      </c>
      <c r="F50" s="204">
        <v>44617</v>
      </c>
      <c r="G50" s="206">
        <v>1</v>
      </c>
      <c r="H50" s="206" t="s">
        <v>2596</v>
      </c>
      <c r="K50" s="205" t="s">
        <v>221</v>
      </c>
      <c r="L50" s="205" t="s">
        <v>15</v>
      </c>
      <c r="M50" s="206">
        <v>1</v>
      </c>
      <c r="N50" s="207">
        <v>24</v>
      </c>
      <c r="O50" s="207">
        <v>0</v>
      </c>
    </row>
    <row r="51" spans="1:15" x14ac:dyDescent="0.25">
      <c r="A51" s="204">
        <v>44616</v>
      </c>
      <c r="B51" s="205" t="s">
        <v>216</v>
      </c>
      <c r="C51" s="205" t="s">
        <v>3216</v>
      </c>
      <c r="D51" s="206" t="s">
        <v>3495</v>
      </c>
      <c r="E51" s="206">
        <v>1</v>
      </c>
      <c r="F51" s="204">
        <v>44617</v>
      </c>
      <c r="G51" s="206">
        <v>1</v>
      </c>
      <c r="H51" s="206" t="s">
        <v>2596</v>
      </c>
      <c r="K51" s="205" t="s">
        <v>221</v>
      </c>
      <c r="L51" s="205" t="s">
        <v>9</v>
      </c>
      <c r="M51" s="206">
        <v>1</v>
      </c>
      <c r="N51" s="207">
        <v>13</v>
      </c>
      <c r="O51" s="207">
        <v>0</v>
      </c>
    </row>
    <row r="52" spans="1:15" x14ac:dyDescent="0.25">
      <c r="A52" s="204">
        <v>44616</v>
      </c>
      <c r="B52" s="205" t="s">
        <v>86</v>
      </c>
      <c r="C52" s="205" t="s">
        <v>3216</v>
      </c>
      <c r="D52" s="206" t="s">
        <v>3496</v>
      </c>
      <c r="E52" s="206">
        <v>1</v>
      </c>
      <c r="F52" s="204">
        <v>44617</v>
      </c>
      <c r="G52" s="206">
        <v>1</v>
      </c>
      <c r="H52" s="206" t="s">
        <v>2596</v>
      </c>
      <c r="K52" s="205" t="s">
        <v>88</v>
      </c>
      <c r="L52" s="205" t="s">
        <v>15</v>
      </c>
      <c r="M52" s="206">
        <v>1</v>
      </c>
      <c r="N52" s="207">
        <v>48</v>
      </c>
      <c r="O52" s="207">
        <v>0</v>
      </c>
    </row>
    <row r="53" spans="1:15" x14ac:dyDescent="0.25">
      <c r="A53" s="204">
        <v>44616</v>
      </c>
      <c r="B53" s="205" t="s">
        <v>86</v>
      </c>
      <c r="C53" s="205" t="s">
        <v>3216</v>
      </c>
      <c r="D53" s="206" t="s">
        <v>3496</v>
      </c>
      <c r="E53" s="206">
        <v>1</v>
      </c>
      <c r="F53" s="204">
        <v>44617</v>
      </c>
      <c r="G53" s="206">
        <v>1</v>
      </c>
      <c r="H53" s="206" t="s">
        <v>2596</v>
      </c>
      <c r="K53" s="205" t="s">
        <v>88</v>
      </c>
      <c r="L53" s="205" t="s">
        <v>18</v>
      </c>
      <c r="M53" s="206">
        <v>1</v>
      </c>
      <c r="N53" s="207">
        <v>29</v>
      </c>
      <c r="O53" s="207">
        <v>0</v>
      </c>
    </row>
    <row r="54" spans="1:15" x14ac:dyDescent="0.25">
      <c r="A54" s="204">
        <v>44616</v>
      </c>
      <c r="B54" s="205" t="s">
        <v>86</v>
      </c>
      <c r="C54" s="205" t="s">
        <v>3216</v>
      </c>
      <c r="D54" s="206" t="s">
        <v>3496</v>
      </c>
      <c r="E54" s="206">
        <v>1</v>
      </c>
      <c r="F54" s="204">
        <v>44617</v>
      </c>
      <c r="G54" s="206">
        <v>1</v>
      </c>
      <c r="H54" s="206" t="s">
        <v>2596</v>
      </c>
      <c r="K54" s="205" t="s">
        <v>88</v>
      </c>
      <c r="L54" s="205" t="s">
        <v>12</v>
      </c>
      <c r="M54" s="206">
        <v>1</v>
      </c>
      <c r="N54" s="207">
        <v>42</v>
      </c>
      <c r="O54" s="207">
        <v>0</v>
      </c>
    </row>
    <row r="55" spans="1:15" x14ac:dyDescent="0.25">
      <c r="A55" s="204">
        <v>44616</v>
      </c>
      <c r="B55" s="205" t="s">
        <v>86</v>
      </c>
      <c r="C55" s="205" t="s">
        <v>3216</v>
      </c>
      <c r="D55" s="206" t="s">
        <v>3496</v>
      </c>
      <c r="E55" s="206">
        <v>1</v>
      </c>
      <c r="F55" s="204">
        <v>44617</v>
      </c>
      <c r="G55" s="206">
        <v>1</v>
      </c>
      <c r="H55" s="206" t="s">
        <v>2596</v>
      </c>
      <c r="K55" s="205" t="s">
        <v>88</v>
      </c>
      <c r="L55" s="205" t="s">
        <v>21</v>
      </c>
      <c r="M55" s="206">
        <v>1</v>
      </c>
      <c r="N55" s="207">
        <v>49</v>
      </c>
      <c r="O55" s="207">
        <v>0</v>
      </c>
    </row>
    <row r="56" spans="1:15" x14ac:dyDescent="0.25">
      <c r="A56" s="204">
        <v>44616</v>
      </c>
      <c r="B56" s="205" t="s">
        <v>86</v>
      </c>
      <c r="C56" s="205" t="s">
        <v>3216</v>
      </c>
      <c r="D56" s="206" t="s">
        <v>3496</v>
      </c>
      <c r="E56" s="206">
        <v>1</v>
      </c>
      <c r="F56" s="204">
        <v>44617</v>
      </c>
      <c r="G56" s="206">
        <v>1</v>
      </c>
      <c r="H56" s="206" t="s">
        <v>2596</v>
      </c>
      <c r="K56" s="205" t="s">
        <v>88</v>
      </c>
      <c r="L56" s="205" t="s">
        <v>3</v>
      </c>
      <c r="M56" s="206">
        <v>1</v>
      </c>
      <c r="N56" s="207">
        <v>11</v>
      </c>
      <c r="O56" s="207">
        <v>0</v>
      </c>
    </row>
    <row r="57" spans="1:15" x14ac:dyDescent="0.25">
      <c r="A57" s="204">
        <v>44616</v>
      </c>
      <c r="B57" s="205" t="s">
        <v>86</v>
      </c>
      <c r="C57" s="205" t="s">
        <v>3216</v>
      </c>
      <c r="D57" s="206" t="s">
        <v>3496</v>
      </c>
      <c r="E57" s="206">
        <v>1</v>
      </c>
      <c r="F57" s="204">
        <v>44617</v>
      </c>
      <c r="G57" s="206">
        <v>1</v>
      </c>
      <c r="H57" s="206" t="s">
        <v>2596</v>
      </c>
      <c r="K57" s="205" t="s">
        <v>88</v>
      </c>
      <c r="L57" s="205" t="s">
        <v>9</v>
      </c>
      <c r="M57" s="206">
        <v>1</v>
      </c>
      <c r="N57" s="207">
        <v>44</v>
      </c>
      <c r="O57" s="207">
        <v>0</v>
      </c>
    </row>
    <row r="58" spans="1:15" x14ac:dyDescent="0.25">
      <c r="A58" s="204">
        <v>44616</v>
      </c>
      <c r="B58" s="205" t="s">
        <v>86</v>
      </c>
      <c r="C58" s="205" t="s">
        <v>3216</v>
      </c>
      <c r="D58" s="206" t="s">
        <v>3496</v>
      </c>
      <c r="E58" s="206">
        <v>1</v>
      </c>
      <c r="F58" s="204">
        <v>44617</v>
      </c>
      <c r="G58" s="206">
        <v>1</v>
      </c>
      <c r="H58" s="206" t="s">
        <v>2596</v>
      </c>
      <c r="K58" s="205" t="s">
        <v>88</v>
      </c>
      <c r="L58" s="205" t="s">
        <v>6</v>
      </c>
      <c r="M58" s="206">
        <v>1</v>
      </c>
      <c r="N58" s="207">
        <v>43</v>
      </c>
      <c r="O58" s="207">
        <v>0</v>
      </c>
    </row>
    <row r="59" spans="1:15" x14ac:dyDescent="0.25">
      <c r="A59" s="204">
        <v>44616</v>
      </c>
      <c r="B59" s="205" t="s">
        <v>86</v>
      </c>
      <c r="C59" s="205" t="s">
        <v>3216</v>
      </c>
      <c r="D59" s="206" t="s">
        <v>3496</v>
      </c>
      <c r="E59" s="206">
        <v>1</v>
      </c>
      <c r="F59" s="204">
        <v>44617</v>
      </c>
      <c r="G59" s="206">
        <v>1</v>
      </c>
      <c r="H59" s="206" t="s">
        <v>2596</v>
      </c>
      <c r="K59" s="205" t="s">
        <v>92</v>
      </c>
      <c r="L59" s="205" t="s">
        <v>12</v>
      </c>
      <c r="M59" s="206">
        <v>1</v>
      </c>
      <c r="N59" s="207">
        <v>17</v>
      </c>
      <c r="O59" s="207">
        <v>0</v>
      </c>
    </row>
    <row r="60" spans="1:15" x14ac:dyDescent="0.25">
      <c r="A60" s="204">
        <v>44616</v>
      </c>
      <c r="B60" s="205" t="s">
        <v>86</v>
      </c>
      <c r="C60" s="205" t="s">
        <v>3216</v>
      </c>
      <c r="D60" s="206" t="s">
        <v>3496</v>
      </c>
      <c r="E60" s="206">
        <v>1</v>
      </c>
      <c r="F60" s="204">
        <v>44617</v>
      </c>
      <c r="G60" s="206">
        <v>1</v>
      </c>
      <c r="H60" s="206" t="s">
        <v>2596</v>
      </c>
      <c r="K60" s="205" t="s">
        <v>92</v>
      </c>
      <c r="L60" s="205" t="s">
        <v>6</v>
      </c>
      <c r="M60" s="206">
        <v>1</v>
      </c>
      <c r="N60" s="207">
        <v>28</v>
      </c>
      <c r="O60" s="207">
        <v>0</v>
      </c>
    </row>
    <row r="61" spans="1:15" x14ac:dyDescent="0.25">
      <c r="A61" s="204">
        <v>44616</v>
      </c>
      <c r="B61" s="205" t="s">
        <v>86</v>
      </c>
      <c r="C61" s="205" t="s">
        <v>3216</v>
      </c>
      <c r="D61" s="206" t="s">
        <v>3496</v>
      </c>
      <c r="E61" s="206">
        <v>1</v>
      </c>
      <c r="F61" s="204">
        <v>44617</v>
      </c>
      <c r="G61" s="206">
        <v>1</v>
      </c>
      <c r="H61" s="206" t="s">
        <v>2596</v>
      </c>
      <c r="K61" s="205" t="s">
        <v>92</v>
      </c>
      <c r="L61" s="205" t="s">
        <v>3</v>
      </c>
      <c r="M61" s="206">
        <v>1</v>
      </c>
      <c r="N61" s="207">
        <v>32</v>
      </c>
      <c r="O61" s="207">
        <v>0</v>
      </c>
    </row>
    <row r="62" spans="1:15" x14ac:dyDescent="0.25">
      <c r="A62" s="204">
        <v>44616</v>
      </c>
      <c r="B62" s="205" t="s">
        <v>86</v>
      </c>
      <c r="C62" s="205" t="s">
        <v>3216</v>
      </c>
      <c r="D62" s="206" t="s">
        <v>3496</v>
      </c>
      <c r="E62" s="206">
        <v>1</v>
      </c>
      <c r="F62" s="204">
        <v>44617</v>
      </c>
      <c r="G62" s="206">
        <v>1</v>
      </c>
      <c r="H62" s="206" t="s">
        <v>2596</v>
      </c>
      <c r="K62" s="205" t="s">
        <v>92</v>
      </c>
      <c r="L62" s="205" t="s">
        <v>9</v>
      </c>
      <c r="M62" s="206">
        <v>1</v>
      </c>
      <c r="N62" s="207">
        <v>17</v>
      </c>
      <c r="O62" s="207">
        <v>0</v>
      </c>
    </row>
    <row r="63" spans="1:15" x14ac:dyDescent="0.25">
      <c r="A63" s="204">
        <v>44616</v>
      </c>
      <c r="B63" s="205" t="s">
        <v>86</v>
      </c>
      <c r="C63" s="205" t="s">
        <v>3216</v>
      </c>
      <c r="D63" s="206" t="s">
        <v>3496</v>
      </c>
      <c r="E63" s="206">
        <v>1</v>
      </c>
      <c r="F63" s="204">
        <v>44617</v>
      </c>
      <c r="G63" s="206">
        <v>1</v>
      </c>
      <c r="H63" s="206" t="s">
        <v>2596</v>
      </c>
      <c r="K63" s="205" t="s">
        <v>92</v>
      </c>
      <c r="L63" s="205" t="s">
        <v>18</v>
      </c>
      <c r="M63" s="206">
        <v>1</v>
      </c>
      <c r="N63" s="207">
        <v>17</v>
      </c>
      <c r="O63" s="207">
        <v>0</v>
      </c>
    </row>
    <row r="64" spans="1:15" x14ac:dyDescent="0.25">
      <c r="A64" s="204">
        <v>44616</v>
      </c>
      <c r="B64" s="205" t="s">
        <v>86</v>
      </c>
      <c r="C64" s="205" t="s">
        <v>3216</v>
      </c>
      <c r="D64" s="206" t="s">
        <v>3496</v>
      </c>
      <c r="E64" s="206">
        <v>1</v>
      </c>
      <c r="F64" s="204">
        <v>44617</v>
      </c>
      <c r="G64" s="206">
        <v>1</v>
      </c>
      <c r="H64" s="206" t="s">
        <v>2596</v>
      </c>
      <c r="K64" s="205" t="s">
        <v>92</v>
      </c>
      <c r="L64" s="205" t="s">
        <v>21</v>
      </c>
      <c r="M64" s="206">
        <v>1</v>
      </c>
      <c r="N64" s="207">
        <v>13</v>
      </c>
      <c r="O64" s="207">
        <v>0</v>
      </c>
    </row>
    <row r="65" spans="1:15" x14ac:dyDescent="0.25">
      <c r="A65" s="204">
        <v>44616</v>
      </c>
      <c r="B65" s="205" t="s">
        <v>86</v>
      </c>
      <c r="C65" s="205" t="s">
        <v>3216</v>
      </c>
      <c r="D65" s="206" t="s">
        <v>3496</v>
      </c>
      <c r="E65" s="206">
        <v>1</v>
      </c>
      <c r="F65" s="204">
        <v>44617</v>
      </c>
      <c r="G65" s="206">
        <v>1</v>
      </c>
      <c r="H65" s="206" t="s">
        <v>2596</v>
      </c>
      <c r="K65" s="205" t="s">
        <v>92</v>
      </c>
      <c r="L65" s="205" t="s">
        <v>15</v>
      </c>
      <c r="M65" s="206">
        <v>1</v>
      </c>
      <c r="N65" s="207">
        <v>40</v>
      </c>
      <c r="O65" s="207">
        <v>0</v>
      </c>
    </row>
    <row r="66" spans="1:15" x14ac:dyDescent="0.25">
      <c r="A66" s="204">
        <v>44616</v>
      </c>
      <c r="B66" s="205" t="s">
        <v>86</v>
      </c>
      <c r="C66" s="205" t="s">
        <v>3216</v>
      </c>
      <c r="D66" s="206" t="s">
        <v>3496</v>
      </c>
      <c r="E66" s="206">
        <v>1</v>
      </c>
      <c r="F66" s="204">
        <v>44617</v>
      </c>
      <c r="G66" s="206">
        <v>1</v>
      </c>
      <c r="H66" s="206" t="s">
        <v>2596</v>
      </c>
      <c r="K66" s="205" t="s">
        <v>104</v>
      </c>
      <c r="L66" s="205" t="s">
        <v>9</v>
      </c>
      <c r="M66" s="206">
        <v>1</v>
      </c>
      <c r="N66" s="207">
        <v>0</v>
      </c>
      <c r="O66" s="207">
        <v>0</v>
      </c>
    </row>
    <row r="67" spans="1:15" x14ac:dyDescent="0.25">
      <c r="A67" s="204">
        <v>44616</v>
      </c>
      <c r="B67" s="205" t="s">
        <v>86</v>
      </c>
      <c r="C67" s="205" t="s">
        <v>3216</v>
      </c>
      <c r="D67" s="206" t="s">
        <v>3496</v>
      </c>
      <c r="E67" s="206">
        <v>1</v>
      </c>
      <c r="F67" s="204">
        <v>44617</v>
      </c>
      <c r="G67" s="206">
        <v>1</v>
      </c>
      <c r="H67" s="206" t="s">
        <v>2596</v>
      </c>
      <c r="K67" s="205" t="s">
        <v>104</v>
      </c>
      <c r="L67" s="205" t="s">
        <v>6</v>
      </c>
      <c r="M67" s="206">
        <v>1</v>
      </c>
      <c r="N67" s="207">
        <v>0</v>
      </c>
      <c r="O67" s="207">
        <v>0</v>
      </c>
    </row>
    <row r="68" spans="1:15" x14ac:dyDescent="0.25">
      <c r="A68" s="204">
        <v>44616</v>
      </c>
      <c r="B68" s="205" t="s">
        <v>86</v>
      </c>
      <c r="C68" s="205" t="s">
        <v>3216</v>
      </c>
      <c r="D68" s="206" t="s">
        <v>3496</v>
      </c>
      <c r="E68" s="206">
        <v>1</v>
      </c>
      <c r="F68" s="204">
        <v>44617</v>
      </c>
      <c r="G68" s="206">
        <v>1</v>
      </c>
      <c r="H68" s="206" t="s">
        <v>2596</v>
      </c>
      <c r="K68" s="205" t="s">
        <v>104</v>
      </c>
      <c r="L68" s="205" t="s">
        <v>12</v>
      </c>
      <c r="M68" s="206">
        <v>1</v>
      </c>
      <c r="N68" s="207">
        <v>0</v>
      </c>
      <c r="O68" s="207">
        <v>0</v>
      </c>
    </row>
    <row r="69" spans="1:15" x14ac:dyDescent="0.25">
      <c r="A69" s="204">
        <v>44616</v>
      </c>
      <c r="B69" s="205" t="s">
        <v>86</v>
      </c>
      <c r="C69" s="205" t="s">
        <v>3216</v>
      </c>
      <c r="D69" s="206" t="s">
        <v>3496</v>
      </c>
      <c r="E69" s="206">
        <v>1</v>
      </c>
      <c r="F69" s="204">
        <v>44617</v>
      </c>
      <c r="G69" s="206">
        <v>1</v>
      </c>
      <c r="H69" s="206" t="s">
        <v>2596</v>
      </c>
      <c r="K69" s="205" t="s">
        <v>104</v>
      </c>
      <c r="L69" s="205" t="s">
        <v>18</v>
      </c>
      <c r="M69" s="206">
        <v>1</v>
      </c>
      <c r="N69" s="207">
        <v>29</v>
      </c>
      <c r="O69" s="207">
        <v>0</v>
      </c>
    </row>
    <row r="70" spans="1:15" x14ac:dyDescent="0.25">
      <c r="A70" s="204">
        <v>44616</v>
      </c>
      <c r="B70" s="205" t="s">
        <v>86</v>
      </c>
      <c r="C70" s="205" t="s">
        <v>3216</v>
      </c>
      <c r="D70" s="206" t="s">
        <v>3496</v>
      </c>
      <c r="E70" s="206">
        <v>1</v>
      </c>
      <c r="F70" s="204">
        <v>44617</v>
      </c>
      <c r="G70" s="206">
        <v>1</v>
      </c>
      <c r="H70" s="206" t="s">
        <v>2596</v>
      </c>
      <c r="K70" s="205" t="s">
        <v>104</v>
      </c>
      <c r="L70" s="205" t="s">
        <v>15</v>
      </c>
      <c r="M70" s="206">
        <v>1</v>
      </c>
      <c r="N70" s="207">
        <v>32</v>
      </c>
      <c r="O70" s="207">
        <v>0</v>
      </c>
    </row>
    <row r="71" spans="1:15" x14ac:dyDescent="0.25">
      <c r="A71" s="204">
        <v>44616</v>
      </c>
      <c r="B71" s="205" t="s">
        <v>86</v>
      </c>
      <c r="C71" s="205" t="s">
        <v>3216</v>
      </c>
      <c r="D71" s="206" t="s">
        <v>3496</v>
      </c>
      <c r="E71" s="206">
        <v>1</v>
      </c>
      <c r="F71" s="204">
        <v>44617</v>
      </c>
      <c r="G71" s="206">
        <v>1</v>
      </c>
      <c r="H71" s="206" t="s">
        <v>2596</v>
      </c>
      <c r="K71" s="205" t="s">
        <v>104</v>
      </c>
      <c r="L71" s="205" t="s">
        <v>21</v>
      </c>
      <c r="M71" s="206">
        <v>1</v>
      </c>
      <c r="N71" s="207">
        <v>31</v>
      </c>
      <c r="O71" s="207">
        <v>0</v>
      </c>
    </row>
    <row r="72" spans="1:15" x14ac:dyDescent="0.25">
      <c r="A72" s="204">
        <v>44616</v>
      </c>
      <c r="B72" s="205" t="s">
        <v>86</v>
      </c>
      <c r="C72" s="205" t="s">
        <v>3216</v>
      </c>
      <c r="D72" s="206" t="s">
        <v>3496</v>
      </c>
      <c r="E72" s="206">
        <v>1</v>
      </c>
      <c r="F72" s="204">
        <v>44617</v>
      </c>
      <c r="G72" s="206">
        <v>1</v>
      </c>
      <c r="H72" s="206" t="s">
        <v>2596</v>
      </c>
      <c r="K72" s="205" t="s">
        <v>104</v>
      </c>
      <c r="L72" s="205" t="s">
        <v>3</v>
      </c>
      <c r="M72" s="206">
        <v>1</v>
      </c>
      <c r="N72" s="207">
        <v>0</v>
      </c>
      <c r="O72" s="207">
        <v>0</v>
      </c>
    </row>
    <row r="73" spans="1:15" x14ac:dyDescent="0.25">
      <c r="A73" s="204">
        <v>44616</v>
      </c>
      <c r="B73" s="205" t="s">
        <v>86</v>
      </c>
      <c r="C73" s="205" t="s">
        <v>3216</v>
      </c>
      <c r="D73" s="206" t="s">
        <v>3496</v>
      </c>
      <c r="E73" s="206">
        <v>1</v>
      </c>
      <c r="F73" s="204">
        <v>44617</v>
      </c>
      <c r="G73" s="206">
        <v>1</v>
      </c>
      <c r="H73" s="206" t="s">
        <v>2596</v>
      </c>
      <c r="K73" s="205" t="s">
        <v>107</v>
      </c>
      <c r="L73" s="205" t="s">
        <v>18</v>
      </c>
      <c r="M73" s="206">
        <v>1</v>
      </c>
      <c r="N73" s="207">
        <v>41</v>
      </c>
      <c r="O73" s="207">
        <v>0</v>
      </c>
    </row>
    <row r="74" spans="1:15" x14ac:dyDescent="0.25">
      <c r="A74" s="204">
        <v>44616</v>
      </c>
      <c r="B74" s="205" t="s">
        <v>86</v>
      </c>
      <c r="C74" s="205" t="s">
        <v>3216</v>
      </c>
      <c r="D74" s="206" t="s">
        <v>3496</v>
      </c>
      <c r="E74" s="206">
        <v>1</v>
      </c>
      <c r="F74" s="204">
        <v>44617</v>
      </c>
      <c r="G74" s="206">
        <v>1</v>
      </c>
      <c r="H74" s="206" t="s">
        <v>2596</v>
      </c>
      <c r="K74" s="205" t="s">
        <v>107</v>
      </c>
      <c r="L74" s="205" t="s">
        <v>6</v>
      </c>
      <c r="M74" s="206">
        <v>1</v>
      </c>
      <c r="N74" s="207">
        <v>13</v>
      </c>
      <c r="O74" s="207">
        <v>0</v>
      </c>
    </row>
    <row r="75" spans="1:15" x14ac:dyDescent="0.25">
      <c r="A75" s="204">
        <v>44616</v>
      </c>
      <c r="B75" s="205" t="s">
        <v>86</v>
      </c>
      <c r="C75" s="205" t="s">
        <v>3216</v>
      </c>
      <c r="D75" s="206" t="s">
        <v>3496</v>
      </c>
      <c r="E75" s="206">
        <v>1</v>
      </c>
      <c r="F75" s="204">
        <v>44617</v>
      </c>
      <c r="G75" s="206">
        <v>1</v>
      </c>
      <c r="H75" s="206" t="s">
        <v>2596</v>
      </c>
      <c r="K75" s="205" t="s">
        <v>107</v>
      </c>
      <c r="L75" s="205" t="s">
        <v>9</v>
      </c>
      <c r="M75" s="206">
        <v>1</v>
      </c>
      <c r="N75" s="207">
        <v>45</v>
      </c>
      <c r="O75" s="207">
        <v>0</v>
      </c>
    </row>
    <row r="76" spans="1:15" x14ac:dyDescent="0.25">
      <c r="A76" s="204">
        <v>44616</v>
      </c>
      <c r="B76" s="205" t="s">
        <v>86</v>
      </c>
      <c r="C76" s="205" t="s">
        <v>3216</v>
      </c>
      <c r="D76" s="206" t="s">
        <v>3496</v>
      </c>
      <c r="E76" s="206">
        <v>1</v>
      </c>
      <c r="F76" s="204">
        <v>44617</v>
      </c>
      <c r="G76" s="206">
        <v>1</v>
      </c>
      <c r="H76" s="206" t="s">
        <v>2596</v>
      </c>
      <c r="K76" s="205" t="s">
        <v>107</v>
      </c>
      <c r="L76" s="205" t="s">
        <v>3</v>
      </c>
      <c r="M76" s="206">
        <v>1</v>
      </c>
      <c r="N76" s="207">
        <v>20</v>
      </c>
      <c r="O76" s="207">
        <v>0</v>
      </c>
    </row>
    <row r="77" spans="1:15" x14ac:dyDescent="0.25">
      <c r="A77" s="204">
        <v>44616</v>
      </c>
      <c r="B77" s="205" t="s">
        <v>86</v>
      </c>
      <c r="C77" s="205" t="s">
        <v>3216</v>
      </c>
      <c r="D77" s="206" t="s">
        <v>3496</v>
      </c>
      <c r="E77" s="206">
        <v>1</v>
      </c>
      <c r="F77" s="204">
        <v>44617</v>
      </c>
      <c r="G77" s="206">
        <v>1</v>
      </c>
      <c r="H77" s="206" t="s">
        <v>2596</v>
      </c>
      <c r="K77" s="205" t="s">
        <v>107</v>
      </c>
      <c r="L77" s="205" t="s">
        <v>12</v>
      </c>
      <c r="M77" s="206">
        <v>1</v>
      </c>
      <c r="N77" s="207">
        <v>48</v>
      </c>
      <c r="O77" s="207">
        <v>0</v>
      </c>
    </row>
    <row r="78" spans="1:15" x14ac:dyDescent="0.25">
      <c r="A78" s="204">
        <v>44616</v>
      </c>
      <c r="B78" s="205" t="s">
        <v>86</v>
      </c>
      <c r="C78" s="205" t="s">
        <v>3216</v>
      </c>
      <c r="D78" s="206" t="s">
        <v>3496</v>
      </c>
      <c r="E78" s="206">
        <v>1</v>
      </c>
      <c r="F78" s="204">
        <v>44617</v>
      </c>
      <c r="G78" s="206">
        <v>1</v>
      </c>
      <c r="H78" s="206" t="s">
        <v>2596</v>
      </c>
      <c r="K78" s="205" t="s">
        <v>107</v>
      </c>
      <c r="L78" s="205" t="s">
        <v>21</v>
      </c>
      <c r="M78" s="206">
        <v>1</v>
      </c>
      <c r="N78" s="207">
        <v>40</v>
      </c>
      <c r="O78" s="207">
        <v>0</v>
      </c>
    </row>
    <row r="79" spans="1:15" x14ac:dyDescent="0.25">
      <c r="A79" s="204">
        <v>44616</v>
      </c>
      <c r="B79" s="205" t="s">
        <v>86</v>
      </c>
      <c r="C79" s="205" t="s">
        <v>3216</v>
      </c>
      <c r="D79" s="206" t="s">
        <v>3496</v>
      </c>
      <c r="E79" s="206">
        <v>1</v>
      </c>
      <c r="F79" s="204">
        <v>44617</v>
      </c>
      <c r="G79" s="206">
        <v>1</v>
      </c>
      <c r="H79" s="206" t="s">
        <v>2596</v>
      </c>
      <c r="K79" s="205" t="s">
        <v>107</v>
      </c>
      <c r="L79" s="205" t="s">
        <v>15</v>
      </c>
      <c r="M79" s="206">
        <v>1</v>
      </c>
      <c r="N79" s="207">
        <v>26</v>
      </c>
      <c r="O79" s="207">
        <v>0</v>
      </c>
    </row>
    <row r="80" spans="1:15" x14ac:dyDescent="0.25">
      <c r="A80" s="204">
        <v>44616</v>
      </c>
      <c r="B80" s="205" t="s">
        <v>86</v>
      </c>
      <c r="C80" s="205" t="s">
        <v>3216</v>
      </c>
      <c r="D80" s="206" t="s">
        <v>3496</v>
      </c>
      <c r="E80" s="206">
        <v>1</v>
      </c>
      <c r="F80" s="204">
        <v>44617</v>
      </c>
      <c r="G80" s="206">
        <v>1</v>
      </c>
      <c r="H80" s="206" t="s">
        <v>2596</v>
      </c>
      <c r="K80" s="205" t="s">
        <v>110</v>
      </c>
      <c r="L80" s="205" t="s">
        <v>21</v>
      </c>
      <c r="M80" s="206">
        <v>1</v>
      </c>
      <c r="N80" s="207">
        <v>36</v>
      </c>
      <c r="O80" s="207">
        <v>0</v>
      </c>
    </row>
    <row r="81" spans="1:15" x14ac:dyDescent="0.25">
      <c r="A81" s="204">
        <v>44616</v>
      </c>
      <c r="B81" s="205" t="s">
        <v>86</v>
      </c>
      <c r="C81" s="205" t="s">
        <v>3216</v>
      </c>
      <c r="D81" s="206" t="s">
        <v>3496</v>
      </c>
      <c r="E81" s="206">
        <v>1</v>
      </c>
      <c r="F81" s="204">
        <v>44617</v>
      </c>
      <c r="G81" s="206">
        <v>1</v>
      </c>
      <c r="H81" s="206" t="s">
        <v>2596</v>
      </c>
      <c r="K81" s="205" t="s">
        <v>110</v>
      </c>
      <c r="L81" s="205" t="s">
        <v>3</v>
      </c>
      <c r="M81" s="206">
        <v>1</v>
      </c>
      <c r="N81" s="207">
        <v>29</v>
      </c>
      <c r="O81" s="207">
        <v>0</v>
      </c>
    </row>
    <row r="82" spans="1:15" x14ac:dyDescent="0.25">
      <c r="A82" s="204">
        <v>44616</v>
      </c>
      <c r="B82" s="205" t="s">
        <v>86</v>
      </c>
      <c r="C82" s="205" t="s">
        <v>3216</v>
      </c>
      <c r="D82" s="206" t="s">
        <v>3496</v>
      </c>
      <c r="E82" s="206">
        <v>1</v>
      </c>
      <c r="F82" s="204">
        <v>44617</v>
      </c>
      <c r="G82" s="206">
        <v>1</v>
      </c>
      <c r="H82" s="206" t="s">
        <v>2596</v>
      </c>
      <c r="K82" s="205" t="s">
        <v>110</v>
      </c>
      <c r="L82" s="205" t="s">
        <v>9</v>
      </c>
      <c r="M82" s="206">
        <v>1</v>
      </c>
      <c r="N82" s="207">
        <v>44</v>
      </c>
      <c r="O82" s="207">
        <v>0</v>
      </c>
    </row>
    <row r="83" spans="1:15" x14ac:dyDescent="0.25">
      <c r="A83" s="204">
        <v>44616</v>
      </c>
      <c r="B83" s="205" t="s">
        <v>86</v>
      </c>
      <c r="C83" s="205" t="s">
        <v>3216</v>
      </c>
      <c r="D83" s="206" t="s">
        <v>3496</v>
      </c>
      <c r="E83" s="206">
        <v>1</v>
      </c>
      <c r="F83" s="204">
        <v>44617</v>
      </c>
      <c r="G83" s="206">
        <v>1</v>
      </c>
      <c r="H83" s="206" t="s">
        <v>2596</v>
      </c>
      <c r="K83" s="205" t="s">
        <v>110</v>
      </c>
      <c r="L83" s="205" t="s">
        <v>6</v>
      </c>
      <c r="M83" s="206">
        <v>1</v>
      </c>
      <c r="N83" s="207">
        <v>13</v>
      </c>
      <c r="O83" s="207">
        <v>0</v>
      </c>
    </row>
    <row r="84" spans="1:15" x14ac:dyDescent="0.25">
      <c r="A84" s="204">
        <v>44616</v>
      </c>
      <c r="B84" s="205" t="s">
        <v>86</v>
      </c>
      <c r="C84" s="205" t="s">
        <v>3216</v>
      </c>
      <c r="D84" s="206" t="s">
        <v>3496</v>
      </c>
      <c r="E84" s="206">
        <v>1</v>
      </c>
      <c r="F84" s="204">
        <v>44617</v>
      </c>
      <c r="G84" s="206">
        <v>1</v>
      </c>
      <c r="H84" s="206" t="s">
        <v>2596</v>
      </c>
      <c r="K84" s="205" t="s">
        <v>110</v>
      </c>
      <c r="L84" s="205" t="s">
        <v>18</v>
      </c>
      <c r="M84" s="206">
        <v>1</v>
      </c>
      <c r="N84" s="207">
        <v>38</v>
      </c>
      <c r="O84" s="207">
        <v>0</v>
      </c>
    </row>
    <row r="85" spans="1:15" x14ac:dyDescent="0.25">
      <c r="A85" s="204">
        <v>44616</v>
      </c>
      <c r="B85" s="205" t="s">
        <v>86</v>
      </c>
      <c r="C85" s="205" t="s">
        <v>3216</v>
      </c>
      <c r="D85" s="206" t="s">
        <v>3496</v>
      </c>
      <c r="E85" s="206">
        <v>1</v>
      </c>
      <c r="F85" s="204">
        <v>44617</v>
      </c>
      <c r="G85" s="206">
        <v>1</v>
      </c>
      <c r="H85" s="206" t="s">
        <v>2596</v>
      </c>
      <c r="K85" s="205" t="s">
        <v>110</v>
      </c>
      <c r="L85" s="205" t="s">
        <v>12</v>
      </c>
      <c r="M85" s="206">
        <v>1</v>
      </c>
      <c r="N85" s="207">
        <v>24</v>
      </c>
      <c r="O85" s="207">
        <v>0</v>
      </c>
    </row>
    <row r="86" spans="1:15" x14ac:dyDescent="0.25">
      <c r="A86" s="204">
        <v>44616</v>
      </c>
      <c r="B86" s="205" t="s">
        <v>86</v>
      </c>
      <c r="C86" s="205" t="s">
        <v>3216</v>
      </c>
      <c r="D86" s="206" t="s">
        <v>3496</v>
      </c>
      <c r="E86" s="206">
        <v>1</v>
      </c>
      <c r="F86" s="204">
        <v>44617</v>
      </c>
      <c r="G86" s="206">
        <v>1</v>
      </c>
      <c r="H86" s="206" t="s">
        <v>2596</v>
      </c>
      <c r="K86" s="205" t="s">
        <v>110</v>
      </c>
      <c r="L86" s="205" t="s">
        <v>15</v>
      </c>
      <c r="M86" s="206">
        <v>1</v>
      </c>
      <c r="N86" s="207">
        <v>15</v>
      </c>
      <c r="O86" s="207">
        <v>0</v>
      </c>
    </row>
    <row r="87" spans="1:15" x14ac:dyDescent="0.25">
      <c r="A87" s="204">
        <v>44616</v>
      </c>
      <c r="B87" s="205" t="s">
        <v>86</v>
      </c>
      <c r="C87" s="205" t="s">
        <v>3216</v>
      </c>
      <c r="D87" s="206" t="s">
        <v>3496</v>
      </c>
      <c r="E87" s="206">
        <v>1</v>
      </c>
      <c r="F87" s="204">
        <v>44617</v>
      </c>
      <c r="G87" s="206">
        <v>1</v>
      </c>
      <c r="H87" s="206" t="s">
        <v>2596</v>
      </c>
      <c r="K87" s="205" t="s">
        <v>113</v>
      </c>
      <c r="L87" s="205" t="s">
        <v>12</v>
      </c>
      <c r="M87" s="206">
        <v>1</v>
      </c>
      <c r="N87" s="207">
        <v>28</v>
      </c>
      <c r="O87" s="207">
        <v>0</v>
      </c>
    </row>
    <row r="88" spans="1:15" x14ac:dyDescent="0.25">
      <c r="A88" s="204">
        <v>44616</v>
      </c>
      <c r="B88" s="205" t="s">
        <v>86</v>
      </c>
      <c r="C88" s="205" t="s">
        <v>3216</v>
      </c>
      <c r="D88" s="206" t="s">
        <v>3496</v>
      </c>
      <c r="E88" s="206">
        <v>1</v>
      </c>
      <c r="F88" s="204">
        <v>44617</v>
      </c>
      <c r="G88" s="206">
        <v>1</v>
      </c>
      <c r="H88" s="206" t="s">
        <v>2596</v>
      </c>
      <c r="K88" s="205" t="s">
        <v>113</v>
      </c>
      <c r="L88" s="205" t="s">
        <v>6</v>
      </c>
      <c r="M88" s="206">
        <v>1</v>
      </c>
      <c r="N88" s="207">
        <v>49</v>
      </c>
      <c r="O88" s="207">
        <v>0</v>
      </c>
    </row>
    <row r="89" spans="1:15" x14ac:dyDescent="0.25">
      <c r="A89" s="204">
        <v>44616</v>
      </c>
      <c r="B89" s="205" t="s">
        <v>86</v>
      </c>
      <c r="C89" s="205" t="s">
        <v>3216</v>
      </c>
      <c r="D89" s="206" t="s">
        <v>3496</v>
      </c>
      <c r="E89" s="206">
        <v>1</v>
      </c>
      <c r="F89" s="204">
        <v>44617</v>
      </c>
      <c r="G89" s="206">
        <v>1</v>
      </c>
      <c r="H89" s="206" t="s">
        <v>2596</v>
      </c>
      <c r="K89" s="205" t="s">
        <v>113</v>
      </c>
      <c r="L89" s="205" t="s">
        <v>18</v>
      </c>
      <c r="M89" s="206">
        <v>1</v>
      </c>
      <c r="N89" s="207">
        <v>17</v>
      </c>
      <c r="O89" s="207">
        <v>0</v>
      </c>
    </row>
    <row r="90" spans="1:15" x14ac:dyDescent="0.25">
      <c r="A90" s="204">
        <v>44616</v>
      </c>
      <c r="B90" s="205" t="s">
        <v>86</v>
      </c>
      <c r="C90" s="205" t="s">
        <v>3216</v>
      </c>
      <c r="D90" s="206" t="s">
        <v>3496</v>
      </c>
      <c r="E90" s="206">
        <v>1</v>
      </c>
      <c r="F90" s="204">
        <v>44617</v>
      </c>
      <c r="G90" s="206">
        <v>1</v>
      </c>
      <c r="H90" s="206" t="s">
        <v>2596</v>
      </c>
      <c r="K90" s="205" t="s">
        <v>113</v>
      </c>
      <c r="L90" s="205" t="s">
        <v>21</v>
      </c>
      <c r="M90" s="206">
        <v>1</v>
      </c>
      <c r="N90" s="207">
        <v>37</v>
      </c>
      <c r="O90" s="207">
        <v>0</v>
      </c>
    </row>
    <row r="91" spans="1:15" x14ac:dyDescent="0.25">
      <c r="A91" s="204">
        <v>44616</v>
      </c>
      <c r="B91" s="205" t="s">
        <v>86</v>
      </c>
      <c r="C91" s="205" t="s">
        <v>3216</v>
      </c>
      <c r="D91" s="206" t="s">
        <v>3496</v>
      </c>
      <c r="E91" s="206">
        <v>1</v>
      </c>
      <c r="F91" s="204">
        <v>44617</v>
      </c>
      <c r="G91" s="206">
        <v>1</v>
      </c>
      <c r="H91" s="206" t="s">
        <v>2596</v>
      </c>
      <c r="K91" s="205" t="s">
        <v>113</v>
      </c>
      <c r="L91" s="205" t="s">
        <v>3</v>
      </c>
      <c r="M91" s="206">
        <v>1</v>
      </c>
      <c r="N91" s="207">
        <v>36</v>
      </c>
      <c r="O91" s="207">
        <v>0</v>
      </c>
    </row>
    <row r="92" spans="1:15" x14ac:dyDescent="0.25">
      <c r="A92" s="204">
        <v>44616</v>
      </c>
      <c r="B92" s="205" t="s">
        <v>86</v>
      </c>
      <c r="C92" s="205" t="s">
        <v>3216</v>
      </c>
      <c r="D92" s="206" t="s">
        <v>3496</v>
      </c>
      <c r="E92" s="206">
        <v>1</v>
      </c>
      <c r="F92" s="204">
        <v>44617</v>
      </c>
      <c r="G92" s="206">
        <v>1</v>
      </c>
      <c r="H92" s="206" t="s">
        <v>2596</v>
      </c>
      <c r="K92" s="205" t="s">
        <v>113</v>
      </c>
      <c r="L92" s="205" t="s">
        <v>15</v>
      </c>
      <c r="M92" s="206">
        <v>1</v>
      </c>
      <c r="N92" s="207">
        <v>11</v>
      </c>
      <c r="O92" s="207">
        <v>0</v>
      </c>
    </row>
    <row r="93" spans="1:15" x14ac:dyDescent="0.25">
      <c r="A93" s="204">
        <v>44616</v>
      </c>
      <c r="B93" s="205" t="s">
        <v>86</v>
      </c>
      <c r="C93" s="205" t="s">
        <v>3216</v>
      </c>
      <c r="D93" s="206" t="s">
        <v>3496</v>
      </c>
      <c r="E93" s="206">
        <v>1</v>
      </c>
      <c r="F93" s="204">
        <v>44617</v>
      </c>
      <c r="G93" s="206">
        <v>1</v>
      </c>
      <c r="H93" s="206" t="s">
        <v>2596</v>
      </c>
      <c r="K93" s="205" t="s">
        <v>113</v>
      </c>
      <c r="L93" s="205" t="s">
        <v>9</v>
      </c>
      <c r="M93" s="206">
        <v>1</v>
      </c>
      <c r="N93" s="207">
        <v>40</v>
      </c>
      <c r="O93" s="207">
        <v>0</v>
      </c>
    </row>
    <row r="94" spans="1:15" x14ac:dyDescent="0.25">
      <c r="A94" s="204">
        <v>44616</v>
      </c>
      <c r="B94" s="205" t="s">
        <v>86</v>
      </c>
      <c r="C94" s="205" t="s">
        <v>3216</v>
      </c>
      <c r="D94" s="206" t="s">
        <v>3496</v>
      </c>
      <c r="E94" s="206">
        <v>1</v>
      </c>
      <c r="F94" s="204">
        <v>44617</v>
      </c>
      <c r="G94" s="206">
        <v>1</v>
      </c>
      <c r="H94" s="206" t="s">
        <v>2596</v>
      </c>
      <c r="K94" s="205" t="s">
        <v>116</v>
      </c>
      <c r="L94" s="205" t="s">
        <v>3</v>
      </c>
      <c r="M94" s="206">
        <v>1</v>
      </c>
      <c r="N94" s="207">
        <v>34</v>
      </c>
      <c r="O94" s="207">
        <v>0</v>
      </c>
    </row>
    <row r="95" spans="1:15" x14ac:dyDescent="0.25">
      <c r="A95" s="204">
        <v>44616</v>
      </c>
      <c r="B95" s="205" t="s">
        <v>86</v>
      </c>
      <c r="C95" s="205" t="s">
        <v>3216</v>
      </c>
      <c r="D95" s="206" t="s">
        <v>3496</v>
      </c>
      <c r="E95" s="206">
        <v>1</v>
      </c>
      <c r="F95" s="204">
        <v>44617</v>
      </c>
      <c r="G95" s="206">
        <v>1</v>
      </c>
      <c r="H95" s="206" t="s">
        <v>2596</v>
      </c>
      <c r="K95" s="205" t="s">
        <v>116</v>
      </c>
      <c r="L95" s="205" t="s">
        <v>21</v>
      </c>
      <c r="M95" s="206">
        <v>1</v>
      </c>
      <c r="N95" s="207">
        <v>12</v>
      </c>
      <c r="O95" s="207">
        <v>0</v>
      </c>
    </row>
    <row r="96" spans="1:15" x14ac:dyDescent="0.25">
      <c r="A96" s="204">
        <v>44616</v>
      </c>
      <c r="B96" s="205" t="s">
        <v>86</v>
      </c>
      <c r="C96" s="205" t="s">
        <v>3216</v>
      </c>
      <c r="D96" s="206" t="s">
        <v>3496</v>
      </c>
      <c r="E96" s="206">
        <v>1</v>
      </c>
      <c r="F96" s="204">
        <v>44617</v>
      </c>
      <c r="G96" s="206">
        <v>1</v>
      </c>
      <c r="H96" s="206" t="s">
        <v>2596</v>
      </c>
      <c r="K96" s="205" t="s">
        <v>116</v>
      </c>
      <c r="L96" s="205" t="s">
        <v>18</v>
      </c>
      <c r="M96" s="206">
        <v>1</v>
      </c>
      <c r="N96" s="207">
        <v>16</v>
      </c>
      <c r="O96" s="207">
        <v>0</v>
      </c>
    </row>
    <row r="97" spans="1:15" x14ac:dyDescent="0.25">
      <c r="A97" s="204">
        <v>44616</v>
      </c>
      <c r="B97" s="205" t="s">
        <v>86</v>
      </c>
      <c r="C97" s="205" t="s">
        <v>3216</v>
      </c>
      <c r="D97" s="206" t="s">
        <v>3496</v>
      </c>
      <c r="E97" s="206">
        <v>1</v>
      </c>
      <c r="F97" s="204">
        <v>44617</v>
      </c>
      <c r="G97" s="206">
        <v>1</v>
      </c>
      <c r="H97" s="206" t="s">
        <v>2596</v>
      </c>
      <c r="K97" s="205" t="s">
        <v>116</v>
      </c>
      <c r="L97" s="205" t="s">
        <v>15</v>
      </c>
      <c r="M97" s="206">
        <v>1</v>
      </c>
      <c r="N97" s="207">
        <v>35</v>
      </c>
      <c r="O97" s="207">
        <v>0</v>
      </c>
    </row>
    <row r="98" spans="1:15" x14ac:dyDescent="0.25">
      <c r="A98" s="204">
        <v>44616</v>
      </c>
      <c r="B98" s="205" t="s">
        <v>86</v>
      </c>
      <c r="C98" s="205" t="s">
        <v>3216</v>
      </c>
      <c r="D98" s="206" t="s">
        <v>3496</v>
      </c>
      <c r="E98" s="206">
        <v>1</v>
      </c>
      <c r="F98" s="204">
        <v>44617</v>
      </c>
      <c r="G98" s="206">
        <v>1</v>
      </c>
      <c r="H98" s="206" t="s">
        <v>2596</v>
      </c>
      <c r="K98" s="205" t="s">
        <v>116</v>
      </c>
      <c r="L98" s="205" t="s">
        <v>12</v>
      </c>
      <c r="M98" s="206">
        <v>1</v>
      </c>
      <c r="N98" s="207">
        <v>48</v>
      </c>
      <c r="O98" s="207">
        <v>0</v>
      </c>
    </row>
    <row r="99" spans="1:15" x14ac:dyDescent="0.25">
      <c r="A99" s="204">
        <v>44616</v>
      </c>
      <c r="B99" s="205" t="s">
        <v>86</v>
      </c>
      <c r="C99" s="205" t="s">
        <v>3216</v>
      </c>
      <c r="D99" s="206" t="s">
        <v>3496</v>
      </c>
      <c r="E99" s="206">
        <v>1</v>
      </c>
      <c r="F99" s="204">
        <v>44617</v>
      </c>
      <c r="G99" s="206">
        <v>1</v>
      </c>
      <c r="H99" s="206" t="s">
        <v>2596</v>
      </c>
      <c r="K99" s="205" t="s">
        <v>116</v>
      </c>
      <c r="L99" s="205" t="s">
        <v>6</v>
      </c>
      <c r="M99" s="206">
        <v>1</v>
      </c>
      <c r="N99" s="207">
        <v>15</v>
      </c>
      <c r="O99" s="207">
        <v>0</v>
      </c>
    </row>
    <row r="100" spans="1:15" x14ac:dyDescent="0.25">
      <c r="A100" s="204">
        <v>44616</v>
      </c>
      <c r="B100" s="205" t="s">
        <v>86</v>
      </c>
      <c r="C100" s="205" t="s">
        <v>3216</v>
      </c>
      <c r="D100" s="206" t="s">
        <v>3496</v>
      </c>
      <c r="E100" s="206">
        <v>1</v>
      </c>
      <c r="F100" s="204">
        <v>44617</v>
      </c>
      <c r="G100" s="206">
        <v>1</v>
      </c>
      <c r="H100" s="206" t="s">
        <v>2596</v>
      </c>
      <c r="K100" s="205" t="s">
        <v>116</v>
      </c>
      <c r="L100" s="205" t="s">
        <v>9</v>
      </c>
      <c r="M100" s="206">
        <v>1</v>
      </c>
      <c r="N100" s="207">
        <v>42</v>
      </c>
      <c r="O100" s="207">
        <v>0</v>
      </c>
    </row>
    <row r="101" spans="1:15" x14ac:dyDescent="0.25">
      <c r="A101" s="204">
        <v>44616</v>
      </c>
      <c r="B101" s="205" t="s">
        <v>86</v>
      </c>
      <c r="C101" s="205" t="s">
        <v>3216</v>
      </c>
      <c r="D101" s="206" t="s">
        <v>3496</v>
      </c>
      <c r="E101" s="206">
        <v>1</v>
      </c>
      <c r="F101" s="204">
        <v>44617</v>
      </c>
      <c r="G101" s="206">
        <v>1</v>
      </c>
      <c r="H101" s="206" t="s">
        <v>2596</v>
      </c>
      <c r="K101" s="205" t="s">
        <v>119</v>
      </c>
      <c r="L101" s="205" t="s">
        <v>18</v>
      </c>
      <c r="M101" s="206">
        <v>1</v>
      </c>
      <c r="N101" s="207">
        <v>14</v>
      </c>
      <c r="O101" s="207">
        <v>0</v>
      </c>
    </row>
    <row r="102" spans="1:15" x14ac:dyDescent="0.25">
      <c r="A102" s="204">
        <v>44616</v>
      </c>
      <c r="B102" s="205" t="s">
        <v>86</v>
      </c>
      <c r="C102" s="205" t="s">
        <v>3216</v>
      </c>
      <c r="D102" s="206" t="s">
        <v>3496</v>
      </c>
      <c r="E102" s="206">
        <v>1</v>
      </c>
      <c r="F102" s="204">
        <v>44617</v>
      </c>
      <c r="G102" s="206">
        <v>1</v>
      </c>
      <c r="H102" s="206" t="s">
        <v>2596</v>
      </c>
      <c r="K102" s="205" t="s">
        <v>119</v>
      </c>
      <c r="L102" s="205" t="s">
        <v>21</v>
      </c>
      <c r="M102" s="206">
        <v>1</v>
      </c>
      <c r="N102" s="207">
        <v>34</v>
      </c>
      <c r="O102" s="207">
        <v>0</v>
      </c>
    </row>
    <row r="103" spans="1:15" x14ac:dyDescent="0.25">
      <c r="A103" s="204">
        <v>44616</v>
      </c>
      <c r="B103" s="205" t="s">
        <v>86</v>
      </c>
      <c r="C103" s="205" t="s">
        <v>3216</v>
      </c>
      <c r="D103" s="206" t="s">
        <v>3496</v>
      </c>
      <c r="E103" s="206">
        <v>1</v>
      </c>
      <c r="F103" s="204">
        <v>44617</v>
      </c>
      <c r="G103" s="206">
        <v>1</v>
      </c>
      <c r="H103" s="206" t="s">
        <v>2596</v>
      </c>
      <c r="K103" s="205" t="s">
        <v>119</v>
      </c>
      <c r="L103" s="205" t="s">
        <v>3</v>
      </c>
      <c r="M103" s="206">
        <v>1</v>
      </c>
      <c r="N103" s="207">
        <v>17</v>
      </c>
      <c r="O103" s="207">
        <v>0</v>
      </c>
    </row>
    <row r="104" spans="1:15" x14ac:dyDescent="0.25">
      <c r="A104" s="204">
        <v>44616</v>
      </c>
      <c r="B104" s="205" t="s">
        <v>86</v>
      </c>
      <c r="C104" s="205" t="s">
        <v>3216</v>
      </c>
      <c r="D104" s="206" t="s">
        <v>3496</v>
      </c>
      <c r="E104" s="206">
        <v>1</v>
      </c>
      <c r="F104" s="204">
        <v>44617</v>
      </c>
      <c r="G104" s="206">
        <v>1</v>
      </c>
      <c r="H104" s="206" t="s">
        <v>2596</v>
      </c>
      <c r="K104" s="205" t="s">
        <v>119</v>
      </c>
      <c r="L104" s="205" t="s">
        <v>15</v>
      </c>
      <c r="M104" s="206">
        <v>1</v>
      </c>
      <c r="N104" s="207">
        <v>38</v>
      </c>
      <c r="O104" s="207">
        <v>0</v>
      </c>
    </row>
    <row r="105" spans="1:15" x14ac:dyDescent="0.25">
      <c r="A105" s="204">
        <v>44616</v>
      </c>
      <c r="B105" s="205" t="s">
        <v>86</v>
      </c>
      <c r="C105" s="205" t="s">
        <v>3216</v>
      </c>
      <c r="D105" s="206" t="s">
        <v>3496</v>
      </c>
      <c r="E105" s="206">
        <v>1</v>
      </c>
      <c r="F105" s="204">
        <v>44617</v>
      </c>
      <c r="G105" s="206">
        <v>1</v>
      </c>
      <c r="H105" s="206" t="s">
        <v>2596</v>
      </c>
      <c r="K105" s="205" t="s">
        <v>119</v>
      </c>
      <c r="L105" s="205" t="s">
        <v>12</v>
      </c>
      <c r="M105" s="206">
        <v>1</v>
      </c>
      <c r="N105" s="207">
        <v>40</v>
      </c>
      <c r="O105" s="207">
        <v>0</v>
      </c>
    </row>
    <row r="106" spans="1:15" x14ac:dyDescent="0.25">
      <c r="A106" s="204">
        <v>44616</v>
      </c>
      <c r="B106" s="205" t="s">
        <v>86</v>
      </c>
      <c r="C106" s="205" t="s">
        <v>3216</v>
      </c>
      <c r="D106" s="206" t="s">
        <v>3496</v>
      </c>
      <c r="E106" s="206">
        <v>1</v>
      </c>
      <c r="F106" s="204">
        <v>44617</v>
      </c>
      <c r="G106" s="206">
        <v>1</v>
      </c>
      <c r="H106" s="206" t="s">
        <v>2596</v>
      </c>
      <c r="K106" s="205" t="s">
        <v>119</v>
      </c>
      <c r="L106" s="205" t="s">
        <v>9</v>
      </c>
      <c r="M106" s="206">
        <v>1</v>
      </c>
      <c r="N106" s="207">
        <v>47</v>
      </c>
      <c r="O106" s="207">
        <v>0</v>
      </c>
    </row>
    <row r="107" spans="1:15" x14ac:dyDescent="0.25">
      <c r="A107" s="204">
        <v>44616</v>
      </c>
      <c r="B107" s="205" t="s">
        <v>86</v>
      </c>
      <c r="C107" s="205" t="s">
        <v>3216</v>
      </c>
      <c r="D107" s="206" t="s">
        <v>3496</v>
      </c>
      <c r="E107" s="206">
        <v>1</v>
      </c>
      <c r="F107" s="204">
        <v>44617</v>
      </c>
      <c r="G107" s="206">
        <v>1</v>
      </c>
      <c r="H107" s="206" t="s">
        <v>2596</v>
      </c>
      <c r="K107" s="205" t="s">
        <v>119</v>
      </c>
      <c r="L107" s="205" t="s">
        <v>6</v>
      </c>
      <c r="M107" s="206">
        <v>1</v>
      </c>
      <c r="N107" s="207">
        <v>38</v>
      </c>
      <c r="O107" s="207">
        <v>0</v>
      </c>
    </row>
    <row r="108" spans="1:15" x14ac:dyDescent="0.25">
      <c r="A108" s="204">
        <v>44616</v>
      </c>
      <c r="B108" s="205" t="s">
        <v>86</v>
      </c>
      <c r="C108" s="205" t="s">
        <v>3216</v>
      </c>
      <c r="D108" s="206" t="s">
        <v>3496</v>
      </c>
      <c r="E108" s="206">
        <v>1</v>
      </c>
      <c r="F108" s="204">
        <v>44617</v>
      </c>
      <c r="G108" s="206">
        <v>1</v>
      </c>
      <c r="H108" s="206" t="s">
        <v>2596</v>
      </c>
      <c r="K108" s="205" t="s">
        <v>122</v>
      </c>
      <c r="L108" s="205" t="s">
        <v>6</v>
      </c>
      <c r="M108" s="206">
        <v>1</v>
      </c>
      <c r="N108" s="207">
        <v>45</v>
      </c>
      <c r="O108" s="207">
        <v>0</v>
      </c>
    </row>
    <row r="109" spans="1:15" x14ac:dyDescent="0.25">
      <c r="A109" s="204">
        <v>44616</v>
      </c>
      <c r="B109" s="205" t="s">
        <v>86</v>
      </c>
      <c r="C109" s="205" t="s">
        <v>3216</v>
      </c>
      <c r="D109" s="206" t="s">
        <v>3496</v>
      </c>
      <c r="E109" s="206">
        <v>1</v>
      </c>
      <c r="F109" s="204">
        <v>44617</v>
      </c>
      <c r="G109" s="206">
        <v>1</v>
      </c>
      <c r="H109" s="206" t="s">
        <v>2596</v>
      </c>
      <c r="K109" s="205" t="s">
        <v>122</v>
      </c>
      <c r="L109" s="205" t="s">
        <v>21</v>
      </c>
      <c r="M109" s="206">
        <v>1</v>
      </c>
      <c r="N109" s="207">
        <v>28</v>
      </c>
      <c r="O109" s="207">
        <v>0</v>
      </c>
    </row>
    <row r="110" spans="1:15" x14ac:dyDescent="0.25">
      <c r="A110" s="204">
        <v>44616</v>
      </c>
      <c r="B110" s="205" t="s">
        <v>86</v>
      </c>
      <c r="C110" s="205" t="s">
        <v>3216</v>
      </c>
      <c r="D110" s="206" t="s">
        <v>3496</v>
      </c>
      <c r="E110" s="206">
        <v>1</v>
      </c>
      <c r="F110" s="204">
        <v>44617</v>
      </c>
      <c r="G110" s="206">
        <v>1</v>
      </c>
      <c r="H110" s="206" t="s">
        <v>2596</v>
      </c>
      <c r="K110" s="205" t="s">
        <v>122</v>
      </c>
      <c r="L110" s="205" t="s">
        <v>12</v>
      </c>
      <c r="M110" s="206">
        <v>1</v>
      </c>
      <c r="N110" s="207">
        <v>17</v>
      </c>
      <c r="O110" s="207">
        <v>0</v>
      </c>
    </row>
    <row r="111" spans="1:15" x14ac:dyDescent="0.25">
      <c r="A111" s="204">
        <v>44616</v>
      </c>
      <c r="B111" s="205" t="s">
        <v>86</v>
      </c>
      <c r="C111" s="205" t="s">
        <v>3216</v>
      </c>
      <c r="D111" s="206" t="s">
        <v>3496</v>
      </c>
      <c r="E111" s="206">
        <v>1</v>
      </c>
      <c r="F111" s="204">
        <v>44617</v>
      </c>
      <c r="G111" s="206">
        <v>1</v>
      </c>
      <c r="H111" s="206" t="s">
        <v>2596</v>
      </c>
      <c r="K111" s="205" t="s">
        <v>122</v>
      </c>
      <c r="L111" s="205" t="s">
        <v>15</v>
      </c>
      <c r="M111" s="206">
        <v>1</v>
      </c>
      <c r="N111" s="207">
        <v>30</v>
      </c>
      <c r="O111" s="207">
        <v>0</v>
      </c>
    </row>
    <row r="112" spans="1:15" x14ac:dyDescent="0.25">
      <c r="A112" s="204">
        <v>44616</v>
      </c>
      <c r="B112" s="205" t="s">
        <v>86</v>
      </c>
      <c r="C112" s="205" t="s">
        <v>3216</v>
      </c>
      <c r="D112" s="206" t="s">
        <v>3496</v>
      </c>
      <c r="E112" s="206">
        <v>1</v>
      </c>
      <c r="F112" s="204">
        <v>44617</v>
      </c>
      <c r="G112" s="206">
        <v>1</v>
      </c>
      <c r="H112" s="206" t="s">
        <v>2596</v>
      </c>
      <c r="K112" s="205" t="s">
        <v>122</v>
      </c>
      <c r="L112" s="205" t="s">
        <v>9</v>
      </c>
      <c r="M112" s="206">
        <v>1</v>
      </c>
      <c r="N112" s="207">
        <v>11</v>
      </c>
      <c r="O112" s="207">
        <v>0</v>
      </c>
    </row>
    <row r="113" spans="1:15" x14ac:dyDescent="0.25">
      <c r="A113" s="204">
        <v>44616</v>
      </c>
      <c r="B113" s="205" t="s">
        <v>86</v>
      </c>
      <c r="C113" s="205" t="s">
        <v>3216</v>
      </c>
      <c r="D113" s="206" t="s">
        <v>3496</v>
      </c>
      <c r="E113" s="206">
        <v>1</v>
      </c>
      <c r="F113" s="204">
        <v>44617</v>
      </c>
      <c r="G113" s="206">
        <v>1</v>
      </c>
      <c r="H113" s="206" t="s">
        <v>2596</v>
      </c>
      <c r="K113" s="205" t="s">
        <v>122</v>
      </c>
      <c r="L113" s="205" t="s">
        <v>18</v>
      </c>
      <c r="M113" s="206">
        <v>1</v>
      </c>
      <c r="N113" s="207">
        <v>22</v>
      </c>
      <c r="O113" s="207">
        <v>0</v>
      </c>
    </row>
    <row r="114" spans="1:15" x14ac:dyDescent="0.25">
      <c r="A114" s="204">
        <v>44616</v>
      </c>
      <c r="B114" s="205" t="s">
        <v>86</v>
      </c>
      <c r="C114" s="205" t="s">
        <v>3216</v>
      </c>
      <c r="D114" s="206" t="s">
        <v>3496</v>
      </c>
      <c r="E114" s="206">
        <v>1</v>
      </c>
      <c r="F114" s="204">
        <v>44617</v>
      </c>
      <c r="G114" s="206">
        <v>1</v>
      </c>
      <c r="H114" s="206" t="s">
        <v>2596</v>
      </c>
      <c r="K114" s="205" t="s">
        <v>122</v>
      </c>
      <c r="L114" s="205" t="s">
        <v>3</v>
      </c>
      <c r="M114" s="206">
        <v>1</v>
      </c>
      <c r="N114" s="207">
        <v>21</v>
      </c>
      <c r="O114" s="207">
        <v>0</v>
      </c>
    </row>
    <row r="115" spans="1:15" x14ac:dyDescent="0.25">
      <c r="A115" s="204">
        <v>44616</v>
      </c>
      <c r="B115" s="205" t="s">
        <v>155</v>
      </c>
      <c r="C115" s="205" t="s">
        <v>3216</v>
      </c>
      <c r="D115" s="206" t="s">
        <v>3497</v>
      </c>
      <c r="E115" s="206">
        <v>1</v>
      </c>
      <c r="F115" s="204">
        <v>44617</v>
      </c>
      <c r="G115" s="206">
        <v>1</v>
      </c>
      <c r="H115" s="206" t="s">
        <v>2596</v>
      </c>
      <c r="K115" s="205" t="s">
        <v>157</v>
      </c>
      <c r="L115" s="205" t="s">
        <v>15</v>
      </c>
      <c r="M115" s="206">
        <v>1</v>
      </c>
      <c r="N115" s="207">
        <v>18</v>
      </c>
      <c r="O115" s="207">
        <v>0</v>
      </c>
    </row>
    <row r="116" spans="1:15" x14ac:dyDescent="0.25">
      <c r="A116" s="204">
        <v>44616</v>
      </c>
      <c r="B116" s="205" t="s">
        <v>155</v>
      </c>
      <c r="C116" s="205" t="s">
        <v>3216</v>
      </c>
      <c r="D116" s="206" t="s">
        <v>3497</v>
      </c>
      <c r="E116" s="206">
        <v>1</v>
      </c>
      <c r="F116" s="204">
        <v>44617</v>
      </c>
      <c r="G116" s="206">
        <v>1</v>
      </c>
      <c r="H116" s="206" t="s">
        <v>2596</v>
      </c>
      <c r="K116" s="205" t="s">
        <v>157</v>
      </c>
      <c r="L116" s="205" t="s">
        <v>18</v>
      </c>
      <c r="M116" s="206">
        <v>1</v>
      </c>
      <c r="N116" s="207">
        <v>28</v>
      </c>
      <c r="O116" s="207">
        <v>0</v>
      </c>
    </row>
    <row r="117" spans="1:15" x14ac:dyDescent="0.25">
      <c r="A117" s="204">
        <v>44616</v>
      </c>
      <c r="B117" s="205" t="s">
        <v>155</v>
      </c>
      <c r="C117" s="205" t="s">
        <v>3216</v>
      </c>
      <c r="D117" s="206" t="s">
        <v>3497</v>
      </c>
      <c r="E117" s="206">
        <v>1</v>
      </c>
      <c r="F117" s="204">
        <v>44617</v>
      </c>
      <c r="G117" s="206">
        <v>1</v>
      </c>
      <c r="H117" s="206" t="s">
        <v>2596</v>
      </c>
      <c r="K117" s="205" t="s">
        <v>157</v>
      </c>
      <c r="L117" s="205" t="s">
        <v>3</v>
      </c>
      <c r="M117" s="206">
        <v>1</v>
      </c>
      <c r="N117" s="207">
        <v>21</v>
      </c>
      <c r="O117" s="207">
        <v>0</v>
      </c>
    </row>
    <row r="118" spans="1:15" x14ac:dyDescent="0.25">
      <c r="A118" s="204">
        <v>44616</v>
      </c>
      <c r="B118" s="205" t="s">
        <v>155</v>
      </c>
      <c r="C118" s="205" t="s">
        <v>3216</v>
      </c>
      <c r="D118" s="206" t="s">
        <v>3497</v>
      </c>
      <c r="E118" s="206">
        <v>1</v>
      </c>
      <c r="F118" s="204">
        <v>44617</v>
      </c>
      <c r="G118" s="206">
        <v>1</v>
      </c>
      <c r="H118" s="206" t="s">
        <v>2596</v>
      </c>
      <c r="K118" s="205" t="s">
        <v>157</v>
      </c>
      <c r="L118" s="205" t="s">
        <v>12</v>
      </c>
      <c r="M118" s="206">
        <v>1</v>
      </c>
      <c r="N118" s="207">
        <v>32</v>
      </c>
      <c r="O118" s="207">
        <v>0</v>
      </c>
    </row>
    <row r="119" spans="1:15" x14ac:dyDescent="0.25">
      <c r="A119" s="204">
        <v>44616</v>
      </c>
      <c r="B119" s="205" t="s">
        <v>155</v>
      </c>
      <c r="C119" s="205" t="s">
        <v>3216</v>
      </c>
      <c r="D119" s="206" t="s">
        <v>3497</v>
      </c>
      <c r="E119" s="206">
        <v>1</v>
      </c>
      <c r="F119" s="204">
        <v>44617</v>
      </c>
      <c r="G119" s="206">
        <v>1</v>
      </c>
      <c r="H119" s="206" t="s">
        <v>2596</v>
      </c>
      <c r="K119" s="205" t="s">
        <v>157</v>
      </c>
      <c r="L119" s="205" t="s">
        <v>6</v>
      </c>
      <c r="M119" s="206">
        <v>1</v>
      </c>
      <c r="N119" s="207">
        <v>38</v>
      </c>
      <c r="O119" s="207">
        <v>0</v>
      </c>
    </row>
    <row r="120" spans="1:15" x14ac:dyDescent="0.25">
      <c r="A120" s="204">
        <v>44616</v>
      </c>
      <c r="B120" s="205" t="s">
        <v>155</v>
      </c>
      <c r="C120" s="205" t="s">
        <v>3216</v>
      </c>
      <c r="D120" s="206" t="s">
        <v>3497</v>
      </c>
      <c r="E120" s="206">
        <v>1</v>
      </c>
      <c r="F120" s="204">
        <v>44617</v>
      </c>
      <c r="G120" s="206">
        <v>1</v>
      </c>
      <c r="H120" s="206" t="s">
        <v>2596</v>
      </c>
      <c r="K120" s="205" t="s">
        <v>157</v>
      </c>
      <c r="L120" s="205" t="s">
        <v>21</v>
      </c>
      <c r="M120" s="206">
        <v>1</v>
      </c>
      <c r="N120" s="207">
        <v>30</v>
      </c>
      <c r="O120" s="207">
        <v>0</v>
      </c>
    </row>
    <row r="121" spans="1:15" x14ac:dyDescent="0.25">
      <c r="A121" s="204">
        <v>44616</v>
      </c>
      <c r="B121" s="205" t="s">
        <v>155</v>
      </c>
      <c r="C121" s="205" t="s">
        <v>3216</v>
      </c>
      <c r="D121" s="206" t="s">
        <v>3497</v>
      </c>
      <c r="E121" s="206">
        <v>1</v>
      </c>
      <c r="F121" s="204">
        <v>44617</v>
      </c>
      <c r="G121" s="206">
        <v>1</v>
      </c>
      <c r="H121" s="206" t="s">
        <v>2596</v>
      </c>
      <c r="K121" s="205" t="s">
        <v>157</v>
      </c>
      <c r="L121" s="205" t="s">
        <v>9</v>
      </c>
      <c r="M121" s="206">
        <v>1</v>
      </c>
      <c r="N121" s="207">
        <v>19</v>
      </c>
      <c r="O121" s="207">
        <v>0</v>
      </c>
    </row>
    <row r="122" spans="1:15" x14ac:dyDescent="0.25">
      <c r="A122" s="204">
        <v>44616</v>
      </c>
      <c r="B122" s="205" t="s">
        <v>155</v>
      </c>
      <c r="C122" s="205" t="s">
        <v>3216</v>
      </c>
      <c r="D122" s="206" t="s">
        <v>3497</v>
      </c>
      <c r="E122" s="206">
        <v>1</v>
      </c>
      <c r="F122" s="204">
        <v>44617</v>
      </c>
      <c r="G122" s="206">
        <v>1</v>
      </c>
      <c r="H122" s="206" t="s">
        <v>2596</v>
      </c>
      <c r="K122" s="205" t="s">
        <v>161</v>
      </c>
      <c r="L122" s="205" t="s">
        <v>6</v>
      </c>
      <c r="M122" s="206">
        <v>1</v>
      </c>
      <c r="N122" s="207">
        <v>39</v>
      </c>
      <c r="O122" s="207">
        <v>0</v>
      </c>
    </row>
    <row r="123" spans="1:15" x14ac:dyDescent="0.25">
      <c r="A123" s="204">
        <v>44616</v>
      </c>
      <c r="B123" s="205" t="s">
        <v>155</v>
      </c>
      <c r="C123" s="205" t="s">
        <v>3216</v>
      </c>
      <c r="D123" s="206" t="s">
        <v>3497</v>
      </c>
      <c r="E123" s="206">
        <v>1</v>
      </c>
      <c r="F123" s="204">
        <v>44617</v>
      </c>
      <c r="G123" s="206">
        <v>1</v>
      </c>
      <c r="H123" s="206" t="s">
        <v>2596</v>
      </c>
      <c r="K123" s="205" t="s">
        <v>161</v>
      </c>
      <c r="L123" s="205" t="s">
        <v>3</v>
      </c>
      <c r="M123" s="206">
        <v>1</v>
      </c>
      <c r="N123" s="207">
        <v>12</v>
      </c>
      <c r="O123" s="207">
        <v>0</v>
      </c>
    </row>
    <row r="124" spans="1:15" x14ac:dyDescent="0.25">
      <c r="A124" s="204">
        <v>44616</v>
      </c>
      <c r="B124" s="205" t="s">
        <v>155</v>
      </c>
      <c r="C124" s="205" t="s">
        <v>3216</v>
      </c>
      <c r="D124" s="206" t="s">
        <v>3497</v>
      </c>
      <c r="E124" s="206">
        <v>1</v>
      </c>
      <c r="F124" s="204">
        <v>44617</v>
      </c>
      <c r="G124" s="206">
        <v>1</v>
      </c>
      <c r="H124" s="206" t="s">
        <v>2596</v>
      </c>
      <c r="K124" s="205" t="s">
        <v>161</v>
      </c>
      <c r="L124" s="205" t="s">
        <v>9</v>
      </c>
      <c r="M124" s="206">
        <v>1</v>
      </c>
      <c r="N124" s="207">
        <v>41</v>
      </c>
      <c r="O124" s="207">
        <v>0</v>
      </c>
    </row>
    <row r="125" spans="1:15" x14ac:dyDescent="0.25">
      <c r="A125" s="204">
        <v>44616</v>
      </c>
      <c r="B125" s="205" t="s">
        <v>155</v>
      </c>
      <c r="C125" s="205" t="s">
        <v>3216</v>
      </c>
      <c r="D125" s="206" t="s">
        <v>3497</v>
      </c>
      <c r="E125" s="206">
        <v>1</v>
      </c>
      <c r="F125" s="204">
        <v>44617</v>
      </c>
      <c r="G125" s="206">
        <v>1</v>
      </c>
      <c r="H125" s="206" t="s">
        <v>2596</v>
      </c>
      <c r="K125" s="205" t="s">
        <v>161</v>
      </c>
      <c r="L125" s="205" t="s">
        <v>12</v>
      </c>
      <c r="M125" s="206">
        <v>1</v>
      </c>
      <c r="N125" s="207">
        <v>22</v>
      </c>
      <c r="O125" s="207">
        <v>0</v>
      </c>
    </row>
    <row r="126" spans="1:15" x14ac:dyDescent="0.25">
      <c r="A126" s="204">
        <v>44616</v>
      </c>
      <c r="B126" s="205" t="s">
        <v>155</v>
      </c>
      <c r="C126" s="205" t="s">
        <v>3216</v>
      </c>
      <c r="D126" s="206" t="s">
        <v>3497</v>
      </c>
      <c r="E126" s="206">
        <v>1</v>
      </c>
      <c r="F126" s="204">
        <v>44617</v>
      </c>
      <c r="G126" s="206">
        <v>1</v>
      </c>
      <c r="H126" s="206" t="s">
        <v>2596</v>
      </c>
      <c r="K126" s="205" t="s">
        <v>161</v>
      </c>
      <c r="L126" s="205" t="s">
        <v>15</v>
      </c>
      <c r="M126" s="206">
        <v>1</v>
      </c>
      <c r="N126" s="207">
        <v>33</v>
      </c>
      <c r="O126" s="207">
        <v>0</v>
      </c>
    </row>
    <row r="127" spans="1:15" x14ac:dyDescent="0.25">
      <c r="A127" s="204">
        <v>44616</v>
      </c>
      <c r="B127" s="205" t="s">
        <v>155</v>
      </c>
      <c r="C127" s="205" t="s">
        <v>3216</v>
      </c>
      <c r="D127" s="206" t="s">
        <v>3497</v>
      </c>
      <c r="E127" s="206">
        <v>1</v>
      </c>
      <c r="F127" s="204">
        <v>44617</v>
      </c>
      <c r="G127" s="206">
        <v>1</v>
      </c>
      <c r="H127" s="206" t="s">
        <v>2596</v>
      </c>
      <c r="K127" s="205" t="s">
        <v>161</v>
      </c>
      <c r="L127" s="205" t="s">
        <v>21</v>
      </c>
      <c r="M127" s="206">
        <v>1</v>
      </c>
      <c r="N127" s="207">
        <v>36</v>
      </c>
      <c r="O127" s="207">
        <v>0</v>
      </c>
    </row>
    <row r="128" spans="1:15" x14ac:dyDescent="0.25">
      <c r="A128" s="204">
        <v>44616</v>
      </c>
      <c r="B128" s="205" t="s">
        <v>155</v>
      </c>
      <c r="C128" s="205" t="s">
        <v>3216</v>
      </c>
      <c r="D128" s="206" t="s">
        <v>3497</v>
      </c>
      <c r="E128" s="206">
        <v>1</v>
      </c>
      <c r="F128" s="204">
        <v>44617</v>
      </c>
      <c r="G128" s="206">
        <v>1</v>
      </c>
      <c r="H128" s="206" t="s">
        <v>2596</v>
      </c>
      <c r="K128" s="205" t="s">
        <v>161</v>
      </c>
      <c r="L128" s="205" t="s">
        <v>18</v>
      </c>
      <c r="M128" s="206">
        <v>1</v>
      </c>
      <c r="N128" s="207">
        <v>21</v>
      </c>
      <c r="O128" s="207">
        <v>0</v>
      </c>
    </row>
    <row r="129" spans="1:15" x14ac:dyDescent="0.25">
      <c r="A129" s="203">
        <v>44736</v>
      </c>
      <c r="B129" s="205" t="s">
        <v>216</v>
      </c>
      <c r="C129" s="205" t="s">
        <v>3216</v>
      </c>
      <c r="D129" s="206" t="s">
        <v>3498</v>
      </c>
      <c r="E129" s="3">
        <v>1</v>
      </c>
      <c r="F129" s="203">
        <v>44737</v>
      </c>
      <c r="G129" s="3">
        <v>1</v>
      </c>
      <c r="H129" s="206" t="s">
        <v>2596</v>
      </c>
      <c r="K129" s="205" t="s">
        <v>248</v>
      </c>
      <c r="L129" s="205" t="s">
        <v>6</v>
      </c>
      <c r="M129" s="3">
        <v>1</v>
      </c>
      <c r="N129" s="146">
        <v>27</v>
      </c>
      <c r="O129" s="146">
        <v>0</v>
      </c>
    </row>
    <row r="130" spans="1:15" x14ac:dyDescent="0.25">
      <c r="A130" s="203">
        <v>44736</v>
      </c>
      <c r="B130" s="205" t="s">
        <v>216</v>
      </c>
      <c r="C130" s="205" t="s">
        <v>3216</v>
      </c>
      <c r="D130" s="206" t="s">
        <v>3498</v>
      </c>
      <c r="E130" s="3">
        <v>1</v>
      </c>
      <c r="F130" s="203">
        <v>44737</v>
      </c>
      <c r="G130" s="3">
        <v>1</v>
      </c>
      <c r="H130" s="206" t="s">
        <v>2596</v>
      </c>
      <c r="K130" s="205" t="s">
        <v>248</v>
      </c>
      <c r="L130" s="205" t="s">
        <v>9</v>
      </c>
      <c r="M130" s="3">
        <v>1</v>
      </c>
      <c r="N130" s="146">
        <v>40</v>
      </c>
      <c r="O130" s="146">
        <v>0</v>
      </c>
    </row>
    <row r="131" spans="1:15" x14ac:dyDescent="0.25">
      <c r="A131" s="203">
        <v>44736</v>
      </c>
      <c r="B131" s="205" t="s">
        <v>216</v>
      </c>
      <c r="C131" s="205" t="s">
        <v>3216</v>
      </c>
      <c r="D131" s="206" t="s">
        <v>3498</v>
      </c>
      <c r="E131" s="3">
        <v>1</v>
      </c>
      <c r="F131" s="203">
        <v>44737</v>
      </c>
      <c r="G131" s="3">
        <v>1</v>
      </c>
      <c r="H131" s="206" t="s">
        <v>2596</v>
      </c>
      <c r="K131" s="205" t="s">
        <v>248</v>
      </c>
      <c r="L131" s="205" t="s">
        <v>21</v>
      </c>
      <c r="M131" s="3">
        <v>1</v>
      </c>
      <c r="N131" s="146">
        <v>14</v>
      </c>
      <c r="O131" s="146">
        <v>0</v>
      </c>
    </row>
    <row r="132" spans="1:15" x14ac:dyDescent="0.25">
      <c r="A132" s="203">
        <v>44736</v>
      </c>
      <c r="B132" s="205" t="s">
        <v>216</v>
      </c>
      <c r="C132" s="205" t="s">
        <v>3216</v>
      </c>
      <c r="D132" s="206" t="s">
        <v>3498</v>
      </c>
      <c r="E132" s="3">
        <v>1</v>
      </c>
      <c r="F132" s="203">
        <v>44737</v>
      </c>
      <c r="G132" s="3">
        <v>1</v>
      </c>
      <c r="H132" s="206" t="s">
        <v>2596</v>
      </c>
      <c r="K132" s="205" t="s">
        <v>248</v>
      </c>
      <c r="L132" s="205" t="s">
        <v>15</v>
      </c>
      <c r="M132" s="3">
        <v>1</v>
      </c>
      <c r="N132" s="146">
        <v>45</v>
      </c>
      <c r="O132" s="146">
        <v>0</v>
      </c>
    </row>
    <row r="133" spans="1:15" x14ac:dyDescent="0.25">
      <c r="A133" s="203">
        <v>44736</v>
      </c>
      <c r="B133" s="205" t="s">
        <v>216</v>
      </c>
      <c r="C133" s="205" t="s">
        <v>3216</v>
      </c>
      <c r="D133" s="206" t="s">
        <v>3498</v>
      </c>
      <c r="E133" s="3">
        <v>1</v>
      </c>
      <c r="F133" s="203">
        <v>44737</v>
      </c>
      <c r="G133" s="3">
        <v>1</v>
      </c>
      <c r="H133" s="206" t="s">
        <v>2596</v>
      </c>
      <c r="K133" s="205" t="s">
        <v>248</v>
      </c>
      <c r="L133" s="205" t="s">
        <v>12</v>
      </c>
      <c r="M133" s="3">
        <v>1</v>
      </c>
      <c r="N133" s="146">
        <v>39</v>
      </c>
      <c r="O133" s="146">
        <v>0</v>
      </c>
    </row>
    <row r="134" spans="1:15" x14ac:dyDescent="0.25">
      <c r="A134" s="203">
        <v>44736</v>
      </c>
      <c r="B134" s="205" t="s">
        <v>216</v>
      </c>
      <c r="C134" s="205" t="s">
        <v>3216</v>
      </c>
      <c r="D134" s="206" t="s">
        <v>3498</v>
      </c>
      <c r="E134" s="3">
        <v>1</v>
      </c>
      <c r="F134" s="203">
        <v>44737</v>
      </c>
      <c r="G134" s="3">
        <v>1</v>
      </c>
      <c r="H134" s="206" t="s">
        <v>2596</v>
      </c>
      <c r="K134" s="205" t="s">
        <v>248</v>
      </c>
      <c r="L134" s="205" t="s">
        <v>3</v>
      </c>
      <c r="M134" s="3">
        <v>1</v>
      </c>
      <c r="N134" s="146">
        <v>22</v>
      </c>
      <c r="O134" s="146">
        <v>0</v>
      </c>
    </row>
    <row r="135" spans="1:15" x14ac:dyDescent="0.25">
      <c r="A135" s="203">
        <v>44736</v>
      </c>
      <c r="B135" s="205" t="s">
        <v>216</v>
      </c>
      <c r="C135" s="205" t="s">
        <v>3216</v>
      </c>
      <c r="D135" s="206" t="s">
        <v>3498</v>
      </c>
      <c r="E135" s="3">
        <v>1</v>
      </c>
      <c r="F135" s="203">
        <v>44737</v>
      </c>
      <c r="G135" s="3">
        <v>1</v>
      </c>
      <c r="H135" s="206" t="s">
        <v>2596</v>
      </c>
      <c r="K135" s="205" t="s">
        <v>248</v>
      </c>
      <c r="L135" s="205" t="s">
        <v>18</v>
      </c>
      <c r="M135" s="3">
        <v>1</v>
      </c>
      <c r="N135" s="146">
        <v>27</v>
      </c>
      <c r="O135" s="146">
        <v>0</v>
      </c>
    </row>
    <row r="136" spans="1:15" x14ac:dyDescent="0.25">
      <c r="A136" s="203">
        <v>44736</v>
      </c>
      <c r="B136" s="205" t="s">
        <v>216</v>
      </c>
      <c r="C136" s="205" t="s">
        <v>3216</v>
      </c>
      <c r="D136" s="206" t="s">
        <v>3498</v>
      </c>
      <c r="E136" s="3">
        <v>1</v>
      </c>
      <c r="F136" s="203">
        <v>44737</v>
      </c>
      <c r="G136" s="3">
        <v>1</v>
      </c>
      <c r="H136" s="206" t="s">
        <v>2596</v>
      </c>
      <c r="K136" s="205" t="s">
        <v>251</v>
      </c>
      <c r="L136" s="205" t="s">
        <v>18</v>
      </c>
      <c r="M136" s="3">
        <v>1</v>
      </c>
      <c r="N136" s="146">
        <v>50</v>
      </c>
      <c r="O136" s="146">
        <v>162500</v>
      </c>
    </row>
    <row r="137" spans="1:15" x14ac:dyDescent="0.25">
      <c r="A137" s="203">
        <v>44736</v>
      </c>
      <c r="B137" s="205" t="s">
        <v>216</v>
      </c>
      <c r="C137" s="205" t="s">
        <v>3216</v>
      </c>
      <c r="D137" s="206" t="s">
        <v>3498</v>
      </c>
      <c r="E137" s="3">
        <v>1</v>
      </c>
      <c r="F137" s="203">
        <v>44737</v>
      </c>
      <c r="G137" s="3">
        <v>1</v>
      </c>
      <c r="H137" s="206" t="s">
        <v>2596</v>
      </c>
      <c r="K137" s="205" t="s">
        <v>251</v>
      </c>
      <c r="L137" s="205" t="s">
        <v>6</v>
      </c>
      <c r="M137" s="3">
        <v>1</v>
      </c>
      <c r="N137" s="146">
        <v>35</v>
      </c>
      <c r="O137" s="146">
        <v>113750</v>
      </c>
    </row>
    <row r="138" spans="1:15" x14ac:dyDescent="0.25">
      <c r="A138" s="203">
        <v>44736</v>
      </c>
      <c r="B138" s="205" t="s">
        <v>216</v>
      </c>
      <c r="C138" s="205" t="s">
        <v>3216</v>
      </c>
      <c r="D138" s="206" t="s">
        <v>3498</v>
      </c>
      <c r="E138" s="3">
        <v>1</v>
      </c>
      <c r="F138" s="203">
        <v>44737</v>
      </c>
      <c r="G138" s="3">
        <v>1</v>
      </c>
      <c r="H138" s="206" t="s">
        <v>2596</v>
      </c>
      <c r="K138" s="205" t="s">
        <v>251</v>
      </c>
      <c r="L138" s="205" t="s">
        <v>15</v>
      </c>
      <c r="M138" s="3">
        <v>1</v>
      </c>
      <c r="N138" s="146">
        <v>35</v>
      </c>
      <c r="O138" s="146">
        <v>113750</v>
      </c>
    </row>
    <row r="139" spans="1:15" x14ac:dyDescent="0.25">
      <c r="A139" s="203">
        <v>44736</v>
      </c>
      <c r="B139" s="205" t="s">
        <v>216</v>
      </c>
      <c r="C139" s="205" t="s">
        <v>3216</v>
      </c>
      <c r="D139" s="206" t="s">
        <v>3498</v>
      </c>
      <c r="E139" s="3">
        <v>1</v>
      </c>
      <c r="F139" s="203">
        <v>44737</v>
      </c>
      <c r="G139" s="3">
        <v>1</v>
      </c>
      <c r="H139" s="206" t="s">
        <v>2596</v>
      </c>
      <c r="K139" s="205" t="s">
        <v>251</v>
      </c>
      <c r="L139" s="205" t="s">
        <v>9</v>
      </c>
      <c r="M139" s="3">
        <v>1</v>
      </c>
      <c r="N139" s="146">
        <v>23</v>
      </c>
      <c r="O139" s="146">
        <v>74750</v>
      </c>
    </row>
    <row r="140" spans="1:15" x14ac:dyDescent="0.25">
      <c r="A140" s="203">
        <v>44736</v>
      </c>
      <c r="B140" s="205" t="s">
        <v>216</v>
      </c>
      <c r="C140" s="205" t="s">
        <v>3216</v>
      </c>
      <c r="D140" s="206" t="s">
        <v>3498</v>
      </c>
      <c r="E140" s="3">
        <v>1</v>
      </c>
      <c r="F140" s="203">
        <v>44737</v>
      </c>
      <c r="G140" s="3">
        <v>1</v>
      </c>
      <c r="H140" s="206" t="s">
        <v>2596</v>
      </c>
      <c r="K140" s="205" t="s">
        <v>251</v>
      </c>
      <c r="L140" s="205" t="s">
        <v>3</v>
      </c>
      <c r="M140" s="3">
        <v>1</v>
      </c>
      <c r="N140" s="146">
        <v>30</v>
      </c>
      <c r="O140" s="146">
        <v>97500</v>
      </c>
    </row>
    <row r="141" spans="1:15" x14ac:dyDescent="0.25">
      <c r="A141" s="203">
        <v>44736</v>
      </c>
      <c r="B141" s="205" t="s">
        <v>216</v>
      </c>
      <c r="C141" s="205" t="s">
        <v>3216</v>
      </c>
      <c r="D141" s="206" t="s">
        <v>3498</v>
      </c>
      <c r="E141" s="3">
        <v>1</v>
      </c>
      <c r="F141" s="203">
        <v>44737</v>
      </c>
      <c r="G141" s="3">
        <v>1</v>
      </c>
      <c r="H141" s="206" t="s">
        <v>2596</v>
      </c>
      <c r="K141" s="205" t="s">
        <v>251</v>
      </c>
      <c r="L141" s="205" t="s">
        <v>21</v>
      </c>
      <c r="M141" s="3">
        <v>1</v>
      </c>
      <c r="N141" s="146">
        <v>32</v>
      </c>
      <c r="O141" s="146">
        <v>104000</v>
      </c>
    </row>
    <row r="142" spans="1:15" x14ac:dyDescent="0.25">
      <c r="A142" s="203">
        <v>44736</v>
      </c>
      <c r="B142" s="205" t="s">
        <v>216</v>
      </c>
      <c r="C142" s="205" t="s">
        <v>3216</v>
      </c>
      <c r="D142" s="206" t="s">
        <v>3498</v>
      </c>
      <c r="E142" s="3">
        <v>1</v>
      </c>
      <c r="F142" s="203">
        <v>44737</v>
      </c>
      <c r="G142" s="3">
        <v>1</v>
      </c>
      <c r="H142" s="206" t="s">
        <v>2596</v>
      </c>
      <c r="K142" s="205" t="s">
        <v>251</v>
      </c>
      <c r="L142" s="205" t="s">
        <v>12</v>
      </c>
      <c r="M142" s="3">
        <v>1</v>
      </c>
      <c r="N142" s="146">
        <v>49</v>
      </c>
      <c r="O142" s="146">
        <v>159250</v>
      </c>
    </row>
    <row r="143" spans="1:15" x14ac:dyDescent="0.25">
      <c r="A143" s="203">
        <v>44736</v>
      </c>
      <c r="B143" s="205" t="s">
        <v>216</v>
      </c>
      <c r="C143" s="205" t="s">
        <v>3216</v>
      </c>
      <c r="D143" s="206" t="s">
        <v>3498</v>
      </c>
      <c r="E143" s="3">
        <v>1</v>
      </c>
      <c r="F143" s="203">
        <v>44737</v>
      </c>
      <c r="G143" s="3">
        <v>1</v>
      </c>
      <c r="H143" s="206" t="s">
        <v>2596</v>
      </c>
      <c r="K143" s="205" t="s">
        <v>254</v>
      </c>
      <c r="L143" s="205" t="s">
        <v>18</v>
      </c>
      <c r="M143" s="3">
        <v>1</v>
      </c>
      <c r="N143" s="146">
        <v>11</v>
      </c>
      <c r="O143" s="146">
        <v>0</v>
      </c>
    </row>
    <row r="144" spans="1:15" x14ac:dyDescent="0.25">
      <c r="A144" s="203">
        <v>44736</v>
      </c>
      <c r="B144" s="205" t="s">
        <v>216</v>
      </c>
      <c r="C144" s="205" t="s">
        <v>3216</v>
      </c>
      <c r="D144" s="206" t="s">
        <v>3498</v>
      </c>
      <c r="E144" s="3">
        <v>1</v>
      </c>
      <c r="F144" s="203">
        <v>44737</v>
      </c>
      <c r="G144" s="3">
        <v>1</v>
      </c>
      <c r="H144" s="206" t="s">
        <v>2596</v>
      </c>
      <c r="K144" s="205" t="s">
        <v>254</v>
      </c>
      <c r="L144" s="205" t="s">
        <v>9</v>
      </c>
      <c r="M144" s="3">
        <v>1</v>
      </c>
      <c r="N144" s="146">
        <v>14</v>
      </c>
      <c r="O144" s="146">
        <v>0</v>
      </c>
    </row>
    <row r="145" spans="1:15" x14ac:dyDescent="0.25">
      <c r="A145" s="203">
        <v>44736</v>
      </c>
      <c r="B145" s="205" t="s">
        <v>216</v>
      </c>
      <c r="C145" s="205" t="s">
        <v>3216</v>
      </c>
      <c r="D145" s="206" t="s">
        <v>3498</v>
      </c>
      <c r="E145" s="3">
        <v>1</v>
      </c>
      <c r="F145" s="203">
        <v>44737</v>
      </c>
      <c r="G145" s="3">
        <v>1</v>
      </c>
      <c r="H145" s="206" t="s">
        <v>2596</v>
      </c>
      <c r="K145" s="205" t="s">
        <v>254</v>
      </c>
      <c r="L145" s="205" t="s">
        <v>12</v>
      </c>
      <c r="M145" s="3">
        <v>1</v>
      </c>
      <c r="N145" s="146">
        <v>19</v>
      </c>
      <c r="O145" s="146">
        <v>0</v>
      </c>
    </row>
    <row r="146" spans="1:15" x14ac:dyDescent="0.25">
      <c r="A146" s="203">
        <v>44736</v>
      </c>
      <c r="B146" s="205" t="s">
        <v>216</v>
      </c>
      <c r="C146" s="205" t="s">
        <v>3216</v>
      </c>
      <c r="D146" s="206" t="s">
        <v>3498</v>
      </c>
      <c r="E146" s="3">
        <v>1</v>
      </c>
      <c r="F146" s="203">
        <v>44737</v>
      </c>
      <c r="G146" s="3">
        <v>1</v>
      </c>
      <c r="H146" s="206" t="s">
        <v>2596</v>
      </c>
      <c r="K146" s="205" t="s">
        <v>254</v>
      </c>
      <c r="L146" s="205" t="s">
        <v>6</v>
      </c>
      <c r="M146" s="3">
        <v>1</v>
      </c>
      <c r="N146" s="146">
        <v>23</v>
      </c>
      <c r="O146" s="146">
        <v>0</v>
      </c>
    </row>
    <row r="147" spans="1:15" x14ac:dyDescent="0.25">
      <c r="A147" s="203">
        <v>44736</v>
      </c>
      <c r="B147" s="205" t="s">
        <v>216</v>
      </c>
      <c r="C147" s="205" t="s">
        <v>3216</v>
      </c>
      <c r="D147" s="206" t="s">
        <v>3498</v>
      </c>
      <c r="E147" s="3">
        <v>1</v>
      </c>
      <c r="F147" s="203">
        <v>44737</v>
      </c>
      <c r="G147" s="3">
        <v>1</v>
      </c>
      <c r="H147" s="206" t="s">
        <v>2596</v>
      </c>
      <c r="K147" s="205" t="s">
        <v>254</v>
      </c>
      <c r="L147" s="205" t="s">
        <v>15</v>
      </c>
      <c r="M147" s="3">
        <v>1</v>
      </c>
      <c r="N147" s="146">
        <v>42</v>
      </c>
      <c r="O147" s="146">
        <v>0</v>
      </c>
    </row>
    <row r="148" spans="1:15" x14ac:dyDescent="0.25">
      <c r="A148" s="203">
        <v>44736</v>
      </c>
      <c r="B148" s="205" t="s">
        <v>216</v>
      </c>
      <c r="C148" s="205" t="s">
        <v>3216</v>
      </c>
      <c r="D148" s="206" t="s">
        <v>3498</v>
      </c>
      <c r="E148" s="3">
        <v>1</v>
      </c>
      <c r="F148" s="203">
        <v>44737</v>
      </c>
      <c r="G148" s="3">
        <v>1</v>
      </c>
      <c r="H148" s="206" t="s">
        <v>2596</v>
      </c>
      <c r="K148" s="205" t="s">
        <v>254</v>
      </c>
      <c r="L148" s="205" t="s">
        <v>21</v>
      </c>
      <c r="M148" s="3">
        <v>1</v>
      </c>
      <c r="N148" s="146">
        <v>32</v>
      </c>
      <c r="O148" s="146">
        <v>0</v>
      </c>
    </row>
    <row r="149" spans="1:15" x14ac:dyDescent="0.25">
      <c r="A149" s="203">
        <v>44736</v>
      </c>
      <c r="B149" s="205" t="s">
        <v>216</v>
      </c>
      <c r="C149" s="205" t="s">
        <v>3216</v>
      </c>
      <c r="D149" s="206" t="s">
        <v>3498</v>
      </c>
      <c r="E149" s="3">
        <v>1</v>
      </c>
      <c r="F149" s="203">
        <v>44737</v>
      </c>
      <c r="G149" s="3">
        <v>1</v>
      </c>
      <c r="H149" s="206" t="s">
        <v>2596</v>
      </c>
      <c r="K149" s="205" t="s">
        <v>254</v>
      </c>
      <c r="L149" s="205" t="s">
        <v>3</v>
      </c>
      <c r="M149" s="3">
        <v>1</v>
      </c>
      <c r="N149" s="146">
        <v>22</v>
      </c>
      <c r="O149" s="146">
        <v>0</v>
      </c>
    </row>
    <row r="150" spans="1:15" x14ac:dyDescent="0.25">
      <c r="A150" s="203">
        <v>44736</v>
      </c>
      <c r="B150" s="205" t="s">
        <v>216</v>
      </c>
      <c r="C150" s="205" t="s">
        <v>3216</v>
      </c>
      <c r="D150" s="206" t="s">
        <v>3498</v>
      </c>
      <c r="E150" s="3">
        <v>1</v>
      </c>
      <c r="F150" s="203">
        <v>44737</v>
      </c>
      <c r="G150" s="3">
        <v>1</v>
      </c>
      <c r="H150" s="206" t="s">
        <v>2596</v>
      </c>
      <c r="K150" s="205" t="s">
        <v>257</v>
      </c>
      <c r="L150" s="205" t="s">
        <v>3</v>
      </c>
      <c r="M150" s="3">
        <v>1</v>
      </c>
      <c r="N150" s="146">
        <v>30</v>
      </c>
      <c r="O150" s="146">
        <v>0</v>
      </c>
    </row>
    <row r="151" spans="1:15" x14ac:dyDescent="0.25">
      <c r="A151" s="203">
        <v>44736</v>
      </c>
      <c r="B151" s="205" t="s">
        <v>216</v>
      </c>
      <c r="C151" s="205" t="s">
        <v>3216</v>
      </c>
      <c r="D151" s="206" t="s">
        <v>3498</v>
      </c>
      <c r="E151" s="3">
        <v>1</v>
      </c>
      <c r="F151" s="203">
        <v>44737</v>
      </c>
      <c r="G151" s="3">
        <v>1</v>
      </c>
      <c r="H151" s="206" t="s">
        <v>2596</v>
      </c>
      <c r="K151" s="205" t="s">
        <v>257</v>
      </c>
      <c r="L151" s="205" t="s">
        <v>18</v>
      </c>
      <c r="M151" s="3">
        <v>1</v>
      </c>
      <c r="N151" s="146">
        <v>17</v>
      </c>
      <c r="O151" s="146">
        <v>0</v>
      </c>
    </row>
    <row r="152" spans="1:15" x14ac:dyDescent="0.25">
      <c r="A152" s="203">
        <v>44736</v>
      </c>
      <c r="B152" s="205" t="s">
        <v>216</v>
      </c>
      <c r="C152" s="205" t="s">
        <v>3216</v>
      </c>
      <c r="D152" s="206" t="s">
        <v>3498</v>
      </c>
      <c r="E152" s="3">
        <v>1</v>
      </c>
      <c r="F152" s="203">
        <v>44737</v>
      </c>
      <c r="G152" s="3">
        <v>1</v>
      </c>
      <c r="H152" s="206" t="s">
        <v>2596</v>
      </c>
      <c r="K152" s="205" t="s">
        <v>257</v>
      </c>
      <c r="L152" s="205" t="s">
        <v>6</v>
      </c>
      <c r="M152" s="3">
        <v>1</v>
      </c>
      <c r="N152" s="146">
        <v>49</v>
      </c>
      <c r="O152" s="146">
        <v>0</v>
      </c>
    </row>
    <row r="153" spans="1:15" x14ac:dyDescent="0.25">
      <c r="A153" s="203">
        <v>44736</v>
      </c>
      <c r="B153" s="205" t="s">
        <v>216</v>
      </c>
      <c r="C153" s="205" t="s">
        <v>3216</v>
      </c>
      <c r="D153" s="206" t="s">
        <v>3498</v>
      </c>
      <c r="E153" s="3">
        <v>1</v>
      </c>
      <c r="F153" s="203">
        <v>44737</v>
      </c>
      <c r="G153" s="3">
        <v>1</v>
      </c>
      <c r="H153" s="206" t="s">
        <v>2596</v>
      </c>
      <c r="K153" s="205" t="s">
        <v>257</v>
      </c>
      <c r="L153" s="205" t="s">
        <v>12</v>
      </c>
      <c r="M153" s="3">
        <v>1</v>
      </c>
      <c r="N153" s="146">
        <v>32</v>
      </c>
      <c r="O153" s="146">
        <v>0</v>
      </c>
    </row>
    <row r="154" spans="1:15" x14ac:dyDescent="0.25">
      <c r="A154" s="203">
        <v>44736</v>
      </c>
      <c r="B154" s="205" t="s">
        <v>216</v>
      </c>
      <c r="C154" s="205" t="s">
        <v>3216</v>
      </c>
      <c r="D154" s="206" t="s">
        <v>3498</v>
      </c>
      <c r="E154" s="3">
        <v>1</v>
      </c>
      <c r="F154" s="203">
        <v>44737</v>
      </c>
      <c r="G154" s="3">
        <v>1</v>
      </c>
      <c r="H154" s="206" t="s">
        <v>2596</v>
      </c>
      <c r="K154" s="205" t="s">
        <v>257</v>
      </c>
      <c r="L154" s="205" t="s">
        <v>21</v>
      </c>
      <c r="M154" s="3">
        <v>1</v>
      </c>
      <c r="N154" s="146">
        <v>28</v>
      </c>
      <c r="O154" s="146">
        <v>0</v>
      </c>
    </row>
    <row r="155" spans="1:15" x14ac:dyDescent="0.25">
      <c r="A155" s="203">
        <v>44736</v>
      </c>
      <c r="B155" s="205" t="s">
        <v>216</v>
      </c>
      <c r="C155" s="205" t="s">
        <v>3216</v>
      </c>
      <c r="D155" s="206" t="s">
        <v>3498</v>
      </c>
      <c r="E155" s="3">
        <v>1</v>
      </c>
      <c r="F155" s="203">
        <v>44737</v>
      </c>
      <c r="G155" s="3">
        <v>1</v>
      </c>
      <c r="H155" s="206" t="s">
        <v>2596</v>
      </c>
      <c r="K155" s="205" t="s">
        <v>257</v>
      </c>
      <c r="L155" s="205" t="s">
        <v>15</v>
      </c>
      <c r="M155" s="3">
        <v>1</v>
      </c>
      <c r="N155" s="146">
        <v>32</v>
      </c>
      <c r="O155" s="146">
        <v>0</v>
      </c>
    </row>
    <row r="156" spans="1:15" x14ac:dyDescent="0.25">
      <c r="A156" s="203">
        <v>44736</v>
      </c>
      <c r="B156" s="205" t="s">
        <v>216</v>
      </c>
      <c r="C156" s="205" t="s">
        <v>3216</v>
      </c>
      <c r="D156" s="206" t="s">
        <v>3498</v>
      </c>
      <c r="E156" s="3">
        <v>1</v>
      </c>
      <c r="F156" s="203">
        <v>44737</v>
      </c>
      <c r="G156" s="3">
        <v>1</v>
      </c>
      <c r="H156" s="206" t="s">
        <v>2596</v>
      </c>
      <c r="K156" s="205" t="s">
        <v>257</v>
      </c>
      <c r="L156" s="205" t="s">
        <v>9</v>
      </c>
      <c r="M156" s="3">
        <v>1</v>
      </c>
      <c r="N156" s="146">
        <v>20</v>
      </c>
      <c r="O156" s="146">
        <v>0</v>
      </c>
    </row>
    <row r="157" spans="1:15" x14ac:dyDescent="0.25">
      <c r="A157" s="203">
        <v>44736</v>
      </c>
      <c r="B157" s="205" t="s">
        <v>216</v>
      </c>
      <c r="C157" s="205" t="s">
        <v>3216</v>
      </c>
      <c r="D157" s="206" t="s">
        <v>3498</v>
      </c>
      <c r="E157" s="3">
        <v>1</v>
      </c>
      <c r="F157" s="203">
        <v>44737</v>
      </c>
      <c r="G157" s="3">
        <v>1</v>
      </c>
      <c r="H157" s="206" t="s">
        <v>2596</v>
      </c>
      <c r="K157" s="205" t="s">
        <v>260</v>
      </c>
      <c r="L157" s="205" t="s">
        <v>21</v>
      </c>
      <c r="M157" s="3">
        <v>1</v>
      </c>
      <c r="N157" s="146">
        <v>29</v>
      </c>
      <c r="O157" s="146">
        <v>464000</v>
      </c>
    </row>
    <row r="158" spans="1:15" x14ac:dyDescent="0.25">
      <c r="A158" s="203">
        <v>44736</v>
      </c>
      <c r="B158" s="205" t="s">
        <v>216</v>
      </c>
      <c r="C158" s="205" t="s">
        <v>3216</v>
      </c>
      <c r="D158" s="206" t="s">
        <v>3498</v>
      </c>
      <c r="E158" s="3">
        <v>1</v>
      </c>
      <c r="F158" s="203">
        <v>44737</v>
      </c>
      <c r="G158" s="3">
        <v>1</v>
      </c>
      <c r="H158" s="206" t="s">
        <v>2596</v>
      </c>
      <c r="K158" s="205" t="s">
        <v>260</v>
      </c>
      <c r="L158" s="205" t="s">
        <v>18</v>
      </c>
      <c r="M158" s="3">
        <v>1</v>
      </c>
      <c r="N158" s="146">
        <v>29</v>
      </c>
      <c r="O158" s="146">
        <v>464000</v>
      </c>
    </row>
    <row r="159" spans="1:15" x14ac:dyDescent="0.25">
      <c r="A159" s="203">
        <v>44736</v>
      </c>
      <c r="B159" s="205" t="s">
        <v>216</v>
      </c>
      <c r="C159" s="205" t="s">
        <v>3216</v>
      </c>
      <c r="D159" s="206" t="s">
        <v>3498</v>
      </c>
      <c r="E159" s="3">
        <v>1</v>
      </c>
      <c r="F159" s="203">
        <v>44737</v>
      </c>
      <c r="G159" s="3">
        <v>1</v>
      </c>
      <c r="H159" s="206" t="s">
        <v>2596</v>
      </c>
      <c r="K159" s="205" t="s">
        <v>260</v>
      </c>
      <c r="L159" s="205" t="s">
        <v>15</v>
      </c>
      <c r="M159" s="3">
        <v>1</v>
      </c>
      <c r="N159" s="146">
        <v>33</v>
      </c>
      <c r="O159" s="146">
        <v>528000</v>
      </c>
    </row>
    <row r="160" spans="1:15" x14ac:dyDescent="0.25">
      <c r="A160" s="203">
        <v>44736</v>
      </c>
      <c r="B160" s="205" t="s">
        <v>216</v>
      </c>
      <c r="C160" s="205" t="s">
        <v>3216</v>
      </c>
      <c r="D160" s="206" t="s">
        <v>3498</v>
      </c>
      <c r="E160" s="3">
        <v>1</v>
      </c>
      <c r="F160" s="203">
        <v>44737</v>
      </c>
      <c r="G160" s="3">
        <v>1</v>
      </c>
      <c r="H160" s="206" t="s">
        <v>2596</v>
      </c>
      <c r="K160" s="205" t="s">
        <v>260</v>
      </c>
      <c r="L160" s="205" t="s">
        <v>9</v>
      </c>
      <c r="M160" s="3">
        <v>1</v>
      </c>
      <c r="N160" s="146">
        <v>15</v>
      </c>
      <c r="O160" s="146">
        <v>240000</v>
      </c>
    </row>
    <row r="161" spans="1:15" x14ac:dyDescent="0.25">
      <c r="A161" s="203">
        <v>44736</v>
      </c>
      <c r="B161" s="205" t="s">
        <v>216</v>
      </c>
      <c r="C161" s="205" t="s">
        <v>3216</v>
      </c>
      <c r="D161" s="206" t="s">
        <v>3498</v>
      </c>
      <c r="E161" s="3">
        <v>1</v>
      </c>
      <c r="F161" s="203">
        <v>44737</v>
      </c>
      <c r="G161" s="3">
        <v>1</v>
      </c>
      <c r="H161" s="206" t="s">
        <v>2596</v>
      </c>
      <c r="K161" s="205" t="s">
        <v>260</v>
      </c>
      <c r="L161" s="205" t="s">
        <v>3</v>
      </c>
      <c r="M161" s="3">
        <v>1</v>
      </c>
      <c r="N161" s="146">
        <v>44</v>
      </c>
      <c r="O161" s="146">
        <v>704000</v>
      </c>
    </row>
    <row r="162" spans="1:15" x14ac:dyDescent="0.25">
      <c r="A162" s="203">
        <v>44736</v>
      </c>
      <c r="B162" s="205" t="s">
        <v>216</v>
      </c>
      <c r="C162" s="205" t="s">
        <v>3216</v>
      </c>
      <c r="D162" s="206" t="s">
        <v>3498</v>
      </c>
      <c r="E162" s="3">
        <v>1</v>
      </c>
      <c r="F162" s="203">
        <v>44737</v>
      </c>
      <c r="G162" s="3">
        <v>1</v>
      </c>
      <c r="H162" s="206" t="s">
        <v>2596</v>
      </c>
      <c r="K162" s="205" t="s">
        <v>260</v>
      </c>
      <c r="L162" s="205" t="s">
        <v>6</v>
      </c>
      <c r="M162" s="3">
        <v>1</v>
      </c>
      <c r="N162" s="146">
        <v>32</v>
      </c>
      <c r="O162" s="146">
        <v>512000</v>
      </c>
    </row>
    <row r="163" spans="1:15" x14ac:dyDescent="0.25">
      <c r="A163" s="203">
        <v>44736</v>
      </c>
      <c r="B163" s="205" t="s">
        <v>216</v>
      </c>
      <c r="C163" s="205" t="s">
        <v>3216</v>
      </c>
      <c r="D163" s="206" t="s">
        <v>3498</v>
      </c>
      <c r="E163" s="3">
        <v>1</v>
      </c>
      <c r="F163" s="203">
        <v>44737</v>
      </c>
      <c r="G163" s="3">
        <v>1</v>
      </c>
      <c r="H163" s="206" t="s">
        <v>2596</v>
      </c>
      <c r="K163" s="205" t="s">
        <v>260</v>
      </c>
      <c r="L163" s="205" t="s">
        <v>12</v>
      </c>
      <c r="M163" s="3">
        <v>1</v>
      </c>
      <c r="N163" s="146">
        <v>19</v>
      </c>
      <c r="O163" s="146">
        <v>304000</v>
      </c>
    </row>
    <row r="164" spans="1:15" x14ac:dyDescent="0.25">
      <c r="A164" s="203">
        <v>44736</v>
      </c>
      <c r="B164" s="205" t="s">
        <v>216</v>
      </c>
      <c r="C164" s="205" t="s">
        <v>3216</v>
      </c>
      <c r="D164" s="206" t="s">
        <v>3498</v>
      </c>
      <c r="E164" s="3">
        <v>1</v>
      </c>
      <c r="F164" s="203">
        <v>44737</v>
      </c>
      <c r="G164" s="3">
        <v>1</v>
      </c>
      <c r="H164" s="206" t="s">
        <v>2596</v>
      </c>
      <c r="K164" s="205" t="s">
        <v>218</v>
      </c>
      <c r="L164" s="205" t="s">
        <v>15</v>
      </c>
      <c r="M164" s="3">
        <v>1</v>
      </c>
      <c r="N164" s="146">
        <v>42</v>
      </c>
      <c r="O164" s="146">
        <v>323400</v>
      </c>
    </row>
    <row r="165" spans="1:15" x14ac:dyDescent="0.25">
      <c r="A165" s="203">
        <v>44736</v>
      </c>
      <c r="B165" s="205" t="s">
        <v>216</v>
      </c>
      <c r="C165" s="205" t="s">
        <v>3216</v>
      </c>
      <c r="D165" s="206" t="s">
        <v>3498</v>
      </c>
      <c r="E165" s="3">
        <v>1</v>
      </c>
      <c r="F165" s="203">
        <v>44737</v>
      </c>
      <c r="G165" s="3">
        <v>1</v>
      </c>
      <c r="H165" s="206" t="s">
        <v>2596</v>
      </c>
      <c r="K165" s="205" t="s">
        <v>218</v>
      </c>
      <c r="L165" s="205" t="s">
        <v>9</v>
      </c>
      <c r="M165" s="3">
        <v>1</v>
      </c>
      <c r="N165" s="146">
        <v>40</v>
      </c>
      <c r="O165" s="146">
        <v>308000</v>
      </c>
    </row>
    <row r="166" spans="1:15" x14ac:dyDescent="0.25">
      <c r="A166" s="203">
        <v>44736</v>
      </c>
      <c r="B166" s="205" t="s">
        <v>216</v>
      </c>
      <c r="C166" s="205" t="s">
        <v>3216</v>
      </c>
      <c r="D166" s="206" t="s">
        <v>3498</v>
      </c>
      <c r="E166" s="3">
        <v>1</v>
      </c>
      <c r="F166" s="203">
        <v>44737</v>
      </c>
      <c r="G166" s="3">
        <v>1</v>
      </c>
      <c r="H166" s="206" t="s">
        <v>2596</v>
      </c>
      <c r="K166" s="205" t="s">
        <v>218</v>
      </c>
      <c r="L166" s="205" t="s">
        <v>12</v>
      </c>
      <c r="M166" s="3">
        <v>1</v>
      </c>
      <c r="N166" s="146">
        <v>44</v>
      </c>
      <c r="O166" s="146">
        <v>338800</v>
      </c>
    </row>
    <row r="167" spans="1:15" x14ac:dyDescent="0.25">
      <c r="A167" s="203">
        <v>44736</v>
      </c>
      <c r="B167" s="205" t="s">
        <v>216</v>
      </c>
      <c r="C167" s="205" t="s">
        <v>3216</v>
      </c>
      <c r="D167" s="206" t="s">
        <v>3498</v>
      </c>
      <c r="E167" s="3">
        <v>1</v>
      </c>
      <c r="F167" s="203">
        <v>44737</v>
      </c>
      <c r="G167" s="3">
        <v>1</v>
      </c>
      <c r="H167" s="206" t="s">
        <v>2596</v>
      </c>
      <c r="K167" s="205" t="s">
        <v>218</v>
      </c>
      <c r="L167" s="205" t="s">
        <v>6</v>
      </c>
      <c r="M167" s="3">
        <v>1</v>
      </c>
      <c r="N167" s="146">
        <v>44</v>
      </c>
      <c r="O167" s="146">
        <v>338800</v>
      </c>
    </row>
    <row r="168" spans="1:15" x14ac:dyDescent="0.25">
      <c r="A168" s="203">
        <v>44736</v>
      </c>
      <c r="B168" s="205" t="s">
        <v>216</v>
      </c>
      <c r="C168" s="205" t="s">
        <v>3216</v>
      </c>
      <c r="D168" s="206" t="s">
        <v>3498</v>
      </c>
      <c r="E168" s="3">
        <v>1</v>
      </c>
      <c r="F168" s="203">
        <v>44737</v>
      </c>
      <c r="G168" s="3">
        <v>1</v>
      </c>
      <c r="H168" s="206" t="s">
        <v>2596</v>
      </c>
      <c r="K168" s="205" t="s">
        <v>218</v>
      </c>
      <c r="L168" s="205" t="s">
        <v>18</v>
      </c>
      <c r="M168" s="3">
        <v>1</v>
      </c>
      <c r="N168" s="146">
        <v>14</v>
      </c>
      <c r="O168" s="146">
        <v>107800</v>
      </c>
    </row>
    <row r="169" spans="1:15" x14ac:dyDescent="0.25">
      <c r="A169" s="203">
        <v>44736</v>
      </c>
      <c r="B169" s="205" t="s">
        <v>216</v>
      </c>
      <c r="C169" s="205" t="s">
        <v>3216</v>
      </c>
      <c r="D169" s="206" t="s">
        <v>3498</v>
      </c>
      <c r="E169" s="3">
        <v>1</v>
      </c>
      <c r="F169" s="203">
        <v>44737</v>
      </c>
      <c r="G169" s="3">
        <v>1</v>
      </c>
      <c r="H169" s="206" t="s">
        <v>2596</v>
      </c>
      <c r="K169" s="205" t="s">
        <v>218</v>
      </c>
      <c r="L169" s="205" t="s">
        <v>3</v>
      </c>
      <c r="M169" s="3">
        <v>1</v>
      </c>
      <c r="N169" s="146">
        <v>37</v>
      </c>
      <c r="O169" s="146">
        <v>284900</v>
      </c>
    </row>
    <row r="170" spans="1:15" x14ac:dyDescent="0.25">
      <c r="A170" s="203">
        <v>44736</v>
      </c>
      <c r="B170" s="205" t="s">
        <v>216</v>
      </c>
      <c r="C170" s="205" t="s">
        <v>3216</v>
      </c>
      <c r="D170" s="206" t="s">
        <v>3498</v>
      </c>
      <c r="E170" s="3">
        <v>1</v>
      </c>
      <c r="F170" s="203">
        <v>44737</v>
      </c>
      <c r="G170" s="3">
        <v>1</v>
      </c>
      <c r="H170" s="206" t="s">
        <v>2596</v>
      </c>
      <c r="K170" s="205" t="s">
        <v>218</v>
      </c>
      <c r="L170" s="205" t="s">
        <v>21</v>
      </c>
      <c r="M170" s="3">
        <v>1</v>
      </c>
      <c r="N170" s="146">
        <v>28</v>
      </c>
      <c r="O170" s="146">
        <v>215600</v>
      </c>
    </row>
    <row r="171" spans="1:15" x14ac:dyDescent="0.25">
      <c r="A171" s="203">
        <v>44736</v>
      </c>
      <c r="B171" s="205" t="s">
        <v>216</v>
      </c>
      <c r="C171" s="205" t="s">
        <v>3216</v>
      </c>
      <c r="D171" s="206" t="s">
        <v>3498</v>
      </c>
      <c r="E171" s="3">
        <v>1</v>
      </c>
      <c r="F171" s="203">
        <v>44737</v>
      </c>
      <c r="G171" s="3">
        <v>1</v>
      </c>
      <c r="H171" s="206" t="s">
        <v>2596</v>
      </c>
      <c r="K171" s="205" t="s">
        <v>221</v>
      </c>
      <c r="L171" s="205" t="s">
        <v>12</v>
      </c>
      <c r="M171" s="3">
        <v>1</v>
      </c>
      <c r="N171" s="146">
        <v>42</v>
      </c>
      <c r="O171" s="146">
        <v>0</v>
      </c>
    </row>
    <row r="172" spans="1:15" x14ac:dyDescent="0.25">
      <c r="A172" s="203">
        <v>44736</v>
      </c>
      <c r="B172" s="205" t="s">
        <v>216</v>
      </c>
      <c r="C172" s="205" t="s">
        <v>3216</v>
      </c>
      <c r="D172" s="206" t="s">
        <v>3498</v>
      </c>
      <c r="E172" s="3">
        <v>1</v>
      </c>
      <c r="F172" s="203">
        <v>44737</v>
      </c>
      <c r="G172" s="3">
        <v>1</v>
      </c>
      <c r="H172" s="206" t="s">
        <v>2596</v>
      </c>
      <c r="K172" s="205" t="s">
        <v>221</v>
      </c>
      <c r="L172" s="205" t="s">
        <v>3</v>
      </c>
      <c r="M172" s="3">
        <v>1</v>
      </c>
      <c r="N172" s="146">
        <v>36</v>
      </c>
      <c r="O172" s="146">
        <v>0</v>
      </c>
    </row>
    <row r="173" spans="1:15" x14ac:dyDescent="0.25">
      <c r="A173" s="203">
        <v>44736</v>
      </c>
      <c r="B173" s="205" t="s">
        <v>216</v>
      </c>
      <c r="C173" s="205" t="s">
        <v>3216</v>
      </c>
      <c r="D173" s="206" t="s">
        <v>3498</v>
      </c>
      <c r="E173" s="3">
        <v>1</v>
      </c>
      <c r="F173" s="203">
        <v>44737</v>
      </c>
      <c r="G173" s="3">
        <v>1</v>
      </c>
      <c r="H173" s="206" t="s">
        <v>2596</v>
      </c>
      <c r="K173" s="205" t="s">
        <v>221</v>
      </c>
      <c r="L173" s="205" t="s">
        <v>21</v>
      </c>
      <c r="M173" s="3">
        <v>1</v>
      </c>
      <c r="N173" s="146">
        <v>17</v>
      </c>
      <c r="O173" s="146">
        <v>0</v>
      </c>
    </row>
    <row r="174" spans="1:15" x14ac:dyDescent="0.25">
      <c r="A174" s="203">
        <v>44736</v>
      </c>
      <c r="B174" s="205" t="s">
        <v>216</v>
      </c>
      <c r="C174" s="205" t="s">
        <v>3216</v>
      </c>
      <c r="D174" s="206" t="s">
        <v>3498</v>
      </c>
      <c r="E174" s="3">
        <v>1</v>
      </c>
      <c r="F174" s="203">
        <v>44737</v>
      </c>
      <c r="G174" s="3">
        <v>1</v>
      </c>
      <c r="H174" s="206" t="s">
        <v>2596</v>
      </c>
      <c r="K174" s="205" t="s">
        <v>221</v>
      </c>
      <c r="L174" s="205" t="s">
        <v>18</v>
      </c>
      <c r="M174" s="3">
        <v>1</v>
      </c>
      <c r="N174" s="146">
        <v>44</v>
      </c>
      <c r="O174" s="146">
        <v>0</v>
      </c>
    </row>
    <row r="175" spans="1:15" x14ac:dyDescent="0.25">
      <c r="A175" s="203">
        <v>44736</v>
      </c>
      <c r="B175" s="205" t="s">
        <v>216</v>
      </c>
      <c r="C175" s="205" t="s">
        <v>3216</v>
      </c>
      <c r="D175" s="206" t="s">
        <v>3498</v>
      </c>
      <c r="E175" s="3">
        <v>1</v>
      </c>
      <c r="F175" s="203">
        <v>44737</v>
      </c>
      <c r="G175" s="3">
        <v>1</v>
      </c>
      <c r="H175" s="206" t="s">
        <v>2596</v>
      </c>
      <c r="K175" s="205" t="s">
        <v>221</v>
      </c>
      <c r="L175" s="205" t="s">
        <v>6</v>
      </c>
      <c r="M175" s="3">
        <v>1</v>
      </c>
      <c r="N175" s="146">
        <v>42</v>
      </c>
      <c r="O175" s="146">
        <v>0</v>
      </c>
    </row>
    <row r="176" spans="1:15" x14ac:dyDescent="0.25">
      <c r="A176" s="203">
        <v>44736</v>
      </c>
      <c r="B176" s="205" t="s">
        <v>216</v>
      </c>
      <c r="C176" s="205" t="s">
        <v>3216</v>
      </c>
      <c r="D176" s="206" t="s">
        <v>3498</v>
      </c>
      <c r="E176" s="3">
        <v>1</v>
      </c>
      <c r="F176" s="203">
        <v>44737</v>
      </c>
      <c r="G176" s="3">
        <v>1</v>
      </c>
      <c r="H176" s="206" t="s">
        <v>2596</v>
      </c>
      <c r="K176" s="205" t="s">
        <v>221</v>
      </c>
      <c r="L176" s="205" t="s">
        <v>15</v>
      </c>
      <c r="M176" s="3">
        <v>1</v>
      </c>
      <c r="N176" s="146">
        <v>24</v>
      </c>
      <c r="O176" s="146">
        <v>0</v>
      </c>
    </row>
    <row r="177" spans="1:15" x14ac:dyDescent="0.25">
      <c r="A177" s="203">
        <v>44736</v>
      </c>
      <c r="B177" s="205" t="s">
        <v>216</v>
      </c>
      <c r="C177" s="205" t="s">
        <v>3216</v>
      </c>
      <c r="D177" s="206" t="s">
        <v>3498</v>
      </c>
      <c r="E177" s="3">
        <v>1</v>
      </c>
      <c r="F177" s="203">
        <v>44737</v>
      </c>
      <c r="G177" s="3">
        <v>1</v>
      </c>
      <c r="H177" s="206" t="s">
        <v>2596</v>
      </c>
      <c r="K177" s="205" t="s">
        <v>221</v>
      </c>
      <c r="L177" s="205" t="s">
        <v>9</v>
      </c>
      <c r="M177" s="3">
        <v>1</v>
      </c>
      <c r="N177" s="146">
        <v>13</v>
      </c>
      <c r="O177" s="146">
        <v>0</v>
      </c>
    </row>
    <row r="178" spans="1:15" x14ac:dyDescent="0.25">
      <c r="A178" s="203">
        <v>44736</v>
      </c>
      <c r="B178" s="205" t="s">
        <v>86</v>
      </c>
      <c r="C178" s="205" t="s">
        <v>3216</v>
      </c>
      <c r="D178" s="206" t="s">
        <v>3499</v>
      </c>
      <c r="E178" s="3">
        <v>1</v>
      </c>
      <c r="F178" s="203">
        <v>44737</v>
      </c>
      <c r="G178" s="3">
        <v>1</v>
      </c>
      <c r="H178" s="206" t="s">
        <v>2596</v>
      </c>
      <c r="K178" s="205" t="s">
        <v>88</v>
      </c>
      <c r="L178" s="205" t="s">
        <v>15</v>
      </c>
      <c r="M178" s="3">
        <v>1</v>
      </c>
      <c r="N178" s="146">
        <v>48</v>
      </c>
      <c r="O178" s="146">
        <v>0</v>
      </c>
    </row>
    <row r="179" spans="1:15" x14ac:dyDescent="0.25">
      <c r="A179" s="203">
        <v>44736</v>
      </c>
      <c r="B179" s="205" t="s">
        <v>86</v>
      </c>
      <c r="C179" s="205" t="s">
        <v>3216</v>
      </c>
      <c r="D179" s="206" t="s">
        <v>3499</v>
      </c>
      <c r="E179" s="3">
        <v>1</v>
      </c>
      <c r="F179" s="203">
        <v>44737</v>
      </c>
      <c r="G179" s="3">
        <v>1</v>
      </c>
      <c r="H179" s="206" t="s">
        <v>2596</v>
      </c>
      <c r="K179" s="205" t="s">
        <v>88</v>
      </c>
      <c r="L179" s="205" t="s">
        <v>18</v>
      </c>
      <c r="M179" s="3">
        <v>1</v>
      </c>
      <c r="N179" s="146">
        <v>29</v>
      </c>
      <c r="O179" s="146">
        <v>0</v>
      </c>
    </row>
    <row r="180" spans="1:15" x14ac:dyDescent="0.25">
      <c r="A180" s="203">
        <v>44736</v>
      </c>
      <c r="B180" s="205" t="s">
        <v>86</v>
      </c>
      <c r="C180" s="205" t="s">
        <v>3216</v>
      </c>
      <c r="D180" s="206" t="s">
        <v>3499</v>
      </c>
      <c r="E180" s="3">
        <v>1</v>
      </c>
      <c r="F180" s="203">
        <v>44737</v>
      </c>
      <c r="G180" s="3">
        <v>1</v>
      </c>
      <c r="H180" s="206" t="s">
        <v>2596</v>
      </c>
      <c r="K180" s="205" t="s">
        <v>88</v>
      </c>
      <c r="L180" s="205" t="s">
        <v>12</v>
      </c>
      <c r="M180" s="3">
        <v>1</v>
      </c>
      <c r="N180" s="146">
        <v>42</v>
      </c>
      <c r="O180" s="146">
        <v>0</v>
      </c>
    </row>
    <row r="181" spans="1:15" x14ac:dyDescent="0.25">
      <c r="A181" s="203">
        <v>44736</v>
      </c>
      <c r="B181" s="205" t="s">
        <v>86</v>
      </c>
      <c r="C181" s="205" t="s">
        <v>3216</v>
      </c>
      <c r="D181" s="206" t="s">
        <v>3499</v>
      </c>
      <c r="E181" s="3">
        <v>1</v>
      </c>
      <c r="F181" s="203">
        <v>44737</v>
      </c>
      <c r="G181" s="3">
        <v>1</v>
      </c>
      <c r="H181" s="206" t="s">
        <v>2596</v>
      </c>
      <c r="K181" s="205" t="s">
        <v>88</v>
      </c>
      <c r="L181" s="205" t="s">
        <v>21</v>
      </c>
      <c r="M181" s="3">
        <v>1</v>
      </c>
      <c r="N181" s="146">
        <v>49</v>
      </c>
      <c r="O181" s="146">
        <v>0</v>
      </c>
    </row>
    <row r="182" spans="1:15" x14ac:dyDescent="0.25">
      <c r="A182" s="203">
        <v>44736</v>
      </c>
      <c r="B182" s="205" t="s">
        <v>86</v>
      </c>
      <c r="C182" s="205" t="s">
        <v>3216</v>
      </c>
      <c r="D182" s="206" t="s">
        <v>3499</v>
      </c>
      <c r="E182" s="3">
        <v>1</v>
      </c>
      <c r="F182" s="203">
        <v>44737</v>
      </c>
      <c r="G182" s="3">
        <v>1</v>
      </c>
      <c r="H182" s="206" t="s">
        <v>2596</v>
      </c>
      <c r="K182" s="205" t="s">
        <v>88</v>
      </c>
      <c r="L182" s="205" t="s">
        <v>3</v>
      </c>
      <c r="M182" s="3">
        <v>1</v>
      </c>
      <c r="N182" s="146">
        <v>11</v>
      </c>
      <c r="O182" s="146">
        <v>0</v>
      </c>
    </row>
    <row r="183" spans="1:15" x14ac:dyDescent="0.25">
      <c r="A183" s="203">
        <v>44736</v>
      </c>
      <c r="B183" s="205" t="s">
        <v>86</v>
      </c>
      <c r="C183" s="205" t="s">
        <v>3216</v>
      </c>
      <c r="D183" s="206" t="s">
        <v>3499</v>
      </c>
      <c r="E183" s="3">
        <v>1</v>
      </c>
      <c r="F183" s="203">
        <v>44737</v>
      </c>
      <c r="G183" s="3">
        <v>1</v>
      </c>
      <c r="H183" s="206" t="s">
        <v>2596</v>
      </c>
      <c r="K183" s="205" t="s">
        <v>88</v>
      </c>
      <c r="L183" s="205" t="s">
        <v>9</v>
      </c>
      <c r="M183" s="3">
        <v>1</v>
      </c>
      <c r="N183" s="146">
        <v>44</v>
      </c>
      <c r="O183" s="146">
        <v>0</v>
      </c>
    </row>
    <row r="184" spans="1:15" x14ac:dyDescent="0.25">
      <c r="A184" s="203">
        <v>44736</v>
      </c>
      <c r="B184" s="205" t="s">
        <v>86</v>
      </c>
      <c r="C184" s="205" t="s">
        <v>3216</v>
      </c>
      <c r="D184" s="206" t="s">
        <v>3499</v>
      </c>
      <c r="E184" s="3">
        <v>1</v>
      </c>
      <c r="F184" s="203">
        <v>44737</v>
      </c>
      <c r="G184" s="3">
        <v>1</v>
      </c>
      <c r="H184" s="206" t="s">
        <v>2596</v>
      </c>
      <c r="K184" s="205" t="s">
        <v>88</v>
      </c>
      <c r="L184" s="205" t="s">
        <v>6</v>
      </c>
      <c r="M184" s="3">
        <v>1</v>
      </c>
      <c r="N184" s="146">
        <v>43</v>
      </c>
      <c r="O184" s="146">
        <v>0</v>
      </c>
    </row>
    <row r="185" spans="1:15" x14ac:dyDescent="0.25">
      <c r="A185" s="203">
        <v>44736</v>
      </c>
      <c r="B185" s="205" t="s">
        <v>86</v>
      </c>
      <c r="C185" s="205" t="s">
        <v>3216</v>
      </c>
      <c r="D185" s="206" t="s">
        <v>3499</v>
      </c>
      <c r="E185" s="3">
        <v>1</v>
      </c>
      <c r="F185" s="203">
        <v>44737</v>
      </c>
      <c r="G185" s="3">
        <v>1</v>
      </c>
      <c r="H185" s="206" t="s">
        <v>2596</v>
      </c>
      <c r="K185" s="205" t="s">
        <v>92</v>
      </c>
      <c r="L185" s="205" t="s">
        <v>12</v>
      </c>
      <c r="M185" s="3">
        <v>1</v>
      </c>
      <c r="N185" s="146">
        <v>17</v>
      </c>
      <c r="O185" s="146">
        <v>0</v>
      </c>
    </row>
    <row r="186" spans="1:15" x14ac:dyDescent="0.25">
      <c r="A186" s="203">
        <v>44736</v>
      </c>
      <c r="B186" s="205" t="s">
        <v>86</v>
      </c>
      <c r="C186" s="205" t="s">
        <v>3216</v>
      </c>
      <c r="D186" s="206" t="s">
        <v>3499</v>
      </c>
      <c r="E186" s="3">
        <v>1</v>
      </c>
      <c r="F186" s="203">
        <v>44737</v>
      </c>
      <c r="G186" s="3">
        <v>1</v>
      </c>
      <c r="H186" s="206" t="s">
        <v>2596</v>
      </c>
      <c r="K186" s="205" t="s">
        <v>92</v>
      </c>
      <c r="L186" s="205" t="s">
        <v>6</v>
      </c>
      <c r="M186" s="3">
        <v>1</v>
      </c>
      <c r="N186" s="146">
        <v>28</v>
      </c>
      <c r="O186" s="146">
        <v>0</v>
      </c>
    </row>
    <row r="187" spans="1:15" x14ac:dyDescent="0.25">
      <c r="A187" s="203">
        <v>44736</v>
      </c>
      <c r="B187" s="205" t="s">
        <v>86</v>
      </c>
      <c r="C187" s="205" t="s">
        <v>3216</v>
      </c>
      <c r="D187" s="206" t="s">
        <v>3499</v>
      </c>
      <c r="E187" s="3">
        <v>1</v>
      </c>
      <c r="F187" s="203">
        <v>44737</v>
      </c>
      <c r="G187" s="3">
        <v>1</v>
      </c>
      <c r="H187" s="206" t="s">
        <v>2596</v>
      </c>
      <c r="K187" s="205" t="s">
        <v>92</v>
      </c>
      <c r="L187" s="205" t="s">
        <v>3</v>
      </c>
      <c r="M187" s="3">
        <v>1</v>
      </c>
      <c r="N187" s="146">
        <v>32</v>
      </c>
      <c r="O187" s="146">
        <v>0</v>
      </c>
    </row>
    <row r="188" spans="1:15" x14ac:dyDescent="0.25">
      <c r="A188" s="203">
        <v>44736</v>
      </c>
      <c r="B188" s="205" t="s">
        <v>86</v>
      </c>
      <c r="C188" s="205" t="s">
        <v>3216</v>
      </c>
      <c r="D188" s="206" t="s">
        <v>3499</v>
      </c>
      <c r="E188" s="3">
        <v>1</v>
      </c>
      <c r="F188" s="203">
        <v>44737</v>
      </c>
      <c r="G188" s="3">
        <v>1</v>
      </c>
      <c r="H188" s="206" t="s">
        <v>2596</v>
      </c>
      <c r="K188" s="205" t="s">
        <v>92</v>
      </c>
      <c r="L188" s="205" t="s">
        <v>9</v>
      </c>
      <c r="M188" s="3">
        <v>1</v>
      </c>
      <c r="N188" s="146">
        <v>17</v>
      </c>
      <c r="O188" s="146">
        <v>0</v>
      </c>
    </row>
    <row r="189" spans="1:15" x14ac:dyDescent="0.25">
      <c r="A189" s="203">
        <v>44736</v>
      </c>
      <c r="B189" s="205" t="s">
        <v>86</v>
      </c>
      <c r="C189" s="205" t="s">
        <v>3216</v>
      </c>
      <c r="D189" s="206" t="s">
        <v>3499</v>
      </c>
      <c r="E189" s="3">
        <v>1</v>
      </c>
      <c r="F189" s="203">
        <v>44737</v>
      </c>
      <c r="G189" s="3">
        <v>1</v>
      </c>
      <c r="H189" s="206" t="s">
        <v>2596</v>
      </c>
      <c r="K189" s="205" t="s">
        <v>92</v>
      </c>
      <c r="L189" s="205" t="s">
        <v>18</v>
      </c>
      <c r="M189" s="3">
        <v>1</v>
      </c>
      <c r="N189" s="146">
        <v>17</v>
      </c>
      <c r="O189" s="146">
        <v>0</v>
      </c>
    </row>
    <row r="190" spans="1:15" x14ac:dyDescent="0.25">
      <c r="A190" s="203">
        <v>44736</v>
      </c>
      <c r="B190" s="205" t="s">
        <v>86</v>
      </c>
      <c r="C190" s="205" t="s">
        <v>3216</v>
      </c>
      <c r="D190" s="206" t="s">
        <v>3499</v>
      </c>
      <c r="E190" s="3">
        <v>1</v>
      </c>
      <c r="F190" s="203">
        <v>44737</v>
      </c>
      <c r="G190" s="3">
        <v>1</v>
      </c>
      <c r="H190" s="206" t="s">
        <v>2596</v>
      </c>
      <c r="K190" s="205" t="s">
        <v>92</v>
      </c>
      <c r="L190" s="205" t="s">
        <v>21</v>
      </c>
      <c r="M190" s="3">
        <v>1</v>
      </c>
      <c r="N190" s="146">
        <v>13</v>
      </c>
      <c r="O190" s="146">
        <v>0</v>
      </c>
    </row>
    <row r="191" spans="1:15" x14ac:dyDescent="0.25">
      <c r="A191" s="203">
        <v>44736</v>
      </c>
      <c r="B191" s="205" t="s">
        <v>86</v>
      </c>
      <c r="C191" s="205" t="s">
        <v>3216</v>
      </c>
      <c r="D191" s="206" t="s">
        <v>3499</v>
      </c>
      <c r="E191" s="3">
        <v>1</v>
      </c>
      <c r="F191" s="203">
        <v>44737</v>
      </c>
      <c r="G191" s="3">
        <v>1</v>
      </c>
      <c r="H191" s="206" t="s">
        <v>2596</v>
      </c>
      <c r="K191" s="205" t="s">
        <v>92</v>
      </c>
      <c r="L191" s="205" t="s">
        <v>15</v>
      </c>
      <c r="M191" s="3">
        <v>1</v>
      </c>
      <c r="N191" s="146">
        <v>40</v>
      </c>
      <c r="O191" s="146">
        <v>0</v>
      </c>
    </row>
    <row r="192" spans="1:15" x14ac:dyDescent="0.25">
      <c r="A192" s="203">
        <v>44736</v>
      </c>
      <c r="B192" s="205" t="s">
        <v>86</v>
      </c>
      <c r="C192" s="205" t="s">
        <v>3216</v>
      </c>
      <c r="D192" s="206" t="s">
        <v>3499</v>
      </c>
      <c r="E192" s="3">
        <v>1</v>
      </c>
      <c r="F192" s="203">
        <v>44737</v>
      </c>
      <c r="G192" s="3">
        <v>1</v>
      </c>
      <c r="H192" s="206" t="s">
        <v>2596</v>
      </c>
      <c r="K192" s="205" t="s">
        <v>104</v>
      </c>
      <c r="L192" s="205" t="s">
        <v>9</v>
      </c>
      <c r="M192" s="3">
        <v>1</v>
      </c>
      <c r="N192" s="146">
        <v>0</v>
      </c>
      <c r="O192" s="146">
        <v>0</v>
      </c>
    </row>
    <row r="193" spans="1:15" x14ac:dyDescent="0.25">
      <c r="A193" s="203">
        <v>44736</v>
      </c>
      <c r="B193" s="205" t="s">
        <v>86</v>
      </c>
      <c r="C193" s="205" t="s">
        <v>3216</v>
      </c>
      <c r="D193" s="206" t="s">
        <v>3499</v>
      </c>
      <c r="E193" s="3">
        <v>1</v>
      </c>
      <c r="F193" s="203">
        <v>44737</v>
      </c>
      <c r="G193" s="3">
        <v>1</v>
      </c>
      <c r="H193" s="206" t="s">
        <v>2596</v>
      </c>
      <c r="K193" s="205" t="s">
        <v>104</v>
      </c>
      <c r="L193" s="205" t="s">
        <v>6</v>
      </c>
      <c r="M193" s="3">
        <v>1</v>
      </c>
      <c r="N193" s="146">
        <v>0</v>
      </c>
      <c r="O193" s="146">
        <v>0</v>
      </c>
    </row>
    <row r="194" spans="1:15" x14ac:dyDescent="0.25">
      <c r="A194" s="203">
        <v>44736</v>
      </c>
      <c r="B194" s="205" t="s">
        <v>86</v>
      </c>
      <c r="C194" s="205" t="s">
        <v>3216</v>
      </c>
      <c r="D194" s="206" t="s">
        <v>3499</v>
      </c>
      <c r="E194" s="3">
        <v>1</v>
      </c>
      <c r="F194" s="203">
        <v>44737</v>
      </c>
      <c r="G194" s="3">
        <v>1</v>
      </c>
      <c r="H194" s="206" t="s">
        <v>2596</v>
      </c>
      <c r="K194" s="205" t="s">
        <v>104</v>
      </c>
      <c r="L194" s="205" t="s">
        <v>12</v>
      </c>
      <c r="M194" s="3">
        <v>1</v>
      </c>
      <c r="N194" s="146">
        <v>0</v>
      </c>
      <c r="O194" s="146">
        <v>0</v>
      </c>
    </row>
    <row r="195" spans="1:15" x14ac:dyDescent="0.25">
      <c r="A195" s="203">
        <v>44736</v>
      </c>
      <c r="B195" s="205" t="s">
        <v>86</v>
      </c>
      <c r="C195" s="205" t="s">
        <v>3216</v>
      </c>
      <c r="D195" s="206" t="s">
        <v>3499</v>
      </c>
      <c r="E195" s="3">
        <v>1</v>
      </c>
      <c r="F195" s="203">
        <v>44737</v>
      </c>
      <c r="G195" s="3">
        <v>1</v>
      </c>
      <c r="H195" s="206" t="s">
        <v>2596</v>
      </c>
      <c r="K195" s="205" t="s">
        <v>104</v>
      </c>
      <c r="L195" s="205" t="s">
        <v>18</v>
      </c>
      <c r="M195" s="3">
        <v>1</v>
      </c>
      <c r="N195" s="146">
        <v>29</v>
      </c>
      <c r="O195" s="146">
        <v>0</v>
      </c>
    </row>
    <row r="196" spans="1:15" x14ac:dyDescent="0.25">
      <c r="A196" s="203">
        <v>44736</v>
      </c>
      <c r="B196" s="205" t="s">
        <v>86</v>
      </c>
      <c r="C196" s="205" t="s">
        <v>3216</v>
      </c>
      <c r="D196" s="206" t="s">
        <v>3499</v>
      </c>
      <c r="E196" s="3">
        <v>1</v>
      </c>
      <c r="F196" s="203">
        <v>44737</v>
      </c>
      <c r="G196" s="3">
        <v>1</v>
      </c>
      <c r="H196" s="206" t="s">
        <v>2596</v>
      </c>
      <c r="K196" s="205" t="s">
        <v>104</v>
      </c>
      <c r="L196" s="205" t="s">
        <v>15</v>
      </c>
      <c r="M196" s="3">
        <v>1</v>
      </c>
      <c r="N196" s="146">
        <v>32</v>
      </c>
      <c r="O196" s="146">
        <v>0</v>
      </c>
    </row>
    <row r="197" spans="1:15" x14ac:dyDescent="0.25">
      <c r="A197" s="203">
        <v>44736</v>
      </c>
      <c r="B197" s="205" t="s">
        <v>86</v>
      </c>
      <c r="C197" s="205" t="s">
        <v>3216</v>
      </c>
      <c r="D197" s="206" t="s">
        <v>3499</v>
      </c>
      <c r="E197" s="3">
        <v>1</v>
      </c>
      <c r="F197" s="203">
        <v>44737</v>
      </c>
      <c r="G197" s="3">
        <v>1</v>
      </c>
      <c r="H197" s="206" t="s">
        <v>2596</v>
      </c>
      <c r="K197" s="205" t="s">
        <v>104</v>
      </c>
      <c r="L197" s="205" t="s">
        <v>21</v>
      </c>
      <c r="M197" s="3">
        <v>1</v>
      </c>
      <c r="N197" s="146">
        <v>31</v>
      </c>
      <c r="O197" s="146">
        <v>0</v>
      </c>
    </row>
    <row r="198" spans="1:15" x14ac:dyDescent="0.25">
      <c r="A198" s="203">
        <v>44736</v>
      </c>
      <c r="B198" s="205" t="s">
        <v>86</v>
      </c>
      <c r="C198" s="205" t="s">
        <v>3216</v>
      </c>
      <c r="D198" s="206" t="s">
        <v>3499</v>
      </c>
      <c r="E198" s="3">
        <v>1</v>
      </c>
      <c r="F198" s="203">
        <v>44737</v>
      </c>
      <c r="G198" s="3">
        <v>1</v>
      </c>
      <c r="H198" s="206" t="s">
        <v>2596</v>
      </c>
      <c r="K198" s="205" t="s">
        <v>104</v>
      </c>
      <c r="L198" s="205" t="s">
        <v>3</v>
      </c>
      <c r="M198" s="3">
        <v>1</v>
      </c>
      <c r="N198" s="146">
        <v>0</v>
      </c>
      <c r="O198" s="146">
        <v>0</v>
      </c>
    </row>
    <row r="199" spans="1:15" x14ac:dyDescent="0.25">
      <c r="A199" s="203">
        <v>44736</v>
      </c>
      <c r="B199" s="205" t="s">
        <v>86</v>
      </c>
      <c r="C199" s="205" t="s">
        <v>3216</v>
      </c>
      <c r="D199" s="206" t="s">
        <v>3499</v>
      </c>
      <c r="E199" s="3">
        <v>1</v>
      </c>
      <c r="F199" s="203">
        <v>44737</v>
      </c>
      <c r="G199" s="3">
        <v>1</v>
      </c>
      <c r="H199" s="206" t="s">
        <v>2596</v>
      </c>
      <c r="K199" s="205" t="s">
        <v>107</v>
      </c>
      <c r="L199" s="205" t="s">
        <v>18</v>
      </c>
      <c r="M199" s="3">
        <v>1</v>
      </c>
      <c r="N199" s="146">
        <v>41</v>
      </c>
      <c r="O199" s="146">
        <v>0</v>
      </c>
    </row>
    <row r="200" spans="1:15" x14ac:dyDescent="0.25">
      <c r="A200" s="203">
        <v>44736</v>
      </c>
      <c r="B200" s="205" t="s">
        <v>86</v>
      </c>
      <c r="C200" s="205" t="s">
        <v>3216</v>
      </c>
      <c r="D200" s="206" t="s">
        <v>3499</v>
      </c>
      <c r="E200" s="3">
        <v>1</v>
      </c>
      <c r="F200" s="203">
        <v>44737</v>
      </c>
      <c r="G200" s="3">
        <v>1</v>
      </c>
      <c r="H200" s="206" t="s">
        <v>2596</v>
      </c>
      <c r="K200" s="205" t="s">
        <v>107</v>
      </c>
      <c r="L200" s="205" t="s">
        <v>6</v>
      </c>
      <c r="M200" s="3">
        <v>1</v>
      </c>
      <c r="N200" s="146">
        <v>13</v>
      </c>
      <c r="O200" s="146">
        <v>0</v>
      </c>
    </row>
    <row r="201" spans="1:15" x14ac:dyDescent="0.25">
      <c r="A201" s="203">
        <v>44736</v>
      </c>
      <c r="B201" s="205" t="s">
        <v>86</v>
      </c>
      <c r="C201" s="205" t="s">
        <v>3216</v>
      </c>
      <c r="D201" s="206" t="s">
        <v>3499</v>
      </c>
      <c r="E201" s="3">
        <v>1</v>
      </c>
      <c r="F201" s="203">
        <v>44737</v>
      </c>
      <c r="G201" s="3">
        <v>1</v>
      </c>
      <c r="H201" s="206" t="s">
        <v>2596</v>
      </c>
      <c r="K201" s="205" t="s">
        <v>107</v>
      </c>
      <c r="L201" s="205" t="s">
        <v>9</v>
      </c>
      <c r="M201" s="3">
        <v>1</v>
      </c>
      <c r="N201" s="146">
        <v>45</v>
      </c>
      <c r="O201" s="146">
        <v>0</v>
      </c>
    </row>
    <row r="202" spans="1:15" x14ac:dyDescent="0.25">
      <c r="A202" s="203">
        <v>44736</v>
      </c>
      <c r="B202" s="205" t="s">
        <v>86</v>
      </c>
      <c r="C202" s="205" t="s">
        <v>3216</v>
      </c>
      <c r="D202" s="206" t="s">
        <v>3499</v>
      </c>
      <c r="E202" s="3">
        <v>1</v>
      </c>
      <c r="F202" s="203">
        <v>44737</v>
      </c>
      <c r="G202" s="3">
        <v>1</v>
      </c>
      <c r="H202" s="206" t="s">
        <v>2596</v>
      </c>
      <c r="K202" s="205" t="s">
        <v>107</v>
      </c>
      <c r="L202" s="205" t="s">
        <v>3</v>
      </c>
      <c r="M202" s="3">
        <v>1</v>
      </c>
      <c r="N202" s="146">
        <v>20</v>
      </c>
      <c r="O202" s="146">
        <v>0</v>
      </c>
    </row>
    <row r="203" spans="1:15" x14ac:dyDescent="0.25">
      <c r="A203" s="203">
        <v>44736</v>
      </c>
      <c r="B203" s="205" t="s">
        <v>86</v>
      </c>
      <c r="C203" s="205" t="s">
        <v>3216</v>
      </c>
      <c r="D203" s="206" t="s">
        <v>3499</v>
      </c>
      <c r="E203" s="3">
        <v>1</v>
      </c>
      <c r="F203" s="203">
        <v>44737</v>
      </c>
      <c r="G203" s="3">
        <v>1</v>
      </c>
      <c r="H203" s="206" t="s">
        <v>2596</v>
      </c>
      <c r="K203" s="205" t="s">
        <v>107</v>
      </c>
      <c r="L203" s="205" t="s">
        <v>12</v>
      </c>
      <c r="M203" s="3">
        <v>1</v>
      </c>
      <c r="N203" s="146">
        <v>48</v>
      </c>
      <c r="O203" s="146">
        <v>0</v>
      </c>
    </row>
    <row r="204" spans="1:15" x14ac:dyDescent="0.25">
      <c r="A204" s="203">
        <v>44736</v>
      </c>
      <c r="B204" s="205" t="s">
        <v>86</v>
      </c>
      <c r="C204" s="205" t="s">
        <v>3216</v>
      </c>
      <c r="D204" s="206" t="s">
        <v>3499</v>
      </c>
      <c r="E204" s="3">
        <v>1</v>
      </c>
      <c r="F204" s="203">
        <v>44737</v>
      </c>
      <c r="G204" s="3">
        <v>1</v>
      </c>
      <c r="H204" s="206" t="s">
        <v>2596</v>
      </c>
      <c r="K204" s="205" t="s">
        <v>107</v>
      </c>
      <c r="L204" s="205" t="s">
        <v>21</v>
      </c>
      <c r="M204" s="3">
        <v>1</v>
      </c>
      <c r="N204" s="146">
        <v>40</v>
      </c>
      <c r="O204" s="146">
        <v>0</v>
      </c>
    </row>
    <row r="205" spans="1:15" x14ac:dyDescent="0.25">
      <c r="A205" s="203">
        <v>44736</v>
      </c>
      <c r="B205" s="205" t="s">
        <v>86</v>
      </c>
      <c r="C205" s="205" t="s">
        <v>3216</v>
      </c>
      <c r="D205" s="206" t="s">
        <v>3499</v>
      </c>
      <c r="E205" s="3">
        <v>1</v>
      </c>
      <c r="F205" s="203">
        <v>44737</v>
      </c>
      <c r="G205" s="3">
        <v>1</v>
      </c>
      <c r="H205" s="206" t="s">
        <v>2596</v>
      </c>
      <c r="K205" s="205" t="s">
        <v>107</v>
      </c>
      <c r="L205" s="205" t="s">
        <v>15</v>
      </c>
      <c r="M205" s="3">
        <v>1</v>
      </c>
      <c r="N205" s="146">
        <v>26</v>
      </c>
      <c r="O205" s="146">
        <v>0</v>
      </c>
    </row>
    <row r="206" spans="1:15" x14ac:dyDescent="0.25">
      <c r="A206" s="203">
        <v>44736</v>
      </c>
      <c r="B206" s="205" t="s">
        <v>86</v>
      </c>
      <c r="C206" s="205" t="s">
        <v>3216</v>
      </c>
      <c r="D206" s="206" t="s">
        <v>3499</v>
      </c>
      <c r="E206" s="3">
        <v>1</v>
      </c>
      <c r="F206" s="203">
        <v>44737</v>
      </c>
      <c r="G206" s="3">
        <v>1</v>
      </c>
      <c r="H206" s="206" t="s">
        <v>2596</v>
      </c>
      <c r="K206" s="205" t="s">
        <v>110</v>
      </c>
      <c r="L206" s="205" t="s">
        <v>21</v>
      </c>
      <c r="M206" s="3">
        <v>1</v>
      </c>
      <c r="N206" s="146">
        <v>36</v>
      </c>
      <c r="O206" s="146">
        <v>0</v>
      </c>
    </row>
    <row r="207" spans="1:15" x14ac:dyDescent="0.25">
      <c r="A207" s="203">
        <v>44736</v>
      </c>
      <c r="B207" s="205" t="s">
        <v>86</v>
      </c>
      <c r="C207" s="205" t="s">
        <v>3216</v>
      </c>
      <c r="D207" s="206" t="s">
        <v>3499</v>
      </c>
      <c r="E207" s="3">
        <v>1</v>
      </c>
      <c r="F207" s="203">
        <v>44737</v>
      </c>
      <c r="G207" s="3">
        <v>1</v>
      </c>
      <c r="H207" s="206" t="s">
        <v>2596</v>
      </c>
      <c r="K207" s="205" t="s">
        <v>110</v>
      </c>
      <c r="L207" s="205" t="s">
        <v>3</v>
      </c>
      <c r="M207" s="3">
        <v>1</v>
      </c>
      <c r="N207" s="146">
        <v>29</v>
      </c>
      <c r="O207" s="146">
        <v>0</v>
      </c>
    </row>
    <row r="208" spans="1:15" x14ac:dyDescent="0.25">
      <c r="A208" s="203">
        <v>44736</v>
      </c>
      <c r="B208" s="205" t="s">
        <v>86</v>
      </c>
      <c r="C208" s="205" t="s">
        <v>3216</v>
      </c>
      <c r="D208" s="206" t="s">
        <v>3499</v>
      </c>
      <c r="E208" s="3">
        <v>1</v>
      </c>
      <c r="F208" s="203">
        <v>44737</v>
      </c>
      <c r="G208" s="3">
        <v>1</v>
      </c>
      <c r="H208" s="206" t="s">
        <v>2596</v>
      </c>
      <c r="K208" s="205" t="s">
        <v>110</v>
      </c>
      <c r="L208" s="205" t="s">
        <v>9</v>
      </c>
      <c r="M208" s="3">
        <v>1</v>
      </c>
      <c r="N208" s="146">
        <v>44</v>
      </c>
      <c r="O208" s="146">
        <v>0</v>
      </c>
    </row>
    <row r="209" spans="1:15" x14ac:dyDescent="0.25">
      <c r="A209" s="203">
        <v>44736</v>
      </c>
      <c r="B209" s="205" t="s">
        <v>86</v>
      </c>
      <c r="C209" s="205" t="s">
        <v>3216</v>
      </c>
      <c r="D209" s="206" t="s">
        <v>3499</v>
      </c>
      <c r="E209" s="3">
        <v>1</v>
      </c>
      <c r="F209" s="203">
        <v>44737</v>
      </c>
      <c r="G209" s="3">
        <v>1</v>
      </c>
      <c r="H209" s="206" t="s">
        <v>2596</v>
      </c>
      <c r="K209" s="205" t="s">
        <v>110</v>
      </c>
      <c r="L209" s="205" t="s">
        <v>6</v>
      </c>
      <c r="M209" s="3">
        <v>1</v>
      </c>
      <c r="N209" s="146">
        <v>13</v>
      </c>
      <c r="O209" s="146">
        <v>0</v>
      </c>
    </row>
    <row r="210" spans="1:15" x14ac:dyDescent="0.25">
      <c r="A210" s="203">
        <v>44736</v>
      </c>
      <c r="B210" s="205" t="s">
        <v>86</v>
      </c>
      <c r="C210" s="205" t="s">
        <v>3216</v>
      </c>
      <c r="D210" s="206" t="s">
        <v>3499</v>
      </c>
      <c r="E210" s="3">
        <v>1</v>
      </c>
      <c r="F210" s="203">
        <v>44737</v>
      </c>
      <c r="G210" s="3">
        <v>1</v>
      </c>
      <c r="H210" s="206" t="s">
        <v>2596</v>
      </c>
      <c r="K210" s="205" t="s">
        <v>110</v>
      </c>
      <c r="L210" s="205" t="s">
        <v>18</v>
      </c>
      <c r="M210" s="3">
        <v>1</v>
      </c>
      <c r="N210" s="146">
        <v>38</v>
      </c>
      <c r="O210" s="146">
        <v>0</v>
      </c>
    </row>
    <row r="211" spans="1:15" x14ac:dyDescent="0.25">
      <c r="A211" s="203">
        <v>44736</v>
      </c>
      <c r="B211" s="205" t="s">
        <v>86</v>
      </c>
      <c r="C211" s="205" t="s">
        <v>3216</v>
      </c>
      <c r="D211" s="206" t="s">
        <v>3499</v>
      </c>
      <c r="E211" s="3">
        <v>1</v>
      </c>
      <c r="F211" s="203">
        <v>44737</v>
      </c>
      <c r="G211" s="3">
        <v>1</v>
      </c>
      <c r="H211" s="206" t="s">
        <v>2596</v>
      </c>
      <c r="K211" s="205" t="s">
        <v>110</v>
      </c>
      <c r="L211" s="205" t="s">
        <v>12</v>
      </c>
      <c r="M211" s="3">
        <v>1</v>
      </c>
      <c r="N211" s="146">
        <v>24</v>
      </c>
      <c r="O211" s="146">
        <v>0</v>
      </c>
    </row>
    <row r="212" spans="1:15" x14ac:dyDescent="0.25">
      <c r="A212" s="203">
        <v>44736</v>
      </c>
      <c r="B212" s="205" t="s">
        <v>86</v>
      </c>
      <c r="C212" s="205" t="s">
        <v>3216</v>
      </c>
      <c r="D212" s="206" t="s">
        <v>3499</v>
      </c>
      <c r="E212" s="3">
        <v>1</v>
      </c>
      <c r="F212" s="203">
        <v>44737</v>
      </c>
      <c r="G212" s="3">
        <v>1</v>
      </c>
      <c r="H212" s="206" t="s">
        <v>2596</v>
      </c>
      <c r="K212" s="205" t="s">
        <v>110</v>
      </c>
      <c r="L212" s="205" t="s">
        <v>15</v>
      </c>
      <c r="M212" s="3">
        <v>1</v>
      </c>
      <c r="N212" s="146">
        <v>15</v>
      </c>
      <c r="O212" s="146">
        <v>0</v>
      </c>
    </row>
    <row r="213" spans="1:15" x14ac:dyDescent="0.25">
      <c r="A213" s="203">
        <v>44736</v>
      </c>
      <c r="B213" s="205" t="s">
        <v>86</v>
      </c>
      <c r="C213" s="205" t="s">
        <v>3216</v>
      </c>
      <c r="D213" s="206" t="s">
        <v>3499</v>
      </c>
      <c r="E213" s="3">
        <v>1</v>
      </c>
      <c r="F213" s="203">
        <v>44737</v>
      </c>
      <c r="G213" s="3">
        <v>1</v>
      </c>
      <c r="H213" s="206" t="s">
        <v>2596</v>
      </c>
      <c r="K213" s="205" t="s">
        <v>113</v>
      </c>
      <c r="L213" s="205" t="s">
        <v>12</v>
      </c>
      <c r="M213" s="3">
        <v>1</v>
      </c>
      <c r="N213" s="146">
        <v>28</v>
      </c>
      <c r="O213" s="146">
        <v>0</v>
      </c>
    </row>
    <row r="214" spans="1:15" x14ac:dyDescent="0.25">
      <c r="A214" s="203">
        <v>44736</v>
      </c>
      <c r="B214" s="205" t="s">
        <v>86</v>
      </c>
      <c r="C214" s="205" t="s">
        <v>3216</v>
      </c>
      <c r="D214" s="206" t="s">
        <v>3499</v>
      </c>
      <c r="E214" s="3">
        <v>1</v>
      </c>
      <c r="F214" s="203">
        <v>44737</v>
      </c>
      <c r="G214" s="3">
        <v>1</v>
      </c>
      <c r="H214" s="206" t="s">
        <v>2596</v>
      </c>
      <c r="K214" s="205" t="s">
        <v>113</v>
      </c>
      <c r="L214" s="205" t="s">
        <v>6</v>
      </c>
      <c r="M214" s="3">
        <v>1</v>
      </c>
      <c r="N214" s="146">
        <v>49</v>
      </c>
      <c r="O214" s="146">
        <v>0</v>
      </c>
    </row>
    <row r="215" spans="1:15" x14ac:dyDescent="0.25">
      <c r="A215" s="203">
        <v>44736</v>
      </c>
      <c r="B215" s="205" t="s">
        <v>86</v>
      </c>
      <c r="C215" s="205" t="s">
        <v>3216</v>
      </c>
      <c r="D215" s="206" t="s">
        <v>3499</v>
      </c>
      <c r="E215" s="3">
        <v>1</v>
      </c>
      <c r="F215" s="203">
        <v>44737</v>
      </c>
      <c r="G215" s="3">
        <v>1</v>
      </c>
      <c r="H215" s="206" t="s">
        <v>2596</v>
      </c>
      <c r="K215" s="205" t="s">
        <v>113</v>
      </c>
      <c r="L215" s="205" t="s">
        <v>18</v>
      </c>
      <c r="M215" s="3">
        <v>1</v>
      </c>
      <c r="N215" s="146">
        <v>17</v>
      </c>
      <c r="O215" s="146">
        <v>0</v>
      </c>
    </row>
    <row r="216" spans="1:15" x14ac:dyDescent="0.25">
      <c r="A216" s="203">
        <v>44736</v>
      </c>
      <c r="B216" s="205" t="s">
        <v>86</v>
      </c>
      <c r="C216" s="205" t="s">
        <v>3216</v>
      </c>
      <c r="D216" s="206" t="s">
        <v>3499</v>
      </c>
      <c r="E216" s="3">
        <v>1</v>
      </c>
      <c r="F216" s="203">
        <v>44737</v>
      </c>
      <c r="G216" s="3">
        <v>1</v>
      </c>
      <c r="H216" s="206" t="s">
        <v>2596</v>
      </c>
      <c r="K216" s="205" t="s">
        <v>113</v>
      </c>
      <c r="L216" s="205" t="s">
        <v>21</v>
      </c>
      <c r="M216" s="3">
        <v>1</v>
      </c>
      <c r="N216" s="146">
        <v>37</v>
      </c>
      <c r="O216" s="146">
        <v>0</v>
      </c>
    </row>
    <row r="217" spans="1:15" x14ac:dyDescent="0.25">
      <c r="A217" s="203">
        <v>44736</v>
      </c>
      <c r="B217" s="205" t="s">
        <v>86</v>
      </c>
      <c r="C217" s="205" t="s">
        <v>3216</v>
      </c>
      <c r="D217" s="206" t="s">
        <v>3499</v>
      </c>
      <c r="E217" s="3">
        <v>1</v>
      </c>
      <c r="F217" s="203">
        <v>44737</v>
      </c>
      <c r="G217" s="3">
        <v>1</v>
      </c>
      <c r="H217" s="206" t="s">
        <v>2596</v>
      </c>
      <c r="K217" s="205" t="s">
        <v>113</v>
      </c>
      <c r="L217" s="205" t="s">
        <v>3</v>
      </c>
      <c r="M217" s="3">
        <v>1</v>
      </c>
      <c r="N217" s="146">
        <v>36</v>
      </c>
      <c r="O217" s="146">
        <v>0</v>
      </c>
    </row>
    <row r="218" spans="1:15" x14ac:dyDescent="0.25">
      <c r="A218" s="203">
        <v>44736</v>
      </c>
      <c r="B218" s="205" t="s">
        <v>86</v>
      </c>
      <c r="C218" s="205" t="s">
        <v>3216</v>
      </c>
      <c r="D218" s="206" t="s">
        <v>3499</v>
      </c>
      <c r="E218" s="3">
        <v>1</v>
      </c>
      <c r="F218" s="203">
        <v>44737</v>
      </c>
      <c r="G218" s="3">
        <v>1</v>
      </c>
      <c r="H218" s="206" t="s">
        <v>2596</v>
      </c>
      <c r="K218" s="205" t="s">
        <v>113</v>
      </c>
      <c r="L218" s="205" t="s">
        <v>15</v>
      </c>
      <c r="M218" s="3">
        <v>1</v>
      </c>
      <c r="N218" s="146">
        <v>11</v>
      </c>
      <c r="O218" s="146">
        <v>0</v>
      </c>
    </row>
    <row r="219" spans="1:15" x14ac:dyDescent="0.25">
      <c r="A219" s="203">
        <v>44736</v>
      </c>
      <c r="B219" s="205" t="s">
        <v>86</v>
      </c>
      <c r="C219" s="205" t="s">
        <v>3216</v>
      </c>
      <c r="D219" s="206" t="s">
        <v>3499</v>
      </c>
      <c r="E219" s="3">
        <v>1</v>
      </c>
      <c r="F219" s="203">
        <v>44737</v>
      </c>
      <c r="G219" s="3">
        <v>1</v>
      </c>
      <c r="H219" s="206" t="s">
        <v>2596</v>
      </c>
      <c r="K219" s="205" t="s">
        <v>113</v>
      </c>
      <c r="L219" s="205" t="s">
        <v>9</v>
      </c>
      <c r="M219" s="3">
        <v>1</v>
      </c>
      <c r="N219" s="146">
        <v>40</v>
      </c>
      <c r="O219" s="146">
        <v>0</v>
      </c>
    </row>
    <row r="220" spans="1:15" x14ac:dyDescent="0.25">
      <c r="A220" s="203">
        <v>44736</v>
      </c>
      <c r="B220" s="205" t="s">
        <v>86</v>
      </c>
      <c r="C220" s="205" t="s">
        <v>3216</v>
      </c>
      <c r="D220" s="206" t="s">
        <v>3499</v>
      </c>
      <c r="E220" s="3">
        <v>1</v>
      </c>
      <c r="F220" s="203">
        <v>44737</v>
      </c>
      <c r="G220" s="3">
        <v>1</v>
      </c>
      <c r="H220" s="206" t="s">
        <v>2596</v>
      </c>
      <c r="K220" s="205" t="s">
        <v>116</v>
      </c>
      <c r="L220" s="205" t="s">
        <v>3</v>
      </c>
      <c r="M220" s="3">
        <v>1</v>
      </c>
      <c r="N220" s="146">
        <v>34</v>
      </c>
      <c r="O220" s="146">
        <v>0</v>
      </c>
    </row>
    <row r="221" spans="1:15" x14ac:dyDescent="0.25">
      <c r="A221" s="203">
        <v>44736</v>
      </c>
      <c r="B221" s="205" t="s">
        <v>86</v>
      </c>
      <c r="C221" s="205" t="s">
        <v>3216</v>
      </c>
      <c r="D221" s="206" t="s">
        <v>3499</v>
      </c>
      <c r="E221" s="3">
        <v>1</v>
      </c>
      <c r="F221" s="203">
        <v>44737</v>
      </c>
      <c r="G221" s="3">
        <v>1</v>
      </c>
      <c r="H221" s="206" t="s">
        <v>2596</v>
      </c>
      <c r="K221" s="205" t="s">
        <v>116</v>
      </c>
      <c r="L221" s="205" t="s">
        <v>21</v>
      </c>
      <c r="M221" s="3">
        <v>1</v>
      </c>
      <c r="N221" s="146">
        <v>12</v>
      </c>
      <c r="O221" s="146">
        <v>0</v>
      </c>
    </row>
    <row r="222" spans="1:15" x14ac:dyDescent="0.25">
      <c r="A222" s="203">
        <v>44736</v>
      </c>
      <c r="B222" s="205" t="s">
        <v>86</v>
      </c>
      <c r="C222" s="205" t="s">
        <v>3216</v>
      </c>
      <c r="D222" s="206" t="s">
        <v>3499</v>
      </c>
      <c r="E222" s="3">
        <v>1</v>
      </c>
      <c r="F222" s="203">
        <v>44737</v>
      </c>
      <c r="G222" s="3">
        <v>1</v>
      </c>
      <c r="H222" s="206" t="s">
        <v>2596</v>
      </c>
      <c r="K222" s="205" t="s">
        <v>116</v>
      </c>
      <c r="L222" s="205" t="s">
        <v>18</v>
      </c>
      <c r="M222" s="3">
        <v>1</v>
      </c>
      <c r="N222" s="146">
        <v>16</v>
      </c>
      <c r="O222" s="146">
        <v>0</v>
      </c>
    </row>
    <row r="223" spans="1:15" x14ac:dyDescent="0.25">
      <c r="A223" s="203">
        <v>44736</v>
      </c>
      <c r="B223" s="205" t="s">
        <v>86</v>
      </c>
      <c r="C223" s="205" t="s">
        <v>3216</v>
      </c>
      <c r="D223" s="206" t="s">
        <v>3499</v>
      </c>
      <c r="E223" s="3">
        <v>1</v>
      </c>
      <c r="F223" s="203">
        <v>44737</v>
      </c>
      <c r="G223" s="3">
        <v>1</v>
      </c>
      <c r="H223" s="206" t="s">
        <v>2596</v>
      </c>
      <c r="K223" s="205" t="s">
        <v>116</v>
      </c>
      <c r="L223" s="205" t="s">
        <v>15</v>
      </c>
      <c r="M223" s="3">
        <v>1</v>
      </c>
      <c r="N223" s="146">
        <v>35</v>
      </c>
      <c r="O223" s="146">
        <v>0</v>
      </c>
    </row>
    <row r="224" spans="1:15" x14ac:dyDescent="0.25">
      <c r="A224" s="203">
        <v>44736</v>
      </c>
      <c r="B224" s="205" t="s">
        <v>86</v>
      </c>
      <c r="C224" s="205" t="s">
        <v>3216</v>
      </c>
      <c r="D224" s="206" t="s">
        <v>3499</v>
      </c>
      <c r="E224" s="3">
        <v>1</v>
      </c>
      <c r="F224" s="203">
        <v>44737</v>
      </c>
      <c r="G224" s="3">
        <v>1</v>
      </c>
      <c r="H224" s="206" t="s">
        <v>2596</v>
      </c>
      <c r="K224" s="205" t="s">
        <v>116</v>
      </c>
      <c r="L224" s="205" t="s">
        <v>12</v>
      </c>
      <c r="M224" s="3">
        <v>1</v>
      </c>
      <c r="N224" s="146">
        <v>48</v>
      </c>
      <c r="O224" s="146">
        <v>0</v>
      </c>
    </row>
    <row r="225" spans="1:15" x14ac:dyDescent="0.25">
      <c r="A225" s="203">
        <v>44736</v>
      </c>
      <c r="B225" s="205" t="s">
        <v>86</v>
      </c>
      <c r="C225" s="205" t="s">
        <v>3216</v>
      </c>
      <c r="D225" s="206" t="s">
        <v>3499</v>
      </c>
      <c r="E225" s="3">
        <v>1</v>
      </c>
      <c r="F225" s="203">
        <v>44737</v>
      </c>
      <c r="G225" s="3">
        <v>1</v>
      </c>
      <c r="H225" s="206" t="s">
        <v>2596</v>
      </c>
      <c r="K225" s="205" t="s">
        <v>116</v>
      </c>
      <c r="L225" s="205" t="s">
        <v>6</v>
      </c>
      <c r="M225" s="3">
        <v>1</v>
      </c>
      <c r="N225" s="146">
        <v>15</v>
      </c>
      <c r="O225" s="146">
        <v>0</v>
      </c>
    </row>
    <row r="226" spans="1:15" x14ac:dyDescent="0.25">
      <c r="A226" s="203">
        <v>44736</v>
      </c>
      <c r="B226" s="205" t="s">
        <v>86</v>
      </c>
      <c r="C226" s="205" t="s">
        <v>3216</v>
      </c>
      <c r="D226" s="206" t="s">
        <v>3499</v>
      </c>
      <c r="E226" s="3">
        <v>1</v>
      </c>
      <c r="F226" s="203">
        <v>44737</v>
      </c>
      <c r="G226" s="3">
        <v>1</v>
      </c>
      <c r="H226" s="206" t="s">
        <v>2596</v>
      </c>
      <c r="K226" s="205" t="s">
        <v>116</v>
      </c>
      <c r="L226" s="205" t="s">
        <v>9</v>
      </c>
      <c r="M226" s="3">
        <v>1</v>
      </c>
      <c r="N226" s="146">
        <v>42</v>
      </c>
      <c r="O226" s="146">
        <v>0</v>
      </c>
    </row>
    <row r="227" spans="1:15" x14ac:dyDescent="0.25">
      <c r="A227" s="203">
        <v>44736</v>
      </c>
      <c r="B227" s="205" t="s">
        <v>86</v>
      </c>
      <c r="C227" s="205" t="s">
        <v>3216</v>
      </c>
      <c r="D227" s="206" t="s">
        <v>3499</v>
      </c>
      <c r="E227" s="3">
        <v>1</v>
      </c>
      <c r="F227" s="203">
        <v>44737</v>
      </c>
      <c r="G227" s="3">
        <v>1</v>
      </c>
      <c r="H227" s="206" t="s">
        <v>2596</v>
      </c>
      <c r="K227" s="205" t="s">
        <v>119</v>
      </c>
      <c r="L227" s="205" t="s">
        <v>18</v>
      </c>
      <c r="M227" s="3">
        <v>1</v>
      </c>
      <c r="N227" s="146">
        <v>14</v>
      </c>
      <c r="O227" s="146">
        <v>0</v>
      </c>
    </row>
    <row r="228" spans="1:15" x14ac:dyDescent="0.25">
      <c r="A228" s="203">
        <v>44736</v>
      </c>
      <c r="B228" s="205" t="s">
        <v>86</v>
      </c>
      <c r="C228" s="205" t="s">
        <v>3216</v>
      </c>
      <c r="D228" s="206" t="s">
        <v>3499</v>
      </c>
      <c r="E228" s="3">
        <v>1</v>
      </c>
      <c r="F228" s="203">
        <v>44737</v>
      </c>
      <c r="G228" s="3">
        <v>1</v>
      </c>
      <c r="H228" s="206" t="s">
        <v>2596</v>
      </c>
      <c r="K228" s="205" t="s">
        <v>119</v>
      </c>
      <c r="L228" s="205" t="s">
        <v>21</v>
      </c>
      <c r="M228" s="3">
        <v>1</v>
      </c>
      <c r="N228" s="146">
        <v>34</v>
      </c>
      <c r="O228" s="146">
        <v>0</v>
      </c>
    </row>
    <row r="229" spans="1:15" x14ac:dyDescent="0.25">
      <c r="A229" s="203">
        <v>44736</v>
      </c>
      <c r="B229" s="205" t="s">
        <v>86</v>
      </c>
      <c r="C229" s="205" t="s">
        <v>3216</v>
      </c>
      <c r="D229" s="206" t="s">
        <v>3499</v>
      </c>
      <c r="E229" s="3">
        <v>1</v>
      </c>
      <c r="F229" s="203">
        <v>44737</v>
      </c>
      <c r="G229" s="3">
        <v>1</v>
      </c>
      <c r="H229" s="206" t="s">
        <v>2596</v>
      </c>
      <c r="K229" s="205" t="s">
        <v>119</v>
      </c>
      <c r="L229" s="205" t="s">
        <v>3</v>
      </c>
      <c r="M229" s="3">
        <v>1</v>
      </c>
      <c r="N229" s="146">
        <v>17</v>
      </c>
      <c r="O229" s="146">
        <v>0</v>
      </c>
    </row>
    <row r="230" spans="1:15" x14ac:dyDescent="0.25">
      <c r="A230" s="203">
        <v>44736</v>
      </c>
      <c r="B230" s="205" t="s">
        <v>86</v>
      </c>
      <c r="C230" s="205" t="s">
        <v>3216</v>
      </c>
      <c r="D230" s="206" t="s">
        <v>3499</v>
      </c>
      <c r="E230" s="3">
        <v>1</v>
      </c>
      <c r="F230" s="203">
        <v>44737</v>
      </c>
      <c r="G230" s="3">
        <v>1</v>
      </c>
      <c r="H230" s="206" t="s">
        <v>2596</v>
      </c>
      <c r="K230" s="205" t="s">
        <v>119</v>
      </c>
      <c r="L230" s="205" t="s">
        <v>15</v>
      </c>
      <c r="M230" s="3">
        <v>1</v>
      </c>
      <c r="N230" s="146">
        <v>38</v>
      </c>
      <c r="O230" s="146">
        <v>0</v>
      </c>
    </row>
    <row r="231" spans="1:15" x14ac:dyDescent="0.25">
      <c r="A231" s="203">
        <v>44736</v>
      </c>
      <c r="B231" s="205" t="s">
        <v>86</v>
      </c>
      <c r="C231" s="205" t="s">
        <v>3216</v>
      </c>
      <c r="D231" s="206" t="s">
        <v>3499</v>
      </c>
      <c r="E231" s="3">
        <v>1</v>
      </c>
      <c r="F231" s="203">
        <v>44737</v>
      </c>
      <c r="G231" s="3">
        <v>1</v>
      </c>
      <c r="H231" s="206" t="s">
        <v>2596</v>
      </c>
      <c r="K231" s="205" t="s">
        <v>119</v>
      </c>
      <c r="L231" s="205" t="s">
        <v>12</v>
      </c>
      <c r="M231" s="3">
        <v>1</v>
      </c>
      <c r="N231" s="146">
        <v>40</v>
      </c>
      <c r="O231" s="146">
        <v>0</v>
      </c>
    </row>
    <row r="232" spans="1:15" x14ac:dyDescent="0.25">
      <c r="A232" s="203">
        <v>44736</v>
      </c>
      <c r="B232" s="205" t="s">
        <v>86</v>
      </c>
      <c r="C232" s="205" t="s">
        <v>3216</v>
      </c>
      <c r="D232" s="206" t="s">
        <v>3499</v>
      </c>
      <c r="E232" s="3">
        <v>1</v>
      </c>
      <c r="F232" s="203">
        <v>44737</v>
      </c>
      <c r="G232" s="3">
        <v>1</v>
      </c>
      <c r="H232" s="206" t="s">
        <v>2596</v>
      </c>
      <c r="K232" s="205" t="s">
        <v>119</v>
      </c>
      <c r="L232" s="205" t="s">
        <v>9</v>
      </c>
      <c r="M232" s="3">
        <v>1</v>
      </c>
      <c r="N232" s="146">
        <v>47</v>
      </c>
      <c r="O232" s="146">
        <v>0</v>
      </c>
    </row>
    <row r="233" spans="1:15" x14ac:dyDescent="0.25">
      <c r="A233" s="203">
        <v>44736</v>
      </c>
      <c r="B233" s="205" t="s">
        <v>86</v>
      </c>
      <c r="C233" s="205" t="s">
        <v>3216</v>
      </c>
      <c r="D233" s="206" t="s">
        <v>3499</v>
      </c>
      <c r="E233" s="3">
        <v>1</v>
      </c>
      <c r="F233" s="203">
        <v>44737</v>
      </c>
      <c r="G233" s="3">
        <v>1</v>
      </c>
      <c r="H233" s="206" t="s">
        <v>2596</v>
      </c>
      <c r="K233" s="205" t="s">
        <v>119</v>
      </c>
      <c r="L233" s="205" t="s">
        <v>6</v>
      </c>
      <c r="M233" s="3">
        <v>1</v>
      </c>
      <c r="N233" s="146">
        <v>38</v>
      </c>
      <c r="O233" s="146">
        <v>0</v>
      </c>
    </row>
    <row r="234" spans="1:15" x14ac:dyDescent="0.25">
      <c r="A234" s="203">
        <v>44736</v>
      </c>
      <c r="B234" s="205" t="s">
        <v>86</v>
      </c>
      <c r="C234" s="205" t="s">
        <v>3216</v>
      </c>
      <c r="D234" s="206" t="s">
        <v>3499</v>
      </c>
      <c r="E234" s="3">
        <v>1</v>
      </c>
      <c r="F234" s="203">
        <v>44737</v>
      </c>
      <c r="G234" s="3">
        <v>1</v>
      </c>
      <c r="H234" s="206" t="s">
        <v>2596</v>
      </c>
      <c r="K234" s="205" t="s">
        <v>122</v>
      </c>
      <c r="L234" s="205" t="s">
        <v>6</v>
      </c>
      <c r="M234" s="3">
        <v>1</v>
      </c>
      <c r="N234" s="146">
        <v>45</v>
      </c>
      <c r="O234" s="146">
        <v>0</v>
      </c>
    </row>
    <row r="235" spans="1:15" x14ac:dyDescent="0.25">
      <c r="A235" s="203">
        <v>44736</v>
      </c>
      <c r="B235" s="205" t="s">
        <v>86</v>
      </c>
      <c r="C235" s="205" t="s">
        <v>3216</v>
      </c>
      <c r="D235" s="206" t="s">
        <v>3499</v>
      </c>
      <c r="E235" s="3">
        <v>1</v>
      </c>
      <c r="F235" s="203">
        <v>44737</v>
      </c>
      <c r="G235" s="3">
        <v>1</v>
      </c>
      <c r="H235" s="206" t="s">
        <v>2596</v>
      </c>
      <c r="K235" s="205" t="s">
        <v>122</v>
      </c>
      <c r="L235" s="205" t="s">
        <v>21</v>
      </c>
      <c r="M235" s="3">
        <v>1</v>
      </c>
      <c r="N235" s="146">
        <v>28</v>
      </c>
      <c r="O235" s="146">
        <v>0</v>
      </c>
    </row>
    <row r="236" spans="1:15" x14ac:dyDescent="0.25">
      <c r="A236" s="203">
        <v>44736</v>
      </c>
      <c r="B236" s="205" t="s">
        <v>86</v>
      </c>
      <c r="C236" s="205" t="s">
        <v>3216</v>
      </c>
      <c r="D236" s="206" t="s">
        <v>3499</v>
      </c>
      <c r="E236" s="3">
        <v>1</v>
      </c>
      <c r="F236" s="203">
        <v>44737</v>
      </c>
      <c r="G236" s="3">
        <v>1</v>
      </c>
      <c r="H236" s="206" t="s">
        <v>2596</v>
      </c>
      <c r="K236" s="205" t="s">
        <v>122</v>
      </c>
      <c r="L236" s="205" t="s">
        <v>12</v>
      </c>
      <c r="M236" s="3">
        <v>1</v>
      </c>
      <c r="N236" s="146">
        <v>17</v>
      </c>
      <c r="O236" s="146">
        <v>0</v>
      </c>
    </row>
    <row r="237" spans="1:15" x14ac:dyDescent="0.25">
      <c r="A237" s="203">
        <v>44736</v>
      </c>
      <c r="B237" s="205" t="s">
        <v>86</v>
      </c>
      <c r="C237" s="205" t="s">
        <v>3216</v>
      </c>
      <c r="D237" s="206" t="s">
        <v>3499</v>
      </c>
      <c r="E237" s="3">
        <v>1</v>
      </c>
      <c r="F237" s="203">
        <v>44737</v>
      </c>
      <c r="G237" s="3">
        <v>1</v>
      </c>
      <c r="H237" s="206" t="s">
        <v>2596</v>
      </c>
      <c r="K237" s="205" t="s">
        <v>122</v>
      </c>
      <c r="L237" s="205" t="s">
        <v>15</v>
      </c>
      <c r="M237" s="3">
        <v>1</v>
      </c>
      <c r="N237" s="146">
        <v>30</v>
      </c>
      <c r="O237" s="146">
        <v>0</v>
      </c>
    </row>
    <row r="238" spans="1:15" x14ac:dyDescent="0.25">
      <c r="A238" s="203">
        <v>44736</v>
      </c>
      <c r="B238" s="205" t="s">
        <v>86</v>
      </c>
      <c r="C238" s="205" t="s">
        <v>3216</v>
      </c>
      <c r="D238" s="206" t="s">
        <v>3499</v>
      </c>
      <c r="E238" s="3">
        <v>1</v>
      </c>
      <c r="F238" s="203">
        <v>44737</v>
      </c>
      <c r="G238" s="3">
        <v>1</v>
      </c>
      <c r="H238" s="206" t="s">
        <v>2596</v>
      </c>
      <c r="K238" s="205" t="s">
        <v>122</v>
      </c>
      <c r="L238" s="205" t="s">
        <v>9</v>
      </c>
      <c r="M238" s="3">
        <v>1</v>
      </c>
      <c r="N238" s="146">
        <v>11</v>
      </c>
      <c r="O238" s="146">
        <v>0</v>
      </c>
    </row>
    <row r="239" spans="1:15" x14ac:dyDescent="0.25">
      <c r="A239" s="203">
        <v>44736</v>
      </c>
      <c r="B239" s="205" t="s">
        <v>86</v>
      </c>
      <c r="C239" s="205" t="s">
        <v>3216</v>
      </c>
      <c r="D239" s="206" t="s">
        <v>3499</v>
      </c>
      <c r="E239" s="3">
        <v>1</v>
      </c>
      <c r="F239" s="203">
        <v>44737</v>
      </c>
      <c r="G239" s="3">
        <v>1</v>
      </c>
      <c r="H239" s="206" t="s">
        <v>2596</v>
      </c>
      <c r="K239" s="205" t="s">
        <v>122</v>
      </c>
      <c r="L239" s="205" t="s">
        <v>18</v>
      </c>
      <c r="M239" s="3">
        <v>1</v>
      </c>
      <c r="N239" s="146">
        <v>22</v>
      </c>
      <c r="O239" s="146">
        <v>0</v>
      </c>
    </row>
    <row r="240" spans="1:15" x14ac:dyDescent="0.25">
      <c r="A240" s="203">
        <v>44736</v>
      </c>
      <c r="B240" s="205" t="s">
        <v>86</v>
      </c>
      <c r="C240" s="205" t="s">
        <v>3216</v>
      </c>
      <c r="D240" s="206" t="s">
        <v>3499</v>
      </c>
      <c r="E240" s="3">
        <v>1</v>
      </c>
      <c r="F240" s="203">
        <v>44737</v>
      </c>
      <c r="G240" s="3">
        <v>1</v>
      </c>
      <c r="H240" s="206" t="s">
        <v>2596</v>
      </c>
      <c r="K240" s="205" t="s">
        <v>122</v>
      </c>
      <c r="L240" s="205" t="s">
        <v>3</v>
      </c>
      <c r="M240" s="3">
        <v>1</v>
      </c>
      <c r="N240" s="146">
        <v>21</v>
      </c>
      <c r="O240" s="146">
        <v>0</v>
      </c>
    </row>
    <row r="241" spans="1:15" x14ac:dyDescent="0.25">
      <c r="A241" s="203">
        <v>44736</v>
      </c>
      <c r="B241" s="205" t="s">
        <v>155</v>
      </c>
      <c r="C241" s="205" t="s">
        <v>3216</v>
      </c>
      <c r="D241" s="206" t="s">
        <v>3500</v>
      </c>
      <c r="E241" s="3">
        <v>1</v>
      </c>
      <c r="F241" s="203">
        <v>44737</v>
      </c>
      <c r="G241" s="3">
        <v>1</v>
      </c>
      <c r="H241" s="206" t="s">
        <v>2596</v>
      </c>
      <c r="K241" s="205" t="s">
        <v>157</v>
      </c>
      <c r="L241" s="205" t="s">
        <v>15</v>
      </c>
      <c r="M241" s="3">
        <v>1</v>
      </c>
      <c r="N241" s="146">
        <v>18</v>
      </c>
      <c r="O241" s="146">
        <v>0</v>
      </c>
    </row>
    <row r="242" spans="1:15" x14ac:dyDescent="0.25">
      <c r="A242" s="203">
        <v>44736</v>
      </c>
      <c r="B242" s="205" t="s">
        <v>155</v>
      </c>
      <c r="C242" s="205" t="s">
        <v>3216</v>
      </c>
      <c r="D242" s="206" t="s">
        <v>3500</v>
      </c>
      <c r="E242" s="3">
        <v>1</v>
      </c>
      <c r="F242" s="203">
        <v>44737</v>
      </c>
      <c r="G242" s="3">
        <v>1</v>
      </c>
      <c r="H242" s="206" t="s">
        <v>2596</v>
      </c>
      <c r="K242" s="205" t="s">
        <v>157</v>
      </c>
      <c r="L242" s="205" t="s">
        <v>18</v>
      </c>
      <c r="M242" s="3">
        <v>1</v>
      </c>
      <c r="N242" s="146">
        <v>28</v>
      </c>
      <c r="O242" s="146">
        <v>0</v>
      </c>
    </row>
    <row r="243" spans="1:15" x14ac:dyDescent="0.25">
      <c r="A243" s="203">
        <v>44736</v>
      </c>
      <c r="B243" s="205" t="s">
        <v>155</v>
      </c>
      <c r="C243" s="205" t="s">
        <v>3216</v>
      </c>
      <c r="D243" s="206" t="s">
        <v>3500</v>
      </c>
      <c r="E243" s="3">
        <v>1</v>
      </c>
      <c r="F243" s="203">
        <v>44737</v>
      </c>
      <c r="G243" s="3">
        <v>1</v>
      </c>
      <c r="H243" s="206" t="s">
        <v>2596</v>
      </c>
      <c r="K243" s="205" t="s">
        <v>157</v>
      </c>
      <c r="L243" s="205" t="s">
        <v>3</v>
      </c>
      <c r="M243" s="3">
        <v>1</v>
      </c>
      <c r="N243" s="146">
        <v>21</v>
      </c>
      <c r="O243" s="146">
        <v>0</v>
      </c>
    </row>
    <row r="244" spans="1:15" x14ac:dyDescent="0.25">
      <c r="A244" s="203">
        <v>44736</v>
      </c>
      <c r="B244" s="205" t="s">
        <v>155</v>
      </c>
      <c r="C244" s="205" t="s">
        <v>3216</v>
      </c>
      <c r="D244" s="206" t="s">
        <v>3500</v>
      </c>
      <c r="E244" s="3">
        <v>1</v>
      </c>
      <c r="F244" s="203">
        <v>44737</v>
      </c>
      <c r="G244" s="3">
        <v>1</v>
      </c>
      <c r="H244" s="206" t="s">
        <v>2596</v>
      </c>
      <c r="K244" s="205" t="s">
        <v>157</v>
      </c>
      <c r="L244" s="205" t="s">
        <v>12</v>
      </c>
      <c r="M244" s="3">
        <v>1</v>
      </c>
      <c r="N244" s="146">
        <v>32</v>
      </c>
      <c r="O244" s="146">
        <v>0</v>
      </c>
    </row>
    <row r="245" spans="1:15" x14ac:dyDescent="0.25">
      <c r="A245" s="203">
        <v>44736</v>
      </c>
      <c r="B245" s="205" t="s">
        <v>155</v>
      </c>
      <c r="C245" s="205" t="s">
        <v>3216</v>
      </c>
      <c r="D245" s="206" t="s">
        <v>3500</v>
      </c>
      <c r="E245" s="3">
        <v>1</v>
      </c>
      <c r="F245" s="203">
        <v>44737</v>
      </c>
      <c r="G245" s="3">
        <v>1</v>
      </c>
      <c r="H245" s="206" t="s">
        <v>2596</v>
      </c>
      <c r="K245" s="205" t="s">
        <v>157</v>
      </c>
      <c r="L245" s="205" t="s">
        <v>6</v>
      </c>
      <c r="M245" s="3">
        <v>1</v>
      </c>
      <c r="N245" s="146">
        <v>38</v>
      </c>
      <c r="O245" s="146">
        <v>0</v>
      </c>
    </row>
    <row r="246" spans="1:15" x14ac:dyDescent="0.25">
      <c r="A246" s="203">
        <v>44736</v>
      </c>
      <c r="B246" s="205" t="s">
        <v>155</v>
      </c>
      <c r="C246" s="205" t="s">
        <v>3216</v>
      </c>
      <c r="D246" s="206" t="s">
        <v>3500</v>
      </c>
      <c r="E246" s="3">
        <v>1</v>
      </c>
      <c r="F246" s="203">
        <v>44737</v>
      </c>
      <c r="G246" s="3">
        <v>1</v>
      </c>
      <c r="H246" s="206" t="s">
        <v>2596</v>
      </c>
      <c r="K246" s="205" t="s">
        <v>157</v>
      </c>
      <c r="L246" s="205" t="s">
        <v>21</v>
      </c>
      <c r="M246" s="3">
        <v>1</v>
      </c>
      <c r="N246" s="146">
        <v>30</v>
      </c>
      <c r="O246" s="146">
        <v>0</v>
      </c>
    </row>
    <row r="247" spans="1:15" x14ac:dyDescent="0.25">
      <c r="A247" s="203">
        <v>44736</v>
      </c>
      <c r="B247" s="205" t="s">
        <v>155</v>
      </c>
      <c r="C247" s="205" t="s">
        <v>3216</v>
      </c>
      <c r="D247" s="206" t="s">
        <v>3500</v>
      </c>
      <c r="E247" s="3">
        <v>1</v>
      </c>
      <c r="F247" s="203">
        <v>44737</v>
      </c>
      <c r="G247" s="3">
        <v>1</v>
      </c>
      <c r="H247" s="206" t="s">
        <v>2596</v>
      </c>
      <c r="K247" s="205" t="s">
        <v>157</v>
      </c>
      <c r="L247" s="205" t="s">
        <v>9</v>
      </c>
      <c r="M247" s="3">
        <v>1</v>
      </c>
      <c r="N247" s="146">
        <v>19</v>
      </c>
      <c r="O247" s="146">
        <v>0</v>
      </c>
    </row>
    <row r="248" spans="1:15" x14ac:dyDescent="0.25">
      <c r="A248" s="203">
        <v>44736</v>
      </c>
      <c r="B248" s="205" t="s">
        <v>155</v>
      </c>
      <c r="C248" s="205" t="s">
        <v>3216</v>
      </c>
      <c r="D248" s="206" t="s">
        <v>3500</v>
      </c>
      <c r="E248" s="3">
        <v>1</v>
      </c>
      <c r="F248" s="203">
        <v>44737</v>
      </c>
      <c r="G248" s="3">
        <v>1</v>
      </c>
      <c r="H248" s="206" t="s">
        <v>2596</v>
      </c>
      <c r="K248" s="205" t="s">
        <v>161</v>
      </c>
      <c r="L248" s="205" t="s">
        <v>6</v>
      </c>
      <c r="M248" s="3">
        <v>1</v>
      </c>
      <c r="N248" s="146">
        <v>39</v>
      </c>
      <c r="O248" s="146">
        <v>0</v>
      </c>
    </row>
    <row r="249" spans="1:15" x14ac:dyDescent="0.25">
      <c r="A249" s="203">
        <v>44736</v>
      </c>
      <c r="B249" s="205" t="s">
        <v>155</v>
      </c>
      <c r="C249" s="205" t="s">
        <v>3216</v>
      </c>
      <c r="D249" s="206" t="s">
        <v>3500</v>
      </c>
      <c r="E249" s="3">
        <v>1</v>
      </c>
      <c r="F249" s="203">
        <v>44737</v>
      </c>
      <c r="G249" s="3">
        <v>1</v>
      </c>
      <c r="H249" s="206" t="s">
        <v>2596</v>
      </c>
      <c r="K249" s="205" t="s">
        <v>161</v>
      </c>
      <c r="L249" s="205" t="s">
        <v>3</v>
      </c>
      <c r="M249" s="3">
        <v>1</v>
      </c>
      <c r="N249" s="146">
        <v>12</v>
      </c>
      <c r="O249" s="146">
        <v>0</v>
      </c>
    </row>
    <row r="250" spans="1:15" x14ac:dyDescent="0.25">
      <c r="A250" s="203">
        <v>44736</v>
      </c>
      <c r="B250" s="205" t="s">
        <v>155</v>
      </c>
      <c r="C250" s="205" t="s">
        <v>3216</v>
      </c>
      <c r="D250" s="206" t="s">
        <v>3500</v>
      </c>
      <c r="E250" s="3">
        <v>1</v>
      </c>
      <c r="F250" s="203">
        <v>44737</v>
      </c>
      <c r="G250" s="3">
        <v>1</v>
      </c>
      <c r="H250" s="206" t="s">
        <v>2596</v>
      </c>
      <c r="K250" s="205" t="s">
        <v>161</v>
      </c>
      <c r="L250" s="205" t="s">
        <v>9</v>
      </c>
      <c r="M250" s="3">
        <v>1</v>
      </c>
      <c r="N250" s="146">
        <v>41</v>
      </c>
      <c r="O250" s="146">
        <v>0</v>
      </c>
    </row>
    <row r="251" spans="1:15" x14ac:dyDescent="0.25">
      <c r="A251" s="203">
        <v>44736</v>
      </c>
      <c r="B251" s="205" t="s">
        <v>155</v>
      </c>
      <c r="C251" s="205" t="s">
        <v>3216</v>
      </c>
      <c r="D251" s="206" t="s">
        <v>3500</v>
      </c>
      <c r="E251" s="3">
        <v>1</v>
      </c>
      <c r="F251" s="203">
        <v>44737</v>
      </c>
      <c r="G251" s="3">
        <v>1</v>
      </c>
      <c r="H251" s="206" t="s">
        <v>2596</v>
      </c>
      <c r="K251" s="205" t="s">
        <v>161</v>
      </c>
      <c r="L251" s="205" t="s">
        <v>12</v>
      </c>
      <c r="M251" s="3">
        <v>1</v>
      </c>
      <c r="N251" s="146">
        <v>22</v>
      </c>
      <c r="O251" s="146">
        <v>0</v>
      </c>
    </row>
    <row r="252" spans="1:15" x14ac:dyDescent="0.25">
      <c r="A252" s="203">
        <v>44736</v>
      </c>
      <c r="B252" s="205" t="s">
        <v>155</v>
      </c>
      <c r="C252" s="205" t="s">
        <v>3216</v>
      </c>
      <c r="D252" s="206" t="s">
        <v>3500</v>
      </c>
      <c r="E252" s="3">
        <v>1</v>
      </c>
      <c r="F252" s="203">
        <v>44737</v>
      </c>
      <c r="G252" s="3">
        <v>1</v>
      </c>
      <c r="H252" s="206" t="s">
        <v>2596</v>
      </c>
      <c r="K252" s="205" t="s">
        <v>161</v>
      </c>
      <c r="L252" s="205" t="s">
        <v>15</v>
      </c>
      <c r="M252" s="3">
        <v>1</v>
      </c>
      <c r="N252" s="146">
        <v>33</v>
      </c>
      <c r="O252" s="146">
        <v>0</v>
      </c>
    </row>
    <row r="253" spans="1:15" x14ac:dyDescent="0.25">
      <c r="A253" s="203">
        <v>44736</v>
      </c>
      <c r="B253" s="205" t="s">
        <v>155</v>
      </c>
      <c r="C253" s="205" t="s">
        <v>3216</v>
      </c>
      <c r="D253" s="206" t="s">
        <v>3500</v>
      </c>
      <c r="E253" s="3">
        <v>1</v>
      </c>
      <c r="F253" s="203">
        <v>44737</v>
      </c>
      <c r="G253" s="3">
        <v>1</v>
      </c>
      <c r="H253" s="206" t="s">
        <v>2596</v>
      </c>
      <c r="K253" s="205" t="s">
        <v>161</v>
      </c>
      <c r="L253" s="205" t="s">
        <v>21</v>
      </c>
      <c r="M253" s="3">
        <v>1</v>
      </c>
      <c r="N253" s="146">
        <v>36</v>
      </c>
      <c r="O253" s="146">
        <v>0</v>
      </c>
    </row>
    <row r="254" spans="1:15" x14ac:dyDescent="0.25">
      <c r="A254" s="203">
        <v>44736</v>
      </c>
      <c r="B254" s="205" t="s">
        <v>155</v>
      </c>
      <c r="C254" s="205" t="s">
        <v>3216</v>
      </c>
      <c r="D254" s="206" t="s">
        <v>3500</v>
      </c>
      <c r="E254" s="3">
        <v>1</v>
      </c>
      <c r="F254" s="203">
        <v>44737</v>
      </c>
      <c r="G254" s="3">
        <v>1</v>
      </c>
      <c r="H254" s="206" t="s">
        <v>2596</v>
      </c>
      <c r="K254" s="205" t="s">
        <v>161</v>
      </c>
      <c r="L254" s="205" t="s">
        <v>18</v>
      </c>
      <c r="M254" s="3">
        <v>1</v>
      </c>
      <c r="N254" s="146">
        <v>21</v>
      </c>
      <c r="O254" s="146">
        <v>0</v>
      </c>
    </row>
    <row r="255" spans="1:15" x14ac:dyDescent="0.25">
      <c r="A255" s="203">
        <v>44736</v>
      </c>
      <c r="B255" s="205" t="s">
        <v>216</v>
      </c>
      <c r="C255" s="205" t="s">
        <v>3216</v>
      </c>
      <c r="D255" s="206" t="s">
        <v>3498</v>
      </c>
      <c r="E255" s="3">
        <v>1</v>
      </c>
      <c r="F255" s="203">
        <v>44737</v>
      </c>
      <c r="G255" s="3">
        <v>1</v>
      </c>
      <c r="H255" s="206" t="s">
        <v>2596</v>
      </c>
      <c r="K255" s="205" t="s">
        <v>248</v>
      </c>
      <c r="L255" s="205" t="s">
        <v>6</v>
      </c>
      <c r="M255" s="3">
        <v>1</v>
      </c>
      <c r="N255" s="146">
        <v>27</v>
      </c>
      <c r="O255" s="146">
        <v>0</v>
      </c>
    </row>
    <row r="256" spans="1:15" x14ac:dyDescent="0.25">
      <c r="A256" s="203">
        <v>44736</v>
      </c>
      <c r="B256" s="205" t="s">
        <v>216</v>
      </c>
      <c r="C256" s="205" t="s">
        <v>3216</v>
      </c>
      <c r="D256" s="206" t="s">
        <v>3498</v>
      </c>
      <c r="E256" s="3">
        <v>1</v>
      </c>
      <c r="F256" s="203">
        <v>44737</v>
      </c>
      <c r="G256" s="3">
        <v>1</v>
      </c>
      <c r="H256" s="206" t="s">
        <v>2596</v>
      </c>
      <c r="K256" s="205" t="s">
        <v>248</v>
      </c>
      <c r="L256" s="205" t="s">
        <v>9</v>
      </c>
      <c r="M256" s="3">
        <v>1</v>
      </c>
      <c r="N256" s="146">
        <v>40</v>
      </c>
      <c r="O256" s="146">
        <v>0</v>
      </c>
    </row>
    <row r="257" spans="1:15" x14ac:dyDescent="0.25">
      <c r="A257" s="203">
        <v>44736</v>
      </c>
      <c r="B257" s="205" t="s">
        <v>216</v>
      </c>
      <c r="C257" s="205" t="s">
        <v>3216</v>
      </c>
      <c r="D257" s="206" t="s">
        <v>3498</v>
      </c>
      <c r="E257" s="3">
        <v>1</v>
      </c>
      <c r="F257" s="203">
        <v>44737</v>
      </c>
      <c r="G257" s="3">
        <v>1</v>
      </c>
      <c r="H257" s="206" t="s">
        <v>2596</v>
      </c>
      <c r="K257" s="205" t="s">
        <v>248</v>
      </c>
      <c r="L257" s="205" t="s">
        <v>21</v>
      </c>
      <c r="M257" s="3">
        <v>1</v>
      </c>
      <c r="N257" s="146">
        <v>14</v>
      </c>
      <c r="O257" s="146">
        <v>0</v>
      </c>
    </row>
    <row r="258" spans="1:15" x14ac:dyDescent="0.25">
      <c r="A258" s="203">
        <v>44736</v>
      </c>
      <c r="B258" s="205" t="s">
        <v>216</v>
      </c>
      <c r="C258" s="205" t="s">
        <v>3216</v>
      </c>
      <c r="D258" s="206" t="s">
        <v>3498</v>
      </c>
      <c r="E258" s="3">
        <v>1</v>
      </c>
      <c r="F258" s="203">
        <v>44737</v>
      </c>
      <c r="G258" s="3">
        <v>1</v>
      </c>
      <c r="H258" s="206" t="s">
        <v>2596</v>
      </c>
      <c r="K258" s="205" t="s">
        <v>248</v>
      </c>
      <c r="L258" s="205" t="s">
        <v>15</v>
      </c>
      <c r="M258" s="3">
        <v>1</v>
      </c>
      <c r="N258" s="146">
        <v>45</v>
      </c>
      <c r="O258" s="146">
        <v>0</v>
      </c>
    </row>
    <row r="259" spans="1:15" x14ac:dyDescent="0.25">
      <c r="A259" s="203">
        <v>44736</v>
      </c>
      <c r="B259" s="205" t="s">
        <v>216</v>
      </c>
      <c r="C259" s="205" t="s">
        <v>3216</v>
      </c>
      <c r="D259" s="206" t="s">
        <v>3498</v>
      </c>
      <c r="E259" s="3">
        <v>1</v>
      </c>
      <c r="F259" s="203">
        <v>44737</v>
      </c>
      <c r="G259" s="3">
        <v>1</v>
      </c>
      <c r="H259" s="206" t="s">
        <v>2596</v>
      </c>
      <c r="K259" s="205" t="s">
        <v>248</v>
      </c>
      <c r="L259" s="205" t="s">
        <v>12</v>
      </c>
      <c r="M259" s="3">
        <v>1</v>
      </c>
      <c r="N259" s="146">
        <v>39</v>
      </c>
      <c r="O259" s="146">
        <v>0</v>
      </c>
    </row>
    <row r="260" spans="1:15" x14ac:dyDescent="0.25">
      <c r="A260" s="203">
        <v>44736</v>
      </c>
      <c r="B260" s="205" t="s">
        <v>216</v>
      </c>
      <c r="C260" s="205" t="s">
        <v>3216</v>
      </c>
      <c r="D260" s="206" t="s">
        <v>3498</v>
      </c>
      <c r="E260" s="3">
        <v>1</v>
      </c>
      <c r="F260" s="203">
        <v>44737</v>
      </c>
      <c r="G260" s="3">
        <v>1</v>
      </c>
      <c r="H260" s="206" t="s">
        <v>2596</v>
      </c>
      <c r="K260" s="205" t="s">
        <v>248</v>
      </c>
      <c r="L260" s="205" t="s">
        <v>3</v>
      </c>
      <c r="M260" s="3">
        <v>1</v>
      </c>
      <c r="N260" s="146">
        <v>22</v>
      </c>
      <c r="O260" s="146">
        <v>0</v>
      </c>
    </row>
    <row r="261" spans="1:15" x14ac:dyDescent="0.25">
      <c r="A261" s="203">
        <v>44736</v>
      </c>
      <c r="B261" s="205" t="s">
        <v>216</v>
      </c>
      <c r="C261" s="205" t="s">
        <v>3216</v>
      </c>
      <c r="D261" s="206" t="s">
        <v>3498</v>
      </c>
      <c r="E261" s="3">
        <v>1</v>
      </c>
      <c r="F261" s="203">
        <v>44737</v>
      </c>
      <c r="G261" s="3">
        <v>1</v>
      </c>
      <c r="H261" s="206" t="s">
        <v>2596</v>
      </c>
      <c r="K261" s="205" t="s">
        <v>248</v>
      </c>
      <c r="L261" s="205" t="s">
        <v>18</v>
      </c>
      <c r="M261" s="3">
        <v>1</v>
      </c>
      <c r="N261" s="146">
        <v>27</v>
      </c>
      <c r="O261" s="146">
        <v>0</v>
      </c>
    </row>
    <row r="262" spans="1:15" x14ac:dyDescent="0.25">
      <c r="A262" s="203">
        <v>44736</v>
      </c>
      <c r="B262" s="205" t="s">
        <v>216</v>
      </c>
      <c r="C262" s="205" t="s">
        <v>3216</v>
      </c>
      <c r="D262" s="206" t="s">
        <v>3498</v>
      </c>
      <c r="E262" s="3">
        <v>1</v>
      </c>
      <c r="F262" s="203">
        <v>44737</v>
      </c>
      <c r="G262" s="3">
        <v>1</v>
      </c>
      <c r="H262" s="206" t="s">
        <v>2596</v>
      </c>
      <c r="K262" s="205" t="s">
        <v>251</v>
      </c>
      <c r="L262" s="205" t="s">
        <v>18</v>
      </c>
      <c r="M262" s="3">
        <v>1</v>
      </c>
      <c r="N262" s="146">
        <v>50</v>
      </c>
      <c r="O262" s="146">
        <v>162500</v>
      </c>
    </row>
    <row r="263" spans="1:15" x14ac:dyDescent="0.25">
      <c r="A263" s="203">
        <v>44736</v>
      </c>
      <c r="B263" s="205" t="s">
        <v>216</v>
      </c>
      <c r="C263" s="205" t="s">
        <v>3216</v>
      </c>
      <c r="D263" s="206" t="s">
        <v>3498</v>
      </c>
      <c r="E263" s="3">
        <v>1</v>
      </c>
      <c r="F263" s="203">
        <v>44737</v>
      </c>
      <c r="G263" s="3">
        <v>1</v>
      </c>
      <c r="H263" s="206" t="s">
        <v>2596</v>
      </c>
      <c r="K263" s="205" t="s">
        <v>251</v>
      </c>
      <c r="L263" s="205" t="s">
        <v>6</v>
      </c>
      <c r="M263" s="3">
        <v>1</v>
      </c>
      <c r="N263" s="146">
        <v>35</v>
      </c>
      <c r="O263" s="146">
        <v>113750</v>
      </c>
    </row>
    <row r="264" spans="1:15" x14ac:dyDescent="0.25">
      <c r="A264" s="203">
        <v>44736</v>
      </c>
      <c r="B264" s="205" t="s">
        <v>216</v>
      </c>
      <c r="C264" s="205" t="s">
        <v>3216</v>
      </c>
      <c r="D264" s="206" t="s">
        <v>3498</v>
      </c>
      <c r="E264" s="3">
        <v>1</v>
      </c>
      <c r="F264" s="203">
        <v>44737</v>
      </c>
      <c r="G264" s="3">
        <v>1</v>
      </c>
      <c r="H264" s="206" t="s">
        <v>2596</v>
      </c>
      <c r="K264" s="205" t="s">
        <v>251</v>
      </c>
      <c r="L264" s="205" t="s">
        <v>15</v>
      </c>
      <c r="M264" s="3">
        <v>1</v>
      </c>
      <c r="N264" s="146">
        <v>35</v>
      </c>
      <c r="O264" s="146">
        <v>113750</v>
      </c>
    </row>
    <row r="265" spans="1:15" x14ac:dyDescent="0.25">
      <c r="A265" s="203">
        <v>44736</v>
      </c>
      <c r="B265" s="205" t="s">
        <v>216</v>
      </c>
      <c r="C265" s="205" t="s">
        <v>3216</v>
      </c>
      <c r="D265" s="206" t="s">
        <v>3498</v>
      </c>
      <c r="E265" s="3">
        <v>1</v>
      </c>
      <c r="F265" s="203">
        <v>44737</v>
      </c>
      <c r="G265" s="3">
        <v>1</v>
      </c>
      <c r="H265" s="206" t="s">
        <v>2596</v>
      </c>
      <c r="K265" s="205" t="s">
        <v>251</v>
      </c>
      <c r="L265" s="205" t="s">
        <v>9</v>
      </c>
      <c r="M265" s="3">
        <v>1</v>
      </c>
      <c r="N265" s="146">
        <v>23</v>
      </c>
      <c r="O265" s="146">
        <v>74750</v>
      </c>
    </row>
    <row r="266" spans="1:15" x14ac:dyDescent="0.25">
      <c r="A266" s="203">
        <v>44736</v>
      </c>
      <c r="B266" s="205" t="s">
        <v>216</v>
      </c>
      <c r="C266" s="205" t="s">
        <v>3216</v>
      </c>
      <c r="D266" s="206" t="s">
        <v>3498</v>
      </c>
      <c r="E266" s="3">
        <v>1</v>
      </c>
      <c r="F266" s="203">
        <v>44737</v>
      </c>
      <c r="G266" s="3">
        <v>1</v>
      </c>
      <c r="H266" s="206" t="s">
        <v>2596</v>
      </c>
      <c r="K266" s="205" t="s">
        <v>251</v>
      </c>
      <c r="L266" s="205" t="s">
        <v>3</v>
      </c>
      <c r="M266" s="3">
        <v>1</v>
      </c>
      <c r="N266" s="146">
        <v>30</v>
      </c>
      <c r="O266" s="146">
        <v>97500</v>
      </c>
    </row>
    <row r="267" spans="1:15" x14ac:dyDescent="0.25">
      <c r="A267" s="203">
        <v>44736</v>
      </c>
      <c r="B267" s="205" t="s">
        <v>216</v>
      </c>
      <c r="C267" s="205" t="s">
        <v>3216</v>
      </c>
      <c r="D267" s="206" t="s">
        <v>3498</v>
      </c>
      <c r="E267" s="3">
        <v>1</v>
      </c>
      <c r="F267" s="203">
        <v>44737</v>
      </c>
      <c r="G267" s="3">
        <v>1</v>
      </c>
      <c r="H267" s="206" t="s">
        <v>2596</v>
      </c>
      <c r="K267" s="205" t="s">
        <v>251</v>
      </c>
      <c r="L267" s="205" t="s">
        <v>21</v>
      </c>
      <c r="M267" s="3">
        <v>1</v>
      </c>
      <c r="N267" s="146">
        <v>32</v>
      </c>
      <c r="O267" s="146">
        <v>104000</v>
      </c>
    </row>
    <row r="268" spans="1:15" x14ac:dyDescent="0.25">
      <c r="A268" s="203">
        <v>44736</v>
      </c>
      <c r="B268" s="205" t="s">
        <v>216</v>
      </c>
      <c r="C268" s="205" t="s">
        <v>3216</v>
      </c>
      <c r="D268" s="206" t="s">
        <v>3498</v>
      </c>
      <c r="E268" s="3">
        <v>1</v>
      </c>
      <c r="F268" s="203">
        <v>44737</v>
      </c>
      <c r="G268" s="3">
        <v>1</v>
      </c>
      <c r="H268" s="206" t="s">
        <v>2596</v>
      </c>
      <c r="K268" s="205" t="s">
        <v>251</v>
      </c>
      <c r="L268" s="205" t="s">
        <v>12</v>
      </c>
      <c r="M268" s="3">
        <v>1</v>
      </c>
      <c r="N268" s="146">
        <v>49</v>
      </c>
      <c r="O268" s="146">
        <v>159250</v>
      </c>
    </row>
    <row r="269" spans="1:15" x14ac:dyDescent="0.25">
      <c r="A269" s="203">
        <v>44736</v>
      </c>
      <c r="B269" s="205" t="s">
        <v>216</v>
      </c>
      <c r="C269" s="205" t="s">
        <v>3216</v>
      </c>
      <c r="D269" s="206" t="s">
        <v>3498</v>
      </c>
      <c r="E269" s="3">
        <v>1</v>
      </c>
      <c r="F269" s="203">
        <v>44737</v>
      </c>
      <c r="G269" s="3">
        <v>1</v>
      </c>
      <c r="H269" s="206" t="s">
        <v>2596</v>
      </c>
      <c r="K269" s="205" t="s">
        <v>254</v>
      </c>
      <c r="L269" s="205" t="s">
        <v>18</v>
      </c>
      <c r="M269" s="3">
        <v>1</v>
      </c>
      <c r="N269" s="146">
        <v>11</v>
      </c>
      <c r="O269" s="146">
        <v>0</v>
      </c>
    </row>
    <row r="270" spans="1:15" x14ac:dyDescent="0.25">
      <c r="A270" s="203">
        <v>44736</v>
      </c>
      <c r="B270" s="205" t="s">
        <v>216</v>
      </c>
      <c r="C270" s="205" t="s">
        <v>3216</v>
      </c>
      <c r="D270" s="206" t="s">
        <v>3498</v>
      </c>
      <c r="E270" s="3">
        <v>1</v>
      </c>
      <c r="F270" s="203">
        <v>44737</v>
      </c>
      <c r="G270" s="3">
        <v>1</v>
      </c>
      <c r="H270" s="206" t="s">
        <v>2596</v>
      </c>
      <c r="K270" s="205" t="s">
        <v>254</v>
      </c>
      <c r="L270" s="205" t="s">
        <v>9</v>
      </c>
      <c r="M270" s="3">
        <v>1</v>
      </c>
      <c r="N270" s="146">
        <v>14</v>
      </c>
      <c r="O270" s="146">
        <v>0</v>
      </c>
    </row>
    <row r="271" spans="1:15" x14ac:dyDescent="0.25">
      <c r="A271" s="203">
        <v>44736</v>
      </c>
      <c r="B271" s="205" t="s">
        <v>216</v>
      </c>
      <c r="C271" s="205" t="s">
        <v>3216</v>
      </c>
      <c r="D271" s="206" t="s">
        <v>3498</v>
      </c>
      <c r="E271" s="3">
        <v>1</v>
      </c>
      <c r="F271" s="203">
        <v>44737</v>
      </c>
      <c r="G271" s="3">
        <v>1</v>
      </c>
      <c r="H271" s="206" t="s">
        <v>2596</v>
      </c>
      <c r="K271" s="205" t="s">
        <v>254</v>
      </c>
      <c r="L271" s="205" t="s">
        <v>12</v>
      </c>
      <c r="M271" s="3">
        <v>1</v>
      </c>
      <c r="N271" s="146">
        <v>19</v>
      </c>
      <c r="O271" s="146">
        <v>0</v>
      </c>
    </row>
    <row r="272" spans="1:15" x14ac:dyDescent="0.25">
      <c r="A272" s="203">
        <v>44736</v>
      </c>
      <c r="B272" s="205" t="s">
        <v>216</v>
      </c>
      <c r="C272" s="205" t="s">
        <v>3216</v>
      </c>
      <c r="D272" s="206" t="s">
        <v>3498</v>
      </c>
      <c r="E272" s="3">
        <v>1</v>
      </c>
      <c r="F272" s="203">
        <v>44737</v>
      </c>
      <c r="G272" s="3">
        <v>1</v>
      </c>
      <c r="H272" s="206" t="s">
        <v>2596</v>
      </c>
      <c r="K272" s="205" t="s">
        <v>254</v>
      </c>
      <c r="L272" s="205" t="s">
        <v>6</v>
      </c>
      <c r="M272" s="3">
        <v>1</v>
      </c>
      <c r="N272" s="146">
        <v>23</v>
      </c>
      <c r="O272" s="146">
        <v>0</v>
      </c>
    </row>
    <row r="273" spans="1:15" x14ac:dyDescent="0.25">
      <c r="A273" s="203">
        <v>44736</v>
      </c>
      <c r="B273" s="205" t="s">
        <v>216</v>
      </c>
      <c r="C273" s="205" t="s">
        <v>3216</v>
      </c>
      <c r="D273" s="206" t="s">
        <v>3498</v>
      </c>
      <c r="E273" s="3">
        <v>1</v>
      </c>
      <c r="F273" s="203">
        <v>44737</v>
      </c>
      <c r="G273" s="3">
        <v>1</v>
      </c>
      <c r="H273" s="206" t="s">
        <v>2596</v>
      </c>
      <c r="K273" s="205" t="s">
        <v>254</v>
      </c>
      <c r="L273" s="205" t="s">
        <v>15</v>
      </c>
      <c r="M273" s="3">
        <v>1</v>
      </c>
      <c r="N273" s="146">
        <v>42</v>
      </c>
      <c r="O273" s="146">
        <v>0</v>
      </c>
    </row>
    <row r="274" spans="1:15" x14ac:dyDescent="0.25">
      <c r="A274" s="203">
        <v>44736</v>
      </c>
      <c r="B274" s="205" t="s">
        <v>216</v>
      </c>
      <c r="C274" s="205" t="s">
        <v>3216</v>
      </c>
      <c r="D274" s="206" t="s">
        <v>3498</v>
      </c>
      <c r="E274" s="3">
        <v>1</v>
      </c>
      <c r="F274" s="203">
        <v>44737</v>
      </c>
      <c r="G274" s="3">
        <v>1</v>
      </c>
      <c r="H274" s="206" t="s">
        <v>2596</v>
      </c>
      <c r="K274" s="205" t="s">
        <v>254</v>
      </c>
      <c r="L274" s="205" t="s">
        <v>21</v>
      </c>
      <c r="M274" s="3">
        <v>1</v>
      </c>
      <c r="N274" s="146">
        <v>32</v>
      </c>
      <c r="O274" s="146">
        <v>0</v>
      </c>
    </row>
    <row r="275" spans="1:15" x14ac:dyDescent="0.25">
      <c r="A275" s="203">
        <v>44736</v>
      </c>
      <c r="B275" s="205" t="s">
        <v>216</v>
      </c>
      <c r="C275" s="205" t="s">
        <v>3216</v>
      </c>
      <c r="D275" s="206" t="s">
        <v>3498</v>
      </c>
      <c r="E275" s="3">
        <v>1</v>
      </c>
      <c r="F275" s="203">
        <v>44737</v>
      </c>
      <c r="G275" s="3">
        <v>1</v>
      </c>
      <c r="H275" s="206" t="s">
        <v>2596</v>
      </c>
      <c r="K275" s="205" t="s">
        <v>254</v>
      </c>
      <c r="L275" s="205" t="s">
        <v>3</v>
      </c>
      <c r="M275" s="3">
        <v>1</v>
      </c>
      <c r="N275" s="146">
        <v>22</v>
      </c>
      <c r="O275" s="146">
        <v>0</v>
      </c>
    </row>
    <row r="276" spans="1:15" x14ac:dyDescent="0.25">
      <c r="A276" s="203">
        <v>44736</v>
      </c>
      <c r="B276" s="205" t="s">
        <v>216</v>
      </c>
      <c r="C276" s="205" t="s">
        <v>3216</v>
      </c>
      <c r="D276" s="206" t="s">
        <v>3498</v>
      </c>
      <c r="E276" s="3">
        <v>1</v>
      </c>
      <c r="F276" s="203">
        <v>44737</v>
      </c>
      <c r="G276" s="3">
        <v>1</v>
      </c>
      <c r="H276" s="206" t="s">
        <v>2596</v>
      </c>
      <c r="K276" s="205" t="s">
        <v>257</v>
      </c>
      <c r="L276" s="205" t="s">
        <v>3</v>
      </c>
      <c r="M276" s="3">
        <v>1</v>
      </c>
      <c r="N276" s="146">
        <v>30</v>
      </c>
      <c r="O276" s="146">
        <v>0</v>
      </c>
    </row>
    <row r="277" spans="1:15" x14ac:dyDescent="0.25">
      <c r="A277" s="203">
        <v>44736</v>
      </c>
      <c r="B277" s="205" t="s">
        <v>216</v>
      </c>
      <c r="C277" s="205" t="s">
        <v>3216</v>
      </c>
      <c r="D277" s="206" t="s">
        <v>3498</v>
      </c>
      <c r="E277" s="3">
        <v>1</v>
      </c>
      <c r="F277" s="203">
        <v>44737</v>
      </c>
      <c r="G277" s="3">
        <v>1</v>
      </c>
      <c r="H277" s="206" t="s">
        <v>2596</v>
      </c>
      <c r="K277" s="205" t="s">
        <v>257</v>
      </c>
      <c r="L277" s="205" t="s">
        <v>18</v>
      </c>
      <c r="M277" s="3">
        <v>1</v>
      </c>
      <c r="N277" s="146">
        <v>17</v>
      </c>
      <c r="O277" s="146">
        <v>0</v>
      </c>
    </row>
    <row r="278" spans="1:15" x14ac:dyDescent="0.25">
      <c r="A278" s="203">
        <v>44736</v>
      </c>
      <c r="B278" s="205" t="s">
        <v>216</v>
      </c>
      <c r="C278" s="205" t="s">
        <v>3216</v>
      </c>
      <c r="D278" s="206" t="s">
        <v>3498</v>
      </c>
      <c r="E278" s="3">
        <v>1</v>
      </c>
      <c r="F278" s="203">
        <v>44737</v>
      </c>
      <c r="G278" s="3">
        <v>1</v>
      </c>
      <c r="H278" s="206" t="s">
        <v>2596</v>
      </c>
      <c r="K278" s="205" t="s">
        <v>257</v>
      </c>
      <c r="L278" s="205" t="s">
        <v>6</v>
      </c>
      <c r="M278" s="3">
        <v>1</v>
      </c>
      <c r="N278" s="146">
        <v>49</v>
      </c>
      <c r="O278" s="146">
        <v>0</v>
      </c>
    </row>
    <row r="279" spans="1:15" x14ac:dyDescent="0.25">
      <c r="A279" s="203">
        <v>44736</v>
      </c>
      <c r="B279" s="205" t="s">
        <v>216</v>
      </c>
      <c r="C279" s="205" t="s">
        <v>3216</v>
      </c>
      <c r="D279" s="206" t="s">
        <v>3498</v>
      </c>
      <c r="E279" s="3">
        <v>1</v>
      </c>
      <c r="F279" s="203">
        <v>44737</v>
      </c>
      <c r="G279" s="3">
        <v>1</v>
      </c>
      <c r="H279" s="206" t="s">
        <v>2596</v>
      </c>
      <c r="K279" s="205" t="s">
        <v>257</v>
      </c>
      <c r="L279" s="205" t="s">
        <v>12</v>
      </c>
      <c r="M279" s="3">
        <v>1</v>
      </c>
      <c r="N279" s="146">
        <v>32</v>
      </c>
      <c r="O279" s="146">
        <v>0</v>
      </c>
    </row>
    <row r="280" spans="1:15" x14ac:dyDescent="0.25">
      <c r="A280" s="203">
        <v>44736</v>
      </c>
      <c r="B280" s="205" t="s">
        <v>216</v>
      </c>
      <c r="C280" s="205" t="s">
        <v>3216</v>
      </c>
      <c r="D280" s="206" t="s">
        <v>3498</v>
      </c>
      <c r="E280" s="3">
        <v>1</v>
      </c>
      <c r="F280" s="203">
        <v>44737</v>
      </c>
      <c r="G280" s="3">
        <v>1</v>
      </c>
      <c r="H280" s="206" t="s">
        <v>2596</v>
      </c>
      <c r="K280" s="205" t="s">
        <v>257</v>
      </c>
      <c r="L280" s="205" t="s">
        <v>21</v>
      </c>
      <c r="M280" s="3">
        <v>1</v>
      </c>
      <c r="N280" s="146">
        <v>28</v>
      </c>
      <c r="O280" s="146">
        <v>0</v>
      </c>
    </row>
    <row r="281" spans="1:15" x14ac:dyDescent="0.25">
      <c r="A281" s="203">
        <v>44736</v>
      </c>
      <c r="B281" s="205" t="s">
        <v>216</v>
      </c>
      <c r="C281" s="205" t="s">
        <v>3216</v>
      </c>
      <c r="D281" s="206" t="s">
        <v>3498</v>
      </c>
      <c r="E281" s="3">
        <v>1</v>
      </c>
      <c r="F281" s="203">
        <v>44737</v>
      </c>
      <c r="G281" s="3">
        <v>1</v>
      </c>
      <c r="H281" s="206" t="s">
        <v>2596</v>
      </c>
      <c r="K281" s="205" t="s">
        <v>257</v>
      </c>
      <c r="L281" s="205" t="s">
        <v>15</v>
      </c>
      <c r="M281" s="3">
        <v>1</v>
      </c>
      <c r="N281" s="146">
        <v>32</v>
      </c>
      <c r="O281" s="146">
        <v>0</v>
      </c>
    </row>
    <row r="282" spans="1:15" x14ac:dyDescent="0.25">
      <c r="A282" s="203">
        <v>44736</v>
      </c>
      <c r="B282" s="205" t="s">
        <v>216</v>
      </c>
      <c r="C282" s="205" t="s">
        <v>3216</v>
      </c>
      <c r="D282" s="206" t="s">
        <v>3498</v>
      </c>
      <c r="E282" s="3">
        <v>1</v>
      </c>
      <c r="F282" s="203">
        <v>44737</v>
      </c>
      <c r="G282" s="3">
        <v>1</v>
      </c>
      <c r="H282" s="206" t="s">
        <v>2596</v>
      </c>
      <c r="K282" s="205" t="s">
        <v>257</v>
      </c>
      <c r="L282" s="205" t="s">
        <v>9</v>
      </c>
      <c r="M282" s="3">
        <v>1</v>
      </c>
      <c r="N282" s="146">
        <v>20</v>
      </c>
      <c r="O282" s="146">
        <v>0</v>
      </c>
    </row>
    <row r="283" spans="1:15" x14ac:dyDescent="0.25">
      <c r="A283" s="203">
        <v>44736</v>
      </c>
      <c r="B283" s="205" t="s">
        <v>216</v>
      </c>
      <c r="C283" s="205" t="s">
        <v>3216</v>
      </c>
      <c r="D283" s="206" t="s">
        <v>3498</v>
      </c>
      <c r="E283" s="3">
        <v>1</v>
      </c>
      <c r="F283" s="203">
        <v>44737</v>
      </c>
      <c r="G283" s="3">
        <v>1</v>
      </c>
      <c r="H283" s="206" t="s">
        <v>2596</v>
      </c>
      <c r="K283" s="205" t="s">
        <v>260</v>
      </c>
      <c r="L283" s="205" t="s">
        <v>21</v>
      </c>
      <c r="M283" s="3">
        <v>1</v>
      </c>
      <c r="N283" s="146">
        <v>29</v>
      </c>
      <c r="O283" s="146">
        <v>464000</v>
      </c>
    </row>
    <row r="284" spans="1:15" x14ac:dyDescent="0.25">
      <c r="A284" s="203">
        <v>44736</v>
      </c>
      <c r="B284" s="205" t="s">
        <v>216</v>
      </c>
      <c r="C284" s="205" t="s">
        <v>3216</v>
      </c>
      <c r="D284" s="206" t="s">
        <v>3498</v>
      </c>
      <c r="E284" s="3">
        <v>1</v>
      </c>
      <c r="F284" s="203">
        <v>44737</v>
      </c>
      <c r="G284" s="3">
        <v>1</v>
      </c>
      <c r="H284" s="206" t="s">
        <v>2596</v>
      </c>
      <c r="K284" s="205" t="s">
        <v>260</v>
      </c>
      <c r="L284" s="205" t="s">
        <v>18</v>
      </c>
      <c r="M284" s="3">
        <v>1</v>
      </c>
      <c r="N284" s="146">
        <v>29</v>
      </c>
      <c r="O284" s="146">
        <v>464000</v>
      </c>
    </row>
    <row r="285" spans="1:15" x14ac:dyDescent="0.25">
      <c r="A285" s="203">
        <v>44736</v>
      </c>
      <c r="B285" s="205" t="s">
        <v>216</v>
      </c>
      <c r="C285" s="205" t="s">
        <v>3216</v>
      </c>
      <c r="D285" s="206" t="s">
        <v>3498</v>
      </c>
      <c r="E285" s="3">
        <v>1</v>
      </c>
      <c r="F285" s="203">
        <v>44737</v>
      </c>
      <c r="G285" s="3">
        <v>1</v>
      </c>
      <c r="H285" s="206" t="s">
        <v>2596</v>
      </c>
      <c r="K285" s="205" t="s">
        <v>260</v>
      </c>
      <c r="L285" s="205" t="s">
        <v>15</v>
      </c>
      <c r="M285" s="3">
        <v>1</v>
      </c>
      <c r="N285" s="146">
        <v>33</v>
      </c>
      <c r="O285" s="146">
        <v>528000</v>
      </c>
    </row>
    <row r="286" spans="1:15" x14ac:dyDescent="0.25">
      <c r="A286" s="203">
        <v>44736</v>
      </c>
      <c r="B286" s="205" t="s">
        <v>216</v>
      </c>
      <c r="C286" s="205" t="s">
        <v>3216</v>
      </c>
      <c r="D286" s="206" t="s">
        <v>3498</v>
      </c>
      <c r="E286" s="3">
        <v>1</v>
      </c>
      <c r="F286" s="203">
        <v>44737</v>
      </c>
      <c r="G286" s="3">
        <v>1</v>
      </c>
      <c r="H286" s="206" t="s">
        <v>2596</v>
      </c>
      <c r="K286" s="205" t="s">
        <v>260</v>
      </c>
      <c r="L286" s="205" t="s">
        <v>9</v>
      </c>
      <c r="M286" s="3">
        <v>1</v>
      </c>
      <c r="N286" s="146">
        <v>15</v>
      </c>
      <c r="O286" s="146">
        <v>240000</v>
      </c>
    </row>
    <row r="287" spans="1:15" x14ac:dyDescent="0.25">
      <c r="A287" s="203">
        <v>44736</v>
      </c>
      <c r="B287" s="205" t="s">
        <v>216</v>
      </c>
      <c r="C287" s="205" t="s">
        <v>3216</v>
      </c>
      <c r="D287" s="206" t="s">
        <v>3498</v>
      </c>
      <c r="E287" s="3">
        <v>1</v>
      </c>
      <c r="F287" s="203">
        <v>44737</v>
      </c>
      <c r="G287" s="3">
        <v>1</v>
      </c>
      <c r="H287" s="206" t="s">
        <v>2596</v>
      </c>
      <c r="K287" s="205" t="s">
        <v>260</v>
      </c>
      <c r="L287" s="205" t="s">
        <v>3</v>
      </c>
      <c r="M287" s="3">
        <v>1</v>
      </c>
      <c r="N287" s="146">
        <v>44</v>
      </c>
      <c r="O287" s="146">
        <v>704000</v>
      </c>
    </row>
    <row r="288" spans="1:15" x14ac:dyDescent="0.25">
      <c r="A288" s="203">
        <v>44736</v>
      </c>
      <c r="B288" s="205" t="s">
        <v>216</v>
      </c>
      <c r="C288" s="205" t="s">
        <v>3216</v>
      </c>
      <c r="D288" s="206" t="s">
        <v>3498</v>
      </c>
      <c r="E288" s="3">
        <v>1</v>
      </c>
      <c r="F288" s="203">
        <v>44737</v>
      </c>
      <c r="G288" s="3">
        <v>1</v>
      </c>
      <c r="H288" s="206" t="s">
        <v>2596</v>
      </c>
      <c r="K288" s="205" t="s">
        <v>260</v>
      </c>
      <c r="L288" s="205" t="s">
        <v>6</v>
      </c>
      <c r="M288" s="3">
        <v>1</v>
      </c>
      <c r="N288" s="146">
        <v>32</v>
      </c>
      <c r="O288" s="146">
        <v>512000</v>
      </c>
    </row>
    <row r="289" spans="1:15" x14ac:dyDescent="0.25">
      <c r="A289" s="203">
        <v>44736</v>
      </c>
      <c r="B289" s="205" t="s">
        <v>216</v>
      </c>
      <c r="C289" s="205" t="s">
        <v>3216</v>
      </c>
      <c r="D289" s="206" t="s">
        <v>3498</v>
      </c>
      <c r="E289" s="3">
        <v>1</v>
      </c>
      <c r="F289" s="203">
        <v>44737</v>
      </c>
      <c r="G289" s="3">
        <v>1</v>
      </c>
      <c r="H289" s="206" t="s">
        <v>2596</v>
      </c>
      <c r="K289" s="205" t="s">
        <v>260</v>
      </c>
      <c r="L289" s="205" t="s">
        <v>12</v>
      </c>
      <c r="M289" s="3">
        <v>1</v>
      </c>
      <c r="N289" s="146">
        <v>19</v>
      </c>
      <c r="O289" s="146">
        <v>304000</v>
      </c>
    </row>
    <row r="290" spans="1:15" x14ac:dyDescent="0.25">
      <c r="A290" s="203">
        <v>44736</v>
      </c>
      <c r="B290" s="205" t="s">
        <v>216</v>
      </c>
      <c r="C290" s="205" t="s">
        <v>3216</v>
      </c>
      <c r="D290" s="206" t="s">
        <v>3498</v>
      </c>
      <c r="E290" s="3">
        <v>1</v>
      </c>
      <c r="F290" s="203">
        <v>44737</v>
      </c>
      <c r="G290" s="3">
        <v>1</v>
      </c>
      <c r="H290" s="206" t="s">
        <v>2596</v>
      </c>
      <c r="K290" s="205" t="s">
        <v>218</v>
      </c>
      <c r="L290" s="205" t="s">
        <v>15</v>
      </c>
      <c r="M290" s="3">
        <v>1</v>
      </c>
      <c r="N290" s="146">
        <v>42</v>
      </c>
      <c r="O290" s="146">
        <v>323400</v>
      </c>
    </row>
    <row r="291" spans="1:15" x14ac:dyDescent="0.25">
      <c r="A291" s="203">
        <v>44736</v>
      </c>
      <c r="B291" s="205" t="s">
        <v>216</v>
      </c>
      <c r="C291" s="205" t="s">
        <v>3216</v>
      </c>
      <c r="D291" s="206" t="s">
        <v>3498</v>
      </c>
      <c r="E291" s="3">
        <v>1</v>
      </c>
      <c r="F291" s="203">
        <v>44737</v>
      </c>
      <c r="G291" s="3">
        <v>1</v>
      </c>
      <c r="H291" s="206" t="s">
        <v>2596</v>
      </c>
      <c r="K291" s="205" t="s">
        <v>218</v>
      </c>
      <c r="L291" s="205" t="s">
        <v>9</v>
      </c>
      <c r="M291" s="3">
        <v>1</v>
      </c>
      <c r="N291" s="146">
        <v>40</v>
      </c>
      <c r="O291" s="146">
        <v>308000</v>
      </c>
    </row>
    <row r="292" spans="1:15" x14ac:dyDescent="0.25">
      <c r="A292" s="203">
        <v>44736</v>
      </c>
      <c r="B292" s="205" t="s">
        <v>216</v>
      </c>
      <c r="C292" s="205" t="s">
        <v>3216</v>
      </c>
      <c r="D292" s="206" t="s">
        <v>3498</v>
      </c>
      <c r="E292" s="3">
        <v>1</v>
      </c>
      <c r="F292" s="203">
        <v>44737</v>
      </c>
      <c r="G292" s="3">
        <v>1</v>
      </c>
      <c r="H292" s="206" t="s">
        <v>2596</v>
      </c>
      <c r="K292" s="205" t="s">
        <v>218</v>
      </c>
      <c r="L292" s="205" t="s">
        <v>12</v>
      </c>
      <c r="M292" s="3">
        <v>1</v>
      </c>
      <c r="N292" s="146">
        <v>44</v>
      </c>
      <c r="O292" s="146">
        <v>338800</v>
      </c>
    </row>
    <row r="293" spans="1:15" x14ac:dyDescent="0.25">
      <c r="A293" s="203">
        <v>44736</v>
      </c>
      <c r="B293" s="205" t="s">
        <v>216</v>
      </c>
      <c r="C293" s="205" t="s">
        <v>3216</v>
      </c>
      <c r="D293" s="206" t="s">
        <v>3498</v>
      </c>
      <c r="E293" s="3">
        <v>1</v>
      </c>
      <c r="F293" s="203">
        <v>44737</v>
      </c>
      <c r="G293" s="3">
        <v>1</v>
      </c>
      <c r="H293" s="206" t="s">
        <v>2596</v>
      </c>
      <c r="K293" s="205" t="s">
        <v>218</v>
      </c>
      <c r="L293" s="205" t="s">
        <v>6</v>
      </c>
      <c r="M293" s="3">
        <v>1</v>
      </c>
      <c r="N293" s="146">
        <v>44</v>
      </c>
      <c r="O293" s="146">
        <v>338800</v>
      </c>
    </row>
    <row r="294" spans="1:15" x14ac:dyDescent="0.25">
      <c r="A294" s="203">
        <v>44736</v>
      </c>
      <c r="B294" s="205" t="s">
        <v>216</v>
      </c>
      <c r="C294" s="205" t="s">
        <v>3216</v>
      </c>
      <c r="D294" s="206" t="s">
        <v>3498</v>
      </c>
      <c r="E294" s="3">
        <v>1</v>
      </c>
      <c r="F294" s="203">
        <v>44737</v>
      </c>
      <c r="G294" s="3">
        <v>1</v>
      </c>
      <c r="H294" s="206" t="s">
        <v>2596</v>
      </c>
      <c r="K294" s="205" t="s">
        <v>218</v>
      </c>
      <c r="L294" s="205" t="s">
        <v>18</v>
      </c>
      <c r="M294" s="3">
        <v>1</v>
      </c>
      <c r="N294" s="146">
        <v>14</v>
      </c>
      <c r="O294" s="146">
        <v>107800</v>
      </c>
    </row>
    <row r="295" spans="1:15" x14ac:dyDescent="0.25">
      <c r="A295" s="203">
        <v>44736</v>
      </c>
      <c r="B295" s="205" t="s">
        <v>216</v>
      </c>
      <c r="C295" s="205" t="s">
        <v>3216</v>
      </c>
      <c r="D295" s="206" t="s">
        <v>3498</v>
      </c>
      <c r="E295" s="3">
        <v>1</v>
      </c>
      <c r="F295" s="203">
        <v>44737</v>
      </c>
      <c r="G295" s="3">
        <v>1</v>
      </c>
      <c r="H295" s="206" t="s">
        <v>2596</v>
      </c>
      <c r="K295" s="205" t="s">
        <v>218</v>
      </c>
      <c r="L295" s="205" t="s">
        <v>3</v>
      </c>
      <c r="M295" s="3">
        <v>1</v>
      </c>
      <c r="N295" s="146">
        <v>37</v>
      </c>
      <c r="O295" s="146">
        <v>284900</v>
      </c>
    </row>
    <row r="296" spans="1:15" x14ac:dyDescent="0.25">
      <c r="A296" s="203">
        <v>44736</v>
      </c>
      <c r="B296" s="205" t="s">
        <v>216</v>
      </c>
      <c r="C296" s="205" t="s">
        <v>3216</v>
      </c>
      <c r="D296" s="206" t="s">
        <v>3498</v>
      </c>
      <c r="E296" s="3">
        <v>1</v>
      </c>
      <c r="F296" s="203">
        <v>44737</v>
      </c>
      <c r="G296" s="3">
        <v>1</v>
      </c>
      <c r="H296" s="206" t="s">
        <v>2596</v>
      </c>
      <c r="K296" s="205" t="s">
        <v>218</v>
      </c>
      <c r="L296" s="205" t="s">
        <v>21</v>
      </c>
      <c r="M296" s="3">
        <v>1</v>
      </c>
      <c r="N296" s="146">
        <v>28</v>
      </c>
      <c r="O296" s="146">
        <v>215600</v>
      </c>
    </row>
    <row r="297" spans="1:15" x14ac:dyDescent="0.25">
      <c r="A297" s="203">
        <v>44736</v>
      </c>
      <c r="B297" s="205" t="s">
        <v>216</v>
      </c>
      <c r="C297" s="205" t="s">
        <v>3216</v>
      </c>
      <c r="D297" s="206" t="s">
        <v>3498</v>
      </c>
      <c r="E297" s="3">
        <v>1</v>
      </c>
      <c r="F297" s="203">
        <v>44737</v>
      </c>
      <c r="G297" s="3">
        <v>1</v>
      </c>
      <c r="H297" s="206" t="s">
        <v>2596</v>
      </c>
      <c r="K297" s="205" t="s">
        <v>221</v>
      </c>
      <c r="L297" s="205" t="s">
        <v>12</v>
      </c>
      <c r="M297" s="3">
        <v>1</v>
      </c>
      <c r="N297" s="146">
        <v>42</v>
      </c>
      <c r="O297" s="146">
        <v>0</v>
      </c>
    </row>
    <row r="298" spans="1:15" x14ac:dyDescent="0.25">
      <c r="A298" s="203">
        <v>44736</v>
      </c>
      <c r="B298" s="205" t="s">
        <v>216</v>
      </c>
      <c r="C298" s="205" t="s">
        <v>3216</v>
      </c>
      <c r="D298" s="206" t="s">
        <v>3498</v>
      </c>
      <c r="E298" s="3">
        <v>1</v>
      </c>
      <c r="F298" s="203">
        <v>44737</v>
      </c>
      <c r="G298" s="3">
        <v>1</v>
      </c>
      <c r="H298" s="206" t="s">
        <v>2596</v>
      </c>
      <c r="K298" s="205" t="s">
        <v>221</v>
      </c>
      <c r="L298" s="205" t="s">
        <v>3</v>
      </c>
      <c r="M298" s="3">
        <v>1</v>
      </c>
      <c r="N298" s="146">
        <v>36</v>
      </c>
      <c r="O298" s="146">
        <v>0</v>
      </c>
    </row>
    <row r="299" spans="1:15" x14ac:dyDescent="0.25">
      <c r="A299" s="203">
        <v>44736</v>
      </c>
      <c r="B299" s="205" t="s">
        <v>216</v>
      </c>
      <c r="C299" s="205" t="s">
        <v>3216</v>
      </c>
      <c r="D299" s="206" t="s">
        <v>3498</v>
      </c>
      <c r="E299" s="3">
        <v>1</v>
      </c>
      <c r="F299" s="203">
        <v>44737</v>
      </c>
      <c r="G299" s="3">
        <v>1</v>
      </c>
      <c r="H299" s="206" t="s">
        <v>2596</v>
      </c>
      <c r="K299" s="205" t="s">
        <v>221</v>
      </c>
      <c r="L299" s="205" t="s">
        <v>21</v>
      </c>
      <c r="M299" s="3">
        <v>1</v>
      </c>
      <c r="N299" s="146">
        <v>17</v>
      </c>
      <c r="O299" s="146">
        <v>0</v>
      </c>
    </row>
    <row r="300" spans="1:15" x14ac:dyDescent="0.25">
      <c r="A300" s="203">
        <v>44736</v>
      </c>
      <c r="B300" s="205" t="s">
        <v>216</v>
      </c>
      <c r="C300" s="205" t="s">
        <v>3216</v>
      </c>
      <c r="D300" s="206" t="s">
        <v>3498</v>
      </c>
      <c r="E300" s="3">
        <v>1</v>
      </c>
      <c r="F300" s="203">
        <v>44737</v>
      </c>
      <c r="G300" s="3">
        <v>1</v>
      </c>
      <c r="H300" s="206" t="s">
        <v>2596</v>
      </c>
      <c r="K300" s="205" t="s">
        <v>221</v>
      </c>
      <c r="L300" s="205" t="s">
        <v>18</v>
      </c>
      <c r="M300" s="3">
        <v>1</v>
      </c>
      <c r="N300" s="146">
        <v>44</v>
      </c>
      <c r="O300" s="146">
        <v>0</v>
      </c>
    </row>
    <row r="301" spans="1:15" x14ac:dyDescent="0.25">
      <c r="A301" s="203">
        <v>44736</v>
      </c>
      <c r="B301" s="205" t="s">
        <v>216</v>
      </c>
      <c r="C301" s="205" t="s">
        <v>3216</v>
      </c>
      <c r="D301" s="206" t="s">
        <v>3498</v>
      </c>
      <c r="E301" s="3">
        <v>1</v>
      </c>
      <c r="F301" s="203">
        <v>44737</v>
      </c>
      <c r="G301" s="3">
        <v>1</v>
      </c>
      <c r="H301" s="206" t="s">
        <v>2596</v>
      </c>
      <c r="K301" s="205" t="s">
        <v>221</v>
      </c>
      <c r="L301" s="205" t="s">
        <v>6</v>
      </c>
      <c r="M301" s="3">
        <v>1</v>
      </c>
      <c r="N301" s="146">
        <v>42</v>
      </c>
      <c r="O301" s="146">
        <v>0</v>
      </c>
    </row>
    <row r="302" spans="1:15" x14ac:dyDescent="0.25">
      <c r="A302" s="203">
        <v>44736</v>
      </c>
      <c r="B302" s="205" t="s">
        <v>216</v>
      </c>
      <c r="C302" s="205" t="s">
        <v>3216</v>
      </c>
      <c r="D302" s="206" t="s">
        <v>3498</v>
      </c>
      <c r="E302" s="3">
        <v>1</v>
      </c>
      <c r="F302" s="203">
        <v>44737</v>
      </c>
      <c r="G302" s="3">
        <v>1</v>
      </c>
      <c r="H302" s="206" t="s">
        <v>2596</v>
      </c>
      <c r="K302" s="205" t="s">
        <v>221</v>
      </c>
      <c r="L302" s="205" t="s">
        <v>15</v>
      </c>
      <c r="M302" s="3">
        <v>1</v>
      </c>
      <c r="N302" s="146">
        <v>24</v>
      </c>
      <c r="O302" s="146">
        <v>0</v>
      </c>
    </row>
    <row r="303" spans="1:15" x14ac:dyDescent="0.25">
      <c r="A303" s="203">
        <v>44736</v>
      </c>
      <c r="B303" s="205" t="s">
        <v>216</v>
      </c>
      <c r="C303" s="205" t="s">
        <v>3216</v>
      </c>
      <c r="D303" s="206" t="s">
        <v>3498</v>
      </c>
      <c r="E303" s="3">
        <v>1</v>
      </c>
      <c r="F303" s="203">
        <v>44737</v>
      </c>
      <c r="G303" s="3">
        <v>1</v>
      </c>
      <c r="H303" s="206" t="s">
        <v>2596</v>
      </c>
      <c r="K303" s="205" t="s">
        <v>221</v>
      </c>
      <c r="L303" s="205" t="s">
        <v>9</v>
      </c>
      <c r="M303" s="3">
        <v>1</v>
      </c>
      <c r="N303" s="146">
        <v>13</v>
      </c>
      <c r="O303" s="146">
        <v>0</v>
      </c>
    </row>
    <row r="304" spans="1:15" x14ac:dyDescent="0.25">
      <c r="A304" s="203">
        <v>44736</v>
      </c>
      <c r="B304" s="205" t="s">
        <v>86</v>
      </c>
      <c r="C304" s="205" t="s">
        <v>3216</v>
      </c>
      <c r="D304" s="206" t="s">
        <v>3499</v>
      </c>
      <c r="E304" s="3">
        <v>1</v>
      </c>
      <c r="F304" s="203">
        <v>44737</v>
      </c>
      <c r="G304" s="3">
        <v>1</v>
      </c>
      <c r="H304" s="206" t="s">
        <v>2596</v>
      </c>
      <c r="K304" s="205" t="s">
        <v>88</v>
      </c>
      <c r="L304" s="205" t="s">
        <v>15</v>
      </c>
      <c r="M304" s="3">
        <v>1</v>
      </c>
      <c r="N304" s="146">
        <v>48</v>
      </c>
      <c r="O304" s="146">
        <v>0</v>
      </c>
    </row>
    <row r="305" spans="1:15" x14ac:dyDescent="0.25">
      <c r="A305" s="203">
        <v>44736</v>
      </c>
      <c r="B305" s="205" t="s">
        <v>86</v>
      </c>
      <c r="C305" s="205" t="s">
        <v>3216</v>
      </c>
      <c r="D305" s="206" t="s">
        <v>3499</v>
      </c>
      <c r="E305" s="3">
        <v>1</v>
      </c>
      <c r="F305" s="203">
        <v>44737</v>
      </c>
      <c r="G305" s="3">
        <v>1</v>
      </c>
      <c r="H305" s="206" t="s">
        <v>2596</v>
      </c>
      <c r="K305" s="205" t="s">
        <v>88</v>
      </c>
      <c r="L305" s="205" t="s">
        <v>18</v>
      </c>
      <c r="M305" s="3">
        <v>1</v>
      </c>
      <c r="N305" s="146">
        <v>29</v>
      </c>
      <c r="O305" s="146">
        <v>0</v>
      </c>
    </row>
    <row r="306" spans="1:15" x14ac:dyDescent="0.25">
      <c r="A306" s="203">
        <v>44736</v>
      </c>
      <c r="B306" s="205" t="s">
        <v>86</v>
      </c>
      <c r="C306" s="205" t="s">
        <v>3216</v>
      </c>
      <c r="D306" s="206" t="s">
        <v>3499</v>
      </c>
      <c r="E306" s="3">
        <v>1</v>
      </c>
      <c r="F306" s="203">
        <v>44737</v>
      </c>
      <c r="G306" s="3">
        <v>1</v>
      </c>
      <c r="H306" s="206" t="s">
        <v>2596</v>
      </c>
      <c r="K306" s="205" t="s">
        <v>88</v>
      </c>
      <c r="L306" s="205" t="s">
        <v>12</v>
      </c>
      <c r="M306" s="3">
        <v>1</v>
      </c>
      <c r="N306" s="146">
        <v>42</v>
      </c>
      <c r="O306" s="146">
        <v>0</v>
      </c>
    </row>
    <row r="307" spans="1:15" x14ac:dyDescent="0.25">
      <c r="A307" s="203">
        <v>44736</v>
      </c>
      <c r="B307" s="205" t="s">
        <v>86</v>
      </c>
      <c r="C307" s="205" t="s">
        <v>3216</v>
      </c>
      <c r="D307" s="206" t="s">
        <v>3499</v>
      </c>
      <c r="E307" s="3">
        <v>1</v>
      </c>
      <c r="F307" s="203">
        <v>44737</v>
      </c>
      <c r="G307" s="3">
        <v>1</v>
      </c>
      <c r="H307" s="206" t="s">
        <v>2596</v>
      </c>
      <c r="K307" s="205" t="s">
        <v>88</v>
      </c>
      <c r="L307" s="205" t="s">
        <v>21</v>
      </c>
      <c r="M307" s="3">
        <v>1</v>
      </c>
      <c r="N307" s="146">
        <v>49</v>
      </c>
      <c r="O307" s="146">
        <v>0</v>
      </c>
    </row>
    <row r="308" spans="1:15" x14ac:dyDescent="0.25">
      <c r="A308" s="203">
        <v>44736</v>
      </c>
      <c r="B308" s="205" t="s">
        <v>86</v>
      </c>
      <c r="C308" s="205" t="s">
        <v>3216</v>
      </c>
      <c r="D308" s="206" t="s">
        <v>3499</v>
      </c>
      <c r="E308" s="3">
        <v>1</v>
      </c>
      <c r="F308" s="203">
        <v>44737</v>
      </c>
      <c r="G308" s="3">
        <v>1</v>
      </c>
      <c r="H308" s="206" t="s">
        <v>2596</v>
      </c>
      <c r="K308" s="205" t="s">
        <v>88</v>
      </c>
      <c r="L308" s="205" t="s">
        <v>3</v>
      </c>
      <c r="M308" s="3">
        <v>1</v>
      </c>
      <c r="N308" s="146">
        <v>11</v>
      </c>
      <c r="O308" s="146">
        <v>0</v>
      </c>
    </row>
    <row r="309" spans="1:15" x14ac:dyDescent="0.25">
      <c r="A309" s="203">
        <v>44736</v>
      </c>
      <c r="B309" s="205" t="s">
        <v>86</v>
      </c>
      <c r="C309" s="205" t="s">
        <v>3216</v>
      </c>
      <c r="D309" s="206" t="s">
        <v>3499</v>
      </c>
      <c r="E309" s="3">
        <v>1</v>
      </c>
      <c r="F309" s="203">
        <v>44737</v>
      </c>
      <c r="G309" s="3">
        <v>1</v>
      </c>
      <c r="H309" s="206" t="s">
        <v>2596</v>
      </c>
      <c r="K309" s="205" t="s">
        <v>88</v>
      </c>
      <c r="L309" s="205" t="s">
        <v>9</v>
      </c>
      <c r="M309" s="3">
        <v>1</v>
      </c>
      <c r="N309" s="146">
        <v>44</v>
      </c>
      <c r="O309" s="146">
        <v>0</v>
      </c>
    </row>
    <row r="310" spans="1:15" x14ac:dyDescent="0.25">
      <c r="A310" s="203">
        <v>44736</v>
      </c>
      <c r="B310" s="205" t="s">
        <v>86</v>
      </c>
      <c r="C310" s="205" t="s">
        <v>3216</v>
      </c>
      <c r="D310" s="206" t="s">
        <v>3499</v>
      </c>
      <c r="E310" s="3">
        <v>1</v>
      </c>
      <c r="F310" s="203">
        <v>44737</v>
      </c>
      <c r="G310" s="3">
        <v>1</v>
      </c>
      <c r="H310" s="206" t="s">
        <v>2596</v>
      </c>
      <c r="K310" s="205" t="s">
        <v>88</v>
      </c>
      <c r="L310" s="205" t="s">
        <v>6</v>
      </c>
      <c r="M310" s="3">
        <v>1</v>
      </c>
      <c r="N310" s="146">
        <v>43</v>
      </c>
      <c r="O310" s="146">
        <v>0</v>
      </c>
    </row>
    <row r="311" spans="1:15" x14ac:dyDescent="0.25">
      <c r="A311" s="203">
        <v>44736</v>
      </c>
      <c r="B311" s="205" t="s">
        <v>86</v>
      </c>
      <c r="C311" s="205" t="s">
        <v>3216</v>
      </c>
      <c r="D311" s="206" t="s">
        <v>3499</v>
      </c>
      <c r="E311" s="3">
        <v>1</v>
      </c>
      <c r="F311" s="203">
        <v>44737</v>
      </c>
      <c r="G311" s="3">
        <v>1</v>
      </c>
      <c r="H311" s="206" t="s">
        <v>2596</v>
      </c>
      <c r="K311" s="205" t="s">
        <v>92</v>
      </c>
      <c r="L311" s="205" t="s">
        <v>12</v>
      </c>
      <c r="M311" s="3">
        <v>1</v>
      </c>
      <c r="N311" s="146">
        <v>17</v>
      </c>
      <c r="O311" s="146">
        <v>0</v>
      </c>
    </row>
    <row r="312" spans="1:15" x14ac:dyDescent="0.25">
      <c r="A312" s="203">
        <v>44736</v>
      </c>
      <c r="B312" s="205" t="s">
        <v>86</v>
      </c>
      <c r="C312" s="205" t="s">
        <v>3216</v>
      </c>
      <c r="D312" s="206" t="s">
        <v>3499</v>
      </c>
      <c r="E312" s="3">
        <v>1</v>
      </c>
      <c r="F312" s="203">
        <v>44737</v>
      </c>
      <c r="G312" s="3">
        <v>1</v>
      </c>
      <c r="H312" s="206" t="s">
        <v>2596</v>
      </c>
      <c r="K312" s="205" t="s">
        <v>92</v>
      </c>
      <c r="L312" s="205" t="s">
        <v>6</v>
      </c>
      <c r="M312" s="3">
        <v>1</v>
      </c>
      <c r="N312" s="146">
        <v>28</v>
      </c>
      <c r="O312" s="146">
        <v>0</v>
      </c>
    </row>
    <row r="313" spans="1:15" x14ac:dyDescent="0.25">
      <c r="A313" s="203">
        <v>44736</v>
      </c>
      <c r="B313" s="205" t="s">
        <v>86</v>
      </c>
      <c r="C313" s="205" t="s">
        <v>3216</v>
      </c>
      <c r="D313" s="206" t="s">
        <v>3499</v>
      </c>
      <c r="E313" s="3">
        <v>1</v>
      </c>
      <c r="F313" s="203">
        <v>44737</v>
      </c>
      <c r="G313" s="3">
        <v>1</v>
      </c>
      <c r="H313" s="206" t="s">
        <v>2596</v>
      </c>
      <c r="K313" s="205" t="s">
        <v>92</v>
      </c>
      <c r="L313" s="205" t="s">
        <v>3</v>
      </c>
      <c r="M313" s="3">
        <v>1</v>
      </c>
      <c r="N313" s="146">
        <v>32</v>
      </c>
      <c r="O313" s="146">
        <v>0</v>
      </c>
    </row>
    <row r="314" spans="1:15" x14ac:dyDescent="0.25">
      <c r="A314" s="203">
        <v>44736</v>
      </c>
      <c r="B314" s="205" t="s">
        <v>86</v>
      </c>
      <c r="C314" s="205" t="s">
        <v>3216</v>
      </c>
      <c r="D314" s="206" t="s">
        <v>3499</v>
      </c>
      <c r="E314" s="3">
        <v>1</v>
      </c>
      <c r="F314" s="203">
        <v>44737</v>
      </c>
      <c r="G314" s="3">
        <v>1</v>
      </c>
      <c r="H314" s="206" t="s">
        <v>2596</v>
      </c>
      <c r="K314" s="205" t="s">
        <v>92</v>
      </c>
      <c r="L314" s="205" t="s">
        <v>9</v>
      </c>
      <c r="M314" s="3">
        <v>1</v>
      </c>
      <c r="N314" s="146">
        <v>17</v>
      </c>
      <c r="O314" s="146">
        <v>0</v>
      </c>
    </row>
    <row r="315" spans="1:15" x14ac:dyDescent="0.25">
      <c r="A315" s="203">
        <v>44736</v>
      </c>
      <c r="B315" s="205" t="s">
        <v>86</v>
      </c>
      <c r="C315" s="205" t="s">
        <v>3216</v>
      </c>
      <c r="D315" s="206" t="s">
        <v>3499</v>
      </c>
      <c r="E315" s="3">
        <v>1</v>
      </c>
      <c r="F315" s="203">
        <v>44737</v>
      </c>
      <c r="G315" s="3">
        <v>1</v>
      </c>
      <c r="H315" s="206" t="s">
        <v>2596</v>
      </c>
      <c r="K315" s="205" t="s">
        <v>92</v>
      </c>
      <c r="L315" s="205" t="s">
        <v>18</v>
      </c>
      <c r="M315" s="3">
        <v>1</v>
      </c>
      <c r="N315" s="146">
        <v>17</v>
      </c>
      <c r="O315" s="146">
        <v>0</v>
      </c>
    </row>
    <row r="316" spans="1:15" x14ac:dyDescent="0.25">
      <c r="A316" s="203">
        <v>44736</v>
      </c>
      <c r="B316" s="205" t="s">
        <v>86</v>
      </c>
      <c r="C316" s="205" t="s">
        <v>3216</v>
      </c>
      <c r="D316" s="206" t="s">
        <v>3499</v>
      </c>
      <c r="E316" s="3">
        <v>1</v>
      </c>
      <c r="F316" s="203">
        <v>44737</v>
      </c>
      <c r="G316" s="3">
        <v>1</v>
      </c>
      <c r="H316" s="206" t="s">
        <v>2596</v>
      </c>
      <c r="K316" s="205" t="s">
        <v>92</v>
      </c>
      <c r="L316" s="205" t="s">
        <v>21</v>
      </c>
      <c r="M316" s="3">
        <v>1</v>
      </c>
      <c r="N316" s="146">
        <v>13</v>
      </c>
      <c r="O316" s="146">
        <v>0</v>
      </c>
    </row>
    <row r="317" spans="1:15" x14ac:dyDescent="0.25">
      <c r="A317" s="203">
        <v>44736</v>
      </c>
      <c r="B317" s="205" t="s">
        <v>86</v>
      </c>
      <c r="C317" s="205" t="s">
        <v>3216</v>
      </c>
      <c r="D317" s="206" t="s">
        <v>3499</v>
      </c>
      <c r="E317" s="3">
        <v>1</v>
      </c>
      <c r="F317" s="203">
        <v>44737</v>
      </c>
      <c r="G317" s="3">
        <v>1</v>
      </c>
      <c r="H317" s="206" t="s">
        <v>2596</v>
      </c>
      <c r="K317" s="205" t="s">
        <v>92</v>
      </c>
      <c r="L317" s="205" t="s">
        <v>15</v>
      </c>
      <c r="M317" s="3">
        <v>1</v>
      </c>
      <c r="N317" s="146">
        <v>40</v>
      </c>
      <c r="O317" s="146">
        <v>0</v>
      </c>
    </row>
    <row r="318" spans="1:15" x14ac:dyDescent="0.25">
      <c r="A318" s="203">
        <v>44736</v>
      </c>
      <c r="B318" s="205" t="s">
        <v>86</v>
      </c>
      <c r="C318" s="205" t="s">
        <v>3216</v>
      </c>
      <c r="D318" s="206" t="s">
        <v>3499</v>
      </c>
      <c r="E318" s="3">
        <v>1</v>
      </c>
      <c r="F318" s="203">
        <v>44737</v>
      </c>
      <c r="G318" s="3">
        <v>1</v>
      </c>
      <c r="H318" s="206" t="s">
        <v>2596</v>
      </c>
      <c r="K318" s="205" t="s">
        <v>104</v>
      </c>
      <c r="L318" s="205" t="s">
        <v>9</v>
      </c>
      <c r="M318" s="3">
        <v>1</v>
      </c>
      <c r="N318" s="146">
        <v>0</v>
      </c>
      <c r="O318" s="146">
        <v>0</v>
      </c>
    </row>
    <row r="319" spans="1:15" x14ac:dyDescent="0.25">
      <c r="A319" s="203">
        <v>44736</v>
      </c>
      <c r="B319" s="205" t="s">
        <v>86</v>
      </c>
      <c r="C319" s="205" t="s">
        <v>3216</v>
      </c>
      <c r="D319" s="206" t="s">
        <v>3499</v>
      </c>
      <c r="E319" s="3">
        <v>1</v>
      </c>
      <c r="F319" s="203">
        <v>44737</v>
      </c>
      <c r="G319" s="3">
        <v>1</v>
      </c>
      <c r="H319" s="206" t="s">
        <v>2596</v>
      </c>
      <c r="K319" s="205" t="s">
        <v>104</v>
      </c>
      <c r="L319" s="205" t="s">
        <v>6</v>
      </c>
      <c r="M319" s="3">
        <v>1</v>
      </c>
      <c r="N319" s="146">
        <v>0</v>
      </c>
      <c r="O319" s="146">
        <v>0</v>
      </c>
    </row>
    <row r="320" spans="1:15" x14ac:dyDescent="0.25">
      <c r="A320" s="203">
        <v>44736</v>
      </c>
      <c r="B320" s="205" t="s">
        <v>86</v>
      </c>
      <c r="C320" s="205" t="s">
        <v>3216</v>
      </c>
      <c r="D320" s="206" t="s">
        <v>3499</v>
      </c>
      <c r="E320" s="3">
        <v>1</v>
      </c>
      <c r="F320" s="203">
        <v>44737</v>
      </c>
      <c r="G320" s="3">
        <v>1</v>
      </c>
      <c r="H320" s="206" t="s">
        <v>2596</v>
      </c>
      <c r="K320" s="205" t="s">
        <v>104</v>
      </c>
      <c r="L320" s="205" t="s">
        <v>12</v>
      </c>
      <c r="M320" s="3">
        <v>1</v>
      </c>
      <c r="N320" s="146">
        <v>0</v>
      </c>
      <c r="O320" s="146">
        <v>0</v>
      </c>
    </row>
    <row r="321" spans="1:15" x14ac:dyDescent="0.25">
      <c r="A321" s="203">
        <v>44736</v>
      </c>
      <c r="B321" s="205" t="s">
        <v>86</v>
      </c>
      <c r="C321" s="205" t="s">
        <v>3216</v>
      </c>
      <c r="D321" s="206" t="s">
        <v>3499</v>
      </c>
      <c r="E321" s="3">
        <v>1</v>
      </c>
      <c r="F321" s="203">
        <v>44737</v>
      </c>
      <c r="G321" s="3">
        <v>1</v>
      </c>
      <c r="H321" s="206" t="s">
        <v>2596</v>
      </c>
      <c r="K321" s="205" t="s">
        <v>104</v>
      </c>
      <c r="L321" s="205" t="s">
        <v>18</v>
      </c>
      <c r="M321" s="3">
        <v>1</v>
      </c>
      <c r="N321" s="146">
        <v>29</v>
      </c>
      <c r="O321" s="146">
        <v>0</v>
      </c>
    </row>
    <row r="322" spans="1:15" x14ac:dyDescent="0.25">
      <c r="A322" s="203">
        <v>44736</v>
      </c>
      <c r="B322" s="205" t="s">
        <v>86</v>
      </c>
      <c r="C322" s="205" t="s">
        <v>3216</v>
      </c>
      <c r="D322" s="206" t="s">
        <v>3499</v>
      </c>
      <c r="E322" s="3">
        <v>1</v>
      </c>
      <c r="F322" s="203">
        <v>44737</v>
      </c>
      <c r="G322" s="3">
        <v>1</v>
      </c>
      <c r="H322" s="206" t="s">
        <v>2596</v>
      </c>
      <c r="K322" s="205" t="s">
        <v>104</v>
      </c>
      <c r="L322" s="205" t="s">
        <v>15</v>
      </c>
      <c r="M322" s="3">
        <v>1</v>
      </c>
      <c r="N322" s="146">
        <v>32</v>
      </c>
      <c r="O322" s="146">
        <v>0</v>
      </c>
    </row>
    <row r="323" spans="1:15" x14ac:dyDescent="0.25">
      <c r="A323" s="203">
        <v>44736</v>
      </c>
      <c r="B323" s="205" t="s">
        <v>86</v>
      </c>
      <c r="C323" s="205" t="s">
        <v>3216</v>
      </c>
      <c r="D323" s="206" t="s">
        <v>3499</v>
      </c>
      <c r="E323" s="3">
        <v>1</v>
      </c>
      <c r="F323" s="203">
        <v>44737</v>
      </c>
      <c r="G323" s="3">
        <v>1</v>
      </c>
      <c r="H323" s="206" t="s">
        <v>2596</v>
      </c>
      <c r="K323" s="205" t="s">
        <v>104</v>
      </c>
      <c r="L323" s="205" t="s">
        <v>21</v>
      </c>
      <c r="M323" s="3">
        <v>1</v>
      </c>
      <c r="N323" s="146">
        <v>31</v>
      </c>
      <c r="O323" s="146">
        <v>0</v>
      </c>
    </row>
    <row r="324" spans="1:15" x14ac:dyDescent="0.25">
      <c r="A324" s="203">
        <v>44736</v>
      </c>
      <c r="B324" s="205" t="s">
        <v>86</v>
      </c>
      <c r="C324" s="205" t="s">
        <v>3216</v>
      </c>
      <c r="D324" s="206" t="s">
        <v>3499</v>
      </c>
      <c r="E324" s="3">
        <v>1</v>
      </c>
      <c r="F324" s="203">
        <v>44737</v>
      </c>
      <c r="G324" s="3">
        <v>1</v>
      </c>
      <c r="H324" s="206" t="s">
        <v>2596</v>
      </c>
      <c r="K324" s="205" t="s">
        <v>104</v>
      </c>
      <c r="L324" s="205" t="s">
        <v>3</v>
      </c>
      <c r="M324" s="3">
        <v>1</v>
      </c>
      <c r="N324" s="146">
        <v>0</v>
      </c>
      <c r="O324" s="146">
        <v>0</v>
      </c>
    </row>
    <row r="325" spans="1:15" x14ac:dyDescent="0.25">
      <c r="A325" s="203">
        <v>44736</v>
      </c>
      <c r="B325" s="205" t="s">
        <v>86</v>
      </c>
      <c r="C325" s="205" t="s">
        <v>3216</v>
      </c>
      <c r="D325" s="206" t="s">
        <v>3499</v>
      </c>
      <c r="E325" s="3">
        <v>1</v>
      </c>
      <c r="F325" s="203">
        <v>44737</v>
      </c>
      <c r="G325" s="3">
        <v>1</v>
      </c>
      <c r="H325" s="206" t="s">
        <v>2596</v>
      </c>
      <c r="K325" s="205" t="s">
        <v>107</v>
      </c>
      <c r="L325" s="205" t="s">
        <v>18</v>
      </c>
      <c r="M325" s="3">
        <v>1</v>
      </c>
      <c r="N325" s="146">
        <v>41</v>
      </c>
      <c r="O325" s="146">
        <v>0</v>
      </c>
    </row>
    <row r="326" spans="1:15" x14ac:dyDescent="0.25">
      <c r="A326" s="203">
        <v>44736</v>
      </c>
      <c r="B326" s="205" t="s">
        <v>86</v>
      </c>
      <c r="C326" s="205" t="s">
        <v>3216</v>
      </c>
      <c r="D326" s="206" t="s">
        <v>3499</v>
      </c>
      <c r="E326" s="3">
        <v>1</v>
      </c>
      <c r="F326" s="203">
        <v>44737</v>
      </c>
      <c r="G326" s="3">
        <v>1</v>
      </c>
      <c r="H326" s="206" t="s">
        <v>2596</v>
      </c>
      <c r="K326" s="205" t="s">
        <v>107</v>
      </c>
      <c r="L326" s="205" t="s">
        <v>6</v>
      </c>
      <c r="M326" s="3">
        <v>1</v>
      </c>
      <c r="N326" s="146">
        <v>13</v>
      </c>
      <c r="O326" s="146">
        <v>0</v>
      </c>
    </row>
    <row r="327" spans="1:15" x14ac:dyDescent="0.25">
      <c r="A327" s="203">
        <v>44736</v>
      </c>
      <c r="B327" s="205" t="s">
        <v>86</v>
      </c>
      <c r="C327" s="205" t="s">
        <v>3216</v>
      </c>
      <c r="D327" s="206" t="s">
        <v>3499</v>
      </c>
      <c r="E327" s="3">
        <v>1</v>
      </c>
      <c r="F327" s="203">
        <v>44737</v>
      </c>
      <c r="G327" s="3">
        <v>1</v>
      </c>
      <c r="H327" s="206" t="s">
        <v>2596</v>
      </c>
      <c r="K327" s="205" t="s">
        <v>107</v>
      </c>
      <c r="L327" s="205" t="s">
        <v>9</v>
      </c>
      <c r="M327" s="3">
        <v>1</v>
      </c>
      <c r="N327" s="146">
        <v>45</v>
      </c>
      <c r="O327" s="146">
        <v>0</v>
      </c>
    </row>
    <row r="328" spans="1:15" x14ac:dyDescent="0.25">
      <c r="A328" s="203">
        <v>44736</v>
      </c>
      <c r="B328" s="205" t="s">
        <v>86</v>
      </c>
      <c r="C328" s="205" t="s">
        <v>3216</v>
      </c>
      <c r="D328" s="206" t="s">
        <v>3499</v>
      </c>
      <c r="E328" s="3">
        <v>1</v>
      </c>
      <c r="F328" s="203">
        <v>44737</v>
      </c>
      <c r="G328" s="3">
        <v>1</v>
      </c>
      <c r="H328" s="206" t="s">
        <v>2596</v>
      </c>
      <c r="K328" s="205" t="s">
        <v>107</v>
      </c>
      <c r="L328" s="205" t="s">
        <v>3</v>
      </c>
      <c r="M328" s="3">
        <v>1</v>
      </c>
      <c r="N328" s="146">
        <v>20</v>
      </c>
      <c r="O328" s="146">
        <v>0</v>
      </c>
    </row>
    <row r="329" spans="1:15" x14ac:dyDescent="0.25">
      <c r="A329" s="203">
        <v>44736</v>
      </c>
      <c r="B329" s="205" t="s">
        <v>86</v>
      </c>
      <c r="C329" s="205" t="s">
        <v>3216</v>
      </c>
      <c r="D329" s="206" t="s">
        <v>3499</v>
      </c>
      <c r="E329" s="3">
        <v>1</v>
      </c>
      <c r="F329" s="203">
        <v>44737</v>
      </c>
      <c r="G329" s="3">
        <v>1</v>
      </c>
      <c r="H329" s="206" t="s">
        <v>2596</v>
      </c>
      <c r="K329" s="205" t="s">
        <v>107</v>
      </c>
      <c r="L329" s="205" t="s">
        <v>12</v>
      </c>
      <c r="M329" s="3">
        <v>1</v>
      </c>
      <c r="N329" s="146">
        <v>48</v>
      </c>
      <c r="O329" s="146">
        <v>0</v>
      </c>
    </row>
    <row r="330" spans="1:15" x14ac:dyDescent="0.25">
      <c r="A330" s="203">
        <v>44736</v>
      </c>
      <c r="B330" s="205" t="s">
        <v>86</v>
      </c>
      <c r="C330" s="205" t="s">
        <v>3216</v>
      </c>
      <c r="D330" s="206" t="s">
        <v>3499</v>
      </c>
      <c r="E330" s="3">
        <v>1</v>
      </c>
      <c r="F330" s="203">
        <v>44737</v>
      </c>
      <c r="G330" s="3">
        <v>1</v>
      </c>
      <c r="H330" s="206" t="s">
        <v>2596</v>
      </c>
      <c r="K330" s="205" t="s">
        <v>107</v>
      </c>
      <c r="L330" s="205" t="s">
        <v>21</v>
      </c>
      <c r="M330" s="3">
        <v>1</v>
      </c>
      <c r="N330" s="146">
        <v>40</v>
      </c>
      <c r="O330" s="146">
        <v>0</v>
      </c>
    </row>
    <row r="331" spans="1:15" x14ac:dyDescent="0.25">
      <c r="A331" s="203">
        <v>44736</v>
      </c>
      <c r="B331" s="205" t="s">
        <v>86</v>
      </c>
      <c r="C331" s="205" t="s">
        <v>3216</v>
      </c>
      <c r="D331" s="206" t="s">
        <v>3499</v>
      </c>
      <c r="E331" s="3">
        <v>1</v>
      </c>
      <c r="F331" s="203">
        <v>44737</v>
      </c>
      <c r="G331" s="3">
        <v>1</v>
      </c>
      <c r="H331" s="206" t="s">
        <v>2596</v>
      </c>
      <c r="K331" s="205" t="s">
        <v>107</v>
      </c>
      <c r="L331" s="205" t="s">
        <v>15</v>
      </c>
      <c r="M331" s="3">
        <v>1</v>
      </c>
      <c r="N331" s="146">
        <v>26</v>
      </c>
      <c r="O331" s="146">
        <v>0</v>
      </c>
    </row>
    <row r="332" spans="1:15" x14ac:dyDescent="0.25">
      <c r="A332" s="203">
        <v>44736</v>
      </c>
      <c r="B332" s="205" t="s">
        <v>86</v>
      </c>
      <c r="C332" s="205" t="s">
        <v>3216</v>
      </c>
      <c r="D332" s="206" t="s">
        <v>3499</v>
      </c>
      <c r="E332" s="3">
        <v>1</v>
      </c>
      <c r="F332" s="203">
        <v>44737</v>
      </c>
      <c r="G332" s="3">
        <v>1</v>
      </c>
      <c r="H332" s="206" t="s">
        <v>2596</v>
      </c>
      <c r="K332" s="205" t="s">
        <v>110</v>
      </c>
      <c r="L332" s="205" t="s">
        <v>21</v>
      </c>
      <c r="M332" s="3">
        <v>1</v>
      </c>
      <c r="N332" s="146">
        <v>36</v>
      </c>
      <c r="O332" s="146">
        <v>0</v>
      </c>
    </row>
    <row r="333" spans="1:15" x14ac:dyDescent="0.25">
      <c r="A333" s="203">
        <v>44736</v>
      </c>
      <c r="B333" s="205" t="s">
        <v>86</v>
      </c>
      <c r="C333" s="205" t="s">
        <v>3216</v>
      </c>
      <c r="D333" s="206" t="s">
        <v>3499</v>
      </c>
      <c r="E333" s="3">
        <v>1</v>
      </c>
      <c r="F333" s="203">
        <v>44737</v>
      </c>
      <c r="G333" s="3">
        <v>1</v>
      </c>
      <c r="H333" s="206" t="s">
        <v>2596</v>
      </c>
      <c r="K333" s="205" t="s">
        <v>110</v>
      </c>
      <c r="L333" s="205" t="s">
        <v>3</v>
      </c>
      <c r="M333" s="3">
        <v>1</v>
      </c>
      <c r="N333" s="146">
        <v>29</v>
      </c>
      <c r="O333" s="146">
        <v>0</v>
      </c>
    </row>
    <row r="334" spans="1:15" x14ac:dyDescent="0.25">
      <c r="A334" s="203">
        <v>44736</v>
      </c>
      <c r="B334" s="205" t="s">
        <v>86</v>
      </c>
      <c r="C334" s="205" t="s">
        <v>3216</v>
      </c>
      <c r="D334" s="206" t="s">
        <v>3499</v>
      </c>
      <c r="E334" s="3">
        <v>1</v>
      </c>
      <c r="F334" s="203">
        <v>44737</v>
      </c>
      <c r="G334" s="3">
        <v>1</v>
      </c>
      <c r="H334" s="206" t="s">
        <v>2596</v>
      </c>
      <c r="K334" s="205" t="s">
        <v>110</v>
      </c>
      <c r="L334" s="205" t="s">
        <v>9</v>
      </c>
      <c r="M334" s="3">
        <v>1</v>
      </c>
      <c r="N334" s="146">
        <v>44</v>
      </c>
      <c r="O334" s="146">
        <v>0</v>
      </c>
    </row>
    <row r="335" spans="1:15" x14ac:dyDescent="0.25">
      <c r="A335" s="203">
        <v>44736</v>
      </c>
      <c r="B335" s="205" t="s">
        <v>86</v>
      </c>
      <c r="C335" s="205" t="s">
        <v>3216</v>
      </c>
      <c r="D335" s="206" t="s">
        <v>3499</v>
      </c>
      <c r="E335" s="3">
        <v>1</v>
      </c>
      <c r="F335" s="203">
        <v>44737</v>
      </c>
      <c r="G335" s="3">
        <v>1</v>
      </c>
      <c r="H335" s="206" t="s">
        <v>2596</v>
      </c>
      <c r="K335" s="205" t="s">
        <v>110</v>
      </c>
      <c r="L335" s="205" t="s">
        <v>6</v>
      </c>
      <c r="M335" s="3">
        <v>1</v>
      </c>
      <c r="N335" s="146">
        <v>13</v>
      </c>
      <c r="O335" s="146">
        <v>0</v>
      </c>
    </row>
    <row r="336" spans="1:15" x14ac:dyDescent="0.25">
      <c r="A336" s="203">
        <v>44736</v>
      </c>
      <c r="B336" s="205" t="s">
        <v>86</v>
      </c>
      <c r="C336" s="205" t="s">
        <v>3216</v>
      </c>
      <c r="D336" s="206" t="s">
        <v>3499</v>
      </c>
      <c r="E336" s="3">
        <v>1</v>
      </c>
      <c r="F336" s="203">
        <v>44737</v>
      </c>
      <c r="G336" s="3">
        <v>1</v>
      </c>
      <c r="H336" s="206" t="s">
        <v>2596</v>
      </c>
      <c r="K336" s="205" t="s">
        <v>110</v>
      </c>
      <c r="L336" s="205" t="s">
        <v>18</v>
      </c>
      <c r="M336" s="3">
        <v>1</v>
      </c>
      <c r="N336" s="146">
        <v>38</v>
      </c>
      <c r="O336" s="146">
        <v>0</v>
      </c>
    </row>
    <row r="337" spans="1:15" x14ac:dyDescent="0.25">
      <c r="A337" s="203">
        <v>44736</v>
      </c>
      <c r="B337" s="205" t="s">
        <v>86</v>
      </c>
      <c r="C337" s="205" t="s">
        <v>3216</v>
      </c>
      <c r="D337" s="206" t="s">
        <v>3499</v>
      </c>
      <c r="E337" s="3">
        <v>1</v>
      </c>
      <c r="F337" s="203">
        <v>44737</v>
      </c>
      <c r="G337" s="3">
        <v>1</v>
      </c>
      <c r="H337" s="206" t="s">
        <v>2596</v>
      </c>
      <c r="K337" s="205" t="s">
        <v>110</v>
      </c>
      <c r="L337" s="205" t="s">
        <v>12</v>
      </c>
      <c r="M337" s="3">
        <v>1</v>
      </c>
      <c r="N337" s="146">
        <v>24</v>
      </c>
      <c r="O337" s="146">
        <v>0</v>
      </c>
    </row>
    <row r="338" spans="1:15" x14ac:dyDescent="0.25">
      <c r="A338" s="203">
        <v>44736</v>
      </c>
      <c r="B338" s="205" t="s">
        <v>86</v>
      </c>
      <c r="C338" s="205" t="s">
        <v>3216</v>
      </c>
      <c r="D338" s="206" t="s">
        <v>3499</v>
      </c>
      <c r="E338" s="3">
        <v>1</v>
      </c>
      <c r="F338" s="203">
        <v>44737</v>
      </c>
      <c r="G338" s="3">
        <v>1</v>
      </c>
      <c r="H338" s="206" t="s">
        <v>2596</v>
      </c>
      <c r="K338" s="205" t="s">
        <v>110</v>
      </c>
      <c r="L338" s="205" t="s">
        <v>15</v>
      </c>
      <c r="M338" s="3">
        <v>1</v>
      </c>
      <c r="N338" s="146">
        <v>15</v>
      </c>
      <c r="O338" s="146">
        <v>0</v>
      </c>
    </row>
    <row r="339" spans="1:15" x14ac:dyDescent="0.25">
      <c r="A339" s="203">
        <v>44736</v>
      </c>
      <c r="B339" s="205" t="s">
        <v>86</v>
      </c>
      <c r="C339" s="205" t="s">
        <v>3216</v>
      </c>
      <c r="D339" s="206" t="s">
        <v>3499</v>
      </c>
      <c r="E339" s="3">
        <v>1</v>
      </c>
      <c r="F339" s="203">
        <v>44737</v>
      </c>
      <c r="G339" s="3">
        <v>1</v>
      </c>
      <c r="H339" s="206" t="s">
        <v>2596</v>
      </c>
      <c r="K339" s="205" t="s">
        <v>113</v>
      </c>
      <c r="L339" s="205" t="s">
        <v>12</v>
      </c>
      <c r="M339" s="3">
        <v>1</v>
      </c>
      <c r="N339" s="146">
        <v>28</v>
      </c>
      <c r="O339" s="146">
        <v>0</v>
      </c>
    </row>
    <row r="340" spans="1:15" x14ac:dyDescent="0.25">
      <c r="A340" s="203">
        <v>44736</v>
      </c>
      <c r="B340" s="205" t="s">
        <v>86</v>
      </c>
      <c r="C340" s="205" t="s">
        <v>3216</v>
      </c>
      <c r="D340" s="206" t="s">
        <v>3499</v>
      </c>
      <c r="E340" s="3">
        <v>1</v>
      </c>
      <c r="F340" s="203">
        <v>44737</v>
      </c>
      <c r="G340" s="3">
        <v>1</v>
      </c>
      <c r="H340" s="206" t="s">
        <v>2596</v>
      </c>
      <c r="K340" s="205" t="s">
        <v>113</v>
      </c>
      <c r="L340" s="205" t="s">
        <v>6</v>
      </c>
      <c r="M340" s="3">
        <v>1</v>
      </c>
      <c r="N340" s="146">
        <v>49</v>
      </c>
      <c r="O340" s="146">
        <v>0</v>
      </c>
    </row>
    <row r="341" spans="1:15" x14ac:dyDescent="0.25">
      <c r="A341" s="203">
        <v>44736</v>
      </c>
      <c r="B341" s="205" t="s">
        <v>86</v>
      </c>
      <c r="C341" s="205" t="s">
        <v>3216</v>
      </c>
      <c r="D341" s="206" t="s">
        <v>3499</v>
      </c>
      <c r="E341" s="3">
        <v>1</v>
      </c>
      <c r="F341" s="203">
        <v>44737</v>
      </c>
      <c r="G341" s="3">
        <v>1</v>
      </c>
      <c r="H341" s="206" t="s">
        <v>2596</v>
      </c>
      <c r="K341" s="205" t="s">
        <v>113</v>
      </c>
      <c r="L341" s="205" t="s">
        <v>18</v>
      </c>
      <c r="M341" s="3">
        <v>1</v>
      </c>
      <c r="N341" s="146">
        <v>17</v>
      </c>
      <c r="O341" s="146">
        <v>0</v>
      </c>
    </row>
    <row r="342" spans="1:15" x14ac:dyDescent="0.25">
      <c r="A342" s="203">
        <v>44736</v>
      </c>
      <c r="B342" s="205" t="s">
        <v>86</v>
      </c>
      <c r="C342" s="205" t="s">
        <v>3216</v>
      </c>
      <c r="D342" s="206" t="s">
        <v>3499</v>
      </c>
      <c r="E342" s="3">
        <v>1</v>
      </c>
      <c r="F342" s="203">
        <v>44737</v>
      </c>
      <c r="G342" s="3">
        <v>1</v>
      </c>
      <c r="H342" s="206" t="s">
        <v>2596</v>
      </c>
      <c r="K342" s="205" t="s">
        <v>113</v>
      </c>
      <c r="L342" s="205" t="s">
        <v>21</v>
      </c>
      <c r="M342" s="3">
        <v>1</v>
      </c>
      <c r="N342" s="146">
        <v>37</v>
      </c>
      <c r="O342" s="146">
        <v>0</v>
      </c>
    </row>
    <row r="343" spans="1:15" x14ac:dyDescent="0.25">
      <c r="A343" s="203">
        <v>44736</v>
      </c>
      <c r="B343" s="205" t="s">
        <v>86</v>
      </c>
      <c r="C343" s="205" t="s">
        <v>3216</v>
      </c>
      <c r="D343" s="206" t="s">
        <v>3499</v>
      </c>
      <c r="E343" s="3">
        <v>1</v>
      </c>
      <c r="F343" s="203">
        <v>44737</v>
      </c>
      <c r="G343" s="3">
        <v>1</v>
      </c>
      <c r="H343" s="206" t="s">
        <v>2596</v>
      </c>
      <c r="K343" s="205" t="s">
        <v>113</v>
      </c>
      <c r="L343" s="205" t="s">
        <v>3</v>
      </c>
      <c r="M343" s="3">
        <v>1</v>
      </c>
      <c r="N343" s="146">
        <v>36</v>
      </c>
      <c r="O343" s="146">
        <v>0</v>
      </c>
    </row>
    <row r="344" spans="1:15" x14ac:dyDescent="0.25">
      <c r="A344" s="203">
        <v>44736</v>
      </c>
      <c r="B344" s="205" t="s">
        <v>86</v>
      </c>
      <c r="C344" s="205" t="s">
        <v>3216</v>
      </c>
      <c r="D344" s="206" t="s">
        <v>3499</v>
      </c>
      <c r="E344" s="3">
        <v>1</v>
      </c>
      <c r="F344" s="203">
        <v>44737</v>
      </c>
      <c r="G344" s="3">
        <v>1</v>
      </c>
      <c r="H344" s="206" t="s">
        <v>2596</v>
      </c>
      <c r="K344" s="205" t="s">
        <v>113</v>
      </c>
      <c r="L344" s="205" t="s">
        <v>15</v>
      </c>
      <c r="M344" s="3">
        <v>1</v>
      </c>
      <c r="N344" s="146">
        <v>11</v>
      </c>
      <c r="O344" s="146">
        <v>0</v>
      </c>
    </row>
    <row r="345" spans="1:15" x14ac:dyDescent="0.25">
      <c r="A345" s="203">
        <v>44736</v>
      </c>
      <c r="B345" s="205" t="s">
        <v>86</v>
      </c>
      <c r="C345" s="205" t="s">
        <v>3216</v>
      </c>
      <c r="D345" s="206" t="s">
        <v>3499</v>
      </c>
      <c r="E345" s="3">
        <v>1</v>
      </c>
      <c r="F345" s="203">
        <v>44737</v>
      </c>
      <c r="G345" s="3">
        <v>1</v>
      </c>
      <c r="H345" s="206" t="s">
        <v>2596</v>
      </c>
      <c r="K345" s="205" t="s">
        <v>113</v>
      </c>
      <c r="L345" s="205" t="s">
        <v>9</v>
      </c>
      <c r="M345" s="3">
        <v>1</v>
      </c>
      <c r="N345" s="146">
        <v>40</v>
      </c>
      <c r="O345" s="146">
        <v>0</v>
      </c>
    </row>
    <row r="346" spans="1:15" x14ac:dyDescent="0.25">
      <c r="A346" s="203">
        <v>44736</v>
      </c>
      <c r="B346" s="205" t="s">
        <v>86</v>
      </c>
      <c r="C346" s="205" t="s">
        <v>3216</v>
      </c>
      <c r="D346" s="206" t="s">
        <v>3499</v>
      </c>
      <c r="E346" s="3">
        <v>1</v>
      </c>
      <c r="F346" s="203">
        <v>44737</v>
      </c>
      <c r="G346" s="3">
        <v>1</v>
      </c>
      <c r="H346" s="206" t="s">
        <v>2596</v>
      </c>
      <c r="K346" s="205" t="s">
        <v>116</v>
      </c>
      <c r="L346" s="205" t="s">
        <v>3</v>
      </c>
      <c r="M346" s="3">
        <v>1</v>
      </c>
      <c r="N346" s="146">
        <v>34</v>
      </c>
      <c r="O346" s="146">
        <v>0</v>
      </c>
    </row>
    <row r="347" spans="1:15" x14ac:dyDescent="0.25">
      <c r="A347" s="203">
        <v>44736</v>
      </c>
      <c r="B347" s="205" t="s">
        <v>86</v>
      </c>
      <c r="C347" s="205" t="s">
        <v>3216</v>
      </c>
      <c r="D347" s="206" t="s">
        <v>3499</v>
      </c>
      <c r="E347" s="3">
        <v>1</v>
      </c>
      <c r="F347" s="203">
        <v>44737</v>
      </c>
      <c r="G347" s="3">
        <v>1</v>
      </c>
      <c r="H347" s="206" t="s">
        <v>2596</v>
      </c>
      <c r="K347" s="205" t="s">
        <v>116</v>
      </c>
      <c r="L347" s="205" t="s">
        <v>21</v>
      </c>
      <c r="M347" s="3">
        <v>1</v>
      </c>
      <c r="N347" s="146">
        <v>12</v>
      </c>
      <c r="O347" s="146">
        <v>0</v>
      </c>
    </row>
    <row r="348" spans="1:15" x14ac:dyDescent="0.25">
      <c r="A348" s="203">
        <v>44736</v>
      </c>
      <c r="B348" s="205" t="s">
        <v>86</v>
      </c>
      <c r="C348" s="205" t="s">
        <v>3216</v>
      </c>
      <c r="D348" s="206" t="s">
        <v>3499</v>
      </c>
      <c r="E348" s="3">
        <v>1</v>
      </c>
      <c r="F348" s="203">
        <v>44737</v>
      </c>
      <c r="G348" s="3">
        <v>1</v>
      </c>
      <c r="H348" s="206" t="s">
        <v>2596</v>
      </c>
      <c r="K348" s="205" t="s">
        <v>116</v>
      </c>
      <c r="L348" s="205" t="s">
        <v>18</v>
      </c>
      <c r="M348" s="3">
        <v>1</v>
      </c>
      <c r="N348" s="146">
        <v>16</v>
      </c>
      <c r="O348" s="146">
        <v>0</v>
      </c>
    </row>
    <row r="349" spans="1:15" x14ac:dyDescent="0.25">
      <c r="A349" s="203">
        <v>44736</v>
      </c>
      <c r="B349" s="205" t="s">
        <v>86</v>
      </c>
      <c r="C349" s="205" t="s">
        <v>3216</v>
      </c>
      <c r="D349" s="206" t="s">
        <v>3499</v>
      </c>
      <c r="E349" s="3">
        <v>1</v>
      </c>
      <c r="F349" s="203">
        <v>44737</v>
      </c>
      <c r="G349" s="3">
        <v>1</v>
      </c>
      <c r="H349" s="206" t="s">
        <v>2596</v>
      </c>
      <c r="K349" s="205" t="s">
        <v>116</v>
      </c>
      <c r="L349" s="205" t="s">
        <v>15</v>
      </c>
      <c r="M349" s="3">
        <v>1</v>
      </c>
      <c r="N349" s="146">
        <v>35</v>
      </c>
      <c r="O349" s="146">
        <v>0</v>
      </c>
    </row>
    <row r="350" spans="1:15" x14ac:dyDescent="0.25">
      <c r="A350" s="203">
        <v>44736</v>
      </c>
      <c r="B350" s="205" t="s">
        <v>86</v>
      </c>
      <c r="C350" s="205" t="s">
        <v>3216</v>
      </c>
      <c r="D350" s="206" t="s">
        <v>3499</v>
      </c>
      <c r="E350" s="3">
        <v>1</v>
      </c>
      <c r="F350" s="203">
        <v>44737</v>
      </c>
      <c r="G350" s="3">
        <v>1</v>
      </c>
      <c r="H350" s="206" t="s">
        <v>2596</v>
      </c>
      <c r="K350" s="205" t="s">
        <v>116</v>
      </c>
      <c r="L350" s="205" t="s">
        <v>12</v>
      </c>
      <c r="M350" s="3">
        <v>1</v>
      </c>
      <c r="N350" s="146">
        <v>48</v>
      </c>
      <c r="O350" s="146">
        <v>0</v>
      </c>
    </row>
    <row r="351" spans="1:15" x14ac:dyDescent="0.25">
      <c r="A351" s="203">
        <v>44736</v>
      </c>
      <c r="B351" s="205" t="s">
        <v>86</v>
      </c>
      <c r="C351" s="205" t="s">
        <v>3216</v>
      </c>
      <c r="D351" s="206" t="s">
        <v>3499</v>
      </c>
      <c r="E351" s="3">
        <v>1</v>
      </c>
      <c r="F351" s="203">
        <v>44737</v>
      </c>
      <c r="G351" s="3">
        <v>1</v>
      </c>
      <c r="H351" s="206" t="s">
        <v>2596</v>
      </c>
      <c r="K351" s="205" t="s">
        <v>116</v>
      </c>
      <c r="L351" s="205" t="s">
        <v>6</v>
      </c>
      <c r="M351" s="3">
        <v>1</v>
      </c>
      <c r="N351" s="146">
        <v>15</v>
      </c>
      <c r="O351" s="146">
        <v>0</v>
      </c>
    </row>
    <row r="352" spans="1:15" x14ac:dyDescent="0.25">
      <c r="A352" s="203">
        <v>44736</v>
      </c>
      <c r="B352" s="205" t="s">
        <v>86</v>
      </c>
      <c r="C352" s="205" t="s">
        <v>3216</v>
      </c>
      <c r="D352" s="206" t="s">
        <v>3499</v>
      </c>
      <c r="E352" s="3">
        <v>1</v>
      </c>
      <c r="F352" s="203">
        <v>44737</v>
      </c>
      <c r="G352" s="3">
        <v>1</v>
      </c>
      <c r="H352" s="206" t="s">
        <v>2596</v>
      </c>
      <c r="K352" s="205" t="s">
        <v>116</v>
      </c>
      <c r="L352" s="205" t="s">
        <v>9</v>
      </c>
      <c r="M352" s="3">
        <v>1</v>
      </c>
      <c r="N352" s="146">
        <v>42</v>
      </c>
      <c r="O352" s="146">
        <v>0</v>
      </c>
    </row>
    <row r="353" spans="1:15" x14ac:dyDescent="0.25">
      <c r="A353" s="203">
        <v>44736</v>
      </c>
      <c r="B353" s="205" t="s">
        <v>86</v>
      </c>
      <c r="C353" s="205" t="s">
        <v>3216</v>
      </c>
      <c r="D353" s="206" t="s">
        <v>3499</v>
      </c>
      <c r="E353" s="3">
        <v>1</v>
      </c>
      <c r="F353" s="203">
        <v>44737</v>
      </c>
      <c r="G353" s="3">
        <v>1</v>
      </c>
      <c r="H353" s="206" t="s">
        <v>2596</v>
      </c>
      <c r="K353" s="205" t="s">
        <v>119</v>
      </c>
      <c r="L353" s="205" t="s">
        <v>18</v>
      </c>
      <c r="M353" s="3">
        <v>1</v>
      </c>
      <c r="N353" s="146">
        <v>14</v>
      </c>
      <c r="O353" s="146">
        <v>0</v>
      </c>
    </row>
    <row r="354" spans="1:15" x14ac:dyDescent="0.25">
      <c r="A354" s="203">
        <v>44736</v>
      </c>
      <c r="B354" s="205" t="s">
        <v>86</v>
      </c>
      <c r="C354" s="205" t="s">
        <v>3216</v>
      </c>
      <c r="D354" s="206" t="s">
        <v>3499</v>
      </c>
      <c r="E354" s="3">
        <v>1</v>
      </c>
      <c r="F354" s="203">
        <v>44737</v>
      </c>
      <c r="G354" s="3">
        <v>1</v>
      </c>
      <c r="H354" s="206" t="s">
        <v>2596</v>
      </c>
      <c r="K354" s="205" t="s">
        <v>119</v>
      </c>
      <c r="L354" s="205" t="s">
        <v>21</v>
      </c>
      <c r="M354" s="3">
        <v>1</v>
      </c>
      <c r="N354" s="146">
        <v>34</v>
      </c>
      <c r="O354" s="146">
        <v>0</v>
      </c>
    </row>
    <row r="355" spans="1:15" x14ac:dyDescent="0.25">
      <c r="A355" s="203">
        <v>44736</v>
      </c>
      <c r="B355" s="205" t="s">
        <v>86</v>
      </c>
      <c r="C355" s="205" t="s">
        <v>3216</v>
      </c>
      <c r="D355" s="206" t="s">
        <v>3499</v>
      </c>
      <c r="E355" s="3">
        <v>1</v>
      </c>
      <c r="F355" s="203">
        <v>44737</v>
      </c>
      <c r="G355" s="3">
        <v>1</v>
      </c>
      <c r="H355" s="206" t="s">
        <v>2596</v>
      </c>
      <c r="K355" s="205" t="s">
        <v>119</v>
      </c>
      <c r="L355" s="205" t="s">
        <v>3</v>
      </c>
      <c r="M355" s="3">
        <v>1</v>
      </c>
      <c r="N355" s="146">
        <v>17</v>
      </c>
      <c r="O355" s="146">
        <v>0</v>
      </c>
    </row>
    <row r="356" spans="1:15" x14ac:dyDescent="0.25">
      <c r="A356" s="203">
        <v>44736</v>
      </c>
      <c r="B356" s="205" t="s">
        <v>86</v>
      </c>
      <c r="C356" s="205" t="s">
        <v>3216</v>
      </c>
      <c r="D356" s="206" t="s">
        <v>3499</v>
      </c>
      <c r="E356" s="3">
        <v>1</v>
      </c>
      <c r="F356" s="203">
        <v>44737</v>
      </c>
      <c r="G356" s="3">
        <v>1</v>
      </c>
      <c r="H356" s="206" t="s">
        <v>2596</v>
      </c>
      <c r="K356" s="205" t="s">
        <v>119</v>
      </c>
      <c r="L356" s="205" t="s">
        <v>15</v>
      </c>
      <c r="M356" s="3">
        <v>1</v>
      </c>
      <c r="N356" s="146">
        <v>38</v>
      </c>
      <c r="O356" s="146">
        <v>0</v>
      </c>
    </row>
    <row r="357" spans="1:15" x14ac:dyDescent="0.25">
      <c r="A357" s="203">
        <v>44736</v>
      </c>
      <c r="B357" s="205" t="s">
        <v>86</v>
      </c>
      <c r="C357" s="205" t="s">
        <v>3216</v>
      </c>
      <c r="D357" s="206" t="s">
        <v>3499</v>
      </c>
      <c r="E357" s="3">
        <v>1</v>
      </c>
      <c r="F357" s="203">
        <v>44737</v>
      </c>
      <c r="G357" s="3">
        <v>1</v>
      </c>
      <c r="H357" s="206" t="s">
        <v>2596</v>
      </c>
      <c r="K357" s="205" t="s">
        <v>119</v>
      </c>
      <c r="L357" s="205" t="s">
        <v>12</v>
      </c>
      <c r="M357" s="3">
        <v>1</v>
      </c>
      <c r="N357" s="146">
        <v>40</v>
      </c>
      <c r="O357" s="146">
        <v>0</v>
      </c>
    </row>
    <row r="358" spans="1:15" x14ac:dyDescent="0.25">
      <c r="A358" s="203">
        <v>44736</v>
      </c>
      <c r="B358" s="205" t="s">
        <v>86</v>
      </c>
      <c r="C358" s="205" t="s">
        <v>3216</v>
      </c>
      <c r="D358" s="206" t="s">
        <v>3499</v>
      </c>
      <c r="E358" s="3">
        <v>1</v>
      </c>
      <c r="F358" s="203">
        <v>44737</v>
      </c>
      <c r="G358" s="3">
        <v>1</v>
      </c>
      <c r="H358" s="206" t="s">
        <v>2596</v>
      </c>
      <c r="K358" s="205" t="s">
        <v>119</v>
      </c>
      <c r="L358" s="205" t="s">
        <v>9</v>
      </c>
      <c r="M358" s="3">
        <v>1</v>
      </c>
      <c r="N358" s="146">
        <v>47</v>
      </c>
      <c r="O358" s="146">
        <v>0</v>
      </c>
    </row>
    <row r="359" spans="1:15" x14ac:dyDescent="0.25">
      <c r="A359" s="203">
        <v>44736</v>
      </c>
      <c r="B359" s="205" t="s">
        <v>86</v>
      </c>
      <c r="C359" s="205" t="s">
        <v>3216</v>
      </c>
      <c r="D359" s="206" t="s">
        <v>3499</v>
      </c>
      <c r="E359" s="3">
        <v>1</v>
      </c>
      <c r="F359" s="203">
        <v>44737</v>
      </c>
      <c r="G359" s="3">
        <v>1</v>
      </c>
      <c r="H359" s="206" t="s">
        <v>2596</v>
      </c>
      <c r="K359" s="205" t="s">
        <v>119</v>
      </c>
      <c r="L359" s="205" t="s">
        <v>6</v>
      </c>
      <c r="M359" s="3">
        <v>1</v>
      </c>
      <c r="N359" s="146">
        <v>38</v>
      </c>
      <c r="O359" s="146">
        <v>0</v>
      </c>
    </row>
    <row r="360" spans="1:15" x14ac:dyDescent="0.25">
      <c r="A360" s="203">
        <v>44736</v>
      </c>
      <c r="B360" s="205" t="s">
        <v>86</v>
      </c>
      <c r="C360" s="205" t="s">
        <v>3216</v>
      </c>
      <c r="D360" s="206" t="s">
        <v>3499</v>
      </c>
      <c r="E360" s="3">
        <v>1</v>
      </c>
      <c r="F360" s="203">
        <v>44737</v>
      </c>
      <c r="G360" s="3">
        <v>1</v>
      </c>
      <c r="H360" s="206" t="s">
        <v>2596</v>
      </c>
      <c r="K360" s="205" t="s">
        <v>122</v>
      </c>
      <c r="L360" s="205" t="s">
        <v>6</v>
      </c>
      <c r="M360" s="3">
        <v>1</v>
      </c>
      <c r="N360" s="146">
        <v>45</v>
      </c>
      <c r="O360" s="146">
        <v>0</v>
      </c>
    </row>
    <row r="361" spans="1:15" x14ac:dyDescent="0.25">
      <c r="A361" s="203">
        <v>44736</v>
      </c>
      <c r="B361" s="205" t="s">
        <v>86</v>
      </c>
      <c r="C361" s="205" t="s">
        <v>3216</v>
      </c>
      <c r="D361" s="206" t="s">
        <v>3499</v>
      </c>
      <c r="E361" s="3">
        <v>1</v>
      </c>
      <c r="F361" s="203">
        <v>44737</v>
      </c>
      <c r="G361" s="3">
        <v>1</v>
      </c>
      <c r="H361" s="206" t="s">
        <v>2596</v>
      </c>
      <c r="K361" s="205" t="s">
        <v>122</v>
      </c>
      <c r="L361" s="205" t="s">
        <v>21</v>
      </c>
      <c r="M361" s="3">
        <v>1</v>
      </c>
      <c r="N361" s="146">
        <v>28</v>
      </c>
      <c r="O361" s="146">
        <v>0</v>
      </c>
    </row>
    <row r="362" spans="1:15" x14ac:dyDescent="0.25">
      <c r="A362" s="203">
        <v>44736</v>
      </c>
      <c r="B362" s="205" t="s">
        <v>86</v>
      </c>
      <c r="C362" s="205" t="s">
        <v>3216</v>
      </c>
      <c r="D362" s="206" t="s">
        <v>3499</v>
      </c>
      <c r="E362" s="3">
        <v>1</v>
      </c>
      <c r="F362" s="203">
        <v>44737</v>
      </c>
      <c r="G362" s="3">
        <v>1</v>
      </c>
      <c r="H362" s="206" t="s">
        <v>2596</v>
      </c>
      <c r="K362" s="205" t="s">
        <v>122</v>
      </c>
      <c r="L362" s="205" t="s">
        <v>12</v>
      </c>
      <c r="M362" s="3">
        <v>1</v>
      </c>
      <c r="N362" s="146">
        <v>17</v>
      </c>
      <c r="O362" s="146">
        <v>0</v>
      </c>
    </row>
    <row r="363" spans="1:15" x14ac:dyDescent="0.25">
      <c r="A363" s="203">
        <v>44736</v>
      </c>
      <c r="B363" s="205" t="s">
        <v>86</v>
      </c>
      <c r="C363" s="205" t="s">
        <v>3216</v>
      </c>
      <c r="D363" s="206" t="s">
        <v>3499</v>
      </c>
      <c r="E363" s="3">
        <v>1</v>
      </c>
      <c r="F363" s="203">
        <v>44737</v>
      </c>
      <c r="G363" s="3">
        <v>1</v>
      </c>
      <c r="H363" s="206" t="s">
        <v>2596</v>
      </c>
      <c r="K363" s="205" t="s">
        <v>122</v>
      </c>
      <c r="L363" s="205" t="s">
        <v>15</v>
      </c>
      <c r="M363" s="3">
        <v>1</v>
      </c>
      <c r="N363" s="146">
        <v>30</v>
      </c>
      <c r="O363" s="146">
        <v>0</v>
      </c>
    </row>
    <row r="364" spans="1:15" x14ac:dyDescent="0.25">
      <c r="A364" s="203">
        <v>44736</v>
      </c>
      <c r="B364" s="205" t="s">
        <v>86</v>
      </c>
      <c r="C364" s="205" t="s">
        <v>3216</v>
      </c>
      <c r="D364" s="206" t="s">
        <v>3499</v>
      </c>
      <c r="E364" s="3">
        <v>1</v>
      </c>
      <c r="F364" s="203">
        <v>44737</v>
      </c>
      <c r="G364" s="3">
        <v>1</v>
      </c>
      <c r="H364" s="206" t="s">
        <v>2596</v>
      </c>
      <c r="K364" s="205" t="s">
        <v>122</v>
      </c>
      <c r="L364" s="205" t="s">
        <v>9</v>
      </c>
      <c r="M364" s="3">
        <v>1</v>
      </c>
      <c r="N364" s="146">
        <v>11</v>
      </c>
      <c r="O364" s="146">
        <v>0</v>
      </c>
    </row>
    <row r="365" spans="1:15" x14ac:dyDescent="0.25">
      <c r="A365" s="203">
        <v>44736</v>
      </c>
      <c r="B365" s="205" t="s">
        <v>86</v>
      </c>
      <c r="C365" s="205" t="s">
        <v>3216</v>
      </c>
      <c r="D365" s="206" t="s">
        <v>3499</v>
      </c>
      <c r="E365" s="3">
        <v>1</v>
      </c>
      <c r="F365" s="203">
        <v>44737</v>
      </c>
      <c r="G365" s="3">
        <v>1</v>
      </c>
      <c r="H365" s="206" t="s">
        <v>2596</v>
      </c>
      <c r="K365" s="205" t="s">
        <v>122</v>
      </c>
      <c r="L365" s="205" t="s">
        <v>18</v>
      </c>
      <c r="M365" s="3">
        <v>1</v>
      </c>
      <c r="N365" s="146">
        <v>22</v>
      </c>
      <c r="O365" s="146">
        <v>0</v>
      </c>
    </row>
    <row r="366" spans="1:15" x14ac:dyDescent="0.25">
      <c r="A366" s="203">
        <v>44736</v>
      </c>
      <c r="B366" s="205" t="s">
        <v>86</v>
      </c>
      <c r="C366" s="205" t="s">
        <v>3216</v>
      </c>
      <c r="D366" s="206" t="s">
        <v>3499</v>
      </c>
      <c r="E366" s="3">
        <v>1</v>
      </c>
      <c r="F366" s="203">
        <v>44737</v>
      </c>
      <c r="G366" s="3">
        <v>1</v>
      </c>
      <c r="H366" s="206" t="s">
        <v>2596</v>
      </c>
      <c r="K366" s="205" t="s">
        <v>122</v>
      </c>
      <c r="L366" s="205" t="s">
        <v>3</v>
      </c>
      <c r="M366" s="3">
        <v>1</v>
      </c>
      <c r="N366" s="146">
        <v>21</v>
      </c>
      <c r="O366" s="146">
        <v>0</v>
      </c>
    </row>
    <row r="367" spans="1:15" x14ac:dyDescent="0.25">
      <c r="A367" s="203">
        <v>44736</v>
      </c>
      <c r="B367" s="205" t="s">
        <v>155</v>
      </c>
      <c r="C367" s="205" t="s">
        <v>3216</v>
      </c>
      <c r="D367" s="206" t="s">
        <v>3500</v>
      </c>
      <c r="E367" s="3">
        <v>1</v>
      </c>
      <c r="F367" s="203">
        <v>44737</v>
      </c>
      <c r="G367" s="3">
        <v>1</v>
      </c>
      <c r="H367" s="206" t="s">
        <v>2596</v>
      </c>
      <c r="K367" s="205" t="s">
        <v>157</v>
      </c>
      <c r="L367" s="205" t="s">
        <v>15</v>
      </c>
      <c r="M367" s="3">
        <v>1</v>
      </c>
      <c r="N367" s="146">
        <v>18</v>
      </c>
      <c r="O367" s="146">
        <v>0</v>
      </c>
    </row>
    <row r="368" spans="1:15" x14ac:dyDescent="0.25">
      <c r="A368" s="203">
        <v>44736</v>
      </c>
      <c r="B368" s="205" t="s">
        <v>155</v>
      </c>
      <c r="C368" s="205" t="s">
        <v>3216</v>
      </c>
      <c r="D368" s="206" t="s">
        <v>3500</v>
      </c>
      <c r="E368" s="3">
        <v>1</v>
      </c>
      <c r="F368" s="203">
        <v>44737</v>
      </c>
      <c r="G368" s="3">
        <v>1</v>
      </c>
      <c r="H368" s="206" t="s">
        <v>2596</v>
      </c>
      <c r="K368" s="205" t="s">
        <v>157</v>
      </c>
      <c r="L368" s="205" t="s">
        <v>18</v>
      </c>
      <c r="M368" s="3">
        <v>1</v>
      </c>
      <c r="N368" s="146">
        <v>28</v>
      </c>
      <c r="O368" s="146">
        <v>0</v>
      </c>
    </row>
    <row r="369" spans="1:15" x14ac:dyDescent="0.25">
      <c r="A369" s="203">
        <v>44736</v>
      </c>
      <c r="B369" s="205" t="s">
        <v>155</v>
      </c>
      <c r="C369" s="205" t="s">
        <v>3216</v>
      </c>
      <c r="D369" s="206" t="s">
        <v>3500</v>
      </c>
      <c r="E369" s="3">
        <v>1</v>
      </c>
      <c r="F369" s="203">
        <v>44737</v>
      </c>
      <c r="G369" s="3">
        <v>1</v>
      </c>
      <c r="H369" s="206" t="s">
        <v>2596</v>
      </c>
      <c r="K369" s="205" t="s">
        <v>157</v>
      </c>
      <c r="L369" s="205" t="s">
        <v>3</v>
      </c>
      <c r="M369" s="3">
        <v>1</v>
      </c>
      <c r="N369" s="146">
        <v>21</v>
      </c>
      <c r="O369" s="146">
        <v>0</v>
      </c>
    </row>
    <row r="370" spans="1:15" x14ac:dyDescent="0.25">
      <c r="A370" s="203">
        <v>44736</v>
      </c>
      <c r="B370" s="205" t="s">
        <v>155</v>
      </c>
      <c r="C370" s="205" t="s">
        <v>3216</v>
      </c>
      <c r="D370" s="206" t="s">
        <v>3500</v>
      </c>
      <c r="E370" s="3">
        <v>1</v>
      </c>
      <c r="F370" s="203">
        <v>44737</v>
      </c>
      <c r="G370" s="3">
        <v>1</v>
      </c>
      <c r="H370" s="206" t="s">
        <v>2596</v>
      </c>
      <c r="K370" s="205" t="s">
        <v>157</v>
      </c>
      <c r="L370" s="205" t="s">
        <v>12</v>
      </c>
      <c r="M370" s="3">
        <v>1</v>
      </c>
      <c r="N370" s="146">
        <v>32</v>
      </c>
      <c r="O370" s="146">
        <v>0</v>
      </c>
    </row>
    <row r="371" spans="1:15" x14ac:dyDescent="0.25">
      <c r="A371" s="203">
        <v>44736</v>
      </c>
      <c r="B371" s="205" t="s">
        <v>155</v>
      </c>
      <c r="C371" s="205" t="s">
        <v>3216</v>
      </c>
      <c r="D371" s="206" t="s">
        <v>3500</v>
      </c>
      <c r="E371" s="3">
        <v>1</v>
      </c>
      <c r="F371" s="203">
        <v>44737</v>
      </c>
      <c r="G371" s="3">
        <v>1</v>
      </c>
      <c r="H371" s="206" t="s">
        <v>2596</v>
      </c>
      <c r="K371" s="205" t="s">
        <v>157</v>
      </c>
      <c r="L371" s="205" t="s">
        <v>6</v>
      </c>
      <c r="M371" s="3">
        <v>1</v>
      </c>
      <c r="N371" s="146">
        <v>38</v>
      </c>
      <c r="O371" s="146">
        <v>0</v>
      </c>
    </row>
    <row r="372" spans="1:15" x14ac:dyDescent="0.25">
      <c r="A372" s="203">
        <v>44736</v>
      </c>
      <c r="B372" s="205" t="s">
        <v>155</v>
      </c>
      <c r="C372" s="205" t="s">
        <v>3216</v>
      </c>
      <c r="D372" s="206" t="s">
        <v>3500</v>
      </c>
      <c r="E372" s="3">
        <v>1</v>
      </c>
      <c r="F372" s="203">
        <v>44737</v>
      </c>
      <c r="G372" s="3">
        <v>1</v>
      </c>
      <c r="H372" s="206" t="s">
        <v>2596</v>
      </c>
      <c r="K372" s="205" t="s">
        <v>157</v>
      </c>
      <c r="L372" s="205" t="s">
        <v>21</v>
      </c>
      <c r="M372" s="3">
        <v>1</v>
      </c>
      <c r="N372" s="146">
        <v>30</v>
      </c>
      <c r="O372" s="146">
        <v>0</v>
      </c>
    </row>
    <row r="373" spans="1:15" x14ac:dyDescent="0.25">
      <c r="A373" s="203">
        <v>44736</v>
      </c>
      <c r="B373" s="205" t="s">
        <v>155</v>
      </c>
      <c r="C373" s="205" t="s">
        <v>3216</v>
      </c>
      <c r="D373" s="206" t="s">
        <v>3500</v>
      </c>
      <c r="E373" s="3">
        <v>1</v>
      </c>
      <c r="F373" s="203">
        <v>44737</v>
      </c>
      <c r="G373" s="3">
        <v>1</v>
      </c>
      <c r="H373" s="206" t="s">
        <v>2596</v>
      </c>
      <c r="K373" s="205" t="s">
        <v>157</v>
      </c>
      <c r="L373" s="205" t="s">
        <v>9</v>
      </c>
      <c r="M373" s="3">
        <v>1</v>
      </c>
      <c r="N373" s="146">
        <v>19</v>
      </c>
      <c r="O373" s="146">
        <v>0</v>
      </c>
    </row>
    <row r="374" spans="1:15" x14ac:dyDescent="0.25">
      <c r="A374" s="203">
        <v>44736</v>
      </c>
      <c r="B374" s="205" t="s">
        <v>155</v>
      </c>
      <c r="C374" s="205" t="s">
        <v>3216</v>
      </c>
      <c r="D374" s="206" t="s">
        <v>3500</v>
      </c>
      <c r="E374" s="3">
        <v>1</v>
      </c>
      <c r="F374" s="203">
        <v>44737</v>
      </c>
      <c r="G374" s="3">
        <v>1</v>
      </c>
      <c r="H374" s="206" t="s">
        <v>2596</v>
      </c>
      <c r="K374" s="205" t="s">
        <v>161</v>
      </c>
      <c r="L374" s="205" t="s">
        <v>6</v>
      </c>
      <c r="M374" s="3">
        <v>1</v>
      </c>
      <c r="N374" s="146">
        <v>39</v>
      </c>
      <c r="O374" s="146">
        <v>0</v>
      </c>
    </row>
    <row r="375" spans="1:15" x14ac:dyDescent="0.25">
      <c r="A375" s="203">
        <v>44736</v>
      </c>
      <c r="B375" s="205" t="s">
        <v>155</v>
      </c>
      <c r="C375" s="205" t="s">
        <v>3216</v>
      </c>
      <c r="D375" s="206" t="s">
        <v>3500</v>
      </c>
      <c r="E375" s="3">
        <v>1</v>
      </c>
      <c r="F375" s="203">
        <v>44737</v>
      </c>
      <c r="G375" s="3">
        <v>1</v>
      </c>
      <c r="H375" s="206" t="s">
        <v>2596</v>
      </c>
      <c r="K375" s="205" t="s">
        <v>161</v>
      </c>
      <c r="L375" s="205" t="s">
        <v>3</v>
      </c>
      <c r="M375" s="3">
        <v>1</v>
      </c>
      <c r="N375" s="146">
        <v>12</v>
      </c>
      <c r="O375" s="146">
        <v>0</v>
      </c>
    </row>
    <row r="376" spans="1:15" x14ac:dyDescent="0.25">
      <c r="A376" s="203">
        <v>44736</v>
      </c>
      <c r="B376" s="205" t="s">
        <v>155</v>
      </c>
      <c r="C376" s="205" t="s">
        <v>3216</v>
      </c>
      <c r="D376" s="206" t="s">
        <v>3500</v>
      </c>
      <c r="E376" s="3">
        <v>1</v>
      </c>
      <c r="F376" s="203">
        <v>44737</v>
      </c>
      <c r="G376" s="3">
        <v>1</v>
      </c>
      <c r="H376" s="206" t="s">
        <v>2596</v>
      </c>
      <c r="K376" s="205" t="s">
        <v>161</v>
      </c>
      <c r="L376" s="205" t="s">
        <v>9</v>
      </c>
      <c r="M376" s="3">
        <v>1</v>
      </c>
      <c r="N376" s="146">
        <v>41</v>
      </c>
      <c r="O376" s="146">
        <v>0</v>
      </c>
    </row>
    <row r="377" spans="1:15" x14ac:dyDescent="0.25">
      <c r="A377" s="203">
        <v>44736</v>
      </c>
      <c r="B377" s="205" t="s">
        <v>155</v>
      </c>
      <c r="C377" s="205" t="s">
        <v>3216</v>
      </c>
      <c r="D377" s="206" t="s">
        <v>3500</v>
      </c>
      <c r="E377" s="3">
        <v>1</v>
      </c>
      <c r="F377" s="203">
        <v>44737</v>
      </c>
      <c r="G377" s="3">
        <v>1</v>
      </c>
      <c r="H377" s="206" t="s">
        <v>2596</v>
      </c>
      <c r="K377" s="205" t="s">
        <v>161</v>
      </c>
      <c r="L377" s="205" t="s">
        <v>12</v>
      </c>
      <c r="M377" s="3">
        <v>1</v>
      </c>
      <c r="N377" s="146">
        <v>22</v>
      </c>
      <c r="O377" s="146">
        <v>0</v>
      </c>
    </row>
    <row r="378" spans="1:15" x14ac:dyDescent="0.25">
      <c r="A378" s="203">
        <v>44736</v>
      </c>
      <c r="B378" s="205" t="s">
        <v>155</v>
      </c>
      <c r="C378" s="205" t="s">
        <v>3216</v>
      </c>
      <c r="D378" s="206" t="s">
        <v>3500</v>
      </c>
      <c r="E378" s="3">
        <v>1</v>
      </c>
      <c r="F378" s="203">
        <v>44737</v>
      </c>
      <c r="G378" s="3">
        <v>1</v>
      </c>
      <c r="H378" s="206" t="s">
        <v>2596</v>
      </c>
      <c r="K378" s="205" t="s">
        <v>161</v>
      </c>
      <c r="L378" s="205" t="s">
        <v>15</v>
      </c>
      <c r="M378" s="3">
        <v>1</v>
      </c>
      <c r="N378" s="146">
        <v>33</v>
      </c>
      <c r="O378" s="146">
        <v>0</v>
      </c>
    </row>
    <row r="379" spans="1:15" x14ac:dyDescent="0.25">
      <c r="A379" s="203">
        <v>44736</v>
      </c>
      <c r="B379" s="205" t="s">
        <v>155</v>
      </c>
      <c r="C379" s="205" t="s">
        <v>3216</v>
      </c>
      <c r="D379" s="206" t="s">
        <v>3500</v>
      </c>
      <c r="E379" s="3">
        <v>1</v>
      </c>
      <c r="F379" s="203">
        <v>44737</v>
      </c>
      <c r="G379" s="3">
        <v>1</v>
      </c>
      <c r="H379" s="206" t="s">
        <v>2596</v>
      </c>
      <c r="K379" s="205" t="s">
        <v>161</v>
      </c>
      <c r="L379" s="205" t="s">
        <v>21</v>
      </c>
      <c r="M379" s="3">
        <v>1</v>
      </c>
      <c r="N379" s="146">
        <v>36</v>
      </c>
      <c r="O379" s="146">
        <v>0</v>
      </c>
    </row>
    <row r="380" spans="1:15" x14ac:dyDescent="0.25">
      <c r="A380" s="203">
        <v>44736</v>
      </c>
      <c r="B380" s="205" t="s">
        <v>155</v>
      </c>
      <c r="C380" s="205" t="s">
        <v>3216</v>
      </c>
      <c r="D380" s="206" t="s">
        <v>3500</v>
      </c>
      <c r="E380" s="3">
        <v>1</v>
      </c>
      <c r="F380" s="203">
        <v>44737</v>
      </c>
      <c r="G380" s="3">
        <v>1</v>
      </c>
      <c r="H380" s="206" t="s">
        <v>2596</v>
      </c>
      <c r="K380" s="205" t="s">
        <v>161</v>
      </c>
      <c r="L380" s="205" t="s">
        <v>18</v>
      </c>
      <c r="M380" s="3">
        <v>1</v>
      </c>
      <c r="N380" s="146">
        <v>21</v>
      </c>
      <c r="O380" s="146">
        <v>0</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0D0E55-B870-4C98-8EE0-67B9A9EFA195}">
  <sheetPr codeName="Sheet10">
    <tabColor theme="9" tint="-0.499984740745262"/>
  </sheetPr>
  <dimension ref="A1:Y133"/>
  <sheetViews>
    <sheetView workbookViewId="0">
      <selection activeCell="C13" sqref="C13"/>
    </sheetView>
  </sheetViews>
  <sheetFormatPr defaultRowHeight="15" x14ac:dyDescent="0.25"/>
  <cols>
    <col min="1" max="1" width="10.7109375" style="280" bestFit="1" customWidth="1"/>
    <col min="2" max="2" width="8" style="20" bestFit="1" customWidth="1"/>
    <col min="3" max="3" width="59.5703125" style="20" bestFit="1" customWidth="1"/>
    <col min="4" max="4" width="9" style="20" bestFit="1" customWidth="1"/>
    <col min="5" max="5" width="14.140625" style="20" bestFit="1" customWidth="1"/>
    <col min="6" max="6" width="50.85546875" style="20" bestFit="1" customWidth="1"/>
    <col min="7" max="7" width="10.5703125" style="20" bestFit="1" customWidth="1"/>
    <col min="8" max="8" width="8.85546875" style="77" bestFit="1" customWidth="1"/>
    <col min="9" max="9" width="17.5703125" style="82" bestFit="1" customWidth="1"/>
    <col min="10" max="10" width="16" style="82" bestFit="1" customWidth="1"/>
    <col min="11" max="11" width="15" bestFit="1" customWidth="1"/>
    <col min="12" max="12" width="16.42578125" bestFit="1" customWidth="1"/>
    <col min="13" max="13" width="17.5703125" bestFit="1" customWidth="1"/>
    <col min="14" max="14" width="17" bestFit="1" customWidth="1"/>
    <col min="15" max="15" width="18.140625" bestFit="1" customWidth="1"/>
    <col min="16" max="16" width="17" bestFit="1" customWidth="1"/>
    <col min="17" max="17" width="10.85546875" bestFit="1" customWidth="1"/>
    <col min="18" max="18" width="11.7109375" bestFit="1" customWidth="1"/>
    <col min="19" max="19" width="7.7109375" style="77" bestFit="1" customWidth="1"/>
    <col min="20" max="20" width="10.42578125" style="77" bestFit="1" customWidth="1"/>
    <col min="21" max="21" width="25" style="77" bestFit="1" customWidth="1"/>
    <col min="22" max="22" width="18.5703125" style="77" bestFit="1" customWidth="1"/>
    <col min="23" max="23" width="9.140625" style="77" bestFit="1" customWidth="1"/>
    <col min="24" max="24" width="16.85546875" style="77" bestFit="1" customWidth="1"/>
    <col min="25" max="25" width="7.5703125" style="77" bestFit="1" customWidth="1"/>
  </cols>
  <sheetData>
    <row r="1" spans="1:25" x14ac:dyDescent="0.25">
      <c r="A1" t="s">
        <v>3057</v>
      </c>
      <c r="B1" t="s">
        <v>25</v>
      </c>
      <c r="C1" t="s">
        <v>26</v>
      </c>
      <c r="D1" t="s">
        <v>27</v>
      </c>
      <c r="E1" t="s">
        <v>478</v>
      </c>
      <c r="F1" t="s">
        <v>29</v>
      </c>
      <c r="G1" t="s">
        <v>3091</v>
      </c>
      <c r="H1" t="s">
        <v>3058</v>
      </c>
      <c r="I1" s="82" t="s">
        <v>488</v>
      </c>
      <c r="J1" s="82" t="s">
        <v>3074</v>
      </c>
      <c r="K1" t="s">
        <v>4</v>
      </c>
      <c r="L1" t="s">
        <v>7</v>
      </c>
      <c r="M1" t="s">
        <v>10</v>
      </c>
      <c r="N1" t="s">
        <v>13</v>
      </c>
      <c r="O1" t="s">
        <v>16</v>
      </c>
      <c r="P1" t="s">
        <v>19</v>
      </c>
      <c r="Q1" t="s">
        <v>22</v>
      </c>
      <c r="R1" t="s">
        <v>3060</v>
      </c>
      <c r="S1" t="s">
        <v>3066</v>
      </c>
      <c r="T1" t="s">
        <v>3062</v>
      </c>
      <c r="U1" t="s">
        <v>3115</v>
      </c>
      <c r="V1" t="s">
        <v>3116</v>
      </c>
      <c r="W1" t="s">
        <v>3117</v>
      </c>
      <c r="X1" t="s">
        <v>3118</v>
      </c>
      <c r="Y1" t="s">
        <v>31</v>
      </c>
    </row>
    <row r="2" spans="1:25" x14ac:dyDescent="0.25">
      <c r="A2" s="280">
        <v>44977</v>
      </c>
      <c r="B2" s="20" t="s">
        <v>44</v>
      </c>
      <c r="C2" s="20" t="s">
        <v>45</v>
      </c>
      <c r="D2" s="20" t="s">
        <v>46</v>
      </c>
      <c r="E2" s="20" t="s">
        <v>47</v>
      </c>
      <c r="F2" s="20" t="s">
        <v>48</v>
      </c>
      <c r="G2" s="20" t="s">
        <v>514</v>
      </c>
      <c r="H2" s="77">
        <v>5</v>
      </c>
      <c r="I2" s="82">
        <v>0.1</v>
      </c>
      <c r="J2" s="82">
        <v>0</v>
      </c>
      <c r="K2">
        <f>SUMIFS(DATA!$U$2:$U$925,DATA!$C$2:$C$925,Ket_Qua!$D2,DATA!$I$2:$I$925,Ket_Qua!K$1)</f>
        <v>29</v>
      </c>
      <c r="L2">
        <f>SUMIFS(DATA!$U$2:$U$925,DATA!$C$2:$C$925,Ket_Qua!$D2,DATA!$I$2:$I$925,Ket_Qua!L$1)</f>
        <v>44</v>
      </c>
      <c r="M2">
        <f>SUMIFS(DATA!$U$2:$U$925,DATA!$C$2:$C$925,Ket_Qua!$D2,DATA!$I$2:$I$925,Ket_Qua!M$1)</f>
        <v>13</v>
      </c>
      <c r="N2">
        <f>SUMIFS(DATA!$U$2:$U$925,DATA!$C$2:$C$925,Ket_Qua!$D2,DATA!$I$2:$I$925,Ket_Qua!N$1)</f>
        <v>14</v>
      </c>
      <c r="O2">
        <f>SUMIFS(DATA!$U$2:$U$925,DATA!$C$2:$C$925,Ket_Qua!$D2,DATA!$I$2:$I$925,Ket_Qua!O$1)</f>
        <v>33</v>
      </c>
      <c r="P2">
        <f>SUMIFS(DATA!$U$2:$U$925,DATA!$C$2:$C$925,Ket_Qua!$D2,DATA!$I$2:$I$925,Ket_Qua!P$1)</f>
        <v>49</v>
      </c>
      <c r="Q2">
        <f>SUMIFS(DATA!$U$2:$U$925,DATA!$C$2:$C$925,Ket_Qua!$D2,DATA!$I$2:$I$925,Ket_Qua!Q$1)</f>
        <v>39</v>
      </c>
      <c r="R2">
        <f>SUM(Ket_Qua!K2:Q2)</f>
        <v>221</v>
      </c>
      <c r="S2" s="77">
        <v>25000</v>
      </c>
      <c r="T2" s="77">
        <v>5525000</v>
      </c>
      <c r="U2" s="77">
        <v>0</v>
      </c>
      <c r="V2" s="77">
        <v>5525000</v>
      </c>
      <c r="W2" s="77">
        <v>442000</v>
      </c>
      <c r="X2" s="77">
        <v>5967000</v>
      </c>
      <c r="Y2" s="77">
        <v>30900</v>
      </c>
    </row>
    <row r="3" spans="1:25" x14ac:dyDescent="0.25">
      <c r="A3" s="280">
        <v>44977</v>
      </c>
      <c r="B3" s="20" t="s">
        <v>44</v>
      </c>
      <c r="C3" s="20" t="s">
        <v>45</v>
      </c>
      <c r="D3" s="20" t="s">
        <v>51</v>
      </c>
      <c r="E3" s="20" t="s">
        <v>52</v>
      </c>
      <c r="F3" s="20" t="s">
        <v>53</v>
      </c>
      <c r="G3" s="20" t="s">
        <v>514</v>
      </c>
      <c r="H3" s="77">
        <v>5</v>
      </c>
      <c r="I3" s="82">
        <v>0.1</v>
      </c>
      <c r="J3" s="82">
        <v>0</v>
      </c>
      <c r="K3">
        <f>SUMIFS(DATA!$U$2:$U$925,DATA!$C$2:$C$925,Ket_Qua!$D3,DATA!$I$2:$I$925,Ket_Qua!K$1)</f>
        <v>15</v>
      </c>
      <c r="L3">
        <f>SUMIFS(DATA!$U$2:$U$925,DATA!$C$2:$C$925,Ket_Qua!$D3,DATA!$I$2:$I$925,Ket_Qua!L$1)</f>
        <v>19</v>
      </c>
      <c r="M3">
        <f>SUMIFS(DATA!$U$2:$U$925,DATA!$C$2:$C$925,Ket_Qua!$D3,DATA!$I$2:$I$925,Ket_Qua!M$1)</f>
        <v>16</v>
      </c>
      <c r="N3">
        <f>SUMIFS(DATA!$U$2:$U$925,DATA!$C$2:$C$925,Ket_Qua!$D3,DATA!$I$2:$I$925,Ket_Qua!N$1)</f>
        <v>34</v>
      </c>
      <c r="O3">
        <f>SUMIFS(DATA!$U$2:$U$925,DATA!$C$2:$C$925,Ket_Qua!$D3,DATA!$I$2:$I$925,Ket_Qua!O$1)</f>
        <v>47</v>
      </c>
      <c r="P3">
        <f>SUMIFS(DATA!$U$2:$U$925,DATA!$C$2:$C$925,Ket_Qua!$D3,DATA!$I$2:$I$925,Ket_Qua!P$1)</f>
        <v>21</v>
      </c>
      <c r="Q3">
        <f>SUMIFS(DATA!$U$2:$U$925,DATA!$C$2:$C$925,Ket_Qua!$D3,DATA!$I$2:$I$925,Ket_Qua!Q$1)</f>
        <v>13</v>
      </c>
      <c r="R3">
        <f>SUM(Ket_Qua!K3:Q3)</f>
        <v>165</v>
      </c>
      <c r="S3" s="77">
        <v>24000</v>
      </c>
      <c r="T3" s="77">
        <v>3960000</v>
      </c>
      <c r="U3" s="77">
        <v>0</v>
      </c>
      <c r="V3" s="77">
        <v>3960000</v>
      </c>
      <c r="W3" s="77">
        <v>316800</v>
      </c>
      <c r="X3" s="77">
        <v>4276800</v>
      </c>
      <c r="Y3" s="77">
        <v>28900</v>
      </c>
    </row>
    <row r="4" spans="1:25" x14ac:dyDescent="0.25">
      <c r="A4" s="280">
        <v>44977</v>
      </c>
      <c r="B4" s="20" t="s">
        <v>44</v>
      </c>
      <c r="C4" s="20" t="s">
        <v>45</v>
      </c>
      <c r="D4" s="20" t="s">
        <v>54</v>
      </c>
      <c r="E4" s="20" t="s">
        <v>55</v>
      </c>
      <c r="F4" s="20" t="s">
        <v>56</v>
      </c>
      <c r="G4" s="20" t="s">
        <v>514</v>
      </c>
      <c r="H4" s="77">
        <v>5</v>
      </c>
      <c r="I4" s="82">
        <v>0.1</v>
      </c>
      <c r="J4" s="82">
        <v>0</v>
      </c>
      <c r="K4">
        <f>SUMIFS(DATA!$U$2:$U$925,DATA!$C$2:$C$925,Ket_Qua!$D4,DATA!$I$2:$I$925,Ket_Qua!K$1)</f>
        <v>32</v>
      </c>
      <c r="L4">
        <f>SUMIFS(DATA!$U$2:$U$925,DATA!$C$2:$C$925,Ket_Qua!$D4,DATA!$I$2:$I$925,Ket_Qua!L$1)</f>
        <v>25</v>
      </c>
      <c r="M4">
        <f>SUMIFS(DATA!$U$2:$U$925,DATA!$C$2:$C$925,Ket_Qua!$D4,DATA!$I$2:$I$925,Ket_Qua!M$1)</f>
        <v>34</v>
      </c>
      <c r="N4">
        <f>SUMIFS(DATA!$U$2:$U$925,DATA!$C$2:$C$925,Ket_Qua!$D4,DATA!$I$2:$I$925,Ket_Qua!N$1)</f>
        <v>12</v>
      </c>
      <c r="O4">
        <f>SUMIFS(DATA!$U$2:$U$925,DATA!$C$2:$C$925,Ket_Qua!$D4,DATA!$I$2:$I$925,Ket_Qua!O$1)</f>
        <v>0</v>
      </c>
      <c r="P4">
        <f>SUMIFS(DATA!$U$2:$U$925,DATA!$C$2:$C$925,Ket_Qua!$D4,DATA!$I$2:$I$925,Ket_Qua!P$1)</f>
        <v>0</v>
      </c>
      <c r="Q4">
        <f>SUMIFS(DATA!$U$2:$U$925,DATA!$C$2:$C$925,Ket_Qua!$D4,DATA!$I$2:$I$925,Ket_Qua!Q$1)</f>
        <v>0</v>
      </c>
      <c r="R4">
        <f>SUM(Ket_Qua!K4:Q4)</f>
        <v>103</v>
      </c>
      <c r="S4" s="77">
        <v>24500</v>
      </c>
      <c r="T4" s="77">
        <v>2523500</v>
      </c>
      <c r="U4" s="77">
        <v>0</v>
      </c>
      <c r="V4" s="77">
        <v>2523500</v>
      </c>
      <c r="W4" s="77">
        <v>201880</v>
      </c>
      <c r="X4" s="77">
        <v>2725380</v>
      </c>
      <c r="Y4" s="77">
        <v>30900</v>
      </c>
    </row>
    <row r="5" spans="1:25" x14ac:dyDescent="0.25">
      <c r="A5" s="280">
        <v>44977</v>
      </c>
      <c r="B5" s="20" t="s">
        <v>44</v>
      </c>
      <c r="C5" s="20" t="s">
        <v>45</v>
      </c>
      <c r="D5" s="20" t="s">
        <v>57</v>
      </c>
      <c r="E5" s="20" t="s">
        <v>58</v>
      </c>
      <c r="F5" s="20" t="s">
        <v>59</v>
      </c>
      <c r="G5" s="20" t="s">
        <v>514</v>
      </c>
      <c r="H5" s="77">
        <v>5</v>
      </c>
      <c r="I5" s="82">
        <v>0.1</v>
      </c>
      <c r="J5" s="82">
        <v>0</v>
      </c>
      <c r="K5">
        <f>SUMIFS(DATA!$U$2:$U$925,DATA!$C$2:$C$925,Ket_Qua!$D5,DATA!$I$2:$I$925,Ket_Qua!K$1)</f>
        <v>0</v>
      </c>
      <c r="L5">
        <f>SUMIFS(DATA!$U$2:$U$925,DATA!$C$2:$C$925,Ket_Qua!$D5,DATA!$I$2:$I$925,Ket_Qua!L$1)</f>
        <v>0</v>
      </c>
      <c r="M5">
        <f>SUMIFS(DATA!$U$2:$U$925,DATA!$C$2:$C$925,Ket_Qua!$D5,DATA!$I$2:$I$925,Ket_Qua!M$1)</f>
        <v>0</v>
      </c>
      <c r="N5">
        <f>SUMIFS(DATA!$U$2:$U$925,DATA!$C$2:$C$925,Ket_Qua!$D5,DATA!$I$2:$I$925,Ket_Qua!N$1)</f>
        <v>0</v>
      </c>
      <c r="O5">
        <f>SUMIFS(DATA!$U$2:$U$925,DATA!$C$2:$C$925,Ket_Qua!$D5,DATA!$I$2:$I$925,Ket_Qua!O$1)</f>
        <v>0</v>
      </c>
      <c r="P5">
        <f>SUMIFS(DATA!$U$2:$U$925,DATA!$C$2:$C$925,Ket_Qua!$D5,DATA!$I$2:$I$925,Ket_Qua!P$1)</f>
        <v>0</v>
      </c>
      <c r="Q5">
        <f>SUMIFS(DATA!$U$2:$U$925,DATA!$C$2:$C$925,Ket_Qua!$D5,DATA!$I$2:$I$925,Ket_Qua!Q$1)</f>
        <v>39</v>
      </c>
      <c r="R5">
        <f>SUM(Ket_Qua!K5:Q5)</f>
        <v>39</v>
      </c>
      <c r="S5" s="77">
        <v>8500</v>
      </c>
      <c r="T5" s="77">
        <v>331500</v>
      </c>
      <c r="U5" s="77">
        <v>0</v>
      </c>
      <c r="V5" s="77">
        <v>331500</v>
      </c>
      <c r="W5" s="77">
        <v>26520</v>
      </c>
      <c r="X5" s="77">
        <v>358020</v>
      </c>
      <c r="Y5" s="77">
        <v>10900</v>
      </c>
    </row>
    <row r="6" spans="1:25" x14ac:dyDescent="0.25">
      <c r="A6" s="280">
        <v>44977</v>
      </c>
      <c r="B6" s="20" t="s">
        <v>44</v>
      </c>
      <c r="C6" s="20" t="s">
        <v>45</v>
      </c>
      <c r="D6" s="20" t="s">
        <v>60</v>
      </c>
      <c r="E6" s="20" t="s">
        <v>61</v>
      </c>
      <c r="F6" s="20" t="s">
        <v>62</v>
      </c>
      <c r="G6" s="20" t="s">
        <v>514</v>
      </c>
      <c r="H6" s="77">
        <v>5</v>
      </c>
      <c r="I6" s="82">
        <v>0.1</v>
      </c>
      <c r="J6" s="82">
        <v>0</v>
      </c>
      <c r="K6">
        <f>SUMIFS(DATA!$U$2:$U$925,DATA!$C$2:$C$925,Ket_Qua!$D6,DATA!$I$2:$I$925,Ket_Qua!K$1)</f>
        <v>24</v>
      </c>
      <c r="L6">
        <f>SUMIFS(DATA!$U$2:$U$925,DATA!$C$2:$C$925,Ket_Qua!$D6,DATA!$I$2:$I$925,Ket_Qua!L$1)</f>
        <v>35</v>
      </c>
      <c r="M6">
        <f>SUMIFS(DATA!$U$2:$U$925,DATA!$C$2:$C$925,Ket_Qua!$D6,DATA!$I$2:$I$925,Ket_Qua!M$1)</f>
        <v>32</v>
      </c>
      <c r="N6">
        <f>SUMIFS(DATA!$U$2:$U$925,DATA!$C$2:$C$925,Ket_Qua!$D6,DATA!$I$2:$I$925,Ket_Qua!N$1)</f>
        <v>31</v>
      </c>
      <c r="O6">
        <f>SUMIFS(DATA!$U$2:$U$925,DATA!$C$2:$C$925,Ket_Qua!$D6,DATA!$I$2:$I$925,Ket_Qua!O$1)</f>
        <v>11</v>
      </c>
      <c r="P6">
        <f>SUMIFS(DATA!$U$2:$U$925,DATA!$C$2:$C$925,Ket_Qua!$D6,DATA!$I$2:$I$925,Ket_Qua!P$1)</f>
        <v>42</v>
      </c>
      <c r="Q6">
        <f>SUMIFS(DATA!$U$2:$U$925,DATA!$C$2:$C$925,Ket_Qua!$D6,DATA!$I$2:$I$925,Ket_Qua!Q$1)</f>
        <v>10</v>
      </c>
      <c r="R6">
        <f>SUM(Ket_Qua!K6:Q6)</f>
        <v>185</v>
      </c>
      <c r="S6" s="77">
        <v>12500</v>
      </c>
      <c r="T6" s="77">
        <v>2312500</v>
      </c>
      <c r="U6" s="77">
        <v>0</v>
      </c>
      <c r="V6" s="77">
        <v>2312500</v>
      </c>
      <c r="W6" s="77">
        <v>185000</v>
      </c>
      <c r="X6" s="77">
        <v>2497500</v>
      </c>
      <c r="Y6" s="77">
        <v>14900</v>
      </c>
    </row>
    <row r="7" spans="1:25" x14ac:dyDescent="0.25">
      <c r="A7" s="280">
        <v>44977</v>
      </c>
      <c r="B7" s="20" t="s">
        <v>44</v>
      </c>
      <c r="C7" s="20" t="s">
        <v>45</v>
      </c>
      <c r="D7" s="20" t="s">
        <v>63</v>
      </c>
      <c r="E7" s="20" t="s">
        <v>64</v>
      </c>
      <c r="F7" s="20" t="s">
        <v>65</v>
      </c>
      <c r="G7" s="20" t="s">
        <v>514</v>
      </c>
      <c r="H7" s="77">
        <v>5</v>
      </c>
      <c r="I7" s="82">
        <v>0.1</v>
      </c>
      <c r="J7" s="82">
        <v>0</v>
      </c>
      <c r="K7">
        <f>SUMIFS(DATA!$U$2:$U$925,DATA!$C$2:$C$925,Ket_Qua!$D7,DATA!$I$2:$I$925,Ket_Qua!K$1)</f>
        <v>43</v>
      </c>
      <c r="L7">
        <f>SUMIFS(DATA!$U$2:$U$925,DATA!$C$2:$C$925,Ket_Qua!$D7,DATA!$I$2:$I$925,Ket_Qua!L$1)</f>
        <v>31</v>
      </c>
      <c r="M7">
        <f>SUMIFS(DATA!$U$2:$U$925,DATA!$C$2:$C$925,Ket_Qua!$D7,DATA!$I$2:$I$925,Ket_Qua!M$1)</f>
        <v>41</v>
      </c>
      <c r="N7">
        <f>SUMIFS(DATA!$U$2:$U$925,DATA!$C$2:$C$925,Ket_Qua!$D7,DATA!$I$2:$I$925,Ket_Qua!N$1)</f>
        <v>17</v>
      </c>
      <c r="O7">
        <f>SUMIFS(DATA!$U$2:$U$925,DATA!$C$2:$C$925,Ket_Qua!$D7,DATA!$I$2:$I$925,Ket_Qua!O$1)</f>
        <v>46</v>
      </c>
      <c r="P7">
        <f>SUMIFS(DATA!$U$2:$U$925,DATA!$C$2:$C$925,Ket_Qua!$D7,DATA!$I$2:$I$925,Ket_Qua!P$1)</f>
        <v>35</v>
      </c>
      <c r="Q7">
        <f>SUMIFS(DATA!$U$2:$U$925,DATA!$C$2:$C$925,Ket_Qua!$D7,DATA!$I$2:$I$925,Ket_Qua!Q$1)</f>
        <v>36</v>
      </c>
      <c r="R7">
        <f>SUM(Ket_Qua!K7:Q7)</f>
        <v>249</v>
      </c>
      <c r="S7" s="77">
        <v>10000</v>
      </c>
      <c r="T7" s="77">
        <v>2490000</v>
      </c>
      <c r="U7" s="77">
        <v>0</v>
      </c>
      <c r="V7" s="77">
        <v>2490000</v>
      </c>
      <c r="W7" s="77">
        <v>199200</v>
      </c>
      <c r="X7" s="77">
        <v>2689200</v>
      </c>
      <c r="Y7" s="77">
        <v>11900</v>
      </c>
    </row>
    <row r="8" spans="1:25" x14ac:dyDescent="0.25">
      <c r="A8" s="280">
        <v>44977</v>
      </c>
      <c r="B8" s="20" t="s">
        <v>44</v>
      </c>
      <c r="C8" s="20" t="s">
        <v>45</v>
      </c>
      <c r="D8" s="20" t="s">
        <v>66</v>
      </c>
      <c r="E8" s="20" t="s">
        <v>67</v>
      </c>
      <c r="F8" s="20" t="s">
        <v>68</v>
      </c>
      <c r="G8" s="20" t="s">
        <v>514</v>
      </c>
      <c r="H8" s="77">
        <v>5</v>
      </c>
      <c r="I8" s="82">
        <v>0.1</v>
      </c>
      <c r="J8" s="82">
        <v>0</v>
      </c>
      <c r="K8">
        <f>SUMIFS(DATA!$U$2:$U$925,DATA!$C$2:$C$925,Ket_Qua!$D8,DATA!$I$2:$I$925,Ket_Qua!K$1)</f>
        <v>24</v>
      </c>
      <c r="L8">
        <f>SUMIFS(DATA!$U$2:$U$925,DATA!$C$2:$C$925,Ket_Qua!$D8,DATA!$I$2:$I$925,Ket_Qua!L$1)</f>
        <v>15</v>
      </c>
      <c r="M8">
        <f>SUMIFS(DATA!$U$2:$U$925,DATA!$C$2:$C$925,Ket_Qua!$D8,DATA!$I$2:$I$925,Ket_Qua!M$1)</f>
        <v>46</v>
      </c>
      <c r="N8">
        <f>SUMIFS(DATA!$U$2:$U$925,DATA!$C$2:$C$925,Ket_Qua!$D8,DATA!$I$2:$I$925,Ket_Qua!N$1)</f>
        <v>37</v>
      </c>
      <c r="O8">
        <f>SUMIFS(DATA!$U$2:$U$925,DATA!$C$2:$C$925,Ket_Qua!$D8,DATA!$I$2:$I$925,Ket_Qua!O$1)</f>
        <v>14</v>
      </c>
      <c r="P8">
        <f>SUMIFS(DATA!$U$2:$U$925,DATA!$C$2:$C$925,Ket_Qua!$D8,DATA!$I$2:$I$925,Ket_Qua!P$1)</f>
        <v>11</v>
      </c>
      <c r="Q8">
        <f>SUMIFS(DATA!$U$2:$U$925,DATA!$C$2:$C$925,Ket_Qua!$D8,DATA!$I$2:$I$925,Ket_Qua!Q$1)</f>
        <v>40</v>
      </c>
      <c r="R8">
        <f>SUM(Ket_Qua!K8:Q8)</f>
        <v>187</v>
      </c>
      <c r="S8" s="77">
        <v>27000</v>
      </c>
      <c r="T8" s="77">
        <v>5049000</v>
      </c>
      <c r="U8" s="77">
        <v>0</v>
      </c>
      <c r="V8" s="77">
        <v>5049000</v>
      </c>
      <c r="W8" s="77">
        <v>403920</v>
      </c>
      <c r="X8" s="77">
        <v>5452920</v>
      </c>
      <c r="Y8" s="77">
        <v>31900</v>
      </c>
    </row>
    <row r="9" spans="1:25" x14ac:dyDescent="0.25">
      <c r="A9" s="280">
        <v>44977</v>
      </c>
      <c r="B9" s="20" t="s">
        <v>216</v>
      </c>
      <c r="C9" s="20" t="s">
        <v>217</v>
      </c>
      <c r="D9" s="20" t="s">
        <v>224</v>
      </c>
      <c r="E9" s="20" t="s">
        <v>225</v>
      </c>
      <c r="F9" s="20" t="s">
        <v>226</v>
      </c>
      <c r="G9" s="20" t="s">
        <v>514</v>
      </c>
      <c r="H9" s="77">
        <v>30</v>
      </c>
      <c r="I9" s="82">
        <v>0.05</v>
      </c>
      <c r="J9" s="82">
        <v>0</v>
      </c>
      <c r="K9">
        <f>SUMIFS(DATA!$U$2:$U$925,DATA!$C$2:$C$925,Ket_Qua!$D9,DATA!$I$2:$I$925,Ket_Qua!K$1)</f>
        <v>11</v>
      </c>
      <c r="L9">
        <f>SUMIFS(DATA!$U$2:$U$925,DATA!$C$2:$C$925,Ket_Qua!$D9,DATA!$I$2:$I$925,Ket_Qua!L$1)</f>
        <v>18</v>
      </c>
      <c r="M9">
        <f>SUMIFS(DATA!$U$2:$U$925,DATA!$C$2:$C$925,Ket_Qua!$D9,DATA!$I$2:$I$925,Ket_Qua!M$1)</f>
        <v>29</v>
      </c>
      <c r="N9">
        <f>SUMIFS(DATA!$U$2:$U$925,DATA!$C$2:$C$925,Ket_Qua!$D9,DATA!$I$2:$I$925,Ket_Qua!N$1)</f>
        <v>50</v>
      </c>
      <c r="O9">
        <f>SUMIFS(DATA!$U$2:$U$925,DATA!$C$2:$C$925,Ket_Qua!$D9,DATA!$I$2:$I$925,Ket_Qua!O$1)</f>
        <v>13</v>
      </c>
      <c r="P9">
        <f>SUMIFS(DATA!$U$2:$U$925,DATA!$C$2:$C$925,Ket_Qua!$D9,DATA!$I$2:$I$925,Ket_Qua!P$1)</f>
        <v>26</v>
      </c>
      <c r="Q9">
        <f>SUMIFS(DATA!$U$2:$U$925,DATA!$C$2:$C$925,Ket_Qua!$D9,DATA!$I$2:$I$925,Ket_Qua!Q$1)</f>
        <v>49</v>
      </c>
      <c r="R9">
        <f>SUM(Ket_Qua!K9:Q9)</f>
        <v>196</v>
      </c>
      <c r="S9" s="77">
        <v>18150</v>
      </c>
      <c r="T9" s="77">
        <v>3557400</v>
      </c>
      <c r="U9" s="77">
        <v>0</v>
      </c>
      <c r="V9" s="77">
        <v>3557400</v>
      </c>
      <c r="W9" s="77">
        <v>284592</v>
      </c>
      <c r="X9" s="77">
        <v>3841992</v>
      </c>
      <c r="Y9" s="77">
        <v>24900</v>
      </c>
    </row>
    <row r="10" spans="1:25" x14ac:dyDescent="0.25">
      <c r="A10" s="280">
        <v>44977</v>
      </c>
      <c r="B10" s="20" t="s">
        <v>216</v>
      </c>
      <c r="C10" s="20" t="s">
        <v>217</v>
      </c>
      <c r="D10" s="20" t="s">
        <v>227</v>
      </c>
      <c r="E10" s="20" t="s">
        <v>228</v>
      </c>
      <c r="F10" s="20" t="s">
        <v>229</v>
      </c>
      <c r="G10" s="20" t="s">
        <v>514</v>
      </c>
      <c r="H10" s="77">
        <v>24</v>
      </c>
      <c r="I10" s="82">
        <v>0.05</v>
      </c>
      <c r="J10" s="82">
        <v>0.1</v>
      </c>
      <c r="K10">
        <f>SUMIFS(DATA!$U$2:$U$925,DATA!$C$2:$C$925,Ket_Qua!$D10,DATA!$I$2:$I$925,Ket_Qua!K$1)</f>
        <v>44</v>
      </c>
      <c r="L10">
        <f>SUMIFS(DATA!$U$2:$U$925,DATA!$C$2:$C$925,Ket_Qua!$D10,DATA!$I$2:$I$925,Ket_Qua!L$1)</f>
        <v>42</v>
      </c>
      <c r="M10">
        <f>SUMIFS(DATA!$U$2:$U$925,DATA!$C$2:$C$925,Ket_Qua!$D10,DATA!$I$2:$I$925,Ket_Qua!M$1)</f>
        <v>41</v>
      </c>
      <c r="N10">
        <f>SUMIFS(DATA!$U$2:$U$925,DATA!$C$2:$C$925,Ket_Qua!$D10,DATA!$I$2:$I$925,Ket_Qua!N$1)</f>
        <v>16</v>
      </c>
      <c r="O10">
        <f>SUMIFS(DATA!$U$2:$U$925,DATA!$C$2:$C$925,Ket_Qua!$D10,DATA!$I$2:$I$925,Ket_Qua!O$1)</f>
        <v>29</v>
      </c>
      <c r="P10">
        <f>SUMIFS(DATA!$U$2:$U$925,DATA!$C$2:$C$925,Ket_Qua!$D10,DATA!$I$2:$I$925,Ket_Qua!P$1)</f>
        <v>50</v>
      </c>
      <c r="Q10">
        <f>SUMIFS(DATA!$U$2:$U$925,DATA!$C$2:$C$925,Ket_Qua!$D10,DATA!$I$2:$I$925,Ket_Qua!Q$1)</f>
        <v>26</v>
      </c>
      <c r="R10">
        <f>SUM(Ket_Qua!K10:Q10)</f>
        <v>248</v>
      </c>
      <c r="S10" s="77">
        <v>40000</v>
      </c>
      <c r="T10" s="77">
        <v>9920000</v>
      </c>
      <c r="U10" s="77">
        <v>992000</v>
      </c>
      <c r="V10" s="77">
        <v>8928000</v>
      </c>
      <c r="W10" s="77">
        <v>793600</v>
      </c>
      <c r="X10" s="77">
        <v>9721600</v>
      </c>
      <c r="Y10" s="77">
        <v>51900</v>
      </c>
    </row>
    <row r="11" spans="1:25" x14ac:dyDescent="0.25">
      <c r="A11" s="280">
        <v>44977</v>
      </c>
      <c r="B11" s="20" t="s">
        <v>216</v>
      </c>
      <c r="C11" s="20" t="s">
        <v>217</v>
      </c>
      <c r="D11" s="20" t="s">
        <v>230</v>
      </c>
      <c r="E11" s="20" t="s">
        <v>231</v>
      </c>
      <c r="F11" s="20" t="s">
        <v>232</v>
      </c>
      <c r="G11" s="20" t="s">
        <v>514</v>
      </c>
      <c r="H11" s="77">
        <v>30</v>
      </c>
      <c r="I11" s="82">
        <v>0.05</v>
      </c>
      <c r="J11" s="82">
        <v>0.15</v>
      </c>
      <c r="K11">
        <f>SUMIFS(DATA!$U$2:$U$925,DATA!$C$2:$C$925,Ket_Qua!$D11,DATA!$I$2:$I$925,Ket_Qua!K$1)</f>
        <v>28</v>
      </c>
      <c r="L11">
        <f>SUMIFS(DATA!$U$2:$U$925,DATA!$C$2:$C$925,Ket_Qua!$D11,DATA!$I$2:$I$925,Ket_Qua!L$1)</f>
        <v>13</v>
      </c>
      <c r="M11">
        <f>SUMIFS(DATA!$U$2:$U$925,DATA!$C$2:$C$925,Ket_Qua!$D11,DATA!$I$2:$I$925,Ket_Qua!M$1)</f>
        <v>34</v>
      </c>
      <c r="N11">
        <f>SUMIFS(DATA!$U$2:$U$925,DATA!$C$2:$C$925,Ket_Qua!$D11,DATA!$I$2:$I$925,Ket_Qua!N$1)</f>
        <v>20</v>
      </c>
      <c r="O11">
        <f>SUMIFS(DATA!$U$2:$U$925,DATA!$C$2:$C$925,Ket_Qua!$D11,DATA!$I$2:$I$925,Ket_Qua!O$1)</f>
        <v>33</v>
      </c>
      <c r="P11">
        <f>SUMIFS(DATA!$U$2:$U$925,DATA!$C$2:$C$925,Ket_Qua!$D11,DATA!$I$2:$I$925,Ket_Qua!P$1)</f>
        <v>26</v>
      </c>
      <c r="Q11">
        <f>SUMIFS(DATA!$U$2:$U$925,DATA!$C$2:$C$925,Ket_Qua!$D11,DATA!$I$2:$I$925,Ket_Qua!Q$1)</f>
        <v>23</v>
      </c>
      <c r="R11">
        <f>SUM(Ket_Qua!K11:Q11)</f>
        <v>177</v>
      </c>
      <c r="S11" s="77">
        <v>36000</v>
      </c>
      <c r="T11" s="77">
        <v>6372000</v>
      </c>
      <c r="U11" s="77">
        <v>955800</v>
      </c>
      <c r="V11" s="77">
        <v>5416200</v>
      </c>
      <c r="W11" s="77">
        <v>509760</v>
      </c>
      <c r="X11" s="77">
        <v>5925960</v>
      </c>
      <c r="Y11" s="77">
        <v>46900</v>
      </c>
    </row>
    <row r="12" spans="1:25" x14ac:dyDescent="0.25">
      <c r="A12" s="280">
        <v>44977</v>
      </c>
      <c r="B12" s="20" t="s">
        <v>216</v>
      </c>
      <c r="C12" s="20" t="s">
        <v>217</v>
      </c>
      <c r="D12" s="20" t="s">
        <v>233</v>
      </c>
      <c r="E12" s="20" t="s">
        <v>234</v>
      </c>
      <c r="F12" s="20" t="s">
        <v>235</v>
      </c>
      <c r="G12" s="20" t="s">
        <v>514</v>
      </c>
      <c r="H12" s="77">
        <v>32</v>
      </c>
      <c r="I12" s="82">
        <v>0.05</v>
      </c>
      <c r="J12" s="82">
        <v>0.1</v>
      </c>
      <c r="K12">
        <f>SUMIFS(DATA!$U$2:$U$925,DATA!$C$2:$C$925,Ket_Qua!$D12,DATA!$I$2:$I$925,Ket_Qua!K$1)</f>
        <v>27</v>
      </c>
      <c r="L12">
        <f>SUMIFS(DATA!$U$2:$U$925,DATA!$C$2:$C$925,Ket_Qua!$D12,DATA!$I$2:$I$925,Ket_Qua!L$1)</f>
        <v>37</v>
      </c>
      <c r="M12">
        <f>SUMIFS(DATA!$U$2:$U$925,DATA!$C$2:$C$925,Ket_Qua!$D12,DATA!$I$2:$I$925,Ket_Qua!M$1)</f>
        <v>50</v>
      </c>
      <c r="N12">
        <f>SUMIFS(DATA!$U$2:$U$925,DATA!$C$2:$C$925,Ket_Qua!$D12,DATA!$I$2:$I$925,Ket_Qua!N$1)</f>
        <v>17</v>
      </c>
      <c r="O12">
        <f>SUMIFS(DATA!$U$2:$U$925,DATA!$C$2:$C$925,Ket_Qua!$D12,DATA!$I$2:$I$925,Ket_Qua!O$1)</f>
        <v>37</v>
      </c>
      <c r="P12">
        <f>SUMIFS(DATA!$U$2:$U$925,DATA!$C$2:$C$925,Ket_Qua!$D12,DATA!$I$2:$I$925,Ket_Qua!P$1)</f>
        <v>37</v>
      </c>
      <c r="Q12">
        <f>SUMIFS(DATA!$U$2:$U$925,DATA!$C$2:$C$925,Ket_Qua!$D12,DATA!$I$2:$I$925,Ket_Qua!Q$1)</f>
        <v>43</v>
      </c>
      <c r="R12">
        <f>SUM(Ket_Qua!K12:Q12)</f>
        <v>248</v>
      </c>
      <c r="S12" s="77">
        <v>21120</v>
      </c>
      <c r="T12" s="77">
        <v>5237760</v>
      </c>
      <c r="U12" s="77">
        <v>523776</v>
      </c>
      <c r="V12" s="77">
        <v>4713984</v>
      </c>
      <c r="W12" s="77">
        <v>419020.79999999999</v>
      </c>
      <c r="X12" s="77">
        <v>5133004.7999999998</v>
      </c>
      <c r="Y12" s="77">
        <v>27900</v>
      </c>
    </row>
    <row r="13" spans="1:25" x14ac:dyDescent="0.25">
      <c r="A13" s="280">
        <v>44977</v>
      </c>
      <c r="B13" s="20" t="s">
        <v>216</v>
      </c>
      <c r="C13" s="20" t="s">
        <v>217</v>
      </c>
      <c r="D13" s="20" t="s">
        <v>236</v>
      </c>
      <c r="E13" s="20" t="s">
        <v>237</v>
      </c>
      <c r="F13" s="20" t="s">
        <v>238</v>
      </c>
      <c r="G13" s="20" t="s">
        <v>514</v>
      </c>
      <c r="H13" s="77">
        <v>30</v>
      </c>
      <c r="I13" s="82">
        <v>0.05</v>
      </c>
      <c r="J13" s="82">
        <v>0.2</v>
      </c>
      <c r="K13">
        <f>SUMIFS(DATA!$U$2:$U$925,DATA!$C$2:$C$925,Ket_Qua!$D13,DATA!$I$2:$I$925,Ket_Qua!K$1)</f>
        <v>48</v>
      </c>
      <c r="L13">
        <f>SUMIFS(DATA!$U$2:$U$925,DATA!$C$2:$C$925,Ket_Qua!$D13,DATA!$I$2:$I$925,Ket_Qua!L$1)</f>
        <v>34</v>
      </c>
      <c r="M13">
        <f>SUMIFS(DATA!$U$2:$U$925,DATA!$C$2:$C$925,Ket_Qua!$D13,DATA!$I$2:$I$925,Ket_Qua!M$1)</f>
        <v>36</v>
      </c>
      <c r="N13">
        <f>SUMIFS(DATA!$U$2:$U$925,DATA!$C$2:$C$925,Ket_Qua!$D13,DATA!$I$2:$I$925,Ket_Qua!N$1)</f>
        <v>40</v>
      </c>
      <c r="O13">
        <f>SUMIFS(DATA!$U$2:$U$925,DATA!$C$2:$C$925,Ket_Qua!$D13,DATA!$I$2:$I$925,Ket_Qua!O$1)</f>
        <v>44</v>
      </c>
      <c r="P13">
        <f>SUMIFS(DATA!$U$2:$U$925,DATA!$C$2:$C$925,Ket_Qua!$D13,DATA!$I$2:$I$925,Ket_Qua!P$1)</f>
        <v>31</v>
      </c>
      <c r="Q13">
        <f>SUMIFS(DATA!$U$2:$U$925,DATA!$C$2:$C$925,Ket_Qua!$D13,DATA!$I$2:$I$925,Ket_Qua!Q$1)</f>
        <v>10</v>
      </c>
      <c r="R13">
        <f>SUM(Ket_Qua!K13:Q13)</f>
        <v>243</v>
      </c>
      <c r="S13" s="77">
        <v>33000</v>
      </c>
      <c r="T13" s="77">
        <v>8019000</v>
      </c>
      <c r="U13" s="77">
        <v>1603800</v>
      </c>
      <c r="V13" s="77">
        <v>6415200</v>
      </c>
      <c r="W13" s="77">
        <v>641520</v>
      </c>
      <c r="X13" s="77">
        <v>7056720</v>
      </c>
      <c r="Y13" s="77">
        <v>42900</v>
      </c>
    </row>
    <row r="14" spans="1:25" x14ac:dyDescent="0.25">
      <c r="A14" s="280">
        <v>44977</v>
      </c>
      <c r="B14" s="20" t="s">
        <v>216</v>
      </c>
      <c r="C14" s="20" t="s">
        <v>217</v>
      </c>
      <c r="D14" s="20" t="s">
        <v>239</v>
      </c>
      <c r="E14" s="20" t="s">
        <v>240</v>
      </c>
      <c r="F14" s="20" t="s">
        <v>241</v>
      </c>
      <c r="G14" s="20" t="s">
        <v>514</v>
      </c>
      <c r="H14" s="77">
        <v>30</v>
      </c>
      <c r="I14" s="82">
        <v>0.05</v>
      </c>
      <c r="J14" s="82">
        <v>0</v>
      </c>
      <c r="K14">
        <f>SUMIFS(DATA!$U$2:$U$925,DATA!$C$2:$C$925,Ket_Qua!$D14,DATA!$I$2:$I$925,Ket_Qua!K$1)</f>
        <v>28</v>
      </c>
      <c r="L14">
        <f>SUMIFS(DATA!$U$2:$U$925,DATA!$C$2:$C$925,Ket_Qua!$D14,DATA!$I$2:$I$925,Ket_Qua!L$1)</f>
        <v>30</v>
      </c>
      <c r="M14">
        <f>SUMIFS(DATA!$U$2:$U$925,DATA!$C$2:$C$925,Ket_Qua!$D14,DATA!$I$2:$I$925,Ket_Qua!M$1)</f>
        <v>15</v>
      </c>
      <c r="N14">
        <f>SUMIFS(DATA!$U$2:$U$925,DATA!$C$2:$C$925,Ket_Qua!$D14,DATA!$I$2:$I$925,Ket_Qua!N$1)</f>
        <v>29</v>
      </c>
      <c r="O14">
        <f>SUMIFS(DATA!$U$2:$U$925,DATA!$C$2:$C$925,Ket_Qua!$D14,DATA!$I$2:$I$925,Ket_Qua!O$1)</f>
        <v>16</v>
      </c>
      <c r="P14">
        <f>SUMIFS(DATA!$U$2:$U$925,DATA!$C$2:$C$925,Ket_Qua!$D14,DATA!$I$2:$I$925,Ket_Qua!P$1)</f>
        <v>26</v>
      </c>
      <c r="Q14">
        <f>SUMIFS(DATA!$U$2:$U$925,DATA!$C$2:$C$925,Ket_Qua!$D14,DATA!$I$2:$I$925,Ket_Qua!Q$1)</f>
        <v>50</v>
      </c>
      <c r="R14">
        <f>SUM(Ket_Qua!K14:Q14)</f>
        <v>194</v>
      </c>
      <c r="S14" s="77">
        <v>50400</v>
      </c>
      <c r="T14" s="77">
        <v>9777600</v>
      </c>
      <c r="U14" s="77">
        <v>0</v>
      </c>
      <c r="V14" s="77">
        <v>9777600</v>
      </c>
      <c r="W14" s="77">
        <v>782208</v>
      </c>
      <c r="X14" s="77">
        <v>10559808</v>
      </c>
      <c r="Y14" s="77">
        <v>65000</v>
      </c>
    </row>
    <row r="15" spans="1:25" x14ac:dyDescent="0.25">
      <c r="A15" s="280">
        <v>44977</v>
      </c>
      <c r="B15" s="20" t="s">
        <v>216</v>
      </c>
      <c r="C15" s="20" t="s">
        <v>217</v>
      </c>
      <c r="D15" s="20" t="s">
        <v>242</v>
      </c>
      <c r="E15" s="20" t="s">
        <v>243</v>
      </c>
      <c r="F15" s="20" t="s">
        <v>244</v>
      </c>
      <c r="G15" s="20" t="s">
        <v>514</v>
      </c>
      <c r="H15" s="77">
        <v>20</v>
      </c>
      <c r="I15" s="82">
        <v>0.05</v>
      </c>
      <c r="J15" s="82">
        <v>0</v>
      </c>
      <c r="K15">
        <f>SUMIFS(DATA!$U$2:$U$925,DATA!$C$2:$C$925,Ket_Qua!$D15,DATA!$I$2:$I$925,Ket_Qua!K$1)</f>
        <v>15</v>
      </c>
      <c r="L15">
        <f>SUMIFS(DATA!$U$2:$U$925,DATA!$C$2:$C$925,Ket_Qua!$D15,DATA!$I$2:$I$925,Ket_Qua!L$1)</f>
        <v>43</v>
      </c>
      <c r="M15">
        <f>SUMIFS(DATA!$U$2:$U$925,DATA!$C$2:$C$925,Ket_Qua!$D15,DATA!$I$2:$I$925,Ket_Qua!M$1)</f>
        <v>38</v>
      </c>
      <c r="N15">
        <f>SUMIFS(DATA!$U$2:$U$925,DATA!$C$2:$C$925,Ket_Qua!$D15,DATA!$I$2:$I$925,Ket_Qua!N$1)</f>
        <v>35</v>
      </c>
      <c r="O15">
        <f>SUMIFS(DATA!$U$2:$U$925,DATA!$C$2:$C$925,Ket_Qua!$D15,DATA!$I$2:$I$925,Ket_Qua!O$1)</f>
        <v>15</v>
      </c>
      <c r="P15">
        <f>SUMIFS(DATA!$U$2:$U$925,DATA!$C$2:$C$925,Ket_Qua!$D15,DATA!$I$2:$I$925,Ket_Qua!P$1)</f>
        <v>23</v>
      </c>
      <c r="Q15">
        <f>SUMIFS(DATA!$U$2:$U$925,DATA!$C$2:$C$925,Ket_Qua!$D15,DATA!$I$2:$I$925,Ket_Qua!Q$1)</f>
        <v>29</v>
      </c>
      <c r="R15">
        <f>SUM(Ket_Qua!K15:Q15)</f>
        <v>198</v>
      </c>
      <c r="S15" s="77">
        <v>110000</v>
      </c>
      <c r="T15" s="77">
        <v>21780000</v>
      </c>
      <c r="U15" s="77">
        <v>0</v>
      </c>
      <c r="V15" s="77">
        <v>21780000</v>
      </c>
      <c r="W15" s="77">
        <v>1742400</v>
      </c>
      <c r="X15" s="77">
        <v>23522400</v>
      </c>
      <c r="Y15" s="77">
        <v>136900</v>
      </c>
    </row>
    <row r="16" spans="1:25" x14ac:dyDescent="0.25">
      <c r="A16" s="280">
        <v>44977</v>
      </c>
      <c r="B16" s="20" t="s">
        <v>216</v>
      </c>
      <c r="C16" s="20" t="s">
        <v>217</v>
      </c>
      <c r="D16" s="20" t="s">
        <v>245</v>
      </c>
      <c r="E16" s="20" t="s">
        <v>246</v>
      </c>
      <c r="F16" s="20" t="s">
        <v>247</v>
      </c>
      <c r="G16" s="20" t="s">
        <v>514</v>
      </c>
      <c r="H16" s="77">
        <v>40</v>
      </c>
      <c r="I16" s="82">
        <v>0.05</v>
      </c>
      <c r="J16" s="82">
        <v>0</v>
      </c>
      <c r="K16">
        <f>SUMIFS(DATA!$U$2:$U$925,DATA!$C$2:$C$925,Ket_Qua!$D16,DATA!$I$2:$I$925,Ket_Qua!K$1)</f>
        <v>40</v>
      </c>
      <c r="L16">
        <f>SUMIFS(DATA!$U$2:$U$925,DATA!$C$2:$C$925,Ket_Qua!$D16,DATA!$I$2:$I$925,Ket_Qua!L$1)</f>
        <v>35</v>
      </c>
      <c r="M16">
        <f>SUMIFS(DATA!$U$2:$U$925,DATA!$C$2:$C$925,Ket_Qua!$D16,DATA!$I$2:$I$925,Ket_Qua!M$1)</f>
        <v>33</v>
      </c>
      <c r="N16">
        <f>SUMIFS(DATA!$U$2:$U$925,DATA!$C$2:$C$925,Ket_Qua!$D16,DATA!$I$2:$I$925,Ket_Qua!N$1)</f>
        <v>45</v>
      </c>
      <c r="O16">
        <f>SUMIFS(DATA!$U$2:$U$925,DATA!$C$2:$C$925,Ket_Qua!$D16,DATA!$I$2:$I$925,Ket_Qua!O$1)</f>
        <v>36</v>
      </c>
      <c r="P16">
        <f>SUMIFS(DATA!$U$2:$U$925,DATA!$C$2:$C$925,Ket_Qua!$D16,DATA!$I$2:$I$925,Ket_Qua!P$1)</f>
        <v>21</v>
      </c>
      <c r="Q16">
        <f>SUMIFS(DATA!$U$2:$U$925,DATA!$C$2:$C$925,Ket_Qua!$D16,DATA!$I$2:$I$925,Ket_Qua!Q$1)</f>
        <v>16</v>
      </c>
      <c r="R16">
        <f>SUM(Ket_Qua!K16:Q16)</f>
        <v>226</v>
      </c>
      <c r="S16" s="77">
        <v>45000</v>
      </c>
      <c r="T16" s="77">
        <v>10170000</v>
      </c>
      <c r="U16" s="77">
        <v>0</v>
      </c>
      <c r="V16" s="77">
        <v>10170000</v>
      </c>
      <c r="W16" s="77">
        <v>813600</v>
      </c>
      <c r="X16" s="77">
        <v>10983600</v>
      </c>
      <c r="Y16" s="77">
        <v>55900</v>
      </c>
    </row>
    <row r="17" spans="1:25" x14ac:dyDescent="0.25">
      <c r="A17" s="280">
        <v>44977</v>
      </c>
      <c r="B17" s="20" t="s">
        <v>216</v>
      </c>
      <c r="C17" s="20" t="s">
        <v>217</v>
      </c>
      <c r="D17" s="20" t="s">
        <v>248</v>
      </c>
      <c r="E17" s="20" t="s">
        <v>249</v>
      </c>
      <c r="F17" s="20" t="s">
        <v>250</v>
      </c>
      <c r="G17" s="20" t="s">
        <v>514</v>
      </c>
      <c r="H17" s="77">
        <v>30</v>
      </c>
      <c r="I17" s="82">
        <v>0.05</v>
      </c>
      <c r="J17" s="82">
        <v>0</v>
      </c>
      <c r="K17">
        <f>SUMIFS(DATA!$U$2:$U$925,DATA!$C$2:$C$925,Ket_Qua!$D17,DATA!$I$2:$I$925,Ket_Qua!K$1)</f>
        <v>22</v>
      </c>
      <c r="L17">
        <f>SUMIFS(DATA!$U$2:$U$925,DATA!$C$2:$C$925,Ket_Qua!$D17,DATA!$I$2:$I$925,Ket_Qua!L$1)</f>
        <v>27</v>
      </c>
      <c r="M17">
        <f>SUMIFS(DATA!$U$2:$U$925,DATA!$C$2:$C$925,Ket_Qua!$D17,DATA!$I$2:$I$925,Ket_Qua!M$1)</f>
        <v>48</v>
      </c>
      <c r="N17">
        <f>SUMIFS(DATA!$U$2:$U$925,DATA!$C$2:$C$925,Ket_Qua!$D17,DATA!$I$2:$I$925,Ket_Qua!N$1)</f>
        <v>39</v>
      </c>
      <c r="O17">
        <f>SUMIFS(DATA!$U$2:$U$925,DATA!$C$2:$C$925,Ket_Qua!$D17,DATA!$I$2:$I$925,Ket_Qua!O$1)</f>
        <v>45</v>
      </c>
      <c r="P17">
        <f>SUMIFS(DATA!$U$2:$U$925,DATA!$C$2:$C$925,Ket_Qua!$D17,DATA!$I$2:$I$925,Ket_Qua!P$1)</f>
        <v>27</v>
      </c>
      <c r="Q17">
        <f>SUMIFS(DATA!$U$2:$U$925,DATA!$C$2:$C$925,Ket_Qua!$D17,DATA!$I$2:$I$925,Ket_Qua!Q$1)</f>
        <v>14</v>
      </c>
      <c r="R17">
        <f>SUM(Ket_Qua!K17:Q17)</f>
        <v>222</v>
      </c>
      <c r="S17" s="77">
        <v>52000</v>
      </c>
      <c r="T17" s="77">
        <v>11544000</v>
      </c>
      <c r="U17" s="77">
        <v>0</v>
      </c>
      <c r="V17" s="77">
        <v>11544000</v>
      </c>
      <c r="W17" s="77">
        <v>923520</v>
      </c>
      <c r="X17" s="77">
        <v>12467520</v>
      </c>
      <c r="Y17" s="77">
        <v>67900</v>
      </c>
    </row>
    <row r="18" spans="1:25" x14ac:dyDescent="0.25">
      <c r="A18" s="280">
        <v>44977</v>
      </c>
      <c r="B18" s="20" t="s">
        <v>216</v>
      </c>
      <c r="C18" s="20" t="s">
        <v>217</v>
      </c>
      <c r="D18" s="20" t="s">
        <v>251</v>
      </c>
      <c r="E18" s="20" t="s">
        <v>252</v>
      </c>
      <c r="F18" s="20" t="s">
        <v>253</v>
      </c>
      <c r="G18" s="20" t="s">
        <v>514</v>
      </c>
      <c r="H18" s="77">
        <v>20</v>
      </c>
      <c r="I18" s="82">
        <v>0.05</v>
      </c>
      <c r="J18" s="82">
        <v>0.05</v>
      </c>
      <c r="K18">
        <f>SUMIFS(DATA!$U$2:$U$925,DATA!$C$2:$C$925,Ket_Qua!$D18,DATA!$I$2:$I$925,Ket_Qua!K$1)</f>
        <v>30</v>
      </c>
      <c r="L18">
        <f>SUMIFS(DATA!$U$2:$U$925,DATA!$C$2:$C$925,Ket_Qua!$D18,DATA!$I$2:$I$925,Ket_Qua!L$1)</f>
        <v>35</v>
      </c>
      <c r="M18">
        <f>SUMIFS(DATA!$U$2:$U$925,DATA!$C$2:$C$925,Ket_Qua!$D18,DATA!$I$2:$I$925,Ket_Qua!M$1)</f>
        <v>23</v>
      </c>
      <c r="N18">
        <f>SUMIFS(DATA!$U$2:$U$925,DATA!$C$2:$C$925,Ket_Qua!$D18,DATA!$I$2:$I$925,Ket_Qua!N$1)</f>
        <v>49</v>
      </c>
      <c r="O18">
        <f>SUMIFS(DATA!$U$2:$U$925,DATA!$C$2:$C$925,Ket_Qua!$D18,DATA!$I$2:$I$925,Ket_Qua!O$1)</f>
        <v>35</v>
      </c>
      <c r="P18">
        <f>SUMIFS(DATA!$U$2:$U$925,DATA!$C$2:$C$925,Ket_Qua!$D18,DATA!$I$2:$I$925,Ket_Qua!P$1)</f>
        <v>50</v>
      </c>
      <c r="Q18">
        <f>SUMIFS(DATA!$U$2:$U$925,DATA!$C$2:$C$925,Ket_Qua!$D18,DATA!$I$2:$I$925,Ket_Qua!Q$1)</f>
        <v>32</v>
      </c>
      <c r="R18">
        <f>SUM(Ket_Qua!K18:Q18)</f>
        <v>254</v>
      </c>
      <c r="S18" s="77">
        <v>65000</v>
      </c>
      <c r="T18" s="77">
        <v>16510000</v>
      </c>
      <c r="U18" s="77">
        <v>825500</v>
      </c>
      <c r="V18" s="77">
        <v>15684500</v>
      </c>
      <c r="W18" s="77">
        <v>1320800</v>
      </c>
      <c r="X18" s="77">
        <v>17005300</v>
      </c>
      <c r="Y18" s="77">
        <v>76900</v>
      </c>
    </row>
    <row r="19" spans="1:25" x14ac:dyDescent="0.25">
      <c r="A19" s="280">
        <v>44977</v>
      </c>
      <c r="B19" s="20" t="s">
        <v>216</v>
      </c>
      <c r="C19" s="20" t="s">
        <v>217</v>
      </c>
      <c r="D19" s="20" t="s">
        <v>254</v>
      </c>
      <c r="E19" s="20" t="s">
        <v>255</v>
      </c>
      <c r="F19" s="20" t="s">
        <v>256</v>
      </c>
      <c r="G19" s="20" t="s">
        <v>514</v>
      </c>
      <c r="H19" s="77">
        <v>20</v>
      </c>
      <c r="I19" s="82">
        <v>0.05</v>
      </c>
      <c r="J19" s="82">
        <v>0</v>
      </c>
      <c r="K19">
        <f>SUMIFS(DATA!$U$2:$U$925,DATA!$C$2:$C$925,Ket_Qua!$D19,DATA!$I$2:$I$925,Ket_Qua!K$1)</f>
        <v>22</v>
      </c>
      <c r="L19">
        <f>SUMIFS(DATA!$U$2:$U$925,DATA!$C$2:$C$925,Ket_Qua!$D19,DATA!$I$2:$I$925,Ket_Qua!L$1)</f>
        <v>23</v>
      </c>
      <c r="M19">
        <f>SUMIFS(DATA!$U$2:$U$925,DATA!$C$2:$C$925,Ket_Qua!$D19,DATA!$I$2:$I$925,Ket_Qua!M$1)</f>
        <v>14</v>
      </c>
      <c r="N19">
        <f>SUMIFS(DATA!$U$2:$U$925,DATA!$C$2:$C$925,Ket_Qua!$D19,DATA!$I$2:$I$925,Ket_Qua!N$1)</f>
        <v>19</v>
      </c>
      <c r="O19">
        <f>SUMIFS(DATA!$U$2:$U$925,DATA!$C$2:$C$925,Ket_Qua!$D19,DATA!$I$2:$I$925,Ket_Qua!O$1)</f>
        <v>42</v>
      </c>
      <c r="P19">
        <f>SUMIFS(DATA!$U$2:$U$925,DATA!$C$2:$C$925,Ket_Qua!$D19,DATA!$I$2:$I$925,Ket_Qua!P$1)</f>
        <v>11</v>
      </c>
      <c r="Q19">
        <f>SUMIFS(DATA!$U$2:$U$925,DATA!$C$2:$C$925,Ket_Qua!$D19,DATA!$I$2:$I$925,Ket_Qua!Q$1)</f>
        <v>32</v>
      </c>
      <c r="R19">
        <f>SUM(Ket_Qua!K19:Q19)</f>
        <v>163</v>
      </c>
      <c r="S19" s="77">
        <v>125000</v>
      </c>
      <c r="T19" s="77">
        <v>20375000</v>
      </c>
      <c r="U19" s="77">
        <v>0</v>
      </c>
      <c r="V19" s="77">
        <v>20375000</v>
      </c>
      <c r="W19" s="77">
        <v>1630000</v>
      </c>
      <c r="X19" s="77">
        <v>22005000</v>
      </c>
      <c r="Y19" s="77">
        <v>156900</v>
      </c>
    </row>
    <row r="20" spans="1:25" x14ac:dyDescent="0.25">
      <c r="A20" s="280">
        <v>44977</v>
      </c>
      <c r="B20" s="20" t="s">
        <v>216</v>
      </c>
      <c r="C20" s="20" t="s">
        <v>217</v>
      </c>
      <c r="D20" s="20" t="s">
        <v>257</v>
      </c>
      <c r="E20" s="20" t="s">
        <v>258</v>
      </c>
      <c r="F20" s="20" t="s">
        <v>259</v>
      </c>
      <c r="G20" s="20" t="s">
        <v>514</v>
      </c>
      <c r="H20" s="77">
        <v>20</v>
      </c>
      <c r="I20" s="82">
        <v>0.05</v>
      </c>
      <c r="J20" s="82">
        <v>0</v>
      </c>
      <c r="K20">
        <f>SUMIFS(DATA!$U$2:$U$925,DATA!$C$2:$C$925,Ket_Qua!$D20,DATA!$I$2:$I$925,Ket_Qua!K$1)</f>
        <v>30</v>
      </c>
      <c r="L20">
        <f>SUMIFS(DATA!$U$2:$U$925,DATA!$C$2:$C$925,Ket_Qua!$D20,DATA!$I$2:$I$925,Ket_Qua!L$1)</f>
        <v>49</v>
      </c>
      <c r="M20">
        <f>SUMIFS(DATA!$U$2:$U$925,DATA!$C$2:$C$925,Ket_Qua!$D20,DATA!$I$2:$I$925,Ket_Qua!M$1)</f>
        <v>20</v>
      </c>
      <c r="N20">
        <f>SUMIFS(DATA!$U$2:$U$925,DATA!$C$2:$C$925,Ket_Qua!$D20,DATA!$I$2:$I$925,Ket_Qua!N$1)</f>
        <v>32</v>
      </c>
      <c r="O20">
        <f>SUMIFS(DATA!$U$2:$U$925,DATA!$C$2:$C$925,Ket_Qua!$D20,DATA!$I$2:$I$925,Ket_Qua!O$1)</f>
        <v>32</v>
      </c>
      <c r="P20">
        <f>SUMIFS(DATA!$U$2:$U$925,DATA!$C$2:$C$925,Ket_Qua!$D20,DATA!$I$2:$I$925,Ket_Qua!P$1)</f>
        <v>17</v>
      </c>
      <c r="Q20">
        <f>SUMIFS(DATA!$U$2:$U$925,DATA!$C$2:$C$925,Ket_Qua!$D20,DATA!$I$2:$I$925,Ket_Qua!Q$1)</f>
        <v>28</v>
      </c>
      <c r="R20">
        <f>SUM(Ket_Qua!K20:Q20)</f>
        <v>208</v>
      </c>
      <c r="S20" s="77">
        <v>70000</v>
      </c>
      <c r="T20" s="77">
        <v>14560000</v>
      </c>
      <c r="U20" s="77">
        <v>0</v>
      </c>
      <c r="V20" s="77">
        <v>14560000</v>
      </c>
      <c r="W20" s="77">
        <v>1164800</v>
      </c>
      <c r="X20" s="77">
        <v>15724800</v>
      </c>
      <c r="Y20" s="77">
        <v>83900</v>
      </c>
    </row>
    <row r="21" spans="1:25" x14ac:dyDescent="0.25">
      <c r="A21" s="280">
        <v>44977</v>
      </c>
      <c r="B21" s="20" t="s">
        <v>216</v>
      </c>
      <c r="C21" s="20" t="s">
        <v>217</v>
      </c>
      <c r="D21" s="20" t="s">
        <v>260</v>
      </c>
      <c r="E21" s="20" t="s">
        <v>261</v>
      </c>
      <c r="F21" s="20" t="s">
        <v>262</v>
      </c>
      <c r="G21" s="20" t="s">
        <v>514</v>
      </c>
      <c r="H21" s="77">
        <v>20</v>
      </c>
      <c r="I21" s="82">
        <v>0.05</v>
      </c>
      <c r="J21" s="82">
        <v>0.2</v>
      </c>
      <c r="K21">
        <f>SUMIFS(DATA!$U$2:$U$925,DATA!$C$2:$C$925,Ket_Qua!$D21,DATA!$I$2:$I$925,Ket_Qua!K$1)</f>
        <v>44</v>
      </c>
      <c r="L21">
        <f>SUMIFS(DATA!$U$2:$U$925,DATA!$C$2:$C$925,Ket_Qua!$D21,DATA!$I$2:$I$925,Ket_Qua!L$1)</f>
        <v>32</v>
      </c>
      <c r="M21">
        <f>SUMIFS(DATA!$U$2:$U$925,DATA!$C$2:$C$925,Ket_Qua!$D21,DATA!$I$2:$I$925,Ket_Qua!M$1)</f>
        <v>15</v>
      </c>
      <c r="N21">
        <f>SUMIFS(DATA!$U$2:$U$925,DATA!$C$2:$C$925,Ket_Qua!$D21,DATA!$I$2:$I$925,Ket_Qua!N$1)</f>
        <v>19</v>
      </c>
      <c r="O21">
        <f>SUMIFS(DATA!$U$2:$U$925,DATA!$C$2:$C$925,Ket_Qua!$D21,DATA!$I$2:$I$925,Ket_Qua!O$1)</f>
        <v>33</v>
      </c>
      <c r="P21">
        <f>SUMIFS(DATA!$U$2:$U$925,DATA!$C$2:$C$925,Ket_Qua!$D21,DATA!$I$2:$I$925,Ket_Qua!P$1)</f>
        <v>29</v>
      </c>
      <c r="Q21">
        <f>SUMIFS(DATA!$U$2:$U$925,DATA!$C$2:$C$925,Ket_Qua!$D21,DATA!$I$2:$I$925,Ket_Qua!Q$1)</f>
        <v>29</v>
      </c>
      <c r="R21">
        <f>SUM(Ket_Qua!K21:Q21)</f>
        <v>201</v>
      </c>
      <c r="S21" s="77">
        <v>80000</v>
      </c>
      <c r="T21" s="77">
        <v>16080000</v>
      </c>
      <c r="U21" s="77">
        <v>3216000</v>
      </c>
      <c r="V21" s="77">
        <v>12864000</v>
      </c>
      <c r="W21" s="77">
        <v>1286400</v>
      </c>
      <c r="X21" s="77">
        <v>14150400</v>
      </c>
      <c r="Y21" s="77">
        <v>97900</v>
      </c>
    </row>
    <row r="22" spans="1:25" x14ac:dyDescent="0.25">
      <c r="A22" s="280">
        <v>44977</v>
      </c>
      <c r="B22" s="20" t="s">
        <v>216</v>
      </c>
      <c r="C22" s="20" t="s">
        <v>217</v>
      </c>
      <c r="D22" s="20" t="s">
        <v>218</v>
      </c>
      <c r="E22" s="20" t="s">
        <v>219</v>
      </c>
      <c r="F22" s="20" t="s">
        <v>220</v>
      </c>
      <c r="G22" s="20" t="s">
        <v>514</v>
      </c>
      <c r="H22" s="77">
        <v>20</v>
      </c>
      <c r="I22" s="82">
        <v>0.05</v>
      </c>
      <c r="J22" s="82">
        <v>0.2</v>
      </c>
      <c r="K22">
        <f>SUMIFS(DATA!$U$2:$U$925,DATA!$C$2:$C$925,Ket_Qua!$D22,DATA!$I$2:$I$925,Ket_Qua!K$1)</f>
        <v>37</v>
      </c>
      <c r="L22">
        <f>SUMIFS(DATA!$U$2:$U$925,DATA!$C$2:$C$925,Ket_Qua!$D22,DATA!$I$2:$I$925,Ket_Qua!L$1)</f>
        <v>44</v>
      </c>
      <c r="M22">
        <f>SUMIFS(DATA!$U$2:$U$925,DATA!$C$2:$C$925,Ket_Qua!$D22,DATA!$I$2:$I$925,Ket_Qua!M$1)</f>
        <v>40</v>
      </c>
      <c r="N22">
        <f>SUMIFS(DATA!$U$2:$U$925,DATA!$C$2:$C$925,Ket_Qua!$D22,DATA!$I$2:$I$925,Ket_Qua!N$1)</f>
        <v>44</v>
      </c>
      <c r="O22">
        <f>SUMIFS(DATA!$U$2:$U$925,DATA!$C$2:$C$925,Ket_Qua!$D22,DATA!$I$2:$I$925,Ket_Qua!O$1)</f>
        <v>42</v>
      </c>
      <c r="P22">
        <f>SUMIFS(DATA!$U$2:$U$925,DATA!$C$2:$C$925,Ket_Qua!$D22,DATA!$I$2:$I$925,Ket_Qua!P$1)</f>
        <v>14</v>
      </c>
      <c r="Q22">
        <f>SUMIFS(DATA!$U$2:$U$925,DATA!$C$2:$C$925,Ket_Qua!$D22,DATA!$I$2:$I$925,Ket_Qua!Q$1)</f>
        <v>28</v>
      </c>
      <c r="R22">
        <f>SUM(Ket_Qua!K22:Q22)</f>
        <v>249</v>
      </c>
      <c r="S22" s="77">
        <v>38500</v>
      </c>
      <c r="T22" s="77">
        <v>9586500</v>
      </c>
      <c r="U22" s="77">
        <v>1917300</v>
      </c>
      <c r="V22" s="77">
        <v>7669200</v>
      </c>
      <c r="W22" s="77">
        <v>766920</v>
      </c>
      <c r="X22" s="77">
        <v>8436120</v>
      </c>
      <c r="Y22" s="77">
        <v>49900</v>
      </c>
    </row>
    <row r="23" spans="1:25" x14ac:dyDescent="0.25">
      <c r="A23" s="280">
        <v>44977</v>
      </c>
      <c r="B23" s="20" t="s">
        <v>216</v>
      </c>
      <c r="C23" s="20" t="s">
        <v>217</v>
      </c>
      <c r="D23" s="20" t="s">
        <v>221</v>
      </c>
      <c r="E23" s="20" t="s">
        <v>222</v>
      </c>
      <c r="F23" s="20" t="s">
        <v>223</v>
      </c>
      <c r="G23" s="20" t="s">
        <v>514</v>
      </c>
      <c r="H23" s="77">
        <v>20</v>
      </c>
      <c r="I23" s="82">
        <v>0.05</v>
      </c>
      <c r="J23" s="82">
        <v>0</v>
      </c>
      <c r="K23">
        <f>SUMIFS(DATA!$U$2:$U$925,DATA!$C$2:$C$925,Ket_Qua!$D23,DATA!$I$2:$I$925,Ket_Qua!K$1)</f>
        <v>36</v>
      </c>
      <c r="L23">
        <f>SUMIFS(DATA!$U$2:$U$925,DATA!$C$2:$C$925,Ket_Qua!$D23,DATA!$I$2:$I$925,Ket_Qua!L$1)</f>
        <v>42</v>
      </c>
      <c r="M23">
        <f>SUMIFS(DATA!$U$2:$U$925,DATA!$C$2:$C$925,Ket_Qua!$D23,DATA!$I$2:$I$925,Ket_Qua!M$1)</f>
        <v>13</v>
      </c>
      <c r="N23">
        <f>SUMIFS(DATA!$U$2:$U$925,DATA!$C$2:$C$925,Ket_Qua!$D23,DATA!$I$2:$I$925,Ket_Qua!N$1)</f>
        <v>42</v>
      </c>
      <c r="O23">
        <f>SUMIFS(DATA!$U$2:$U$925,DATA!$C$2:$C$925,Ket_Qua!$D23,DATA!$I$2:$I$925,Ket_Qua!O$1)</f>
        <v>24</v>
      </c>
      <c r="P23">
        <f>SUMIFS(DATA!$U$2:$U$925,DATA!$C$2:$C$925,Ket_Qua!$D23,DATA!$I$2:$I$925,Ket_Qua!P$1)</f>
        <v>44</v>
      </c>
      <c r="Q23">
        <f>SUMIFS(DATA!$U$2:$U$925,DATA!$C$2:$C$925,Ket_Qua!$D23,DATA!$I$2:$I$925,Ket_Qua!Q$1)</f>
        <v>17</v>
      </c>
      <c r="R23">
        <f>SUM(Ket_Qua!K23:Q23)</f>
        <v>218</v>
      </c>
      <c r="S23" s="77">
        <v>120000</v>
      </c>
      <c r="T23" s="77">
        <v>26160000</v>
      </c>
      <c r="U23" s="77">
        <v>0</v>
      </c>
      <c r="V23" s="77">
        <v>26160000</v>
      </c>
      <c r="W23" s="77">
        <v>2092800</v>
      </c>
      <c r="X23" s="77">
        <v>28252800</v>
      </c>
      <c r="Y23" s="77">
        <v>145900</v>
      </c>
    </row>
    <row r="24" spans="1:25" x14ac:dyDescent="0.25">
      <c r="A24" s="280">
        <v>44977</v>
      </c>
      <c r="B24" s="20" t="s">
        <v>86</v>
      </c>
      <c r="C24" s="20" t="s">
        <v>87</v>
      </c>
      <c r="D24" s="20" t="s">
        <v>88</v>
      </c>
      <c r="E24" s="20" t="s">
        <v>89</v>
      </c>
      <c r="F24" s="20" t="s">
        <v>90</v>
      </c>
      <c r="G24" s="20" t="s">
        <v>514</v>
      </c>
      <c r="H24" s="77">
        <v>5</v>
      </c>
      <c r="I24" s="82">
        <v>0.03</v>
      </c>
      <c r="J24" s="82">
        <v>0</v>
      </c>
      <c r="K24">
        <f>SUMIFS(DATA!$U$2:$U$925,DATA!$C$2:$C$925,Ket_Qua!$D24,DATA!$I$2:$I$925,Ket_Qua!K$1)</f>
        <v>11</v>
      </c>
      <c r="L24">
        <f>SUMIFS(DATA!$U$2:$U$925,DATA!$C$2:$C$925,Ket_Qua!$D24,DATA!$I$2:$I$925,Ket_Qua!L$1)</f>
        <v>43</v>
      </c>
      <c r="M24">
        <f>SUMIFS(DATA!$U$2:$U$925,DATA!$C$2:$C$925,Ket_Qua!$D24,DATA!$I$2:$I$925,Ket_Qua!M$1)</f>
        <v>44</v>
      </c>
      <c r="N24">
        <f>SUMIFS(DATA!$U$2:$U$925,DATA!$C$2:$C$925,Ket_Qua!$D24,DATA!$I$2:$I$925,Ket_Qua!N$1)</f>
        <v>42</v>
      </c>
      <c r="O24">
        <f>SUMIFS(DATA!$U$2:$U$925,DATA!$C$2:$C$925,Ket_Qua!$D24,DATA!$I$2:$I$925,Ket_Qua!O$1)</f>
        <v>48</v>
      </c>
      <c r="P24">
        <f>SUMIFS(DATA!$U$2:$U$925,DATA!$C$2:$C$925,Ket_Qua!$D24,DATA!$I$2:$I$925,Ket_Qua!P$1)</f>
        <v>29</v>
      </c>
      <c r="Q24">
        <f>SUMIFS(DATA!$U$2:$U$925,DATA!$C$2:$C$925,Ket_Qua!$D24,DATA!$I$2:$I$925,Ket_Qua!Q$1)</f>
        <v>49</v>
      </c>
      <c r="R24">
        <f>SUM(Ket_Qua!K24:Q24)</f>
        <v>266</v>
      </c>
      <c r="S24" s="77">
        <v>7800</v>
      </c>
      <c r="T24" s="77">
        <v>2074800</v>
      </c>
      <c r="U24" s="77">
        <v>0</v>
      </c>
      <c r="V24" s="77">
        <v>2074800</v>
      </c>
      <c r="W24" s="77">
        <v>165984</v>
      </c>
      <c r="X24" s="77">
        <v>2240784</v>
      </c>
      <c r="Y24" s="77">
        <v>9900</v>
      </c>
    </row>
    <row r="25" spans="1:25" x14ac:dyDescent="0.25">
      <c r="A25" s="280">
        <v>44977</v>
      </c>
      <c r="B25" s="20" t="s">
        <v>86</v>
      </c>
      <c r="C25" s="20" t="s">
        <v>87</v>
      </c>
      <c r="D25" s="20" t="s">
        <v>92</v>
      </c>
      <c r="E25" s="20" t="s">
        <v>93</v>
      </c>
      <c r="F25" s="20" t="s">
        <v>94</v>
      </c>
      <c r="G25" s="20" t="s">
        <v>514</v>
      </c>
      <c r="H25" s="77">
        <v>5</v>
      </c>
      <c r="I25" s="82">
        <v>0.03</v>
      </c>
      <c r="J25" s="82">
        <v>0</v>
      </c>
      <c r="K25">
        <f>SUMIFS(DATA!$U$2:$U$925,DATA!$C$2:$C$925,Ket_Qua!$D25,DATA!$I$2:$I$925,Ket_Qua!K$1)</f>
        <v>32</v>
      </c>
      <c r="L25">
        <f>SUMIFS(DATA!$U$2:$U$925,DATA!$C$2:$C$925,Ket_Qua!$D25,DATA!$I$2:$I$925,Ket_Qua!L$1)</f>
        <v>28</v>
      </c>
      <c r="M25">
        <f>SUMIFS(DATA!$U$2:$U$925,DATA!$C$2:$C$925,Ket_Qua!$D25,DATA!$I$2:$I$925,Ket_Qua!M$1)</f>
        <v>17</v>
      </c>
      <c r="N25">
        <f>SUMIFS(DATA!$U$2:$U$925,DATA!$C$2:$C$925,Ket_Qua!$D25,DATA!$I$2:$I$925,Ket_Qua!N$1)</f>
        <v>17</v>
      </c>
      <c r="O25">
        <f>SUMIFS(DATA!$U$2:$U$925,DATA!$C$2:$C$925,Ket_Qua!$D25,DATA!$I$2:$I$925,Ket_Qua!O$1)</f>
        <v>40</v>
      </c>
      <c r="P25">
        <f>SUMIFS(DATA!$U$2:$U$925,DATA!$C$2:$C$925,Ket_Qua!$D25,DATA!$I$2:$I$925,Ket_Qua!P$1)</f>
        <v>17</v>
      </c>
      <c r="Q25">
        <f>SUMIFS(DATA!$U$2:$U$925,DATA!$C$2:$C$925,Ket_Qua!$D25,DATA!$I$2:$I$925,Ket_Qua!Q$1)</f>
        <v>13</v>
      </c>
      <c r="R25">
        <f>SUM(Ket_Qua!K25:Q25)</f>
        <v>164</v>
      </c>
      <c r="S25" s="77">
        <v>22000</v>
      </c>
      <c r="T25" s="77">
        <v>3608000</v>
      </c>
      <c r="U25" s="77">
        <v>0</v>
      </c>
      <c r="V25" s="77">
        <v>3608000</v>
      </c>
      <c r="W25" s="77">
        <v>288640</v>
      </c>
      <c r="X25" s="77">
        <v>3896640</v>
      </c>
      <c r="Y25" s="77">
        <v>28900</v>
      </c>
    </row>
    <row r="26" spans="1:25" x14ac:dyDescent="0.25">
      <c r="A26" s="280">
        <v>44977</v>
      </c>
      <c r="B26" s="20" t="s">
        <v>86</v>
      </c>
      <c r="C26" s="20" t="s">
        <v>87</v>
      </c>
      <c r="D26" s="20" t="s">
        <v>95</v>
      </c>
      <c r="E26" s="20" t="s">
        <v>96</v>
      </c>
      <c r="F26" s="20" t="s">
        <v>97</v>
      </c>
      <c r="G26" s="20" t="s">
        <v>514</v>
      </c>
      <c r="H26" s="77">
        <v>5</v>
      </c>
      <c r="I26" s="82">
        <v>0.03</v>
      </c>
      <c r="J26" s="82">
        <v>0</v>
      </c>
      <c r="K26">
        <f>SUMIFS(DATA!$U$2:$U$925,DATA!$C$2:$C$925,Ket_Qua!$D26,DATA!$I$2:$I$925,Ket_Qua!K$1)</f>
        <v>31</v>
      </c>
      <c r="L26">
        <f>SUMIFS(DATA!$U$2:$U$925,DATA!$C$2:$C$925,Ket_Qua!$D26,DATA!$I$2:$I$925,Ket_Qua!L$1)</f>
        <v>35</v>
      </c>
      <c r="M26">
        <f>SUMIFS(DATA!$U$2:$U$925,DATA!$C$2:$C$925,Ket_Qua!$D26,DATA!$I$2:$I$925,Ket_Qua!M$1)</f>
        <v>33</v>
      </c>
      <c r="N26">
        <f>SUMIFS(DATA!$U$2:$U$925,DATA!$C$2:$C$925,Ket_Qua!$D26,DATA!$I$2:$I$925,Ket_Qua!N$1)</f>
        <v>28</v>
      </c>
      <c r="O26">
        <f>SUMIFS(DATA!$U$2:$U$925,DATA!$C$2:$C$925,Ket_Qua!$D26,DATA!$I$2:$I$925,Ket_Qua!O$1)</f>
        <v>20</v>
      </c>
      <c r="P26">
        <f>SUMIFS(DATA!$U$2:$U$925,DATA!$C$2:$C$925,Ket_Qua!$D26,DATA!$I$2:$I$925,Ket_Qua!P$1)</f>
        <v>34</v>
      </c>
      <c r="Q26">
        <f>SUMIFS(DATA!$U$2:$U$925,DATA!$C$2:$C$925,Ket_Qua!$D26,DATA!$I$2:$I$925,Ket_Qua!Q$1)</f>
        <v>12</v>
      </c>
      <c r="R26">
        <f>SUM(Ket_Qua!K26:Q26)</f>
        <v>193</v>
      </c>
      <c r="S26" s="77">
        <v>19000</v>
      </c>
      <c r="T26" s="77">
        <v>3667000</v>
      </c>
      <c r="U26" s="77">
        <v>0</v>
      </c>
      <c r="V26" s="77">
        <v>3667000</v>
      </c>
      <c r="W26" s="77">
        <v>293360</v>
      </c>
      <c r="X26" s="77">
        <v>3960360</v>
      </c>
      <c r="Y26" s="77">
        <v>24900</v>
      </c>
    </row>
    <row r="27" spans="1:25" x14ac:dyDescent="0.25">
      <c r="A27" s="280">
        <v>44977</v>
      </c>
      <c r="B27" s="20" t="s">
        <v>86</v>
      </c>
      <c r="C27" s="20" t="s">
        <v>87</v>
      </c>
      <c r="D27" s="20" t="s">
        <v>98</v>
      </c>
      <c r="E27" s="20" t="s">
        <v>99</v>
      </c>
      <c r="F27" s="20" t="s">
        <v>100</v>
      </c>
      <c r="G27" s="20" t="s">
        <v>514</v>
      </c>
      <c r="H27" s="77">
        <v>5</v>
      </c>
      <c r="I27" s="82">
        <v>0.03</v>
      </c>
      <c r="J27" s="82">
        <v>0</v>
      </c>
      <c r="K27">
        <f>SUMIFS(DATA!$U$2:$U$925,DATA!$C$2:$C$925,Ket_Qua!$D27,DATA!$I$2:$I$925,Ket_Qua!K$1)</f>
        <v>28</v>
      </c>
      <c r="L27">
        <f>SUMIFS(DATA!$U$2:$U$925,DATA!$C$2:$C$925,Ket_Qua!$D27,DATA!$I$2:$I$925,Ket_Qua!L$1)</f>
        <v>24</v>
      </c>
      <c r="M27">
        <f>SUMIFS(DATA!$U$2:$U$925,DATA!$C$2:$C$925,Ket_Qua!$D27,DATA!$I$2:$I$925,Ket_Qua!M$1)</f>
        <v>39</v>
      </c>
      <c r="N27">
        <f>SUMIFS(DATA!$U$2:$U$925,DATA!$C$2:$C$925,Ket_Qua!$D27,DATA!$I$2:$I$925,Ket_Qua!N$1)</f>
        <v>43</v>
      </c>
      <c r="O27">
        <f>SUMIFS(DATA!$U$2:$U$925,DATA!$C$2:$C$925,Ket_Qua!$D27,DATA!$I$2:$I$925,Ket_Qua!O$1)</f>
        <v>36</v>
      </c>
      <c r="P27">
        <f>SUMIFS(DATA!$U$2:$U$925,DATA!$C$2:$C$925,Ket_Qua!$D27,DATA!$I$2:$I$925,Ket_Qua!P$1)</f>
        <v>38</v>
      </c>
      <c r="Q27">
        <f>SUMIFS(DATA!$U$2:$U$925,DATA!$C$2:$C$925,Ket_Qua!$D27,DATA!$I$2:$I$925,Ket_Qua!Q$1)</f>
        <v>37</v>
      </c>
      <c r="R27">
        <f>SUM(Ket_Qua!K27:Q27)</f>
        <v>245</v>
      </c>
      <c r="S27" s="77">
        <v>18500</v>
      </c>
      <c r="T27" s="77">
        <v>4532500</v>
      </c>
      <c r="U27" s="77">
        <v>0</v>
      </c>
      <c r="V27" s="77">
        <v>4532500</v>
      </c>
      <c r="W27" s="77">
        <v>362600</v>
      </c>
      <c r="X27" s="77">
        <v>4895100</v>
      </c>
      <c r="Y27" s="77">
        <v>24900</v>
      </c>
    </row>
    <row r="28" spans="1:25" x14ac:dyDescent="0.25">
      <c r="A28" s="280">
        <v>44977</v>
      </c>
      <c r="B28" s="20" t="s">
        <v>86</v>
      </c>
      <c r="C28" s="20" t="s">
        <v>87</v>
      </c>
      <c r="D28" s="20" t="s">
        <v>101</v>
      </c>
      <c r="E28" s="20" t="s">
        <v>102</v>
      </c>
      <c r="F28" s="20" t="s">
        <v>103</v>
      </c>
      <c r="G28" s="20" t="s">
        <v>514</v>
      </c>
      <c r="H28" s="77">
        <v>5</v>
      </c>
      <c r="I28" s="82">
        <v>0.03</v>
      </c>
      <c r="J28" s="82">
        <v>0</v>
      </c>
      <c r="K28">
        <f>SUMIFS(DATA!$U$2:$U$925,DATA!$C$2:$C$925,Ket_Qua!$D28,DATA!$I$2:$I$925,Ket_Qua!K$1)</f>
        <v>28</v>
      </c>
      <c r="L28">
        <f>SUMIFS(DATA!$U$2:$U$925,DATA!$C$2:$C$925,Ket_Qua!$D28,DATA!$I$2:$I$925,Ket_Qua!L$1)</f>
        <v>49</v>
      </c>
      <c r="M28">
        <f>SUMIFS(DATA!$U$2:$U$925,DATA!$C$2:$C$925,Ket_Qua!$D28,DATA!$I$2:$I$925,Ket_Qua!M$1)</f>
        <v>25</v>
      </c>
      <c r="N28">
        <f>SUMIFS(DATA!$U$2:$U$925,DATA!$C$2:$C$925,Ket_Qua!$D28,DATA!$I$2:$I$925,Ket_Qua!N$1)</f>
        <v>0</v>
      </c>
      <c r="O28">
        <f>SUMIFS(DATA!$U$2:$U$925,DATA!$C$2:$C$925,Ket_Qua!$D28,DATA!$I$2:$I$925,Ket_Qua!O$1)</f>
        <v>0</v>
      </c>
      <c r="P28">
        <f>SUMIFS(DATA!$U$2:$U$925,DATA!$C$2:$C$925,Ket_Qua!$D28,DATA!$I$2:$I$925,Ket_Qua!P$1)</f>
        <v>0</v>
      </c>
      <c r="Q28">
        <f>SUMIFS(DATA!$U$2:$U$925,DATA!$C$2:$C$925,Ket_Qua!$D28,DATA!$I$2:$I$925,Ket_Qua!Q$1)</f>
        <v>0</v>
      </c>
      <c r="R28">
        <f>SUM(Ket_Qua!K28:Q28)</f>
        <v>102</v>
      </c>
      <c r="S28" s="77">
        <v>20000</v>
      </c>
      <c r="T28" s="77">
        <v>2040000</v>
      </c>
      <c r="U28" s="77">
        <v>0</v>
      </c>
      <c r="V28" s="77">
        <v>2040000</v>
      </c>
      <c r="W28" s="77">
        <v>163200</v>
      </c>
      <c r="X28" s="77">
        <v>2203200</v>
      </c>
      <c r="Y28" s="77">
        <v>26900</v>
      </c>
    </row>
    <row r="29" spans="1:25" x14ac:dyDescent="0.25">
      <c r="A29" s="280">
        <v>44977</v>
      </c>
      <c r="B29" s="20" t="s">
        <v>86</v>
      </c>
      <c r="C29" s="20" t="s">
        <v>87</v>
      </c>
      <c r="D29" s="20" t="s">
        <v>104</v>
      </c>
      <c r="E29" s="20" t="s">
        <v>105</v>
      </c>
      <c r="F29" s="20" t="s">
        <v>106</v>
      </c>
      <c r="G29" s="20" t="s">
        <v>514</v>
      </c>
      <c r="H29" s="77">
        <v>5</v>
      </c>
      <c r="I29" s="82">
        <v>0.03</v>
      </c>
      <c r="J29" s="82">
        <v>0</v>
      </c>
      <c r="K29">
        <f>SUMIFS(DATA!$U$2:$U$925,DATA!$C$2:$C$925,Ket_Qua!$D29,DATA!$I$2:$I$925,Ket_Qua!K$1)</f>
        <v>0</v>
      </c>
      <c r="L29">
        <f>SUMIFS(DATA!$U$2:$U$925,DATA!$C$2:$C$925,Ket_Qua!$D29,DATA!$I$2:$I$925,Ket_Qua!L$1)</f>
        <v>0</v>
      </c>
      <c r="M29">
        <f>SUMIFS(DATA!$U$2:$U$925,DATA!$C$2:$C$925,Ket_Qua!$D29,DATA!$I$2:$I$925,Ket_Qua!M$1)</f>
        <v>0</v>
      </c>
      <c r="N29">
        <f>SUMIFS(DATA!$U$2:$U$925,DATA!$C$2:$C$925,Ket_Qua!$D29,DATA!$I$2:$I$925,Ket_Qua!N$1)</f>
        <v>0</v>
      </c>
      <c r="O29">
        <f>SUMIFS(DATA!$U$2:$U$925,DATA!$C$2:$C$925,Ket_Qua!$D29,DATA!$I$2:$I$925,Ket_Qua!O$1)</f>
        <v>32</v>
      </c>
      <c r="P29">
        <f>SUMIFS(DATA!$U$2:$U$925,DATA!$C$2:$C$925,Ket_Qua!$D29,DATA!$I$2:$I$925,Ket_Qua!P$1)</f>
        <v>29</v>
      </c>
      <c r="Q29">
        <f>SUMIFS(DATA!$U$2:$U$925,DATA!$C$2:$C$925,Ket_Qua!$D29,DATA!$I$2:$I$925,Ket_Qua!Q$1)</f>
        <v>31</v>
      </c>
      <c r="R29">
        <f>SUM(Ket_Qua!K29:Q29)</f>
        <v>92</v>
      </c>
      <c r="S29" s="77">
        <v>23000</v>
      </c>
      <c r="T29" s="77">
        <v>2116000</v>
      </c>
      <c r="U29" s="77">
        <v>0</v>
      </c>
      <c r="V29" s="77">
        <v>2116000</v>
      </c>
      <c r="W29" s="77">
        <v>169280</v>
      </c>
      <c r="X29" s="77">
        <v>2285280</v>
      </c>
      <c r="Y29" s="77">
        <v>29900</v>
      </c>
    </row>
    <row r="30" spans="1:25" x14ac:dyDescent="0.25">
      <c r="A30" s="280">
        <v>44977</v>
      </c>
      <c r="B30" s="20" t="s">
        <v>86</v>
      </c>
      <c r="C30" s="20" t="s">
        <v>87</v>
      </c>
      <c r="D30" s="20" t="s">
        <v>107</v>
      </c>
      <c r="E30" s="20" t="s">
        <v>108</v>
      </c>
      <c r="F30" s="20" t="s">
        <v>109</v>
      </c>
      <c r="G30" s="20" t="s">
        <v>514</v>
      </c>
      <c r="H30" s="77">
        <v>5</v>
      </c>
      <c r="I30" s="82">
        <v>0.03</v>
      </c>
      <c r="J30" s="82">
        <v>0</v>
      </c>
      <c r="K30">
        <f>SUMIFS(DATA!$U$2:$U$925,DATA!$C$2:$C$925,Ket_Qua!$D30,DATA!$I$2:$I$925,Ket_Qua!K$1)</f>
        <v>20</v>
      </c>
      <c r="L30">
        <f>SUMIFS(DATA!$U$2:$U$925,DATA!$C$2:$C$925,Ket_Qua!$D30,DATA!$I$2:$I$925,Ket_Qua!L$1)</f>
        <v>13</v>
      </c>
      <c r="M30">
        <f>SUMIFS(DATA!$U$2:$U$925,DATA!$C$2:$C$925,Ket_Qua!$D30,DATA!$I$2:$I$925,Ket_Qua!M$1)</f>
        <v>45</v>
      </c>
      <c r="N30">
        <f>SUMIFS(DATA!$U$2:$U$925,DATA!$C$2:$C$925,Ket_Qua!$D30,DATA!$I$2:$I$925,Ket_Qua!N$1)</f>
        <v>48</v>
      </c>
      <c r="O30">
        <f>SUMIFS(DATA!$U$2:$U$925,DATA!$C$2:$C$925,Ket_Qua!$D30,DATA!$I$2:$I$925,Ket_Qua!O$1)</f>
        <v>26</v>
      </c>
      <c r="P30">
        <f>SUMIFS(DATA!$U$2:$U$925,DATA!$C$2:$C$925,Ket_Qua!$D30,DATA!$I$2:$I$925,Ket_Qua!P$1)</f>
        <v>41</v>
      </c>
      <c r="Q30">
        <f>SUMIFS(DATA!$U$2:$U$925,DATA!$C$2:$C$925,Ket_Qua!$D30,DATA!$I$2:$I$925,Ket_Qua!Q$1)</f>
        <v>40</v>
      </c>
      <c r="R30">
        <f>SUM(Ket_Qua!K30:Q30)</f>
        <v>233</v>
      </c>
      <c r="S30" s="77">
        <v>22000</v>
      </c>
      <c r="T30" s="77">
        <v>5126000</v>
      </c>
      <c r="U30" s="77">
        <v>0</v>
      </c>
      <c r="V30" s="77">
        <v>5126000</v>
      </c>
      <c r="W30" s="77">
        <v>410080</v>
      </c>
      <c r="X30" s="77">
        <v>5536080</v>
      </c>
      <c r="Y30" s="77">
        <v>28900</v>
      </c>
    </row>
    <row r="31" spans="1:25" x14ac:dyDescent="0.25">
      <c r="A31" s="280">
        <v>44977</v>
      </c>
      <c r="B31" s="20" t="s">
        <v>86</v>
      </c>
      <c r="C31" s="20" t="s">
        <v>87</v>
      </c>
      <c r="D31" s="20" t="s">
        <v>110</v>
      </c>
      <c r="E31" s="20" t="s">
        <v>111</v>
      </c>
      <c r="F31" s="20" t="s">
        <v>112</v>
      </c>
      <c r="G31" s="20" t="s">
        <v>514</v>
      </c>
      <c r="H31" s="77">
        <v>5</v>
      </c>
      <c r="I31" s="82">
        <v>0.03</v>
      </c>
      <c r="J31" s="82">
        <v>0</v>
      </c>
      <c r="K31">
        <f>SUMIFS(DATA!$U$2:$U$925,DATA!$C$2:$C$925,Ket_Qua!$D31,DATA!$I$2:$I$925,Ket_Qua!K$1)</f>
        <v>29</v>
      </c>
      <c r="L31">
        <f>SUMIFS(DATA!$U$2:$U$925,DATA!$C$2:$C$925,Ket_Qua!$D31,DATA!$I$2:$I$925,Ket_Qua!L$1)</f>
        <v>13</v>
      </c>
      <c r="M31">
        <f>SUMIFS(DATA!$U$2:$U$925,DATA!$C$2:$C$925,Ket_Qua!$D31,DATA!$I$2:$I$925,Ket_Qua!M$1)</f>
        <v>44</v>
      </c>
      <c r="N31">
        <f>SUMIFS(DATA!$U$2:$U$925,DATA!$C$2:$C$925,Ket_Qua!$D31,DATA!$I$2:$I$925,Ket_Qua!N$1)</f>
        <v>24</v>
      </c>
      <c r="O31">
        <f>SUMIFS(DATA!$U$2:$U$925,DATA!$C$2:$C$925,Ket_Qua!$D31,DATA!$I$2:$I$925,Ket_Qua!O$1)</f>
        <v>15</v>
      </c>
      <c r="P31">
        <f>SUMIFS(DATA!$U$2:$U$925,DATA!$C$2:$C$925,Ket_Qua!$D31,DATA!$I$2:$I$925,Ket_Qua!P$1)</f>
        <v>38</v>
      </c>
      <c r="Q31">
        <f>SUMIFS(DATA!$U$2:$U$925,DATA!$C$2:$C$925,Ket_Qua!$D31,DATA!$I$2:$I$925,Ket_Qua!Q$1)</f>
        <v>36</v>
      </c>
      <c r="R31">
        <f>SUM(Ket_Qua!K31:Q31)</f>
        <v>199</v>
      </c>
      <c r="S31" s="77">
        <v>20000</v>
      </c>
      <c r="T31" s="77">
        <v>3980000</v>
      </c>
      <c r="U31" s="77">
        <v>0</v>
      </c>
      <c r="V31" s="77">
        <v>3980000</v>
      </c>
      <c r="W31" s="77">
        <v>318400</v>
      </c>
      <c r="X31" s="77">
        <v>4298400</v>
      </c>
      <c r="Y31" s="77">
        <v>26900</v>
      </c>
    </row>
    <row r="32" spans="1:25" x14ac:dyDescent="0.25">
      <c r="A32" s="280">
        <v>44977</v>
      </c>
      <c r="B32" s="20" t="s">
        <v>86</v>
      </c>
      <c r="C32" s="20" t="s">
        <v>87</v>
      </c>
      <c r="D32" s="20" t="s">
        <v>113</v>
      </c>
      <c r="E32" s="20" t="s">
        <v>114</v>
      </c>
      <c r="F32" s="20" t="s">
        <v>115</v>
      </c>
      <c r="G32" s="20" t="s">
        <v>514</v>
      </c>
      <c r="H32" s="77">
        <v>5</v>
      </c>
      <c r="I32" s="82">
        <v>0.03</v>
      </c>
      <c r="J32" s="82">
        <v>0</v>
      </c>
      <c r="K32">
        <f>SUMIFS(DATA!$U$2:$U$925,DATA!$C$2:$C$925,Ket_Qua!$D32,DATA!$I$2:$I$925,Ket_Qua!K$1)</f>
        <v>36</v>
      </c>
      <c r="L32">
        <f>SUMIFS(DATA!$U$2:$U$925,DATA!$C$2:$C$925,Ket_Qua!$D32,DATA!$I$2:$I$925,Ket_Qua!L$1)</f>
        <v>49</v>
      </c>
      <c r="M32">
        <f>SUMIFS(DATA!$U$2:$U$925,DATA!$C$2:$C$925,Ket_Qua!$D32,DATA!$I$2:$I$925,Ket_Qua!M$1)</f>
        <v>40</v>
      </c>
      <c r="N32">
        <f>SUMIFS(DATA!$U$2:$U$925,DATA!$C$2:$C$925,Ket_Qua!$D32,DATA!$I$2:$I$925,Ket_Qua!N$1)</f>
        <v>28</v>
      </c>
      <c r="O32">
        <f>SUMIFS(DATA!$U$2:$U$925,DATA!$C$2:$C$925,Ket_Qua!$D32,DATA!$I$2:$I$925,Ket_Qua!O$1)</f>
        <v>11</v>
      </c>
      <c r="P32">
        <f>SUMIFS(DATA!$U$2:$U$925,DATA!$C$2:$C$925,Ket_Qua!$D32,DATA!$I$2:$I$925,Ket_Qua!P$1)</f>
        <v>17</v>
      </c>
      <c r="Q32">
        <f>SUMIFS(DATA!$U$2:$U$925,DATA!$C$2:$C$925,Ket_Qua!$D32,DATA!$I$2:$I$925,Ket_Qua!Q$1)</f>
        <v>37</v>
      </c>
      <c r="R32">
        <f>SUM(Ket_Qua!K32:Q32)</f>
        <v>218</v>
      </c>
      <c r="S32" s="77">
        <v>7300</v>
      </c>
      <c r="T32" s="77">
        <v>1591400</v>
      </c>
      <c r="U32" s="77">
        <v>0</v>
      </c>
      <c r="V32" s="77">
        <v>1591400</v>
      </c>
      <c r="W32" s="77">
        <v>127312</v>
      </c>
      <c r="X32" s="77">
        <v>1718712</v>
      </c>
      <c r="Y32" s="77">
        <v>9900</v>
      </c>
    </row>
    <row r="33" spans="1:25" x14ac:dyDescent="0.25">
      <c r="A33" s="280">
        <v>44977</v>
      </c>
      <c r="B33" s="20" t="s">
        <v>86</v>
      </c>
      <c r="C33" s="20" t="s">
        <v>87</v>
      </c>
      <c r="D33" s="20" t="s">
        <v>116</v>
      </c>
      <c r="E33" s="20" t="s">
        <v>117</v>
      </c>
      <c r="F33" s="20" t="s">
        <v>118</v>
      </c>
      <c r="G33" s="20" t="s">
        <v>514</v>
      </c>
      <c r="H33" s="77">
        <v>5</v>
      </c>
      <c r="I33" s="82">
        <v>0.03</v>
      </c>
      <c r="J33" s="82">
        <v>0</v>
      </c>
      <c r="K33">
        <f>SUMIFS(DATA!$U$2:$U$925,DATA!$C$2:$C$925,Ket_Qua!$D33,DATA!$I$2:$I$925,Ket_Qua!K$1)</f>
        <v>34</v>
      </c>
      <c r="L33">
        <f>SUMIFS(DATA!$U$2:$U$925,DATA!$C$2:$C$925,Ket_Qua!$D33,DATA!$I$2:$I$925,Ket_Qua!L$1)</f>
        <v>15</v>
      </c>
      <c r="M33">
        <f>SUMIFS(DATA!$U$2:$U$925,DATA!$C$2:$C$925,Ket_Qua!$D33,DATA!$I$2:$I$925,Ket_Qua!M$1)</f>
        <v>42</v>
      </c>
      <c r="N33">
        <f>SUMIFS(DATA!$U$2:$U$925,DATA!$C$2:$C$925,Ket_Qua!$D33,DATA!$I$2:$I$925,Ket_Qua!N$1)</f>
        <v>48</v>
      </c>
      <c r="O33">
        <f>SUMIFS(DATA!$U$2:$U$925,DATA!$C$2:$C$925,Ket_Qua!$D33,DATA!$I$2:$I$925,Ket_Qua!O$1)</f>
        <v>35</v>
      </c>
      <c r="P33">
        <f>SUMIFS(DATA!$U$2:$U$925,DATA!$C$2:$C$925,Ket_Qua!$D33,DATA!$I$2:$I$925,Ket_Qua!P$1)</f>
        <v>16</v>
      </c>
      <c r="Q33">
        <f>SUMIFS(DATA!$U$2:$U$925,DATA!$C$2:$C$925,Ket_Qua!$D33,DATA!$I$2:$I$925,Ket_Qua!Q$1)</f>
        <v>12</v>
      </c>
      <c r="R33">
        <f>SUM(Ket_Qua!K33:Q33)</f>
        <v>202</v>
      </c>
      <c r="S33" s="77">
        <v>7500</v>
      </c>
      <c r="T33" s="77">
        <v>1515000</v>
      </c>
      <c r="U33" s="77">
        <v>0</v>
      </c>
      <c r="V33" s="77">
        <v>1515000</v>
      </c>
      <c r="W33" s="77">
        <v>121200</v>
      </c>
      <c r="X33" s="77">
        <v>1636200</v>
      </c>
      <c r="Y33" s="77">
        <v>9900</v>
      </c>
    </row>
    <row r="34" spans="1:25" x14ac:dyDescent="0.25">
      <c r="A34" s="280">
        <v>44977</v>
      </c>
      <c r="B34" s="20" t="s">
        <v>86</v>
      </c>
      <c r="C34" s="20" t="s">
        <v>87</v>
      </c>
      <c r="D34" s="20" t="s">
        <v>119</v>
      </c>
      <c r="E34" s="20" t="s">
        <v>120</v>
      </c>
      <c r="F34" s="20" t="s">
        <v>121</v>
      </c>
      <c r="G34" s="20" t="s">
        <v>514</v>
      </c>
      <c r="H34" s="77">
        <v>10</v>
      </c>
      <c r="I34" s="82">
        <v>0.03</v>
      </c>
      <c r="J34" s="82">
        <v>0</v>
      </c>
      <c r="K34">
        <f>SUMIFS(DATA!$U$2:$U$925,DATA!$C$2:$C$925,Ket_Qua!$D34,DATA!$I$2:$I$925,Ket_Qua!K$1)</f>
        <v>17</v>
      </c>
      <c r="L34">
        <f>SUMIFS(DATA!$U$2:$U$925,DATA!$C$2:$C$925,Ket_Qua!$D34,DATA!$I$2:$I$925,Ket_Qua!L$1)</f>
        <v>38</v>
      </c>
      <c r="M34">
        <f>SUMIFS(DATA!$U$2:$U$925,DATA!$C$2:$C$925,Ket_Qua!$D34,DATA!$I$2:$I$925,Ket_Qua!M$1)</f>
        <v>47</v>
      </c>
      <c r="N34">
        <f>SUMIFS(DATA!$U$2:$U$925,DATA!$C$2:$C$925,Ket_Qua!$D34,DATA!$I$2:$I$925,Ket_Qua!N$1)</f>
        <v>40</v>
      </c>
      <c r="O34">
        <f>SUMIFS(DATA!$U$2:$U$925,DATA!$C$2:$C$925,Ket_Qua!$D34,DATA!$I$2:$I$925,Ket_Qua!O$1)</f>
        <v>38</v>
      </c>
      <c r="P34">
        <f>SUMIFS(DATA!$U$2:$U$925,DATA!$C$2:$C$925,Ket_Qua!$D34,DATA!$I$2:$I$925,Ket_Qua!P$1)</f>
        <v>14</v>
      </c>
      <c r="Q34">
        <f>SUMIFS(DATA!$U$2:$U$925,DATA!$C$2:$C$925,Ket_Qua!$D34,DATA!$I$2:$I$925,Ket_Qua!Q$1)</f>
        <v>34</v>
      </c>
      <c r="R34">
        <f>SUM(Ket_Qua!K34:Q34)</f>
        <v>228</v>
      </c>
      <c r="S34" s="77">
        <v>8200</v>
      </c>
      <c r="T34" s="77">
        <v>1869600</v>
      </c>
      <c r="U34" s="77">
        <v>0</v>
      </c>
      <c r="V34" s="77">
        <v>1869600</v>
      </c>
      <c r="W34" s="77">
        <v>149568</v>
      </c>
      <c r="X34" s="77">
        <v>2019168</v>
      </c>
      <c r="Y34" s="77">
        <v>10500</v>
      </c>
    </row>
    <row r="35" spans="1:25" x14ac:dyDescent="0.25">
      <c r="A35" s="280">
        <v>44977</v>
      </c>
      <c r="B35" s="20" t="s">
        <v>86</v>
      </c>
      <c r="C35" s="20" t="s">
        <v>87</v>
      </c>
      <c r="D35" s="20" t="s">
        <v>122</v>
      </c>
      <c r="E35" s="20" t="s">
        <v>123</v>
      </c>
      <c r="F35" s="20" t="s">
        <v>124</v>
      </c>
      <c r="G35" s="20" t="s">
        <v>514</v>
      </c>
      <c r="H35" s="77">
        <v>5</v>
      </c>
      <c r="I35" s="82">
        <v>0.03</v>
      </c>
      <c r="J35" s="82">
        <v>0</v>
      </c>
      <c r="K35">
        <f>SUMIFS(DATA!$U$2:$U$925,DATA!$C$2:$C$925,Ket_Qua!$D35,DATA!$I$2:$I$925,Ket_Qua!K$1)</f>
        <v>21</v>
      </c>
      <c r="L35">
        <f>SUMIFS(DATA!$U$2:$U$925,DATA!$C$2:$C$925,Ket_Qua!$D35,DATA!$I$2:$I$925,Ket_Qua!L$1)</f>
        <v>45</v>
      </c>
      <c r="M35">
        <f>SUMIFS(DATA!$U$2:$U$925,DATA!$C$2:$C$925,Ket_Qua!$D35,DATA!$I$2:$I$925,Ket_Qua!M$1)</f>
        <v>11</v>
      </c>
      <c r="N35">
        <f>SUMIFS(DATA!$U$2:$U$925,DATA!$C$2:$C$925,Ket_Qua!$D35,DATA!$I$2:$I$925,Ket_Qua!N$1)</f>
        <v>17</v>
      </c>
      <c r="O35">
        <f>SUMIFS(DATA!$U$2:$U$925,DATA!$C$2:$C$925,Ket_Qua!$D35,DATA!$I$2:$I$925,Ket_Qua!O$1)</f>
        <v>30</v>
      </c>
      <c r="P35">
        <f>SUMIFS(DATA!$U$2:$U$925,DATA!$C$2:$C$925,Ket_Qua!$D35,DATA!$I$2:$I$925,Ket_Qua!P$1)</f>
        <v>22</v>
      </c>
      <c r="Q35">
        <f>SUMIFS(DATA!$U$2:$U$925,DATA!$C$2:$C$925,Ket_Qua!$D35,DATA!$I$2:$I$925,Ket_Qua!Q$1)</f>
        <v>28</v>
      </c>
      <c r="R35">
        <f>SUM(Ket_Qua!K35:Q35)</f>
        <v>174</v>
      </c>
      <c r="S35" s="77">
        <v>8500</v>
      </c>
      <c r="T35" s="77">
        <v>1479000</v>
      </c>
      <c r="U35" s="77">
        <v>0</v>
      </c>
      <c r="V35" s="77">
        <v>1479000</v>
      </c>
      <c r="W35" s="77">
        <v>118320</v>
      </c>
      <c r="X35" s="77">
        <v>1597320</v>
      </c>
      <c r="Y35" s="77">
        <v>10500</v>
      </c>
    </row>
    <row r="36" spans="1:25" x14ac:dyDescent="0.25">
      <c r="A36" s="280">
        <v>44977</v>
      </c>
      <c r="B36" s="20" t="s">
        <v>155</v>
      </c>
      <c r="C36" s="20" t="s">
        <v>156</v>
      </c>
      <c r="D36" s="20" t="s">
        <v>157</v>
      </c>
      <c r="E36" s="20" t="s">
        <v>158</v>
      </c>
      <c r="F36" s="20" t="s">
        <v>159</v>
      </c>
      <c r="G36" s="20" t="s">
        <v>514</v>
      </c>
      <c r="H36" s="77">
        <v>5</v>
      </c>
      <c r="I36" s="82">
        <v>0</v>
      </c>
      <c r="J36" s="82">
        <v>0</v>
      </c>
      <c r="K36">
        <f>SUMIFS(DATA!$U$2:$U$925,DATA!$C$2:$C$925,Ket_Qua!$D36,DATA!$I$2:$I$925,Ket_Qua!K$1)</f>
        <v>21</v>
      </c>
      <c r="L36">
        <f>SUMIFS(DATA!$U$2:$U$925,DATA!$C$2:$C$925,Ket_Qua!$D36,DATA!$I$2:$I$925,Ket_Qua!L$1)</f>
        <v>38</v>
      </c>
      <c r="M36">
        <f>SUMIFS(DATA!$U$2:$U$925,DATA!$C$2:$C$925,Ket_Qua!$D36,DATA!$I$2:$I$925,Ket_Qua!M$1)</f>
        <v>19</v>
      </c>
      <c r="N36">
        <f>SUMIFS(DATA!$U$2:$U$925,DATA!$C$2:$C$925,Ket_Qua!$D36,DATA!$I$2:$I$925,Ket_Qua!N$1)</f>
        <v>32</v>
      </c>
      <c r="O36">
        <f>SUMIFS(DATA!$U$2:$U$925,DATA!$C$2:$C$925,Ket_Qua!$D36,DATA!$I$2:$I$925,Ket_Qua!O$1)</f>
        <v>18</v>
      </c>
      <c r="P36">
        <f>SUMIFS(DATA!$U$2:$U$925,DATA!$C$2:$C$925,Ket_Qua!$D36,DATA!$I$2:$I$925,Ket_Qua!P$1)</f>
        <v>28</v>
      </c>
      <c r="Q36">
        <f>SUMIFS(DATA!$U$2:$U$925,DATA!$C$2:$C$925,Ket_Qua!$D36,DATA!$I$2:$I$925,Ket_Qua!Q$1)</f>
        <v>30</v>
      </c>
      <c r="R36">
        <f>SUM(Ket_Qua!K36:Q36)</f>
        <v>186</v>
      </c>
      <c r="S36" s="77">
        <v>99000</v>
      </c>
      <c r="T36" s="77">
        <v>18414000</v>
      </c>
      <c r="U36" s="77">
        <v>0</v>
      </c>
      <c r="V36" s="77">
        <v>18414000</v>
      </c>
      <c r="W36" s="77">
        <v>1473120</v>
      </c>
      <c r="X36" s="77">
        <v>19887120</v>
      </c>
      <c r="Y36" s="77">
        <v>128000</v>
      </c>
    </row>
    <row r="37" spans="1:25" x14ac:dyDescent="0.25">
      <c r="A37" s="280">
        <v>44977</v>
      </c>
      <c r="B37" s="20" t="s">
        <v>155</v>
      </c>
      <c r="C37" s="20" t="s">
        <v>156</v>
      </c>
      <c r="D37" s="20" t="s">
        <v>161</v>
      </c>
      <c r="E37" s="20" t="s">
        <v>162</v>
      </c>
      <c r="F37" s="20" t="s">
        <v>163</v>
      </c>
      <c r="G37" s="20" t="s">
        <v>514</v>
      </c>
      <c r="H37" s="77">
        <v>5</v>
      </c>
      <c r="I37" s="82">
        <v>0</v>
      </c>
      <c r="J37" s="82">
        <v>0</v>
      </c>
      <c r="K37">
        <f>SUMIFS(DATA!$U$2:$U$925,DATA!$C$2:$C$925,Ket_Qua!$D37,DATA!$I$2:$I$925,Ket_Qua!K$1)</f>
        <v>12</v>
      </c>
      <c r="L37">
        <f>SUMIFS(DATA!$U$2:$U$925,DATA!$C$2:$C$925,Ket_Qua!$D37,DATA!$I$2:$I$925,Ket_Qua!L$1)</f>
        <v>39</v>
      </c>
      <c r="M37">
        <f>SUMIFS(DATA!$U$2:$U$925,DATA!$C$2:$C$925,Ket_Qua!$D37,DATA!$I$2:$I$925,Ket_Qua!M$1)</f>
        <v>41</v>
      </c>
      <c r="N37">
        <f>SUMIFS(DATA!$U$2:$U$925,DATA!$C$2:$C$925,Ket_Qua!$D37,DATA!$I$2:$I$925,Ket_Qua!N$1)</f>
        <v>22</v>
      </c>
      <c r="O37">
        <f>SUMIFS(DATA!$U$2:$U$925,DATA!$C$2:$C$925,Ket_Qua!$D37,DATA!$I$2:$I$925,Ket_Qua!O$1)</f>
        <v>33</v>
      </c>
      <c r="P37">
        <f>SUMIFS(DATA!$U$2:$U$925,DATA!$C$2:$C$925,Ket_Qua!$D37,DATA!$I$2:$I$925,Ket_Qua!P$1)</f>
        <v>21</v>
      </c>
      <c r="Q37">
        <f>SUMIFS(DATA!$U$2:$U$925,DATA!$C$2:$C$925,Ket_Qua!$D37,DATA!$I$2:$I$925,Ket_Qua!Q$1)</f>
        <v>36</v>
      </c>
      <c r="R37">
        <f>SUM(Ket_Qua!K37:Q37)</f>
        <v>204</v>
      </c>
      <c r="S37" s="77">
        <v>59400</v>
      </c>
      <c r="T37" s="77">
        <v>12117600</v>
      </c>
      <c r="U37" s="77">
        <v>0</v>
      </c>
      <c r="V37" s="77">
        <v>12117600</v>
      </c>
      <c r="W37" s="77">
        <v>969408</v>
      </c>
      <c r="X37" s="77">
        <v>13087008</v>
      </c>
      <c r="Y37" s="77">
        <v>77000</v>
      </c>
    </row>
    <row r="38" spans="1:25" x14ac:dyDescent="0.25">
      <c r="A38" s="280">
        <v>44977</v>
      </c>
      <c r="B38" s="20" t="s">
        <v>164</v>
      </c>
      <c r="C38" s="20" t="s">
        <v>165</v>
      </c>
      <c r="D38" s="20" t="s">
        <v>169</v>
      </c>
      <c r="E38" s="20" t="s">
        <v>170</v>
      </c>
      <c r="F38" s="20" t="s">
        <v>171</v>
      </c>
      <c r="G38" s="20" t="s">
        <v>569</v>
      </c>
      <c r="H38" s="77">
        <v>5</v>
      </c>
      <c r="I38" s="82">
        <v>0.03</v>
      </c>
      <c r="J38" s="82">
        <v>0</v>
      </c>
      <c r="K38">
        <f>SUMIFS(DATA!$U$2:$U$925,DATA!$C$2:$C$925,Ket_Qua!$D38,DATA!$I$2:$I$925,Ket_Qua!K$1)</f>
        <v>10</v>
      </c>
      <c r="L38">
        <f>SUMIFS(DATA!$U$2:$U$925,DATA!$C$2:$C$925,Ket_Qua!$D38,DATA!$I$2:$I$925,Ket_Qua!L$1)</f>
        <v>10</v>
      </c>
      <c r="M38">
        <f>SUMIFS(DATA!$U$2:$U$925,DATA!$C$2:$C$925,Ket_Qua!$D38,DATA!$I$2:$I$925,Ket_Qua!M$1)</f>
        <v>16</v>
      </c>
      <c r="N38">
        <f>SUMIFS(DATA!$U$2:$U$925,DATA!$C$2:$C$925,Ket_Qua!$D38,DATA!$I$2:$I$925,Ket_Qua!N$1)</f>
        <v>31</v>
      </c>
      <c r="O38">
        <f>SUMIFS(DATA!$U$2:$U$925,DATA!$C$2:$C$925,Ket_Qua!$D38,DATA!$I$2:$I$925,Ket_Qua!O$1)</f>
        <v>24</v>
      </c>
      <c r="P38">
        <f>SUMIFS(DATA!$U$2:$U$925,DATA!$C$2:$C$925,Ket_Qua!$D38,DATA!$I$2:$I$925,Ket_Qua!P$1)</f>
        <v>47</v>
      </c>
      <c r="Q38">
        <f>SUMIFS(DATA!$U$2:$U$925,DATA!$C$2:$C$925,Ket_Qua!$D38,DATA!$I$2:$I$925,Ket_Qua!Q$1)</f>
        <v>28</v>
      </c>
      <c r="R38">
        <f>SUM(Ket_Qua!K38:Q38)</f>
        <v>166</v>
      </c>
      <c r="S38" s="77">
        <v>135000</v>
      </c>
      <c r="T38" s="77">
        <v>22410000</v>
      </c>
      <c r="U38" s="77">
        <v>0</v>
      </c>
      <c r="V38" s="77">
        <v>22410000</v>
      </c>
      <c r="W38" s="77">
        <v>1792800</v>
      </c>
      <c r="X38" s="77">
        <v>24202800</v>
      </c>
      <c r="Y38" s="77">
        <v>160000</v>
      </c>
    </row>
    <row r="39" spans="1:25" x14ac:dyDescent="0.25">
      <c r="A39" s="280">
        <v>44977</v>
      </c>
      <c r="B39" s="20" t="s">
        <v>164</v>
      </c>
      <c r="C39" s="20" t="s">
        <v>165</v>
      </c>
      <c r="D39" s="20" t="s">
        <v>172</v>
      </c>
      <c r="E39" s="20" t="s">
        <v>173</v>
      </c>
      <c r="F39" s="20" t="s">
        <v>174</v>
      </c>
      <c r="G39" s="20" t="s">
        <v>569</v>
      </c>
      <c r="H39" s="77">
        <v>5</v>
      </c>
      <c r="I39" s="82">
        <v>0.03</v>
      </c>
      <c r="J39" s="82">
        <v>0</v>
      </c>
      <c r="K39">
        <f>SUMIFS(DATA!$U$2:$U$925,DATA!$C$2:$C$925,Ket_Qua!$D39,DATA!$I$2:$I$925,Ket_Qua!K$1)</f>
        <v>19</v>
      </c>
      <c r="L39">
        <f>SUMIFS(DATA!$U$2:$U$925,DATA!$C$2:$C$925,Ket_Qua!$D39,DATA!$I$2:$I$925,Ket_Qua!L$1)</f>
        <v>43</v>
      </c>
      <c r="M39">
        <f>SUMIFS(DATA!$U$2:$U$925,DATA!$C$2:$C$925,Ket_Qua!$D39,DATA!$I$2:$I$925,Ket_Qua!M$1)</f>
        <v>37</v>
      </c>
      <c r="N39">
        <f>SUMIFS(DATA!$U$2:$U$925,DATA!$C$2:$C$925,Ket_Qua!$D39,DATA!$I$2:$I$925,Ket_Qua!N$1)</f>
        <v>45</v>
      </c>
      <c r="O39">
        <f>SUMIFS(DATA!$U$2:$U$925,DATA!$C$2:$C$925,Ket_Qua!$D39,DATA!$I$2:$I$925,Ket_Qua!O$1)</f>
        <v>32</v>
      </c>
      <c r="P39">
        <f>SUMIFS(DATA!$U$2:$U$925,DATA!$C$2:$C$925,Ket_Qua!$D39,DATA!$I$2:$I$925,Ket_Qua!P$1)</f>
        <v>18</v>
      </c>
      <c r="Q39">
        <f>SUMIFS(DATA!$U$2:$U$925,DATA!$C$2:$C$925,Ket_Qua!$D39,DATA!$I$2:$I$925,Ket_Qua!Q$1)</f>
        <v>24</v>
      </c>
      <c r="R39">
        <f>SUM(Ket_Qua!K39:Q39)</f>
        <v>218</v>
      </c>
      <c r="S39" s="77">
        <v>102500</v>
      </c>
      <c r="T39" s="77">
        <v>22345000</v>
      </c>
      <c r="U39" s="77">
        <v>0</v>
      </c>
      <c r="V39" s="77">
        <v>22345000</v>
      </c>
      <c r="W39" s="77">
        <v>1787600</v>
      </c>
      <c r="X39" s="77">
        <v>24132600</v>
      </c>
      <c r="Y39" s="77">
        <v>125000</v>
      </c>
    </row>
    <row r="40" spans="1:25" x14ac:dyDescent="0.25">
      <c r="A40" s="280">
        <v>44977</v>
      </c>
      <c r="B40" s="20" t="s">
        <v>164</v>
      </c>
      <c r="C40" s="20" t="s">
        <v>165</v>
      </c>
      <c r="D40" s="20" t="s">
        <v>166</v>
      </c>
      <c r="E40" s="20" t="s">
        <v>167</v>
      </c>
      <c r="F40" s="20" t="s">
        <v>168</v>
      </c>
      <c r="G40" s="20" t="s">
        <v>569</v>
      </c>
      <c r="H40" s="77">
        <v>5</v>
      </c>
      <c r="I40" s="82">
        <v>0.03</v>
      </c>
      <c r="J40" s="82">
        <v>0</v>
      </c>
      <c r="K40">
        <f>SUMIFS(DATA!$U$2:$U$925,DATA!$C$2:$C$925,Ket_Qua!$D40,DATA!$I$2:$I$925,Ket_Qua!K$1)</f>
        <v>13</v>
      </c>
      <c r="L40">
        <f>SUMIFS(DATA!$U$2:$U$925,DATA!$C$2:$C$925,Ket_Qua!$D40,DATA!$I$2:$I$925,Ket_Qua!L$1)</f>
        <v>35</v>
      </c>
      <c r="M40">
        <f>SUMIFS(DATA!$U$2:$U$925,DATA!$C$2:$C$925,Ket_Qua!$D40,DATA!$I$2:$I$925,Ket_Qua!M$1)</f>
        <v>13</v>
      </c>
      <c r="N40">
        <f>SUMIFS(DATA!$U$2:$U$925,DATA!$C$2:$C$925,Ket_Qua!$D40,DATA!$I$2:$I$925,Ket_Qua!N$1)</f>
        <v>46</v>
      </c>
      <c r="O40">
        <f>SUMIFS(DATA!$U$2:$U$925,DATA!$C$2:$C$925,Ket_Qua!$D40,DATA!$I$2:$I$925,Ket_Qua!O$1)</f>
        <v>30</v>
      </c>
      <c r="P40">
        <f>SUMIFS(DATA!$U$2:$U$925,DATA!$C$2:$C$925,Ket_Qua!$D40,DATA!$I$2:$I$925,Ket_Qua!P$1)</f>
        <v>29</v>
      </c>
      <c r="Q40">
        <f>SUMIFS(DATA!$U$2:$U$925,DATA!$C$2:$C$925,Ket_Qua!$D40,DATA!$I$2:$I$925,Ket_Qua!Q$1)</f>
        <v>18</v>
      </c>
      <c r="R40">
        <f>SUM(Ket_Qua!K40:Q40)</f>
        <v>184</v>
      </c>
      <c r="S40" s="77">
        <v>98000</v>
      </c>
      <c r="T40" s="77">
        <v>18032000</v>
      </c>
      <c r="U40" s="77">
        <v>0</v>
      </c>
      <c r="V40" s="77">
        <v>18032000</v>
      </c>
      <c r="W40" s="77">
        <v>1442560</v>
      </c>
      <c r="X40" s="77">
        <v>19474560</v>
      </c>
      <c r="Y40" s="77">
        <v>119900</v>
      </c>
    </row>
    <row r="41" spans="1:25" x14ac:dyDescent="0.25">
      <c r="A41" s="280">
        <v>44977</v>
      </c>
      <c r="B41" s="20" t="s">
        <v>164</v>
      </c>
      <c r="C41" s="20" t="s">
        <v>165</v>
      </c>
      <c r="D41" s="20" t="s">
        <v>175</v>
      </c>
      <c r="E41" s="20" t="s">
        <v>176</v>
      </c>
      <c r="F41" s="20" t="s">
        <v>177</v>
      </c>
      <c r="G41" s="20" t="s">
        <v>514</v>
      </c>
      <c r="H41" s="77">
        <v>10</v>
      </c>
      <c r="I41" s="82">
        <v>0.03</v>
      </c>
      <c r="J41" s="82">
        <v>0</v>
      </c>
      <c r="K41">
        <f>SUMIFS(DATA!$U$2:$U$925,DATA!$C$2:$C$925,Ket_Qua!$D41,DATA!$I$2:$I$925,Ket_Qua!K$1)</f>
        <v>45</v>
      </c>
      <c r="L41">
        <f>SUMIFS(DATA!$U$2:$U$925,DATA!$C$2:$C$925,Ket_Qua!$D41,DATA!$I$2:$I$925,Ket_Qua!L$1)</f>
        <v>41</v>
      </c>
      <c r="M41">
        <f>SUMIFS(DATA!$U$2:$U$925,DATA!$C$2:$C$925,Ket_Qua!$D41,DATA!$I$2:$I$925,Ket_Qua!M$1)</f>
        <v>12</v>
      </c>
      <c r="N41">
        <f>SUMIFS(DATA!$U$2:$U$925,DATA!$C$2:$C$925,Ket_Qua!$D41,DATA!$I$2:$I$925,Ket_Qua!N$1)</f>
        <v>22</v>
      </c>
      <c r="O41">
        <f>SUMIFS(DATA!$U$2:$U$925,DATA!$C$2:$C$925,Ket_Qua!$D41,DATA!$I$2:$I$925,Ket_Qua!O$1)</f>
        <v>45</v>
      </c>
      <c r="P41">
        <f>SUMIFS(DATA!$U$2:$U$925,DATA!$C$2:$C$925,Ket_Qua!$D41,DATA!$I$2:$I$925,Ket_Qua!P$1)</f>
        <v>15</v>
      </c>
      <c r="Q41">
        <f>SUMIFS(DATA!$U$2:$U$925,DATA!$C$2:$C$925,Ket_Qua!$D41,DATA!$I$2:$I$925,Ket_Qua!Q$1)</f>
        <v>33</v>
      </c>
      <c r="R41">
        <f>SUM(Ket_Qua!K41:Q41)</f>
        <v>213</v>
      </c>
      <c r="S41" s="77">
        <v>80000</v>
      </c>
      <c r="T41" s="77">
        <v>17040000</v>
      </c>
      <c r="U41" s="77">
        <v>0</v>
      </c>
      <c r="V41" s="77">
        <v>17040000</v>
      </c>
      <c r="W41" s="77">
        <v>1363200</v>
      </c>
      <c r="X41" s="77">
        <v>18403200</v>
      </c>
      <c r="Y41" s="77">
        <v>98900</v>
      </c>
    </row>
    <row r="42" spans="1:25" x14ac:dyDescent="0.25">
      <c r="A42" s="280">
        <v>44977</v>
      </c>
      <c r="B42" s="20" t="s">
        <v>164</v>
      </c>
      <c r="C42" s="20" t="s">
        <v>165</v>
      </c>
      <c r="D42" s="20" t="s">
        <v>178</v>
      </c>
      <c r="E42" s="20" t="s">
        <v>179</v>
      </c>
      <c r="F42" s="20" t="s">
        <v>180</v>
      </c>
      <c r="G42" s="20" t="s">
        <v>514</v>
      </c>
      <c r="H42" s="77">
        <v>10</v>
      </c>
      <c r="I42" s="82">
        <v>0.03</v>
      </c>
      <c r="J42" s="82">
        <v>0</v>
      </c>
      <c r="K42">
        <f>SUMIFS(DATA!$U$2:$U$925,DATA!$C$2:$C$925,Ket_Qua!$D42,DATA!$I$2:$I$925,Ket_Qua!K$1)</f>
        <v>47</v>
      </c>
      <c r="L42">
        <f>SUMIFS(DATA!$U$2:$U$925,DATA!$C$2:$C$925,Ket_Qua!$D42,DATA!$I$2:$I$925,Ket_Qua!L$1)</f>
        <v>37</v>
      </c>
      <c r="M42">
        <f>SUMIFS(DATA!$U$2:$U$925,DATA!$C$2:$C$925,Ket_Qua!$D42,DATA!$I$2:$I$925,Ket_Qua!M$1)</f>
        <v>36</v>
      </c>
      <c r="N42">
        <f>SUMIFS(DATA!$U$2:$U$925,DATA!$C$2:$C$925,Ket_Qua!$D42,DATA!$I$2:$I$925,Ket_Qua!N$1)</f>
        <v>48</v>
      </c>
      <c r="O42">
        <f>SUMIFS(DATA!$U$2:$U$925,DATA!$C$2:$C$925,Ket_Qua!$D42,DATA!$I$2:$I$925,Ket_Qua!O$1)</f>
        <v>36</v>
      </c>
      <c r="P42">
        <f>SUMIFS(DATA!$U$2:$U$925,DATA!$C$2:$C$925,Ket_Qua!$D42,DATA!$I$2:$I$925,Ket_Qua!P$1)</f>
        <v>28</v>
      </c>
      <c r="Q42">
        <f>SUMIFS(DATA!$U$2:$U$925,DATA!$C$2:$C$925,Ket_Qua!$D42,DATA!$I$2:$I$925,Ket_Qua!Q$1)</f>
        <v>41</v>
      </c>
      <c r="R42">
        <f>SUM(Ket_Qua!K42:Q42)</f>
        <v>273</v>
      </c>
      <c r="S42" s="77">
        <v>68000</v>
      </c>
      <c r="T42" s="77">
        <v>18564000</v>
      </c>
      <c r="U42" s="77">
        <v>0</v>
      </c>
      <c r="V42" s="77">
        <v>18564000</v>
      </c>
      <c r="W42" s="77">
        <v>1485120</v>
      </c>
      <c r="X42" s="77">
        <v>20049120</v>
      </c>
      <c r="Y42" s="77">
        <v>87900</v>
      </c>
    </row>
    <row r="43" spans="1:25" x14ac:dyDescent="0.25">
      <c r="A43" s="280">
        <v>44977</v>
      </c>
      <c r="B43" s="20" t="s">
        <v>164</v>
      </c>
      <c r="C43" s="20" t="s">
        <v>165</v>
      </c>
      <c r="D43" s="20" t="s">
        <v>181</v>
      </c>
      <c r="E43" s="20" t="s">
        <v>182</v>
      </c>
      <c r="F43" s="20" t="s">
        <v>183</v>
      </c>
      <c r="G43" s="20" t="s">
        <v>514</v>
      </c>
      <c r="H43" s="77">
        <v>10</v>
      </c>
      <c r="I43" s="82">
        <v>0.03</v>
      </c>
      <c r="J43" s="82">
        <v>0</v>
      </c>
      <c r="K43">
        <f>SUMIFS(DATA!$U$2:$U$925,DATA!$C$2:$C$925,Ket_Qua!$D43,DATA!$I$2:$I$925,Ket_Qua!K$1)</f>
        <v>46</v>
      </c>
      <c r="L43">
        <f>SUMIFS(DATA!$U$2:$U$925,DATA!$C$2:$C$925,Ket_Qua!$D43,DATA!$I$2:$I$925,Ket_Qua!L$1)</f>
        <v>11</v>
      </c>
      <c r="M43">
        <f>SUMIFS(DATA!$U$2:$U$925,DATA!$C$2:$C$925,Ket_Qua!$D43,DATA!$I$2:$I$925,Ket_Qua!M$1)</f>
        <v>35</v>
      </c>
      <c r="N43">
        <f>SUMIFS(DATA!$U$2:$U$925,DATA!$C$2:$C$925,Ket_Qua!$D43,DATA!$I$2:$I$925,Ket_Qua!N$1)</f>
        <v>41</v>
      </c>
      <c r="O43">
        <f>SUMIFS(DATA!$U$2:$U$925,DATA!$C$2:$C$925,Ket_Qua!$D43,DATA!$I$2:$I$925,Ket_Qua!O$1)</f>
        <v>27</v>
      </c>
      <c r="P43">
        <f>SUMIFS(DATA!$U$2:$U$925,DATA!$C$2:$C$925,Ket_Qua!$D43,DATA!$I$2:$I$925,Ket_Qua!P$1)</f>
        <v>23</v>
      </c>
      <c r="Q43">
        <f>SUMIFS(DATA!$U$2:$U$925,DATA!$C$2:$C$925,Ket_Qua!$D43,DATA!$I$2:$I$925,Ket_Qua!Q$1)</f>
        <v>13</v>
      </c>
      <c r="R43">
        <f>SUM(Ket_Qua!K43:Q43)</f>
        <v>196</v>
      </c>
      <c r="S43" s="77">
        <v>60000</v>
      </c>
      <c r="T43" s="77">
        <v>11760000</v>
      </c>
      <c r="U43" s="77">
        <v>0</v>
      </c>
      <c r="V43" s="77">
        <v>11760000</v>
      </c>
      <c r="W43" s="77">
        <v>940800</v>
      </c>
      <c r="X43" s="77">
        <v>12700800</v>
      </c>
      <c r="Y43" s="77">
        <v>75000</v>
      </c>
    </row>
    <row r="44" spans="1:25" x14ac:dyDescent="0.25">
      <c r="A44" s="280">
        <v>44977</v>
      </c>
      <c r="B44" s="20" t="s">
        <v>164</v>
      </c>
      <c r="C44" s="20" t="s">
        <v>165</v>
      </c>
      <c r="D44" s="20" t="s">
        <v>184</v>
      </c>
      <c r="E44" s="20" t="s">
        <v>185</v>
      </c>
      <c r="F44" s="20" t="s">
        <v>186</v>
      </c>
      <c r="G44" s="20" t="s">
        <v>549</v>
      </c>
      <c r="H44" s="77">
        <v>10</v>
      </c>
      <c r="I44" s="82">
        <v>0.03</v>
      </c>
      <c r="J44" s="82">
        <v>0</v>
      </c>
      <c r="K44">
        <f>SUMIFS(DATA!$U$2:$U$925,DATA!$C$2:$C$925,Ket_Qua!$D44,DATA!$I$2:$I$925,Ket_Qua!K$1)</f>
        <v>47</v>
      </c>
      <c r="L44">
        <f>SUMIFS(DATA!$U$2:$U$925,DATA!$C$2:$C$925,Ket_Qua!$D44,DATA!$I$2:$I$925,Ket_Qua!L$1)</f>
        <v>41</v>
      </c>
      <c r="M44">
        <f>SUMIFS(DATA!$U$2:$U$925,DATA!$C$2:$C$925,Ket_Qua!$D44,DATA!$I$2:$I$925,Ket_Qua!M$1)</f>
        <v>50</v>
      </c>
      <c r="N44">
        <f>SUMIFS(DATA!$U$2:$U$925,DATA!$C$2:$C$925,Ket_Qua!$D44,DATA!$I$2:$I$925,Ket_Qua!N$1)</f>
        <v>49</v>
      </c>
      <c r="O44">
        <f>SUMIFS(DATA!$U$2:$U$925,DATA!$C$2:$C$925,Ket_Qua!$D44,DATA!$I$2:$I$925,Ket_Qua!O$1)</f>
        <v>43</v>
      </c>
      <c r="P44">
        <f>SUMIFS(DATA!$U$2:$U$925,DATA!$C$2:$C$925,Ket_Qua!$D44,DATA!$I$2:$I$925,Ket_Qua!P$1)</f>
        <v>26</v>
      </c>
      <c r="Q44">
        <f>SUMIFS(DATA!$U$2:$U$925,DATA!$C$2:$C$925,Ket_Qua!$D44,DATA!$I$2:$I$925,Ket_Qua!Q$1)</f>
        <v>40</v>
      </c>
      <c r="R44">
        <f>SUM(Ket_Qua!K44:Q44)</f>
        <v>296</v>
      </c>
      <c r="S44" s="77">
        <v>135000</v>
      </c>
      <c r="T44" s="77">
        <v>39960000</v>
      </c>
      <c r="U44" s="77">
        <v>0</v>
      </c>
      <c r="V44" s="77">
        <v>39960000</v>
      </c>
      <c r="W44" s="77">
        <v>3196800</v>
      </c>
      <c r="X44" s="77">
        <v>43156800</v>
      </c>
      <c r="Y44" s="77">
        <v>165000</v>
      </c>
    </row>
    <row r="45" spans="1:25" x14ac:dyDescent="0.25">
      <c r="A45" s="280">
        <v>44977</v>
      </c>
      <c r="B45" s="20" t="s">
        <v>164</v>
      </c>
      <c r="C45" s="20" t="s">
        <v>165</v>
      </c>
      <c r="D45" s="20" t="s">
        <v>187</v>
      </c>
      <c r="E45" s="20" t="s">
        <v>188</v>
      </c>
      <c r="F45" s="20" t="s">
        <v>189</v>
      </c>
      <c r="G45" s="20" t="s">
        <v>514</v>
      </c>
      <c r="H45" s="77">
        <v>5</v>
      </c>
      <c r="I45" s="82">
        <v>0.03</v>
      </c>
      <c r="J45" s="82">
        <v>0</v>
      </c>
      <c r="K45">
        <f>SUMIFS(DATA!$U$2:$U$925,DATA!$C$2:$C$925,Ket_Qua!$D45,DATA!$I$2:$I$925,Ket_Qua!K$1)</f>
        <v>47</v>
      </c>
      <c r="L45">
        <f>SUMIFS(DATA!$U$2:$U$925,DATA!$C$2:$C$925,Ket_Qua!$D45,DATA!$I$2:$I$925,Ket_Qua!L$1)</f>
        <v>15</v>
      </c>
      <c r="M45">
        <f>SUMIFS(DATA!$U$2:$U$925,DATA!$C$2:$C$925,Ket_Qua!$D45,DATA!$I$2:$I$925,Ket_Qua!M$1)</f>
        <v>38</v>
      </c>
      <c r="N45">
        <f>SUMIFS(DATA!$U$2:$U$925,DATA!$C$2:$C$925,Ket_Qua!$D45,DATA!$I$2:$I$925,Ket_Qua!N$1)</f>
        <v>22</v>
      </c>
      <c r="O45">
        <f>SUMIFS(DATA!$U$2:$U$925,DATA!$C$2:$C$925,Ket_Qua!$D45,DATA!$I$2:$I$925,Ket_Qua!O$1)</f>
        <v>13</v>
      </c>
      <c r="P45">
        <f>SUMIFS(DATA!$U$2:$U$925,DATA!$C$2:$C$925,Ket_Qua!$D45,DATA!$I$2:$I$925,Ket_Qua!P$1)</f>
        <v>14</v>
      </c>
      <c r="Q45">
        <f>SUMIFS(DATA!$U$2:$U$925,DATA!$C$2:$C$925,Ket_Qua!$D45,DATA!$I$2:$I$925,Ket_Qua!Q$1)</f>
        <v>37</v>
      </c>
      <c r="R45">
        <f>SUM(Ket_Qua!K45:Q45)</f>
        <v>186</v>
      </c>
      <c r="S45" s="77">
        <v>38000</v>
      </c>
      <c r="T45" s="77">
        <v>7068000</v>
      </c>
      <c r="U45" s="77">
        <v>0</v>
      </c>
      <c r="V45" s="77">
        <v>7068000</v>
      </c>
      <c r="W45" s="77">
        <v>565440</v>
      </c>
      <c r="X45" s="77">
        <v>7633440</v>
      </c>
      <c r="Y45" s="77">
        <v>55000</v>
      </c>
    </row>
    <row r="46" spans="1:25" x14ac:dyDescent="0.25">
      <c r="A46" s="280">
        <v>44977</v>
      </c>
      <c r="B46" s="20" t="s">
        <v>190</v>
      </c>
      <c r="C46" s="20" t="s">
        <v>191</v>
      </c>
      <c r="D46" s="20" t="s">
        <v>192</v>
      </c>
      <c r="E46" s="20" t="s">
        <v>193</v>
      </c>
      <c r="F46" s="20" t="s">
        <v>194</v>
      </c>
      <c r="G46" s="20" t="s">
        <v>544</v>
      </c>
      <c r="H46" s="77">
        <v>3</v>
      </c>
      <c r="I46" s="82">
        <v>0</v>
      </c>
      <c r="J46" s="82">
        <v>0.12</v>
      </c>
      <c r="K46">
        <f>SUMIFS(DATA!$U$2:$U$925,DATA!$C$2:$C$925,Ket_Qua!$D46,DATA!$I$2:$I$925,Ket_Qua!K$1)</f>
        <v>29</v>
      </c>
      <c r="L46">
        <f>SUMIFS(DATA!$U$2:$U$925,DATA!$C$2:$C$925,Ket_Qua!$D46,DATA!$I$2:$I$925,Ket_Qua!L$1)</f>
        <v>15</v>
      </c>
      <c r="M46">
        <f>SUMIFS(DATA!$U$2:$U$925,DATA!$C$2:$C$925,Ket_Qua!$D46,DATA!$I$2:$I$925,Ket_Qua!M$1)</f>
        <v>46</v>
      </c>
      <c r="N46">
        <f>SUMIFS(DATA!$U$2:$U$925,DATA!$C$2:$C$925,Ket_Qua!$D46,DATA!$I$2:$I$925,Ket_Qua!N$1)</f>
        <v>49</v>
      </c>
      <c r="O46">
        <f>SUMIFS(DATA!$U$2:$U$925,DATA!$C$2:$C$925,Ket_Qua!$D46,DATA!$I$2:$I$925,Ket_Qua!O$1)</f>
        <v>23</v>
      </c>
      <c r="P46">
        <f>SUMIFS(DATA!$U$2:$U$925,DATA!$C$2:$C$925,Ket_Qua!$D46,DATA!$I$2:$I$925,Ket_Qua!P$1)</f>
        <v>14</v>
      </c>
      <c r="Q46">
        <f>SUMIFS(DATA!$U$2:$U$925,DATA!$C$2:$C$925,Ket_Qua!$D46,DATA!$I$2:$I$925,Ket_Qua!Q$1)</f>
        <v>45</v>
      </c>
      <c r="R46">
        <f>SUM(Ket_Qua!K46:Q46)</f>
        <v>221</v>
      </c>
      <c r="S46" s="77">
        <v>19696</v>
      </c>
      <c r="T46" s="77">
        <v>4352816</v>
      </c>
      <c r="U46" s="77">
        <v>522337.92</v>
      </c>
      <c r="V46" s="77">
        <v>3830478.08</v>
      </c>
      <c r="W46" s="77">
        <v>348225.28000000003</v>
      </c>
      <c r="X46" s="77">
        <v>4178703.3600000003</v>
      </c>
      <c r="Y46" s="77">
        <v>22500</v>
      </c>
    </row>
    <row r="47" spans="1:25" x14ac:dyDescent="0.25">
      <c r="A47" s="280">
        <v>44977</v>
      </c>
      <c r="B47" s="20" t="s">
        <v>190</v>
      </c>
      <c r="C47" s="20" t="s">
        <v>191</v>
      </c>
      <c r="D47" s="20" t="s">
        <v>195</v>
      </c>
      <c r="E47" s="20" t="s">
        <v>196</v>
      </c>
      <c r="F47" s="20" t="s">
        <v>197</v>
      </c>
      <c r="G47" s="20" t="s">
        <v>544</v>
      </c>
      <c r="H47" s="77">
        <v>12</v>
      </c>
      <c r="I47" s="82">
        <v>0</v>
      </c>
      <c r="J47" s="82">
        <v>0.15</v>
      </c>
      <c r="K47">
        <f>SUMIFS(DATA!$U$2:$U$925,DATA!$C$2:$C$925,Ket_Qua!$D47,DATA!$I$2:$I$925,Ket_Qua!K$1)</f>
        <v>35</v>
      </c>
      <c r="L47">
        <f>SUMIFS(DATA!$U$2:$U$925,DATA!$C$2:$C$925,Ket_Qua!$D47,DATA!$I$2:$I$925,Ket_Qua!L$1)</f>
        <v>22</v>
      </c>
      <c r="M47">
        <f>SUMIFS(DATA!$U$2:$U$925,DATA!$C$2:$C$925,Ket_Qua!$D47,DATA!$I$2:$I$925,Ket_Qua!M$1)</f>
        <v>39</v>
      </c>
      <c r="N47">
        <f>SUMIFS(DATA!$U$2:$U$925,DATA!$C$2:$C$925,Ket_Qua!$D47,DATA!$I$2:$I$925,Ket_Qua!N$1)</f>
        <v>17</v>
      </c>
      <c r="O47">
        <f>SUMIFS(DATA!$U$2:$U$925,DATA!$C$2:$C$925,Ket_Qua!$D47,DATA!$I$2:$I$925,Ket_Qua!O$1)</f>
        <v>10</v>
      </c>
      <c r="P47">
        <f>SUMIFS(DATA!$U$2:$U$925,DATA!$C$2:$C$925,Ket_Qua!$D47,DATA!$I$2:$I$925,Ket_Qua!P$1)</f>
        <v>35</v>
      </c>
      <c r="Q47">
        <f>SUMIFS(DATA!$U$2:$U$925,DATA!$C$2:$C$925,Ket_Qua!$D47,DATA!$I$2:$I$925,Ket_Qua!Q$1)</f>
        <v>30</v>
      </c>
      <c r="R47">
        <f>SUM(Ket_Qua!K47:Q47)</f>
        <v>188</v>
      </c>
      <c r="S47" s="77">
        <v>17876</v>
      </c>
      <c r="T47" s="77">
        <v>3360688</v>
      </c>
      <c r="U47" s="77">
        <v>504103.19999999995</v>
      </c>
      <c r="V47" s="77">
        <v>2856584.8</v>
      </c>
      <c r="W47" s="77">
        <v>268855.03999999998</v>
      </c>
      <c r="X47" s="77">
        <v>3125439.84</v>
      </c>
      <c r="Y47" s="77">
        <v>20900</v>
      </c>
    </row>
    <row r="48" spans="1:25" x14ac:dyDescent="0.25">
      <c r="A48" s="280">
        <v>44977</v>
      </c>
      <c r="B48" s="20" t="s">
        <v>190</v>
      </c>
      <c r="C48" s="20" t="s">
        <v>191</v>
      </c>
      <c r="D48" s="20" t="s">
        <v>198</v>
      </c>
      <c r="E48" s="20" t="s">
        <v>199</v>
      </c>
      <c r="F48" s="20" t="s">
        <v>200</v>
      </c>
      <c r="G48" s="20" t="s">
        <v>544</v>
      </c>
      <c r="H48" s="77">
        <v>12</v>
      </c>
      <c r="I48" s="82">
        <v>0</v>
      </c>
      <c r="J48" s="82">
        <v>0</v>
      </c>
      <c r="K48">
        <f>SUMIFS(DATA!$U$2:$U$925,DATA!$C$2:$C$925,Ket_Qua!$D48,DATA!$I$2:$I$925,Ket_Qua!K$1)</f>
        <v>42</v>
      </c>
      <c r="L48">
        <f>SUMIFS(DATA!$U$2:$U$925,DATA!$C$2:$C$925,Ket_Qua!$D48,DATA!$I$2:$I$925,Ket_Qua!L$1)</f>
        <v>39</v>
      </c>
      <c r="M48">
        <f>SUMIFS(DATA!$U$2:$U$925,DATA!$C$2:$C$925,Ket_Qua!$D48,DATA!$I$2:$I$925,Ket_Qua!M$1)</f>
        <v>36</v>
      </c>
      <c r="N48">
        <f>SUMIFS(DATA!$U$2:$U$925,DATA!$C$2:$C$925,Ket_Qua!$D48,DATA!$I$2:$I$925,Ket_Qua!N$1)</f>
        <v>24</v>
      </c>
      <c r="O48">
        <f>SUMIFS(DATA!$U$2:$U$925,DATA!$C$2:$C$925,Ket_Qua!$D48,DATA!$I$2:$I$925,Ket_Qua!O$1)</f>
        <v>29</v>
      </c>
      <c r="P48">
        <f>SUMIFS(DATA!$U$2:$U$925,DATA!$C$2:$C$925,Ket_Qua!$D48,DATA!$I$2:$I$925,Ket_Qua!P$1)</f>
        <v>14</v>
      </c>
      <c r="Q48">
        <f>SUMIFS(DATA!$U$2:$U$925,DATA!$C$2:$C$925,Ket_Qua!$D48,DATA!$I$2:$I$925,Ket_Qua!Q$1)</f>
        <v>26</v>
      </c>
      <c r="R48">
        <f>SUM(Ket_Qua!K48:Q48)</f>
        <v>210</v>
      </c>
      <c r="S48" s="77">
        <v>18784</v>
      </c>
      <c r="T48" s="77">
        <v>3944640</v>
      </c>
      <c r="U48" s="77">
        <v>0</v>
      </c>
      <c r="V48" s="77">
        <v>3944640</v>
      </c>
      <c r="W48" s="77">
        <v>315571.20000000001</v>
      </c>
      <c r="X48" s="77">
        <v>4260211.2</v>
      </c>
      <c r="Y48" s="77">
        <v>21900</v>
      </c>
    </row>
    <row r="49" spans="1:25" x14ac:dyDescent="0.25">
      <c r="A49" s="280">
        <v>44977</v>
      </c>
      <c r="B49" s="20" t="s">
        <v>190</v>
      </c>
      <c r="C49" s="20" t="s">
        <v>191</v>
      </c>
      <c r="D49" s="20" t="s">
        <v>201</v>
      </c>
      <c r="E49" s="20" t="s">
        <v>202</v>
      </c>
      <c r="F49" s="20" t="s">
        <v>203</v>
      </c>
      <c r="G49" s="20" t="s">
        <v>544</v>
      </c>
      <c r="H49" s="77">
        <v>12</v>
      </c>
      <c r="I49" s="82">
        <v>0</v>
      </c>
      <c r="J49" s="82">
        <v>0.17</v>
      </c>
      <c r="K49">
        <f>SUMIFS(DATA!$U$2:$U$925,DATA!$C$2:$C$925,Ket_Qua!$D49,DATA!$I$2:$I$925,Ket_Qua!K$1)</f>
        <v>34</v>
      </c>
      <c r="L49">
        <f>SUMIFS(DATA!$U$2:$U$925,DATA!$C$2:$C$925,Ket_Qua!$D49,DATA!$I$2:$I$925,Ket_Qua!L$1)</f>
        <v>32</v>
      </c>
      <c r="M49">
        <f>SUMIFS(DATA!$U$2:$U$925,DATA!$C$2:$C$925,Ket_Qua!$D49,DATA!$I$2:$I$925,Ket_Qua!M$1)</f>
        <v>26</v>
      </c>
      <c r="N49">
        <f>SUMIFS(DATA!$U$2:$U$925,DATA!$C$2:$C$925,Ket_Qua!$D49,DATA!$I$2:$I$925,Ket_Qua!N$1)</f>
        <v>49</v>
      </c>
      <c r="O49">
        <f>SUMIFS(DATA!$U$2:$U$925,DATA!$C$2:$C$925,Ket_Qua!$D49,DATA!$I$2:$I$925,Ket_Qua!O$1)</f>
        <v>38</v>
      </c>
      <c r="P49">
        <f>SUMIFS(DATA!$U$2:$U$925,DATA!$C$2:$C$925,Ket_Qua!$D49,DATA!$I$2:$I$925,Ket_Qua!P$1)</f>
        <v>11</v>
      </c>
      <c r="Q49">
        <f>SUMIFS(DATA!$U$2:$U$925,DATA!$C$2:$C$925,Ket_Qua!$D49,DATA!$I$2:$I$925,Ket_Qua!Q$1)</f>
        <v>10</v>
      </c>
      <c r="R49">
        <f>SUM(Ket_Qua!K49:Q49)</f>
        <v>200</v>
      </c>
      <c r="S49" s="77">
        <v>25908</v>
      </c>
      <c r="T49" s="77">
        <v>5181600</v>
      </c>
      <c r="U49" s="77">
        <v>880872.00000000012</v>
      </c>
      <c r="V49" s="77">
        <v>4300728</v>
      </c>
      <c r="W49" s="77">
        <v>414528</v>
      </c>
      <c r="X49" s="77">
        <v>4715256</v>
      </c>
      <c r="Y49" s="77">
        <v>30000</v>
      </c>
    </row>
    <row r="50" spans="1:25" x14ac:dyDescent="0.25">
      <c r="A50" s="280">
        <v>44977</v>
      </c>
      <c r="B50" s="20" t="s">
        <v>190</v>
      </c>
      <c r="C50" s="20" t="s">
        <v>191</v>
      </c>
      <c r="D50" s="20" t="s">
        <v>204</v>
      </c>
      <c r="E50" s="20" t="s">
        <v>205</v>
      </c>
      <c r="F50" s="20" t="s">
        <v>206</v>
      </c>
      <c r="G50" s="20" t="s">
        <v>1269</v>
      </c>
      <c r="H50" s="77">
        <v>8</v>
      </c>
      <c r="I50" s="82">
        <v>0</v>
      </c>
      <c r="J50" s="82">
        <v>0</v>
      </c>
      <c r="K50">
        <f>SUMIFS(DATA!$U$2:$U$925,DATA!$C$2:$C$925,Ket_Qua!$D50,DATA!$I$2:$I$925,Ket_Qua!K$1)</f>
        <v>22</v>
      </c>
      <c r="L50">
        <f>SUMIFS(DATA!$U$2:$U$925,DATA!$C$2:$C$925,Ket_Qua!$D50,DATA!$I$2:$I$925,Ket_Qua!L$1)</f>
        <v>24</v>
      </c>
      <c r="M50">
        <f>SUMIFS(DATA!$U$2:$U$925,DATA!$C$2:$C$925,Ket_Qua!$D50,DATA!$I$2:$I$925,Ket_Qua!M$1)</f>
        <v>10</v>
      </c>
      <c r="N50">
        <f>SUMIFS(DATA!$U$2:$U$925,DATA!$C$2:$C$925,Ket_Qua!$D50,DATA!$I$2:$I$925,Ket_Qua!N$1)</f>
        <v>18</v>
      </c>
      <c r="O50">
        <f>SUMIFS(DATA!$U$2:$U$925,DATA!$C$2:$C$925,Ket_Qua!$D50,DATA!$I$2:$I$925,Ket_Qua!O$1)</f>
        <v>11</v>
      </c>
      <c r="P50">
        <f>SUMIFS(DATA!$U$2:$U$925,DATA!$C$2:$C$925,Ket_Qua!$D50,DATA!$I$2:$I$925,Ket_Qua!P$1)</f>
        <v>29</v>
      </c>
      <c r="Q50">
        <f>SUMIFS(DATA!$U$2:$U$925,DATA!$C$2:$C$925,Ket_Qua!$D50,DATA!$I$2:$I$925,Ket_Qua!Q$1)</f>
        <v>37</v>
      </c>
      <c r="R50">
        <f>SUM(Ket_Qua!K50:Q50)</f>
        <v>151</v>
      </c>
      <c r="S50" s="77">
        <v>21140</v>
      </c>
      <c r="T50" s="77">
        <v>3192140</v>
      </c>
      <c r="U50" s="77">
        <v>0</v>
      </c>
      <c r="V50" s="77">
        <v>3192140</v>
      </c>
      <c r="W50" s="77">
        <v>255371.2</v>
      </c>
      <c r="X50" s="77">
        <v>3447511.2</v>
      </c>
      <c r="Y50" s="77">
        <v>24500</v>
      </c>
    </row>
    <row r="51" spans="1:25" x14ac:dyDescent="0.25">
      <c r="A51" s="280">
        <v>44977</v>
      </c>
      <c r="B51" s="20" t="s">
        <v>190</v>
      </c>
      <c r="C51" s="20" t="s">
        <v>191</v>
      </c>
      <c r="D51" s="20" t="s">
        <v>207</v>
      </c>
      <c r="E51" s="20" t="s">
        <v>208</v>
      </c>
      <c r="F51" s="20" t="s">
        <v>209</v>
      </c>
      <c r="G51" s="20" t="s">
        <v>544</v>
      </c>
      <c r="H51" s="77">
        <v>6</v>
      </c>
      <c r="I51" s="82">
        <v>0</v>
      </c>
      <c r="J51" s="82">
        <v>0</v>
      </c>
      <c r="K51">
        <f>SUMIFS(DATA!$U$2:$U$925,DATA!$C$2:$C$925,Ket_Qua!$D51,DATA!$I$2:$I$925,Ket_Qua!K$1)</f>
        <v>28</v>
      </c>
      <c r="L51">
        <f>SUMIFS(DATA!$U$2:$U$925,DATA!$C$2:$C$925,Ket_Qua!$D51,DATA!$I$2:$I$925,Ket_Qua!L$1)</f>
        <v>26</v>
      </c>
      <c r="M51">
        <f>SUMIFS(DATA!$U$2:$U$925,DATA!$C$2:$C$925,Ket_Qua!$D51,DATA!$I$2:$I$925,Ket_Qua!M$1)</f>
        <v>35</v>
      </c>
      <c r="N51">
        <f>SUMIFS(DATA!$U$2:$U$925,DATA!$C$2:$C$925,Ket_Qua!$D51,DATA!$I$2:$I$925,Ket_Qua!N$1)</f>
        <v>25</v>
      </c>
      <c r="O51">
        <f>SUMIFS(DATA!$U$2:$U$925,DATA!$C$2:$C$925,Ket_Qua!$D51,DATA!$I$2:$I$925,Ket_Qua!O$1)</f>
        <v>21</v>
      </c>
      <c r="P51">
        <f>SUMIFS(DATA!$U$2:$U$925,DATA!$C$2:$C$925,Ket_Qua!$D51,DATA!$I$2:$I$925,Ket_Qua!P$1)</f>
        <v>22</v>
      </c>
      <c r="Q51">
        <f>SUMIFS(DATA!$U$2:$U$925,DATA!$C$2:$C$925,Ket_Qua!$D51,DATA!$I$2:$I$925,Ket_Qua!Q$1)</f>
        <v>45</v>
      </c>
      <c r="R51">
        <f>SUM(Ket_Qua!K51:Q51)</f>
        <v>202</v>
      </c>
      <c r="S51" s="77">
        <v>35454</v>
      </c>
      <c r="T51" s="77">
        <v>7161708</v>
      </c>
      <c r="U51" s="77">
        <v>0</v>
      </c>
      <c r="V51" s="77">
        <v>7161708</v>
      </c>
      <c r="W51" s="77">
        <v>572936.64</v>
      </c>
      <c r="X51" s="77">
        <v>7734644.6399999997</v>
      </c>
      <c r="Y51" s="77">
        <v>41900</v>
      </c>
    </row>
    <row r="52" spans="1:25" x14ac:dyDescent="0.25">
      <c r="A52" s="280">
        <v>44977</v>
      </c>
      <c r="B52" s="20" t="s">
        <v>190</v>
      </c>
      <c r="C52" s="20" t="s">
        <v>191</v>
      </c>
      <c r="D52" s="20" t="s">
        <v>210</v>
      </c>
      <c r="E52" s="20" t="s">
        <v>211</v>
      </c>
      <c r="F52" s="20" t="s">
        <v>212</v>
      </c>
      <c r="G52" s="20" t="s">
        <v>549</v>
      </c>
      <c r="H52" s="77">
        <v>12</v>
      </c>
      <c r="I52" s="82">
        <v>0</v>
      </c>
      <c r="J52" s="82">
        <v>0.15</v>
      </c>
      <c r="K52">
        <f>SUMIFS(DATA!$U$2:$U$925,DATA!$C$2:$C$925,Ket_Qua!$D52,DATA!$I$2:$I$925,Ket_Qua!K$1)</f>
        <v>23</v>
      </c>
      <c r="L52">
        <f>SUMIFS(DATA!$U$2:$U$925,DATA!$C$2:$C$925,Ket_Qua!$D52,DATA!$I$2:$I$925,Ket_Qua!L$1)</f>
        <v>27</v>
      </c>
      <c r="M52">
        <f>SUMIFS(DATA!$U$2:$U$925,DATA!$C$2:$C$925,Ket_Qua!$D52,DATA!$I$2:$I$925,Ket_Qua!M$1)</f>
        <v>39</v>
      </c>
      <c r="N52">
        <f>SUMIFS(DATA!$U$2:$U$925,DATA!$C$2:$C$925,Ket_Qua!$D52,DATA!$I$2:$I$925,Ket_Qua!N$1)</f>
        <v>46</v>
      </c>
      <c r="O52">
        <f>SUMIFS(DATA!$U$2:$U$925,DATA!$C$2:$C$925,Ket_Qua!$D52,DATA!$I$2:$I$925,Ket_Qua!O$1)</f>
        <v>17</v>
      </c>
      <c r="P52">
        <f>SUMIFS(DATA!$U$2:$U$925,DATA!$C$2:$C$925,Ket_Qua!$D52,DATA!$I$2:$I$925,Ket_Qua!P$1)</f>
        <v>19</v>
      </c>
      <c r="Q52">
        <f>SUMIFS(DATA!$U$2:$U$925,DATA!$C$2:$C$925,Ket_Qua!$D52,DATA!$I$2:$I$925,Ket_Qua!Q$1)</f>
        <v>16</v>
      </c>
      <c r="R52">
        <f>SUM(Ket_Qua!K52:Q52)</f>
        <v>187</v>
      </c>
      <c r="S52" s="77">
        <v>6818</v>
      </c>
      <c r="T52" s="77">
        <v>1274966</v>
      </c>
      <c r="U52" s="77">
        <v>191244.9</v>
      </c>
      <c r="V52" s="77">
        <v>1083721.1000000001</v>
      </c>
      <c r="W52" s="77">
        <v>101997.28</v>
      </c>
      <c r="X52" s="77">
        <v>1185718.3800000001</v>
      </c>
      <c r="Y52" s="77">
        <v>8000</v>
      </c>
    </row>
    <row r="53" spans="1:25" x14ac:dyDescent="0.25">
      <c r="A53" s="280">
        <v>44977</v>
      </c>
      <c r="B53" s="20" t="s">
        <v>190</v>
      </c>
      <c r="C53" s="20" t="s">
        <v>191</v>
      </c>
      <c r="D53" s="20" t="s">
        <v>213</v>
      </c>
      <c r="E53" s="20" t="s">
        <v>214</v>
      </c>
      <c r="F53" s="20" t="s">
        <v>215</v>
      </c>
      <c r="G53" s="20" t="s">
        <v>544</v>
      </c>
      <c r="H53" s="77">
        <v>12</v>
      </c>
      <c r="I53" s="82">
        <v>0</v>
      </c>
      <c r="J53" s="82">
        <v>0</v>
      </c>
      <c r="K53">
        <f>SUMIFS(DATA!$U$2:$U$925,DATA!$C$2:$C$925,Ket_Qua!$D53,DATA!$I$2:$I$925,Ket_Qua!K$1)</f>
        <v>18</v>
      </c>
      <c r="L53">
        <f>SUMIFS(DATA!$U$2:$U$925,DATA!$C$2:$C$925,Ket_Qua!$D53,DATA!$I$2:$I$925,Ket_Qua!L$1)</f>
        <v>50</v>
      </c>
      <c r="M53">
        <f>SUMIFS(DATA!$U$2:$U$925,DATA!$C$2:$C$925,Ket_Qua!$D53,DATA!$I$2:$I$925,Ket_Qua!M$1)</f>
        <v>42</v>
      </c>
      <c r="N53">
        <f>SUMIFS(DATA!$U$2:$U$925,DATA!$C$2:$C$925,Ket_Qua!$D53,DATA!$I$2:$I$925,Ket_Qua!N$1)</f>
        <v>38</v>
      </c>
      <c r="O53">
        <f>SUMIFS(DATA!$U$2:$U$925,DATA!$C$2:$C$925,Ket_Qua!$D53,DATA!$I$2:$I$925,Ket_Qua!O$1)</f>
        <v>21</v>
      </c>
      <c r="P53">
        <f>SUMIFS(DATA!$U$2:$U$925,DATA!$C$2:$C$925,Ket_Qua!$D53,DATA!$I$2:$I$925,Ket_Qua!P$1)</f>
        <v>14</v>
      </c>
      <c r="Q53">
        <f>SUMIFS(DATA!$U$2:$U$925,DATA!$C$2:$C$925,Ket_Qua!$D53,DATA!$I$2:$I$925,Ket_Qua!Q$1)</f>
        <v>27</v>
      </c>
      <c r="R53">
        <f>SUM(Ket_Qua!K53:Q53)</f>
        <v>210</v>
      </c>
      <c r="S53" s="77">
        <v>14544</v>
      </c>
      <c r="T53" s="77">
        <v>3054240</v>
      </c>
      <c r="U53" s="77">
        <v>0</v>
      </c>
      <c r="V53" s="77">
        <v>3054240</v>
      </c>
      <c r="W53" s="77">
        <v>244339.20000000001</v>
      </c>
      <c r="X53" s="77">
        <v>3298579.2</v>
      </c>
      <c r="Y53" s="77">
        <v>17500</v>
      </c>
    </row>
    <row r="54" spans="1:25" x14ac:dyDescent="0.25">
      <c r="A54" s="280">
        <v>44977</v>
      </c>
      <c r="B54" s="20" t="s">
        <v>74</v>
      </c>
      <c r="C54" s="20" t="s">
        <v>75</v>
      </c>
      <c r="D54" s="20" t="s">
        <v>76</v>
      </c>
      <c r="E54" s="20" t="s">
        <v>77</v>
      </c>
      <c r="F54" s="20" t="s">
        <v>78</v>
      </c>
      <c r="G54" s="20" t="s">
        <v>549</v>
      </c>
      <c r="H54" s="77">
        <v>6</v>
      </c>
      <c r="I54" s="82">
        <v>0.08</v>
      </c>
      <c r="J54" s="82">
        <v>0</v>
      </c>
      <c r="K54">
        <f>SUMIFS(DATA!$U$2:$U$925,DATA!$C$2:$C$925,Ket_Qua!$D54,DATA!$I$2:$I$925,Ket_Qua!K$1)</f>
        <v>0</v>
      </c>
      <c r="L54">
        <f>SUMIFS(DATA!$U$2:$U$925,DATA!$C$2:$C$925,Ket_Qua!$D54,DATA!$I$2:$I$925,Ket_Qua!L$1)</f>
        <v>0</v>
      </c>
      <c r="M54">
        <f>SUMIFS(DATA!$U$2:$U$925,DATA!$C$2:$C$925,Ket_Qua!$D54,DATA!$I$2:$I$925,Ket_Qua!M$1)</f>
        <v>0</v>
      </c>
      <c r="N54">
        <f>SUMIFS(DATA!$U$2:$U$925,DATA!$C$2:$C$925,Ket_Qua!$D54,DATA!$I$2:$I$925,Ket_Qua!N$1)</f>
        <v>0</v>
      </c>
      <c r="O54">
        <f>SUMIFS(DATA!$U$2:$U$925,DATA!$C$2:$C$925,Ket_Qua!$D54,DATA!$I$2:$I$925,Ket_Qua!O$1)</f>
        <v>0</v>
      </c>
      <c r="P54">
        <f>SUMIFS(DATA!$U$2:$U$925,DATA!$C$2:$C$925,Ket_Qua!$D54,DATA!$I$2:$I$925,Ket_Qua!P$1)</f>
        <v>33</v>
      </c>
      <c r="Q54">
        <f>SUMIFS(DATA!$U$2:$U$925,DATA!$C$2:$C$925,Ket_Qua!$D54,DATA!$I$2:$I$925,Ket_Qua!Q$1)</f>
        <v>31</v>
      </c>
      <c r="R54">
        <f>SUM(Ket_Qua!K54:Q54)</f>
        <v>64</v>
      </c>
      <c r="S54" s="77">
        <v>32000</v>
      </c>
      <c r="T54" s="77">
        <v>2048000</v>
      </c>
      <c r="U54" s="77">
        <v>0</v>
      </c>
      <c r="V54" s="77">
        <v>2048000</v>
      </c>
      <c r="W54" s="77">
        <v>163840</v>
      </c>
      <c r="X54" s="77">
        <v>2211840</v>
      </c>
      <c r="Y54" s="77">
        <v>40000</v>
      </c>
    </row>
    <row r="55" spans="1:25" x14ac:dyDescent="0.25">
      <c r="A55" s="280">
        <v>44977</v>
      </c>
      <c r="B55" s="20" t="s">
        <v>74</v>
      </c>
      <c r="C55" s="20" t="s">
        <v>75</v>
      </c>
      <c r="D55" s="20" t="s">
        <v>80</v>
      </c>
      <c r="E55" s="20" t="s">
        <v>81</v>
      </c>
      <c r="F55" s="20" t="s">
        <v>82</v>
      </c>
      <c r="G55" s="20" t="s">
        <v>549</v>
      </c>
      <c r="H55" s="77">
        <v>18</v>
      </c>
      <c r="I55" s="82">
        <v>0.08</v>
      </c>
      <c r="J55" s="82">
        <v>0</v>
      </c>
      <c r="K55">
        <f>SUMIFS(DATA!$U$2:$U$925,DATA!$C$2:$C$925,Ket_Qua!$D55,DATA!$I$2:$I$925,Ket_Qua!K$1)</f>
        <v>43</v>
      </c>
      <c r="L55">
        <f>SUMIFS(DATA!$U$2:$U$925,DATA!$C$2:$C$925,Ket_Qua!$D55,DATA!$I$2:$I$925,Ket_Qua!L$1)</f>
        <v>14</v>
      </c>
      <c r="M55">
        <f>SUMIFS(DATA!$U$2:$U$925,DATA!$C$2:$C$925,Ket_Qua!$D55,DATA!$I$2:$I$925,Ket_Qua!M$1)</f>
        <v>49</v>
      </c>
      <c r="N55">
        <f>SUMIFS(DATA!$U$2:$U$925,DATA!$C$2:$C$925,Ket_Qua!$D55,DATA!$I$2:$I$925,Ket_Qua!N$1)</f>
        <v>11</v>
      </c>
      <c r="O55">
        <f>SUMIFS(DATA!$U$2:$U$925,DATA!$C$2:$C$925,Ket_Qua!$D55,DATA!$I$2:$I$925,Ket_Qua!O$1)</f>
        <v>24</v>
      </c>
      <c r="P55">
        <f>SUMIFS(DATA!$U$2:$U$925,DATA!$C$2:$C$925,Ket_Qua!$D55,DATA!$I$2:$I$925,Ket_Qua!P$1)</f>
        <v>37</v>
      </c>
      <c r="Q55">
        <f>SUMIFS(DATA!$U$2:$U$925,DATA!$C$2:$C$925,Ket_Qua!$D55,DATA!$I$2:$I$925,Ket_Qua!Q$1)</f>
        <v>15</v>
      </c>
      <c r="R55">
        <f>SUM(Ket_Qua!K55:Q55)</f>
        <v>193</v>
      </c>
      <c r="S55" s="77">
        <v>32000</v>
      </c>
      <c r="T55" s="77">
        <v>6176000</v>
      </c>
      <c r="U55" s="77">
        <v>0</v>
      </c>
      <c r="V55" s="77">
        <v>6176000</v>
      </c>
      <c r="W55" s="77">
        <v>494080</v>
      </c>
      <c r="X55" s="77">
        <v>6670080</v>
      </c>
      <c r="Y55" s="77">
        <v>40000</v>
      </c>
    </row>
    <row r="56" spans="1:25" x14ac:dyDescent="0.25">
      <c r="A56" s="280">
        <v>44977</v>
      </c>
      <c r="B56" s="20" t="s">
        <v>74</v>
      </c>
      <c r="C56" s="20" t="s">
        <v>75</v>
      </c>
      <c r="D56" s="20" t="s">
        <v>83</v>
      </c>
      <c r="E56" s="20" t="s">
        <v>84</v>
      </c>
      <c r="F56" s="20" t="s">
        <v>85</v>
      </c>
      <c r="G56" s="20" t="s">
        <v>514</v>
      </c>
      <c r="H56" s="77">
        <v>10</v>
      </c>
      <c r="I56" s="82">
        <v>0.08</v>
      </c>
      <c r="J56" s="82">
        <v>0</v>
      </c>
      <c r="K56">
        <f>SUMIFS(DATA!$U$2:$U$925,DATA!$C$2:$C$925,Ket_Qua!$D56,DATA!$I$2:$I$925,Ket_Qua!K$1)</f>
        <v>38</v>
      </c>
      <c r="L56">
        <f>SUMIFS(DATA!$U$2:$U$925,DATA!$C$2:$C$925,Ket_Qua!$D56,DATA!$I$2:$I$925,Ket_Qua!L$1)</f>
        <v>10</v>
      </c>
      <c r="M56">
        <f>SUMIFS(DATA!$U$2:$U$925,DATA!$C$2:$C$925,Ket_Qua!$D56,DATA!$I$2:$I$925,Ket_Qua!M$1)</f>
        <v>27</v>
      </c>
      <c r="N56">
        <f>SUMIFS(DATA!$U$2:$U$925,DATA!$C$2:$C$925,Ket_Qua!$D56,DATA!$I$2:$I$925,Ket_Qua!N$1)</f>
        <v>31</v>
      </c>
      <c r="O56">
        <f>SUMIFS(DATA!$U$2:$U$925,DATA!$C$2:$C$925,Ket_Qua!$D56,DATA!$I$2:$I$925,Ket_Qua!O$1)</f>
        <v>43</v>
      </c>
      <c r="P56">
        <f>SUMIFS(DATA!$U$2:$U$925,DATA!$C$2:$C$925,Ket_Qua!$D56,DATA!$I$2:$I$925,Ket_Qua!P$1)</f>
        <v>29</v>
      </c>
      <c r="Q56">
        <f>SUMIFS(DATA!$U$2:$U$925,DATA!$C$2:$C$925,Ket_Qua!$D56,DATA!$I$2:$I$925,Ket_Qua!Q$1)</f>
        <v>37</v>
      </c>
      <c r="R56">
        <f>SUM(Ket_Qua!K56:Q56)</f>
        <v>215</v>
      </c>
      <c r="S56" s="77">
        <v>13500</v>
      </c>
      <c r="T56" s="77">
        <v>2902500</v>
      </c>
      <c r="U56" s="77">
        <v>0</v>
      </c>
      <c r="V56" s="77">
        <v>2902500</v>
      </c>
      <c r="W56" s="77">
        <v>232200</v>
      </c>
      <c r="X56" s="77">
        <v>3134700</v>
      </c>
      <c r="Y56" s="77">
        <v>15900</v>
      </c>
    </row>
    <row r="57" spans="1:25" x14ac:dyDescent="0.25">
      <c r="A57" s="280">
        <v>44977</v>
      </c>
      <c r="B57" s="20" t="s">
        <v>263</v>
      </c>
      <c r="C57" s="20" t="s">
        <v>264</v>
      </c>
      <c r="D57" s="20" t="s">
        <v>265</v>
      </c>
      <c r="E57" s="20" t="s">
        <v>266</v>
      </c>
      <c r="F57" s="20" t="s">
        <v>267</v>
      </c>
      <c r="G57" s="20" t="s">
        <v>514</v>
      </c>
      <c r="H57" s="77">
        <v>33</v>
      </c>
      <c r="I57" s="82">
        <v>0</v>
      </c>
      <c r="J57" s="82">
        <v>0.15</v>
      </c>
      <c r="K57">
        <f>SUMIFS(DATA!$U$2:$U$925,DATA!$C$2:$C$925,Ket_Qua!$D57,DATA!$I$2:$I$925,Ket_Qua!K$1)</f>
        <v>20</v>
      </c>
      <c r="L57">
        <f>SUMIFS(DATA!$U$2:$U$925,DATA!$C$2:$C$925,Ket_Qua!$D57,DATA!$I$2:$I$925,Ket_Qua!L$1)</f>
        <v>10</v>
      </c>
      <c r="M57">
        <f>SUMIFS(DATA!$U$2:$U$925,DATA!$C$2:$C$925,Ket_Qua!$D57,DATA!$I$2:$I$925,Ket_Qua!M$1)</f>
        <v>46</v>
      </c>
      <c r="N57">
        <f>SUMIFS(DATA!$U$2:$U$925,DATA!$C$2:$C$925,Ket_Qua!$D57,DATA!$I$2:$I$925,Ket_Qua!N$1)</f>
        <v>19</v>
      </c>
      <c r="O57">
        <f>SUMIFS(DATA!$U$2:$U$925,DATA!$C$2:$C$925,Ket_Qua!$D57,DATA!$I$2:$I$925,Ket_Qua!O$1)</f>
        <v>30</v>
      </c>
      <c r="P57">
        <f>SUMIFS(DATA!$U$2:$U$925,DATA!$C$2:$C$925,Ket_Qua!$D57,DATA!$I$2:$I$925,Ket_Qua!P$1)</f>
        <v>42</v>
      </c>
      <c r="Q57">
        <f>SUMIFS(DATA!$U$2:$U$925,DATA!$C$2:$C$925,Ket_Qua!$D57,DATA!$I$2:$I$925,Ket_Qua!Q$1)</f>
        <v>50</v>
      </c>
      <c r="R57">
        <f>SUM(Ket_Qua!K57:Q57)</f>
        <v>217</v>
      </c>
      <c r="S57" s="77">
        <v>44545.4545</v>
      </c>
      <c r="T57" s="77">
        <v>9666363.6264999993</v>
      </c>
      <c r="U57" s="77">
        <v>1449954.5439749998</v>
      </c>
      <c r="V57" s="77">
        <v>8216409.082525</v>
      </c>
      <c r="W57" s="77">
        <v>773309.09011999995</v>
      </c>
      <c r="X57" s="77">
        <v>8989718.1726450007</v>
      </c>
      <c r="Y57" s="77">
        <v>57900</v>
      </c>
    </row>
    <row r="58" spans="1:25" x14ac:dyDescent="0.25">
      <c r="A58" s="280">
        <v>44977</v>
      </c>
      <c r="B58" s="20" t="s">
        <v>263</v>
      </c>
      <c r="C58" s="20" t="s">
        <v>264</v>
      </c>
      <c r="D58" s="20" t="s">
        <v>268</v>
      </c>
      <c r="E58" s="20" t="s">
        <v>269</v>
      </c>
      <c r="F58" s="20" t="s">
        <v>270</v>
      </c>
      <c r="G58" s="20" t="s">
        <v>514</v>
      </c>
      <c r="H58" s="77">
        <v>10</v>
      </c>
      <c r="I58" s="82">
        <v>0</v>
      </c>
      <c r="J58" s="82">
        <v>0.1</v>
      </c>
      <c r="K58">
        <f>SUMIFS(DATA!$U$2:$U$925,DATA!$C$2:$C$925,Ket_Qua!$D58,DATA!$I$2:$I$925,Ket_Qua!K$1)</f>
        <v>38</v>
      </c>
      <c r="L58">
        <f>SUMIFS(DATA!$U$2:$U$925,DATA!$C$2:$C$925,Ket_Qua!$D58,DATA!$I$2:$I$925,Ket_Qua!L$1)</f>
        <v>19</v>
      </c>
      <c r="M58">
        <f>SUMIFS(DATA!$U$2:$U$925,DATA!$C$2:$C$925,Ket_Qua!$D58,DATA!$I$2:$I$925,Ket_Qua!M$1)</f>
        <v>30</v>
      </c>
      <c r="N58">
        <f>SUMIFS(DATA!$U$2:$U$925,DATA!$C$2:$C$925,Ket_Qua!$D58,DATA!$I$2:$I$925,Ket_Qua!N$1)</f>
        <v>16</v>
      </c>
      <c r="O58">
        <f>SUMIFS(DATA!$U$2:$U$925,DATA!$C$2:$C$925,Ket_Qua!$D58,DATA!$I$2:$I$925,Ket_Qua!O$1)</f>
        <v>18</v>
      </c>
      <c r="P58">
        <f>SUMIFS(DATA!$U$2:$U$925,DATA!$C$2:$C$925,Ket_Qua!$D58,DATA!$I$2:$I$925,Ket_Qua!P$1)</f>
        <v>36</v>
      </c>
      <c r="Q58">
        <f>SUMIFS(DATA!$U$2:$U$925,DATA!$C$2:$C$925,Ket_Qua!$D58,DATA!$I$2:$I$925,Ket_Qua!Q$1)</f>
        <v>37</v>
      </c>
      <c r="R58">
        <f>SUM(Ket_Qua!K58:Q58)</f>
        <v>194</v>
      </c>
      <c r="S58" s="77">
        <v>40000</v>
      </c>
      <c r="T58" s="77">
        <v>7760000</v>
      </c>
      <c r="U58" s="77">
        <v>776000</v>
      </c>
      <c r="V58" s="77">
        <v>6984000</v>
      </c>
      <c r="W58" s="77">
        <v>620800</v>
      </c>
      <c r="X58" s="77">
        <v>7604800</v>
      </c>
      <c r="Y58" s="77">
        <v>51900</v>
      </c>
    </row>
    <row r="59" spans="1:25" x14ac:dyDescent="0.25">
      <c r="A59" s="280">
        <v>44977</v>
      </c>
      <c r="B59" s="20" t="s">
        <v>263</v>
      </c>
      <c r="C59" s="20" t="s">
        <v>264</v>
      </c>
      <c r="D59" s="20" t="s">
        <v>271</v>
      </c>
      <c r="E59" s="20" t="s">
        <v>272</v>
      </c>
      <c r="F59" s="20" t="s">
        <v>273</v>
      </c>
      <c r="G59" s="20" t="s">
        <v>514</v>
      </c>
      <c r="H59" s="77">
        <v>10</v>
      </c>
      <c r="I59" s="82">
        <v>0</v>
      </c>
      <c r="J59" s="82">
        <v>0.15</v>
      </c>
      <c r="K59">
        <f>SUMIFS(DATA!$U$2:$U$925,DATA!$C$2:$C$925,Ket_Qua!$D59,DATA!$I$2:$I$925,Ket_Qua!K$1)</f>
        <v>29</v>
      </c>
      <c r="L59">
        <f>SUMIFS(DATA!$U$2:$U$925,DATA!$C$2:$C$925,Ket_Qua!$D59,DATA!$I$2:$I$925,Ket_Qua!L$1)</f>
        <v>29</v>
      </c>
      <c r="M59">
        <f>SUMIFS(DATA!$U$2:$U$925,DATA!$C$2:$C$925,Ket_Qua!$D59,DATA!$I$2:$I$925,Ket_Qua!M$1)</f>
        <v>29</v>
      </c>
      <c r="N59">
        <f>SUMIFS(DATA!$U$2:$U$925,DATA!$C$2:$C$925,Ket_Qua!$D59,DATA!$I$2:$I$925,Ket_Qua!N$1)</f>
        <v>22</v>
      </c>
      <c r="O59">
        <f>SUMIFS(DATA!$U$2:$U$925,DATA!$C$2:$C$925,Ket_Qua!$D59,DATA!$I$2:$I$925,Ket_Qua!O$1)</f>
        <v>49</v>
      </c>
      <c r="P59">
        <f>SUMIFS(DATA!$U$2:$U$925,DATA!$C$2:$C$925,Ket_Qua!$D59,DATA!$I$2:$I$925,Ket_Qua!P$1)</f>
        <v>42</v>
      </c>
      <c r="Q59">
        <f>SUMIFS(DATA!$U$2:$U$925,DATA!$C$2:$C$925,Ket_Qua!$D59,DATA!$I$2:$I$925,Ket_Qua!Q$1)</f>
        <v>42</v>
      </c>
      <c r="R59">
        <f>SUM(Ket_Qua!K59:Q59)</f>
        <v>242</v>
      </c>
      <c r="S59" s="77">
        <v>29090.909100000001</v>
      </c>
      <c r="T59" s="77">
        <v>7040000.0022</v>
      </c>
      <c r="U59" s="77">
        <v>1056000.00033</v>
      </c>
      <c r="V59" s="77">
        <v>5984000.0018699998</v>
      </c>
      <c r="W59" s="77">
        <v>563200.00017600006</v>
      </c>
      <c r="X59" s="77">
        <v>6547200.0020460002</v>
      </c>
      <c r="Y59" s="77">
        <v>33000</v>
      </c>
    </row>
    <row r="60" spans="1:25" x14ac:dyDescent="0.25">
      <c r="A60" s="280">
        <v>44977</v>
      </c>
      <c r="B60" s="20" t="s">
        <v>263</v>
      </c>
      <c r="C60" s="20" t="s">
        <v>264</v>
      </c>
      <c r="D60" s="20" t="s">
        <v>274</v>
      </c>
      <c r="E60" s="20" t="s">
        <v>275</v>
      </c>
      <c r="F60" s="20" t="s">
        <v>276</v>
      </c>
      <c r="G60" s="20" t="s">
        <v>514</v>
      </c>
      <c r="H60" s="77">
        <v>10</v>
      </c>
      <c r="I60" s="82">
        <v>0</v>
      </c>
      <c r="J60" s="82">
        <v>0.15</v>
      </c>
      <c r="K60">
        <f>SUMIFS(DATA!$U$2:$U$925,DATA!$C$2:$C$925,Ket_Qua!$D60,DATA!$I$2:$I$925,Ket_Qua!K$1)</f>
        <v>16</v>
      </c>
      <c r="L60">
        <f>SUMIFS(DATA!$U$2:$U$925,DATA!$C$2:$C$925,Ket_Qua!$D60,DATA!$I$2:$I$925,Ket_Qua!L$1)</f>
        <v>37</v>
      </c>
      <c r="M60">
        <f>SUMIFS(DATA!$U$2:$U$925,DATA!$C$2:$C$925,Ket_Qua!$D60,DATA!$I$2:$I$925,Ket_Qua!M$1)</f>
        <v>17</v>
      </c>
      <c r="N60">
        <f>SUMIFS(DATA!$U$2:$U$925,DATA!$C$2:$C$925,Ket_Qua!$D60,DATA!$I$2:$I$925,Ket_Qua!N$1)</f>
        <v>46</v>
      </c>
      <c r="O60">
        <f>SUMIFS(DATA!$U$2:$U$925,DATA!$C$2:$C$925,Ket_Qua!$D60,DATA!$I$2:$I$925,Ket_Qua!O$1)</f>
        <v>43</v>
      </c>
      <c r="P60">
        <f>SUMIFS(DATA!$U$2:$U$925,DATA!$C$2:$C$925,Ket_Qua!$D60,DATA!$I$2:$I$925,Ket_Qua!P$1)</f>
        <v>33</v>
      </c>
      <c r="Q60">
        <f>SUMIFS(DATA!$U$2:$U$925,DATA!$C$2:$C$925,Ket_Qua!$D60,DATA!$I$2:$I$925,Ket_Qua!Q$1)</f>
        <v>43</v>
      </c>
      <c r="R60">
        <f>SUM(Ket_Qua!K60:Q60)</f>
        <v>235</v>
      </c>
      <c r="S60" s="77">
        <v>29090.909100000001</v>
      </c>
      <c r="T60" s="77">
        <v>6836363.6385000004</v>
      </c>
      <c r="U60" s="77">
        <v>1025454.545775</v>
      </c>
      <c r="V60" s="77">
        <v>5810909.0927250003</v>
      </c>
      <c r="W60" s="77">
        <v>546909.09108000004</v>
      </c>
      <c r="X60" s="77">
        <v>6357818.183805</v>
      </c>
      <c r="Y60" s="77">
        <v>33000</v>
      </c>
    </row>
    <row r="61" spans="1:25" x14ac:dyDescent="0.25">
      <c r="A61" s="280">
        <v>44977</v>
      </c>
      <c r="B61" s="20" t="s">
        <v>263</v>
      </c>
      <c r="C61" s="20" t="s">
        <v>264</v>
      </c>
      <c r="D61" s="20" t="s">
        <v>277</v>
      </c>
      <c r="E61" s="20" t="s">
        <v>278</v>
      </c>
      <c r="F61" s="20" t="s">
        <v>279</v>
      </c>
      <c r="G61" s="20" t="s">
        <v>514</v>
      </c>
      <c r="H61" s="77">
        <v>8</v>
      </c>
      <c r="I61" s="82">
        <v>0</v>
      </c>
      <c r="J61" s="82">
        <v>0.15</v>
      </c>
      <c r="K61">
        <f>SUMIFS(DATA!$U$2:$U$925,DATA!$C$2:$C$925,Ket_Qua!$D61,DATA!$I$2:$I$925,Ket_Qua!K$1)</f>
        <v>26</v>
      </c>
      <c r="L61">
        <f>SUMIFS(DATA!$U$2:$U$925,DATA!$C$2:$C$925,Ket_Qua!$D61,DATA!$I$2:$I$925,Ket_Qua!L$1)</f>
        <v>36</v>
      </c>
      <c r="M61">
        <f>SUMIFS(DATA!$U$2:$U$925,DATA!$C$2:$C$925,Ket_Qua!$D61,DATA!$I$2:$I$925,Ket_Qua!M$1)</f>
        <v>21</v>
      </c>
      <c r="N61">
        <f>SUMIFS(DATA!$U$2:$U$925,DATA!$C$2:$C$925,Ket_Qua!$D61,DATA!$I$2:$I$925,Ket_Qua!N$1)</f>
        <v>21</v>
      </c>
      <c r="O61">
        <f>SUMIFS(DATA!$U$2:$U$925,DATA!$C$2:$C$925,Ket_Qua!$D61,DATA!$I$2:$I$925,Ket_Qua!O$1)</f>
        <v>43</v>
      </c>
      <c r="P61">
        <f>SUMIFS(DATA!$U$2:$U$925,DATA!$C$2:$C$925,Ket_Qua!$D61,DATA!$I$2:$I$925,Ket_Qua!P$1)</f>
        <v>43</v>
      </c>
      <c r="Q61">
        <f>SUMIFS(DATA!$U$2:$U$925,DATA!$C$2:$C$925,Ket_Qua!$D61,DATA!$I$2:$I$925,Ket_Qua!Q$1)</f>
        <v>25</v>
      </c>
      <c r="R61">
        <f>SUM(Ket_Qua!K61:Q61)</f>
        <v>215</v>
      </c>
      <c r="S61" s="77">
        <v>26364</v>
      </c>
      <c r="T61" s="77">
        <v>5668260</v>
      </c>
      <c r="U61" s="77">
        <v>850239</v>
      </c>
      <c r="V61" s="77">
        <v>4818021</v>
      </c>
      <c r="W61" s="77">
        <v>453460.8</v>
      </c>
      <c r="X61" s="77">
        <v>5271481.8</v>
      </c>
      <c r="Y61" s="77">
        <v>34900</v>
      </c>
    </row>
    <row r="62" spans="1:25" x14ac:dyDescent="0.25">
      <c r="A62" s="280">
        <v>44977</v>
      </c>
      <c r="B62" s="20" t="s">
        <v>263</v>
      </c>
      <c r="C62" s="20" t="s">
        <v>264</v>
      </c>
      <c r="D62" s="20" t="s">
        <v>280</v>
      </c>
      <c r="E62" s="20" t="s">
        <v>281</v>
      </c>
      <c r="F62" s="20" t="s">
        <v>282</v>
      </c>
      <c r="G62" s="20" t="s">
        <v>514</v>
      </c>
      <c r="H62" s="77">
        <v>8</v>
      </c>
      <c r="I62" s="82">
        <v>0</v>
      </c>
      <c r="J62" s="82">
        <v>0.15</v>
      </c>
      <c r="K62">
        <f>SUMIFS(DATA!$U$2:$U$925,DATA!$C$2:$C$925,Ket_Qua!$D62,DATA!$I$2:$I$925,Ket_Qua!K$1)</f>
        <v>31</v>
      </c>
      <c r="L62">
        <f>SUMIFS(DATA!$U$2:$U$925,DATA!$C$2:$C$925,Ket_Qua!$D62,DATA!$I$2:$I$925,Ket_Qua!L$1)</f>
        <v>10</v>
      </c>
      <c r="M62">
        <f>SUMIFS(DATA!$U$2:$U$925,DATA!$C$2:$C$925,Ket_Qua!$D62,DATA!$I$2:$I$925,Ket_Qua!M$1)</f>
        <v>13</v>
      </c>
      <c r="N62">
        <f>SUMIFS(DATA!$U$2:$U$925,DATA!$C$2:$C$925,Ket_Qua!$D62,DATA!$I$2:$I$925,Ket_Qua!N$1)</f>
        <v>10</v>
      </c>
      <c r="O62">
        <f>SUMIFS(DATA!$U$2:$U$925,DATA!$C$2:$C$925,Ket_Qua!$D62,DATA!$I$2:$I$925,Ket_Qua!O$1)</f>
        <v>23</v>
      </c>
      <c r="P62">
        <f>SUMIFS(DATA!$U$2:$U$925,DATA!$C$2:$C$925,Ket_Qua!$D62,DATA!$I$2:$I$925,Ket_Qua!P$1)</f>
        <v>32</v>
      </c>
      <c r="Q62">
        <f>SUMIFS(DATA!$U$2:$U$925,DATA!$C$2:$C$925,Ket_Qua!$D62,DATA!$I$2:$I$925,Ket_Qua!Q$1)</f>
        <v>16</v>
      </c>
      <c r="R62">
        <f>SUM(Ket_Qua!K62:Q62)</f>
        <v>135</v>
      </c>
      <c r="S62" s="77">
        <v>40000</v>
      </c>
      <c r="T62" s="77">
        <v>5400000</v>
      </c>
      <c r="U62" s="77">
        <v>810000</v>
      </c>
      <c r="V62" s="77">
        <v>4590000</v>
      </c>
      <c r="W62" s="77">
        <v>432000</v>
      </c>
      <c r="X62" s="77">
        <v>5022000</v>
      </c>
      <c r="Y62" s="77">
        <v>51000</v>
      </c>
    </row>
    <row r="63" spans="1:25" x14ac:dyDescent="0.25">
      <c r="A63" s="280">
        <v>44977</v>
      </c>
      <c r="B63" s="20" t="s">
        <v>263</v>
      </c>
      <c r="C63" s="20" t="s">
        <v>264</v>
      </c>
      <c r="D63" s="20" t="s">
        <v>283</v>
      </c>
      <c r="E63" s="20" t="s">
        <v>284</v>
      </c>
      <c r="F63" s="20" t="s">
        <v>285</v>
      </c>
      <c r="G63" s="20" t="s">
        <v>514</v>
      </c>
      <c r="H63" s="77">
        <v>8</v>
      </c>
      <c r="I63" s="82">
        <v>0</v>
      </c>
      <c r="J63" s="82">
        <v>0.15</v>
      </c>
      <c r="K63">
        <f>SUMIFS(DATA!$U$2:$U$925,DATA!$C$2:$C$925,Ket_Qua!$D63,DATA!$I$2:$I$925,Ket_Qua!K$1)</f>
        <v>23</v>
      </c>
      <c r="L63">
        <f>SUMIFS(DATA!$U$2:$U$925,DATA!$C$2:$C$925,Ket_Qua!$D63,DATA!$I$2:$I$925,Ket_Qua!L$1)</f>
        <v>36</v>
      </c>
      <c r="M63">
        <f>SUMIFS(DATA!$U$2:$U$925,DATA!$C$2:$C$925,Ket_Qua!$D63,DATA!$I$2:$I$925,Ket_Qua!M$1)</f>
        <v>16</v>
      </c>
      <c r="N63">
        <f>SUMIFS(DATA!$U$2:$U$925,DATA!$C$2:$C$925,Ket_Qua!$D63,DATA!$I$2:$I$925,Ket_Qua!N$1)</f>
        <v>38</v>
      </c>
      <c r="O63">
        <f>SUMIFS(DATA!$U$2:$U$925,DATA!$C$2:$C$925,Ket_Qua!$D63,DATA!$I$2:$I$925,Ket_Qua!O$1)</f>
        <v>43</v>
      </c>
      <c r="P63">
        <f>SUMIFS(DATA!$U$2:$U$925,DATA!$C$2:$C$925,Ket_Qua!$D63,DATA!$I$2:$I$925,Ket_Qua!P$1)</f>
        <v>48</v>
      </c>
      <c r="Q63">
        <f>SUMIFS(DATA!$U$2:$U$925,DATA!$C$2:$C$925,Ket_Qua!$D63,DATA!$I$2:$I$925,Ket_Qua!Q$1)</f>
        <v>20</v>
      </c>
      <c r="R63">
        <f>SUM(Ket_Qua!K63:Q63)</f>
        <v>224</v>
      </c>
      <c r="S63" s="77">
        <v>39090.909099999997</v>
      </c>
      <c r="T63" s="77">
        <v>8756363.6383999996</v>
      </c>
      <c r="U63" s="77">
        <v>1313454.5457599999</v>
      </c>
      <c r="V63" s="77">
        <v>7442909.0926399995</v>
      </c>
      <c r="W63" s="77">
        <v>700509.09107199998</v>
      </c>
      <c r="X63" s="77">
        <v>8143418.1837119991</v>
      </c>
      <c r="Y63" s="77">
        <v>44000</v>
      </c>
    </row>
    <row r="64" spans="1:25" x14ac:dyDescent="0.25">
      <c r="A64" s="280">
        <v>44977</v>
      </c>
      <c r="B64" s="20" t="s">
        <v>263</v>
      </c>
      <c r="C64" s="20" t="s">
        <v>264</v>
      </c>
      <c r="D64" s="20" t="s">
        <v>286</v>
      </c>
      <c r="E64" s="20" t="s">
        <v>287</v>
      </c>
      <c r="F64" s="20" t="s">
        <v>288</v>
      </c>
      <c r="G64" s="20" t="s">
        <v>514</v>
      </c>
      <c r="H64" s="77">
        <v>10</v>
      </c>
      <c r="I64" s="82">
        <v>0</v>
      </c>
      <c r="J64" s="82">
        <v>0</v>
      </c>
      <c r="K64">
        <f>SUMIFS(DATA!$U$2:$U$925,DATA!$C$2:$C$925,Ket_Qua!$D64,DATA!$I$2:$I$925,Ket_Qua!K$1)</f>
        <v>38</v>
      </c>
      <c r="L64">
        <f>SUMIFS(DATA!$U$2:$U$925,DATA!$C$2:$C$925,Ket_Qua!$D64,DATA!$I$2:$I$925,Ket_Qua!L$1)</f>
        <v>31</v>
      </c>
      <c r="M64">
        <f>SUMIFS(DATA!$U$2:$U$925,DATA!$C$2:$C$925,Ket_Qua!$D64,DATA!$I$2:$I$925,Ket_Qua!M$1)</f>
        <v>32</v>
      </c>
      <c r="N64">
        <f>SUMIFS(DATA!$U$2:$U$925,DATA!$C$2:$C$925,Ket_Qua!$D64,DATA!$I$2:$I$925,Ket_Qua!N$1)</f>
        <v>10</v>
      </c>
      <c r="O64">
        <f>SUMIFS(DATA!$U$2:$U$925,DATA!$C$2:$C$925,Ket_Qua!$D64,DATA!$I$2:$I$925,Ket_Qua!O$1)</f>
        <v>14</v>
      </c>
      <c r="P64">
        <f>SUMIFS(DATA!$U$2:$U$925,DATA!$C$2:$C$925,Ket_Qua!$D64,DATA!$I$2:$I$925,Ket_Qua!P$1)</f>
        <v>48</v>
      </c>
      <c r="Q64">
        <f>SUMIFS(DATA!$U$2:$U$925,DATA!$C$2:$C$925,Ket_Qua!$D64,DATA!$I$2:$I$925,Ket_Qua!Q$1)</f>
        <v>32</v>
      </c>
      <c r="R64">
        <f>SUM(Ket_Qua!K64:Q64)</f>
        <v>205</v>
      </c>
      <c r="S64" s="77">
        <v>25000</v>
      </c>
      <c r="T64" s="77">
        <v>5125000</v>
      </c>
      <c r="U64" s="77">
        <v>0</v>
      </c>
      <c r="V64" s="77">
        <v>5125000</v>
      </c>
      <c r="W64" s="77">
        <v>410000</v>
      </c>
      <c r="X64" s="77">
        <v>5535000</v>
      </c>
      <c r="Y64" s="77">
        <v>35900</v>
      </c>
    </row>
    <row r="65" spans="1:25" x14ac:dyDescent="0.25">
      <c r="A65" s="280">
        <v>44977</v>
      </c>
      <c r="B65" s="20" t="s">
        <v>263</v>
      </c>
      <c r="C65" s="20" t="s">
        <v>264</v>
      </c>
      <c r="D65" s="20" t="s">
        <v>289</v>
      </c>
      <c r="E65" s="20" t="s">
        <v>290</v>
      </c>
      <c r="F65" s="20" t="s">
        <v>291</v>
      </c>
      <c r="G65" s="20" t="s">
        <v>514</v>
      </c>
      <c r="H65" s="77">
        <v>10</v>
      </c>
      <c r="I65" s="82">
        <v>0</v>
      </c>
      <c r="J65" s="82">
        <v>0.2</v>
      </c>
      <c r="K65">
        <f>SUMIFS(DATA!$U$2:$U$925,DATA!$C$2:$C$925,Ket_Qua!$D65,DATA!$I$2:$I$925,Ket_Qua!K$1)</f>
        <v>19</v>
      </c>
      <c r="L65">
        <f>SUMIFS(DATA!$U$2:$U$925,DATA!$C$2:$C$925,Ket_Qua!$D65,DATA!$I$2:$I$925,Ket_Qua!L$1)</f>
        <v>33</v>
      </c>
      <c r="M65">
        <f>SUMIFS(DATA!$U$2:$U$925,DATA!$C$2:$C$925,Ket_Qua!$D65,DATA!$I$2:$I$925,Ket_Qua!M$1)</f>
        <v>18</v>
      </c>
      <c r="N65">
        <f>SUMIFS(DATA!$U$2:$U$925,DATA!$C$2:$C$925,Ket_Qua!$D65,DATA!$I$2:$I$925,Ket_Qua!N$1)</f>
        <v>43</v>
      </c>
      <c r="O65">
        <f>SUMIFS(DATA!$U$2:$U$925,DATA!$C$2:$C$925,Ket_Qua!$D65,DATA!$I$2:$I$925,Ket_Qua!O$1)</f>
        <v>46</v>
      </c>
      <c r="P65">
        <f>SUMIFS(DATA!$U$2:$U$925,DATA!$C$2:$C$925,Ket_Qua!$D65,DATA!$I$2:$I$925,Ket_Qua!P$1)</f>
        <v>33</v>
      </c>
      <c r="Q65">
        <f>SUMIFS(DATA!$U$2:$U$925,DATA!$C$2:$C$925,Ket_Qua!$D65,DATA!$I$2:$I$925,Ket_Qua!Q$1)</f>
        <v>50</v>
      </c>
      <c r="R65">
        <f>SUM(Ket_Qua!K65:Q65)</f>
        <v>242</v>
      </c>
      <c r="S65" s="77">
        <v>74545.454500000007</v>
      </c>
      <c r="T65" s="77">
        <v>18039999.989</v>
      </c>
      <c r="U65" s="77">
        <v>3607999.9978</v>
      </c>
      <c r="V65" s="77">
        <v>14431999.9912</v>
      </c>
      <c r="W65" s="77">
        <v>1443199.9991200001</v>
      </c>
      <c r="X65" s="77">
        <v>15875199.990320001</v>
      </c>
      <c r="Y65" s="77">
        <v>88900</v>
      </c>
    </row>
    <row r="66" spans="1:25" x14ac:dyDescent="0.25">
      <c r="A66" s="280">
        <v>44977</v>
      </c>
      <c r="B66" s="20" t="s">
        <v>263</v>
      </c>
      <c r="C66" s="20" t="s">
        <v>264</v>
      </c>
      <c r="D66" s="20" t="s">
        <v>292</v>
      </c>
      <c r="E66" s="20" t="s">
        <v>293</v>
      </c>
      <c r="F66" s="20" t="s">
        <v>294</v>
      </c>
      <c r="G66" s="20" t="s">
        <v>514</v>
      </c>
      <c r="H66" s="77">
        <v>10</v>
      </c>
      <c r="I66" s="82">
        <v>0</v>
      </c>
      <c r="J66" s="82">
        <v>0.2</v>
      </c>
      <c r="K66">
        <f>SUMIFS(DATA!$U$2:$U$925,DATA!$C$2:$C$925,Ket_Qua!$D66,DATA!$I$2:$I$925,Ket_Qua!K$1)</f>
        <v>43</v>
      </c>
      <c r="L66">
        <f>SUMIFS(DATA!$U$2:$U$925,DATA!$C$2:$C$925,Ket_Qua!$D66,DATA!$I$2:$I$925,Ket_Qua!L$1)</f>
        <v>29</v>
      </c>
      <c r="M66">
        <f>SUMIFS(DATA!$U$2:$U$925,DATA!$C$2:$C$925,Ket_Qua!$D66,DATA!$I$2:$I$925,Ket_Qua!M$1)</f>
        <v>49</v>
      </c>
      <c r="N66">
        <f>SUMIFS(DATA!$U$2:$U$925,DATA!$C$2:$C$925,Ket_Qua!$D66,DATA!$I$2:$I$925,Ket_Qua!N$1)</f>
        <v>47</v>
      </c>
      <c r="O66">
        <f>SUMIFS(DATA!$U$2:$U$925,DATA!$C$2:$C$925,Ket_Qua!$D66,DATA!$I$2:$I$925,Ket_Qua!O$1)</f>
        <v>44</v>
      </c>
      <c r="P66">
        <f>SUMIFS(DATA!$U$2:$U$925,DATA!$C$2:$C$925,Ket_Qua!$D66,DATA!$I$2:$I$925,Ket_Qua!P$1)</f>
        <v>25</v>
      </c>
      <c r="Q66">
        <f>SUMIFS(DATA!$U$2:$U$925,DATA!$C$2:$C$925,Ket_Qua!$D66,DATA!$I$2:$I$925,Ket_Qua!Q$1)</f>
        <v>34</v>
      </c>
      <c r="R66">
        <f>SUM(Ket_Qua!K66:Q66)</f>
        <v>271</v>
      </c>
      <c r="S66" s="77">
        <v>74545.454500000007</v>
      </c>
      <c r="T66" s="77">
        <v>20201818.169500001</v>
      </c>
      <c r="U66" s="77">
        <v>4040363.6339000002</v>
      </c>
      <c r="V66" s="77">
        <v>16161454.535600001</v>
      </c>
      <c r="W66" s="77">
        <v>1616145.4535600001</v>
      </c>
      <c r="X66" s="77">
        <v>17777599.989160001</v>
      </c>
      <c r="Y66" s="77">
        <v>88900</v>
      </c>
    </row>
    <row r="67" spans="1:25" x14ac:dyDescent="0.25">
      <c r="A67" s="280">
        <v>44977</v>
      </c>
      <c r="B67" s="20" t="s">
        <v>263</v>
      </c>
      <c r="C67" s="20" t="s">
        <v>264</v>
      </c>
      <c r="D67" s="20" t="s">
        <v>295</v>
      </c>
      <c r="E67" s="20" t="s">
        <v>296</v>
      </c>
      <c r="F67" s="20" t="s">
        <v>297</v>
      </c>
      <c r="G67" s="20" t="s">
        <v>514</v>
      </c>
      <c r="H67" s="77">
        <v>10</v>
      </c>
      <c r="I67" s="82">
        <v>0</v>
      </c>
      <c r="J67" s="82">
        <v>0.1</v>
      </c>
      <c r="K67">
        <f>SUMIFS(DATA!$U$2:$U$925,DATA!$C$2:$C$925,Ket_Qua!$D67,DATA!$I$2:$I$925,Ket_Qua!K$1)</f>
        <v>29</v>
      </c>
      <c r="L67">
        <f>SUMIFS(DATA!$U$2:$U$925,DATA!$C$2:$C$925,Ket_Qua!$D67,DATA!$I$2:$I$925,Ket_Qua!L$1)</f>
        <v>46</v>
      </c>
      <c r="M67">
        <f>SUMIFS(DATA!$U$2:$U$925,DATA!$C$2:$C$925,Ket_Qua!$D67,DATA!$I$2:$I$925,Ket_Qua!M$1)</f>
        <v>23</v>
      </c>
      <c r="N67">
        <f>SUMIFS(DATA!$U$2:$U$925,DATA!$C$2:$C$925,Ket_Qua!$D67,DATA!$I$2:$I$925,Ket_Qua!N$1)</f>
        <v>26</v>
      </c>
      <c r="O67">
        <f>SUMIFS(DATA!$U$2:$U$925,DATA!$C$2:$C$925,Ket_Qua!$D67,DATA!$I$2:$I$925,Ket_Qua!O$1)</f>
        <v>16</v>
      </c>
      <c r="P67">
        <f>SUMIFS(DATA!$U$2:$U$925,DATA!$C$2:$C$925,Ket_Qua!$D67,DATA!$I$2:$I$925,Ket_Qua!P$1)</f>
        <v>13</v>
      </c>
      <c r="Q67">
        <f>SUMIFS(DATA!$U$2:$U$925,DATA!$C$2:$C$925,Ket_Qua!$D67,DATA!$I$2:$I$925,Ket_Qua!Q$1)</f>
        <v>50</v>
      </c>
      <c r="R67">
        <f>SUM(Ket_Qua!K67:Q67)</f>
        <v>203</v>
      </c>
      <c r="S67" s="77">
        <v>28545.4545</v>
      </c>
      <c r="T67" s="77">
        <v>5794727.2635000004</v>
      </c>
      <c r="U67" s="77">
        <v>579472.72635000001</v>
      </c>
      <c r="V67" s="77">
        <v>5215254.5371500002</v>
      </c>
      <c r="W67" s="77">
        <v>463578.18108000001</v>
      </c>
      <c r="X67" s="77">
        <v>5678832.7182299998</v>
      </c>
      <c r="Y67" s="77">
        <v>34500</v>
      </c>
    </row>
    <row r="68" spans="1:25" x14ac:dyDescent="0.25">
      <c r="A68" s="280">
        <v>44977</v>
      </c>
      <c r="B68" s="20" t="s">
        <v>263</v>
      </c>
      <c r="C68" s="20" t="s">
        <v>264</v>
      </c>
      <c r="D68" s="20" t="s">
        <v>298</v>
      </c>
      <c r="E68" s="20" t="s">
        <v>299</v>
      </c>
      <c r="F68" s="20" t="s">
        <v>300</v>
      </c>
      <c r="G68" s="20" t="s">
        <v>514</v>
      </c>
      <c r="H68" s="77">
        <v>10</v>
      </c>
      <c r="I68" s="82">
        <v>0</v>
      </c>
      <c r="J68" s="82">
        <v>0.25</v>
      </c>
      <c r="K68">
        <f>SUMIFS(DATA!$U$2:$U$925,DATA!$C$2:$C$925,Ket_Qua!$D68,DATA!$I$2:$I$925,Ket_Qua!K$1)</f>
        <v>49</v>
      </c>
      <c r="L68">
        <f>SUMIFS(DATA!$U$2:$U$925,DATA!$C$2:$C$925,Ket_Qua!$D68,DATA!$I$2:$I$925,Ket_Qua!L$1)</f>
        <v>35</v>
      </c>
      <c r="M68">
        <f>SUMIFS(DATA!$U$2:$U$925,DATA!$C$2:$C$925,Ket_Qua!$D68,DATA!$I$2:$I$925,Ket_Qua!M$1)</f>
        <v>39</v>
      </c>
      <c r="N68">
        <f>SUMIFS(DATA!$U$2:$U$925,DATA!$C$2:$C$925,Ket_Qua!$D68,DATA!$I$2:$I$925,Ket_Qua!N$1)</f>
        <v>11</v>
      </c>
      <c r="O68">
        <f>SUMIFS(DATA!$U$2:$U$925,DATA!$C$2:$C$925,Ket_Qua!$D68,DATA!$I$2:$I$925,Ket_Qua!O$1)</f>
        <v>12</v>
      </c>
      <c r="P68">
        <f>SUMIFS(DATA!$U$2:$U$925,DATA!$C$2:$C$925,Ket_Qua!$D68,DATA!$I$2:$I$925,Ket_Qua!P$1)</f>
        <v>28</v>
      </c>
      <c r="Q68">
        <f>SUMIFS(DATA!$U$2:$U$925,DATA!$C$2:$C$925,Ket_Qua!$D68,DATA!$I$2:$I$925,Ket_Qua!Q$1)</f>
        <v>16</v>
      </c>
      <c r="R68">
        <f>SUM(Ket_Qua!K68:Q68)</f>
        <v>190</v>
      </c>
      <c r="S68" s="77">
        <v>73636.363599999997</v>
      </c>
      <c r="T68" s="77">
        <v>13990909.083999999</v>
      </c>
      <c r="U68" s="77">
        <v>3497727.2709999997</v>
      </c>
      <c r="V68" s="77">
        <v>10493181.812999999</v>
      </c>
      <c r="W68" s="77">
        <v>1119272.7267199999</v>
      </c>
      <c r="X68" s="77">
        <v>11612454.539719999</v>
      </c>
      <c r="Y68" s="77">
        <v>87900</v>
      </c>
    </row>
    <row r="69" spans="1:25" x14ac:dyDescent="0.25">
      <c r="A69" s="280">
        <v>44977</v>
      </c>
      <c r="B69" s="20" t="s">
        <v>263</v>
      </c>
      <c r="C69" s="20" t="s">
        <v>264</v>
      </c>
      <c r="D69" s="20" t="s">
        <v>301</v>
      </c>
      <c r="E69" s="20" t="s">
        <v>302</v>
      </c>
      <c r="F69" s="20" t="s">
        <v>303</v>
      </c>
      <c r="G69" s="20" t="s">
        <v>514</v>
      </c>
      <c r="H69" s="77">
        <v>10</v>
      </c>
      <c r="I69" s="82">
        <v>0</v>
      </c>
      <c r="J69" s="82">
        <v>0</v>
      </c>
      <c r="K69">
        <f>SUMIFS(DATA!$U$2:$U$925,DATA!$C$2:$C$925,Ket_Qua!$D69,DATA!$I$2:$I$925,Ket_Qua!K$1)</f>
        <v>43</v>
      </c>
      <c r="L69">
        <f>SUMIFS(DATA!$U$2:$U$925,DATA!$C$2:$C$925,Ket_Qua!$D69,DATA!$I$2:$I$925,Ket_Qua!L$1)</f>
        <v>12</v>
      </c>
      <c r="M69">
        <f>SUMIFS(DATA!$U$2:$U$925,DATA!$C$2:$C$925,Ket_Qua!$D69,DATA!$I$2:$I$925,Ket_Qua!M$1)</f>
        <v>19</v>
      </c>
      <c r="N69">
        <f>SUMIFS(DATA!$U$2:$U$925,DATA!$C$2:$C$925,Ket_Qua!$D69,DATA!$I$2:$I$925,Ket_Qua!N$1)</f>
        <v>49</v>
      </c>
      <c r="O69">
        <f>SUMIFS(DATA!$U$2:$U$925,DATA!$C$2:$C$925,Ket_Qua!$D69,DATA!$I$2:$I$925,Ket_Qua!O$1)</f>
        <v>39</v>
      </c>
      <c r="P69">
        <f>SUMIFS(DATA!$U$2:$U$925,DATA!$C$2:$C$925,Ket_Qua!$D69,DATA!$I$2:$I$925,Ket_Qua!P$1)</f>
        <v>41</v>
      </c>
      <c r="Q69">
        <f>SUMIFS(DATA!$U$2:$U$925,DATA!$C$2:$C$925,Ket_Qua!$D69,DATA!$I$2:$I$925,Ket_Qua!Q$1)</f>
        <v>39</v>
      </c>
      <c r="R69">
        <f>SUM(Ket_Qua!K69:Q69)</f>
        <v>242</v>
      </c>
      <c r="S69" s="77">
        <v>52545.4545</v>
      </c>
      <c r="T69" s="77">
        <v>12715999.989</v>
      </c>
      <c r="U69" s="77">
        <v>0</v>
      </c>
      <c r="V69" s="77">
        <v>12715999.989</v>
      </c>
      <c r="W69" s="77">
        <v>1017279.9991200001</v>
      </c>
      <c r="X69" s="77">
        <v>13733279.988120001</v>
      </c>
      <c r="Y69" s="77">
        <v>63900</v>
      </c>
    </row>
    <row r="70" spans="1:25" x14ac:dyDescent="0.25">
      <c r="A70" s="280">
        <v>44977</v>
      </c>
      <c r="B70" s="20" t="s">
        <v>263</v>
      </c>
      <c r="C70" s="20" t="s">
        <v>264</v>
      </c>
      <c r="D70" s="20" t="s">
        <v>304</v>
      </c>
      <c r="E70" s="20" t="s">
        <v>305</v>
      </c>
      <c r="F70" s="20" t="s">
        <v>306</v>
      </c>
      <c r="G70" s="20" t="s">
        <v>514</v>
      </c>
      <c r="H70" s="77">
        <v>10</v>
      </c>
      <c r="I70" s="82">
        <v>0</v>
      </c>
      <c r="J70" s="82">
        <v>0</v>
      </c>
      <c r="K70">
        <f>SUMIFS(DATA!$U$2:$U$925,DATA!$C$2:$C$925,Ket_Qua!$D70,DATA!$I$2:$I$925,Ket_Qua!K$1)</f>
        <v>34</v>
      </c>
      <c r="L70">
        <f>SUMIFS(DATA!$U$2:$U$925,DATA!$C$2:$C$925,Ket_Qua!$D70,DATA!$I$2:$I$925,Ket_Qua!L$1)</f>
        <v>15</v>
      </c>
      <c r="M70">
        <f>SUMIFS(DATA!$U$2:$U$925,DATA!$C$2:$C$925,Ket_Qua!$D70,DATA!$I$2:$I$925,Ket_Qua!M$1)</f>
        <v>37</v>
      </c>
      <c r="N70">
        <f>SUMIFS(DATA!$U$2:$U$925,DATA!$C$2:$C$925,Ket_Qua!$D70,DATA!$I$2:$I$925,Ket_Qua!N$1)</f>
        <v>22</v>
      </c>
      <c r="O70">
        <f>SUMIFS(DATA!$U$2:$U$925,DATA!$C$2:$C$925,Ket_Qua!$D70,DATA!$I$2:$I$925,Ket_Qua!O$1)</f>
        <v>42</v>
      </c>
      <c r="P70">
        <f>SUMIFS(DATA!$U$2:$U$925,DATA!$C$2:$C$925,Ket_Qua!$D70,DATA!$I$2:$I$925,Ket_Qua!P$1)</f>
        <v>30</v>
      </c>
      <c r="Q70">
        <f>SUMIFS(DATA!$U$2:$U$925,DATA!$C$2:$C$925,Ket_Qua!$D70,DATA!$I$2:$I$925,Ket_Qua!Q$1)</f>
        <v>42</v>
      </c>
      <c r="R70">
        <f>SUM(Ket_Qua!K70:Q70)</f>
        <v>222</v>
      </c>
      <c r="S70" s="77">
        <v>27272.727299999999</v>
      </c>
      <c r="T70" s="77">
        <v>6054545.4605999999</v>
      </c>
      <c r="U70" s="77">
        <v>0</v>
      </c>
      <c r="V70" s="77">
        <v>6054545.4605999999</v>
      </c>
      <c r="W70" s="77">
        <v>484363.63684799999</v>
      </c>
      <c r="X70" s="77">
        <v>6538909.0974479998</v>
      </c>
      <c r="Y70" s="77">
        <v>33500</v>
      </c>
    </row>
    <row r="71" spans="1:25" x14ac:dyDescent="0.25">
      <c r="A71" s="280">
        <v>44977</v>
      </c>
      <c r="B71" s="20" t="s">
        <v>263</v>
      </c>
      <c r="C71" s="20" t="s">
        <v>264</v>
      </c>
      <c r="D71" s="20" t="s">
        <v>307</v>
      </c>
      <c r="E71" s="20" t="s">
        <v>308</v>
      </c>
      <c r="F71" s="20" t="s">
        <v>309</v>
      </c>
      <c r="G71" s="20" t="s">
        <v>514</v>
      </c>
      <c r="H71" s="77">
        <v>10</v>
      </c>
      <c r="I71" s="82">
        <v>0</v>
      </c>
      <c r="J71" s="82">
        <v>0.25</v>
      </c>
      <c r="K71">
        <f>SUMIFS(DATA!$U$2:$U$925,DATA!$C$2:$C$925,Ket_Qua!$D71,DATA!$I$2:$I$925,Ket_Qua!K$1)</f>
        <v>14</v>
      </c>
      <c r="L71">
        <f>SUMIFS(DATA!$U$2:$U$925,DATA!$C$2:$C$925,Ket_Qua!$D71,DATA!$I$2:$I$925,Ket_Qua!L$1)</f>
        <v>41</v>
      </c>
      <c r="M71">
        <f>SUMIFS(DATA!$U$2:$U$925,DATA!$C$2:$C$925,Ket_Qua!$D71,DATA!$I$2:$I$925,Ket_Qua!M$1)</f>
        <v>29</v>
      </c>
      <c r="N71">
        <f>SUMIFS(DATA!$U$2:$U$925,DATA!$C$2:$C$925,Ket_Qua!$D71,DATA!$I$2:$I$925,Ket_Qua!N$1)</f>
        <v>12</v>
      </c>
      <c r="O71">
        <f>SUMIFS(DATA!$U$2:$U$925,DATA!$C$2:$C$925,Ket_Qua!$D71,DATA!$I$2:$I$925,Ket_Qua!O$1)</f>
        <v>26</v>
      </c>
      <c r="P71">
        <f>SUMIFS(DATA!$U$2:$U$925,DATA!$C$2:$C$925,Ket_Qua!$D71,DATA!$I$2:$I$925,Ket_Qua!P$1)</f>
        <v>17</v>
      </c>
      <c r="Q71">
        <f>SUMIFS(DATA!$U$2:$U$925,DATA!$C$2:$C$925,Ket_Qua!$D71,DATA!$I$2:$I$925,Ket_Qua!Q$1)</f>
        <v>46</v>
      </c>
      <c r="R71">
        <f>SUM(Ket_Qua!K71:Q71)</f>
        <v>185</v>
      </c>
      <c r="S71" s="77">
        <v>71363.636400000003</v>
      </c>
      <c r="T71" s="77">
        <v>13202272.734000001</v>
      </c>
      <c r="U71" s="77">
        <v>3300568.1835000003</v>
      </c>
      <c r="V71" s="77">
        <v>9901704.5505000018</v>
      </c>
      <c r="W71" s="77">
        <v>1056181.8187200001</v>
      </c>
      <c r="X71" s="77">
        <v>10957886.369220002</v>
      </c>
      <c r="Y71" s="77">
        <v>85900</v>
      </c>
    </row>
    <row r="72" spans="1:25" x14ac:dyDescent="0.25">
      <c r="A72" s="280">
        <v>44977</v>
      </c>
      <c r="B72" s="20" t="s">
        <v>263</v>
      </c>
      <c r="C72" s="20" t="s">
        <v>264</v>
      </c>
      <c r="D72" s="20" t="s">
        <v>310</v>
      </c>
      <c r="E72" s="20" t="s">
        <v>311</v>
      </c>
      <c r="F72" s="20" t="s">
        <v>312</v>
      </c>
      <c r="G72" s="20" t="s">
        <v>514</v>
      </c>
      <c r="H72" s="77">
        <v>10</v>
      </c>
      <c r="I72" s="82">
        <v>0</v>
      </c>
      <c r="J72" s="82">
        <v>0.3</v>
      </c>
      <c r="K72">
        <f>SUMIFS(DATA!$U$2:$U$925,DATA!$C$2:$C$925,Ket_Qua!$D72,DATA!$I$2:$I$925,Ket_Qua!K$1)</f>
        <v>19</v>
      </c>
      <c r="L72">
        <f>SUMIFS(DATA!$U$2:$U$925,DATA!$C$2:$C$925,Ket_Qua!$D72,DATA!$I$2:$I$925,Ket_Qua!L$1)</f>
        <v>40</v>
      </c>
      <c r="M72">
        <f>SUMIFS(DATA!$U$2:$U$925,DATA!$C$2:$C$925,Ket_Qua!$D72,DATA!$I$2:$I$925,Ket_Qua!M$1)</f>
        <v>30</v>
      </c>
      <c r="N72">
        <f>SUMIFS(DATA!$U$2:$U$925,DATA!$C$2:$C$925,Ket_Qua!$D72,DATA!$I$2:$I$925,Ket_Qua!N$1)</f>
        <v>35</v>
      </c>
      <c r="O72">
        <f>SUMIFS(DATA!$U$2:$U$925,DATA!$C$2:$C$925,Ket_Qua!$D72,DATA!$I$2:$I$925,Ket_Qua!O$1)</f>
        <v>32</v>
      </c>
      <c r="P72">
        <f>SUMIFS(DATA!$U$2:$U$925,DATA!$C$2:$C$925,Ket_Qua!$D72,DATA!$I$2:$I$925,Ket_Qua!P$1)</f>
        <v>33</v>
      </c>
      <c r="Q72">
        <f>SUMIFS(DATA!$U$2:$U$925,DATA!$C$2:$C$925,Ket_Qua!$D72,DATA!$I$2:$I$925,Ket_Qua!Q$1)</f>
        <v>46</v>
      </c>
      <c r="R72">
        <f>SUM(Ket_Qua!K72:Q72)</f>
        <v>235</v>
      </c>
      <c r="S72" s="77">
        <v>45454.5455</v>
      </c>
      <c r="T72" s="77">
        <v>10681818.192500001</v>
      </c>
      <c r="U72" s="77">
        <v>3204545.4577500001</v>
      </c>
      <c r="V72" s="77">
        <v>7477272.7347500008</v>
      </c>
      <c r="W72" s="77">
        <v>854545.45540000009</v>
      </c>
      <c r="X72" s="77">
        <v>8331818.1901500011</v>
      </c>
      <c r="Y72" s="77">
        <v>55900</v>
      </c>
    </row>
    <row r="73" spans="1:25" x14ac:dyDescent="0.25">
      <c r="A73" s="280">
        <v>44977</v>
      </c>
      <c r="B73" s="20" t="s">
        <v>263</v>
      </c>
      <c r="C73" s="20" t="s">
        <v>264</v>
      </c>
      <c r="D73" s="20" t="s">
        <v>313</v>
      </c>
      <c r="E73" s="20" t="s">
        <v>314</v>
      </c>
      <c r="F73" s="20" t="s">
        <v>315</v>
      </c>
      <c r="G73" s="20" t="s">
        <v>514</v>
      </c>
      <c r="H73" s="77">
        <v>10</v>
      </c>
      <c r="I73" s="82">
        <v>0</v>
      </c>
      <c r="J73" s="82">
        <v>0</v>
      </c>
      <c r="K73">
        <f>SUMIFS(DATA!$U$2:$U$925,DATA!$C$2:$C$925,Ket_Qua!$D73,DATA!$I$2:$I$925,Ket_Qua!K$1)</f>
        <v>18</v>
      </c>
      <c r="L73">
        <f>SUMIFS(DATA!$U$2:$U$925,DATA!$C$2:$C$925,Ket_Qua!$D73,DATA!$I$2:$I$925,Ket_Qua!L$1)</f>
        <v>15</v>
      </c>
      <c r="M73">
        <f>SUMIFS(DATA!$U$2:$U$925,DATA!$C$2:$C$925,Ket_Qua!$D73,DATA!$I$2:$I$925,Ket_Qua!M$1)</f>
        <v>50</v>
      </c>
      <c r="N73">
        <f>SUMIFS(DATA!$U$2:$U$925,DATA!$C$2:$C$925,Ket_Qua!$D73,DATA!$I$2:$I$925,Ket_Qua!N$1)</f>
        <v>42</v>
      </c>
      <c r="O73">
        <f>SUMIFS(DATA!$U$2:$U$925,DATA!$C$2:$C$925,Ket_Qua!$D73,DATA!$I$2:$I$925,Ket_Qua!O$1)</f>
        <v>15</v>
      </c>
      <c r="P73">
        <f>SUMIFS(DATA!$U$2:$U$925,DATA!$C$2:$C$925,Ket_Qua!$D73,DATA!$I$2:$I$925,Ket_Qua!P$1)</f>
        <v>27</v>
      </c>
      <c r="Q73">
        <f>SUMIFS(DATA!$U$2:$U$925,DATA!$C$2:$C$925,Ket_Qua!$D73,DATA!$I$2:$I$925,Ket_Qua!Q$1)</f>
        <v>12</v>
      </c>
      <c r="R73">
        <f>SUM(Ket_Qua!K73:Q73)</f>
        <v>179</v>
      </c>
      <c r="S73" s="77">
        <v>25000</v>
      </c>
      <c r="T73" s="77">
        <v>4475000</v>
      </c>
      <c r="U73" s="77">
        <v>0</v>
      </c>
      <c r="V73" s="77">
        <v>4475000</v>
      </c>
      <c r="W73" s="77">
        <v>358000</v>
      </c>
      <c r="X73" s="77">
        <v>4833000</v>
      </c>
      <c r="Y73" s="77">
        <v>30500</v>
      </c>
    </row>
    <row r="74" spans="1:25" x14ac:dyDescent="0.25">
      <c r="A74" s="280">
        <v>44977</v>
      </c>
      <c r="B74" s="20" t="s">
        <v>263</v>
      </c>
      <c r="C74" s="20" t="s">
        <v>264</v>
      </c>
      <c r="D74" s="20" t="s">
        <v>316</v>
      </c>
      <c r="E74" s="20" t="s">
        <v>317</v>
      </c>
      <c r="F74" s="20" t="s">
        <v>318</v>
      </c>
      <c r="G74" s="20" t="s">
        <v>514</v>
      </c>
      <c r="H74" s="77">
        <v>10</v>
      </c>
      <c r="I74" s="82">
        <v>0</v>
      </c>
      <c r="J74" s="82">
        <v>0.25</v>
      </c>
      <c r="K74">
        <f>SUMIFS(DATA!$U$2:$U$925,DATA!$C$2:$C$925,Ket_Qua!$D74,DATA!$I$2:$I$925,Ket_Qua!K$1)</f>
        <v>28</v>
      </c>
      <c r="L74">
        <f>SUMIFS(DATA!$U$2:$U$925,DATA!$C$2:$C$925,Ket_Qua!$D74,DATA!$I$2:$I$925,Ket_Qua!L$1)</f>
        <v>44</v>
      </c>
      <c r="M74">
        <f>SUMIFS(DATA!$U$2:$U$925,DATA!$C$2:$C$925,Ket_Qua!$D74,DATA!$I$2:$I$925,Ket_Qua!M$1)</f>
        <v>39</v>
      </c>
      <c r="N74">
        <f>SUMIFS(DATA!$U$2:$U$925,DATA!$C$2:$C$925,Ket_Qua!$D74,DATA!$I$2:$I$925,Ket_Qua!N$1)</f>
        <v>39</v>
      </c>
      <c r="O74">
        <f>SUMIFS(DATA!$U$2:$U$925,DATA!$C$2:$C$925,Ket_Qua!$D74,DATA!$I$2:$I$925,Ket_Qua!O$1)</f>
        <v>45</v>
      </c>
      <c r="P74">
        <f>SUMIFS(DATA!$U$2:$U$925,DATA!$C$2:$C$925,Ket_Qua!$D74,DATA!$I$2:$I$925,Ket_Qua!P$1)</f>
        <v>29</v>
      </c>
      <c r="Q74">
        <f>SUMIFS(DATA!$U$2:$U$925,DATA!$C$2:$C$925,Ket_Qua!$D74,DATA!$I$2:$I$925,Ket_Qua!Q$1)</f>
        <v>35</v>
      </c>
      <c r="R74">
        <f>SUM(Ket_Qua!K74:Q74)</f>
        <v>259</v>
      </c>
      <c r="S74" s="77">
        <v>56545.4545</v>
      </c>
      <c r="T74" s="77">
        <v>14645272.715500001</v>
      </c>
      <c r="U74" s="77">
        <v>3661318.1788750002</v>
      </c>
      <c r="V74" s="77">
        <v>10983954.536625002</v>
      </c>
      <c r="W74" s="77">
        <v>1171621.81724</v>
      </c>
      <c r="X74" s="77">
        <v>12155576.353865001</v>
      </c>
      <c r="Y74" s="77">
        <v>65900</v>
      </c>
    </row>
    <row r="75" spans="1:25" x14ac:dyDescent="0.25">
      <c r="A75" s="280">
        <v>44977</v>
      </c>
      <c r="B75" s="20" t="s">
        <v>263</v>
      </c>
      <c r="C75" s="20" t="s">
        <v>264</v>
      </c>
      <c r="D75" s="20" t="s">
        <v>319</v>
      </c>
      <c r="E75" s="20" t="s">
        <v>320</v>
      </c>
      <c r="F75" s="20" t="s">
        <v>321</v>
      </c>
      <c r="G75" s="20" t="s">
        <v>514</v>
      </c>
      <c r="H75" s="77">
        <v>10</v>
      </c>
      <c r="I75" s="82">
        <v>0</v>
      </c>
      <c r="J75" s="82">
        <v>0.3</v>
      </c>
      <c r="K75">
        <f>SUMIFS(DATA!$U$2:$U$925,DATA!$C$2:$C$925,Ket_Qua!$D75,DATA!$I$2:$I$925,Ket_Qua!K$1)</f>
        <v>20</v>
      </c>
      <c r="L75">
        <f>SUMIFS(DATA!$U$2:$U$925,DATA!$C$2:$C$925,Ket_Qua!$D75,DATA!$I$2:$I$925,Ket_Qua!L$1)</f>
        <v>42</v>
      </c>
      <c r="M75">
        <f>SUMIFS(DATA!$U$2:$U$925,DATA!$C$2:$C$925,Ket_Qua!$D75,DATA!$I$2:$I$925,Ket_Qua!M$1)</f>
        <v>45</v>
      </c>
      <c r="N75">
        <f>SUMIFS(DATA!$U$2:$U$925,DATA!$C$2:$C$925,Ket_Qua!$D75,DATA!$I$2:$I$925,Ket_Qua!N$1)</f>
        <v>28</v>
      </c>
      <c r="O75">
        <f>SUMIFS(DATA!$U$2:$U$925,DATA!$C$2:$C$925,Ket_Qua!$D75,DATA!$I$2:$I$925,Ket_Qua!O$1)</f>
        <v>46</v>
      </c>
      <c r="P75">
        <f>SUMIFS(DATA!$U$2:$U$925,DATA!$C$2:$C$925,Ket_Qua!$D75,DATA!$I$2:$I$925,Ket_Qua!P$1)</f>
        <v>26</v>
      </c>
      <c r="Q75">
        <f>SUMIFS(DATA!$U$2:$U$925,DATA!$C$2:$C$925,Ket_Qua!$D75,DATA!$I$2:$I$925,Ket_Qua!Q$1)</f>
        <v>25</v>
      </c>
      <c r="R75">
        <f>SUM(Ket_Qua!K75:Q75)</f>
        <v>232</v>
      </c>
      <c r="S75" s="77">
        <v>47000</v>
      </c>
      <c r="T75" s="77">
        <v>10904000</v>
      </c>
      <c r="U75" s="77">
        <v>3271200</v>
      </c>
      <c r="V75" s="77">
        <v>7632800</v>
      </c>
      <c r="W75" s="77">
        <v>872320</v>
      </c>
      <c r="X75" s="77">
        <v>8505120</v>
      </c>
      <c r="Y75" s="77">
        <v>56900</v>
      </c>
    </row>
    <row r="76" spans="1:25" x14ac:dyDescent="0.25">
      <c r="A76" s="280">
        <v>44977</v>
      </c>
      <c r="B76" s="20" t="s">
        <v>263</v>
      </c>
      <c r="C76" s="20" t="s">
        <v>264</v>
      </c>
      <c r="D76" s="20" t="s">
        <v>322</v>
      </c>
      <c r="E76" s="20" t="s">
        <v>323</v>
      </c>
      <c r="F76" s="20" t="s">
        <v>324</v>
      </c>
      <c r="G76" s="20" t="s">
        <v>514</v>
      </c>
      <c r="H76" s="77">
        <v>5</v>
      </c>
      <c r="I76" s="82">
        <v>0</v>
      </c>
      <c r="J76" s="82">
        <v>0.2</v>
      </c>
      <c r="K76">
        <f>SUMIFS(DATA!$U$2:$U$925,DATA!$C$2:$C$925,Ket_Qua!$D76,DATA!$I$2:$I$925,Ket_Qua!K$1)</f>
        <v>48</v>
      </c>
      <c r="L76">
        <f>SUMIFS(DATA!$U$2:$U$925,DATA!$C$2:$C$925,Ket_Qua!$D76,DATA!$I$2:$I$925,Ket_Qua!L$1)</f>
        <v>40</v>
      </c>
      <c r="M76">
        <f>SUMIFS(DATA!$U$2:$U$925,DATA!$C$2:$C$925,Ket_Qua!$D76,DATA!$I$2:$I$925,Ket_Qua!M$1)</f>
        <v>19</v>
      </c>
      <c r="N76">
        <f>SUMIFS(DATA!$U$2:$U$925,DATA!$C$2:$C$925,Ket_Qua!$D76,DATA!$I$2:$I$925,Ket_Qua!N$1)</f>
        <v>35</v>
      </c>
      <c r="O76">
        <f>SUMIFS(DATA!$U$2:$U$925,DATA!$C$2:$C$925,Ket_Qua!$D76,DATA!$I$2:$I$925,Ket_Qua!O$1)</f>
        <v>12</v>
      </c>
      <c r="P76">
        <f>SUMIFS(DATA!$U$2:$U$925,DATA!$C$2:$C$925,Ket_Qua!$D76,DATA!$I$2:$I$925,Ket_Qua!P$1)</f>
        <v>16</v>
      </c>
      <c r="Q76">
        <f>SUMIFS(DATA!$U$2:$U$925,DATA!$C$2:$C$925,Ket_Qua!$D76,DATA!$I$2:$I$925,Ket_Qua!Q$1)</f>
        <v>30</v>
      </c>
      <c r="R76">
        <f>SUM(Ket_Qua!K76:Q76)</f>
        <v>200</v>
      </c>
      <c r="S76" s="77">
        <v>41818</v>
      </c>
      <c r="T76" s="77">
        <v>8363600</v>
      </c>
      <c r="U76" s="77">
        <v>1672720</v>
      </c>
      <c r="V76" s="77">
        <v>6690880</v>
      </c>
      <c r="W76" s="77">
        <v>669088</v>
      </c>
      <c r="X76" s="77">
        <v>7359968</v>
      </c>
      <c r="Y76" s="77">
        <v>49900</v>
      </c>
    </row>
    <row r="77" spans="1:25" x14ac:dyDescent="0.25">
      <c r="A77" s="280">
        <v>44977</v>
      </c>
      <c r="B77" s="20" t="s">
        <v>263</v>
      </c>
      <c r="C77" s="20" t="s">
        <v>264</v>
      </c>
      <c r="D77" s="20" t="s">
        <v>325</v>
      </c>
      <c r="E77" s="20" t="s">
        <v>326</v>
      </c>
      <c r="F77" s="20" t="s">
        <v>327</v>
      </c>
      <c r="G77" s="20" t="s">
        <v>514</v>
      </c>
      <c r="H77" s="77">
        <v>5</v>
      </c>
      <c r="I77" s="82">
        <v>0</v>
      </c>
      <c r="J77" s="82">
        <v>0.15</v>
      </c>
      <c r="K77">
        <f>SUMIFS(DATA!$U$2:$U$925,DATA!$C$2:$C$925,Ket_Qua!$D77,DATA!$I$2:$I$925,Ket_Qua!K$1)</f>
        <v>24</v>
      </c>
      <c r="L77">
        <f>SUMIFS(DATA!$U$2:$U$925,DATA!$C$2:$C$925,Ket_Qua!$D77,DATA!$I$2:$I$925,Ket_Qua!L$1)</f>
        <v>30</v>
      </c>
      <c r="M77">
        <f>SUMIFS(DATA!$U$2:$U$925,DATA!$C$2:$C$925,Ket_Qua!$D77,DATA!$I$2:$I$925,Ket_Qua!M$1)</f>
        <v>10</v>
      </c>
      <c r="N77">
        <f>SUMIFS(DATA!$U$2:$U$925,DATA!$C$2:$C$925,Ket_Qua!$D77,DATA!$I$2:$I$925,Ket_Qua!N$1)</f>
        <v>40</v>
      </c>
      <c r="O77">
        <f>SUMIFS(DATA!$U$2:$U$925,DATA!$C$2:$C$925,Ket_Qua!$D77,DATA!$I$2:$I$925,Ket_Qua!O$1)</f>
        <v>49</v>
      </c>
      <c r="P77">
        <f>SUMIFS(DATA!$U$2:$U$925,DATA!$C$2:$C$925,Ket_Qua!$D77,DATA!$I$2:$I$925,Ket_Qua!P$1)</f>
        <v>37</v>
      </c>
      <c r="Q77">
        <f>SUMIFS(DATA!$U$2:$U$925,DATA!$C$2:$C$925,Ket_Qua!$D77,DATA!$I$2:$I$925,Ket_Qua!Q$1)</f>
        <v>23</v>
      </c>
      <c r="R77">
        <f>SUM(Ket_Qua!K77:Q77)</f>
        <v>213</v>
      </c>
      <c r="S77" s="77">
        <v>82727.272700000001</v>
      </c>
      <c r="T77" s="77">
        <v>17620909.085099999</v>
      </c>
      <c r="U77" s="77">
        <v>2643136.3627649997</v>
      </c>
      <c r="V77" s="77">
        <v>14977772.722335</v>
      </c>
      <c r="W77" s="77">
        <v>1409672.7268079999</v>
      </c>
      <c r="X77" s="77">
        <v>16387445.449143</v>
      </c>
      <c r="Y77" s="77">
        <v>85000</v>
      </c>
    </row>
    <row r="78" spans="1:25" x14ac:dyDescent="0.25">
      <c r="A78" s="280">
        <v>44977</v>
      </c>
      <c r="B78" s="20" t="s">
        <v>263</v>
      </c>
      <c r="C78" s="20" t="s">
        <v>264</v>
      </c>
      <c r="D78" s="20" t="s">
        <v>328</v>
      </c>
      <c r="E78" s="20" t="s">
        <v>329</v>
      </c>
      <c r="F78" s="20" t="s">
        <v>330</v>
      </c>
      <c r="G78" s="20" t="s">
        <v>514</v>
      </c>
      <c r="H78" s="77">
        <v>5</v>
      </c>
      <c r="I78" s="82">
        <v>0</v>
      </c>
      <c r="J78" s="82">
        <v>0.2</v>
      </c>
      <c r="K78">
        <f>SUMIFS(DATA!$U$2:$U$925,DATA!$C$2:$C$925,Ket_Qua!$D78,DATA!$I$2:$I$925,Ket_Qua!K$1)</f>
        <v>14</v>
      </c>
      <c r="L78">
        <f>SUMIFS(DATA!$U$2:$U$925,DATA!$C$2:$C$925,Ket_Qua!$D78,DATA!$I$2:$I$925,Ket_Qua!L$1)</f>
        <v>17</v>
      </c>
      <c r="M78">
        <f>SUMIFS(DATA!$U$2:$U$925,DATA!$C$2:$C$925,Ket_Qua!$D78,DATA!$I$2:$I$925,Ket_Qua!M$1)</f>
        <v>39</v>
      </c>
      <c r="N78">
        <f>SUMIFS(DATA!$U$2:$U$925,DATA!$C$2:$C$925,Ket_Qua!$D78,DATA!$I$2:$I$925,Ket_Qua!N$1)</f>
        <v>13</v>
      </c>
      <c r="O78">
        <f>SUMIFS(DATA!$U$2:$U$925,DATA!$C$2:$C$925,Ket_Qua!$D78,DATA!$I$2:$I$925,Ket_Qua!O$1)</f>
        <v>38</v>
      </c>
      <c r="P78">
        <f>SUMIFS(DATA!$U$2:$U$925,DATA!$C$2:$C$925,Ket_Qua!$D78,DATA!$I$2:$I$925,Ket_Qua!P$1)</f>
        <v>49</v>
      </c>
      <c r="Q78">
        <f>SUMIFS(DATA!$U$2:$U$925,DATA!$C$2:$C$925,Ket_Qua!$D78,DATA!$I$2:$I$925,Ket_Qua!Q$1)</f>
        <v>14</v>
      </c>
      <c r="R78">
        <f>SUM(Ket_Qua!K78:Q78)</f>
        <v>184</v>
      </c>
      <c r="S78" s="77">
        <v>32727</v>
      </c>
      <c r="T78" s="77">
        <v>6021768</v>
      </c>
      <c r="U78" s="77">
        <v>1204353.6000000001</v>
      </c>
      <c r="V78" s="77">
        <v>4817414.4000000004</v>
      </c>
      <c r="W78" s="77">
        <v>481741.44</v>
      </c>
      <c r="X78" s="77">
        <v>5299155.8400000008</v>
      </c>
      <c r="Y78" s="77">
        <v>39900</v>
      </c>
    </row>
    <row r="79" spans="1:25" x14ac:dyDescent="0.25">
      <c r="A79" s="280">
        <v>44977</v>
      </c>
      <c r="B79" s="20" t="s">
        <v>263</v>
      </c>
      <c r="C79" s="20" t="s">
        <v>264</v>
      </c>
      <c r="D79" s="20" t="s">
        <v>331</v>
      </c>
      <c r="E79" s="20" t="s">
        <v>332</v>
      </c>
      <c r="F79" s="20" t="s">
        <v>333</v>
      </c>
      <c r="G79" s="20" t="s">
        <v>514</v>
      </c>
      <c r="H79" s="77">
        <v>5</v>
      </c>
      <c r="I79" s="82">
        <v>0</v>
      </c>
      <c r="J79" s="82">
        <v>0.15</v>
      </c>
      <c r="K79">
        <f>SUMIFS(DATA!$U$2:$U$925,DATA!$C$2:$C$925,Ket_Qua!$D79,DATA!$I$2:$I$925,Ket_Qua!K$1)</f>
        <v>16</v>
      </c>
      <c r="L79">
        <f>SUMIFS(DATA!$U$2:$U$925,DATA!$C$2:$C$925,Ket_Qua!$D79,DATA!$I$2:$I$925,Ket_Qua!L$1)</f>
        <v>39</v>
      </c>
      <c r="M79">
        <f>SUMIFS(DATA!$U$2:$U$925,DATA!$C$2:$C$925,Ket_Qua!$D79,DATA!$I$2:$I$925,Ket_Qua!M$1)</f>
        <v>21</v>
      </c>
      <c r="N79">
        <f>SUMIFS(DATA!$U$2:$U$925,DATA!$C$2:$C$925,Ket_Qua!$D79,DATA!$I$2:$I$925,Ket_Qua!N$1)</f>
        <v>42</v>
      </c>
      <c r="O79">
        <f>SUMIFS(DATA!$U$2:$U$925,DATA!$C$2:$C$925,Ket_Qua!$D79,DATA!$I$2:$I$925,Ket_Qua!O$1)</f>
        <v>18</v>
      </c>
      <c r="P79">
        <f>SUMIFS(DATA!$U$2:$U$925,DATA!$C$2:$C$925,Ket_Qua!$D79,DATA!$I$2:$I$925,Ket_Qua!P$1)</f>
        <v>50</v>
      </c>
      <c r="Q79">
        <f>SUMIFS(DATA!$U$2:$U$925,DATA!$C$2:$C$925,Ket_Qua!$D79,DATA!$I$2:$I$925,Ket_Qua!Q$1)</f>
        <v>23</v>
      </c>
      <c r="R79">
        <f>SUM(Ket_Qua!K79:Q79)</f>
        <v>209</v>
      </c>
      <c r="S79" s="77">
        <v>64545.4545</v>
      </c>
      <c r="T79" s="77">
        <v>13489999.990499999</v>
      </c>
      <c r="U79" s="77">
        <v>2023499.9985749999</v>
      </c>
      <c r="V79" s="77">
        <v>11466499.991924999</v>
      </c>
      <c r="W79" s="77">
        <v>1079199.99924</v>
      </c>
      <c r="X79" s="77">
        <v>12545699.991164999</v>
      </c>
      <c r="Y79" s="77">
        <v>65500</v>
      </c>
    </row>
    <row r="80" spans="1:25" x14ac:dyDescent="0.25">
      <c r="A80" s="280">
        <v>44977</v>
      </c>
      <c r="B80" s="20" t="s">
        <v>263</v>
      </c>
      <c r="C80" s="20" t="s">
        <v>264</v>
      </c>
      <c r="D80" s="20" t="s">
        <v>334</v>
      </c>
      <c r="E80" s="20" t="s">
        <v>335</v>
      </c>
      <c r="F80" s="20" t="s">
        <v>336</v>
      </c>
      <c r="G80" s="20" t="s">
        <v>514</v>
      </c>
      <c r="H80" s="77">
        <v>10</v>
      </c>
      <c r="I80" s="82">
        <v>0</v>
      </c>
      <c r="J80" s="82">
        <v>0.1</v>
      </c>
      <c r="K80">
        <f>SUMIFS(DATA!$U$2:$U$925,DATA!$C$2:$C$925,Ket_Qua!$D80,DATA!$I$2:$I$925,Ket_Qua!K$1)</f>
        <v>29</v>
      </c>
      <c r="L80">
        <f>SUMIFS(DATA!$U$2:$U$925,DATA!$C$2:$C$925,Ket_Qua!$D80,DATA!$I$2:$I$925,Ket_Qua!L$1)</f>
        <v>47</v>
      </c>
      <c r="M80">
        <f>SUMIFS(DATA!$U$2:$U$925,DATA!$C$2:$C$925,Ket_Qua!$D80,DATA!$I$2:$I$925,Ket_Qua!M$1)</f>
        <v>43</v>
      </c>
      <c r="N80">
        <f>SUMIFS(DATA!$U$2:$U$925,DATA!$C$2:$C$925,Ket_Qua!$D80,DATA!$I$2:$I$925,Ket_Qua!N$1)</f>
        <v>39</v>
      </c>
      <c r="O80">
        <f>SUMIFS(DATA!$U$2:$U$925,DATA!$C$2:$C$925,Ket_Qua!$D80,DATA!$I$2:$I$925,Ket_Qua!O$1)</f>
        <v>30</v>
      </c>
      <c r="P80">
        <f>SUMIFS(DATA!$U$2:$U$925,DATA!$C$2:$C$925,Ket_Qua!$D80,DATA!$I$2:$I$925,Ket_Qua!P$1)</f>
        <v>24</v>
      </c>
      <c r="Q80">
        <f>SUMIFS(DATA!$U$2:$U$925,DATA!$C$2:$C$925,Ket_Qua!$D80,DATA!$I$2:$I$925,Ket_Qua!Q$1)</f>
        <v>30</v>
      </c>
      <c r="R80">
        <f>SUM(Ket_Qua!K80:Q80)</f>
        <v>242</v>
      </c>
      <c r="S80" s="77">
        <v>25000</v>
      </c>
      <c r="T80" s="77">
        <v>6050000</v>
      </c>
      <c r="U80" s="77">
        <v>605000</v>
      </c>
      <c r="V80" s="77">
        <v>5445000</v>
      </c>
      <c r="W80" s="77">
        <v>484000</v>
      </c>
      <c r="X80" s="77">
        <v>5929000</v>
      </c>
      <c r="Y80" s="77">
        <v>29900</v>
      </c>
    </row>
    <row r="81" spans="1:25" x14ac:dyDescent="0.25">
      <c r="A81" s="280">
        <v>44977</v>
      </c>
      <c r="B81" s="20" t="s">
        <v>263</v>
      </c>
      <c r="C81" s="20" t="s">
        <v>264</v>
      </c>
      <c r="D81" s="20" t="s">
        <v>352</v>
      </c>
      <c r="E81" s="20" t="s">
        <v>353</v>
      </c>
      <c r="F81" s="20" t="s">
        <v>354</v>
      </c>
      <c r="G81" s="20" t="s">
        <v>514</v>
      </c>
      <c r="H81" s="77">
        <v>16</v>
      </c>
      <c r="I81" s="82">
        <v>0</v>
      </c>
      <c r="J81" s="82">
        <v>0.15</v>
      </c>
      <c r="K81">
        <f>SUMIFS(DATA!$U$2:$U$925,DATA!$C$2:$C$925,Ket_Qua!$D81,DATA!$I$2:$I$925,Ket_Qua!K$1)</f>
        <v>11</v>
      </c>
      <c r="L81">
        <f>SUMIFS(DATA!$U$2:$U$925,DATA!$C$2:$C$925,Ket_Qua!$D81,DATA!$I$2:$I$925,Ket_Qua!L$1)</f>
        <v>14</v>
      </c>
      <c r="M81">
        <f>SUMIFS(DATA!$U$2:$U$925,DATA!$C$2:$C$925,Ket_Qua!$D81,DATA!$I$2:$I$925,Ket_Qua!M$1)</f>
        <v>15</v>
      </c>
      <c r="N81">
        <f>SUMIFS(DATA!$U$2:$U$925,DATA!$C$2:$C$925,Ket_Qua!$D81,DATA!$I$2:$I$925,Ket_Qua!N$1)</f>
        <v>11</v>
      </c>
      <c r="O81">
        <f>SUMIFS(DATA!$U$2:$U$925,DATA!$C$2:$C$925,Ket_Qua!$D81,DATA!$I$2:$I$925,Ket_Qua!O$1)</f>
        <v>44</v>
      </c>
      <c r="P81">
        <f>SUMIFS(DATA!$U$2:$U$925,DATA!$C$2:$C$925,Ket_Qua!$D81,DATA!$I$2:$I$925,Ket_Qua!P$1)</f>
        <v>41</v>
      </c>
      <c r="Q81">
        <f>SUMIFS(DATA!$U$2:$U$925,DATA!$C$2:$C$925,Ket_Qua!$D81,DATA!$I$2:$I$925,Ket_Qua!Q$1)</f>
        <v>41</v>
      </c>
      <c r="R81">
        <f>SUM(Ket_Qua!K81:Q81)</f>
        <v>177</v>
      </c>
      <c r="S81" s="77">
        <v>56364</v>
      </c>
      <c r="T81" s="77">
        <v>9976428</v>
      </c>
      <c r="U81" s="77">
        <v>1496464.2</v>
      </c>
      <c r="V81" s="77">
        <v>8479963.8000000007</v>
      </c>
      <c r="W81" s="77">
        <v>798114.24</v>
      </c>
      <c r="X81" s="77">
        <v>9278078.040000001</v>
      </c>
      <c r="Y81" s="77">
        <v>72900</v>
      </c>
    </row>
    <row r="82" spans="1:25" x14ac:dyDescent="0.25">
      <c r="A82" s="280">
        <v>44977</v>
      </c>
      <c r="B82" s="20" t="s">
        <v>263</v>
      </c>
      <c r="C82" s="20" t="s">
        <v>264</v>
      </c>
      <c r="D82" s="20" t="s">
        <v>355</v>
      </c>
      <c r="E82" s="20" t="s">
        <v>356</v>
      </c>
      <c r="F82" s="20" t="s">
        <v>357</v>
      </c>
      <c r="G82" s="20" t="s">
        <v>514</v>
      </c>
      <c r="H82" s="77">
        <v>16</v>
      </c>
      <c r="I82" s="82">
        <v>0</v>
      </c>
      <c r="J82" s="82">
        <v>0</v>
      </c>
      <c r="K82">
        <f>SUMIFS(DATA!$U$2:$U$925,DATA!$C$2:$C$925,Ket_Qua!$D82,DATA!$I$2:$I$925,Ket_Qua!K$1)</f>
        <v>14</v>
      </c>
      <c r="L82">
        <f>SUMIFS(DATA!$U$2:$U$925,DATA!$C$2:$C$925,Ket_Qua!$D82,DATA!$I$2:$I$925,Ket_Qua!L$1)</f>
        <v>16</v>
      </c>
      <c r="M82">
        <f>SUMIFS(DATA!$U$2:$U$925,DATA!$C$2:$C$925,Ket_Qua!$D82,DATA!$I$2:$I$925,Ket_Qua!M$1)</f>
        <v>23</v>
      </c>
      <c r="N82">
        <f>SUMIFS(DATA!$U$2:$U$925,DATA!$C$2:$C$925,Ket_Qua!$D82,DATA!$I$2:$I$925,Ket_Qua!N$1)</f>
        <v>42</v>
      </c>
      <c r="O82">
        <f>SUMIFS(DATA!$U$2:$U$925,DATA!$C$2:$C$925,Ket_Qua!$D82,DATA!$I$2:$I$925,Ket_Qua!O$1)</f>
        <v>31</v>
      </c>
      <c r="P82">
        <f>SUMIFS(DATA!$U$2:$U$925,DATA!$C$2:$C$925,Ket_Qua!$D82,DATA!$I$2:$I$925,Ket_Qua!P$1)</f>
        <v>36</v>
      </c>
      <c r="Q82">
        <f>SUMIFS(DATA!$U$2:$U$925,DATA!$C$2:$C$925,Ket_Qua!$D82,DATA!$I$2:$I$925,Ket_Qua!Q$1)</f>
        <v>46</v>
      </c>
      <c r="R82">
        <f>SUM(Ket_Qua!K82:Q82)</f>
        <v>208</v>
      </c>
      <c r="S82" s="77">
        <v>56364</v>
      </c>
      <c r="T82" s="77">
        <v>11723712</v>
      </c>
      <c r="U82" s="77">
        <v>0</v>
      </c>
      <c r="V82" s="77">
        <v>11723712</v>
      </c>
      <c r="W82" s="77">
        <v>937896.95999999996</v>
      </c>
      <c r="X82" s="77">
        <v>12661608.960000001</v>
      </c>
      <c r="Y82" s="77">
        <v>72900</v>
      </c>
    </row>
    <row r="83" spans="1:25" x14ac:dyDescent="0.25">
      <c r="A83" s="280">
        <v>44977</v>
      </c>
      <c r="B83" s="20" t="s">
        <v>263</v>
      </c>
      <c r="C83" s="20" t="s">
        <v>264</v>
      </c>
      <c r="D83" s="20" t="s">
        <v>358</v>
      </c>
      <c r="E83" s="20" t="s">
        <v>359</v>
      </c>
      <c r="F83" s="20" t="s">
        <v>360</v>
      </c>
      <c r="G83" s="20" t="s">
        <v>514</v>
      </c>
      <c r="H83" s="77">
        <v>16</v>
      </c>
      <c r="I83" s="82">
        <v>0</v>
      </c>
      <c r="J83" s="82">
        <v>0</v>
      </c>
      <c r="K83">
        <f>SUMIFS(DATA!$U$2:$U$925,DATA!$C$2:$C$925,Ket_Qua!$D83,DATA!$I$2:$I$925,Ket_Qua!K$1)</f>
        <v>42</v>
      </c>
      <c r="L83">
        <f>SUMIFS(DATA!$U$2:$U$925,DATA!$C$2:$C$925,Ket_Qua!$D83,DATA!$I$2:$I$925,Ket_Qua!L$1)</f>
        <v>26</v>
      </c>
      <c r="M83">
        <f>SUMIFS(DATA!$U$2:$U$925,DATA!$C$2:$C$925,Ket_Qua!$D83,DATA!$I$2:$I$925,Ket_Qua!M$1)</f>
        <v>23</v>
      </c>
      <c r="N83">
        <f>SUMIFS(DATA!$U$2:$U$925,DATA!$C$2:$C$925,Ket_Qua!$D83,DATA!$I$2:$I$925,Ket_Qua!N$1)</f>
        <v>29</v>
      </c>
      <c r="O83">
        <f>SUMIFS(DATA!$U$2:$U$925,DATA!$C$2:$C$925,Ket_Qua!$D83,DATA!$I$2:$I$925,Ket_Qua!O$1)</f>
        <v>44</v>
      </c>
      <c r="P83">
        <f>SUMIFS(DATA!$U$2:$U$925,DATA!$C$2:$C$925,Ket_Qua!$D83,DATA!$I$2:$I$925,Ket_Qua!P$1)</f>
        <v>25</v>
      </c>
      <c r="Q83">
        <f>SUMIFS(DATA!$U$2:$U$925,DATA!$C$2:$C$925,Ket_Qua!$D83,DATA!$I$2:$I$925,Ket_Qua!Q$1)</f>
        <v>26</v>
      </c>
      <c r="R83">
        <f>SUM(Ket_Qua!K83:Q83)</f>
        <v>215</v>
      </c>
      <c r="S83" s="77">
        <v>64545</v>
      </c>
      <c r="T83" s="77">
        <v>13877175</v>
      </c>
      <c r="U83" s="77">
        <v>0</v>
      </c>
      <c r="V83" s="77">
        <v>13877175</v>
      </c>
      <c r="W83" s="77">
        <v>1110174</v>
      </c>
      <c r="X83" s="77">
        <v>14987349</v>
      </c>
      <c r="Y83" s="77">
        <v>83900</v>
      </c>
    </row>
    <row r="84" spans="1:25" x14ac:dyDescent="0.25">
      <c r="A84" s="280">
        <v>44977</v>
      </c>
      <c r="B84" s="20" t="s">
        <v>263</v>
      </c>
      <c r="C84" s="20" t="s">
        <v>264</v>
      </c>
      <c r="D84" s="20" t="s">
        <v>361</v>
      </c>
      <c r="E84" s="20" t="s">
        <v>362</v>
      </c>
      <c r="F84" s="20" t="s">
        <v>363</v>
      </c>
      <c r="G84" s="20" t="s">
        <v>514</v>
      </c>
      <c r="H84" s="77">
        <v>16</v>
      </c>
      <c r="I84" s="82">
        <v>0</v>
      </c>
      <c r="J84" s="82">
        <v>0.15</v>
      </c>
      <c r="K84">
        <f>SUMIFS(DATA!$U$2:$U$925,DATA!$C$2:$C$925,Ket_Qua!$D84,DATA!$I$2:$I$925,Ket_Qua!K$1)</f>
        <v>33</v>
      </c>
      <c r="L84">
        <f>SUMIFS(DATA!$U$2:$U$925,DATA!$C$2:$C$925,Ket_Qua!$D84,DATA!$I$2:$I$925,Ket_Qua!L$1)</f>
        <v>19</v>
      </c>
      <c r="M84">
        <f>SUMIFS(DATA!$U$2:$U$925,DATA!$C$2:$C$925,Ket_Qua!$D84,DATA!$I$2:$I$925,Ket_Qua!M$1)</f>
        <v>26</v>
      </c>
      <c r="N84">
        <f>SUMIFS(DATA!$U$2:$U$925,DATA!$C$2:$C$925,Ket_Qua!$D84,DATA!$I$2:$I$925,Ket_Qua!N$1)</f>
        <v>40</v>
      </c>
      <c r="O84">
        <f>SUMIFS(DATA!$U$2:$U$925,DATA!$C$2:$C$925,Ket_Qua!$D84,DATA!$I$2:$I$925,Ket_Qua!O$1)</f>
        <v>39</v>
      </c>
      <c r="P84">
        <f>SUMIFS(DATA!$U$2:$U$925,DATA!$C$2:$C$925,Ket_Qua!$D84,DATA!$I$2:$I$925,Ket_Qua!P$1)</f>
        <v>19</v>
      </c>
      <c r="Q84">
        <f>SUMIFS(DATA!$U$2:$U$925,DATA!$C$2:$C$925,Ket_Qua!$D84,DATA!$I$2:$I$925,Ket_Qua!Q$1)</f>
        <v>25</v>
      </c>
      <c r="R84">
        <f>SUM(Ket_Qua!K84:Q84)</f>
        <v>201</v>
      </c>
      <c r="S84" s="77">
        <v>64545</v>
      </c>
      <c r="T84" s="77">
        <v>12973545</v>
      </c>
      <c r="U84" s="77">
        <v>1946031.75</v>
      </c>
      <c r="V84" s="77">
        <v>11027513.25</v>
      </c>
      <c r="W84" s="77">
        <v>1037883.6</v>
      </c>
      <c r="X84" s="77">
        <v>12065396.85</v>
      </c>
      <c r="Y84" s="77">
        <v>83900</v>
      </c>
    </row>
    <row r="85" spans="1:25" x14ac:dyDescent="0.25">
      <c r="A85" s="280">
        <v>44977</v>
      </c>
      <c r="B85" s="20" t="s">
        <v>263</v>
      </c>
      <c r="C85" s="20" t="s">
        <v>264</v>
      </c>
      <c r="D85" s="20" t="s">
        <v>364</v>
      </c>
      <c r="E85" s="20" t="s">
        <v>365</v>
      </c>
      <c r="F85" s="20" t="s">
        <v>366</v>
      </c>
      <c r="G85" s="20" t="s">
        <v>514</v>
      </c>
      <c r="H85" s="77">
        <v>20</v>
      </c>
      <c r="I85" s="82">
        <v>0</v>
      </c>
      <c r="J85" s="82">
        <v>0.2</v>
      </c>
      <c r="K85">
        <f>SUMIFS(DATA!$U$2:$U$925,DATA!$C$2:$C$925,Ket_Qua!$D85,DATA!$I$2:$I$925,Ket_Qua!K$1)</f>
        <v>14</v>
      </c>
      <c r="L85">
        <f>SUMIFS(DATA!$U$2:$U$925,DATA!$C$2:$C$925,Ket_Qua!$D85,DATA!$I$2:$I$925,Ket_Qua!L$1)</f>
        <v>25</v>
      </c>
      <c r="M85">
        <f>SUMIFS(DATA!$U$2:$U$925,DATA!$C$2:$C$925,Ket_Qua!$D85,DATA!$I$2:$I$925,Ket_Qua!M$1)</f>
        <v>21</v>
      </c>
      <c r="N85">
        <f>SUMIFS(DATA!$U$2:$U$925,DATA!$C$2:$C$925,Ket_Qua!$D85,DATA!$I$2:$I$925,Ket_Qua!N$1)</f>
        <v>30</v>
      </c>
      <c r="O85">
        <f>SUMIFS(DATA!$U$2:$U$925,DATA!$C$2:$C$925,Ket_Qua!$D85,DATA!$I$2:$I$925,Ket_Qua!O$1)</f>
        <v>21</v>
      </c>
      <c r="P85">
        <f>SUMIFS(DATA!$U$2:$U$925,DATA!$C$2:$C$925,Ket_Qua!$D85,DATA!$I$2:$I$925,Ket_Qua!P$1)</f>
        <v>35</v>
      </c>
      <c r="Q85">
        <f>SUMIFS(DATA!$U$2:$U$925,DATA!$C$2:$C$925,Ket_Qua!$D85,DATA!$I$2:$I$925,Ket_Qua!Q$1)</f>
        <v>16</v>
      </c>
      <c r="R85">
        <f>SUM(Ket_Qua!K85:Q85)</f>
        <v>162</v>
      </c>
      <c r="S85" s="77">
        <v>56364</v>
      </c>
      <c r="T85" s="77">
        <v>9130968</v>
      </c>
      <c r="U85" s="77">
        <v>1826193.6</v>
      </c>
      <c r="V85" s="77">
        <v>7304774.4000000004</v>
      </c>
      <c r="W85" s="77">
        <v>730477.44000000006</v>
      </c>
      <c r="X85" s="77">
        <v>8035251.8400000008</v>
      </c>
      <c r="Y85" s="77">
        <v>72900</v>
      </c>
    </row>
    <row r="86" spans="1:25" x14ac:dyDescent="0.25">
      <c r="A86" s="280">
        <v>44977</v>
      </c>
      <c r="B86" s="20" t="s">
        <v>263</v>
      </c>
      <c r="C86" s="20" t="s">
        <v>264</v>
      </c>
      <c r="D86" s="20" t="s">
        <v>367</v>
      </c>
      <c r="E86" s="20" t="s">
        <v>368</v>
      </c>
      <c r="F86" s="20" t="s">
        <v>369</v>
      </c>
      <c r="G86" s="20" t="s">
        <v>549</v>
      </c>
      <c r="H86" s="77">
        <v>16</v>
      </c>
      <c r="I86" s="82">
        <v>0</v>
      </c>
      <c r="J86" s="82">
        <v>0.2</v>
      </c>
      <c r="K86">
        <f>SUMIFS(DATA!$U$2:$U$925,DATA!$C$2:$C$925,Ket_Qua!$D86,DATA!$I$2:$I$925,Ket_Qua!K$1)</f>
        <v>31</v>
      </c>
      <c r="L86">
        <f>SUMIFS(DATA!$U$2:$U$925,DATA!$C$2:$C$925,Ket_Qua!$D86,DATA!$I$2:$I$925,Ket_Qua!L$1)</f>
        <v>22</v>
      </c>
      <c r="M86">
        <f>SUMIFS(DATA!$U$2:$U$925,DATA!$C$2:$C$925,Ket_Qua!$D86,DATA!$I$2:$I$925,Ket_Qua!M$1)</f>
        <v>42</v>
      </c>
      <c r="N86">
        <f>SUMIFS(DATA!$U$2:$U$925,DATA!$C$2:$C$925,Ket_Qua!$D86,DATA!$I$2:$I$925,Ket_Qua!N$1)</f>
        <v>48</v>
      </c>
      <c r="O86">
        <f>SUMIFS(DATA!$U$2:$U$925,DATA!$C$2:$C$925,Ket_Qua!$D86,DATA!$I$2:$I$925,Ket_Qua!O$1)</f>
        <v>28</v>
      </c>
      <c r="P86">
        <f>SUMIFS(DATA!$U$2:$U$925,DATA!$C$2:$C$925,Ket_Qua!$D86,DATA!$I$2:$I$925,Ket_Qua!P$1)</f>
        <v>34</v>
      </c>
      <c r="Q86">
        <f>SUMIFS(DATA!$U$2:$U$925,DATA!$C$2:$C$925,Ket_Qua!$D86,DATA!$I$2:$I$925,Ket_Qua!Q$1)</f>
        <v>33</v>
      </c>
      <c r="R86">
        <f>SUM(Ket_Qua!K86:Q86)</f>
        <v>238</v>
      </c>
      <c r="S86" s="77">
        <v>60000</v>
      </c>
      <c r="T86" s="77">
        <v>14280000</v>
      </c>
      <c r="U86" s="77">
        <v>2856000</v>
      </c>
      <c r="V86" s="77">
        <v>11424000</v>
      </c>
      <c r="W86" s="77">
        <v>1142400</v>
      </c>
      <c r="X86" s="77">
        <v>12566400</v>
      </c>
      <c r="Y86" s="77">
        <v>77900</v>
      </c>
    </row>
    <row r="87" spans="1:25" x14ac:dyDescent="0.25">
      <c r="A87" s="280">
        <v>44977</v>
      </c>
      <c r="B87" s="20" t="s">
        <v>263</v>
      </c>
      <c r="C87" s="20" t="s">
        <v>264</v>
      </c>
      <c r="D87" s="20" t="s">
        <v>370</v>
      </c>
      <c r="E87" s="20" t="s">
        <v>371</v>
      </c>
      <c r="F87" s="20" t="s">
        <v>372</v>
      </c>
      <c r="G87" s="20" t="s">
        <v>514</v>
      </c>
      <c r="H87" s="77">
        <v>20</v>
      </c>
      <c r="I87" s="82">
        <v>0</v>
      </c>
      <c r="J87" s="82">
        <v>0.2</v>
      </c>
      <c r="K87">
        <f>SUMIFS(DATA!$U$2:$U$925,DATA!$C$2:$C$925,Ket_Qua!$D87,DATA!$I$2:$I$925,Ket_Qua!K$1)</f>
        <v>44</v>
      </c>
      <c r="L87">
        <f>SUMIFS(DATA!$U$2:$U$925,DATA!$C$2:$C$925,Ket_Qua!$D87,DATA!$I$2:$I$925,Ket_Qua!L$1)</f>
        <v>19</v>
      </c>
      <c r="M87">
        <f>SUMIFS(DATA!$U$2:$U$925,DATA!$C$2:$C$925,Ket_Qua!$D87,DATA!$I$2:$I$925,Ket_Qua!M$1)</f>
        <v>15</v>
      </c>
      <c r="N87">
        <f>SUMIFS(DATA!$U$2:$U$925,DATA!$C$2:$C$925,Ket_Qua!$D87,DATA!$I$2:$I$925,Ket_Qua!N$1)</f>
        <v>43</v>
      </c>
      <c r="O87">
        <f>SUMIFS(DATA!$U$2:$U$925,DATA!$C$2:$C$925,Ket_Qua!$D87,DATA!$I$2:$I$925,Ket_Qua!O$1)</f>
        <v>13</v>
      </c>
      <c r="P87">
        <f>SUMIFS(DATA!$U$2:$U$925,DATA!$C$2:$C$925,Ket_Qua!$D87,DATA!$I$2:$I$925,Ket_Qua!P$1)</f>
        <v>43</v>
      </c>
      <c r="Q87">
        <f>SUMIFS(DATA!$U$2:$U$925,DATA!$C$2:$C$925,Ket_Qua!$D87,DATA!$I$2:$I$925,Ket_Qua!Q$1)</f>
        <v>47</v>
      </c>
      <c r="R87">
        <f>SUM(Ket_Qua!K87:Q87)</f>
        <v>224</v>
      </c>
      <c r="S87" s="77">
        <v>40000</v>
      </c>
      <c r="T87" s="77">
        <v>8960000</v>
      </c>
      <c r="U87" s="77">
        <v>1792000</v>
      </c>
      <c r="V87" s="77">
        <v>7168000</v>
      </c>
      <c r="W87" s="77">
        <v>716800</v>
      </c>
      <c r="X87" s="77">
        <v>7884800</v>
      </c>
      <c r="Y87" s="77">
        <v>51900</v>
      </c>
    </row>
    <row r="88" spans="1:25" x14ac:dyDescent="0.25">
      <c r="A88" s="280">
        <v>44977</v>
      </c>
      <c r="B88" s="20" t="s">
        <v>263</v>
      </c>
      <c r="C88" s="20" t="s">
        <v>264</v>
      </c>
      <c r="D88" s="20" t="s">
        <v>373</v>
      </c>
      <c r="E88" s="20" t="s">
        <v>374</v>
      </c>
      <c r="F88" s="20" t="s">
        <v>375</v>
      </c>
      <c r="G88" s="20" t="s">
        <v>514</v>
      </c>
      <c r="H88" s="77">
        <v>24</v>
      </c>
      <c r="I88" s="82">
        <v>0</v>
      </c>
      <c r="J88" s="82">
        <v>0.1</v>
      </c>
      <c r="K88">
        <f>SUMIFS(DATA!$U$2:$U$925,DATA!$C$2:$C$925,Ket_Qua!$D88,DATA!$I$2:$I$925,Ket_Qua!K$1)</f>
        <v>39</v>
      </c>
      <c r="L88">
        <f>SUMIFS(DATA!$U$2:$U$925,DATA!$C$2:$C$925,Ket_Qua!$D88,DATA!$I$2:$I$925,Ket_Qua!L$1)</f>
        <v>47</v>
      </c>
      <c r="M88">
        <f>SUMIFS(DATA!$U$2:$U$925,DATA!$C$2:$C$925,Ket_Qua!$D88,DATA!$I$2:$I$925,Ket_Qua!M$1)</f>
        <v>32</v>
      </c>
      <c r="N88">
        <f>SUMIFS(DATA!$U$2:$U$925,DATA!$C$2:$C$925,Ket_Qua!$D88,DATA!$I$2:$I$925,Ket_Qua!N$1)</f>
        <v>14</v>
      </c>
      <c r="O88">
        <f>SUMIFS(DATA!$U$2:$U$925,DATA!$C$2:$C$925,Ket_Qua!$D88,DATA!$I$2:$I$925,Ket_Qua!O$1)</f>
        <v>44</v>
      </c>
      <c r="P88">
        <f>SUMIFS(DATA!$U$2:$U$925,DATA!$C$2:$C$925,Ket_Qua!$D88,DATA!$I$2:$I$925,Ket_Qua!P$1)</f>
        <v>35</v>
      </c>
      <c r="Q88">
        <f>SUMIFS(DATA!$U$2:$U$925,DATA!$C$2:$C$925,Ket_Qua!$D88,DATA!$I$2:$I$925,Ket_Qua!Q$1)</f>
        <v>17</v>
      </c>
      <c r="R88">
        <f>SUM(Ket_Qua!K88:Q88)</f>
        <v>228</v>
      </c>
      <c r="S88" s="77">
        <v>54545</v>
      </c>
      <c r="T88" s="77">
        <v>12436260</v>
      </c>
      <c r="U88" s="77">
        <v>1243626</v>
      </c>
      <c r="V88" s="77">
        <v>11192634</v>
      </c>
      <c r="W88" s="77">
        <v>994900.8</v>
      </c>
      <c r="X88" s="77">
        <v>12187534.800000001</v>
      </c>
      <c r="Y88" s="77">
        <v>69900</v>
      </c>
    </row>
    <row r="89" spans="1:25" x14ac:dyDescent="0.25">
      <c r="A89" s="280">
        <v>44977</v>
      </c>
      <c r="B89" s="20" t="s">
        <v>263</v>
      </c>
      <c r="C89" s="20" t="s">
        <v>264</v>
      </c>
      <c r="D89" s="20" t="s">
        <v>340</v>
      </c>
      <c r="E89" s="20" t="s">
        <v>341</v>
      </c>
      <c r="F89" s="20" t="s">
        <v>342</v>
      </c>
      <c r="G89" s="20" t="s">
        <v>514</v>
      </c>
      <c r="H89" s="77">
        <v>48</v>
      </c>
      <c r="I89" s="82">
        <v>0</v>
      </c>
      <c r="J89" s="82">
        <v>0.08</v>
      </c>
      <c r="K89">
        <f>SUMIFS(DATA!$U$2:$U$925,DATA!$C$2:$C$925,Ket_Qua!$D89,DATA!$I$2:$I$925,Ket_Qua!K$1)</f>
        <v>19</v>
      </c>
      <c r="L89">
        <f>SUMIFS(DATA!$U$2:$U$925,DATA!$C$2:$C$925,Ket_Qua!$D89,DATA!$I$2:$I$925,Ket_Qua!L$1)</f>
        <v>38</v>
      </c>
      <c r="M89">
        <f>SUMIFS(DATA!$U$2:$U$925,DATA!$C$2:$C$925,Ket_Qua!$D89,DATA!$I$2:$I$925,Ket_Qua!M$1)</f>
        <v>28</v>
      </c>
      <c r="N89">
        <f>SUMIFS(DATA!$U$2:$U$925,DATA!$C$2:$C$925,Ket_Qua!$D89,DATA!$I$2:$I$925,Ket_Qua!N$1)</f>
        <v>39</v>
      </c>
      <c r="O89">
        <f>SUMIFS(DATA!$U$2:$U$925,DATA!$C$2:$C$925,Ket_Qua!$D89,DATA!$I$2:$I$925,Ket_Qua!O$1)</f>
        <v>37</v>
      </c>
      <c r="P89">
        <f>SUMIFS(DATA!$U$2:$U$925,DATA!$C$2:$C$925,Ket_Qua!$D89,DATA!$I$2:$I$925,Ket_Qua!P$1)</f>
        <v>10</v>
      </c>
      <c r="Q89">
        <f>SUMIFS(DATA!$U$2:$U$925,DATA!$C$2:$C$925,Ket_Qua!$D89,DATA!$I$2:$I$925,Ket_Qua!Q$1)</f>
        <v>26</v>
      </c>
      <c r="R89">
        <f>SUM(Ket_Qua!K89:Q89)</f>
        <v>197</v>
      </c>
      <c r="S89" s="77">
        <v>8182</v>
      </c>
      <c r="T89" s="77">
        <v>1611854</v>
      </c>
      <c r="U89" s="77">
        <v>128948.32</v>
      </c>
      <c r="V89" s="77">
        <v>1482905.68</v>
      </c>
      <c r="W89" s="77">
        <v>128948.32</v>
      </c>
      <c r="X89" s="77">
        <v>1611854</v>
      </c>
      <c r="Y89" s="77">
        <v>10900</v>
      </c>
    </row>
    <row r="90" spans="1:25" x14ac:dyDescent="0.25">
      <c r="A90" s="280">
        <v>44977</v>
      </c>
      <c r="B90" s="20" t="s">
        <v>263</v>
      </c>
      <c r="C90" s="20" t="s">
        <v>264</v>
      </c>
      <c r="D90" s="20" t="s">
        <v>343</v>
      </c>
      <c r="E90" s="20" t="s">
        <v>344</v>
      </c>
      <c r="F90" s="20" t="s">
        <v>345</v>
      </c>
      <c r="G90" s="20" t="s">
        <v>514</v>
      </c>
      <c r="H90" s="77">
        <v>48</v>
      </c>
      <c r="I90" s="82">
        <v>0</v>
      </c>
      <c r="J90" s="82">
        <v>0.08</v>
      </c>
      <c r="K90">
        <f>SUMIFS(DATA!$U$2:$U$925,DATA!$C$2:$C$925,Ket_Qua!$D90,DATA!$I$2:$I$925,Ket_Qua!K$1)</f>
        <v>38</v>
      </c>
      <c r="L90">
        <f>SUMIFS(DATA!$U$2:$U$925,DATA!$C$2:$C$925,Ket_Qua!$D90,DATA!$I$2:$I$925,Ket_Qua!L$1)</f>
        <v>50</v>
      </c>
      <c r="M90">
        <f>SUMIFS(DATA!$U$2:$U$925,DATA!$C$2:$C$925,Ket_Qua!$D90,DATA!$I$2:$I$925,Ket_Qua!M$1)</f>
        <v>23</v>
      </c>
      <c r="N90">
        <f>SUMIFS(DATA!$U$2:$U$925,DATA!$C$2:$C$925,Ket_Qua!$D90,DATA!$I$2:$I$925,Ket_Qua!N$1)</f>
        <v>39</v>
      </c>
      <c r="O90">
        <f>SUMIFS(DATA!$U$2:$U$925,DATA!$C$2:$C$925,Ket_Qua!$D90,DATA!$I$2:$I$925,Ket_Qua!O$1)</f>
        <v>27</v>
      </c>
      <c r="P90">
        <f>SUMIFS(DATA!$U$2:$U$925,DATA!$C$2:$C$925,Ket_Qua!$D90,DATA!$I$2:$I$925,Ket_Qua!P$1)</f>
        <v>15</v>
      </c>
      <c r="Q90">
        <f>SUMIFS(DATA!$U$2:$U$925,DATA!$C$2:$C$925,Ket_Qua!$D90,DATA!$I$2:$I$925,Ket_Qua!Q$1)</f>
        <v>41</v>
      </c>
      <c r="R90">
        <f>SUM(Ket_Qua!K90:Q90)</f>
        <v>233</v>
      </c>
      <c r="S90" s="77">
        <v>8182</v>
      </c>
      <c r="T90" s="77">
        <v>1906406</v>
      </c>
      <c r="U90" s="77">
        <v>152512.48000000001</v>
      </c>
      <c r="V90" s="77">
        <v>1753893.52</v>
      </c>
      <c r="W90" s="77">
        <v>152512.48000000001</v>
      </c>
      <c r="X90" s="77">
        <v>1906406</v>
      </c>
      <c r="Y90" s="77">
        <v>10900</v>
      </c>
    </row>
    <row r="91" spans="1:25" x14ac:dyDescent="0.25">
      <c r="A91" s="280">
        <v>44977</v>
      </c>
      <c r="B91" s="20" t="s">
        <v>263</v>
      </c>
      <c r="C91" s="20" t="s">
        <v>264</v>
      </c>
      <c r="D91" s="20" t="s">
        <v>346</v>
      </c>
      <c r="E91" s="20" t="s">
        <v>347</v>
      </c>
      <c r="F91" s="20" t="s">
        <v>348</v>
      </c>
      <c r="G91" s="20" t="s">
        <v>514</v>
      </c>
      <c r="H91" s="77">
        <v>12</v>
      </c>
      <c r="I91" s="82">
        <v>0</v>
      </c>
      <c r="J91" s="82">
        <v>0</v>
      </c>
      <c r="K91">
        <f>SUMIFS(DATA!$U$2:$U$925,DATA!$C$2:$C$925,Ket_Qua!$D91,DATA!$I$2:$I$925,Ket_Qua!K$1)</f>
        <v>43</v>
      </c>
      <c r="L91">
        <f>SUMIFS(DATA!$U$2:$U$925,DATA!$C$2:$C$925,Ket_Qua!$D91,DATA!$I$2:$I$925,Ket_Qua!L$1)</f>
        <v>48</v>
      </c>
      <c r="M91">
        <f>SUMIFS(DATA!$U$2:$U$925,DATA!$C$2:$C$925,Ket_Qua!$D91,DATA!$I$2:$I$925,Ket_Qua!M$1)</f>
        <v>26</v>
      </c>
      <c r="N91">
        <f>SUMIFS(DATA!$U$2:$U$925,DATA!$C$2:$C$925,Ket_Qua!$D91,DATA!$I$2:$I$925,Ket_Qua!N$1)</f>
        <v>15</v>
      </c>
      <c r="O91">
        <f>SUMIFS(DATA!$U$2:$U$925,DATA!$C$2:$C$925,Ket_Qua!$D91,DATA!$I$2:$I$925,Ket_Qua!O$1)</f>
        <v>22</v>
      </c>
      <c r="P91">
        <f>SUMIFS(DATA!$U$2:$U$925,DATA!$C$2:$C$925,Ket_Qua!$D91,DATA!$I$2:$I$925,Ket_Qua!P$1)</f>
        <v>47</v>
      </c>
      <c r="Q91">
        <f>SUMIFS(DATA!$U$2:$U$925,DATA!$C$2:$C$925,Ket_Qua!$D91,DATA!$I$2:$I$925,Ket_Qua!Q$1)</f>
        <v>31</v>
      </c>
      <c r="R91">
        <f>SUM(Ket_Qua!K91:Q91)</f>
        <v>232</v>
      </c>
      <c r="S91" s="77">
        <v>30182</v>
      </c>
      <c r="T91" s="77">
        <v>7002224</v>
      </c>
      <c r="U91" s="77">
        <v>0</v>
      </c>
      <c r="V91" s="77">
        <v>7002224</v>
      </c>
      <c r="W91" s="77">
        <v>560177.92000000004</v>
      </c>
      <c r="X91" s="77">
        <v>7562401.9199999999</v>
      </c>
      <c r="Y91" s="77">
        <v>39900</v>
      </c>
    </row>
    <row r="92" spans="1:25" x14ac:dyDescent="0.25">
      <c r="A92" s="280">
        <v>44977</v>
      </c>
      <c r="B92" s="20" t="s">
        <v>263</v>
      </c>
      <c r="C92" s="20" t="s">
        <v>264</v>
      </c>
      <c r="D92" s="20" t="s">
        <v>349</v>
      </c>
      <c r="E92" s="20" t="s">
        <v>350</v>
      </c>
      <c r="F92" s="20" t="s">
        <v>351</v>
      </c>
      <c r="G92" s="20" t="s">
        <v>514</v>
      </c>
      <c r="H92" s="77">
        <v>12</v>
      </c>
      <c r="I92" s="82">
        <v>0</v>
      </c>
      <c r="J92" s="82">
        <v>0</v>
      </c>
      <c r="K92">
        <f>SUMIFS(DATA!$U$2:$U$925,DATA!$C$2:$C$925,Ket_Qua!$D92,DATA!$I$2:$I$925,Ket_Qua!K$1)</f>
        <v>15</v>
      </c>
      <c r="L92">
        <f>SUMIFS(DATA!$U$2:$U$925,DATA!$C$2:$C$925,Ket_Qua!$D92,DATA!$I$2:$I$925,Ket_Qua!L$1)</f>
        <v>17</v>
      </c>
      <c r="M92">
        <f>SUMIFS(DATA!$U$2:$U$925,DATA!$C$2:$C$925,Ket_Qua!$D92,DATA!$I$2:$I$925,Ket_Qua!M$1)</f>
        <v>20</v>
      </c>
      <c r="N92">
        <f>SUMIFS(DATA!$U$2:$U$925,DATA!$C$2:$C$925,Ket_Qua!$D92,DATA!$I$2:$I$925,Ket_Qua!N$1)</f>
        <v>37</v>
      </c>
      <c r="O92">
        <f>SUMIFS(DATA!$U$2:$U$925,DATA!$C$2:$C$925,Ket_Qua!$D92,DATA!$I$2:$I$925,Ket_Qua!O$1)</f>
        <v>44</v>
      </c>
      <c r="P92">
        <f>SUMIFS(DATA!$U$2:$U$925,DATA!$C$2:$C$925,Ket_Qua!$D92,DATA!$I$2:$I$925,Ket_Qua!P$1)</f>
        <v>36</v>
      </c>
      <c r="Q92">
        <f>SUMIFS(DATA!$U$2:$U$925,DATA!$C$2:$C$925,Ket_Qua!$D92,DATA!$I$2:$I$925,Ket_Qua!Q$1)</f>
        <v>34</v>
      </c>
      <c r="R92">
        <f>SUM(Ket_Qua!K92:Q92)</f>
        <v>203</v>
      </c>
      <c r="S92" s="77">
        <v>30182</v>
      </c>
      <c r="T92" s="77">
        <v>6126946</v>
      </c>
      <c r="U92" s="77">
        <v>0</v>
      </c>
      <c r="V92" s="77">
        <v>6126946</v>
      </c>
      <c r="W92" s="77">
        <v>490155.68</v>
      </c>
      <c r="X92" s="77">
        <v>6617101.6799999997</v>
      </c>
      <c r="Y92" s="77">
        <v>39900</v>
      </c>
    </row>
    <row r="93" spans="1:25" x14ac:dyDescent="0.25">
      <c r="A93" s="280">
        <v>44977</v>
      </c>
      <c r="B93" s="20" t="s">
        <v>263</v>
      </c>
      <c r="C93" s="20" t="s">
        <v>264</v>
      </c>
      <c r="D93" s="20" t="s">
        <v>337</v>
      </c>
      <c r="E93" s="20" t="s">
        <v>338</v>
      </c>
      <c r="F93" s="20" t="s">
        <v>339</v>
      </c>
      <c r="G93" s="20" t="s">
        <v>514</v>
      </c>
      <c r="H93" s="77">
        <v>5</v>
      </c>
      <c r="I93" s="82">
        <v>0</v>
      </c>
      <c r="J93" s="82">
        <v>0.2</v>
      </c>
      <c r="K93">
        <f>SUMIFS(DATA!$U$2:$U$925,DATA!$C$2:$C$925,Ket_Qua!$D93,DATA!$I$2:$I$925,Ket_Qua!K$1)</f>
        <v>40</v>
      </c>
      <c r="L93">
        <f>SUMIFS(DATA!$U$2:$U$925,DATA!$C$2:$C$925,Ket_Qua!$D93,DATA!$I$2:$I$925,Ket_Qua!L$1)</f>
        <v>13</v>
      </c>
      <c r="M93">
        <f>SUMIFS(DATA!$U$2:$U$925,DATA!$C$2:$C$925,Ket_Qua!$D93,DATA!$I$2:$I$925,Ket_Qua!M$1)</f>
        <v>42</v>
      </c>
      <c r="N93">
        <f>SUMIFS(DATA!$U$2:$U$925,DATA!$C$2:$C$925,Ket_Qua!$D93,DATA!$I$2:$I$925,Ket_Qua!N$1)</f>
        <v>36</v>
      </c>
      <c r="O93">
        <f>SUMIFS(DATA!$U$2:$U$925,DATA!$C$2:$C$925,Ket_Qua!$D93,DATA!$I$2:$I$925,Ket_Qua!O$1)</f>
        <v>46</v>
      </c>
      <c r="P93">
        <f>SUMIFS(DATA!$U$2:$U$925,DATA!$C$2:$C$925,Ket_Qua!$D93,DATA!$I$2:$I$925,Ket_Qua!P$1)</f>
        <v>39</v>
      </c>
      <c r="Q93">
        <f>SUMIFS(DATA!$U$2:$U$925,DATA!$C$2:$C$925,Ket_Qua!$D93,DATA!$I$2:$I$925,Ket_Qua!Q$1)</f>
        <v>28</v>
      </c>
      <c r="R93">
        <f>SUM(Ket_Qua!K93:Q93)</f>
        <v>244</v>
      </c>
      <c r="S93" s="77">
        <v>60000</v>
      </c>
      <c r="T93" s="77">
        <v>14640000</v>
      </c>
      <c r="U93" s="77">
        <v>2928000</v>
      </c>
      <c r="V93" s="77">
        <v>11712000</v>
      </c>
      <c r="W93" s="77">
        <v>1171200</v>
      </c>
      <c r="X93" s="77">
        <v>12883200</v>
      </c>
      <c r="Y93" s="77">
        <v>76900</v>
      </c>
    </row>
    <row r="94" spans="1:25" x14ac:dyDescent="0.25">
      <c r="A94" s="280">
        <v>44977</v>
      </c>
      <c r="B94" s="20" t="s">
        <v>69</v>
      </c>
      <c r="C94" s="20" t="s">
        <v>70</v>
      </c>
      <c r="D94" s="20" t="s">
        <v>71</v>
      </c>
      <c r="E94" s="20" t="s">
        <v>72</v>
      </c>
      <c r="F94" s="20" t="s">
        <v>73</v>
      </c>
      <c r="G94" s="20" t="s">
        <v>864</v>
      </c>
      <c r="H94" s="77">
        <v>50</v>
      </c>
      <c r="I94" s="82">
        <v>0</v>
      </c>
      <c r="J94" s="82">
        <v>0</v>
      </c>
      <c r="K94">
        <f>SUMIFS(DATA!$U$2:$U$925,DATA!$C$2:$C$925,Ket_Qua!$D94,DATA!$I$2:$I$925,Ket_Qua!K$1)</f>
        <v>44</v>
      </c>
      <c r="L94">
        <f>SUMIFS(DATA!$U$2:$U$925,DATA!$C$2:$C$925,Ket_Qua!$D94,DATA!$I$2:$I$925,Ket_Qua!L$1)</f>
        <v>29</v>
      </c>
      <c r="M94">
        <f>SUMIFS(DATA!$U$2:$U$925,DATA!$C$2:$C$925,Ket_Qua!$D94,DATA!$I$2:$I$925,Ket_Qua!M$1)</f>
        <v>39</v>
      </c>
      <c r="N94">
        <f>SUMIFS(DATA!$U$2:$U$925,DATA!$C$2:$C$925,Ket_Qua!$D94,DATA!$I$2:$I$925,Ket_Qua!N$1)</f>
        <v>19</v>
      </c>
      <c r="O94">
        <f>SUMIFS(DATA!$U$2:$U$925,DATA!$C$2:$C$925,Ket_Qua!$D94,DATA!$I$2:$I$925,Ket_Qua!O$1)</f>
        <v>14</v>
      </c>
      <c r="P94">
        <f>SUMIFS(DATA!$U$2:$U$925,DATA!$C$2:$C$925,Ket_Qua!$D94,DATA!$I$2:$I$925,Ket_Qua!P$1)</f>
        <v>26</v>
      </c>
      <c r="Q94">
        <f>SUMIFS(DATA!$U$2:$U$925,DATA!$C$2:$C$925,Ket_Qua!$D94,DATA!$I$2:$I$925,Ket_Qua!Q$1)</f>
        <v>41</v>
      </c>
      <c r="R94">
        <f>SUM(Ket_Qua!K94:Q94)</f>
        <v>212</v>
      </c>
      <c r="S94" s="77">
        <v>3945</v>
      </c>
      <c r="T94" s="77">
        <v>836340</v>
      </c>
      <c r="U94" s="77">
        <v>0</v>
      </c>
      <c r="V94" s="77">
        <v>836340</v>
      </c>
      <c r="W94" s="77">
        <v>66907.199999999997</v>
      </c>
      <c r="X94" s="77">
        <v>903247.2</v>
      </c>
      <c r="Y94" s="77">
        <v>4800</v>
      </c>
    </row>
    <row r="95" spans="1:25" x14ac:dyDescent="0.25">
      <c r="A95" s="280">
        <v>44977</v>
      </c>
      <c r="B95" s="20" t="s">
        <v>125</v>
      </c>
      <c r="C95" s="20" t="s">
        <v>126</v>
      </c>
      <c r="D95" s="20" t="s">
        <v>131</v>
      </c>
      <c r="E95" s="20" t="s">
        <v>132</v>
      </c>
      <c r="F95" s="20" t="s">
        <v>133</v>
      </c>
      <c r="G95" s="20" t="s">
        <v>1269</v>
      </c>
      <c r="H95" s="77">
        <v>12</v>
      </c>
      <c r="I95" s="82">
        <v>0.05</v>
      </c>
      <c r="J95" s="82">
        <v>0</v>
      </c>
      <c r="K95">
        <f>SUMIFS(DATA!$U$2:$U$925,DATA!$C$2:$C$925,Ket_Qua!$D95,DATA!$I$2:$I$925,Ket_Qua!K$1)</f>
        <v>22</v>
      </c>
      <c r="L95">
        <f>SUMIFS(DATA!$U$2:$U$925,DATA!$C$2:$C$925,Ket_Qua!$D95,DATA!$I$2:$I$925,Ket_Qua!L$1)</f>
        <v>49</v>
      </c>
      <c r="M95">
        <f>SUMIFS(DATA!$U$2:$U$925,DATA!$C$2:$C$925,Ket_Qua!$D95,DATA!$I$2:$I$925,Ket_Qua!M$1)</f>
        <v>42</v>
      </c>
      <c r="N95">
        <f>SUMIFS(DATA!$U$2:$U$925,DATA!$C$2:$C$925,Ket_Qua!$D95,DATA!$I$2:$I$925,Ket_Qua!N$1)</f>
        <v>38</v>
      </c>
      <c r="O95">
        <f>SUMIFS(DATA!$U$2:$U$925,DATA!$C$2:$C$925,Ket_Qua!$D95,DATA!$I$2:$I$925,Ket_Qua!O$1)</f>
        <v>11</v>
      </c>
      <c r="P95">
        <f>SUMIFS(DATA!$U$2:$U$925,DATA!$C$2:$C$925,Ket_Qua!$D95,DATA!$I$2:$I$925,Ket_Qua!P$1)</f>
        <v>49</v>
      </c>
      <c r="Q95">
        <f>SUMIFS(DATA!$U$2:$U$925,DATA!$C$2:$C$925,Ket_Qua!$D95,DATA!$I$2:$I$925,Ket_Qua!Q$1)</f>
        <v>50</v>
      </c>
      <c r="R95">
        <f>SUM(Ket_Qua!K95:Q95)</f>
        <v>261</v>
      </c>
      <c r="S95" s="77">
        <v>42954</v>
      </c>
      <c r="T95" s="77">
        <v>11210994</v>
      </c>
      <c r="U95" s="77">
        <v>0</v>
      </c>
      <c r="V95" s="77">
        <v>11210994</v>
      </c>
      <c r="W95" s="77">
        <v>896879.52</v>
      </c>
      <c r="X95" s="77">
        <v>12107873.52</v>
      </c>
      <c r="Y95" s="77">
        <v>49000</v>
      </c>
    </row>
    <row r="96" spans="1:25" x14ac:dyDescent="0.25">
      <c r="A96" s="280">
        <v>44977</v>
      </c>
      <c r="B96" s="20" t="s">
        <v>125</v>
      </c>
      <c r="C96" s="20" t="s">
        <v>126</v>
      </c>
      <c r="D96" s="20" t="s">
        <v>134</v>
      </c>
      <c r="E96" s="20" t="s">
        <v>135</v>
      </c>
      <c r="F96" s="20" t="s">
        <v>136</v>
      </c>
      <c r="G96" s="20" t="s">
        <v>1269</v>
      </c>
      <c r="H96" s="77">
        <v>48</v>
      </c>
      <c r="I96" s="82">
        <v>0.05</v>
      </c>
      <c r="J96" s="82">
        <v>0</v>
      </c>
      <c r="K96">
        <f>SUMIFS(DATA!$U$2:$U$925,DATA!$C$2:$C$925,Ket_Qua!$D96,DATA!$I$2:$I$925,Ket_Qua!K$1)</f>
        <v>35</v>
      </c>
      <c r="L96">
        <f>SUMIFS(DATA!$U$2:$U$925,DATA!$C$2:$C$925,Ket_Qua!$D96,DATA!$I$2:$I$925,Ket_Qua!L$1)</f>
        <v>13</v>
      </c>
      <c r="M96">
        <f>SUMIFS(DATA!$U$2:$U$925,DATA!$C$2:$C$925,Ket_Qua!$D96,DATA!$I$2:$I$925,Ket_Qua!M$1)</f>
        <v>13</v>
      </c>
      <c r="N96">
        <f>SUMIFS(DATA!$U$2:$U$925,DATA!$C$2:$C$925,Ket_Qua!$D96,DATA!$I$2:$I$925,Ket_Qua!N$1)</f>
        <v>50</v>
      </c>
      <c r="O96">
        <f>SUMIFS(DATA!$U$2:$U$925,DATA!$C$2:$C$925,Ket_Qua!$D96,DATA!$I$2:$I$925,Ket_Qua!O$1)</f>
        <v>29</v>
      </c>
      <c r="P96">
        <f>SUMIFS(DATA!$U$2:$U$925,DATA!$C$2:$C$925,Ket_Qua!$D96,DATA!$I$2:$I$925,Ket_Qua!P$1)</f>
        <v>11</v>
      </c>
      <c r="Q96">
        <f>SUMIFS(DATA!$U$2:$U$925,DATA!$C$2:$C$925,Ket_Qua!$D96,DATA!$I$2:$I$925,Ket_Qua!Q$1)</f>
        <v>20</v>
      </c>
      <c r="R96">
        <f>SUM(Ket_Qua!K96:Q96)</f>
        <v>171</v>
      </c>
      <c r="S96" s="77">
        <v>50113</v>
      </c>
      <c r="T96" s="77">
        <v>8569323</v>
      </c>
      <c r="U96" s="77">
        <v>0</v>
      </c>
      <c r="V96" s="77">
        <v>8569323</v>
      </c>
      <c r="W96" s="77">
        <v>685545.84</v>
      </c>
      <c r="X96" s="77">
        <v>9254868.8399999999</v>
      </c>
      <c r="Y96" s="77">
        <v>56500</v>
      </c>
    </row>
    <row r="97" spans="1:25" x14ac:dyDescent="0.25">
      <c r="A97" s="280">
        <v>44977</v>
      </c>
      <c r="B97" s="20" t="s">
        <v>125</v>
      </c>
      <c r="C97" s="20" t="s">
        <v>126</v>
      </c>
      <c r="D97" s="20" t="s">
        <v>137</v>
      </c>
      <c r="E97" s="20" t="s">
        <v>138</v>
      </c>
      <c r="F97" s="20" t="s">
        <v>139</v>
      </c>
      <c r="G97" s="20" t="s">
        <v>514</v>
      </c>
      <c r="H97" s="77">
        <v>10</v>
      </c>
      <c r="I97" s="82">
        <v>0.05</v>
      </c>
      <c r="J97" s="82">
        <v>0</v>
      </c>
      <c r="K97">
        <f>SUMIFS(DATA!$U$2:$U$925,DATA!$C$2:$C$925,Ket_Qua!$D97,DATA!$I$2:$I$925,Ket_Qua!K$1)</f>
        <v>36</v>
      </c>
      <c r="L97">
        <f>SUMIFS(DATA!$U$2:$U$925,DATA!$C$2:$C$925,Ket_Qua!$D97,DATA!$I$2:$I$925,Ket_Qua!L$1)</f>
        <v>27</v>
      </c>
      <c r="M97">
        <f>SUMIFS(DATA!$U$2:$U$925,DATA!$C$2:$C$925,Ket_Qua!$D97,DATA!$I$2:$I$925,Ket_Qua!M$1)</f>
        <v>11</v>
      </c>
      <c r="N97">
        <f>SUMIFS(DATA!$U$2:$U$925,DATA!$C$2:$C$925,Ket_Qua!$D97,DATA!$I$2:$I$925,Ket_Qua!N$1)</f>
        <v>44</v>
      </c>
      <c r="O97">
        <f>SUMIFS(DATA!$U$2:$U$925,DATA!$C$2:$C$925,Ket_Qua!$D97,DATA!$I$2:$I$925,Ket_Qua!O$1)</f>
        <v>28</v>
      </c>
      <c r="P97">
        <f>SUMIFS(DATA!$U$2:$U$925,DATA!$C$2:$C$925,Ket_Qua!$D97,DATA!$I$2:$I$925,Ket_Qua!P$1)</f>
        <v>35</v>
      </c>
      <c r="Q97">
        <f>SUMIFS(DATA!$U$2:$U$925,DATA!$C$2:$C$925,Ket_Qua!$D97,DATA!$I$2:$I$925,Ket_Qua!Q$1)</f>
        <v>23</v>
      </c>
      <c r="R97">
        <f>SUM(Ket_Qua!K97:Q97)</f>
        <v>204</v>
      </c>
      <c r="S97" s="77">
        <v>63636</v>
      </c>
      <c r="T97" s="77">
        <v>12981744</v>
      </c>
      <c r="U97" s="77">
        <v>0</v>
      </c>
      <c r="V97" s="77">
        <v>12981744</v>
      </c>
      <c r="W97" s="77">
        <v>1038539.52</v>
      </c>
      <c r="X97" s="77">
        <v>14020283.52</v>
      </c>
      <c r="Y97" s="77">
        <v>76900</v>
      </c>
    </row>
    <row r="98" spans="1:25" x14ac:dyDescent="0.25">
      <c r="A98" s="280">
        <v>44977</v>
      </c>
      <c r="B98" s="20" t="s">
        <v>125</v>
      </c>
      <c r="C98" s="20" t="s">
        <v>126</v>
      </c>
      <c r="D98" s="20" t="s">
        <v>140</v>
      </c>
      <c r="E98" s="20" t="s">
        <v>141</v>
      </c>
      <c r="F98" s="20" t="s">
        <v>142</v>
      </c>
      <c r="G98" s="20" t="s">
        <v>514</v>
      </c>
      <c r="H98" s="77">
        <v>10</v>
      </c>
      <c r="I98" s="82">
        <v>0.05</v>
      </c>
      <c r="J98" s="82">
        <v>0</v>
      </c>
      <c r="K98">
        <f>SUMIFS(DATA!$U$2:$U$925,DATA!$C$2:$C$925,Ket_Qua!$D98,DATA!$I$2:$I$925,Ket_Qua!K$1)</f>
        <v>33</v>
      </c>
      <c r="L98">
        <f>SUMIFS(DATA!$U$2:$U$925,DATA!$C$2:$C$925,Ket_Qua!$D98,DATA!$I$2:$I$925,Ket_Qua!L$1)</f>
        <v>42</v>
      </c>
      <c r="M98">
        <f>SUMIFS(DATA!$U$2:$U$925,DATA!$C$2:$C$925,Ket_Qua!$D98,DATA!$I$2:$I$925,Ket_Qua!M$1)</f>
        <v>34</v>
      </c>
      <c r="N98">
        <f>SUMIFS(DATA!$U$2:$U$925,DATA!$C$2:$C$925,Ket_Qua!$D98,DATA!$I$2:$I$925,Ket_Qua!N$1)</f>
        <v>50</v>
      </c>
      <c r="O98">
        <f>SUMIFS(DATA!$U$2:$U$925,DATA!$C$2:$C$925,Ket_Qua!$D98,DATA!$I$2:$I$925,Ket_Qua!O$1)</f>
        <v>12</v>
      </c>
      <c r="P98">
        <f>SUMIFS(DATA!$U$2:$U$925,DATA!$C$2:$C$925,Ket_Qua!$D98,DATA!$I$2:$I$925,Ket_Qua!P$1)</f>
        <v>21</v>
      </c>
      <c r="Q98">
        <f>SUMIFS(DATA!$U$2:$U$925,DATA!$C$2:$C$925,Ket_Qua!$D98,DATA!$I$2:$I$925,Ket_Qua!Q$1)</f>
        <v>49</v>
      </c>
      <c r="R98">
        <f>SUM(Ket_Qua!K98:Q98)</f>
        <v>241</v>
      </c>
      <c r="S98" s="77">
        <v>65455</v>
      </c>
      <c r="T98" s="77">
        <v>15774655</v>
      </c>
      <c r="U98" s="77">
        <v>0</v>
      </c>
      <c r="V98" s="77">
        <v>15774655</v>
      </c>
      <c r="W98" s="77">
        <v>1261972.4000000001</v>
      </c>
      <c r="X98" s="77">
        <v>17036627.399999999</v>
      </c>
      <c r="Y98" s="77">
        <v>78900</v>
      </c>
    </row>
    <row r="99" spans="1:25" x14ac:dyDescent="0.25">
      <c r="A99" s="280">
        <v>44977</v>
      </c>
      <c r="B99" s="20" t="s">
        <v>125</v>
      </c>
      <c r="C99" s="20" t="s">
        <v>126</v>
      </c>
      <c r="D99" s="20" t="s">
        <v>143</v>
      </c>
      <c r="E99" s="20" t="s">
        <v>144</v>
      </c>
      <c r="F99" s="20" t="s">
        <v>145</v>
      </c>
      <c r="G99" s="20" t="s">
        <v>549</v>
      </c>
      <c r="H99" s="77">
        <v>48</v>
      </c>
      <c r="I99" s="82">
        <v>0.05</v>
      </c>
      <c r="J99" s="82">
        <v>0</v>
      </c>
      <c r="K99">
        <f>SUMIFS(DATA!$U$2:$U$925,DATA!$C$2:$C$925,Ket_Qua!$D99,DATA!$I$2:$I$925,Ket_Qua!K$1)</f>
        <v>45</v>
      </c>
      <c r="L99">
        <f>SUMIFS(DATA!$U$2:$U$925,DATA!$C$2:$C$925,Ket_Qua!$D99,DATA!$I$2:$I$925,Ket_Qua!L$1)</f>
        <v>13</v>
      </c>
      <c r="M99">
        <f>SUMIFS(DATA!$U$2:$U$925,DATA!$C$2:$C$925,Ket_Qua!$D99,DATA!$I$2:$I$925,Ket_Qua!M$1)</f>
        <v>24</v>
      </c>
      <c r="N99">
        <f>SUMIFS(DATA!$U$2:$U$925,DATA!$C$2:$C$925,Ket_Qua!$D99,DATA!$I$2:$I$925,Ket_Qua!N$1)</f>
        <v>23</v>
      </c>
      <c r="O99">
        <f>SUMIFS(DATA!$U$2:$U$925,DATA!$C$2:$C$925,Ket_Qua!$D99,DATA!$I$2:$I$925,Ket_Qua!O$1)</f>
        <v>40</v>
      </c>
      <c r="P99">
        <f>SUMIFS(DATA!$U$2:$U$925,DATA!$C$2:$C$925,Ket_Qua!$D99,DATA!$I$2:$I$925,Ket_Qua!P$1)</f>
        <v>44</v>
      </c>
      <c r="Q99">
        <f>SUMIFS(DATA!$U$2:$U$925,DATA!$C$2:$C$925,Ket_Qua!$D99,DATA!$I$2:$I$925,Ket_Qua!Q$1)</f>
        <v>21</v>
      </c>
      <c r="R99">
        <f>SUM(Ket_Qua!K99:Q99)</f>
        <v>210</v>
      </c>
      <c r="S99" s="77">
        <v>10818.17</v>
      </c>
      <c r="T99" s="77">
        <v>2271815.7000000002</v>
      </c>
      <c r="U99" s="77">
        <v>0</v>
      </c>
      <c r="V99" s="77">
        <v>2271815.7000000002</v>
      </c>
      <c r="W99" s="77">
        <v>181745.25600000002</v>
      </c>
      <c r="X99" s="77">
        <v>2453560.9560000002</v>
      </c>
      <c r="Y99" s="77">
        <v>12200</v>
      </c>
    </row>
    <row r="100" spans="1:25" x14ac:dyDescent="0.25">
      <c r="A100" s="280">
        <v>44977</v>
      </c>
      <c r="B100" s="20" t="s">
        <v>125</v>
      </c>
      <c r="C100" s="20" t="s">
        <v>126</v>
      </c>
      <c r="D100" s="20" t="s">
        <v>146</v>
      </c>
      <c r="E100" s="20" t="s">
        <v>147</v>
      </c>
      <c r="F100" s="20" t="s">
        <v>148</v>
      </c>
      <c r="G100" s="20" t="s">
        <v>549</v>
      </c>
      <c r="H100" s="77">
        <v>24</v>
      </c>
      <c r="I100" s="82">
        <v>0.05</v>
      </c>
      <c r="J100" s="82">
        <v>0</v>
      </c>
      <c r="K100">
        <f>SUMIFS(DATA!$U$2:$U$925,DATA!$C$2:$C$925,Ket_Qua!$D100,DATA!$I$2:$I$925,Ket_Qua!K$1)</f>
        <v>50</v>
      </c>
      <c r="L100">
        <f>SUMIFS(DATA!$U$2:$U$925,DATA!$C$2:$C$925,Ket_Qua!$D100,DATA!$I$2:$I$925,Ket_Qua!L$1)</f>
        <v>34</v>
      </c>
      <c r="M100">
        <f>SUMIFS(DATA!$U$2:$U$925,DATA!$C$2:$C$925,Ket_Qua!$D100,DATA!$I$2:$I$925,Ket_Qua!M$1)</f>
        <v>48</v>
      </c>
      <c r="N100">
        <f>SUMIFS(DATA!$U$2:$U$925,DATA!$C$2:$C$925,Ket_Qua!$D100,DATA!$I$2:$I$925,Ket_Qua!N$1)</f>
        <v>48</v>
      </c>
      <c r="O100">
        <f>SUMIFS(DATA!$U$2:$U$925,DATA!$C$2:$C$925,Ket_Qua!$D100,DATA!$I$2:$I$925,Ket_Qua!O$1)</f>
        <v>48</v>
      </c>
      <c r="P100">
        <f>SUMIFS(DATA!$U$2:$U$925,DATA!$C$2:$C$925,Ket_Qua!$D100,DATA!$I$2:$I$925,Ket_Qua!P$1)</f>
        <v>22</v>
      </c>
      <c r="Q100">
        <f>SUMIFS(DATA!$U$2:$U$925,DATA!$C$2:$C$925,Ket_Qua!$D100,DATA!$I$2:$I$925,Ket_Qua!Q$1)</f>
        <v>43</v>
      </c>
      <c r="R100">
        <f>SUM(Ket_Qua!K100:Q100)</f>
        <v>293</v>
      </c>
      <c r="S100" s="77">
        <v>13636</v>
      </c>
      <c r="T100" s="77">
        <v>3995348</v>
      </c>
      <c r="U100" s="77">
        <v>0</v>
      </c>
      <c r="V100" s="77">
        <v>3995348</v>
      </c>
      <c r="W100" s="77">
        <v>319627.84000000003</v>
      </c>
      <c r="X100" s="77">
        <v>4314975.84</v>
      </c>
      <c r="Y100" s="77">
        <v>15500</v>
      </c>
    </row>
    <row r="101" spans="1:25" x14ac:dyDescent="0.25">
      <c r="A101" s="280">
        <v>44977</v>
      </c>
      <c r="B101" s="20" t="s">
        <v>125</v>
      </c>
      <c r="C101" s="20" t="s">
        <v>126</v>
      </c>
      <c r="D101" s="20" t="s">
        <v>149</v>
      </c>
      <c r="E101" s="20" t="s">
        <v>150</v>
      </c>
      <c r="F101" s="20" t="s">
        <v>151</v>
      </c>
      <c r="G101" s="20" t="s">
        <v>549</v>
      </c>
      <c r="H101" s="77">
        <v>24</v>
      </c>
      <c r="I101" s="82">
        <v>0.05</v>
      </c>
      <c r="J101" s="82">
        <v>0</v>
      </c>
      <c r="K101">
        <f>SUMIFS(DATA!$U$2:$U$925,DATA!$C$2:$C$925,Ket_Qua!$D101,DATA!$I$2:$I$925,Ket_Qua!K$1)</f>
        <v>13</v>
      </c>
      <c r="L101">
        <f>SUMIFS(DATA!$U$2:$U$925,DATA!$C$2:$C$925,Ket_Qua!$D101,DATA!$I$2:$I$925,Ket_Qua!L$1)</f>
        <v>25</v>
      </c>
      <c r="M101">
        <f>SUMIFS(DATA!$U$2:$U$925,DATA!$C$2:$C$925,Ket_Qua!$D101,DATA!$I$2:$I$925,Ket_Qua!M$1)</f>
        <v>11</v>
      </c>
      <c r="N101">
        <f>SUMIFS(DATA!$U$2:$U$925,DATA!$C$2:$C$925,Ket_Qua!$D101,DATA!$I$2:$I$925,Ket_Qua!N$1)</f>
        <v>47</v>
      </c>
      <c r="O101">
        <f>SUMIFS(DATA!$U$2:$U$925,DATA!$C$2:$C$925,Ket_Qua!$D101,DATA!$I$2:$I$925,Ket_Qua!O$1)</f>
        <v>37</v>
      </c>
      <c r="P101">
        <f>SUMIFS(DATA!$U$2:$U$925,DATA!$C$2:$C$925,Ket_Qua!$D101,DATA!$I$2:$I$925,Ket_Qua!P$1)</f>
        <v>27</v>
      </c>
      <c r="Q101">
        <f>SUMIFS(DATA!$U$2:$U$925,DATA!$C$2:$C$925,Ket_Qua!$D101,DATA!$I$2:$I$925,Ket_Qua!Q$1)</f>
        <v>46</v>
      </c>
      <c r="R101">
        <f>SUM(Ket_Qua!K101:Q101)</f>
        <v>206</v>
      </c>
      <c r="S101" s="77">
        <v>11364</v>
      </c>
      <c r="T101" s="77">
        <v>2340984</v>
      </c>
      <c r="U101" s="77">
        <v>0</v>
      </c>
      <c r="V101" s="77">
        <v>2340984</v>
      </c>
      <c r="W101" s="77">
        <v>187278.72</v>
      </c>
      <c r="X101" s="77">
        <v>2528262.7200000002</v>
      </c>
      <c r="Y101" s="77">
        <v>13000</v>
      </c>
    </row>
    <row r="102" spans="1:25" x14ac:dyDescent="0.25">
      <c r="A102" s="280">
        <v>44977</v>
      </c>
      <c r="B102" s="20" t="s">
        <v>125</v>
      </c>
      <c r="C102" s="20" t="s">
        <v>126</v>
      </c>
      <c r="D102" s="20" t="s">
        <v>152</v>
      </c>
      <c r="E102" s="20" t="s">
        <v>153</v>
      </c>
      <c r="F102" s="20" t="s">
        <v>154</v>
      </c>
      <c r="G102" s="20" t="s">
        <v>1269</v>
      </c>
      <c r="H102" s="77">
        <v>8</v>
      </c>
      <c r="I102" s="82">
        <v>0.05</v>
      </c>
      <c r="J102" s="82">
        <v>0</v>
      </c>
      <c r="K102">
        <f>SUMIFS(DATA!$U$2:$U$925,DATA!$C$2:$C$925,Ket_Qua!$D102,DATA!$I$2:$I$925,Ket_Qua!K$1)</f>
        <v>35</v>
      </c>
      <c r="L102">
        <f>SUMIFS(DATA!$U$2:$U$925,DATA!$C$2:$C$925,Ket_Qua!$D102,DATA!$I$2:$I$925,Ket_Qua!L$1)</f>
        <v>46</v>
      </c>
      <c r="M102">
        <f>SUMIFS(DATA!$U$2:$U$925,DATA!$C$2:$C$925,Ket_Qua!$D102,DATA!$I$2:$I$925,Ket_Qua!M$1)</f>
        <v>41</v>
      </c>
      <c r="N102">
        <f>SUMIFS(DATA!$U$2:$U$925,DATA!$C$2:$C$925,Ket_Qua!$D102,DATA!$I$2:$I$925,Ket_Qua!N$1)</f>
        <v>32</v>
      </c>
      <c r="O102">
        <f>SUMIFS(DATA!$U$2:$U$925,DATA!$C$2:$C$925,Ket_Qua!$D102,DATA!$I$2:$I$925,Ket_Qua!O$1)</f>
        <v>50</v>
      </c>
      <c r="P102">
        <f>SUMIFS(DATA!$U$2:$U$925,DATA!$C$2:$C$925,Ket_Qua!$D102,DATA!$I$2:$I$925,Ket_Qua!P$1)</f>
        <v>42</v>
      </c>
      <c r="Q102">
        <f>SUMIFS(DATA!$U$2:$U$925,DATA!$C$2:$C$925,Ket_Qua!$D102,DATA!$I$2:$I$925,Ket_Qua!Q$1)</f>
        <v>40</v>
      </c>
      <c r="R102">
        <f>SUM(Ket_Qua!K102:Q102)</f>
        <v>286</v>
      </c>
      <c r="S102" s="77">
        <v>66818</v>
      </c>
      <c r="T102" s="77">
        <v>19109948</v>
      </c>
      <c r="U102" s="77">
        <v>0</v>
      </c>
      <c r="V102" s="77">
        <v>19109948</v>
      </c>
      <c r="W102" s="77">
        <v>1528795.84</v>
      </c>
      <c r="X102" s="77">
        <v>20638743.84</v>
      </c>
      <c r="Y102" s="77">
        <v>75000</v>
      </c>
    </row>
    <row r="103" spans="1:25" x14ac:dyDescent="0.25">
      <c r="A103" s="280">
        <v>44977</v>
      </c>
      <c r="B103" s="20" t="s">
        <v>125</v>
      </c>
      <c r="C103" s="20" t="s">
        <v>126</v>
      </c>
      <c r="D103" s="20" t="s">
        <v>127</v>
      </c>
      <c r="E103" s="20" t="s">
        <v>128</v>
      </c>
      <c r="F103" s="20" t="s">
        <v>129</v>
      </c>
      <c r="G103" s="20" t="s">
        <v>514</v>
      </c>
      <c r="H103" s="77">
        <v>12</v>
      </c>
      <c r="I103" s="82">
        <v>0.05</v>
      </c>
      <c r="J103" s="82">
        <v>0</v>
      </c>
      <c r="K103">
        <f>SUMIFS(DATA!$U$2:$U$925,DATA!$C$2:$C$925,Ket_Qua!$D103,DATA!$I$2:$I$925,Ket_Qua!K$1)</f>
        <v>30</v>
      </c>
      <c r="L103">
        <f>SUMIFS(DATA!$U$2:$U$925,DATA!$C$2:$C$925,Ket_Qua!$D103,DATA!$I$2:$I$925,Ket_Qua!L$1)</f>
        <v>33</v>
      </c>
      <c r="M103">
        <f>SUMIFS(DATA!$U$2:$U$925,DATA!$C$2:$C$925,Ket_Qua!$D103,DATA!$I$2:$I$925,Ket_Qua!M$1)</f>
        <v>43</v>
      </c>
      <c r="N103">
        <f>SUMIFS(DATA!$U$2:$U$925,DATA!$C$2:$C$925,Ket_Qua!$D103,DATA!$I$2:$I$925,Ket_Qua!N$1)</f>
        <v>27</v>
      </c>
      <c r="O103">
        <f>SUMIFS(DATA!$U$2:$U$925,DATA!$C$2:$C$925,Ket_Qua!$D103,DATA!$I$2:$I$925,Ket_Qua!O$1)</f>
        <v>17</v>
      </c>
      <c r="P103">
        <f>SUMIFS(DATA!$U$2:$U$925,DATA!$C$2:$C$925,Ket_Qua!$D103,DATA!$I$2:$I$925,Ket_Qua!P$1)</f>
        <v>27</v>
      </c>
      <c r="Q103">
        <f>SUMIFS(DATA!$U$2:$U$925,DATA!$C$2:$C$925,Ket_Qua!$D103,DATA!$I$2:$I$925,Ket_Qua!Q$1)</f>
        <v>36</v>
      </c>
      <c r="R103">
        <f>SUM(Ket_Qua!K103:Q103)</f>
        <v>213</v>
      </c>
      <c r="S103" s="77">
        <v>54000</v>
      </c>
      <c r="T103" s="77">
        <v>11502000</v>
      </c>
      <c r="U103" s="77">
        <v>0</v>
      </c>
      <c r="V103" s="77">
        <v>11502000</v>
      </c>
      <c r="W103" s="77">
        <v>920160</v>
      </c>
      <c r="X103" s="77">
        <v>12422160</v>
      </c>
      <c r="Y103" s="77">
        <v>64800</v>
      </c>
    </row>
    <row r="104" spans="1:25" x14ac:dyDescent="0.25">
      <c r="A104" s="280">
        <v>44977</v>
      </c>
      <c r="B104" s="20" t="s">
        <v>376</v>
      </c>
      <c r="C104" s="20" t="s">
        <v>377</v>
      </c>
      <c r="D104" s="20" t="s">
        <v>388</v>
      </c>
      <c r="E104" s="20" t="s">
        <v>389</v>
      </c>
      <c r="F104" s="20" t="s">
        <v>390</v>
      </c>
      <c r="G104" s="20" t="s">
        <v>514</v>
      </c>
      <c r="H104" s="77">
        <v>5</v>
      </c>
      <c r="I104" s="82">
        <v>0.02</v>
      </c>
      <c r="J104" s="82">
        <v>0</v>
      </c>
      <c r="K104">
        <f>SUMIFS(DATA!$U$2:$U$925,DATA!$C$2:$C$925,Ket_Qua!$D104,DATA!$I$2:$I$925,Ket_Qua!K$1)</f>
        <v>40</v>
      </c>
      <c r="L104">
        <f>SUMIFS(DATA!$U$2:$U$925,DATA!$C$2:$C$925,Ket_Qua!$D104,DATA!$I$2:$I$925,Ket_Qua!L$1)</f>
        <v>17</v>
      </c>
      <c r="M104">
        <f>SUMIFS(DATA!$U$2:$U$925,DATA!$C$2:$C$925,Ket_Qua!$D104,DATA!$I$2:$I$925,Ket_Qua!M$1)</f>
        <v>44</v>
      </c>
      <c r="N104">
        <f>SUMIFS(DATA!$U$2:$U$925,DATA!$C$2:$C$925,Ket_Qua!$D104,DATA!$I$2:$I$925,Ket_Qua!N$1)</f>
        <v>10</v>
      </c>
      <c r="O104">
        <f>SUMIFS(DATA!$U$2:$U$925,DATA!$C$2:$C$925,Ket_Qua!$D104,DATA!$I$2:$I$925,Ket_Qua!O$1)</f>
        <v>34</v>
      </c>
      <c r="P104">
        <f>SUMIFS(DATA!$U$2:$U$925,DATA!$C$2:$C$925,Ket_Qua!$D104,DATA!$I$2:$I$925,Ket_Qua!P$1)</f>
        <v>42</v>
      </c>
      <c r="Q104">
        <f>SUMIFS(DATA!$U$2:$U$925,DATA!$C$2:$C$925,Ket_Qua!$D104,DATA!$I$2:$I$925,Ket_Qua!Q$1)</f>
        <v>29</v>
      </c>
      <c r="R104">
        <f>SUM(Ket_Qua!K104:Q104)</f>
        <v>216</v>
      </c>
      <c r="S104" s="77">
        <v>32000</v>
      </c>
      <c r="T104" s="77">
        <v>6912000</v>
      </c>
      <c r="U104" s="77">
        <v>0</v>
      </c>
      <c r="V104" s="77">
        <v>6912000</v>
      </c>
      <c r="W104" s="77">
        <v>552960</v>
      </c>
      <c r="X104" s="77">
        <v>7464960</v>
      </c>
      <c r="Y104" s="77">
        <v>42000</v>
      </c>
    </row>
    <row r="105" spans="1:25" x14ac:dyDescent="0.25">
      <c r="A105" s="280">
        <v>44977</v>
      </c>
      <c r="B105" s="20" t="s">
        <v>376</v>
      </c>
      <c r="C105" s="20" t="s">
        <v>377</v>
      </c>
      <c r="D105" s="20" t="s">
        <v>391</v>
      </c>
      <c r="E105" s="20" t="s">
        <v>392</v>
      </c>
      <c r="F105" s="20" t="s">
        <v>393</v>
      </c>
      <c r="G105" s="20" t="s">
        <v>514</v>
      </c>
      <c r="H105" s="77">
        <v>5</v>
      </c>
      <c r="I105" s="82">
        <v>0.02</v>
      </c>
      <c r="J105" s="82">
        <v>0</v>
      </c>
      <c r="K105">
        <f>SUMIFS(DATA!$U$2:$U$925,DATA!$C$2:$C$925,Ket_Qua!$D105,DATA!$I$2:$I$925,Ket_Qua!K$1)</f>
        <v>42</v>
      </c>
      <c r="L105">
        <f>SUMIFS(DATA!$U$2:$U$925,DATA!$C$2:$C$925,Ket_Qua!$D105,DATA!$I$2:$I$925,Ket_Qua!L$1)</f>
        <v>16</v>
      </c>
      <c r="M105">
        <f>SUMIFS(DATA!$U$2:$U$925,DATA!$C$2:$C$925,Ket_Qua!$D105,DATA!$I$2:$I$925,Ket_Qua!M$1)</f>
        <v>47</v>
      </c>
      <c r="N105">
        <f>SUMIFS(DATA!$U$2:$U$925,DATA!$C$2:$C$925,Ket_Qua!$D105,DATA!$I$2:$I$925,Ket_Qua!N$1)</f>
        <v>20</v>
      </c>
      <c r="O105">
        <f>SUMIFS(DATA!$U$2:$U$925,DATA!$C$2:$C$925,Ket_Qua!$D105,DATA!$I$2:$I$925,Ket_Qua!O$1)</f>
        <v>17</v>
      </c>
      <c r="P105">
        <f>SUMIFS(DATA!$U$2:$U$925,DATA!$C$2:$C$925,Ket_Qua!$D105,DATA!$I$2:$I$925,Ket_Qua!P$1)</f>
        <v>15</v>
      </c>
      <c r="Q105">
        <f>SUMIFS(DATA!$U$2:$U$925,DATA!$C$2:$C$925,Ket_Qua!$D105,DATA!$I$2:$I$925,Ket_Qua!Q$1)</f>
        <v>34</v>
      </c>
      <c r="R105">
        <f>SUM(Ket_Qua!K105:Q105)</f>
        <v>191</v>
      </c>
      <c r="S105" s="77">
        <v>32000</v>
      </c>
      <c r="T105" s="77">
        <v>6112000</v>
      </c>
      <c r="U105" s="77">
        <v>0</v>
      </c>
      <c r="V105" s="77">
        <v>6112000</v>
      </c>
      <c r="W105" s="77">
        <v>488960</v>
      </c>
      <c r="X105" s="77">
        <v>6600960</v>
      </c>
      <c r="Y105" s="77">
        <v>42000</v>
      </c>
    </row>
    <row r="106" spans="1:25" x14ac:dyDescent="0.25">
      <c r="A106" s="280">
        <v>44977</v>
      </c>
      <c r="B106" s="20" t="s">
        <v>376</v>
      </c>
      <c r="C106" s="20" t="s">
        <v>377</v>
      </c>
      <c r="D106" s="20" t="s">
        <v>394</v>
      </c>
      <c r="E106" s="20" t="s">
        <v>395</v>
      </c>
      <c r="F106" s="20" t="s">
        <v>396</v>
      </c>
      <c r="G106" s="20" t="s">
        <v>514</v>
      </c>
      <c r="H106" s="77">
        <v>5</v>
      </c>
      <c r="I106" s="82">
        <v>0.02</v>
      </c>
      <c r="J106" s="82">
        <v>0</v>
      </c>
      <c r="K106">
        <f>SUMIFS(DATA!$U$2:$U$925,DATA!$C$2:$C$925,Ket_Qua!$D106,DATA!$I$2:$I$925,Ket_Qua!K$1)</f>
        <v>46</v>
      </c>
      <c r="L106">
        <f>SUMIFS(DATA!$U$2:$U$925,DATA!$C$2:$C$925,Ket_Qua!$D106,DATA!$I$2:$I$925,Ket_Qua!L$1)</f>
        <v>41</v>
      </c>
      <c r="M106">
        <f>SUMIFS(DATA!$U$2:$U$925,DATA!$C$2:$C$925,Ket_Qua!$D106,DATA!$I$2:$I$925,Ket_Qua!M$1)</f>
        <v>33</v>
      </c>
      <c r="N106">
        <f>SUMIFS(DATA!$U$2:$U$925,DATA!$C$2:$C$925,Ket_Qua!$D106,DATA!$I$2:$I$925,Ket_Qua!N$1)</f>
        <v>25</v>
      </c>
      <c r="O106">
        <f>SUMIFS(DATA!$U$2:$U$925,DATA!$C$2:$C$925,Ket_Qua!$D106,DATA!$I$2:$I$925,Ket_Qua!O$1)</f>
        <v>28</v>
      </c>
      <c r="P106">
        <f>SUMIFS(DATA!$U$2:$U$925,DATA!$C$2:$C$925,Ket_Qua!$D106,DATA!$I$2:$I$925,Ket_Qua!P$1)</f>
        <v>17</v>
      </c>
      <c r="Q106">
        <f>SUMIFS(DATA!$U$2:$U$925,DATA!$C$2:$C$925,Ket_Qua!$D106,DATA!$I$2:$I$925,Ket_Qua!Q$1)</f>
        <v>40</v>
      </c>
      <c r="R106">
        <f>SUM(Ket_Qua!K106:Q106)</f>
        <v>230</v>
      </c>
      <c r="S106" s="77">
        <v>25000</v>
      </c>
      <c r="T106" s="77">
        <v>5750000</v>
      </c>
      <c r="U106" s="77">
        <v>0</v>
      </c>
      <c r="V106" s="77">
        <v>5750000</v>
      </c>
      <c r="W106" s="77">
        <v>460000</v>
      </c>
      <c r="X106" s="77">
        <v>6210000</v>
      </c>
      <c r="Y106" s="77">
        <v>33000</v>
      </c>
    </row>
    <row r="107" spans="1:25" x14ac:dyDescent="0.25">
      <c r="A107" s="280">
        <v>44977</v>
      </c>
      <c r="B107" s="20" t="s">
        <v>376</v>
      </c>
      <c r="C107" s="20" t="s">
        <v>377</v>
      </c>
      <c r="D107" s="20" t="s">
        <v>397</v>
      </c>
      <c r="E107" s="20" t="s">
        <v>398</v>
      </c>
      <c r="F107" s="20" t="s">
        <v>399</v>
      </c>
      <c r="G107" s="20" t="s">
        <v>514</v>
      </c>
      <c r="H107" s="77">
        <v>5</v>
      </c>
      <c r="I107" s="82">
        <v>0.02</v>
      </c>
      <c r="J107" s="82">
        <v>0</v>
      </c>
      <c r="K107">
        <f>SUMIFS(DATA!$U$2:$U$925,DATA!$C$2:$C$925,Ket_Qua!$D107,DATA!$I$2:$I$925,Ket_Qua!K$1)</f>
        <v>10</v>
      </c>
      <c r="L107">
        <f>SUMIFS(DATA!$U$2:$U$925,DATA!$C$2:$C$925,Ket_Qua!$D107,DATA!$I$2:$I$925,Ket_Qua!L$1)</f>
        <v>39</v>
      </c>
      <c r="M107">
        <f>SUMIFS(DATA!$U$2:$U$925,DATA!$C$2:$C$925,Ket_Qua!$D107,DATA!$I$2:$I$925,Ket_Qua!M$1)</f>
        <v>17</v>
      </c>
      <c r="N107">
        <f>SUMIFS(DATA!$U$2:$U$925,DATA!$C$2:$C$925,Ket_Qua!$D107,DATA!$I$2:$I$925,Ket_Qua!N$1)</f>
        <v>12</v>
      </c>
      <c r="O107">
        <f>SUMIFS(DATA!$U$2:$U$925,DATA!$C$2:$C$925,Ket_Qua!$D107,DATA!$I$2:$I$925,Ket_Qua!O$1)</f>
        <v>44</v>
      </c>
      <c r="P107">
        <f>SUMIFS(DATA!$U$2:$U$925,DATA!$C$2:$C$925,Ket_Qua!$D107,DATA!$I$2:$I$925,Ket_Qua!P$1)</f>
        <v>12</v>
      </c>
      <c r="Q107">
        <f>SUMIFS(DATA!$U$2:$U$925,DATA!$C$2:$C$925,Ket_Qua!$D107,DATA!$I$2:$I$925,Ket_Qua!Q$1)</f>
        <v>26</v>
      </c>
      <c r="R107">
        <f>SUM(Ket_Qua!K107:Q107)</f>
        <v>160</v>
      </c>
      <c r="S107" s="77">
        <v>28000</v>
      </c>
      <c r="T107" s="77">
        <v>4480000</v>
      </c>
      <c r="U107" s="77">
        <v>0</v>
      </c>
      <c r="V107" s="77">
        <v>4480000</v>
      </c>
      <c r="W107" s="77">
        <v>358400</v>
      </c>
      <c r="X107" s="77">
        <v>4838400</v>
      </c>
      <c r="Y107" s="77">
        <v>37000</v>
      </c>
    </row>
    <row r="108" spans="1:25" x14ac:dyDescent="0.25">
      <c r="A108" s="280">
        <v>44977</v>
      </c>
      <c r="B108" s="20" t="s">
        <v>376</v>
      </c>
      <c r="C108" s="20" t="s">
        <v>377</v>
      </c>
      <c r="D108" s="20" t="s">
        <v>400</v>
      </c>
      <c r="E108" s="20" t="s">
        <v>401</v>
      </c>
      <c r="F108" s="20" t="s">
        <v>402</v>
      </c>
      <c r="G108" s="20" t="s">
        <v>514</v>
      </c>
      <c r="H108" s="77">
        <v>5</v>
      </c>
      <c r="I108" s="82">
        <v>0.02</v>
      </c>
      <c r="J108" s="82">
        <v>0</v>
      </c>
      <c r="K108">
        <f>SUMIFS(DATA!$U$2:$U$925,DATA!$C$2:$C$925,Ket_Qua!$D108,DATA!$I$2:$I$925,Ket_Qua!K$1)</f>
        <v>17</v>
      </c>
      <c r="L108">
        <f>SUMIFS(DATA!$U$2:$U$925,DATA!$C$2:$C$925,Ket_Qua!$D108,DATA!$I$2:$I$925,Ket_Qua!L$1)</f>
        <v>23</v>
      </c>
      <c r="M108">
        <f>SUMIFS(DATA!$U$2:$U$925,DATA!$C$2:$C$925,Ket_Qua!$D108,DATA!$I$2:$I$925,Ket_Qua!M$1)</f>
        <v>12</v>
      </c>
      <c r="N108">
        <f>SUMIFS(DATA!$U$2:$U$925,DATA!$C$2:$C$925,Ket_Qua!$D108,DATA!$I$2:$I$925,Ket_Qua!N$1)</f>
        <v>46</v>
      </c>
      <c r="O108">
        <f>SUMIFS(DATA!$U$2:$U$925,DATA!$C$2:$C$925,Ket_Qua!$D108,DATA!$I$2:$I$925,Ket_Qua!O$1)</f>
        <v>12</v>
      </c>
      <c r="P108">
        <f>SUMIFS(DATA!$U$2:$U$925,DATA!$C$2:$C$925,Ket_Qua!$D108,DATA!$I$2:$I$925,Ket_Qua!P$1)</f>
        <v>32</v>
      </c>
      <c r="Q108">
        <f>SUMIFS(DATA!$U$2:$U$925,DATA!$C$2:$C$925,Ket_Qua!$D108,DATA!$I$2:$I$925,Ket_Qua!Q$1)</f>
        <v>44</v>
      </c>
      <c r="R108">
        <f>SUM(Ket_Qua!K108:Q108)</f>
        <v>186</v>
      </c>
      <c r="S108" s="77">
        <v>58000</v>
      </c>
      <c r="T108" s="77">
        <v>10788000</v>
      </c>
      <c r="U108" s="77">
        <v>0</v>
      </c>
      <c r="V108" s="77">
        <v>10788000</v>
      </c>
      <c r="W108" s="77">
        <v>863040</v>
      </c>
      <c r="X108" s="77">
        <v>11651040</v>
      </c>
      <c r="Y108" s="77">
        <v>75000</v>
      </c>
    </row>
    <row r="109" spans="1:25" x14ac:dyDescent="0.25">
      <c r="A109" s="280">
        <v>44977</v>
      </c>
      <c r="B109" s="20" t="s">
        <v>376</v>
      </c>
      <c r="C109" s="20" t="s">
        <v>377</v>
      </c>
      <c r="D109" s="20" t="s">
        <v>403</v>
      </c>
      <c r="E109" s="20" t="s">
        <v>404</v>
      </c>
      <c r="F109" s="20" t="s">
        <v>405</v>
      </c>
      <c r="G109" s="20" t="s">
        <v>514</v>
      </c>
      <c r="H109" s="77">
        <v>5</v>
      </c>
      <c r="I109" s="82">
        <v>0.02</v>
      </c>
      <c r="J109" s="82">
        <v>0</v>
      </c>
      <c r="K109">
        <f>SUMIFS(DATA!$U$2:$U$925,DATA!$C$2:$C$925,Ket_Qua!$D109,DATA!$I$2:$I$925,Ket_Qua!K$1)</f>
        <v>36</v>
      </c>
      <c r="L109">
        <f>SUMIFS(DATA!$U$2:$U$925,DATA!$C$2:$C$925,Ket_Qua!$D109,DATA!$I$2:$I$925,Ket_Qua!L$1)</f>
        <v>38</v>
      </c>
      <c r="M109">
        <f>SUMIFS(DATA!$U$2:$U$925,DATA!$C$2:$C$925,Ket_Qua!$D109,DATA!$I$2:$I$925,Ket_Qua!M$1)</f>
        <v>32</v>
      </c>
      <c r="N109">
        <f>SUMIFS(DATA!$U$2:$U$925,DATA!$C$2:$C$925,Ket_Qua!$D109,DATA!$I$2:$I$925,Ket_Qua!N$1)</f>
        <v>21</v>
      </c>
      <c r="O109">
        <f>SUMIFS(DATA!$U$2:$U$925,DATA!$C$2:$C$925,Ket_Qua!$D109,DATA!$I$2:$I$925,Ket_Qua!O$1)</f>
        <v>10</v>
      </c>
      <c r="P109">
        <f>SUMIFS(DATA!$U$2:$U$925,DATA!$C$2:$C$925,Ket_Qua!$D109,DATA!$I$2:$I$925,Ket_Qua!P$1)</f>
        <v>49</v>
      </c>
      <c r="Q109">
        <f>SUMIFS(DATA!$U$2:$U$925,DATA!$C$2:$C$925,Ket_Qua!$D109,DATA!$I$2:$I$925,Ket_Qua!Q$1)</f>
        <v>45</v>
      </c>
      <c r="R109">
        <f>SUM(Ket_Qua!K109:Q109)</f>
        <v>231</v>
      </c>
      <c r="S109" s="77">
        <v>50000</v>
      </c>
      <c r="T109" s="77">
        <v>11550000</v>
      </c>
      <c r="U109" s="77">
        <v>0</v>
      </c>
      <c r="V109" s="77">
        <v>11550000</v>
      </c>
      <c r="W109" s="77">
        <v>924000</v>
      </c>
      <c r="X109" s="77">
        <v>12474000</v>
      </c>
      <c r="Y109" s="77">
        <v>65000</v>
      </c>
    </row>
    <row r="110" spans="1:25" x14ac:dyDescent="0.25">
      <c r="A110" s="280">
        <v>44977</v>
      </c>
      <c r="B110" s="20" t="s">
        <v>376</v>
      </c>
      <c r="C110" s="20" t="s">
        <v>377</v>
      </c>
      <c r="D110" s="20" t="s">
        <v>406</v>
      </c>
      <c r="E110" s="20" t="s">
        <v>407</v>
      </c>
      <c r="F110" s="20" t="s">
        <v>408</v>
      </c>
      <c r="G110" s="20" t="s">
        <v>514</v>
      </c>
      <c r="H110" s="77">
        <v>5</v>
      </c>
      <c r="I110" s="82">
        <v>0.02</v>
      </c>
      <c r="J110" s="82">
        <v>0</v>
      </c>
      <c r="K110">
        <f>SUMIFS(DATA!$U$2:$U$925,DATA!$C$2:$C$925,Ket_Qua!$D110,DATA!$I$2:$I$925,Ket_Qua!K$1)</f>
        <v>22</v>
      </c>
      <c r="L110">
        <f>SUMIFS(DATA!$U$2:$U$925,DATA!$C$2:$C$925,Ket_Qua!$D110,DATA!$I$2:$I$925,Ket_Qua!L$1)</f>
        <v>23</v>
      </c>
      <c r="M110">
        <f>SUMIFS(DATA!$U$2:$U$925,DATA!$C$2:$C$925,Ket_Qua!$D110,DATA!$I$2:$I$925,Ket_Qua!M$1)</f>
        <v>11</v>
      </c>
      <c r="N110">
        <f>SUMIFS(DATA!$U$2:$U$925,DATA!$C$2:$C$925,Ket_Qua!$D110,DATA!$I$2:$I$925,Ket_Qua!N$1)</f>
        <v>38</v>
      </c>
      <c r="O110">
        <f>SUMIFS(DATA!$U$2:$U$925,DATA!$C$2:$C$925,Ket_Qua!$D110,DATA!$I$2:$I$925,Ket_Qua!O$1)</f>
        <v>34</v>
      </c>
      <c r="P110">
        <f>SUMIFS(DATA!$U$2:$U$925,DATA!$C$2:$C$925,Ket_Qua!$D110,DATA!$I$2:$I$925,Ket_Qua!P$1)</f>
        <v>27</v>
      </c>
      <c r="Q110">
        <f>SUMIFS(DATA!$U$2:$U$925,DATA!$C$2:$C$925,Ket_Qua!$D110,DATA!$I$2:$I$925,Ket_Qua!Q$1)</f>
        <v>10</v>
      </c>
      <c r="R110">
        <f>SUM(Ket_Qua!K110:Q110)</f>
        <v>165</v>
      </c>
      <c r="S110" s="77">
        <v>35000</v>
      </c>
      <c r="T110" s="77">
        <v>5775000</v>
      </c>
      <c r="U110" s="77">
        <v>0</v>
      </c>
      <c r="V110" s="77">
        <v>5775000</v>
      </c>
      <c r="W110" s="77">
        <v>462000</v>
      </c>
      <c r="X110" s="77">
        <v>6237000</v>
      </c>
      <c r="Y110" s="77">
        <v>42500</v>
      </c>
    </row>
    <row r="111" spans="1:25" x14ac:dyDescent="0.25">
      <c r="A111" s="280">
        <v>44977</v>
      </c>
      <c r="B111" s="20" t="s">
        <v>376</v>
      </c>
      <c r="C111" s="20" t="s">
        <v>377</v>
      </c>
      <c r="D111" s="20" t="s">
        <v>409</v>
      </c>
      <c r="E111" s="20" t="s">
        <v>410</v>
      </c>
      <c r="F111" s="20" t="s">
        <v>411</v>
      </c>
      <c r="G111" s="20" t="s">
        <v>514</v>
      </c>
      <c r="H111" s="77">
        <v>5</v>
      </c>
      <c r="I111" s="82">
        <v>0.02</v>
      </c>
      <c r="J111" s="82">
        <v>0</v>
      </c>
      <c r="K111">
        <f>SUMIFS(DATA!$U$2:$U$925,DATA!$C$2:$C$925,Ket_Qua!$D111,DATA!$I$2:$I$925,Ket_Qua!K$1)</f>
        <v>12</v>
      </c>
      <c r="L111">
        <f>SUMIFS(DATA!$U$2:$U$925,DATA!$C$2:$C$925,Ket_Qua!$D111,DATA!$I$2:$I$925,Ket_Qua!L$1)</f>
        <v>39</v>
      </c>
      <c r="M111">
        <f>SUMIFS(DATA!$U$2:$U$925,DATA!$C$2:$C$925,Ket_Qua!$D111,DATA!$I$2:$I$925,Ket_Qua!M$1)</f>
        <v>38</v>
      </c>
      <c r="N111">
        <f>SUMIFS(DATA!$U$2:$U$925,DATA!$C$2:$C$925,Ket_Qua!$D111,DATA!$I$2:$I$925,Ket_Qua!N$1)</f>
        <v>31</v>
      </c>
      <c r="O111">
        <f>SUMIFS(DATA!$U$2:$U$925,DATA!$C$2:$C$925,Ket_Qua!$D111,DATA!$I$2:$I$925,Ket_Qua!O$1)</f>
        <v>44</v>
      </c>
      <c r="P111">
        <f>SUMIFS(DATA!$U$2:$U$925,DATA!$C$2:$C$925,Ket_Qua!$D111,DATA!$I$2:$I$925,Ket_Qua!P$1)</f>
        <v>45</v>
      </c>
      <c r="Q111">
        <f>SUMIFS(DATA!$U$2:$U$925,DATA!$C$2:$C$925,Ket_Qua!$D111,DATA!$I$2:$I$925,Ket_Qua!Q$1)</f>
        <v>20</v>
      </c>
      <c r="R111">
        <f>SUM(Ket_Qua!K111:Q111)</f>
        <v>229</v>
      </c>
      <c r="S111" s="77">
        <v>55000</v>
      </c>
      <c r="T111" s="77">
        <v>12595000</v>
      </c>
      <c r="U111" s="77">
        <v>0</v>
      </c>
      <c r="V111" s="77">
        <v>12595000</v>
      </c>
      <c r="W111" s="77">
        <v>1007600</v>
      </c>
      <c r="X111" s="77">
        <v>13602600</v>
      </c>
      <c r="Y111" s="77">
        <v>66000</v>
      </c>
    </row>
    <row r="112" spans="1:25" x14ac:dyDescent="0.25">
      <c r="A112" s="280">
        <v>44977</v>
      </c>
      <c r="B112" s="20" t="s">
        <v>376</v>
      </c>
      <c r="C112" s="20" t="s">
        <v>377</v>
      </c>
      <c r="D112" s="20" t="s">
        <v>412</v>
      </c>
      <c r="E112" s="20" t="s">
        <v>413</v>
      </c>
      <c r="F112" s="20" t="s">
        <v>414</v>
      </c>
      <c r="G112" s="20" t="s">
        <v>514</v>
      </c>
      <c r="H112" s="77">
        <v>5</v>
      </c>
      <c r="I112" s="82">
        <v>0.02</v>
      </c>
      <c r="J112" s="82">
        <v>0</v>
      </c>
      <c r="K112">
        <f>SUMIFS(DATA!$U$2:$U$925,DATA!$C$2:$C$925,Ket_Qua!$D112,DATA!$I$2:$I$925,Ket_Qua!K$1)</f>
        <v>11</v>
      </c>
      <c r="L112">
        <f>SUMIFS(DATA!$U$2:$U$925,DATA!$C$2:$C$925,Ket_Qua!$D112,DATA!$I$2:$I$925,Ket_Qua!L$1)</f>
        <v>30</v>
      </c>
      <c r="M112">
        <f>SUMIFS(DATA!$U$2:$U$925,DATA!$C$2:$C$925,Ket_Qua!$D112,DATA!$I$2:$I$925,Ket_Qua!M$1)</f>
        <v>24</v>
      </c>
      <c r="N112">
        <f>SUMIFS(DATA!$U$2:$U$925,DATA!$C$2:$C$925,Ket_Qua!$D112,DATA!$I$2:$I$925,Ket_Qua!N$1)</f>
        <v>18</v>
      </c>
      <c r="O112">
        <f>SUMIFS(DATA!$U$2:$U$925,DATA!$C$2:$C$925,Ket_Qua!$D112,DATA!$I$2:$I$925,Ket_Qua!O$1)</f>
        <v>49</v>
      </c>
      <c r="P112">
        <f>SUMIFS(DATA!$U$2:$U$925,DATA!$C$2:$C$925,Ket_Qua!$D112,DATA!$I$2:$I$925,Ket_Qua!P$1)</f>
        <v>15</v>
      </c>
      <c r="Q112">
        <f>SUMIFS(DATA!$U$2:$U$925,DATA!$C$2:$C$925,Ket_Qua!$D112,DATA!$I$2:$I$925,Ket_Qua!Q$1)</f>
        <v>24</v>
      </c>
      <c r="R112">
        <f>SUM(Ket_Qua!K112:Q112)</f>
        <v>171</v>
      </c>
      <c r="S112" s="77">
        <v>35000</v>
      </c>
      <c r="T112" s="77">
        <v>5985000</v>
      </c>
      <c r="U112" s="77">
        <v>0</v>
      </c>
      <c r="V112" s="77">
        <v>5985000</v>
      </c>
      <c r="W112" s="77">
        <v>478800</v>
      </c>
      <c r="X112" s="77">
        <v>6463800</v>
      </c>
      <c r="Y112" s="77">
        <v>42500</v>
      </c>
    </row>
    <row r="113" spans="1:25" x14ac:dyDescent="0.25">
      <c r="A113" s="280">
        <v>44977</v>
      </c>
      <c r="B113" s="20" t="s">
        <v>376</v>
      </c>
      <c r="C113" s="20" t="s">
        <v>377</v>
      </c>
      <c r="D113" s="20" t="s">
        <v>415</v>
      </c>
      <c r="E113" s="20" t="s">
        <v>416</v>
      </c>
      <c r="F113" s="20" t="s">
        <v>417</v>
      </c>
      <c r="G113" s="20" t="s">
        <v>514</v>
      </c>
      <c r="H113" s="77">
        <v>5</v>
      </c>
      <c r="I113" s="82">
        <v>0.02</v>
      </c>
      <c r="J113" s="82">
        <v>0</v>
      </c>
      <c r="K113">
        <f>SUMIFS(DATA!$U$2:$U$925,DATA!$C$2:$C$925,Ket_Qua!$D113,DATA!$I$2:$I$925,Ket_Qua!K$1)</f>
        <v>49</v>
      </c>
      <c r="L113">
        <f>SUMIFS(DATA!$U$2:$U$925,DATA!$C$2:$C$925,Ket_Qua!$D113,DATA!$I$2:$I$925,Ket_Qua!L$1)</f>
        <v>11</v>
      </c>
      <c r="M113">
        <f>SUMIFS(DATA!$U$2:$U$925,DATA!$C$2:$C$925,Ket_Qua!$D113,DATA!$I$2:$I$925,Ket_Qua!M$1)</f>
        <v>42</v>
      </c>
      <c r="N113">
        <f>SUMIFS(DATA!$U$2:$U$925,DATA!$C$2:$C$925,Ket_Qua!$D113,DATA!$I$2:$I$925,Ket_Qua!N$1)</f>
        <v>10</v>
      </c>
      <c r="O113">
        <f>SUMIFS(DATA!$U$2:$U$925,DATA!$C$2:$C$925,Ket_Qua!$D113,DATA!$I$2:$I$925,Ket_Qua!O$1)</f>
        <v>36</v>
      </c>
      <c r="P113">
        <f>SUMIFS(DATA!$U$2:$U$925,DATA!$C$2:$C$925,Ket_Qua!$D113,DATA!$I$2:$I$925,Ket_Qua!P$1)</f>
        <v>20</v>
      </c>
      <c r="Q113">
        <f>SUMIFS(DATA!$U$2:$U$925,DATA!$C$2:$C$925,Ket_Qua!$D113,DATA!$I$2:$I$925,Ket_Qua!Q$1)</f>
        <v>11</v>
      </c>
      <c r="R113">
        <f>SUM(Ket_Qua!K113:Q113)</f>
        <v>179</v>
      </c>
      <c r="S113" s="77">
        <v>43000</v>
      </c>
      <c r="T113" s="77">
        <v>7697000</v>
      </c>
      <c r="U113" s="77">
        <v>0</v>
      </c>
      <c r="V113" s="77">
        <v>7697000</v>
      </c>
      <c r="W113" s="77">
        <v>615760</v>
      </c>
      <c r="X113" s="77">
        <v>8312760</v>
      </c>
      <c r="Y113" s="77">
        <v>51500</v>
      </c>
    </row>
    <row r="114" spans="1:25" x14ac:dyDescent="0.25">
      <c r="A114" s="280">
        <v>44977</v>
      </c>
      <c r="B114" s="20" t="s">
        <v>376</v>
      </c>
      <c r="C114" s="20" t="s">
        <v>377</v>
      </c>
      <c r="D114" s="20" t="s">
        <v>418</v>
      </c>
      <c r="E114" s="20" t="s">
        <v>419</v>
      </c>
      <c r="F114" s="20" t="s">
        <v>420</v>
      </c>
      <c r="G114" s="20" t="s">
        <v>514</v>
      </c>
      <c r="H114" s="77">
        <v>5</v>
      </c>
      <c r="I114" s="82">
        <v>0.02</v>
      </c>
      <c r="J114" s="82">
        <v>0</v>
      </c>
      <c r="K114">
        <f>SUMIFS(DATA!$U$2:$U$925,DATA!$C$2:$C$925,Ket_Qua!$D114,DATA!$I$2:$I$925,Ket_Qua!K$1)</f>
        <v>11</v>
      </c>
      <c r="L114">
        <f>SUMIFS(DATA!$U$2:$U$925,DATA!$C$2:$C$925,Ket_Qua!$D114,DATA!$I$2:$I$925,Ket_Qua!L$1)</f>
        <v>27</v>
      </c>
      <c r="M114">
        <f>SUMIFS(DATA!$U$2:$U$925,DATA!$C$2:$C$925,Ket_Qua!$D114,DATA!$I$2:$I$925,Ket_Qua!M$1)</f>
        <v>27</v>
      </c>
      <c r="N114">
        <f>SUMIFS(DATA!$U$2:$U$925,DATA!$C$2:$C$925,Ket_Qua!$D114,DATA!$I$2:$I$925,Ket_Qua!N$1)</f>
        <v>30</v>
      </c>
      <c r="O114">
        <f>SUMIFS(DATA!$U$2:$U$925,DATA!$C$2:$C$925,Ket_Qua!$D114,DATA!$I$2:$I$925,Ket_Qua!O$1)</f>
        <v>36</v>
      </c>
      <c r="P114">
        <f>SUMIFS(DATA!$U$2:$U$925,DATA!$C$2:$C$925,Ket_Qua!$D114,DATA!$I$2:$I$925,Ket_Qua!P$1)</f>
        <v>33</v>
      </c>
      <c r="Q114">
        <f>SUMIFS(DATA!$U$2:$U$925,DATA!$C$2:$C$925,Ket_Qua!$D114,DATA!$I$2:$I$925,Ket_Qua!Q$1)</f>
        <v>34</v>
      </c>
      <c r="R114">
        <f>SUM(Ket_Qua!K114:Q114)</f>
        <v>198</v>
      </c>
      <c r="S114" s="77">
        <v>46000</v>
      </c>
      <c r="T114" s="77">
        <v>9108000</v>
      </c>
      <c r="U114" s="77">
        <v>0</v>
      </c>
      <c r="V114" s="77">
        <v>9108000</v>
      </c>
      <c r="W114" s="77">
        <v>728640</v>
      </c>
      <c r="X114" s="77">
        <v>9836640</v>
      </c>
      <c r="Y114" s="77">
        <v>54900</v>
      </c>
    </row>
    <row r="115" spans="1:25" x14ac:dyDescent="0.25">
      <c r="A115" s="280">
        <v>44977</v>
      </c>
      <c r="B115" s="20" t="s">
        <v>376</v>
      </c>
      <c r="C115" s="20" t="s">
        <v>377</v>
      </c>
      <c r="D115" s="20" t="s">
        <v>421</v>
      </c>
      <c r="E115" s="20" t="s">
        <v>422</v>
      </c>
      <c r="F115" s="20" t="s">
        <v>423</v>
      </c>
      <c r="G115" s="20" t="s">
        <v>514</v>
      </c>
      <c r="H115" s="77">
        <v>24</v>
      </c>
      <c r="I115" s="82">
        <v>0.02</v>
      </c>
      <c r="J115" s="82">
        <v>0</v>
      </c>
      <c r="K115">
        <f>SUMIFS(DATA!$U$2:$U$925,DATA!$C$2:$C$925,Ket_Qua!$D115,DATA!$I$2:$I$925,Ket_Qua!K$1)</f>
        <v>17</v>
      </c>
      <c r="L115">
        <f>SUMIFS(DATA!$U$2:$U$925,DATA!$C$2:$C$925,Ket_Qua!$D115,DATA!$I$2:$I$925,Ket_Qua!L$1)</f>
        <v>19</v>
      </c>
      <c r="M115">
        <f>SUMIFS(DATA!$U$2:$U$925,DATA!$C$2:$C$925,Ket_Qua!$D115,DATA!$I$2:$I$925,Ket_Qua!M$1)</f>
        <v>22</v>
      </c>
      <c r="N115">
        <f>SUMIFS(DATA!$U$2:$U$925,DATA!$C$2:$C$925,Ket_Qua!$D115,DATA!$I$2:$I$925,Ket_Qua!N$1)</f>
        <v>34</v>
      </c>
      <c r="O115">
        <f>SUMIFS(DATA!$U$2:$U$925,DATA!$C$2:$C$925,Ket_Qua!$D115,DATA!$I$2:$I$925,Ket_Qua!O$1)</f>
        <v>41</v>
      </c>
      <c r="P115">
        <f>SUMIFS(DATA!$U$2:$U$925,DATA!$C$2:$C$925,Ket_Qua!$D115,DATA!$I$2:$I$925,Ket_Qua!P$1)</f>
        <v>42</v>
      </c>
      <c r="Q115">
        <f>SUMIFS(DATA!$U$2:$U$925,DATA!$C$2:$C$925,Ket_Qua!$D115,DATA!$I$2:$I$925,Ket_Qua!Q$1)</f>
        <v>38</v>
      </c>
      <c r="R115">
        <f>SUM(Ket_Qua!K115:Q115)</f>
        <v>213</v>
      </c>
      <c r="S115" s="77">
        <v>46000</v>
      </c>
      <c r="T115" s="77">
        <v>9798000</v>
      </c>
      <c r="U115" s="77">
        <v>0</v>
      </c>
      <c r="V115" s="77">
        <v>9798000</v>
      </c>
      <c r="W115" s="77">
        <v>783840</v>
      </c>
      <c r="X115" s="77">
        <v>10581840</v>
      </c>
      <c r="Y115" s="77">
        <v>54900</v>
      </c>
    </row>
    <row r="116" spans="1:25" x14ac:dyDescent="0.25">
      <c r="A116" s="280">
        <v>44977</v>
      </c>
      <c r="B116" s="20" t="s">
        <v>376</v>
      </c>
      <c r="C116" s="20" t="s">
        <v>377</v>
      </c>
      <c r="D116" s="20" t="s">
        <v>424</v>
      </c>
      <c r="E116" s="20" t="s">
        <v>425</v>
      </c>
      <c r="F116" s="20" t="s">
        <v>426</v>
      </c>
      <c r="G116" s="20" t="s">
        <v>514</v>
      </c>
      <c r="H116" s="77">
        <v>5</v>
      </c>
      <c r="I116" s="82">
        <v>0.02</v>
      </c>
      <c r="J116" s="82">
        <v>0</v>
      </c>
      <c r="K116">
        <f>SUMIFS(DATA!$U$2:$U$925,DATA!$C$2:$C$925,Ket_Qua!$D116,DATA!$I$2:$I$925,Ket_Qua!K$1)</f>
        <v>10</v>
      </c>
      <c r="L116">
        <f>SUMIFS(DATA!$U$2:$U$925,DATA!$C$2:$C$925,Ket_Qua!$D116,DATA!$I$2:$I$925,Ket_Qua!L$1)</f>
        <v>47</v>
      </c>
      <c r="M116">
        <f>SUMIFS(DATA!$U$2:$U$925,DATA!$C$2:$C$925,Ket_Qua!$D116,DATA!$I$2:$I$925,Ket_Qua!M$1)</f>
        <v>41</v>
      </c>
      <c r="N116">
        <f>SUMIFS(DATA!$U$2:$U$925,DATA!$C$2:$C$925,Ket_Qua!$D116,DATA!$I$2:$I$925,Ket_Qua!N$1)</f>
        <v>20</v>
      </c>
      <c r="O116">
        <f>SUMIFS(DATA!$U$2:$U$925,DATA!$C$2:$C$925,Ket_Qua!$D116,DATA!$I$2:$I$925,Ket_Qua!O$1)</f>
        <v>16</v>
      </c>
      <c r="P116">
        <f>SUMIFS(DATA!$U$2:$U$925,DATA!$C$2:$C$925,Ket_Qua!$D116,DATA!$I$2:$I$925,Ket_Qua!P$1)</f>
        <v>10</v>
      </c>
      <c r="Q116">
        <f>SUMIFS(DATA!$U$2:$U$925,DATA!$C$2:$C$925,Ket_Qua!$D116,DATA!$I$2:$I$925,Ket_Qua!Q$1)</f>
        <v>49</v>
      </c>
      <c r="R116">
        <f>SUM(Ket_Qua!K116:Q116)</f>
        <v>193</v>
      </c>
      <c r="S116" s="77">
        <v>35000</v>
      </c>
      <c r="T116" s="77">
        <v>6755000</v>
      </c>
      <c r="U116" s="77">
        <v>0</v>
      </c>
      <c r="V116" s="77">
        <v>6755000</v>
      </c>
      <c r="W116" s="77">
        <v>540400</v>
      </c>
      <c r="X116" s="77">
        <v>7295400</v>
      </c>
      <c r="Y116" s="77">
        <v>41900</v>
      </c>
    </row>
    <row r="117" spans="1:25" x14ac:dyDescent="0.25">
      <c r="A117" s="280">
        <v>44977</v>
      </c>
      <c r="B117" s="20" t="s">
        <v>376</v>
      </c>
      <c r="C117" s="20" t="s">
        <v>377</v>
      </c>
      <c r="D117" s="20" t="s">
        <v>427</v>
      </c>
      <c r="E117" s="20" t="s">
        <v>428</v>
      </c>
      <c r="F117" s="20" t="s">
        <v>429</v>
      </c>
      <c r="G117" s="20" t="s">
        <v>514</v>
      </c>
      <c r="H117" s="77">
        <v>5</v>
      </c>
      <c r="I117" s="82">
        <v>0.02</v>
      </c>
      <c r="J117" s="82">
        <v>0</v>
      </c>
      <c r="K117">
        <f>SUMIFS(DATA!$U$2:$U$925,DATA!$C$2:$C$925,Ket_Qua!$D117,DATA!$I$2:$I$925,Ket_Qua!K$1)</f>
        <v>32</v>
      </c>
      <c r="L117">
        <f>SUMIFS(DATA!$U$2:$U$925,DATA!$C$2:$C$925,Ket_Qua!$D117,DATA!$I$2:$I$925,Ket_Qua!L$1)</f>
        <v>17</v>
      </c>
      <c r="M117">
        <f>SUMIFS(DATA!$U$2:$U$925,DATA!$C$2:$C$925,Ket_Qua!$D117,DATA!$I$2:$I$925,Ket_Qua!M$1)</f>
        <v>30</v>
      </c>
      <c r="N117">
        <f>SUMIFS(DATA!$U$2:$U$925,DATA!$C$2:$C$925,Ket_Qua!$D117,DATA!$I$2:$I$925,Ket_Qua!N$1)</f>
        <v>48</v>
      </c>
      <c r="O117">
        <f>SUMIFS(DATA!$U$2:$U$925,DATA!$C$2:$C$925,Ket_Qua!$D117,DATA!$I$2:$I$925,Ket_Qua!O$1)</f>
        <v>27</v>
      </c>
      <c r="P117">
        <f>SUMIFS(DATA!$U$2:$U$925,DATA!$C$2:$C$925,Ket_Qua!$D117,DATA!$I$2:$I$925,Ket_Qua!P$1)</f>
        <v>49</v>
      </c>
      <c r="Q117">
        <f>SUMIFS(DATA!$U$2:$U$925,DATA!$C$2:$C$925,Ket_Qua!$D117,DATA!$I$2:$I$925,Ket_Qua!Q$1)</f>
        <v>45</v>
      </c>
      <c r="R117">
        <f>SUM(Ket_Qua!K117:Q117)</f>
        <v>248</v>
      </c>
      <c r="S117" s="77">
        <v>35000</v>
      </c>
      <c r="T117" s="77">
        <v>8680000</v>
      </c>
      <c r="U117" s="77">
        <v>0</v>
      </c>
      <c r="V117" s="77">
        <v>8680000</v>
      </c>
      <c r="W117" s="77">
        <v>694400</v>
      </c>
      <c r="X117" s="77">
        <v>9374400</v>
      </c>
      <c r="Y117" s="77">
        <v>41900</v>
      </c>
    </row>
    <row r="118" spans="1:25" x14ac:dyDescent="0.25">
      <c r="A118" s="280">
        <v>44977</v>
      </c>
      <c r="B118" s="20" t="s">
        <v>376</v>
      </c>
      <c r="C118" s="20" t="s">
        <v>377</v>
      </c>
      <c r="D118" s="20" t="s">
        <v>430</v>
      </c>
      <c r="E118" s="20" t="s">
        <v>431</v>
      </c>
      <c r="F118" s="20" t="s">
        <v>432</v>
      </c>
      <c r="G118" s="20" t="s">
        <v>514</v>
      </c>
      <c r="H118" s="77">
        <v>20</v>
      </c>
      <c r="I118" s="82">
        <v>0.02</v>
      </c>
      <c r="J118" s="82">
        <v>0</v>
      </c>
      <c r="K118">
        <f>SUMIFS(DATA!$U$2:$U$925,DATA!$C$2:$C$925,Ket_Qua!$D118,DATA!$I$2:$I$925,Ket_Qua!K$1)</f>
        <v>13</v>
      </c>
      <c r="L118">
        <f>SUMIFS(DATA!$U$2:$U$925,DATA!$C$2:$C$925,Ket_Qua!$D118,DATA!$I$2:$I$925,Ket_Qua!L$1)</f>
        <v>30</v>
      </c>
      <c r="M118">
        <f>SUMIFS(DATA!$U$2:$U$925,DATA!$C$2:$C$925,Ket_Qua!$D118,DATA!$I$2:$I$925,Ket_Qua!M$1)</f>
        <v>40</v>
      </c>
      <c r="N118">
        <f>SUMIFS(DATA!$U$2:$U$925,DATA!$C$2:$C$925,Ket_Qua!$D118,DATA!$I$2:$I$925,Ket_Qua!N$1)</f>
        <v>31</v>
      </c>
      <c r="O118">
        <f>SUMIFS(DATA!$U$2:$U$925,DATA!$C$2:$C$925,Ket_Qua!$D118,DATA!$I$2:$I$925,Ket_Qua!O$1)</f>
        <v>24</v>
      </c>
      <c r="P118">
        <f>SUMIFS(DATA!$U$2:$U$925,DATA!$C$2:$C$925,Ket_Qua!$D118,DATA!$I$2:$I$925,Ket_Qua!P$1)</f>
        <v>32</v>
      </c>
      <c r="Q118">
        <f>SUMIFS(DATA!$U$2:$U$925,DATA!$C$2:$C$925,Ket_Qua!$D118,DATA!$I$2:$I$925,Ket_Qua!Q$1)</f>
        <v>40</v>
      </c>
      <c r="R118">
        <f>SUM(Ket_Qua!K118:Q118)</f>
        <v>210</v>
      </c>
      <c r="S118" s="77">
        <v>30000</v>
      </c>
      <c r="T118" s="77">
        <v>6300000</v>
      </c>
      <c r="U118" s="77">
        <v>0</v>
      </c>
      <c r="V118" s="77">
        <v>6300000</v>
      </c>
      <c r="W118" s="77">
        <v>504000</v>
      </c>
      <c r="X118" s="77">
        <v>6804000</v>
      </c>
      <c r="Y118" s="77">
        <v>35900</v>
      </c>
    </row>
    <row r="119" spans="1:25" x14ac:dyDescent="0.25">
      <c r="A119" s="280">
        <v>44977</v>
      </c>
      <c r="B119" s="20" t="s">
        <v>376</v>
      </c>
      <c r="C119" s="20" t="s">
        <v>377</v>
      </c>
      <c r="D119" s="20" t="s">
        <v>378</v>
      </c>
      <c r="E119" s="20" t="s">
        <v>379</v>
      </c>
      <c r="F119" s="20" t="s">
        <v>380</v>
      </c>
      <c r="G119" s="20" t="s">
        <v>514</v>
      </c>
      <c r="H119" s="77">
        <v>0</v>
      </c>
      <c r="I119" s="82">
        <v>0.02</v>
      </c>
      <c r="J119" s="82">
        <v>0</v>
      </c>
      <c r="K119">
        <f>SUMIFS(DATA!$U$2:$U$925,DATA!$C$2:$C$925,Ket_Qua!$D119,DATA!$I$2:$I$925,Ket_Qua!K$1)</f>
        <v>37</v>
      </c>
      <c r="L119">
        <f>SUMIFS(DATA!$U$2:$U$925,DATA!$C$2:$C$925,Ket_Qua!$D119,DATA!$I$2:$I$925,Ket_Qua!L$1)</f>
        <v>24</v>
      </c>
      <c r="M119">
        <f>SUMIFS(DATA!$U$2:$U$925,DATA!$C$2:$C$925,Ket_Qua!$D119,DATA!$I$2:$I$925,Ket_Qua!M$1)</f>
        <v>28</v>
      </c>
      <c r="N119">
        <f>SUMIFS(DATA!$U$2:$U$925,DATA!$C$2:$C$925,Ket_Qua!$D119,DATA!$I$2:$I$925,Ket_Qua!N$1)</f>
        <v>32</v>
      </c>
      <c r="O119">
        <f>SUMIFS(DATA!$U$2:$U$925,DATA!$C$2:$C$925,Ket_Qua!$D119,DATA!$I$2:$I$925,Ket_Qua!O$1)</f>
        <v>25</v>
      </c>
      <c r="P119">
        <f>SUMIFS(DATA!$U$2:$U$925,DATA!$C$2:$C$925,Ket_Qua!$D119,DATA!$I$2:$I$925,Ket_Qua!P$1)</f>
        <v>28</v>
      </c>
      <c r="Q119">
        <f>SUMIFS(DATA!$U$2:$U$925,DATA!$C$2:$C$925,Ket_Qua!$D119,DATA!$I$2:$I$925,Ket_Qua!Q$1)</f>
        <v>46</v>
      </c>
      <c r="R119">
        <f>SUM(Ket_Qua!K119:Q119)</f>
        <v>220</v>
      </c>
      <c r="S119" s="77">
        <v>20000</v>
      </c>
      <c r="T119" s="77">
        <v>4400000</v>
      </c>
      <c r="U119" s="77">
        <v>0</v>
      </c>
      <c r="V119" s="77">
        <v>4400000</v>
      </c>
      <c r="W119" s="77">
        <v>352000</v>
      </c>
      <c r="X119" s="77">
        <v>4752000</v>
      </c>
      <c r="Y119" s="77">
        <v>25000</v>
      </c>
    </row>
    <row r="120" spans="1:25" x14ac:dyDescent="0.25">
      <c r="A120" s="280">
        <v>44977</v>
      </c>
      <c r="B120" s="20" t="s">
        <v>376</v>
      </c>
      <c r="C120" s="20" t="s">
        <v>377</v>
      </c>
      <c r="D120" s="20" t="s">
        <v>382</v>
      </c>
      <c r="E120" s="20" t="s">
        <v>383</v>
      </c>
      <c r="F120" s="20" t="s">
        <v>384</v>
      </c>
      <c r="G120" s="20" t="s">
        <v>514</v>
      </c>
      <c r="H120" s="77">
        <v>0</v>
      </c>
      <c r="I120" s="82">
        <v>0.02</v>
      </c>
      <c r="J120" s="82">
        <v>0</v>
      </c>
      <c r="K120">
        <f>SUMIFS(DATA!$U$2:$U$925,DATA!$C$2:$C$925,Ket_Qua!$D120,DATA!$I$2:$I$925,Ket_Qua!K$1)</f>
        <v>32</v>
      </c>
      <c r="L120">
        <f>SUMIFS(DATA!$U$2:$U$925,DATA!$C$2:$C$925,Ket_Qua!$D120,DATA!$I$2:$I$925,Ket_Qua!L$1)</f>
        <v>29</v>
      </c>
      <c r="M120">
        <f>SUMIFS(DATA!$U$2:$U$925,DATA!$C$2:$C$925,Ket_Qua!$D120,DATA!$I$2:$I$925,Ket_Qua!M$1)</f>
        <v>11</v>
      </c>
      <c r="N120">
        <f>SUMIFS(DATA!$U$2:$U$925,DATA!$C$2:$C$925,Ket_Qua!$D120,DATA!$I$2:$I$925,Ket_Qua!N$1)</f>
        <v>40</v>
      </c>
      <c r="O120">
        <f>SUMIFS(DATA!$U$2:$U$925,DATA!$C$2:$C$925,Ket_Qua!$D120,DATA!$I$2:$I$925,Ket_Qua!O$1)</f>
        <v>39</v>
      </c>
      <c r="P120">
        <f>SUMIFS(DATA!$U$2:$U$925,DATA!$C$2:$C$925,Ket_Qua!$D120,DATA!$I$2:$I$925,Ket_Qua!P$1)</f>
        <v>39</v>
      </c>
      <c r="Q120">
        <f>SUMIFS(DATA!$U$2:$U$925,DATA!$C$2:$C$925,Ket_Qua!$D120,DATA!$I$2:$I$925,Ket_Qua!Q$1)</f>
        <v>13</v>
      </c>
      <c r="R120">
        <f>SUM(Ket_Qua!K120:Q120)</f>
        <v>203</v>
      </c>
      <c r="S120" s="77">
        <v>31000</v>
      </c>
      <c r="T120" s="77">
        <v>6293000</v>
      </c>
      <c r="U120" s="77">
        <v>0</v>
      </c>
      <c r="V120" s="77">
        <v>6293000</v>
      </c>
      <c r="W120" s="77">
        <v>503440</v>
      </c>
      <c r="X120" s="77">
        <v>6796440</v>
      </c>
      <c r="Y120" s="77">
        <v>39900</v>
      </c>
    </row>
    <row r="121" spans="1:25" x14ac:dyDescent="0.25">
      <c r="A121" s="280">
        <v>44977</v>
      </c>
      <c r="B121" s="20" t="s">
        <v>376</v>
      </c>
      <c r="C121" s="20" t="s">
        <v>377</v>
      </c>
      <c r="D121" s="20" t="s">
        <v>385</v>
      </c>
      <c r="E121" s="20" t="s">
        <v>386</v>
      </c>
      <c r="F121" s="20" t="s">
        <v>387</v>
      </c>
      <c r="G121" s="20" t="s">
        <v>514</v>
      </c>
      <c r="H121" s="77">
        <v>5</v>
      </c>
      <c r="I121" s="82">
        <v>0.02</v>
      </c>
      <c r="J121" s="82">
        <v>0</v>
      </c>
      <c r="K121">
        <f>SUMIFS(DATA!$U$2:$U$925,DATA!$C$2:$C$925,Ket_Qua!$D121,DATA!$I$2:$I$925,Ket_Qua!K$1)</f>
        <v>20</v>
      </c>
      <c r="L121">
        <f>SUMIFS(DATA!$U$2:$U$925,DATA!$C$2:$C$925,Ket_Qua!$D121,DATA!$I$2:$I$925,Ket_Qua!L$1)</f>
        <v>49</v>
      </c>
      <c r="M121">
        <f>SUMIFS(DATA!$U$2:$U$925,DATA!$C$2:$C$925,Ket_Qua!$D121,DATA!$I$2:$I$925,Ket_Qua!M$1)</f>
        <v>21</v>
      </c>
      <c r="N121">
        <f>SUMIFS(DATA!$U$2:$U$925,DATA!$C$2:$C$925,Ket_Qua!$D121,DATA!$I$2:$I$925,Ket_Qua!N$1)</f>
        <v>33</v>
      </c>
      <c r="O121">
        <f>SUMIFS(DATA!$U$2:$U$925,DATA!$C$2:$C$925,Ket_Qua!$D121,DATA!$I$2:$I$925,Ket_Qua!O$1)</f>
        <v>32</v>
      </c>
      <c r="P121">
        <f>SUMIFS(DATA!$U$2:$U$925,DATA!$C$2:$C$925,Ket_Qua!$D121,DATA!$I$2:$I$925,Ket_Qua!P$1)</f>
        <v>48</v>
      </c>
      <c r="Q121">
        <f>SUMIFS(DATA!$U$2:$U$925,DATA!$C$2:$C$925,Ket_Qua!$D121,DATA!$I$2:$I$925,Ket_Qua!Q$1)</f>
        <v>43</v>
      </c>
      <c r="R121">
        <f>SUM(Ket_Qua!K121:Q121)</f>
        <v>246</v>
      </c>
      <c r="S121" s="77">
        <v>90000</v>
      </c>
      <c r="T121" s="77">
        <v>22140000</v>
      </c>
      <c r="U121" s="77">
        <v>0</v>
      </c>
      <c r="V121" s="77">
        <v>22140000</v>
      </c>
      <c r="W121" s="77">
        <v>1771200</v>
      </c>
      <c r="X121" s="77">
        <v>23911200</v>
      </c>
      <c r="Y121" s="77">
        <v>108900</v>
      </c>
    </row>
    <row r="122" spans="1:25" x14ac:dyDescent="0.25">
      <c r="A122" s="280">
        <v>44977</v>
      </c>
      <c r="B122" s="20" t="s">
        <v>433</v>
      </c>
      <c r="C122" s="20" t="s">
        <v>126</v>
      </c>
      <c r="D122" s="20" t="s">
        <v>434</v>
      </c>
      <c r="E122" s="20" t="s">
        <v>435</v>
      </c>
      <c r="F122" s="20" t="s">
        <v>436</v>
      </c>
      <c r="G122" s="20" t="s">
        <v>569</v>
      </c>
      <c r="H122" s="77">
        <v>5</v>
      </c>
      <c r="I122" s="82">
        <v>0.03</v>
      </c>
      <c r="J122" s="82">
        <v>0</v>
      </c>
      <c r="K122">
        <f>SUMIFS(DATA!$U$2:$U$925,DATA!$C$2:$C$925,Ket_Qua!$D122,DATA!$I$2:$I$925,Ket_Qua!K$1)</f>
        <v>22</v>
      </c>
      <c r="L122">
        <f>SUMIFS(DATA!$U$2:$U$925,DATA!$C$2:$C$925,Ket_Qua!$D122,DATA!$I$2:$I$925,Ket_Qua!L$1)</f>
        <v>12</v>
      </c>
      <c r="M122">
        <f>SUMIFS(DATA!$U$2:$U$925,DATA!$C$2:$C$925,Ket_Qua!$D122,DATA!$I$2:$I$925,Ket_Qua!M$1)</f>
        <v>35</v>
      </c>
      <c r="N122">
        <f>SUMIFS(DATA!$U$2:$U$925,DATA!$C$2:$C$925,Ket_Qua!$D122,DATA!$I$2:$I$925,Ket_Qua!N$1)</f>
        <v>40</v>
      </c>
      <c r="O122">
        <f>SUMIFS(DATA!$U$2:$U$925,DATA!$C$2:$C$925,Ket_Qua!$D122,DATA!$I$2:$I$925,Ket_Qua!O$1)</f>
        <v>10</v>
      </c>
      <c r="P122">
        <f>SUMIFS(DATA!$U$2:$U$925,DATA!$C$2:$C$925,Ket_Qua!$D122,DATA!$I$2:$I$925,Ket_Qua!P$1)</f>
        <v>22</v>
      </c>
      <c r="Q122">
        <f>SUMIFS(DATA!$U$2:$U$925,DATA!$C$2:$C$925,Ket_Qua!$D122,DATA!$I$2:$I$925,Ket_Qua!Q$1)</f>
        <v>19</v>
      </c>
      <c r="R122">
        <f>SUM(Ket_Qua!K122:Q122)</f>
        <v>160</v>
      </c>
      <c r="S122" s="77">
        <v>65233</v>
      </c>
      <c r="T122" s="77">
        <v>10437280</v>
      </c>
      <c r="U122" s="77">
        <v>0</v>
      </c>
      <c r="V122" s="77">
        <v>10437280</v>
      </c>
      <c r="W122" s="77">
        <v>834982.40000000002</v>
      </c>
      <c r="X122" s="77">
        <v>11272262.4</v>
      </c>
      <c r="Y122" s="77">
        <v>81000</v>
      </c>
    </row>
    <row r="123" spans="1:25" x14ac:dyDescent="0.25">
      <c r="A123" s="280">
        <v>44977</v>
      </c>
      <c r="B123" s="20" t="s">
        <v>433</v>
      </c>
      <c r="C123" s="20" t="s">
        <v>126</v>
      </c>
      <c r="D123" s="20" t="s">
        <v>437</v>
      </c>
      <c r="E123" s="20" t="s">
        <v>438</v>
      </c>
      <c r="F123" s="20" t="s">
        <v>439</v>
      </c>
      <c r="G123" s="20" t="s">
        <v>569</v>
      </c>
      <c r="H123" s="77">
        <v>5</v>
      </c>
      <c r="I123" s="82">
        <v>0.03</v>
      </c>
      <c r="J123" s="82">
        <v>0</v>
      </c>
      <c r="K123">
        <f>SUMIFS(DATA!$U$2:$U$925,DATA!$C$2:$C$925,Ket_Qua!$D123,DATA!$I$2:$I$925,Ket_Qua!K$1)</f>
        <v>34</v>
      </c>
      <c r="L123">
        <f>SUMIFS(DATA!$U$2:$U$925,DATA!$C$2:$C$925,Ket_Qua!$D123,DATA!$I$2:$I$925,Ket_Qua!L$1)</f>
        <v>27</v>
      </c>
      <c r="M123">
        <f>SUMIFS(DATA!$U$2:$U$925,DATA!$C$2:$C$925,Ket_Qua!$D123,DATA!$I$2:$I$925,Ket_Qua!M$1)</f>
        <v>17</v>
      </c>
      <c r="N123">
        <f>SUMIFS(DATA!$U$2:$U$925,DATA!$C$2:$C$925,Ket_Qua!$D123,DATA!$I$2:$I$925,Ket_Qua!N$1)</f>
        <v>49</v>
      </c>
      <c r="O123">
        <f>SUMIFS(DATA!$U$2:$U$925,DATA!$C$2:$C$925,Ket_Qua!$D123,DATA!$I$2:$I$925,Ket_Qua!O$1)</f>
        <v>41</v>
      </c>
      <c r="P123">
        <f>SUMIFS(DATA!$U$2:$U$925,DATA!$C$2:$C$925,Ket_Qua!$D123,DATA!$I$2:$I$925,Ket_Qua!P$1)</f>
        <v>41</v>
      </c>
      <c r="Q123">
        <f>SUMIFS(DATA!$U$2:$U$925,DATA!$C$2:$C$925,Ket_Qua!$D123,DATA!$I$2:$I$925,Ket_Qua!Q$1)</f>
        <v>45</v>
      </c>
      <c r="R123">
        <f>SUM(Ket_Qua!K123:Q123)</f>
        <v>254</v>
      </c>
      <c r="S123" s="77">
        <v>80371</v>
      </c>
      <c r="T123" s="77">
        <v>20414234</v>
      </c>
      <c r="U123" s="77">
        <v>0</v>
      </c>
      <c r="V123" s="77">
        <v>20414234</v>
      </c>
      <c r="W123" s="77">
        <v>1633138.72</v>
      </c>
      <c r="X123" s="77">
        <v>22047372.719999999</v>
      </c>
      <c r="Y123" s="77">
        <v>99900</v>
      </c>
    </row>
    <row r="124" spans="1:25" x14ac:dyDescent="0.25">
      <c r="A124" s="280">
        <v>44977</v>
      </c>
      <c r="B124" s="20" t="s">
        <v>433</v>
      </c>
      <c r="C124" s="20" t="s">
        <v>126</v>
      </c>
      <c r="D124" s="20" t="s">
        <v>440</v>
      </c>
      <c r="E124" s="20" t="s">
        <v>441</v>
      </c>
      <c r="F124" s="20" t="s">
        <v>442</v>
      </c>
      <c r="G124" s="20" t="s">
        <v>569</v>
      </c>
      <c r="H124" s="77">
        <v>10</v>
      </c>
      <c r="I124" s="82">
        <v>0.03</v>
      </c>
      <c r="J124" s="82">
        <v>0</v>
      </c>
      <c r="K124">
        <f>SUMIFS(DATA!$U$2:$U$925,DATA!$C$2:$C$925,Ket_Qua!$D124,DATA!$I$2:$I$925,Ket_Qua!K$1)</f>
        <v>25</v>
      </c>
      <c r="L124">
        <f>SUMIFS(DATA!$U$2:$U$925,DATA!$C$2:$C$925,Ket_Qua!$D124,DATA!$I$2:$I$925,Ket_Qua!L$1)</f>
        <v>36</v>
      </c>
      <c r="M124">
        <f>SUMIFS(DATA!$U$2:$U$925,DATA!$C$2:$C$925,Ket_Qua!$D124,DATA!$I$2:$I$925,Ket_Qua!M$1)</f>
        <v>14</v>
      </c>
      <c r="N124">
        <f>SUMIFS(DATA!$U$2:$U$925,DATA!$C$2:$C$925,Ket_Qua!$D124,DATA!$I$2:$I$925,Ket_Qua!N$1)</f>
        <v>40</v>
      </c>
      <c r="O124">
        <f>SUMIFS(DATA!$U$2:$U$925,DATA!$C$2:$C$925,Ket_Qua!$D124,DATA!$I$2:$I$925,Ket_Qua!O$1)</f>
        <v>13</v>
      </c>
      <c r="P124">
        <f>SUMIFS(DATA!$U$2:$U$925,DATA!$C$2:$C$925,Ket_Qua!$D124,DATA!$I$2:$I$925,Ket_Qua!P$1)</f>
        <v>30</v>
      </c>
      <c r="Q124">
        <f>SUMIFS(DATA!$U$2:$U$925,DATA!$C$2:$C$925,Ket_Qua!$D124,DATA!$I$2:$I$925,Ket_Qua!Q$1)</f>
        <v>28</v>
      </c>
      <c r="R124">
        <f>SUM(Ket_Qua!K124:Q124)</f>
        <v>186</v>
      </c>
      <c r="S124" s="77">
        <v>207494</v>
      </c>
      <c r="T124" s="77">
        <v>38593884</v>
      </c>
      <c r="U124" s="77">
        <v>0</v>
      </c>
      <c r="V124" s="77">
        <v>38593884</v>
      </c>
      <c r="W124" s="77">
        <v>3087510.72</v>
      </c>
      <c r="X124" s="77">
        <v>41681394.719999999</v>
      </c>
      <c r="Y124" s="77">
        <v>255000</v>
      </c>
    </row>
    <row r="125" spans="1:25" x14ac:dyDescent="0.25">
      <c r="A125" s="280">
        <v>44977</v>
      </c>
      <c r="B125" s="20" t="s">
        <v>433</v>
      </c>
      <c r="C125" s="20" t="s">
        <v>126</v>
      </c>
      <c r="D125" s="20" t="s">
        <v>443</v>
      </c>
      <c r="E125" s="20" t="s">
        <v>444</v>
      </c>
      <c r="F125" s="20" t="s">
        <v>445</v>
      </c>
      <c r="G125" s="20" t="s">
        <v>514</v>
      </c>
      <c r="H125" s="77">
        <v>10</v>
      </c>
      <c r="I125" s="82">
        <v>0.03</v>
      </c>
      <c r="J125" s="82">
        <v>0</v>
      </c>
      <c r="K125">
        <f>SUMIFS(DATA!$U$2:$U$925,DATA!$C$2:$C$925,Ket_Qua!$D125,DATA!$I$2:$I$925,Ket_Qua!K$1)</f>
        <v>48</v>
      </c>
      <c r="L125">
        <f>SUMIFS(DATA!$U$2:$U$925,DATA!$C$2:$C$925,Ket_Qua!$D125,DATA!$I$2:$I$925,Ket_Qua!L$1)</f>
        <v>47</v>
      </c>
      <c r="M125">
        <f>SUMIFS(DATA!$U$2:$U$925,DATA!$C$2:$C$925,Ket_Qua!$D125,DATA!$I$2:$I$925,Ket_Qua!M$1)</f>
        <v>14</v>
      </c>
      <c r="N125">
        <f>SUMIFS(DATA!$U$2:$U$925,DATA!$C$2:$C$925,Ket_Qua!$D125,DATA!$I$2:$I$925,Ket_Qua!N$1)</f>
        <v>32</v>
      </c>
      <c r="O125">
        <f>SUMIFS(DATA!$U$2:$U$925,DATA!$C$2:$C$925,Ket_Qua!$D125,DATA!$I$2:$I$925,Ket_Qua!O$1)</f>
        <v>33</v>
      </c>
      <c r="P125">
        <f>SUMIFS(DATA!$U$2:$U$925,DATA!$C$2:$C$925,Ket_Qua!$D125,DATA!$I$2:$I$925,Ket_Qua!P$1)</f>
        <v>10</v>
      </c>
      <c r="Q125">
        <f>SUMIFS(DATA!$U$2:$U$925,DATA!$C$2:$C$925,Ket_Qua!$D125,DATA!$I$2:$I$925,Ket_Qua!Q$1)</f>
        <v>43</v>
      </c>
      <c r="R125">
        <f>SUM(Ket_Qua!K125:Q125)</f>
        <v>227</v>
      </c>
      <c r="S125" s="77">
        <v>73857</v>
      </c>
      <c r="T125" s="77">
        <v>16765539</v>
      </c>
      <c r="U125" s="77">
        <v>0</v>
      </c>
      <c r="V125" s="77">
        <v>16765539</v>
      </c>
      <c r="W125" s="77">
        <v>1341243.1200000001</v>
      </c>
      <c r="X125" s="77">
        <v>18106782.120000001</v>
      </c>
      <c r="Y125" s="77">
        <v>91900</v>
      </c>
    </row>
    <row r="126" spans="1:25" x14ac:dyDescent="0.25">
      <c r="A126" s="280">
        <v>44977</v>
      </c>
      <c r="B126" s="20" t="s">
        <v>433</v>
      </c>
      <c r="C126" s="20" t="s">
        <v>126</v>
      </c>
      <c r="D126" s="20" t="s">
        <v>446</v>
      </c>
      <c r="E126" s="20" t="s">
        <v>447</v>
      </c>
      <c r="F126" s="20" t="s">
        <v>448</v>
      </c>
      <c r="G126" s="20" t="s">
        <v>514</v>
      </c>
      <c r="H126" s="77">
        <v>10</v>
      </c>
      <c r="I126" s="82">
        <v>0.03</v>
      </c>
      <c r="J126" s="82">
        <v>0</v>
      </c>
      <c r="K126">
        <f>SUMIFS(DATA!$U$2:$U$925,DATA!$C$2:$C$925,Ket_Qua!$D126,DATA!$I$2:$I$925,Ket_Qua!K$1)</f>
        <v>12</v>
      </c>
      <c r="L126">
        <f>SUMIFS(DATA!$U$2:$U$925,DATA!$C$2:$C$925,Ket_Qua!$D126,DATA!$I$2:$I$925,Ket_Qua!L$1)</f>
        <v>47</v>
      </c>
      <c r="M126">
        <f>SUMIFS(DATA!$U$2:$U$925,DATA!$C$2:$C$925,Ket_Qua!$D126,DATA!$I$2:$I$925,Ket_Qua!M$1)</f>
        <v>41</v>
      </c>
      <c r="N126">
        <f>SUMIFS(DATA!$U$2:$U$925,DATA!$C$2:$C$925,Ket_Qua!$D126,DATA!$I$2:$I$925,Ket_Qua!N$1)</f>
        <v>30</v>
      </c>
      <c r="O126">
        <f>SUMIFS(DATA!$U$2:$U$925,DATA!$C$2:$C$925,Ket_Qua!$D126,DATA!$I$2:$I$925,Ket_Qua!O$1)</f>
        <v>29</v>
      </c>
      <c r="P126">
        <f>SUMIFS(DATA!$U$2:$U$925,DATA!$C$2:$C$925,Ket_Qua!$D126,DATA!$I$2:$I$925,Ket_Qua!P$1)</f>
        <v>49</v>
      </c>
      <c r="Q126">
        <f>SUMIFS(DATA!$U$2:$U$925,DATA!$C$2:$C$925,Ket_Qua!$D126,DATA!$I$2:$I$925,Ket_Qua!Q$1)</f>
        <v>46</v>
      </c>
      <c r="R126">
        <f>SUM(Ket_Qua!K126:Q126)</f>
        <v>254</v>
      </c>
      <c r="S126" s="77">
        <v>9350</v>
      </c>
      <c r="T126" s="77">
        <v>2374900</v>
      </c>
      <c r="U126" s="77">
        <v>0</v>
      </c>
      <c r="V126" s="77">
        <v>2374900</v>
      </c>
      <c r="W126" s="77">
        <v>189992</v>
      </c>
      <c r="X126" s="77">
        <v>2564892</v>
      </c>
      <c r="Y126" s="77">
        <v>11900</v>
      </c>
    </row>
    <row r="127" spans="1:25" x14ac:dyDescent="0.25">
      <c r="A127" s="280">
        <v>44977</v>
      </c>
      <c r="B127" s="20" t="s">
        <v>433</v>
      </c>
      <c r="C127" s="20" t="s">
        <v>126</v>
      </c>
      <c r="D127" s="20" t="s">
        <v>449</v>
      </c>
      <c r="E127" s="20" t="s">
        <v>450</v>
      </c>
      <c r="F127" s="20" t="s">
        <v>451</v>
      </c>
      <c r="G127" s="20" t="s">
        <v>514</v>
      </c>
      <c r="H127" s="77">
        <v>10</v>
      </c>
      <c r="I127" s="82">
        <v>0.03</v>
      </c>
      <c r="J127" s="82">
        <v>0</v>
      </c>
      <c r="K127">
        <f>SUMIFS(DATA!$U$2:$U$925,DATA!$C$2:$C$925,Ket_Qua!$D127,DATA!$I$2:$I$925,Ket_Qua!K$1)</f>
        <v>31</v>
      </c>
      <c r="L127">
        <f>SUMIFS(DATA!$U$2:$U$925,DATA!$C$2:$C$925,Ket_Qua!$D127,DATA!$I$2:$I$925,Ket_Qua!L$1)</f>
        <v>25</v>
      </c>
      <c r="M127">
        <f>SUMIFS(DATA!$U$2:$U$925,DATA!$C$2:$C$925,Ket_Qua!$D127,DATA!$I$2:$I$925,Ket_Qua!M$1)</f>
        <v>21</v>
      </c>
      <c r="N127">
        <f>SUMIFS(DATA!$U$2:$U$925,DATA!$C$2:$C$925,Ket_Qua!$D127,DATA!$I$2:$I$925,Ket_Qua!N$1)</f>
        <v>23</v>
      </c>
      <c r="O127">
        <f>SUMIFS(DATA!$U$2:$U$925,DATA!$C$2:$C$925,Ket_Qua!$D127,DATA!$I$2:$I$925,Ket_Qua!O$1)</f>
        <v>17</v>
      </c>
      <c r="P127">
        <f>SUMIFS(DATA!$U$2:$U$925,DATA!$C$2:$C$925,Ket_Qua!$D127,DATA!$I$2:$I$925,Ket_Qua!P$1)</f>
        <v>14</v>
      </c>
      <c r="Q127">
        <f>SUMIFS(DATA!$U$2:$U$925,DATA!$C$2:$C$925,Ket_Qua!$D127,DATA!$I$2:$I$925,Ket_Qua!Q$1)</f>
        <v>18</v>
      </c>
      <c r="R127">
        <f>SUM(Ket_Qua!K127:Q127)</f>
        <v>149</v>
      </c>
      <c r="S127" s="77">
        <v>22851</v>
      </c>
      <c r="T127" s="77">
        <v>3404799</v>
      </c>
      <c r="U127" s="77">
        <v>0</v>
      </c>
      <c r="V127" s="77">
        <v>3404799</v>
      </c>
      <c r="W127" s="77">
        <v>272383.92</v>
      </c>
      <c r="X127" s="77">
        <v>3677182.92</v>
      </c>
      <c r="Y127" s="77">
        <v>28900</v>
      </c>
    </row>
    <row r="128" spans="1:25" x14ac:dyDescent="0.25">
      <c r="A128" s="280">
        <v>44977</v>
      </c>
      <c r="B128" s="20" t="s">
        <v>433</v>
      </c>
      <c r="C128" s="20" t="s">
        <v>126</v>
      </c>
      <c r="D128" s="20" t="s">
        <v>452</v>
      </c>
      <c r="E128" s="20" t="s">
        <v>453</v>
      </c>
      <c r="F128" s="20" t="s">
        <v>454</v>
      </c>
      <c r="G128" s="20" t="s">
        <v>514</v>
      </c>
      <c r="H128" s="77">
        <v>12</v>
      </c>
      <c r="I128" s="82">
        <v>0.03</v>
      </c>
      <c r="J128" s="82">
        <v>0</v>
      </c>
      <c r="K128">
        <f>SUMIFS(DATA!$U$2:$U$925,DATA!$C$2:$C$925,Ket_Qua!$D128,DATA!$I$2:$I$925,Ket_Qua!K$1)</f>
        <v>19</v>
      </c>
      <c r="L128">
        <f>SUMIFS(DATA!$U$2:$U$925,DATA!$C$2:$C$925,Ket_Qua!$D128,DATA!$I$2:$I$925,Ket_Qua!L$1)</f>
        <v>44</v>
      </c>
      <c r="M128">
        <f>SUMIFS(DATA!$U$2:$U$925,DATA!$C$2:$C$925,Ket_Qua!$D128,DATA!$I$2:$I$925,Ket_Qua!M$1)</f>
        <v>24</v>
      </c>
      <c r="N128">
        <f>SUMIFS(DATA!$U$2:$U$925,DATA!$C$2:$C$925,Ket_Qua!$D128,DATA!$I$2:$I$925,Ket_Qua!N$1)</f>
        <v>36</v>
      </c>
      <c r="O128">
        <f>SUMIFS(DATA!$U$2:$U$925,DATA!$C$2:$C$925,Ket_Qua!$D128,DATA!$I$2:$I$925,Ket_Qua!O$1)</f>
        <v>28</v>
      </c>
      <c r="P128">
        <f>SUMIFS(DATA!$U$2:$U$925,DATA!$C$2:$C$925,Ket_Qua!$D128,DATA!$I$2:$I$925,Ket_Qua!P$1)</f>
        <v>48</v>
      </c>
      <c r="Q128">
        <f>SUMIFS(DATA!$U$2:$U$925,DATA!$C$2:$C$925,Ket_Qua!$D128,DATA!$I$2:$I$925,Ket_Qua!Q$1)</f>
        <v>31</v>
      </c>
      <c r="R128">
        <f>SUM(Ket_Qua!K128:Q128)</f>
        <v>230</v>
      </c>
      <c r="S128" s="77">
        <v>37296</v>
      </c>
      <c r="T128" s="77">
        <v>8578080</v>
      </c>
      <c r="U128" s="77">
        <v>0</v>
      </c>
      <c r="V128" s="77">
        <v>8578080</v>
      </c>
      <c r="W128" s="77">
        <v>686246.40000000002</v>
      </c>
      <c r="X128" s="77">
        <v>9264326.4000000004</v>
      </c>
      <c r="Y128" s="77">
        <v>46900</v>
      </c>
    </row>
    <row r="129" spans="1:25" x14ac:dyDescent="0.25">
      <c r="A129" s="280">
        <v>44977</v>
      </c>
      <c r="B129" s="20" t="s">
        <v>433</v>
      </c>
      <c r="C129" s="20" t="s">
        <v>126</v>
      </c>
      <c r="D129" s="20" t="s">
        <v>455</v>
      </c>
      <c r="E129" s="20" t="s">
        <v>456</v>
      </c>
      <c r="F129" s="20" t="s">
        <v>457</v>
      </c>
      <c r="G129" s="20" t="s">
        <v>549</v>
      </c>
      <c r="H129" s="77">
        <v>10</v>
      </c>
      <c r="I129" s="82">
        <v>0.03</v>
      </c>
      <c r="J129" s="82">
        <v>0</v>
      </c>
      <c r="K129">
        <f>SUMIFS(DATA!$U$2:$U$925,DATA!$C$2:$C$925,Ket_Qua!$D129,DATA!$I$2:$I$925,Ket_Qua!K$1)</f>
        <v>47</v>
      </c>
      <c r="L129">
        <f>SUMIFS(DATA!$U$2:$U$925,DATA!$C$2:$C$925,Ket_Qua!$D129,DATA!$I$2:$I$925,Ket_Qua!L$1)</f>
        <v>28</v>
      </c>
      <c r="M129">
        <f>SUMIFS(DATA!$U$2:$U$925,DATA!$C$2:$C$925,Ket_Qua!$D129,DATA!$I$2:$I$925,Ket_Qua!M$1)</f>
        <v>49</v>
      </c>
      <c r="N129">
        <f>SUMIFS(DATA!$U$2:$U$925,DATA!$C$2:$C$925,Ket_Qua!$D129,DATA!$I$2:$I$925,Ket_Qua!N$1)</f>
        <v>24</v>
      </c>
      <c r="O129">
        <f>SUMIFS(DATA!$U$2:$U$925,DATA!$C$2:$C$925,Ket_Qua!$D129,DATA!$I$2:$I$925,Ket_Qua!O$1)</f>
        <v>47</v>
      </c>
      <c r="P129">
        <f>SUMIFS(DATA!$U$2:$U$925,DATA!$C$2:$C$925,Ket_Qua!$D129,DATA!$I$2:$I$925,Ket_Qua!P$1)</f>
        <v>11</v>
      </c>
      <c r="Q129">
        <f>SUMIFS(DATA!$U$2:$U$925,DATA!$C$2:$C$925,Ket_Qua!$D129,DATA!$I$2:$I$925,Ket_Qua!Q$1)</f>
        <v>47</v>
      </c>
      <c r="R129">
        <f>SUM(Ket_Qua!K129:Q129)</f>
        <v>253</v>
      </c>
      <c r="S129" s="77">
        <v>9350</v>
      </c>
      <c r="T129" s="77">
        <v>2365550</v>
      </c>
      <c r="U129" s="77">
        <v>0</v>
      </c>
      <c r="V129" s="77">
        <v>2365550</v>
      </c>
      <c r="W129" s="77">
        <v>189244</v>
      </c>
      <c r="X129" s="77">
        <v>2554794</v>
      </c>
      <c r="Y129" s="77">
        <v>11900</v>
      </c>
    </row>
    <row r="130" spans="1:25" x14ac:dyDescent="0.25">
      <c r="A130" s="280">
        <v>44977</v>
      </c>
      <c r="B130" s="20" t="s">
        <v>433</v>
      </c>
      <c r="C130" s="20" t="s">
        <v>126</v>
      </c>
      <c r="D130" s="20" t="s">
        <v>458</v>
      </c>
      <c r="E130" s="20" t="s">
        <v>459</v>
      </c>
      <c r="F130" s="20" t="s">
        <v>460</v>
      </c>
      <c r="G130" s="20" t="s">
        <v>569</v>
      </c>
      <c r="H130" s="77">
        <v>7</v>
      </c>
      <c r="I130" s="82">
        <v>0.03</v>
      </c>
      <c r="J130" s="82">
        <v>0</v>
      </c>
      <c r="K130">
        <f>SUMIFS(DATA!$U$2:$U$925,DATA!$C$2:$C$925,Ket_Qua!$D130,DATA!$I$2:$I$925,Ket_Qua!K$1)</f>
        <v>16</v>
      </c>
      <c r="L130">
        <f>SUMIFS(DATA!$U$2:$U$925,DATA!$C$2:$C$925,Ket_Qua!$D130,DATA!$I$2:$I$925,Ket_Qua!L$1)</f>
        <v>24</v>
      </c>
      <c r="M130">
        <f>SUMIFS(DATA!$U$2:$U$925,DATA!$C$2:$C$925,Ket_Qua!$D130,DATA!$I$2:$I$925,Ket_Qua!M$1)</f>
        <v>36</v>
      </c>
      <c r="N130">
        <f>SUMIFS(DATA!$U$2:$U$925,DATA!$C$2:$C$925,Ket_Qua!$D130,DATA!$I$2:$I$925,Ket_Qua!N$1)</f>
        <v>32</v>
      </c>
      <c r="O130">
        <f>SUMIFS(DATA!$U$2:$U$925,DATA!$C$2:$C$925,Ket_Qua!$D130,DATA!$I$2:$I$925,Ket_Qua!O$1)</f>
        <v>39</v>
      </c>
      <c r="P130">
        <f>SUMIFS(DATA!$U$2:$U$925,DATA!$C$2:$C$925,Ket_Qua!$D130,DATA!$I$2:$I$925,Ket_Qua!P$1)</f>
        <v>18</v>
      </c>
      <c r="Q130">
        <f>SUMIFS(DATA!$U$2:$U$925,DATA!$C$2:$C$925,Ket_Qua!$D130,DATA!$I$2:$I$925,Ket_Qua!Q$1)</f>
        <v>23</v>
      </c>
      <c r="R130">
        <f>SUM(Ket_Qua!K130:Q130)</f>
        <v>188</v>
      </c>
      <c r="S130" s="77">
        <v>181754</v>
      </c>
      <c r="T130" s="77">
        <v>34169752</v>
      </c>
      <c r="U130" s="77">
        <v>0</v>
      </c>
      <c r="V130" s="77">
        <v>34169752</v>
      </c>
      <c r="W130" s="77">
        <v>2733580.16</v>
      </c>
      <c r="X130" s="77">
        <v>36903332.159999996</v>
      </c>
      <c r="Y130" s="77">
        <v>209900</v>
      </c>
    </row>
    <row r="131" spans="1:25" x14ac:dyDescent="0.25">
      <c r="A131" s="280">
        <v>44977</v>
      </c>
      <c r="B131" s="20" t="s">
        <v>433</v>
      </c>
      <c r="C131" s="20" t="s">
        <v>126</v>
      </c>
      <c r="D131" s="20" t="s">
        <v>461</v>
      </c>
      <c r="E131" s="20" t="s">
        <v>462</v>
      </c>
      <c r="F131" s="20" t="s">
        <v>463</v>
      </c>
      <c r="G131" s="20" t="s">
        <v>569</v>
      </c>
      <c r="H131" s="77">
        <v>5</v>
      </c>
      <c r="I131" s="82">
        <v>0.03</v>
      </c>
      <c r="J131" s="82">
        <v>0</v>
      </c>
      <c r="K131">
        <f>SUMIFS(DATA!$U$2:$U$925,DATA!$C$2:$C$925,Ket_Qua!$D131,DATA!$I$2:$I$925,Ket_Qua!K$1)</f>
        <v>31</v>
      </c>
      <c r="L131">
        <f>SUMIFS(DATA!$U$2:$U$925,DATA!$C$2:$C$925,Ket_Qua!$D131,DATA!$I$2:$I$925,Ket_Qua!L$1)</f>
        <v>11</v>
      </c>
      <c r="M131">
        <f>SUMIFS(DATA!$U$2:$U$925,DATA!$C$2:$C$925,Ket_Qua!$D131,DATA!$I$2:$I$925,Ket_Qua!M$1)</f>
        <v>49</v>
      </c>
      <c r="N131">
        <f>SUMIFS(DATA!$U$2:$U$925,DATA!$C$2:$C$925,Ket_Qua!$D131,DATA!$I$2:$I$925,Ket_Qua!N$1)</f>
        <v>49</v>
      </c>
      <c r="O131">
        <f>SUMIFS(DATA!$U$2:$U$925,DATA!$C$2:$C$925,Ket_Qua!$D131,DATA!$I$2:$I$925,Ket_Qua!O$1)</f>
        <v>50</v>
      </c>
      <c r="P131">
        <f>SUMIFS(DATA!$U$2:$U$925,DATA!$C$2:$C$925,Ket_Qua!$D131,DATA!$I$2:$I$925,Ket_Qua!P$1)</f>
        <v>21</v>
      </c>
      <c r="Q131">
        <f>SUMIFS(DATA!$U$2:$U$925,DATA!$C$2:$C$925,Ket_Qua!$D131,DATA!$I$2:$I$925,Ket_Qua!Q$1)</f>
        <v>33</v>
      </c>
      <c r="R131">
        <f>SUM(Ket_Qua!K131:Q131)</f>
        <v>244</v>
      </c>
      <c r="S131" s="77">
        <v>150919</v>
      </c>
      <c r="T131" s="77">
        <v>36824236</v>
      </c>
      <c r="U131" s="77">
        <v>0</v>
      </c>
      <c r="V131" s="77">
        <v>36824236</v>
      </c>
      <c r="W131" s="77">
        <v>2945938.88</v>
      </c>
      <c r="X131" s="77">
        <v>39770174.880000003</v>
      </c>
      <c r="Y131" s="77">
        <v>180000</v>
      </c>
    </row>
    <row r="132" spans="1:25" x14ac:dyDescent="0.25">
      <c r="A132" s="280">
        <v>44977</v>
      </c>
      <c r="B132" s="20" t="s">
        <v>433</v>
      </c>
      <c r="C132" s="20" t="s">
        <v>126</v>
      </c>
      <c r="D132" s="20" t="s">
        <v>464</v>
      </c>
      <c r="E132" s="20" t="s">
        <v>465</v>
      </c>
      <c r="F132" s="20" t="s">
        <v>466</v>
      </c>
      <c r="G132" s="20" t="s">
        <v>569</v>
      </c>
      <c r="H132" s="77">
        <v>5</v>
      </c>
      <c r="I132" s="82">
        <v>0.03</v>
      </c>
      <c r="J132" s="82">
        <v>0</v>
      </c>
      <c r="K132">
        <f>SUMIFS(DATA!$U$2:$U$925,DATA!$C$2:$C$925,Ket_Qua!$D132,DATA!$I$2:$I$925,Ket_Qua!K$1)</f>
        <v>24</v>
      </c>
      <c r="L132">
        <f>SUMIFS(DATA!$U$2:$U$925,DATA!$C$2:$C$925,Ket_Qua!$D132,DATA!$I$2:$I$925,Ket_Qua!L$1)</f>
        <v>44</v>
      </c>
      <c r="M132">
        <f>SUMIFS(DATA!$U$2:$U$925,DATA!$C$2:$C$925,Ket_Qua!$D132,DATA!$I$2:$I$925,Ket_Qua!M$1)</f>
        <v>20</v>
      </c>
      <c r="N132">
        <f>SUMIFS(DATA!$U$2:$U$925,DATA!$C$2:$C$925,Ket_Qua!$D132,DATA!$I$2:$I$925,Ket_Qua!N$1)</f>
        <v>31</v>
      </c>
      <c r="O132">
        <f>SUMIFS(DATA!$U$2:$U$925,DATA!$C$2:$C$925,Ket_Qua!$D132,DATA!$I$2:$I$925,Ket_Qua!O$1)</f>
        <v>25</v>
      </c>
      <c r="P132">
        <f>SUMIFS(DATA!$U$2:$U$925,DATA!$C$2:$C$925,Ket_Qua!$D132,DATA!$I$2:$I$925,Ket_Qua!P$1)</f>
        <v>37</v>
      </c>
      <c r="Q132">
        <f>SUMIFS(DATA!$U$2:$U$925,DATA!$C$2:$C$925,Ket_Qua!$D132,DATA!$I$2:$I$925,Ket_Qua!Q$1)</f>
        <v>38</v>
      </c>
      <c r="R132">
        <f>SUM(Ket_Qua!K132:Q132)</f>
        <v>219</v>
      </c>
      <c r="S132" s="77">
        <v>89091</v>
      </c>
      <c r="T132" s="77">
        <v>19510929</v>
      </c>
      <c r="U132" s="77">
        <v>0</v>
      </c>
      <c r="V132" s="77">
        <v>19510929</v>
      </c>
      <c r="W132" s="77">
        <v>1560874.32</v>
      </c>
      <c r="X132" s="77">
        <v>21071803.32</v>
      </c>
      <c r="Y132" s="77">
        <v>107900</v>
      </c>
    </row>
    <row r="133" spans="1:25" x14ac:dyDescent="0.25">
      <c r="A133" s="280">
        <v>44977</v>
      </c>
      <c r="B133" s="20" t="s">
        <v>433</v>
      </c>
      <c r="C133" s="20" t="s">
        <v>126</v>
      </c>
      <c r="D133" s="20" t="s">
        <v>467</v>
      </c>
      <c r="E133" s="20" t="s">
        <v>468</v>
      </c>
      <c r="F133" s="20" t="s">
        <v>469</v>
      </c>
      <c r="G133" s="20" t="s">
        <v>569</v>
      </c>
      <c r="H133" s="77">
        <v>5</v>
      </c>
      <c r="I133" s="82">
        <v>0.03</v>
      </c>
      <c r="J133" s="82">
        <v>0</v>
      </c>
      <c r="K133">
        <f>SUMIFS(DATA!$U$2:$U$925,DATA!$C$2:$C$925,Ket_Qua!$D133,DATA!$I$2:$I$925,Ket_Qua!K$1)</f>
        <v>20</v>
      </c>
      <c r="L133">
        <f>SUMIFS(DATA!$U$2:$U$925,DATA!$C$2:$C$925,Ket_Qua!$D133,DATA!$I$2:$I$925,Ket_Qua!L$1)</f>
        <v>20</v>
      </c>
      <c r="M133">
        <f>SUMIFS(DATA!$U$2:$U$925,DATA!$C$2:$C$925,Ket_Qua!$D133,DATA!$I$2:$I$925,Ket_Qua!M$1)</f>
        <v>31</v>
      </c>
      <c r="N133">
        <f>SUMIFS(DATA!$U$2:$U$925,DATA!$C$2:$C$925,Ket_Qua!$D133,DATA!$I$2:$I$925,Ket_Qua!N$1)</f>
        <v>45</v>
      </c>
      <c r="O133">
        <f>SUMIFS(DATA!$U$2:$U$925,DATA!$C$2:$C$925,Ket_Qua!$D133,DATA!$I$2:$I$925,Ket_Qua!O$1)</f>
        <v>24</v>
      </c>
      <c r="P133">
        <f>SUMIFS(DATA!$U$2:$U$925,DATA!$C$2:$C$925,Ket_Qua!$D133,DATA!$I$2:$I$925,Ket_Qua!P$1)</f>
        <v>44</v>
      </c>
      <c r="Q133">
        <f>SUMIFS(DATA!$U$2:$U$925,DATA!$C$2:$C$925,Ket_Qua!$D133,DATA!$I$2:$I$925,Ket_Qua!Q$1)</f>
        <v>22</v>
      </c>
      <c r="R133">
        <f>SUM(Ket_Qua!K133:Q133)</f>
        <v>206</v>
      </c>
      <c r="S133" s="77">
        <v>89091</v>
      </c>
      <c r="T133" s="77">
        <v>18352746</v>
      </c>
      <c r="U133" s="77">
        <v>0</v>
      </c>
      <c r="V133" s="77">
        <v>18352746</v>
      </c>
      <c r="W133" s="77">
        <v>1468219.68</v>
      </c>
      <c r="X133" s="77">
        <v>19820965.68</v>
      </c>
      <c r="Y133" s="77">
        <v>107900</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171138-2C34-4D83-B91B-E8220095F9C4}">
  <sheetPr codeName="Sheet17">
    <tabColor theme="9" tint="-0.499984740745262"/>
  </sheetPr>
  <dimension ref="A1:Y925"/>
  <sheetViews>
    <sheetView workbookViewId="0">
      <selection activeCell="C12" sqref="C12"/>
    </sheetView>
  </sheetViews>
  <sheetFormatPr defaultColWidth="9.140625" defaultRowHeight="15.75" x14ac:dyDescent="0.25"/>
  <cols>
    <col min="1" max="1" width="13" style="148" customWidth="1"/>
    <col min="2" max="2" width="13" style="148" bestFit="1" customWidth="1"/>
    <col min="3" max="3" width="59.42578125" style="148" bestFit="1" customWidth="1"/>
    <col min="4" max="4" width="9" style="148" bestFit="1" customWidth="1"/>
    <col min="5" max="5" width="14.140625" style="148" bestFit="1" customWidth="1"/>
    <col min="6" max="6" width="50.5703125" style="148" bestFit="1" customWidth="1"/>
    <col min="7" max="7" width="10.140625" style="148" bestFit="1" customWidth="1"/>
    <col min="8" max="8" width="8.7109375" style="148" bestFit="1" customWidth="1"/>
    <col min="9" max="9" width="16.7109375" style="148" bestFit="1" customWidth="1"/>
    <col min="10" max="10" width="15.42578125" style="148" bestFit="1" customWidth="1"/>
    <col min="11" max="11" width="14.5703125" style="148" bestFit="1" customWidth="1"/>
    <col min="12" max="12" width="15.85546875" style="148" bestFit="1" customWidth="1"/>
    <col min="13" max="13" width="16.85546875" style="148" bestFit="1" customWidth="1"/>
    <col min="14" max="14" width="16.5703125" style="148" bestFit="1" customWidth="1"/>
    <col min="15" max="15" width="21.140625" style="148" bestFit="1" customWidth="1"/>
    <col min="16" max="17" width="21.140625" style="148" customWidth="1"/>
    <col min="18" max="18" width="16.5703125" style="148" bestFit="1" customWidth="1"/>
    <col min="19" max="19" width="10.5703125" style="148" bestFit="1" customWidth="1"/>
    <col min="20" max="20" width="13.7109375" style="148" bestFit="1" customWidth="1"/>
    <col min="21" max="21" width="24.140625" style="148" bestFit="1" customWidth="1"/>
    <col min="22" max="22" width="18.140625" style="148" bestFit="1" customWidth="1"/>
    <col min="23" max="23" width="14.7109375" style="148" bestFit="1" customWidth="1"/>
    <col min="24" max="24" width="16.7109375" style="148" bestFit="1" customWidth="1"/>
    <col min="25" max="16384" width="9.140625" style="148"/>
  </cols>
  <sheetData>
    <row r="1" spans="1:25" s="151" customFormat="1" x14ac:dyDescent="0.25">
      <c r="A1" s="149" t="s">
        <v>3057</v>
      </c>
      <c r="B1" s="149" t="s">
        <v>25</v>
      </c>
      <c r="C1" s="149" t="s">
        <v>26</v>
      </c>
      <c r="D1" s="149" t="s">
        <v>27</v>
      </c>
      <c r="E1" s="149" t="s">
        <v>478</v>
      </c>
      <c r="F1" s="149" t="s">
        <v>29</v>
      </c>
      <c r="G1" s="149" t="s">
        <v>3091</v>
      </c>
      <c r="H1" s="149" t="s">
        <v>3058</v>
      </c>
      <c r="I1" s="150" t="s">
        <v>488</v>
      </c>
      <c r="J1" s="150" t="s">
        <v>3074</v>
      </c>
      <c r="K1" s="149" t="s">
        <v>4</v>
      </c>
      <c r="L1" s="149" t="s">
        <v>7</v>
      </c>
      <c r="M1" s="149" t="s">
        <v>10</v>
      </c>
      <c r="N1" s="149" t="s">
        <v>13</v>
      </c>
      <c r="O1" s="149" t="s">
        <v>16</v>
      </c>
      <c r="P1" s="149" t="s">
        <v>19</v>
      </c>
      <c r="Q1" s="149" t="s">
        <v>22</v>
      </c>
      <c r="R1" s="149" t="s">
        <v>3060</v>
      </c>
      <c r="S1" s="149" t="s">
        <v>3066</v>
      </c>
      <c r="T1" s="149" t="s">
        <v>3062</v>
      </c>
      <c r="U1" s="149" t="s">
        <v>3115</v>
      </c>
      <c r="V1" s="149" t="s">
        <v>3116</v>
      </c>
      <c r="W1" s="149" t="s">
        <v>3117</v>
      </c>
      <c r="X1" s="149" t="s">
        <v>3118</v>
      </c>
      <c r="Y1" s="149" t="s">
        <v>31</v>
      </c>
    </row>
    <row r="2" spans="1:25" x14ac:dyDescent="0.25">
      <c r="A2" s="153">
        <v>44614</v>
      </c>
      <c r="B2" s="152" t="s">
        <v>44</v>
      </c>
      <c r="C2" s="152" t="s">
        <v>45</v>
      </c>
      <c r="D2" s="152" t="s">
        <v>46</v>
      </c>
      <c r="E2" s="152" t="s">
        <v>47</v>
      </c>
      <c r="F2" s="152" t="s">
        <v>48</v>
      </c>
      <c r="G2" s="152" t="s">
        <v>514</v>
      </c>
      <c r="H2" s="152">
        <v>5</v>
      </c>
      <c r="I2" s="152">
        <v>0.1</v>
      </c>
      <c r="J2" s="152">
        <v>0</v>
      </c>
      <c r="K2" s="152">
        <v>29</v>
      </c>
      <c r="L2" s="152">
        <v>44</v>
      </c>
      <c r="M2" s="152">
        <v>13</v>
      </c>
      <c r="N2" s="152">
        <v>14</v>
      </c>
      <c r="O2" s="152">
        <v>33</v>
      </c>
      <c r="P2" s="152">
        <v>49</v>
      </c>
      <c r="Q2" s="152">
        <v>39</v>
      </c>
      <c r="R2" s="152">
        <v>221</v>
      </c>
      <c r="S2" s="152">
        <v>25000</v>
      </c>
      <c r="T2" s="152">
        <v>5525000</v>
      </c>
      <c r="U2" s="152">
        <v>0</v>
      </c>
      <c r="V2" s="152">
        <v>5525000</v>
      </c>
      <c r="W2" s="152">
        <v>442000</v>
      </c>
      <c r="X2" s="152">
        <v>5967000</v>
      </c>
      <c r="Y2" s="152">
        <v>30900</v>
      </c>
    </row>
    <row r="3" spans="1:25" x14ac:dyDescent="0.25">
      <c r="A3" s="153">
        <v>44614</v>
      </c>
      <c r="B3" s="152" t="s">
        <v>44</v>
      </c>
      <c r="C3" s="152" t="s">
        <v>45</v>
      </c>
      <c r="D3" s="152" t="s">
        <v>51</v>
      </c>
      <c r="E3" s="152" t="s">
        <v>52</v>
      </c>
      <c r="F3" s="152" t="s">
        <v>53</v>
      </c>
      <c r="G3" s="152" t="s">
        <v>514</v>
      </c>
      <c r="H3" s="152">
        <v>5</v>
      </c>
      <c r="I3" s="152">
        <v>0.1</v>
      </c>
      <c r="J3" s="152">
        <v>0</v>
      </c>
      <c r="K3" s="152">
        <v>15</v>
      </c>
      <c r="L3" s="152">
        <v>19</v>
      </c>
      <c r="M3" s="152">
        <v>16</v>
      </c>
      <c r="N3" s="152">
        <v>34</v>
      </c>
      <c r="O3" s="152">
        <v>47</v>
      </c>
      <c r="P3" s="152">
        <v>21</v>
      </c>
      <c r="Q3" s="152">
        <v>13</v>
      </c>
      <c r="R3" s="152">
        <v>165</v>
      </c>
      <c r="S3" s="152">
        <v>24000</v>
      </c>
      <c r="T3" s="152">
        <v>3960000</v>
      </c>
      <c r="U3" s="152">
        <v>0</v>
      </c>
      <c r="V3" s="152">
        <v>3960000</v>
      </c>
      <c r="W3" s="152">
        <v>316800</v>
      </c>
      <c r="X3" s="152">
        <v>4276800</v>
      </c>
      <c r="Y3" s="152">
        <v>28900</v>
      </c>
    </row>
    <row r="4" spans="1:25" x14ac:dyDescent="0.25">
      <c r="A4" s="153">
        <v>44614</v>
      </c>
      <c r="B4" s="152" t="s">
        <v>44</v>
      </c>
      <c r="C4" s="152" t="s">
        <v>45</v>
      </c>
      <c r="D4" s="152" t="s">
        <v>54</v>
      </c>
      <c r="E4" s="152" t="s">
        <v>55</v>
      </c>
      <c r="F4" s="152" t="s">
        <v>56</v>
      </c>
      <c r="G4" s="152" t="s">
        <v>514</v>
      </c>
      <c r="H4" s="152">
        <v>5</v>
      </c>
      <c r="I4" s="152">
        <v>0.1</v>
      </c>
      <c r="J4" s="152">
        <v>0</v>
      </c>
      <c r="K4" s="152">
        <v>32</v>
      </c>
      <c r="L4" s="152">
        <v>25</v>
      </c>
      <c r="M4" s="152">
        <v>34</v>
      </c>
      <c r="N4" s="152">
        <v>12</v>
      </c>
      <c r="O4" s="152">
        <v>0</v>
      </c>
      <c r="P4" s="152">
        <v>0</v>
      </c>
      <c r="Q4" s="152">
        <v>0</v>
      </c>
      <c r="R4" s="152">
        <v>103</v>
      </c>
      <c r="S4" s="152">
        <v>24500</v>
      </c>
      <c r="T4" s="152">
        <v>2523500</v>
      </c>
      <c r="U4" s="152">
        <v>0</v>
      </c>
      <c r="V4" s="152">
        <v>2523500</v>
      </c>
      <c r="W4" s="152">
        <v>201880</v>
      </c>
      <c r="X4" s="152">
        <v>2725380</v>
      </c>
      <c r="Y4" s="152">
        <v>30900</v>
      </c>
    </row>
    <row r="5" spans="1:25" x14ac:dyDescent="0.25">
      <c r="A5" s="153">
        <v>44614</v>
      </c>
      <c r="B5" s="152" t="s">
        <v>44</v>
      </c>
      <c r="C5" s="152" t="s">
        <v>45</v>
      </c>
      <c r="D5" s="152" t="s">
        <v>57</v>
      </c>
      <c r="E5" s="152" t="s">
        <v>58</v>
      </c>
      <c r="F5" s="152" t="s">
        <v>59</v>
      </c>
      <c r="G5" s="152" t="s">
        <v>514</v>
      </c>
      <c r="H5" s="152">
        <v>5</v>
      </c>
      <c r="I5" s="152">
        <v>0.1</v>
      </c>
      <c r="J5" s="152">
        <v>0</v>
      </c>
      <c r="K5" s="152">
        <v>0</v>
      </c>
      <c r="L5" s="152">
        <v>0</v>
      </c>
      <c r="M5" s="152">
        <v>0</v>
      </c>
      <c r="N5" s="152">
        <v>0</v>
      </c>
      <c r="O5" s="152">
        <v>0</v>
      </c>
      <c r="P5" s="152">
        <v>0</v>
      </c>
      <c r="Q5" s="152">
        <v>39</v>
      </c>
      <c r="R5" s="152">
        <v>39</v>
      </c>
      <c r="S5" s="152">
        <v>8500</v>
      </c>
      <c r="T5" s="152">
        <v>331500</v>
      </c>
      <c r="U5" s="152">
        <v>0</v>
      </c>
      <c r="V5" s="152">
        <v>331500</v>
      </c>
      <c r="W5" s="152">
        <v>26520</v>
      </c>
      <c r="X5" s="152">
        <v>358020</v>
      </c>
      <c r="Y5" s="152">
        <v>10900</v>
      </c>
    </row>
    <row r="6" spans="1:25" x14ac:dyDescent="0.25">
      <c r="A6" s="153">
        <v>44614</v>
      </c>
      <c r="B6" s="152" t="s">
        <v>44</v>
      </c>
      <c r="C6" s="152" t="s">
        <v>45</v>
      </c>
      <c r="D6" s="152" t="s">
        <v>60</v>
      </c>
      <c r="E6" s="152" t="s">
        <v>61</v>
      </c>
      <c r="F6" s="152" t="s">
        <v>62</v>
      </c>
      <c r="G6" s="152" t="s">
        <v>514</v>
      </c>
      <c r="H6" s="152">
        <v>5</v>
      </c>
      <c r="I6" s="152">
        <v>0.1</v>
      </c>
      <c r="J6" s="152">
        <v>0</v>
      </c>
      <c r="K6" s="152">
        <v>24</v>
      </c>
      <c r="L6" s="152">
        <v>35</v>
      </c>
      <c r="M6" s="152">
        <v>32</v>
      </c>
      <c r="N6" s="152">
        <v>31</v>
      </c>
      <c r="O6" s="152">
        <v>11</v>
      </c>
      <c r="P6" s="152">
        <v>42</v>
      </c>
      <c r="Q6" s="152">
        <v>10</v>
      </c>
      <c r="R6" s="152">
        <v>185</v>
      </c>
      <c r="S6" s="152">
        <v>12500</v>
      </c>
      <c r="T6" s="152">
        <v>2312500</v>
      </c>
      <c r="U6" s="152">
        <v>0</v>
      </c>
      <c r="V6" s="152">
        <v>2312500</v>
      </c>
      <c r="W6" s="152">
        <v>185000</v>
      </c>
      <c r="X6" s="152">
        <v>2497500</v>
      </c>
      <c r="Y6" s="152">
        <v>14900</v>
      </c>
    </row>
    <row r="7" spans="1:25" x14ac:dyDescent="0.25">
      <c r="A7" s="153">
        <v>44614</v>
      </c>
      <c r="B7" s="152" t="s">
        <v>44</v>
      </c>
      <c r="C7" s="152" t="s">
        <v>45</v>
      </c>
      <c r="D7" s="152" t="s">
        <v>63</v>
      </c>
      <c r="E7" s="152" t="s">
        <v>64</v>
      </c>
      <c r="F7" s="152" t="s">
        <v>65</v>
      </c>
      <c r="G7" s="152" t="s">
        <v>514</v>
      </c>
      <c r="H7" s="152">
        <v>5</v>
      </c>
      <c r="I7" s="152">
        <v>0.1</v>
      </c>
      <c r="J7" s="152">
        <v>0</v>
      </c>
      <c r="K7" s="152">
        <v>43</v>
      </c>
      <c r="L7" s="152">
        <v>31</v>
      </c>
      <c r="M7" s="152">
        <v>41</v>
      </c>
      <c r="N7" s="152">
        <v>17</v>
      </c>
      <c r="O7" s="152">
        <v>46</v>
      </c>
      <c r="P7" s="152">
        <v>35</v>
      </c>
      <c r="Q7" s="152">
        <v>36</v>
      </c>
      <c r="R7" s="152">
        <v>249</v>
      </c>
      <c r="S7" s="152">
        <v>10000</v>
      </c>
      <c r="T7" s="152">
        <v>2490000</v>
      </c>
      <c r="U7" s="152">
        <v>0</v>
      </c>
      <c r="V7" s="152">
        <v>2490000</v>
      </c>
      <c r="W7" s="152">
        <v>199200</v>
      </c>
      <c r="X7" s="152">
        <v>2689200</v>
      </c>
      <c r="Y7" s="152">
        <v>11900</v>
      </c>
    </row>
    <row r="8" spans="1:25" x14ac:dyDescent="0.25">
      <c r="A8" s="153">
        <v>44614</v>
      </c>
      <c r="B8" s="152" t="s">
        <v>44</v>
      </c>
      <c r="C8" s="152" t="s">
        <v>45</v>
      </c>
      <c r="D8" s="152" t="s">
        <v>66</v>
      </c>
      <c r="E8" s="152" t="s">
        <v>67</v>
      </c>
      <c r="F8" s="152" t="s">
        <v>68</v>
      </c>
      <c r="G8" s="152" t="s">
        <v>514</v>
      </c>
      <c r="H8" s="152">
        <v>5</v>
      </c>
      <c r="I8" s="152">
        <v>0.1</v>
      </c>
      <c r="J8" s="152">
        <v>0</v>
      </c>
      <c r="K8" s="152">
        <v>24</v>
      </c>
      <c r="L8" s="152">
        <v>15</v>
      </c>
      <c r="M8" s="152">
        <v>46</v>
      </c>
      <c r="N8" s="152">
        <v>37</v>
      </c>
      <c r="O8" s="152">
        <v>14</v>
      </c>
      <c r="P8" s="152">
        <v>11</v>
      </c>
      <c r="Q8" s="152">
        <v>40</v>
      </c>
      <c r="R8" s="152">
        <v>187</v>
      </c>
      <c r="S8" s="152">
        <v>27000</v>
      </c>
      <c r="T8" s="152">
        <v>5049000</v>
      </c>
      <c r="U8" s="152">
        <v>0</v>
      </c>
      <c r="V8" s="152">
        <v>5049000</v>
      </c>
      <c r="W8" s="152">
        <v>403920</v>
      </c>
      <c r="X8" s="152">
        <v>5452920</v>
      </c>
      <c r="Y8" s="152">
        <v>31900</v>
      </c>
    </row>
    <row r="9" spans="1:25" x14ac:dyDescent="0.25">
      <c r="A9" s="153">
        <v>44614</v>
      </c>
      <c r="B9" s="152" t="s">
        <v>216</v>
      </c>
      <c r="C9" s="152" t="s">
        <v>217</v>
      </c>
      <c r="D9" s="152" t="s">
        <v>224</v>
      </c>
      <c r="E9" s="152" t="s">
        <v>225</v>
      </c>
      <c r="F9" s="152" t="s">
        <v>226</v>
      </c>
      <c r="G9" s="152" t="s">
        <v>514</v>
      </c>
      <c r="H9" s="152">
        <v>30</v>
      </c>
      <c r="I9" s="152">
        <v>0.05</v>
      </c>
      <c r="J9" s="152">
        <v>0</v>
      </c>
      <c r="K9" s="152">
        <v>11</v>
      </c>
      <c r="L9" s="152">
        <v>18</v>
      </c>
      <c r="M9" s="152">
        <v>29</v>
      </c>
      <c r="N9" s="152">
        <v>50</v>
      </c>
      <c r="O9" s="152">
        <v>13</v>
      </c>
      <c r="P9" s="152">
        <v>26</v>
      </c>
      <c r="Q9" s="152">
        <v>49</v>
      </c>
      <c r="R9" s="152">
        <v>196</v>
      </c>
      <c r="S9" s="152">
        <v>18150</v>
      </c>
      <c r="T9" s="152">
        <v>3557400</v>
      </c>
      <c r="U9" s="152">
        <v>0</v>
      </c>
      <c r="V9" s="152">
        <v>3557400</v>
      </c>
      <c r="W9" s="152">
        <v>284592</v>
      </c>
      <c r="X9" s="152">
        <v>3841992</v>
      </c>
      <c r="Y9" s="152">
        <v>24900</v>
      </c>
    </row>
    <row r="10" spans="1:25" x14ac:dyDescent="0.25">
      <c r="A10" s="153">
        <v>44614</v>
      </c>
      <c r="B10" s="152" t="s">
        <v>216</v>
      </c>
      <c r="C10" s="152" t="s">
        <v>217</v>
      </c>
      <c r="D10" s="152" t="s">
        <v>227</v>
      </c>
      <c r="E10" s="152" t="s">
        <v>228</v>
      </c>
      <c r="F10" s="152" t="s">
        <v>229</v>
      </c>
      <c r="G10" s="152" t="s">
        <v>514</v>
      </c>
      <c r="H10" s="152">
        <v>24</v>
      </c>
      <c r="I10" s="152">
        <v>0.05</v>
      </c>
      <c r="J10" s="152">
        <v>0.1</v>
      </c>
      <c r="K10" s="152">
        <v>44</v>
      </c>
      <c r="L10" s="152">
        <v>42</v>
      </c>
      <c r="M10" s="152">
        <v>41</v>
      </c>
      <c r="N10" s="152">
        <v>16</v>
      </c>
      <c r="O10" s="152">
        <v>29</v>
      </c>
      <c r="P10" s="152">
        <v>50</v>
      </c>
      <c r="Q10" s="152">
        <v>26</v>
      </c>
      <c r="R10" s="152">
        <v>248</v>
      </c>
      <c r="S10" s="152">
        <v>40000</v>
      </c>
      <c r="T10" s="152">
        <v>9920000</v>
      </c>
      <c r="U10" s="152">
        <v>992000</v>
      </c>
      <c r="V10" s="152">
        <v>8928000</v>
      </c>
      <c r="W10" s="152">
        <v>793600</v>
      </c>
      <c r="X10" s="152">
        <v>9721600</v>
      </c>
      <c r="Y10" s="152">
        <v>51900</v>
      </c>
    </row>
    <row r="11" spans="1:25" x14ac:dyDescent="0.25">
      <c r="A11" s="153">
        <v>44614</v>
      </c>
      <c r="B11" s="152" t="s">
        <v>216</v>
      </c>
      <c r="C11" s="152" t="s">
        <v>217</v>
      </c>
      <c r="D11" s="152" t="s">
        <v>230</v>
      </c>
      <c r="E11" s="152" t="s">
        <v>231</v>
      </c>
      <c r="F11" s="152" t="s">
        <v>232</v>
      </c>
      <c r="G11" s="152" t="s">
        <v>514</v>
      </c>
      <c r="H11" s="152">
        <v>30</v>
      </c>
      <c r="I11" s="152">
        <v>0.05</v>
      </c>
      <c r="J11" s="152">
        <v>0.15</v>
      </c>
      <c r="K11" s="152">
        <v>28</v>
      </c>
      <c r="L11" s="152">
        <v>13</v>
      </c>
      <c r="M11" s="152">
        <v>34</v>
      </c>
      <c r="N11" s="152">
        <v>20</v>
      </c>
      <c r="O11" s="152">
        <v>33</v>
      </c>
      <c r="P11" s="152">
        <v>26</v>
      </c>
      <c r="Q11" s="152">
        <v>23</v>
      </c>
      <c r="R11" s="152">
        <v>177</v>
      </c>
      <c r="S11" s="152">
        <v>36000</v>
      </c>
      <c r="T11" s="152">
        <v>6372000</v>
      </c>
      <c r="U11" s="152">
        <v>955800</v>
      </c>
      <c r="V11" s="152">
        <v>5416200</v>
      </c>
      <c r="W11" s="152">
        <v>509760</v>
      </c>
      <c r="X11" s="152">
        <v>5925960</v>
      </c>
      <c r="Y11" s="152">
        <v>46900</v>
      </c>
    </row>
    <row r="12" spans="1:25" x14ac:dyDescent="0.25">
      <c r="A12" s="153">
        <v>44614</v>
      </c>
      <c r="B12" s="152" t="s">
        <v>216</v>
      </c>
      <c r="C12" s="152" t="s">
        <v>217</v>
      </c>
      <c r="D12" s="152" t="s">
        <v>233</v>
      </c>
      <c r="E12" s="152" t="s">
        <v>234</v>
      </c>
      <c r="F12" s="152" t="s">
        <v>235</v>
      </c>
      <c r="G12" s="152" t="s">
        <v>514</v>
      </c>
      <c r="H12" s="152">
        <v>32</v>
      </c>
      <c r="I12" s="152">
        <v>0.05</v>
      </c>
      <c r="J12" s="152">
        <v>0.1</v>
      </c>
      <c r="K12" s="152">
        <v>27</v>
      </c>
      <c r="L12" s="152">
        <v>37</v>
      </c>
      <c r="M12" s="152">
        <v>50</v>
      </c>
      <c r="N12" s="152">
        <v>17</v>
      </c>
      <c r="O12" s="152">
        <v>37</v>
      </c>
      <c r="P12" s="152">
        <v>37</v>
      </c>
      <c r="Q12" s="152">
        <v>43</v>
      </c>
      <c r="R12" s="152">
        <v>248</v>
      </c>
      <c r="S12" s="152">
        <v>21120</v>
      </c>
      <c r="T12" s="152">
        <v>5237760</v>
      </c>
      <c r="U12" s="152">
        <v>523776</v>
      </c>
      <c r="V12" s="152">
        <v>4713984</v>
      </c>
      <c r="W12" s="152">
        <v>419020.79999999999</v>
      </c>
      <c r="X12" s="152">
        <v>5133004.7999999998</v>
      </c>
      <c r="Y12" s="152">
        <v>27900</v>
      </c>
    </row>
    <row r="13" spans="1:25" x14ac:dyDescent="0.25">
      <c r="A13" s="153">
        <v>44614</v>
      </c>
      <c r="B13" s="152" t="s">
        <v>216</v>
      </c>
      <c r="C13" s="152" t="s">
        <v>217</v>
      </c>
      <c r="D13" s="152" t="s">
        <v>236</v>
      </c>
      <c r="E13" s="152" t="s">
        <v>237</v>
      </c>
      <c r="F13" s="152" t="s">
        <v>238</v>
      </c>
      <c r="G13" s="152" t="s">
        <v>514</v>
      </c>
      <c r="H13" s="152">
        <v>30</v>
      </c>
      <c r="I13" s="152">
        <v>0.05</v>
      </c>
      <c r="J13" s="152">
        <v>0.2</v>
      </c>
      <c r="K13" s="152">
        <v>48</v>
      </c>
      <c r="L13" s="152">
        <v>34</v>
      </c>
      <c r="M13" s="152">
        <v>36</v>
      </c>
      <c r="N13" s="152">
        <v>40</v>
      </c>
      <c r="O13" s="152">
        <v>44</v>
      </c>
      <c r="P13" s="152">
        <v>31</v>
      </c>
      <c r="Q13" s="152">
        <v>10</v>
      </c>
      <c r="R13" s="152">
        <v>243</v>
      </c>
      <c r="S13" s="152">
        <v>33000</v>
      </c>
      <c r="T13" s="152">
        <v>8019000</v>
      </c>
      <c r="U13" s="152">
        <v>1603800</v>
      </c>
      <c r="V13" s="152">
        <v>6415200</v>
      </c>
      <c r="W13" s="152">
        <v>641520</v>
      </c>
      <c r="X13" s="152">
        <v>7056720</v>
      </c>
      <c r="Y13" s="152">
        <v>42900</v>
      </c>
    </row>
    <row r="14" spans="1:25" x14ac:dyDescent="0.25">
      <c r="A14" s="153">
        <v>44614</v>
      </c>
      <c r="B14" s="152" t="s">
        <v>216</v>
      </c>
      <c r="C14" s="152" t="s">
        <v>217</v>
      </c>
      <c r="D14" s="152" t="s">
        <v>239</v>
      </c>
      <c r="E14" s="152" t="s">
        <v>240</v>
      </c>
      <c r="F14" s="152" t="s">
        <v>241</v>
      </c>
      <c r="G14" s="152" t="s">
        <v>514</v>
      </c>
      <c r="H14" s="152">
        <v>30</v>
      </c>
      <c r="I14" s="152">
        <v>0.05</v>
      </c>
      <c r="J14" s="152">
        <v>0</v>
      </c>
      <c r="K14" s="152">
        <v>28</v>
      </c>
      <c r="L14" s="152">
        <v>30</v>
      </c>
      <c r="M14" s="152">
        <v>15</v>
      </c>
      <c r="N14" s="152">
        <v>29</v>
      </c>
      <c r="O14" s="152">
        <v>16</v>
      </c>
      <c r="P14" s="152">
        <v>26</v>
      </c>
      <c r="Q14" s="152">
        <v>50</v>
      </c>
      <c r="R14" s="152">
        <v>194</v>
      </c>
      <c r="S14" s="152">
        <v>50400</v>
      </c>
      <c r="T14" s="152">
        <v>9777600</v>
      </c>
      <c r="U14" s="152">
        <v>0</v>
      </c>
      <c r="V14" s="152">
        <v>9777600</v>
      </c>
      <c r="W14" s="152">
        <v>782208</v>
      </c>
      <c r="X14" s="152">
        <v>10559808</v>
      </c>
      <c r="Y14" s="152">
        <v>65000</v>
      </c>
    </row>
    <row r="15" spans="1:25" x14ac:dyDescent="0.25">
      <c r="A15" s="153">
        <v>44614</v>
      </c>
      <c r="B15" s="152" t="s">
        <v>216</v>
      </c>
      <c r="C15" s="152" t="s">
        <v>217</v>
      </c>
      <c r="D15" s="152" t="s">
        <v>242</v>
      </c>
      <c r="E15" s="152" t="s">
        <v>243</v>
      </c>
      <c r="F15" s="152" t="s">
        <v>244</v>
      </c>
      <c r="G15" s="152" t="s">
        <v>514</v>
      </c>
      <c r="H15" s="152">
        <v>20</v>
      </c>
      <c r="I15" s="152">
        <v>0.05</v>
      </c>
      <c r="J15" s="152">
        <v>0</v>
      </c>
      <c r="K15" s="152">
        <v>15</v>
      </c>
      <c r="L15" s="152">
        <v>43</v>
      </c>
      <c r="M15" s="152">
        <v>38</v>
      </c>
      <c r="N15" s="152">
        <v>35</v>
      </c>
      <c r="O15" s="152">
        <v>15</v>
      </c>
      <c r="P15" s="152">
        <v>23</v>
      </c>
      <c r="Q15" s="152">
        <v>29</v>
      </c>
      <c r="R15" s="152">
        <v>198</v>
      </c>
      <c r="S15" s="152">
        <v>110000</v>
      </c>
      <c r="T15" s="152">
        <v>21780000</v>
      </c>
      <c r="U15" s="152">
        <v>0</v>
      </c>
      <c r="V15" s="152">
        <v>21780000</v>
      </c>
      <c r="W15" s="152">
        <v>1742400</v>
      </c>
      <c r="X15" s="152">
        <v>23522400</v>
      </c>
      <c r="Y15" s="152">
        <v>136900</v>
      </c>
    </row>
    <row r="16" spans="1:25" x14ac:dyDescent="0.25">
      <c r="A16" s="153">
        <v>44614</v>
      </c>
      <c r="B16" s="152" t="s">
        <v>216</v>
      </c>
      <c r="C16" s="152" t="s">
        <v>217</v>
      </c>
      <c r="D16" s="152" t="s">
        <v>245</v>
      </c>
      <c r="E16" s="152" t="s">
        <v>246</v>
      </c>
      <c r="F16" s="152" t="s">
        <v>247</v>
      </c>
      <c r="G16" s="152" t="s">
        <v>514</v>
      </c>
      <c r="H16" s="152">
        <v>40</v>
      </c>
      <c r="I16" s="152">
        <v>0.05</v>
      </c>
      <c r="J16" s="152">
        <v>0</v>
      </c>
      <c r="K16" s="152">
        <v>40</v>
      </c>
      <c r="L16" s="152">
        <v>35</v>
      </c>
      <c r="M16" s="152">
        <v>33</v>
      </c>
      <c r="N16" s="152">
        <v>45</v>
      </c>
      <c r="O16" s="152">
        <v>36</v>
      </c>
      <c r="P16" s="152">
        <v>21</v>
      </c>
      <c r="Q16" s="152">
        <v>16</v>
      </c>
      <c r="R16" s="152">
        <v>226</v>
      </c>
      <c r="S16" s="152">
        <v>45000</v>
      </c>
      <c r="T16" s="152">
        <v>10170000</v>
      </c>
      <c r="U16" s="152">
        <v>0</v>
      </c>
      <c r="V16" s="152">
        <v>10170000</v>
      </c>
      <c r="W16" s="152">
        <v>813600</v>
      </c>
      <c r="X16" s="152">
        <v>10983600</v>
      </c>
      <c r="Y16" s="152">
        <v>55900</v>
      </c>
    </row>
    <row r="17" spans="1:25" x14ac:dyDescent="0.25">
      <c r="A17" s="153">
        <v>44614</v>
      </c>
      <c r="B17" s="152" t="s">
        <v>216</v>
      </c>
      <c r="C17" s="152" t="s">
        <v>217</v>
      </c>
      <c r="D17" s="152" t="s">
        <v>248</v>
      </c>
      <c r="E17" s="152" t="s">
        <v>249</v>
      </c>
      <c r="F17" s="152" t="s">
        <v>250</v>
      </c>
      <c r="G17" s="152" t="s">
        <v>514</v>
      </c>
      <c r="H17" s="152">
        <v>30</v>
      </c>
      <c r="I17" s="152">
        <v>0.05</v>
      </c>
      <c r="J17" s="152">
        <v>0</v>
      </c>
      <c r="K17" s="152">
        <v>22</v>
      </c>
      <c r="L17" s="152">
        <v>27</v>
      </c>
      <c r="M17" s="152">
        <v>48</v>
      </c>
      <c r="N17" s="152">
        <v>39</v>
      </c>
      <c r="O17" s="152">
        <v>45</v>
      </c>
      <c r="P17" s="152">
        <v>27</v>
      </c>
      <c r="Q17" s="152">
        <v>14</v>
      </c>
      <c r="R17" s="152">
        <v>222</v>
      </c>
      <c r="S17" s="152">
        <v>52000</v>
      </c>
      <c r="T17" s="152">
        <v>11544000</v>
      </c>
      <c r="U17" s="152">
        <v>0</v>
      </c>
      <c r="V17" s="152">
        <v>11544000</v>
      </c>
      <c r="W17" s="152">
        <v>923520</v>
      </c>
      <c r="X17" s="152">
        <v>12467520</v>
      </c>
      <c r="Y17" s="152">
        <v>67900</v>
      </c>
    </row>
    <row r="18" spans="1:25" x14ac:dyDescent="0.25">
      <c r="A18" s="153">
        <v>44614</v>
      </c>
      <c r="B18" s="152" t="s">
        <v>216</v>
      </c>
      <c r="C18" s="152" t="s">
        <v>217</v>
      </c>
      <c r="D18" s="152" t="s">
        <v>251</v>
      </c>
      <c r="E18" s="152" t="s">
        <v>252</v>
      </c>
      <c r="F18" s="152" t="s">
        <v>253</v>
      </c>
      <c r="G18" s="152" t="s">
        <v>514</v>
      </c>
      <c r="H18" s="152">
        <v>20</v>
      </c>
      <c r="I18" s="152">
        <v>0.05</v>
      </c>
      <c r="J18" s="152">
        <v>0.05</v>
      </c>
      <c r="K18" s="152">
        <v>30</v>
      </c>
      <c r="L18" s="152">
        <v>35</v>
      </c>
      <c r="M18" s="152">
        <v>23</v>
      </c>
      <c r="N18" s="152">
        <v>49</v>
      </c>
      <c r="O18" s="152">
        <v>35</v>
      </c>
      <c r="P18" s="152">
        <v>50</v>
      </c>
      <c r="Q18" s="152">
        <v>32</v>
      </c>
      <c r="R18" s="152">
        <v>254</v>
      </c>
      <c r="S18" s="152">
        <v>65000</v>
      </c>
      <c r="T18" s="152">
        <v>16510000</v>
      </c>
      <c r="U18" s="152">
        <v>825500</v>
      </c>
      <c r="V18" s="152">
        <v>15684500</v>
      </c>
      <c r="W18" s="152">
        <v>1320800</v>
      </c>
      <c r="X18" s="152">
        <v>17005300</v>
      </c>
      <c r="Y18" s="152">
        <v>76900</v>
      </c>
    </row>
    <row r="19" spans="1:25" x14ac:dyDescent="0.25">
      <c r="A19" s="153">
        <v>44614</v>
      </c>
      <c r="B19" s="152" t="s">
        <v>216</v>
      </c>
      <c r="C19" s="152" t="s">
        <v>217</v>
      </c>
      <c r="D19" s="152" t="s">
        <v>254</v>
      </c>
      <c r="E19" s="152" t="s">
        <v>255</v>
      </c>
      <c r="F19" s="152" t="s">
        <v>256</v>
      </c>
      <c r="G19" s="152" t="s">
        <v>514</v>
      </c>
      <c r="H19" s="152">
        <v>20</v>
      </c>
      <c r="I19" s="152">
        <v>0.05</v>
      </c>
      <c r="J19" s="152">
        <v>0</v>
      </c>
      <c r="K19" s="152">
        <v>22</v>
      </c>
      <c r="L19" s="152">
        <v>23</v>
      </c>
      <c r="M19" s="152">
        <v>14</v>
      </c>
      <c r="N19" s="152">
        <v>19</v>
      </c>
      <c r="O19" s="152">
        <v>42</v>
      </c>
      <c r="P19" s="152">
        <v>11</v>
      </c>
      <c r="Q19" s="152">
        <v>32</v>
      </c>
      <c r="R19" s="152">
        <v>163</v>
      </c>
      <c r="S19" s="152">
        <v>125000</v>
      </c>
      <c r="T19" s="152">
        <v>20375000</v>
      </c>
      <c r="U19" s="152">
        <v>0</v>
      </c>
      <c r="V19" s="152">
        <v>20375000</v>
      </c>
      <c r="W19" s="152">
        <v>1630000</v>
      </c>
      <c r="X19" s="152">
        <v>22005000</v>
      </c>
      <c r="Y19" s="152">
        <v>156900</v>
      </c>
    </row>
    <row r="20" spans="1:25" x14ac:dyDescent="0.25">
      <c r="A20" s="153">
        <v>44614</v>
      </c>
      <c r="B20" s="152" t="s">
        <v>216</v>
      </c>
      <c r="C20" s="152" t="s">
        <v>217</v>
      </c>
      <c r="D20" s="152" t="s">
        <v>257</v>
      </c>
      <c r="E20" s="152" t="s">
        <v>258</v>
      </c>
      <c r="F20" s="152" t="s">
        <v>259</v>
      </c>
      <c r="G20" s="152" t="s">
        <v>514</v>
      </c>
      <c r="H20" s="152">
        <v>20</v>
      </c>
      <c r="I20" s="152">
        <v>0.05</v>
      </c>
      <c r="J20" s="152">
        <v>0</v>
      </c>
      <c r="K20" s="152">
        <v>30</v>
      </c>
      <c r="L20" s="152">
        <v>49</v>
      </c>
      <c r="M20" s="152">
        <v>20</v>
      </c>
      <c r="N20" s="152">
        <v>32</v>
      </c>
      <c r="O20" s="152">
        <v>32</v>
      </c>
      <c r="P20" s="152">
        <v>17</v>
      </c>
      <c r="Q20" s="152">
        <v>28</v>
      </c>
      <c r="R20" s="152">
        <v>208</v>
      </c>
      <c r="S20" s="152">
        <v>70000</v>
      </c>
      <c r="T20" s="152">
        <v>14560000</v>
      </c>
      <c r="U20" s="152">
        <v>0</v>
      </c>
      <c r="V20" s="152">
        <v>14560000</v>
      </c>
      <c r="W20" s="152">
        <v>1164800</v>
      </c>
      <c r="X20" s="152">
        <v>15724800</v>
      </c>
      <c r="Y20" s="152">
        <v>83900</v>
      </c>
    </row>
    <row r="21" spans="1:25" x14ac:dyDescent="0.25">
      <c r="A21" s="153">
        <v>44614</v>
      </c>
      <c r="B21" s="152" t="s">
        <v>216</v>
      </c>
      <c r="C21" s="152" t="s">
        <v>217</v>
      </c>
      <c r="D21" s="152" t="s">
        <v>260</v>
      </c>
      <c r="E21" s="152" t="s">
        <v>261</v>
      </c>
      <c r="F21" s="152" t="s">
        <v>262</v>
      </c>
      <c r="G21" s="152" t="s">
        <v>514</v>
      </c>
      <c r="H21" s="152">
        <v>20</v>
      </c>
      <c r="I21" s="152">
        <v>0.05</v>
      </c>
      <c r="J21" s="152">
        <v>0.2</v>
      </c>
      <c r="K21" s="152">
        <v>44</v>
      </c>
      <c r="L21" s="152">
        <v>32</v>
      </c>
      <c r="M21" s="152">
        <v>15</v>
      </c>
      <c r="N21" s="152">
        <v>19</v>
      </c>
      <c r="O21" s="152">
        <v>33</v>
      </c>
      <c r="P21" s="152">
        <v>29</v>
      </c>
      <c r="Q21" s="152">
        <v>29</v>
      </c>
      <c r="R21" s="152">
        <v>201</v>
      </c>
      <c r="S21" s="152">
        <v>80000</v>
      </c>
      <c r="T21" s="152">
        <v>16080000</v>
      </c>
      <c r="U21" s="152">
        <v>3216000</v>
      </c>
      <c r="V21" s="152">
        <v>12864000</v>
      </c>
      <c r="W21" s="152">
        <v>1286400</v>
      </c>
      <c r="X21" s="152">
        <v>14150400</v>
      </c>
      <c r="Y21" s="152">
        <v>97900</v>
      </c>
    </row>
    <row r="22" spans="1:25" x14ac:dyDescent="0.25">
      <c r="A22" s="153">
        <v>44614</v>
      </c>
      <c r="B22" s="152" t="s">
        <v>216</v>
      </c>
      <c r="C22" s="152" t="s">
        <v>217</v>
      </c>
      <c r="D22" s="152" t="s">
        <v>218</v>
      </c>
      <c r="E22" s="152" t="s">
        <v>219</v>
      </c>
      <c r="F22" s="152" t="s">
        <v>220</v>
      </c>
      <c r="G22" s="152" t="s">
        <v>514</v>
      </c>
      <c r="H22" s="152">
        <v>20</v>
      </c>
      <c r="I22" s="152">
        <v>0.05</v>
      </c>
      <c r="J22" s="152">
        <v>0.2</v>
      </c>
      <c r="K22" s="152">
        <v>37</v>
      </c>
      <c r="L22" s="152">
        <v>44</v>
      </c>
      <c r="M22" s="152">
        <v>40</v>
      </c>
      <c r="N22" s="152">
        <v>44</v>
      </c>
      <c r="O22" s="152">
        <v>42</v>
      </c>
      <c r="P22" s="152">
        <v>14</v>
      </c>
      <c r="Q22" s="152">
        <v>28</v>
      </c>
      <c r="R22" s="152">
        <v>249</v>
      </c>
      <c r="S22" s="152">
        <v>38500</v>
      </c>
      <c r="T22" s="152">
        <v>9586500</v>
      </c>
      <c r="U22" s="152">
        <v>1917300</v>
      </c>
      <c r="V22" s="152">
        <v>7669200</v>
      </c>
      <c r="W22" s="152">
        <v>766920</v>
      </c>
      <c r="X22" s="152">
        <v>8436120</v>
      </c>
      <c r="Y22" s="152">
        <v>49900</v>
      </c>
    </row>
    <row r="23" spans="1:25" x14ac:dyDescent="0.25">
      <c r="A23" s="153">
        <v>44614</v>
      </c>
      <c r="B23" s="152" t="s">
        <v>216</v>
      </c>
      <c r="C23" s="152" t="s">
        <v>217</v>
      </c>
      <c r="D23" s="152" t="s">
        <v>221</v>
      </c>
      <c r="E23" s="152" t="s">
        <v>222</v>
      </c>
      <c r="F23" s="152" t="s">
        <v>223</v>
      </c>
      <c r="G23" s="152" t="s">
        <v>514</v>
      </c>
      <c r="H23" s="152">
        <v>20</v>
      </c>
      <c r="I23" s="152">
        <v>0.05</v>
      </c>
      <c r="J23" s="152">
        <v>0</v>
      </c>
      <c r="K23" s="152">
        <v>36</v>
      </c>
      <c r="L23" s="152">
        <v>42</v>
      </c>
      <c r="M23" s="152">
        <v>13</v>
      </c>
      <c r="N23" s="152">
        <v>42</v>
      </c>
      <c r="O23" s="152">
        <v>24</v>
      </c>
      <c r="P23" s="152">
        <v>44</v>
      </c>
      <c r="Q23" s="152">
        <v>17</v>
      </c>
      <c r="R23" s="152">
        <v>218</v>
      </c>
      <c r="S23" s="152">
        <v>120000</v>
      </c>
      <c r="T23" s="152">
        <v>26160000</v>
      </c>
      <c r="U23" s="152">
        <v>0</v>
      </c>
      <c r="V23" s="152">
        <v>26160000</v>
      </c>
      <c r="W23" s="152">
        <v>2092800</v>
      </c>
      <c r="X23" s="152">
        <v>28252800</v>
      </c>
      <c r="Y23" s="152">
        <v>145900</v>
      </c>
    </row>
    <row r="24" spans="1:25" x14ac:dyDescent="0.25">
      <c r="A24" s="153">
        <v>44614</v>
      </c>
      <c r="B24" s="152" t="s">
        <v>86</v>
      </c>
      <c r="C24" s="152" t="s">
        <v>87</v>
      </c>
      <c r="D24" s="152" t="s">
        <v>88</v>
      </c>
      <c r="E24" s="152" t="s">
        <v>89</v>
      </c>
      <c r="F24" s="152" t="s">
        <v>90</v>
      </c>
      <c r="G24" s="152" t="s">
        <v>514</v>
      </c>
      <c r="H24" s="152">
        <v>5</v>
      </c>
      <c r="I24" s="152">
        <v>0.03</v>
      </c>
      <c r="J24" s="152">
        <v>0</v>
      </c>
      <c r="K24" s="152">
        <v>11</v>
      </c>
      <c r="L24" s="152">
        <v>43</v>
      </c>
      <c r="M24" s="152">
        <v>44</v>
      </c>
      <c r="N24" s="152">
        <v>42</v>
      </c>
      <c r="O24" s="152">
        <v>48</v>
      </c>
      <c r="P24" s="152">
        <v>29</v>
      </c>
      <c r="Q24" s="152">
        <v>49</v>
      </c>
      <c r="R24" s="152">
        <v>266</v>
      </c>
      <c r="S24" s="152">
        <v>7800</v>
      </c>
      <c r="T24" s="152">
        <v>2074800</v>
      </c>
      <c r="U24" s="152">
        <v>0</v>
      </c>
      <c r="V24" s="152">
        <v>2074800</v>
      </c>
      <c r="W24" s="152">
        <v>165984</v>
      </c>
      <c r="X24" s="152">
        <v>2240784</v>
      </c>
      <c r="Y24" s="152">
        <v>9900</v>
      </c>
    </row>
    <row r="25" spans="1:25" x14ac:dyDescent="0.25">
      <c r="A25" s="153">
        <v>44614</v>
      </c>
      <c r="B25" s="152" t="s">
        <v>86</v>
      </c>
      <c r="C25" s="152" t="s">
        <v>87</v>
      </c>
      <c r="D25" s="152" t="s">
        <v>92</v>
      </c>
      <c r="E25" s="152" t="s">
        <v>93</v>
      </c>
      <c r="F25" s="152" t="s">
        <v>94</v>
      </c>
      <c r="G25" s="152" t="s">
        <v>514</v>
      </c>
      <c r="H25" s="152">
        <v>5</v>
      </c>
      <c r="I25" s="152">
        <v>0.03</v>
      </c>
      <c r="J25" s="152">
        <v>0</v>
      </c>
      <c r="K25" s="152">
        <v>32</v>
      </c>
      <c r="L25" s="152">
        <v>28</v>
      </c>
      <c r="M25" s="152">
        <v>17</v>
      </c>
      <c r="N25" s="152">
        <v>17</v>
      </c>
      <c r="O25" s="152">
        <v>40</v>
      </c>
      <c r="P25" s="152">
        <v>17</v>
      </c>
      <c r="Q25" s="152">
        <v>13</v>
      </c>
      <c r="R25" s="152">
        <v>164</v>
      </c>
      <c r="S25" s="152">
        <v>22000</v>
      </c>
      <c r="T25" s="152">
        <v>3608000</v>
      </c>
      <c r="U25" s="152">
        <v>0</v>
      </c>
      <c r="V25" s="152">
        <v>3608000</v>
      </c>
      <c r="W25" s="152">
        <v>288640</v>
      </c>
      <c r="X25" s="152">
        <v>3896640</v>
      </c>
      <c r="Y25" s="152">
        <v>28900</v>
      </c>
    </row>
    <row r="26" spans="1:25" x14ac:dyDescent="0.25">
      <c r="A26" s="153">
        <v>44614</v>
      </c>
      <c r="B26" s="152" t="s">
        <v>86</v>
      </c>
      <c r="C26" s="152" t="s">
        <v>87</v>
      </c>
      <c r="D26" s="152" t="s">
        <v>95</v>
      </c>
      <c r="E26" s="152" t="s">
        <v>96</v>
      </c>
      <c r="F26" s="152" t="s">
        <v>97</v>
      </c>
      <c r="G26" s="152" t="s">
        <v>514</v>
      </c>
      <c r="H26" s="152">
        <v>5</v>
      </c>
      <c r="I26" s="152">
        <v>0.03</v>
      </c>
      <c r="J26" s="152">
        <v>0</v>
      </c>
      <c r="K26" s="152">
        <v>31</v>
      </c>
      <c r="L26" s="152">
        <v>35</v>
      </c>
      <c r="M26" s="152">
        <v>33</v>
      </c>
      <c r="N26" s="152">
        <v>28</v>
      </c>
      <c r="O26" s="152">
        <v>20</v>
      </c>
      <c r="P26" s="152">
        <v>34</v>
      </c>
      <c r="Q26" s="152">
        <v>12</v>
      </c>
      <c r="R26" s="152">
        <v>193</v>
      </c>
      <c r="S26" s="152">
        <v>19000</v>
      </c>
      <c r="T26" s="152">
        <v>3667000</v>
      </c>
      <c r="U26" s="152">
        <v>0</v>
      </c>
      <c r="V26" s="152">
        <v>3667000</v>
      </c>
      <c r="W26" s="152">
        <v>293360</v>
      </c>
      <c r="X26" s="152">
        <v>3960360</v>
      </c>
      <c r="Y26" s="152">
        <v>24900</v>
      </c>
    </row>
    <row r="27" spans="1:25" x14ac:dyDescent="0.25">
      <c r="A27" s="153">
        <v>44614</v>
      </c>
      <c r="B27" s="152" t="s">
        <v>86</v>
      </c>
      <c r="C27" s="152" t="s">
        <v>87</v>
      </c>
      <c r="D27" s="152" t="s">
        <v>98</v>
      </c>
      <c r="E27" s="152" t="s">
        <v>99</v>
      </c>
      <c r="F27" s="152" t="s">
        <v>100</v>
      </c>
      <c r="G27" s="152" t="s">
        <v>514</v>
      </c>
      <c r="H27" s="152">
        <v>5</v>
      </c>
      <c r="I27" s="152">
        <v>0.03</v>
      </c>
      <c r="J27" s="152">
        <v>0</v>
      </c>
      <c r="K27" s="152">
        <v>28</v>
      </c>
      <c r="L27" s="152">
        <v>24</v>
      </c>
      <c r="M27" s="152">
        <v>39</v>
      </c>
      <c r="N27" s="152">
        <v>43</v>
      </c>
      <c r="O27" s="152">
        <v>36</v>
      </c>
      <c r="P27" s="152">
        <v>38</v>
      </c>
      <c r="Q27" s="152">
        <v>37</v>
      </c>
      <c r="R27" s="152">
        <v>245</v>
      </c>
      <c r="S27" s="152">
        <v>18500</v>
      </c>
      <c r="T27" s="152">
        <v>4532500</v>
      </c>
      <c r="U27" s="152">
        <v>0</v>
      </c>
      <c r="V27" s="152">
        <v>4532500</v>
      </c>
      <c r="W27" s="152">
        <v>362600</v>
      </c>
      <c r="X27" s="152">
        <v>4895100</v>
      </c>
      <c r="Y27" s="152">
        <v>24900</v>
      </c>
    </row>
    <row r="28" spans="1:25" x14ac:dyDescent="0.25">
      <c r="A28" s="153">
        <v>44614</v>
      </c>
      <c r="B28" s="152" t="s">
        <v>86</v>
      </c>
      <c r="C28" s="152" t="s">
        <v>87</v>
      </c>
      <c r="D28" s="152" t="s">
        <v>101</v>
      </c>
      <c r="E28" s="152" t="s">
        <v>102</v>
      </c>
      <c r="F28" s="152" t="s">
        <v>103</v>
      </c>
      <c r="G28" s="152" t="s">
        <v>514</v>
      </c>
      <c r="H28" s="152">
        <v>5</v>
      </c>
      <c r="I28" s="152">
        <v>0.03</v>
      </c>
      <c r="J28" s="152">
        <v>0</v>
      </c>
      <c r="K28" s="152">
        <v>28</v>
      </c>
      <c r="L28" s="152">
        <v>49</v>
      </c>
      <c r="M28" s="152">
        <v>25</v>
      </c>
      <c r="N28" s="152">
        <v>0</v>
      </c>
      <c r="O28" s="152">
        <v>0</v>
      </c>
      <c r="P28" s="152">
        <v>0</v>
      </c>
      <c r="Q28" s="152">
        <v>0</v>
      </c>
      <c r="R28" s="152">
        <v>102</v>
      </c>
      <c r="S28" s="152">
        <v>20000</v>
      </c>
      <c r="T28" s="152">
        <v>2040000</v>
      </c>
      <c r="U28" s="152">
        <v>0</v>
      </c>
      <c r="V28" s="152">
        <v>2040000</v>
      </c>
      <c r="W28" s="152">
        <v>163200</v>
      </c>
      <c r="X28" s="152">
        <v>2203200</v>
      </c>
      <c r="Y28" s="152">
        <v>26900</v>
      </c>
    </row>
    <row r="29" spans="1:25" x14ac:dyDescent="0.25">
      <c r="A29" s="153">
        <v>44614</v>
      </c>
      <c r="B29" s="152" t="s">
        <v>86</v>
      </c>
      <c r="C29" s="152" t="s">
        <v>87</v>
      </c>
      <c r="D29" s="152" t="s">
        <v>104</v>
      </c>
      <c r="E29" s="152" t="s">
        <v>105</v>
      </c>
      <c r="F29" s="152" t="s">
        <v>106</v>
      </c>
      <c r="G29" s="152" t="s">
        <v>514</v>
      </c>
      <c r="H29" s="152">
        <v>5</v>
      </c>
      <c r="I29" s="152">
        <v>0.03</v>
      </c>
      <c r="J29" s="152">
        <v>0</v>
      </c>
      <c r="K29" s="152">
        <v>0</v>
      </c>
      <c r="L29" s="152">
        <v>0</v>
      </c>
      <c r="M29" s="152">
        <v>0</v>
      </c>
      <c r="N29" s="152">
        <v>0</v>
      </c>
      <c r="O29" s="152">
        <v>32</v>
      </c>
      <c r="P29" s="152">
        <v>29</v>
      </c>
      <c r="Q29" s="152">
        <v>31</v>
      </c>
      <c r="R29" s="152">
        <v>92</v>
      </c>
      <c r="S29" s="152">
        <v>23000</v>
      </c>
      <c r="T29" s="152">
        <v>2116000</v>
      </c>
      <c r="U29" s="152">
        <v>0</v>
      </c>
      <c r="V29" s="152">
        <v>2116000</v>
      </c>
      <c r="W29" s="152">
        <v>169280</v>
      </c>
      <c r="X29" s="152">
        <v>2285280</v>
      </c>
      <c r="Y29" s="152">
        <v>29900</v>
      </c>
    </row>
    <row r="30" spans="1:25" x14ac:dyDescent="0.25">
      <c r="A30" s="153">
        <v>44614</v>
      </c>
      <c r="B30" s="152" t="s">
        <v>86</v>
      </c>
      <c r="C30" s="152" t="s">
        <v>87</v>
      </c>
      <c r="D30" s="152" t="s">
        <v>107</v>
      </c>
      <c r="E30" s="152" t="s">
        <v>108</v>
      </c>
      <c r="F30" s="152" t="s">
        <v>109</v>
      </c>
      <c r="G30" s="152" t="s">
        <v>514</v>
      </c>
      <c r="H30" s="152">
        <v>5</v>
      </c>
      <c r="I30" s="152">
        <v>0.03</v>
      </c>
      <c r="J30" s="152">
        <v>0</v>
      </c>
      <c r="K30" s="152">
        <v>20</v>
      </c>
      <c r="L30" s="152">
        <v>13</v>
      </c>
      <c r="M30" s="152">
        <v>45</v>
      </c>
      <c r="N30" s="152">
        <v>48</v>
      </c>
      <c r="O30" s="152">
        <v>26</v>
      </c>
      <c r="P30" s="152">
        <v>41</v>
      </c>
      <c r="Q30" s="152">
        <v>40</v>
      </c>
      <c r="R30" s="152">
        <v>233</v>
      </c>
      <c r="S30" s="152">
        <v>22000</v>
      </c>
      <c r="T30" s="152">
        <v>5126000</v>
      </c>
      <c r="U30" s="152">
        <v>0</v>
      </c>
      <c r="V30" s="152">
        <v>5126000</v>
      </c>
      <c r="W30" s="152">
        <v>410080</v>
      </c>
      <c r="X30" s="152">
        <v>5536080</v>
      </c>
      <c r="Y30" s="152">
        <v>28900</v>
      </c>
    </row>
    <row r="31" spans="1:25" x14ac:dyDescent="0.25">
      <c r="A31" s="153">
        <v>44614</v>
      </c>
      <c r="B31" s="152" t="s">
        <v>86</v>
      </c>
      <c r="C31" s="152" t="s">
        <v>87</v>
      </c>
      <c r="D31" s="152" t="s">
        <v>110</v>
      </c>
      <c r="E31" s="152" t="s">
        <v>111</v>
      </c>
      <c r="F31" s="152" t="s">
        <v>112</v>
      </c>
      <c r="G31" s="152" t="s">
        <v>514</v>
      </c>
      <c r="H31" s="152">
        <v>5</v>
      </c>
      <c r="I31" s="152">
        <v>0.03</v>
      </c>
      <c r="J31" s="152">
        <v>0</v>
      </c>
      <c r="K31" s="152">
        <v>29</v>
      </c>
      <c r="L31" s="152">
        <v>13</v>
      </c>
      <c r="M31" s="152">
        <v>44</v>
      </c>
      <c r="N31" s="152">
        <v>24</v>
      </c>
      <c r="O31" s="152">
        <v>15</v>
      </c>
      <c r="P31" s="152">
        <v>38</v>
      </c>
      <c r="Q31" s="152">
        <v>36</v>
      </c>
      <c r="R31" s="152">
        <v>199</v>
      </c>
      <c r="S31" s="152">
        <v>20000</v>
      </c>
      <c r="T31" s="152">
        <v>3980000</v>
      </c>
      <c r="U31" s="152">
        <v>0</v>
      </c>
      <c r="V31" s="152">
        <v>3980000</v>
      </c>
      <c r="W31" s="152">
        <v>318400</v>
      </c>
      <c r="X31" s="152">
        <v>4298400</v>
      </c>
      <c r="Y31" s="152">
        <v>26900</v>
      </c>
    </row>
    <row r="32" spans="1:25" x14ac:dyDescent="0.25">
      <c r="A32" s="153">
        <v>44614</v>
      </c>
      <c r="B32" s="152" t="s">
        <v>86</v>
      </c>
      <c r="C32" s="152" t="s">
        <v>87</v>
      </c>
      <c r="D32" s="152" t="s">
        <v>113</v>
      </c>
      <c r="E32" s="152" t="s">
        <v>114</v>
      </c>
      <c r="F32" s="152" t="s">
        <v>115</v>
      </c>
      <c r="G32" s="152" t="s">
        <v>514</v>
      </c>
      <c r="H32" s="152">
        <v>5</v>
      </c>
      <c r="I32" s="152">
        <v>0.03</v>
      </c>
      <c r="J32" s="152">
        <v>0</v>
      </c>
      <c r="K32" s="152">
        <v>36</v>
      </c>
      <c r="L32" s="152">
        <v>49</v>
      </c>
      <c r="M32" s="152">
        <v>40</v>
      </c>
      <c r="N32" s="152">
        <v>28</v>
      </c>
      <c r="O32" s="152">
        <v>11</v>
      </c>
      <c r="P32" s="152">
        <v>17</v>
      </c>
      <c r="Q32" s="152">
        <v>37</v>
      </c>
      <c r="R32" s="152">
        <v>218</v>
      </c>
      <c r="S32" s="152">
        <v>7300</v>
      </c>
      <c r="T32" s="152">
        <v>1591400</v>
      </c>
      <c r="U32" s="152">
        <v>0</v>
      </c>
      <c r="V32" s="152">
        <v>1591400</v>
      </c>
      <c r="W32" s="152">
        <v>127312</v>
      </c>
      <c r="X32" s="152">
        <v>1718712</v>
      </c>
      <c r="Y32" s="152">
        <v>9900</v>
      </c>
    </row>
    <row r="33" spans="1:25" x14ac:dyDescent="0.25">
      <c r="A33" s="153">
        <v>44614</v>
      </c>
      <c r="B33" s="152" t="s">
        <v>86</v>
      </c>
      <c r="C33" s="152" t="s">
        <v>87</v>
      </c>
      <c r="D33" s="152" t="s">
        <v>116</v>
      </c>
      <c r="E33" s="152" t="s">
        <v>117</v>
      </c>
      <c r="F33" s="152" t="s">
        <v>118</v>
      </c>
      <c r="G33" s="152" t="s">
        <v>514</v>
      </c>
      <c r="H33" s="152">
        <v>5</v>
      </c>
      <c r="I33" s="152">
        <v>0.03</v>
      </c>
      <c r="J33" s="152">
        <v>0</v>
      </c>
      <c r="K33" s="152">
        <v>34</v>
      </c>
      <c r="L33" s="152">
        <v>15</v>
      </c>
      <c r="M33" s="152">
        <v>42</v>
      </c>
      <c r="N33" s="152">
        <v>48</v>
      </c>
      <c r="O33" s="152">
        <v>35</v>
      </c>
      <c r="P33" s="152">
        <v>16</v>
      </c>
      <c r="Q33" s="152">
        <v>12</v>
      </c>
      <c r="R33" s="152">
        <v>202</v>
      </c>
      <c r="S33" s="152">
        <v>7500</v>
      </c>
      <c r="T33" s="152">
        <v>1515000</v>
      </c>
      <c r="U33" s="152">
        <v>0</v>
      </c>
      <c r="V33" s="152">
        <v>1515000</v>
      </c>
      <c r="W33" s="152">
        <v>121200</v>
      </c>
      <c r="X33" s="152">
        <v>1636200</v>
      </c>
      <c r="Y33" s="152">
        <v>9900</v>
      </c>
    </row>
    <row r="34" spans="1:25" x14ac:dyDescent="0.25">
      <c r="A34" s="153">
        <v>44614</v>
      </c>
      <c r="B34" s="152" t="s">
        <v>86</v>
      </c>
      <c r="C34" s="152" t="s">
        <v>87</v>
      </c>
      <c r="D34" s="152" t="s">
        <v>119</v>
      </c>
      <c r="E34" s="152" t="s">
        <v>120</v>
      </c>
      <c r="F34" s="152" t="s">
        <v>121</v>
      </c>
      <c r="G34" s="152" t="s">
        <v>514</v>
      </c>
      <c r="H34" s="152">
        <v>10</v>
      </c>
      <c r="I34" s="152">
        <v>0.03</v>
      </c>
      <c r="J34" s="152">
        <v>0</v>
      </c>
      <c r="K34" s="152">
        <v>17</v>
      </c>
      <c r="L34" s="152">
        <v>38</v>
      </c>
      <c r="M34" s="152">
        <v>47</v>
      </c>
      <c r="N34" s="152">
        <v>40</v>
      </c>
      <c r="O34" s="152">
        <v>38</v>
      </c>
      <c r="P34" s="152">
        <v>14</v>
      </c>
      <c r="Q34" s="152">
        <v>34</v>
      </c>
      <c r="R34" s="152">
        <v>228</v>
      </c>
      <c r="S34" s="152">
        <v>8200</v>
      </c>
      <c r="T34" s="152">
        <v>1869600</v>
      </c>
      <c r="U34" s="152">
        <v>0</v>
      </c>
      <c r="V34" s="152">
        <v>1869600</v>
      </c>
      <c r="W34" s="152">
        <v>149568</v>
      </c>
      <c r="X34" s="152">
        <v>2019168</v>
      </c>
      <c r="Y34" s="152">
        <v>10500</v>
      </c>
    </row>
    <row r="35" spans="1:25" x14ac:dyDescent="0.25">
      <c r="A35" s="153">
        <v>44614</v>
      </c>
      <c r="B35" s="152" t="s">
        <v>86</v>
      </c>
      <c r="C35" s="152" t="s">
        <v>87</v>
      </c>
      <c r="D35" s="152" t="s">
        <v>122</v>
      </c>
      <c r="E35" s="152" t="s">
        <v>123</v>
      </c>
      <c r="F35" s="152" t="s">
        <v>124</v>
      </c>
      <c r="G35" s="152" t="s">
        <v>514</v>
      </c>
      <c r="H35" s="152">
        <v>5</v>
      </c>
      <c r="I35" s="152">
        <v>0.03</v>
      </c>
      <c r="J35" s="152">
        <v>0</v>
      </c>
      <c r="K35" s="152">
        <v>21</v>
      </c>
      <c r="L35" s="152">
        <v>45</v>
      </c>
      <c r="M35" s="152">
        <v>11</v>
      </c>
      <c r="N35" s="152">
        <v>17</v>
      </c>
      <c r="O35" s="152">
        <v>30</v>
      </c>
      <c r="P35" s="152">
        <v>22</v>
      </c>
      <c r="Q35" s="152">
        <v>28</v>
      </c>
      <c r="R35" s="152">
        <v>174</v>
      </c>
      <c r="S35" s="152">
        <v>8500</v>
      </c>
      <c r="T35" s="152">
        <v>1479000</v>
      </c>
      <c r="U35" s="152">
        <v>0</v>
      </c>
      <c r="V35" s="152">
        <v>1479000</v>
      </c>
      <c r="W35" s="152">
        <v>118320</v>
      </c>
      <c r="X35" s="152">
        <v>1597320</v>
      </c>
      <c r="Y35" s="152">
        <v>10500</v>
      </c>
    </row>
    <row r="36" spans="1:25" x14ac:dyDescent="0.25">
      <c r="A36" s="153">
        <v>44614</v>
      </c>
      <c r="B36" s="152" t="s">
        <v>155</v>
      </c>
      <c r="C36" s="152" t="s">
        <v>156</v>
      </c>
      <c r="D36" s="152" t="s">
        <v>157</v>
      </c>
      <c r="E36" s="152" t="s">
        <v>158</v>
      </c>
      <c r="F36" s="152" t="s">
        <v>159</v>
      </c>
      <c r="G36" s="152" t="s">
        <v>514</v>
      </c>
      <c r="H36" s="152">
        <v>5</v>
      </c>
      <c r="I36" s="152">
        <v>0</v>
      </c>
      <c r="J36" s="152">
        <v>0</v>
      </c>
      <c r="K36" s="152">
        <v>21</v>
      </c>
      <c r="L36" s="152">
        <v>38</v>
      </c>
      <c r="M36" s="152">
        <v>19</v>
      </c>
      <c r="N36" s="152">
        <v>32</v>
      </c>
      <c r="O36" s="152">
        <v>18</v>
      </c>
      <c r="P36" s="152">
        <v>28</v>
      </c>
      <c r="Q36" s="152">
        <v>30</v>
      </c>
      <c r="R36" s="152">
        <v>186</v>
      </c>
      <c r="S36" s="152">
        <v>99000</v>
      </c>
      <c r="T36" s="152">
        <v>18414000</v>
      </c>
      <c r="U36" s="152">
        <v>0</v>
      </c>
      <c r="V36" s="152">
        <v>18414000</v>
      </c>
      <c r="W36" s="152">
        <v>1473120</v>
      </c>
      <c r="X36" s="152">
        <v>19887120</v>
      </c>
      <c r="Y36" s="152">
        <v>128000</v>
      </c>
    </row>
    <row r="37" spans="1:25" x14ac:dyDescent="0.25">
      <c r="A37" s="153">
        <v>44614</v>
      </c>
      <c r="B37" s="152" t="s">
        <v>155</v>
      </c>
      <c r="C37" s="152" t="s">
        <v>156</v>
      </c>
      <c r="D37" s="152" t="s">
        <v>161</v>
      </c>
      <c r="E37" s="152" t="s">
        <v>162</v>
      </c>
      <c r="F37" s="152" t="s">
        <v>163</v>
      </c>
      <c r="G37" s="152" t="s">
        <v>514</v>
      </c>
      <c r="H37" s="152">
        <v>5</v>
      </c>
      <c r="I37" s="152">
        <v>0</v>
      </c>
      <c r="J37" s="152">
        <v>0</v>
      </c>
      <c r="K37" s="152">
        <v>12</v>
      </c>
      <c r="L37" s="152">
        <v>39</v>
      </c>
      <c r="M37" s="152">
        <v>41</v>
      </c>
      <c r="N37" s="152">
        <v>22</v>
      </c>
      <c r="O37" s="152">
        <v>33</v>
      </c>
      <c r="P37" s="152">
        <v>21</v>
      </c>
      <c r="Q37" s="152">
        <v>36</v>
      </c>
      <c r="R37" s="152">
        <v>204</v>
      </c>
      <c r="S37" s="152">
        <v>59400</v>
      </c>
      <c r="T37" s="152">
        <v>12117600</v>
      </c>
      <c r="U37" s="152">
        <v>0</v>
      </c>
      <c r="V37" s="152">
        <v>12117600</v>
      </c>
      <c r="W37" s="152">
        <v>969408</v>
      </c>
      <c r="X37" s="152">
        <v>13087008</v>
      </c>
      <c r="Y37" s="152">
        <v>77000</v>
      </c>
    </row>
    <row r="38" spans="1:25" x14ac:dyDescent="0.25">
      <c r="A38" s="153">
        <v>44614</v>
      </c>
      <c r="B38" s="152" t="s">
        <v>164</v>
      </c>
      <c r="C38" s="152" t="s">
        <v>165</v>
      </c>
      <c r="D38" s="152" t="s">
        <v>169</v>
      </c>
      <c r="E38" s="152" t="s">
        <v>170</v>
      </c>
      <c r="F38" s="152" t="s">
        <v>171</v>
      </c>
      <c r="G38" s="152" t="s">
        <v>569</v>
      </c>
      <c r="H38" s="152">
        <v>5</v>
      </c>
      <c r="I38" s="152">
        <v>0.03</v>
      </c>
      <c r="J38" s="152">
        <v>0</v>
      </c>
      <c r="K38" s="152">
        <v>10</v>
      </c>
      <c r="L38" s="152">
        <v>10</v>
      </c>
      <c r="M38" s="152">
        <v>16</v>
      </c>
      <c r="N38" s="152">
        <v>31</v>
      </c>
      <c r="O38" s="152">
        <v>24</v>
      </c>
      <c r="P38" s="152">
        <v>47</v>
      </c>
      <c r="Q38" s="152">
        <v>28</v>
      </c>
      <c r="R38" s="152">
        <v>166</v>
      </c>
      <c r="S38" s="152">
        <v>135000</v>
      </c>
      <c r="T38" s="152">
        <v>22410000</v>
      </c>
      <c r="U38" s="152">
        <v>0</v>
      </c>
      <c r="V38" s="152">
        <v>22410000</v>
      </c>
      <c r="W38" s="152">
        <v>1792800</v>
      </c>
      <c r="X38" s="152">
        <v>24202800</v>
      </c>
      <c r="Y38" s="152">
        <v>160000</v>
      </c>
    </row>
    <row r="39" spans="1:25" x14ac:dyDescent="0.25">
      <c r="A39" s="153">
        <v>44614</v>
      </c>
      <c r="B39" s="152" t="s">
        <v>164</v>
      </c>
      <c r="C39" s="152" t="s">
        <v>165</v>
      </c>
      <c r="D39" s="152" t="s">
        <v>172</v>
      </c>
      <c r="E39" s="152" t="s">
        <v>173</v>
      </c>
      <c r="F39" s="152" t="s">
        <v>174</v>
      </c>
      <c r="G39" s="152" t="s">
        <v>569</v>
      </c>
      <c r="H39" s="152">
        <v>5</v>
      </c>
      <c r="I39" s="152">
        <v>0.03</v>
      </c>
      <c r="J39" s="152">
        <v>0</v>
      </c>
      <c r="K39" s="152">
        <v>19</v>
      </c>
      <c r="L39" s="152">
        <v>43</v>
      </c>
      <c r="M39" s="152">
        <v>37</v>
      </c>
      <c r="N39" s="152">
        <v>45</v>
      </c>
      <c r="O39" s="152">
        <v>32</v>
      </c>
      <c r="P39" s="152">
        <v>18</v>
      </c>
      <c r="Q39" s="152">
        <v>24</v>
      </c>
      <c r="R39" s="152">
        <v>218</v>
      </c>
      <c r="S39" s="152">
        <v>102500</v>
      </c>
      <c r="T39" s="152">
        <v>22345000</v>
      </c>
      <c r="U39" s="152">
        <v>0</v>
      </c>
      <c r="V39" s="152">
        <v>22345000</v>
      </c>
      <c r="W39" s="152">
        <v>1787600</v>
      </c>
      <c r="X39" s="152">
        <v>24132600</v>
      </c>
      <c r="Y39" s="152">
        <v>125000</v>
      </c>
    </row>
    <row r="40" spans="1:25" x14ac:dyDescent="0.25">
      <c r="A40" s="153">
        <v>44614</v>
      </c>
      <c r="B40" s="152" t="s">
        <v>164</v>
      </c>
      <c r="C40" s="152" t="s">
        <v>165</v>
      </c>
      <c r="D40" s="152" t="s">
        <v>166</v>
      </c>
      <c r="E40" s="152" t="s">
        <v>167</v>
      </c>
      <c r="F40" s="152" t="s">
        <v>168</v>
      </c>
      <c r="G40" s="152" t="s">
        <v>569</v>
      </c>
      <c r="H40" s="152">
        <v>5</v>
      </c>
      <c r="I40" s="152">
        <v>0.03</v>
      </c>
      <c r="J40" s="152">
        <v>0</v>
      </c>
      <c r="K40" s="152">
        <v>13</v>
      </c>
      <c r="L40" s="152">
        <v>35</v>
      </c>
      <c r="M40" s="152">
        <v>13</v>
      </c>
      <c r="N40" s="152">
        <v>46</v>
      </c>
      <c r="O40" s="152">
        <v>30</v>
      </c>
      <c r="P40" s="152">
        <v>29</v>
      </c>
      <c r="Q40" s="152">
        <v>18</v>
      </c>
      <c r="R40" s="152">
        <v>184</v>
      </c>
      <c r="S40" s="152">
        <v>98000</v>
      </c>
      <c r="T40" s="152">
        <v>18032000</v>
      </c>
      <c r="U40" s="152">
        <v>0</v>
      </c>
      <c r="V40" s="152">
        <v>18032000</v>
      </c>
      <c r="W40" s="152">
        <v>1442560</v>
      </c>
      <c r="X40" s="152">
        <v>19474560</v>
      </c>
      <c r="Y40" s="152">
        <v>119900</v>
      </c>
    </row>
    <row r="41" spans="1:25" x14ac:dyDescent="0.25">
      <c r="A41" s="153">
        <v>44614</v>
      </c>
      <c r="B41" s="152" t="s">
        <v>164</v>
      </c>
      <c r="C41" s="152" t="s">
        <v>165</v>
      </c>
      <c r="D41" s="152" t="s">
        <v>175</v>
      </c>
      <c r="E41" s="152" t="s">
        <v>176</v>
      </c>
      <c r="F41" s="152" t="s">
        <v>177</v>
      </c>
      <c r="G41" s="152" t="s">
        <v>514</v>
      </c>
      <c r="H41" s="152">
        <v>10</v>
      </c>
      <c r="I41" s="152">
        <v>0.03</v>
      </c>
      <c r="J41" s="152">
        <v>0</v>
      </c>
      <c r="K41" s="152">
        <v>45</v>
      </c>
      <c r="L41" s="152">
        <v>41</v>
      </c>
      <c r="M41" s="152">
        <v>12</v>
      </c>
      <c r="N41" s="152">
        <v>22</v>
      </c>
      <c r="O41" s="152">
        <v>45</v>
      </c>
      <c r="P41" s="152">
        <v>15</v>
      </c>
      <c r="Q41" s="152">
        <v>33</v>
      </c>
      <c r="R41" s="152">
        <v>213</v>
      </c>
      <c r="S41" s="152">
        <v>80000</v>
      </c>
      <c r="T41" s="152">
        <v>17040000</v>
      </c>
      <c r="U41" s="152">
        <v>0</v>
      </c>
      <c r="V41" s="152">
        <v>17040000</v>
      </c>
      <c r="W41" s="152">
        <v>1363200</v>
      </c>
      <c r="X41" s="152">
        <v>18403200</v>
      </c>
      <c r="Y41" s="152">
        <v>98900</v>
      </c>
    </row>
    <row r="42" spans="1:25" x14ac:dyDescent="0.25">
      <c r="A42" s="153">
        <v>44614</v>
      </c>
      <c r="B42" s="152" t="s">
        <v>164</v>
      </c>
      <c r="C42" s="152" t="s">
        <v>165</v>
      </c>
      <c r="D42" s="152" t="s">
        <v>178</v>
      </c>
      <c r="E42" s="152" t="s">
        <v>179</v>
      </c>
      <c r="F42" s="152" t="s">
        <v>180</v>
      </c>
      <c r="G42" s="152" t="s">
        <v>514</v>
      </c>
      <c r="H42" s="152">
        <v>10</v>
      </c>
      <c r="I42" s="152">
        <v>0.03</v>
      </c>
      <c r="J42" s="152">
        <v>0</v>
      </c>
      <c r="K42" s="152">
        <v>47</v>
      </c>
      <c r="L42" s="152">
        <v>37</v>
      </c>
      <c r="M42" s="152">
        <v>36</v>
      </c>
      <c r="N42" s="152">
        <v>48</v>
      </c>
      <c r="O42" s="152">
        <v>36</v>
      </c>
      <c r="P42" s="152">
        <v>28</v>
      </c>
      <c r="Q42" s="152">
        <v>41</v>
      </c>
      <c r="R42" s="152">
        <v>273</v>
      </c>
      <c r="S42" s="152">
        <v>68000</v>
      </c>
      <c r="T42" s="152">
        <v>18564000</v>
      </c>
      <c r="U42" s="152">
        <v>0</v>
      </c>
      <c r="V42" s="152">
        <v>18564000</v>
      </c>
      <c r="W42" s="152">
        <v>1485120</v>
      </c>
      <c r="X42" s="152">
        <v>20049120</v>
      </c>
      <c r="Y42" s="152">
        <v>87900</v>
      </c>
    </row>
    <row r="43" spans="1:25" x14ac:dyDescent="0.25">
      <c r="A43" s="153">
        <v>44614</v>
      </c>
      <c r="B43" s="152" t="s">
        <v>164</v>
      </c>
      <c r="C43" s="152" t="s">
        <v>165</v>
      </c>
      <c r="D43" s="152" t="s">
        <v>181</v>
      </c>
      <c r="E43" s="152" t="s">
        <v>182</v>
      </c>
      <c r="F43" s="152" t="s">
        <v>183</v>
      </c>
      <c r="G43" s="152" t="s">
        <v>514</v>
      </c>
      <c r="H43" s="152">
        <v>10</v>
      </c>
      <c r="I43" s="152">
        <v>0.03</v>
      </c>
      <c r="J43" s="152">
        <v>0</v>
      </c>
      <c r="K43" s="152">
        <v>46</v>
      </c>
      <c r="L43" s="152">
        <v>11</v>
      </c>
      <c r="M43" s="152">
        <v>35</v>
      </c>
      <c r="N43" s="152">
        <v>41</v>
      </c>
      <c r="O43" s="152">
        <v>27</v>
      </c>
      <c r="P43" s="152">
        <v>23</v>
      </c>
      <c r="Q43" s="152">
        <v>13</v>
      </c>
      <c r="R43" s="152">
        <v>196</v>
      </c>
      <c r="S43" s="152">
        <v>60000</v>
      </c>
      <c r="T43" s="152">
        <v>11760000</v>
      </c>
      <c r="U43" s="152">
        <v>0</v>
      </c>
      <c r="V43" s="152">
        <v>11760000</v>
      </c>
      <c r="W43" s="152">
        <v>940800</v>
      </c>
      <c r="X43" s="152">
        <v>12700800</v>
      </c>
      <c r="Y43" s="152">
        <v>75000</v>
      </c>
    </row>
    <row r="44" spans="1:25" x14ac:dyDescent="0.25">
      <c r="A44" s="153">
        <v>44614</v>
      </c>
      <c r="B44" s="152" t="s">
        <v>164</v>
      </c>
      <c r="C44" s="152" t="s">
        <v>165</v>
      </c>
      <c r="D44" s="152" t="s">
        <v>184</v>
      </c>
      <c r="E44" s="152" t="s">
        <v>185</v>
      </c>
      <c r="F44" s="152" t="s">
        <v>186</v>
      </c>
      <c r="G44" s="152" t="s">
        <v>549</v>
      </c>
      <c r="H44" s="152">
        <v>10</v>
      </c>
      <c r="I44" s="152">
        <v>0.03</v>
      </c>
      <c r="J44" s="152">
        <v>0</v>
      </c>
      <c r="K44" s="152">
        <v>47</v>
      </c>
      <c r="L44" s="152">
        <v>41</v>
      </c>
      <c r="M44" s="152">
        <v>50</v>
      </c>
      <c r="N44" s="152">
        <v>49</v>
      </c>
      <c r="O44" s="152">
        <v>43</v>
      </c>
      <c r="P44" s="152">
        <v>26</v>
      </c>
      <c r="Q44" s="152">
        <v>40</v>
      </c>
      <c r="R44" s="152">
        <v>296</v>
      </c>
      <c r="S44" s="152">
        <v>135000</v>
      </c>
      <c r="T44" s="152">
        <v>39960000</v>
      </c>
      <c r="U44" s="152">
        <v>0</v>
      </c>
      <c r="V44" s="152">
        <v>39960000</v>
      </c>
      <c r="W44" s="152">
        <v>3196800</v>
      </c>
      <c r="X44" s="152">
        <v>43156800</v>
      </c>
      <c r="Y44" s="152">
        <v>165000</v>
      </c>
    </row>
    <row r="45" spans="1:25" x14ac:dyDescent="0.25">
      <c r="A45" s="153">
        <v>44614</v>
      </c>
      <c r="B45" s="152" t="s">
        <v>164</v>
      </c>
      <c r="C45" s="152" t="s">
        <v>165</v>
      </c>
      <c r="D45" s="152" t="s">
        <v>187</v>
      </c>
      <c r="E45" s="152" t="s">
        <v>188</v>
      </c>
      <c r="F45" s="152" t="s">
        <v>189</v>
      </c>
      <c r="G45" s="152" t="s">
        <v>514</v>
      </c>
      <c r="H45" s="152">
        <v>5</v>
      </c>
      <c r="I45" s="152">
        <v>0.03</v>
      </c>
      <c r="J45" s="152">
        <v>0</v>
      </c>
      <c r="K45" s="152">
        <v>47</v>
      </c>
      <c r="L45" s="152">
        <v>15</v>
      </c>
      <c r="M45" s="152">
        <v>38</v>
      </c>
      <c r="N45" s="152">
        <v>22</v>
      </c>
      <c r="O45" s="152">
        <v>13</v>
      </c>
      <c r="P45" s="152">
        <v>14</v>
      </c>
      <c r="Q45" s="152">
        <v>37</v>
      </c>
      <c r="R45" s="152">
        <v>186</v>
      </c>
      <c r="S45" s="152">
        <v>38000</v>
      </c>
      <c r="T45" s="152">
        <v>7068000</v>
      </c>
      <c r="U45" s="152">
        <v>0</v>
      </c>
      <c r="V45" s="152">
        <v>7068000</v>
      </c>
      <c r="W45" s="152">
        <v>565440</v>
      </c>
      <c r="X45" s="152">
        <v>7633440</v>
      </c>
      <c r="Y45" s="152">
        <v>55000</v>
      </c>
    </row>
    <row r="46" spans="1:25" x14ac:dyDescent="0.25">
      <c r="A46" s="153">
        <v>44614</v>
      </c>
      <c r="B46" s="152" t="s">
        <v>190</v>
      </c>
      <c r="C46" s="152" t="s">
        <v>191</v>
      </c>
      <c r="D46" s="152" t="s">
        <v>192</v>
      </c>
      <c r="E46" s="152" t="s">
        <v>193</v>
      </c>
      <c r="F46" s="152" t="s">
        <v>194</v>
      </c>
      <c r="G46" s="152" t="s">
        <v>544</v>
      </c>
      <c r="H46" s="152">
        <v>3</v>
      </c>
      <c r="I46" s="152">
        <v>0</v>
      </c>
      <c r="J46" s="152">
        <v>0.12</v>
      </c>
      <c r="K46" s="152">
        <v>29</v>
      </c>
      <c r="L46" s="152">
        <v>15</v>
      </c>
      <c r="M46" s="152">
        <v>46</v>
      </c>
      <c r="N46" s="152">
        <v>49</v>
      </c>
      <c r="O46" s="152">
        <v>23</v>
      </c>
      <c r="P46" s="152">
        <v>14</v>
      </c>
      <c r="Q46" s="152">
        <v>45</v>
      </c>
      <c r="R46" s="152">
        <v>221</v>
      </c>
      <c r="S46" s="152">
        <v>19696</v>
      </c>
      <c r="T46" s="152">
        <v>4352816</v>
      </c>
      <c r="U46" s="152">
        <v>522337.92</v>
      </c>
      <c r="V46" s="152">
        <v>3830478.08</v>
      </c>
      <c r="W46" s="152">
        <v>348225.28000000003</v>
      </c>
      <c r="X46" s="152">
        <v>4178703.36</v>
      </c>
      <c r="Y46" s="152">
        <v>22500</v>
      </c>
    </row>
    <row r="47" spans="1:25" x14ac:dyDescent="0.25">
      <c r="A47" s="153">
        <v>44614</v>
      </c>
      <c r="B47" s="152" t="s">
        <v>190</v>
      </c>
      <c r="C47" s="152" t="s">
        <v>191</v>
      </c>
      <c r="D47" s="152" t="s">
        <v>195</v>
      </c>
      <c r="E47" s="152" t="s">
        <v>196</v>
      </c>
      <c r="F47" s="152" t="s">
        <v>197</v>
      </c>
      <c r="G47" s="152" t="s">
        <v>544</v>
      </c>
      <c r="H47" s="152">
        <v>12</v>
      </c>
      <c r="I47" s="152">
        <v>0</v>
      </c>
      <c r="J47" s="152">
        <v>0.15</v>
      </c>
      <c r="K47" s="152">
        <v>35</v>
      </c>
      <c r="L47" s="152">
        <v>22</v>
      </c>
      <c r="M47" s="152">
        <v>39</v>
      </c>
      <c r="N47" s="152">
        <v>17</v>
      </c>
      <c r="O47" s="152">
        <v>10</v>
      </c>
      <c r="P47" s="152">
        <v>35</v>
      </c>
      <c r="Q47" s="152">
        <v>30</v>
      </c>
      <c r="R47" s="152">
        <v>188</v>
      </c>
      <c r="S47" s="152">
        <v>17876</v>
      </c>
      <c r="T47" s="152">
        <v>3360688</v>
      </c>
      <c r="U47" s="152">
        <v>504103.2</v>
      </c>
      <c r="V47" s="152">
        <v>2856584.8</v>
      </c>
      <c r="W47" s="152">
        <v>268855.03999999998</v>
      </c>
      <c r="X47" s="152">
        <v>3125439.84</v>
      </c>
      <c r="Y47" s="152">
        <v>20900</v>
      </c>
    </row>
    <row r="48" spans="1:25" x14ac:dyDescent="0.25">
      <c r="A48" s="153">
        <v>44614</v>
      </c>
      <c r="B48" s="152" t="s">
        <v>190</v>
      </c>
      <c r="C48" s="152" t="s">
        <v>191</v>
      </c>
      <c r="D48" s="152" t="s">
        <v>198</v>
      </c>
      <c r="E48" s="152" t="s">
        <v>199</v>
      </c>
      <c r="F48" s="152" t="s">
        <v>200</v>
      </c>
      <c r="G48" s="152" t="s">
        <v>544</v>
      </c>
      <c r="H48" s="152">
        <v>12</v>
      </c>
      <c r="I48" s="152">
        <v>0</v>
      </c>
      <c r="J48" s="152">
        <v>0</v>
      </c>
      <c r="K48" s="152">
        <v>42</v>
      </c>
      <c r="L48" s="152">
        <v>39</v>
      </c>
      <c r="M48" s="152">
        <v>36</v>
      </c>
      <c r="N48" s="152">
        <v>24</v>
      </c>
      <c r="O48" s="152">
        <v>29</v>
      </c>
      <c r="P48" s="152">
        <v>14</v>
      </c>
      <c r="Q48" s="152">
        <v>26</v>
      </c>
      <c r="R48" s="152">
        <v>210</v>
      </c>
      <c r="S48" s="152">
        <v>18784</v>
      </c>
      <c r="T48" s="152">
        <v>3944640</v>
      </c>
      <c r="U48" s="152">
        <v>0</v>
      </c>
      <c r="V48" s="152">
        <v>3944640</v>
      </c>
      <c r="W48" s="152">
        <v>315571.20000000001</v>
      </c>
      <c r="X48" s="152">
        <v>4260211.2</v>
      </c>
      <c r="Y48" s="152">
        <v>21900</v>
      </c>
    </row>
    <row r="49" spans="1:25" x14ac:dyDescent="0.25">
      <c r="A49" s="153">
        <v>44614</v>
      </c>
      <c r="B49" s="152" t="s">
        <v>190</v>
      </c>
      <c r="C49" s="152" t="s">
        <v>191</v>
      </c>
      <c r="D49" s="152" t="s">
        <v>201</v>
      </c>
      <c r="E49" s="152" t="s">
        <v>202</v>
      </c>
      <c r="F49" s="152" t="s">
        <v>203</v>
      </c>
      <c r="G49" s="152" t="s">
        <v>544</v>
      </c>
      <c r="H49" s="152">
        <v>12</v>
      </c>
      <c r="I49" s="152">
        <v>0</v>
      </c>
      <c r="J49" s="152">
        <v>0.17</v>
      </c>
      <c r="K49" s="152">
        <v>34</v>
      </c>
      <c r="L49" s="152">
        <v>32</v>
      </c>
      <c r="M49" s="152">
        <v>26</v>
      </c>
      <c r="N49" s="152">
        <v>49</v>
      </c>
      <c r="O49" s="152">
        <v>38</v>
      </c>
      <c r="P49" s="152">
        <v>11</v>
      </c>
      <c r="Q49" s="152">
        <v>10</v>
      </c>
      <c r="R49" s="152">
        <v>200</v>
      </c>
      <c r="S49" s="152">
        <v>25908</v>
      </c>
      <c r="T49" s="152">
        <v>5181600</v>
      </c>
      <c r="U49" s="152">
        <v>880872</v>
      </c>
      <c r="V49" s="152">
        <v>4300728</v>
      </c>
      <c r="W49" s="152">
        <v>414528</v>
      </c>
      <c r="X49" s="152">
        <v>4715256</v>
      </c>
      <c r="Y49" s="152">
        <v>30000</v>
      </c>
    </row>
    <row r="50" spans="1:25" x14ac:dyDescent="0.25">
      <c r="A50" s="153">
        <v>44614</v>
      </c>
      <c r="B50" s="152" t="s">
        <v>190</v>
      </c>
      <c r="C50" s="152" t="s">
        <v>191</v>
      </c>
      <c r="D50" s="152" t="s">
        <v>204</v>
      </c>
      <c r="E50" s="152" t="s">
        <v>205</v>
      </c>
      <c r="F50" s="152" t="s">
        <v>206</v>
      </c>
      <c r="G50" s="152" t="s">
        <v>1269</v>
      </c>
      <c r="H50" s="152">
        <v>8</v>
      </c>
      <c r="I50" s="152">
        <v>0</v>
      </c>
      <c r="J50" s="152">
        <v>0</v>
      </c>
      <c r="K50" s="152">
        <v>22</v>
      </c>
      <c r="L50" s="152">
        <v>24</v>
      </c>
      <c r="M50" s="152">
        <v>10</v>
      </c>
      <c r="N50" s="152">
        <v>18</v>
      </c>
      <c r="O50" s="152">
        <v>11</v>
      </c>
      <c r="P50" s="152">
        <v>29</v>
      </c>
      <c r="Q50" s="152">
        <v>37</v>
      </c>
      <c r="R50" s="152">
        <v>151</v>
      </c>
      <c r="S50" s="152">
        <v>21140</v>
      </c>
      <c r="T50" s="152">
        <v>3192140</v>
      </c>
      <c r="U50" s="152">
        <v>0</v>
      </c>
      <c r="V50" s="152">
        <v>3192140</v>
      </c>
      <c r="W50" s="152">
        <v>255371.2</v>
      </c>
      <c r="X50" s="152">
        <v>3447511.2</v>
      </c>
      <c r="Y50" s="152">
        <v>24500</v>
      </c>
    </row>
    <row r="51" spans="1:25" x14ac:dyDescent="0.25">
      <c r="A51" s="153">
        <v>44614</v>
      </c>
      <c r="B51" s="152" t="s">
        <v>190</v>
      </c>
      <c r="C51" s="152" t="s">
        <v>191</v>
      </c>
      <c r="D51" s="152" t="s">
        <v>207</v>
      </c>
      <c r="E51" s="152" t="s">
        <v>208</v>
      </c>
      <c r="F51" s="152" t="s">
        <v>209</v>
      </c>
      <c r="G51" s="152" t="s">
        <v>544</v>
      </c>
      <c r="H51" s="152">
        <v>6</v>
      </c>
      <c r="I51" s="152">
        <v>0</v>
      </c>
      <c r="J51" s="152">
        <v>0</v>
      </c>
      <c r="K51" s="152">
        <v>28</v>
      </c>
      <c r="L51" s="152">
        <v>26</v>
      </c>
      <c r="M51" s="152">
        <v>35</v>
      </c>
      <c r="N51" s="152">
        <v>25</v>
      </c>
      <c r="O51" s="152">
        <v>21</v>
      </c>
      <c r="P51" s="152">
        <v>22</v>
      </c>
      <c r="Q51" s="152">
        <v>45</v>
      </c>
      <c r="R51" s="152">
        <v>202</v>
      </c>
      <c r="S51" s="152">
        <v>35454</v>
      </c>
      <c r="T51" s="152">
        <v>7161708</v>
      </c>
      <c r="U51" s="152">
        <v>0</v>
      </c>
      <c r="V51" s="152">
        <v>7161708</v>
      </c>
      <c r="W51" s="152">
        <v>572936.64</v>
      </c>
      <c r="X51" s="152">
        <v>7734644.6399999997</v>
      </c>
      <c r="Y51" s="152">
        <v>41900</v>
      </c>
    </row>
    <row r="52" spans="1:25" x14ac:dyDescent="0.25">
      <c r="A52" s="153">
        <v>44614</v>
      </c>
      <c r="B52" s="152" t="s">
        <v>190</v>
      </c>
      <c r="C52" s="152" t="s">
        <v>191</v>
      </c>
      <c r="D52" s="152" t="s">
        <v>210</v>
      </c>
      <c r="E52" s="152" t="s">
        <v>211</v>
      </c>
      <c r="F52" s="152" t="s">
        <v>212</v>
      </c>
      <c r="G52" s="152" t="s">
        <v>549</v>
      </c>
      <c r="H52" s="152">
        <v>12</v>
      </c>
      <c r="I52" s="152">
        <v>0</v>
      </c>
      <c r="J52" s="152">
        <v>0.15</v>
      </c>
      <c r="K52" s="152">
        <v>23</v>
      </c>
      <c r="L52" s="152">
        <v>27</v>
      </c>
      <c r="M52" s="152">
        <v>39</v>
      </c>
      <c r="N52" s="152">
        <v>46</v>
      </c>
      <c r="O52" s="152">
        <v>17</v>
      </c>
      <c r="P52" s="152">
        <v>19</v>
      </c>
      <c r="Q52" s="152">
        <v>16</v>
      </c>
      <c r="R52" s="152">
        <v>187</v>
      </c>
      <c r="S52" s="152">
        <v>6818</v>
      </c>
      <c r="T52" s="152">
        <v>1274966</v>
      </c>
      <c r="U52" s="152">
        <v>191244.9</v>
      </c>
      <c r="V52" s="152">
        <v>1083721.1000000001</v>
      </c>
      <c r="W52" s="152">
        <v>101997.28</v>
      </c>
      <c r="X52" s="152">
        <v>1185718.3799999999</v>
      </c>
      <c r="Y52" s="152">
        <v>8000</v>
      </c>
    </row>
    <row r="53" spans="1:25" x14ac:dyDescent="0.25">
      <c r="A53" s="153">
        <v>44614</v>
      </c>
      <c r="B53" s="152" t="s">
        <v>190</v>
      </c>
      <c r="C53" s="152" t="s">
        <v>191</v>
      </c>
      <c r="D53" s="152" t="s">
        <v>213</v>
      </c>
      <c r="E53" s="152" t="s">
        <v>214</v>
      </c>
      <c r="F53" s="152" t="s">
        <v>215</v>
      </c>
      <c r="G53" s="152" t="s">
        <v>544</v>
      </c>
      <c r="H53" s="152">
        <v>12</v>
      </c>
      <c r="I53" s="152">
        <v>0</v>
      </c>
      <c r="J53" s="152">
        <v>0</v>
      </c>
      <c r="K53" s="152">
        <v>18</v>
      </c>
      <c r="L53" s="152">
        <v>50</v>
      </c>
      <c r="M53" s="152">
        <v>42</v>
      </c>
      <c r="N53" s="152">
        <v>38</v>
      </c>
      <c r="O53" s="152">
        <v>21</v>
      </c>
      <c r="P53" s="152">
        <v>14</v>
      </c>
      <c r="Q53" s="152">
        <v>27</v>
      </c>
      <c r="R53" s="152">
        <v>210</v>
      </c>
      <c r="S53" s="152">
        <v>14544</v>
      </c>
      <c r="T53" s="152">
        <v>3054240</v>
      </c>
      <c r="U53" s="152">
        <v>0</v>
      </c>
      <c r="V53" s="152">
        <v>3054240</v>
      </c>
      <c r="W53" s="152">
        <v>244339.20000000001</v>
      </c>
      <c r="X53" s="152">
        <v>3298579.2</v>
      </c>
      <c r="Y53" s="152">
        <v>17500</v>
      </c>
    </row>
    <row r="54" spans="1:25" x14ac:dyDescent="0.25">
      <c r="A54" s="153">
        <v>44614</v>
      </c>
      <c r="B54" s="152" t="s">
        <v>74</v>
      </c>
      <c r="C54" s="152" t="s">
        <v>75</v>
      </c>
      <c r="D54" s="152" t="s">
        <v>76</v>
      </c>
      <c r="E54" s="152" t="s">
        <v>77</v>
      </c>
      <c r="F54" s="152" t="s">
        <v>78</v>
      </c>
      <c r="G54" s="152" t="s">
        <v>549</v>
      </c>
      <c r="H54" s="152">
        <v>6</v>
      </c>
      <c r="I54" s="152">
        <v>0.08</v>
      </c>
      <c r="J54" s="152">
        <v>0</v>
      </c>
      <c r="K54" s="152">
        <v>0</v>
      </c>
      <c r="L54" s="152">
        <v>0</v>
      </c>
      <c r="M54" s="152">
        <v>0</v>
      </c>
      <c r="N54" s="152">
        <v>0</v>
      </c>
      <c r="O54" s="152">
        <v>0</v>
      </c>
      <c r="P54" s="152">
        <v>33</v>
      </c>
      <c r="Q54" s="152">
        <v>31</v>
      </c>
      <c r="R54" s="152">
        <v>64</v>
      </c>
      <c r="S54" s="152">
        <v>32000</v>
      </c>
      <c r="T54" s="152">
        <v>2048000</v>
      </c>
      <c r="U54" s="152">
        <v>0</v>
      </c>
      <c r="V54" s="152">
        <v>2048000</v>
      </c>
      <c r="W54" s="152">
        <v>163840</v>
      </c>
      <c r="X54" s="152">
        <v>2211840</v>
      </c>
      <c r="Y54" s="152">
        <v>40000</v>
      </c>
    </row>
    <row r="55" spans="1:25" x14ac:dyDescent="0.25">
      <c r="A55" s="153">
        <v>44614</v>
      </c>
      <c r="B55" s="152" t="s">
        <v>74</v>
      </c>
      <c r="C55" s="152" t="s">
        <v>75</v>
      </c>
      <c r="D55" s="152" t="s">
        <v>80</v>
      </c>
      <c r="E55" s="152" t="s">
        <v>81</v>
      </c>
      <c r="F55" s="152" t="s">
        <v>82</v>
      </c>
      <c r="G55" s="152" t="s">
        <v>549</v>
      </c>
      <c r="H55" s="152">
        <v>18</v>
      </c>
      <c r="I55" s="152">
        <v>0.08</v>
      </c>
      <c r="J55" s="152">
        <v>0</v>
      </c>
      <c r="K55" s="152">
        <v>43</v>
      </c>
      <c r="L55" s="152">
        <v>14</v>
      </c>
      <c r="M55" s="152">
        <v>49</v>
      </c>
      <c r="N55" s="152">
        <v>11</v>
      </c>
      <c r="O55" s="152">
        <v>24</v>
      </c>
      <c r="P55" s="152">
        <v>37</v>
      </c>
      <c r="Q55" s="152">
        <v>15</v>
      </c>
      <c r="R55" s="152">
        <v>193</v>
      </c>
      <c r="S55" s="152">
        <v>32000</v>
      </c>
      <c r="T55" s="152">
        <v>6176000</v>
      </c>
      <c r="U55" s="152">
        <v>0</v>
      </c>
      <c r="V55" s="152">
        <v>6176000</v>
      </c>
      <c r="W55" s="152">
        <v>494080</v>
      </c>
      <c r="X55" s="152">
        <v>6670080</v>
      </c>
      <c r="Y55" s="152">
        <v>40000</v>
      </c>
    </row>
    <row r="56" spans="1:25" x14ac:dyDescent="0.25">
      <c r="A56" s="153">
        <v>44614</v>
      </c>
      <c r="B56" s="152" t="s">
        <v>74</v>
      </c>
      <c r="C56" s="152" t="s">
        <v>75</v>
      </c>
      <c r="D56" s="152" t="s">
        <v>83</v>
      </c>
      <c r="E56" s="152" t="s">
        <v>84</v>
      </c>
      <c r="F56" s="152" t="s">
        <v>85</v>
      </c>
      <c r="G56" s="152" t="s">
        <v>514</v>
      </c>
      <c r="H56" s="152">
        <v>10</v>
      </c>
      <c r="I56" s="152">
        <v>0.08</v>
      </c>
      <c r="J56" s="152">
        <v>0</v>
      </c>
      <c r="K56" s="152">
        <v>38</v>
      </c>
      <c r="L56" s="152">
        <v>10</v>
      </c>
      <c r="M56" s="152">
        <v>27</v>
      </c>
      <c r="N56" s="152">
        <v>31</v>
      </c>
      <c r="O56" s="152">
        <v>43</v>
      </c>
      <c r="P56" s="152">
        <v>29</v>
      </c>
      <c r="Q56" s="152">
        <v>37</v>
      </c>
      <c r="R56" s="152">
        <v>215</v>
      </c>
      <c r="S56" s="152">
        <v>13500</v>
      </c>
      <c r="T56" s="152">
        <v>2902500</v>
      </c>
      <c r="U56" s="152">
        <v>0</v>
      </c>
      <c r="V56" s="152">
        <v>2902500</v>
      </c>
      <c r="W56" s="152">
        <v>232200</v>
      </c>
      <c r="X56" s="152">
        <v>3134700</v>
      </c>
      <c r="Y56" s="152">
        <v>15900</v>
      </c>
    </row>
    <row r="57" spans="1:25" x14ac:dyDescent="0.25">
      <c r="A57" s="153">
        <v>44614</v>
      </c>
      <c r="B57" s="152" t="s">
        <v>263</v>
      </c>
      <c r="C57" s="152" t="s">
        <v>264</v>
      </c>
      <c r="D57" s="152" t="s">
        <v>265</v>
      </c>
      <c r="E57" s="152" t="s">
        <v>266</v>
      </c>
      <c r="F57" s="152" t="s">
        <v>267</v>
      </c>
      <c r="G57" s="152" t="s">
        <v>514</v>
      </c>
      <c r="H57" s="152">
        <v>33</v>
      </c>
      <c r="I57" s="152">
        <v>0</v>
      </c>
      <c r="J57" s="152">
        <v>0.15</v>
      </c>
      <c r="K57" s="152">
        <v>20</v>
      </c>
      <c r="L57" s="152">
        <v>10</v>
      </c>
      <c r="M57" s="152">
        <v>46</v>
      </c>
      <c r="N57" s="152">
        <v>19</v>
      </c>
      <c r="O57" s="152">
        <v>30</v>
      </c>
      <c r="P57" s="152">
        <v>42</v>
      </c>
      <c r="Q57" s="152">
        <v>50</v>
      </c>
      <c r="R57" s="152">
        <v>217</v>
      </c>
      <c r="S57" s="152">
        <v>44545.4545</v>
      </c>
      <c r="T57" s="152">
        <v>9666363.6264999993</v>
      </c>
      <c r="U57" s="152">
        <v>1449954.543975</v>
      </c>
      <c r="V57" s="152">
        <v>8216409.082525</v>
      </c>
      <c r="W57" s="152">
        <v>773309.09011999995</v>
      </c>
      <c r="X57" s="152">
        <v>8989718.1726450007</v>
      </c>
      <c r="Y57" s="152">
        <v>57900</v>
      </c>
    </row>
    <row r="58" spans="1:25" x14ac:dyDescent="0.25">
      <c r="A58" s="153">
        <v>44614</v>
      </c>
      <c r="B58" s="152" t="s">
        <v>263</v>
      </c>
      <c r="C58" s="152" t="s">
        <v>264</v>
      </c>
      <c r="D58" s="152" t="s">
        <v>268</v>
      </c>
      <c r="E58" s="152" t="s">
        <v>269</v>
      </c>
      <c r="F58" s="152" t="s">
        <v>270</v>
      </c>
      <c r="G58" s="152" t="s">
        <v>514</v>
      </c>
      <c r="H58" s="152">
        <v>10</v>
      </c>
      <c r="I58" s="152">
        <v>0</v>
      </c>
      <c r="J58" s="152">
        <v>0.1</v>
      </c>
      <c r="K58" s="152">
        <v>38</v>
      </c>
      <c r="L58" s="152">
        <v>19</v>
      </c>
      <c r="M58" s="152">
        <v>30</v>
      </c>
      <c r="N58" s="152">
        <v>16</v>
      </c>
      <c r="O58" s="152">
        <v>18</v>
      </c>
      <c r="P58" s="152">
        <v>36</v>
      </c>
      <c r="Q58" s="152">
        <v>37</v>
      </c>
      <c r="R58" s="152">
        <v>194</v>
      </c>
      <c r="S58" s="152">
        <v>40000</v>
      </c>
      <c r="T58" s="152">
        <v>7760000</v>
      </c>
      <c r="U58" s="152">
        <v>776000</v>
      </c>
      <c r="V58" s="152">
        <v>6984000</v>
      </c>
      <c r="W58" s="152">
        <v>620800</v>
      </c>
      <c r="X58" s="152">
        <v>7604800</v>
      </c>
      <c r="Y58" s="152">
        <v>51900</v>
      </c>
    </row>
    <row r="59" spans="1:25" x14ac:dyDescent="0.25">
      <c r="A59" s="153">
        <v>44614</v>
      </c>
      <c r="B59" s="152" t="s">
        <v>263</v>
      </c>
      <c r="C59" s="152" t="s">
        <v>264</v>
      </c>
      <c r="D59" s="152" t="s">
        <v>271</v>
      </c>
      <c r="E59" s="152" t="s">
        <v>272</v>
      </c>
      <c r="F59" s="152" t="s">
        <v>273</v>
      </c>
      <c r="G59" s="152" t="s">
        <v>514</v>
      </c>
      <c r="H59" s="152">
        <v>10</v>
      </c>
      <c r="I59" s="152">
        <v>0</v>
      </c>
      <c r="J59" s="152">
        <v>0.15</v>
      </c>
      <c r="K59" s="152">
        <v>29</v>
      </c>
      <c r="L59" s="152">
        <v>29</v>
      </c>
      <c r="M59" s="152">
        <v>29</v>
      </c>
      <c r="N59" s="152">
        <v>22</v>
      </c>
      <c r="O59" s="152">
        <v>49</v>
      </c>
      <c r="P59" s="152">
        <v>42</v>
      </c>
      <c r="Q59" s="152">
        <v>42</v>
      </c>
      <c r="R59" s="152">
        <v>242</v>
      </c>
      <c r="S59" s="152">
        <v>29090.909100000001</v>
      </c>
      <c r="T59" s="152">
        <v>7040000.0022</v>
      </c>
      <c r="U59" s="152">
        <v>1056000.00033</v>
      </c>
      <c r="V59" s="152">
        <v>5984000.0018699998</v>
      </c>
      <c r="W59" s="152">
        <v>563200.00017599994</v>
      </c>
      <c r="X59" s="152">
        <v>6547200.0020460002</v>
      </c>
      <c r="Y59" s="152">
        <v>33000</v>
      </c>
    </row>
    <row r="60" spans="1:25" x14ac:dyDescent="0.25">
      <c r="A60" s="153">
        <v>44614</v>
      </c>
      <c r="B60" s="152" t="s">
        <v>263</v>
      </c>
      <c r="C60" s="152" t="s">
        <v>264</v>
      </c>
      <c r="D60" s="152" t="s">
        <v>274</v>
      </c>
      <c r="E60" s="152" t="s">
        <v>275</v>
      </c>
      <c r="F60" s="152" t="s">
        <v>276</v>
      </c>
      <c r="G60" s="152" t="s">
        <v>514</v>
      </c>
      <c r="H60" s="152">
        <v>10</v>
      </c>
      <c r="I60" s="152">
        <v>0</v>
      </c>
      <c r="J60" s="152">
        <v>0.15</v>
      </c>
      <c r="K60" s="152">
        <v>16</v>
      </c>
      <c r="L60" s="152">
        <v>37</v>
      </c>
      <c r="M60" s="152">
        <v>17</v>
      </c>
      <c r="N60" s="152">
        <v>46</v>
      </c>
      <c r="O60" s="152">
        <v>43</v>
      </c>
      <c r="P60" s="152">
        <v>33</v>
      </c>
      <c r="Q60" s="152">
        <v>43</v>
      </c>
      <c r="R60" s="152">
        <v>235</v>
      </c>
      <c r="S60" s="152">
        <v>29090.909100000001</v>
      </c>
      <c r="T60" s="152">
        <v>6836363.6385000004</v>
      </c>
      <c r="U60" s="152">
        <v>1025454.545775</v>
      </c>
      <c r="V60" s="152">
        <v>5810909.0927250003</v>
      </c>
      <c r="W60" s="152">
        <v>546909.09108000004</v>
      </c>
      <c r="X60" s="152">
        <v>6357818.183805</v>
      </c>
      <c r="Y60" s="152">
        <v>33000</v>
      </c>
    </row>
    <row r="61" spans="1:25" x14ac:dyDescent="0.25">
      <c r="A61" s="153">
        <v>44614</v>
      </c>
      <c r="B61" s="152" t="s">
        <v>263</v>
      </c>
      <c r="C61" s="152" t="s">
        <v>264</v>
      </c>
      <c r="D61" s="152" t="s">
        <v>277</v>
      </c>
      <c r="E61" s="152" t="s">
        <v>278</v>
      </c>
      <c r="F61" s="152" t="s">
        <v>279</v>
      </c>
      <c r="G61" s="152" t="s">
        <v>514</v>
      </c>
      <c r="H61" s="152">
        <v>8</v>
      </c>
      <c r="I61" s="152">
        <v>0</v>
      </c>
      <c r="J61" s="152">
        <v>0.15</v>
      </c>
      <c r="K61" s="152">
        <v>26</v>
      </c>
      <c r="L61" s="152">
        <v>36</v>
      </c>
      <c r="M61" s="152">
        <v>21</v>
      </c>
      <c r="N61" s="152">
        <v>21</v>
      </c>
      <c r="O61" s="152">
        <v>43</v>
      </c>
      <c r="P61" s="152">
        <v>43</v>
      </c>
      <c r="Q61" s="152">
        <v>25</v>
      </c>
      <c r="R61" s="152">
        <v>215</v>
      </c>
      <c r="S61" s="152">
        <v>26364</v>
      </c>
      <c r="T61" s="152">
        <v>5668260</v>
      </c>
      <c r="U61" s="152">
        <v>850239</v>
      </c>
      <c r="V61" s="152">
        <v>4818021</v>
      </c>
      <c r="W61" s="152">
        <v>453460.8</v>
      </c>
      <c r="X61" s="152">
        <v>5271481.8</v>
      </c>
      <c r="Y61" s="152">
        <v>34900</v>
      </c>
    </row>
    <row r="62" spans="1:25" x14ac:dyDescent="0.25">
      <c r="A62" s="153">
        <v>44614</v>
      </c>
      <c r="B62" s="152" t="s">
        <v>263</v>
      </c>
      <c r="C62" s="152" t="s">
        <v>264</v>
      </c>
      <c r="D62" s="152" t="s">
        <v>280</v>
      </c>
      <c r="E62" s="152" t="s">
        <v>281</v>
      </c>
      <c r="F62" s="152" t="s">
        <v>282</v>
      </c>
      <c r="G62" s="152" t="s">
        <v>514</v>
      </c>
      <c r="H62" s="152">
        <v>8</v>
      </c>
      <c r="I62" s="152">
        <v>0</v>
      </c>
      <c r="J62" s="152">
        <v>0.15</v>
      </c>
      <c r="K62" s="152">
        <v>31</v>
      </c>
      <c r="L62" s="152">
        <v>10</v>
      </c>
      <c r="M62" s="152">
        <v>13</v>
      </c>
      <c r="N62" s="152">
        <v>10</v>
      </c>
      <c r="O62" s="152">
        <v>23</v>
      </c>
      <c r="P62" s="152">
        <v>32</v>
      </c>
      <c r="Q62" s="152">
        <v>16</v>
      </c>
      <c r="R62" s="152">
        <v>135</v>
      </c>
      <c r="S62" s="152">
        <v>40000</v>
      </c>
      <c r="T62" s="152">
        <v>5400000</v>
      </c>
      <c r="U62" s="152">
        <v>810000</v>
      </c>
      <c r="V62" s="152">
        <v>4590000</v>
      </c>
      <c r="W62" s="152">
        <v>432000</v>
      </c>
      <c r="X62" s="152">
        <v>5022000</v>
      </c>
      <c r="Y62" s="152">
        <v>51000</v>
      </c>
    </row>
    <row r="63" spans="1:25" x14ac:dyDescent="0.25">
      <c r="A63" s="153">
        <v>44614</v>
      </c>
      <c r="B63" s="152" t="s">
        <v>263</v>
      </c>
      <c r="C63" s="152" t="s">
        <v>264</v>
      </c>
      <c r="D63" s="152" t="s">
        <v>283</v>
      </c>
      <c r="E63" s="152" t="s">
        <v>284</v>
      </c>
      <c r="F63" s="152" t="s">
        <v>285</v>
      </c>
      <c r="G63" s="152" t="s">
        <v>514</v>
      </c>
      <c r="H63" s="152">
        <v>8</v>
      </c>
      <c r="I63" s="152">
        <v>0</v>
      </c>
      <c r="J63" s="152">
        <v>0.15</v>
      </c>
      <c r="K63" s="152">
        <v>23</v>
      </c>
      <c r="L63" s="152">
        <v>36</v>
      </c>
      <c r="M63" s="152">
        <v>16</v>
      </c>
      <c r="N63" s="152">
        <v>38</v>
      </c>
      <c r="O63" s="152">
        <v>43</v>
      </c>
      <c r="P63" s="152">
        <v>48</v>
      </c>
      <c r="Q63" s="152">
        <v>20</v>
      </c>
      <c r="R63" s="152">
        <v>224</v>
      </c>
      <c r="S63" s="152">
        <v>39090.909099999997</v>
      </c>
      <c r="T63" s="152">
        <v>8756363.6383999996</v>
      </c>
      <c r="U63" s="152">
        <v>1313454.5457599999</v>
      </c>
      <c r="V63" s="152">
        <v>7442909.0926400004</v>
      </c>
      <c r="W63" s="152">
        <v>700509.09107199998</v>
      </c>
      <c r="X63" s="152">
        <v>8143418.183712</v>
      </c>
      <c r="Y63" s="152">
        <v>44000</v>
      </c>
    </row>
    <row r="64" spans="1:25" x14ac:dyDescent="0.25">
      <c r="A64" s="153">
        <v>44614</v>
      </c>
      <c r="B64" s="152" t="s">
        <v>263</v>
      </c>
      <c r="C64" s="152" t="s">
        <v>264</v>
      </c>
      <c r="D64" s="152" t="s">
        <v>286</v>
      </c>
      <c r="E64" s="152" t="s">
        <v>287</v>
      </c>
      <c r="F64" s="152" t="s">
        <v>288</v>
      </c>
      <c r="G64" s="152" t="s">
        <v>514</v>
      </c>
      <c r="H64" s="152">
        <v>10</v>
      </c>
      <c r="I64" s="152">
        <v>0</v>
      </c>
      <c r="J64" s="152">
        <v>0</v>
      </c>
      <c r="K64" s="152">
        <v>38</v>
      </c>
      <c r="L64" s="152">
        <v>31</v>
      </c>
      <c r="M64" s="152">
        <v>32</v>
      </c>
      <c r="N64" s="152">
        <v>10</v>
      </c>
      <c r="O64" s="152">
        <v>14</v>
      </c>
      <c r="P64" s="152">
        <v>48</v>
      </c>
      <c r="Q64" s="152">
        <v>32</v>
      </c>
      <c r="R64" s="152">
        <v>205</v>
      </c>
      <c r="S64" s="152">
        <v>25000</v>
      </c>
      <c r="T64" s="152">
        <v>5125000</v>
      </c>
      <c r="U64" s="152">
        <v>0</v>
      </c>
      <c r="V64" s="152">
        <v>5125000</v>
      </c>
      <c r="W64" s="152">
        <v>410000</v>
      </c>
      <c r="X64" s="152">
        <v>5535000</v>
      </c>
      <c r="Y64" s="152">
        <v>35900</v>
      </c>
    </row>
    <row r="65" spans="1:25" x14ac:dyDescent="0.25">
      <c r="A65" s="153">
        <v>44614</v>
      </c>
      <c r="B65" s="152" t="s">
        <v>263</v>
      </c>
      <c r="C65" s="152" t="s">
        <v>264</v>
      </c>
      <c r="D65" s="152" t="s">
        <v>289</v>
      </c>
      <c r="E65" s="152" t="s">
        <v>290</v>
      </c>
      <c r="F65" s="152" t="s">
        <v>291</v>
      </c>
      <c r="G65" s="152" t="s">
        <v>514</v>
      </c>
      <c r="H65" s="152">
        <v>10</v>
      </c>
      <c r="I65" s="152">
        <v>0</v>
      </c>
      <c r="J65" s="152">
        <v>0.2</v>
      </c>
      <c r="K65" s="152">
        <v>19</v>
      </c>
      <c r="L65" s="152">
        <v>33</v>
      </c>
      <c r="M65" s="152">
        <v>18</v>
      </c>
      <c r="N65" s="152">
        <v>43</v>
      </c>
      <c r="O65" s="152">
        <v>46</v>
      </c>
      <c r="P65" s="152">
        <v>33</v>
      </c>
      <c r="Q65" s="152">
        <v>50</v>
      </c>
      <c r="R65" s="152">
        <v>242</v>
      </c>
      <c r="S65" s="152">
        <v>74545.454500000007</v>
      </c>
      <c r="T65" s="152">
        <v>18039999.989</v>
      </c>
      <c r="U65" s="152">
        <v>3607999.9978</v>
      </c>
      <c r="V65" s="152">
        <v>14431999.9912</v>
      </c>
      <c r="W65" s="152">
        <v>1443199.9991200001</v>
      </c>
      <c r="X65" s="152">
        <v>15875199.990320001</v>
      </c>
      <c r="Y65" s="152">
        <v>88900</v>
      </c>
    </row>
    <row r="66" spans="1:25" x14ac:dyDescent="0.25">
      <c r="A66" s="153">
        <v>44614</v>
      </c>
      <c r="B66" s="152" t="s">
        <v>263</v>
      </c>
      <c r="C66" s="152" t="s">
        <v>264</v>
      </c>
      <c r="D66" s="152" t="s">
        <v>292</v>
      </c>
      <c r="E66" s="152" t="s">
        <v>293</v>
      </c>
      <c r="F66" s="152" t="s">
        <v>294</v>
      </c>
      <c r="G66" s="152" t="s">
        <v>514</v>
      </c>
      <c r="H66" s="152">
        <v>10</v>
      </c>
      <c r="I66" s="152">
        <v>0</v>
      </c>
      <c r="J66" s="152">
        <v>0.2</v>
      </c>
      <c r="K66" s="152">
        <v>43</v>
      </c>
      <c r="L66" s="152">
        <v>29</v>
      </c>
      <c r="M66" s="152">
        <v>49</v>
      </c>
      <c r="N66" s="152">
        <v>47</v>
      </c>
      <c r="O66" s="152">
        <v>44</v>
      </c>
      <c r="P66" s="152">
        <v>25</v>
      </c>
      <c r="Q66" s="152">
        <v>34</v>
      </c>
      <c r="R66" s="152">
        <v>271</v>
      </c>
      <c r="S66" s="152">
        <v>74545.454500000007</v>
      </c>
      <c r="T66" s="152">
        <v>20201818.169500001</v>
      </c>
      <c r="U66" s="152">
        <v>4040363.6338999998</v>
      </c>
      <c r="V66" s="152">
        <v>16161454.535599999</v>
      </c>
      <c r="W66" s="152">
        <v>1616145.4535600001</v>
      </c>
      <c r="X66" s="152">
        <v>17777599.989160001</v>
      </c>
      <c r="Y66" s="152">
        <v>88900</v>
      </c>
    </row>
    <row r="67" spans="1:25" x14ac:dyDescent="0.25">
      <c r="A67" s="153">
        <v>44614</v>
      </c>
      <c r="B67" s="152" t="s">
        <v>263</v>
      </c>
      <c r="C67" s="152" t="s">
        <v>264</v>
      </c>
      <c r="D67" s="152" t="s">
        <v>295</v>
      </c>
      <c r="E67" s="152" t="s">
        <v>296</v>
      </c>
      <c r="F67" s="152" t="s">
        <v>297</v>
      </c>
      <c r="G67" s="152" t="s">
        <v>514</v>
      </c>
      <c r="H67" s="152">
        <v>10</v>
      </c>
      <c r="I67" s="152">
        <v>0</v>
      </c>
      <c r="J67" s="152">
        <v>0.1</v>
      </c>
      <c r="K67" s="152">
        <v>29</v>
      </c>
      <c r="L67" s="152">
        <v>46</v>
      </c>
      <c r="M67" s="152">
        <v>23</v>
      </c>
      <c r="N67" s="152">
        <v>26</v>
      </c>
      <c r="O67" s="152">
        <v>16</v>
      </c>
      <c r="P67" s="152">
        <v>13</v>
      </c>
      <c r="Q67" s="152">
        <v>50</v>
      </c>
      <c r="R67" s="152">
        <v>203</v>
      </c>
      <c r="S67" s="152">
        <v>28545.4545</v>
      </c>
      <c r="T67" s="152">
        <v>5794727.2635000004</v>
      </c>
      <c r="U67" s="152">
        <v>579472.72635000001</v>
      </c>
      <c r="V67" s="152">
        <v>5215254.5371500002</v>
      </c>
      <c r="W67" s="152">
        <v>463578.18108000001</v>
      </c>
      <c r="X67" s="152">
        <v>5678832.7182299998</v>
      </c>
      <c r="Y67" s="152">
        <v>34500</v>
      </c>
    </row>
    <row r="68" spans="1:25" x14ac:dyDescent="0.25">
      <c r="A68" s="153">
        <v>44614</v>
      </c>
      <c r="B68" s="152" t="s">
        <v>263</v>
      </c>
      <c r="C68" s="152" t="s">
        <v>264</v>
      </c>
      <c r="D68" s="152" t="s">
        <v>298</v>
      </c>
      <c r="E68" s="152" t="s">
        <v>299</v>
      </c>
      <c r="F68" s="152" t="s">
        <v>300</v>
      </c>
      <c r="G68" s="152" t="s">
        <v>514</v>
      </c>
      <c r="H68" s="152">
        <v>10</v>
      </c>
      <c r="I68" s="152">
        <v>0</v>
      </c>
      <c r="J68" s="152">
        <v>0.25</v>
      </c>
      <c r="K68" s="152">
        <v>49</v>
      </c>
      <c r="L68" s="152">
        <v>35</v>
      </c>
      <c r="M68" s="152">
        <v>39</v>
      </c>
      <c r="N68" s="152">
        <v>11</v>
      </c>
      <c r="O68" s="152">
        <v>12</v>
      </c>
      <c r="P68" s="152">
        <v>28</v>
      </c>
      <c r="Q68" s="152">
        <v>16</v>
      </c>
      <c r="R68" s="152">
        <v>190</v>
      </c>
      <c r="S68" s="152">
        <v>73636.363599999997</v>
      </c>
      <c r="T68" s="152">
        <v>13990909.084000001</v>
      </c>
      <c r="U68" s="152">
        <v>3497727.2710000002</v>
      </c>
      <c r="V68" s="152">
        <v>10493181.812999999</v>
      </c>
      <c r="W68" s="152">
        <v>1119272.7267199999</v>
      </c>
      <c r="X68" s="152">
        <v>11612454.539720001</v>
      </c>
      <c r="Y68" s="152">
        <v>87900</v>
      </c>
    </row>
    <row r="69" spans="1:25" x14ac:dyDescent="0.25">
      <c r="A69" s="153">
        <v>44614</v>
      </c>
      <c r="B69" s="152" t="s">
        <v>263</v>
      </c>
      <c r="C69" s="152" t="s">
        <v>264</v>
      </c>
      <c r="D69" s="152" t="s">
        <v>301</v>
      </c>
      <c r="E69" s="152" t="s">
        <v>302</v>
      </c>
      <c r="F69" s="152" t="s">
        <v>303</v>
      </c>
      <c r="G69" s="152" t="s">
        <v>514</v>
      </c>
      <c r="H69" s="152">
        <v>10</v>
      </c>
      <c r="I69" s="152">
        <v>0</v>
      </c>
      <c r="J69" s="152">
        <v>0</v>
      </c>
      <c r="K69" s="152">
        <v>43</v>
      </c>
      <c r="L69" s="152">
        <v>12</v>
      </c>
      <c r="M69" s="152">
        <v>19</v>
      </c>
      <c r="N69" s="152">
        <v>49</v>
      </c>
      <c r="O69" s="152">
        <v>39</v>
      </c>
      <c r="P69" s="152">
        <v>41</v>
      </c>
      <c r="Q69" s="152">
        <v>39</v>
      </c>
      <c r="R69" s="152">
        <v>242</v>
      </c>
      <c r="S69" s="152">
        <v>52545.4545</v>
      </c>
      <c r="T69" s="152">
        <v>12715999.989</v>
      </c>
      <c r="U69" s="152">
        <v>0</v>
      </c>
      <c r="V69" s="152">
        <v>12715999.989</v>
      </c>
      <c r="W69" s="152">
        <v>1017279.9991200001</v>
      </c>
      <c r="X69" s="152">
        <v>13733279.988120001</v>
      </c>
      <c r="Y69" s="152">
        <v>63900</v>
      </c>
    </row>
    <row r="70" spans="1:25" x14ac:dyDescent="0.25">
      <c r="A70" s="153">
        <v>44614</v>
      </c>
      <c r="B70" s="152" t="s">
        <v>263</v>
      </c>
      <c r="C70" s="152" t="s">
        <v>264</v>
      </c>
      <c r="D70" s="152" t="s">
        <v>304</v>
      </c>
      <c r="E70" s="152" t="s">
        <v>305</v>
      </c>
      <c r="F70" s="152" t="s">
        <v>306</v>
      </c>
      <c r="G70" s="152" t="s">
        <v>514</v>
      </c>
      <c r="H70" s="152">
        <v>10</v>
      </c>
      <c r="I70" s="152">
        <v>0</v>
      </c>
      <c r="J70" s="152">
        <v>0</v>
      </c>
      <c r="K70" s="152">
        <v>34</v>
      </c>
      <c r="L70" s="152">
        <v>15</v>
      </c>
      <c r="M70" s="152">
        <v>37</v>
      </c>
      <c r="N70" s="152">
        <v>22</v>
      </c>
      <c r="O70" s="152">
        <v>42</v>
      </c>
      <c r="P70" s="152">
        <v>30</v>
      </c>
      <c r="Q70" s="152">
        <v>42</v>
      </c>
      <c r="R70" s="152">
        <v>222</v>
      </c>
      <c r="S70" s="152">
        <v>27272.727299999999</v>
      </c>
      <c r="T70" s="152">
        <v>6054545.4605999999</v>
      </c>
      <c r="U70" s="152">
        <v>0</v>
      </c>
      <c r="V70" s="152">
        <v>6054545.4605999999</v>
      </c>
      <c r="W70" s="152">
        <v>484363.63684799999</v>
      </c>
      <c r="X70" s="152">
        <v>6538909.0974479998</v>
      </c>
      <c r="Y70" s="152">
        <v>33500</v>
      </c>
    </row>
    <row r="71" spans="1:25" x14ac:dyDescent="0.25">
      <c r="A71" s="153">
        <v>44614</v>
      </c>
      <c r="B71" s="152" t="s">
        <v>263</v>
      </c>
      <c r="C71" s="152" t="s">
        <v>264</v>
      </c>
      <c r="D71" s="152" t="s">
        <v>307</v>
      </c>
      <c r="E71" s="152" t="s">
        <v>308</v>
      </c>
      <c r="F71" s="152" t="s">
        <v>309</v>
      </c>
      <c r="G71" s="152" t="s">
        <v>514</v>
      </c>
      <c r="H71" s="152">
        <v>10</v>
      </c>
      <c r="I71" s="152">
        <v>0</v>
      </c>
      <c r="J71" s="152">
        <v>0.25</v>
      </c>
      <c r="K71" s="152">
        <v>14</v>
      </c>
      <c r="L71" s="152">
        <v>41</v>
      </c>
      <c r="M71" s="152">
        <v>29</v>
      </c>
      <c r="N71" s="152">
        <v>12</v>
      </c>
      <c r="O71" s="152">
        <v>26</v>
      </c>
      <c r="P71" s="152">
        <v>17</v>
      </c>
      <c r="Q71" s="152">
        <v>46</v>
      </c>
      <c r="R71" s="152">
        <v>185</v>
      </c>
      <c r="S71" s="152">
        <v>71363.636400000003</v>
      </c>
      <c r="T71" s="152">
        <v>13202272.733999999</v>
      </c>
      <c r="U71" s="152">
        <v>3300568.1834999998</v>
      </c>
      <c r="V71" s="152">
        <v>9901704.5504999999</v>
      </c>
      <c r="W71" s="152">
        <v>1056181.8187200001</v>
      </c>
      <c r="X71" s="152">
        <v>10957886.36922</v>
      </c>
      <c r="Y71" s="152">
        <v>85900</v>
      </c>
    </row>
    <row r="72" spans="1:25" x14ac:dyDescent="0.25">
      <c r="A72" s="153">
        <v>44614</v>
      </c>
      <c r="B72" s="152" t="s">
        <v>263</v>
      </c>
      <c r="C72" s="152" t="s">
        <v>264</v>
      </c>
      <c r="D72" s="152" t="s">
        <v>310</v>
      </c>
      <c r="E72" s="152" t="s">
        <v>311</v>
      </c>
      <c r="F72" s="152" t="s">
        <v>312</v>
      </c>
      <c r="G72" s="152" t="s">
        <v>514</v>
      </c>
      <c r="H72" s="152">
        <v>10</v>
      </c>
      <c r="I72" s="152">
        <v>0</v>
      </c>
      <c r="J72" s="152">
        <v>0.3</v>
      </c>
      <c r="K72" s="152">
        <v>19</v>
      </c>
      <c r="L72" s="152">
        <v>40</v>
      </c>
      <c r="M72" s="152">
        <v>30</v>
      </c>
      <c r="N72" s="152">
        <v>35</v>
      </c>
      <c r="O72" s="152">
        <v>32</v>
      </c>
      <c r="P72" s="152">
        <v>33</v>
      </c>
      <c r="Q72" s="152">
        <v>46</v>
      </c>
      <c r="R72" s="152">
        <v>235</v>
      </c>
      <c r="S72" s="152">
        <v>45454.5455</v>
      </c>
      <c r="T72" s="152">
        <v>10681818.192500001</v>
      </c>
      <c r="U72" s="152">
        <v>3204545.4577500001</v>
      </c>
      <c r="V72" s="152">
        <v>7477272.7347499998</v>
      </c>
      <c r="W72" s="152">
        <v>854545.45539999998</v>
      </c>
      <c r="X72" s="152">
        <v>8331818.1901500002</v>
      </c>
      <c r="Y72" s="152">
        <v>55900</v>
      </c>
    </row>
    <row r="73" spans="1:25" x14ac:dyDescent="0.25">
      <c r="A73" s="153">
        <v>44614</v>
      </c>
      <c r="B73" s="152" t="s">
        <v>263</v>
      </c>
      <c r="C73" s="152" t="s">
        <v>264</v>
      </c>
      <c r="D73" s="152" t="s">
        <v>313</v>
      </c>
      <c r="E73" s="152" t="s">
        <v>314</v>
      </c>
      <c r="F73" s="152" t="s">
        <v>315</v>
      </c>
      <c r="G73" s="152" t="s">
        <v>514</v>
      </c>
      <c r="H73" s="152">
        <v>10</v>
      </c>
      <c r="I73" s="152">
        <v>0</v>
      </c>
      <c r="J73" s="152">
        <v>0</v>
      </c>
      <c r="K73" s="152">
        <v>18</v>
      </c>
      <c r="L73" s="152">
        <v>15</v>
      </c>
      <c r="M73" s="152">
        <v>50</v>
      </c>
      <c r="N73" s="152">
        <v>42</v>
      </c>
      <c r="O73" s="152">
        <v>15</v>
      </c>
      <c r="P73" s="152">
        <v>27</v>
      </c>
      <c r="Q73" s="152">
        <v>12</v>
      </c>
      <c r="R73" s="152">
        <v>179</v>
      </c>
      <c r="S73" s="152">
        <v>25000</v>
      </c>
      <c r="T73" s="152">
        <v>4475000</v>
      </c>
      <c r="U73" s="152">
        <v>0</v>
      </c>
      <c r="V73" s="152">
        <v>4475000</v>
      </c>
      <c r="W73" s="152">
        <v>358000</v>
      </c>
      <c r="X73" s="152">
        <v>4833000</v>
      </c>
      <c r="Y73" s="152">
        <v>30500</v>
      </c>
    </row>
    <row r="74" spans="1:25" x14ac:dyDescent="0.25">
      <c r="A74" s="153">
        <v>44614</v>
      </c>
      <c r="B74" s="152" t="s">
        <v>263</v>
      </c>
      <c r="C74" s="152" t="s">
        <v>264</v>
      </c>
      <c r="D74" s="152" t="s">
        <v>316</v>
      </c>
      <c r="E74" s="152" t="s">
        <v>317</v>
      </c>
      <c r="F74" s="152" t="s">
        <v>318</v>
      </c>
      <c r="G74" s="152" t="s">
        <v>514</v>
      </c>
      <c r="H74" s="152">
        <v>10</v>
      </c>
      <c r="I74" s="152">
        <v>0</v>
      </c>
      <c r="J74" s="152">
        <v>0.25</v>
      </c>
      <c r="K74" s="152">
        <v>28</v>
      </c>
      <c r="L74" s="152">
        <v>44</v>
      </c>
      <c r="M74" s="152">
        <v>39</v>
      </c>
      <c r="N74" s="152">
        <v>39</v>
      </c>
      <c r="O74" s="152">
        <v>45</v>
      </c>
      <c r="P74" s="152">
        <v>29</v>
      </c>
      <c r="Q74" s="152">
        <v>35</v>
      </c>
      <c r="R74" s="152">
        <v>259</v>
      </c>
      <c r="S74" s="152">
        <v>56545.4545</v>
      </c>
      <c r="T74" s="152">
        <v>14645272.715500001</v>
      </c>
      <c r="U74" s="152">
        <v>3661318.1788750002</v>
      </c>
      <c r="V74" s="152">
        <v>10983954.536625</v>
      </c>
      <c r="W74" s="152">
        <v>1171621.81724</v>
      </c>
      <c r="X74" s="152">
        <v>12155576.353864999</v>
      </c>
      <c r="Y74" s="152">
        <v>65900</v>
      </c>
    </row>
    <row r="75" spans="1:25" x14ac:dyDescent="0.25">
      <c r="A75" s="153">
        <v>44614</v>
      </c>
      <c r="B75" s="152" t="s">
        <v>263</v>
      </c>
      <c r="C75" s="152" t="s">
        <v>264</v>
      </c>
      <c r="D75" s="152" t="s">
        <v>319</v>
      </c>
      <c r="E75" s="152" t="s">
        <v>320</v>
      </c>
      <c r="F75" s="152" t="s">
        <v>321</v>
      </c>
      <c r="G75" s="152" t="s">
        <v>514</v>
      </c>
      <c r="H75" s="152">
        <v>10</v>
      </c>
      <c r="I75" s="152">
        <v>0</v>
      </c>
      <c r="J75" s="152">
        <v>0.3</v>
      </c>
      <c r="K75" s="152">
        <v>20</v>
      </c>
      <c r="L75" s="152">
        <v>42</v>
      </c>
      <c r="M75" s="152">
        <v>45</v>
      </c>
      <c r="N75" s="152">
        <v>28</v>
      </c>
      <c r="O75" s="152">
        <v>46</v>
      </c>
      <c r="P75" s="152">
        <v>26</v>
      </c>
      <c r="Q75" s="152">
        <v>25</v>
      </c>
      <c r="R75" s="152">
        <v>232</v>
      </c>
      <c r="S75" s="152">
        <v>47000</v>
      </c>
      <c r="T75" s="152">
        <v>10904000</v>
      </c>
      <c r="U75" s="152">
        <v>3271200</v>
      </c>
      <c r="V75" s="152">
        <v>7632800</v>
      </c>
      <c r="W75" s="152">
        <v>872320</v>
      </c>
      <c r="X75" s="152">
        <v>8505120</v>
      </c>
      <c r="Y75" s="152">
        <v>56900</v>
      </c>
    </row>
    <row r="76" spans="1:25" x14ac:dyDescent="0.25">
      <c r="A76" s="153">
        <v>44614</v>
      </c>
      <c r="B76" s="152" t="s">
        <v>263</v>
      </c>
      <c r="C76" s="152" t="s">
        <v>264</v>
      </c>
      <c r="D76" s="152" t="s">
        <v>322</v>
      </c>
      <c r="E76" s="152" t="s">
        <v>323</v>
      </c>
      <c r="F76" s="152" t="s">
        <v>324</v>
      </c>
      <c r="G76" s="152" t="s">
        <v>514</v>
      </c>
      <c r="H76" s="152">
        <v>5</v>
      </c>
      <c r="I76" s="152">
        <v>0</v>
      </c>
      <c r="J76" s="152">
        <v>0.2</v>
      </c>
      <c r="K76" s="152">
        <v>48</v>
      </c>
      <c r="L76" s="152">
        <v>40</v>
      </c>
      <c r="M76" s="152">
        <v>19</v>
      </c>
      <c r="N76" s="152">
        <v>35</v>
      </c>
      <c r="O76" s="152">
        <v>12</v>
      </c>
      <c r="P76" s="152">
        <v>16</v>
      </c>
      <c r="Q76" s="152">
        <v>30</v>
      </c>
      <c r="R76" s="152">
        <v>200</v>
      </c>
      <c r="S76" s="152">
        <v>41818</v>
      </c>
      <c r="T76" s="152">
        <v>8363600</v>
      </c>
      <c r="U76" s="152">
        <v>1672720</v>
      </c>
      <c r="V76" s="152">
        <v>6690880</v>
      </c>
      <c r="W76" s="152">
        <v>669088</v>
      </c>
      <c r="X76" s="152">
        <v>7359968</v>
      </c>
      <c r="Y76" s="152">
        <v>49900</v>
      </c>
    </row>
    <row r="77" spans="1:25" x14ac:dyDescent="0.25">
      <c r="A77" s="153">
        <v>44614</v>
      </c>
      <c r="B77" s="152" t="s">
        <v>263</v>
      </c>
      <c r="C77" s="152" t="s">
        <v>264</v>
      </c>
      <c r="D77" s="152" t="s">
        <v>325</v>
      </c>
      <c r="E77" s="152" t="s">
        <v>326</v>
      </c>
      <c r="F77" s="152" t="s">
        <v>327</v>
      </c>
      <c r="G77" s="152" t="s">
        <v>514</v>
      </c>
      <c r="H77" s="152">
        <v>5</v>
      </c>
      <c r="I77" s="152">
        <v>0</v>
      </c>
      <c r="J77" s="152">
        <v>0.15</v>
      </c>
      <c r="K77" s="152">
        <v>24</v>
      </c>
      <c r="L77" s="152">
        <v>30</v>
      </c>
      <c r="M77" s="152">
        <v>10</v>
      </c>
      <c r="N77" s="152">
        <v>40</v>
      </c>
      <c r="O77" s="152">
        <v>49</v>
      </c>
      <c r="P77" s="152">
        <v>37</v>
      </c>
      <c r="Q77" s="152">
        <v>23</v>
      </c>
      <c r="R77" s="152">
        <v>213</v>
      </c>
      <c r="S77" s="152">
        <v>82727.272700000001</v>
      </c>
      <c r="T77" s="152">
        <v>17620909.085099999</v>
      </c>
      <c r="U77" s="152">
        <v>2643136.3627650002</v>
      </c>
      <c r="V77" s="152">
        <v>14977772.722335</v>
      </c>
      <c r="W77" s="152">
        <v>1409672.7268079999</v>
      </c>
      <c r="X77" s="152">
        <v>16387445.449143</v>
      </c>
      <c r="Y77" s="152">
        <v>85000</v>
      </c>
    </row>
    <row r="78" spans="1:25" x14ac:dyDescent="0.25">
      <c r="A78" s="153">
        <v>44614</v>
      </c>
      <c r="B78" s="152" t="s">
        <v>263</v>
      </c>
      <c r="C78" s="152" t="s">
        <v>264</v>
      </c>
      <c r="D78" s="152" t="s">
        <v>328</v>
      </c>
      <c r="E78" s="152" t="s">
        <v>329</v>
      </c>
      <c r="F78" s="152" t="s">
        <v>330</v>
      </c>
      <c r="G78" s="152" t="s">
        <v>514</v>
      </c>
      <c r="H78" s="152">
        <v>5</v>
      </c>
      <c r="I78" s="152">
        <v>0</v>
      </c>
      <c r="J78" s="152">
        <v>0.2</v>
      </c>
      <c r="K78" s="152">
        <v>14</v>
      </c>
      <c r="L78" s="152">
        <v>17</v>
      </c>
      <c r="M78" s="152">
        <v>39</v>
      </c>
      <c r="N78" s="152">
        <v>13</v>
      </c>
      <c r="O78" s="152">
        <v>38</v>
      </c>
      <c r="P78" s="152">
        <v>49</v>
      </c>
      <c r="Q78" s="152">
        <v>14</v>
      </c>
      <c r="R78" s="152">
        <v>184</v>
      </c>
      <c r="S78" s="152">
        <v>32727</v>
      </c>
      <c r="T78" s="152">
        <v>6021768</v>
      </c>
      <c r="U78" s="152">
        <v>1204353.6000000001</v>
      </c>
      <c r="V78" s="152">
        <v>4817414.4000000004</v>
      </c>
      <c r="W78" s="152">
        <v>481741.44</v>
      </c>
      <c r="X78" s="152">
        <v>5299155.84</v>
      </c>
      <c r="Y78" s="152">
        <v>39900</v>
      </c>
    </row>
    <row r="79" spans="1:25" x14ac:dyDescent="0.25">
      <c r="A79" s="153">
        <v>44614</v>
      </c>
      <c r="B79" s="152" t="s">
        <v>263</v>
      </c>
      <c r="C79" s="152" t="s">
        <v>264</v>
      </c>
      <c r="D79" s="152" t="s">
        <v>331</v>
      </c>
      <c r="E79" s="152" t="s">
        <v>332</v>
      </c>
      <c r="F79" s="152" t="s">
        <v>333</v>
      </c>
      <c r="G79" s="152" t="s">
        <v>514</v>
      </c>
      <c r="H79" s="152">
        <v>5</v>
      </c>
      <c r="I79" s="152">
        <v>0</v>
      </c>
      <c r="J79" s="152">
        <v>0.15</v>
      </c>
      <c r="K79" s="152">
        <v>16</v>
      </c>
      <c r="L79" s="152">
        <v>39</v>
      </c>
      <c r="M79" s="152">
        <v>21</v>
      </c>
      <c r="N79" s="152">
        <v>42</v>
      </c>
      <c r="O79" s="152">
        <v>18</v>
      </c>
      <c r="P79" s="152">
        <v>50</v>
      </c>
      <c r="Q79" s="152">
        <v>23</v>
      </c>
      <c r="R79" s="152">
        <v>209</v>
      </c>
      <c r="S79" s="152">
        <v>64545.4545</v>
      </c>
      <c r="T79" s="152">
        <v>13489999.990499999</v>
      </c>
      <c r="U79" s="152">
        <v>2023499.9985750001</v>
      </c>
      <c r="V79" s="152">
        <v>11466499.991924999</v>
      </c>
      <c r="W79" s="152">
        <v>1079199.99924</v>
      </c>
      <c r="X79" s="152">
        <v>12545699.991164999</v>
      </c>
      <c r="Y79" s="152">
        <v>65500</v>
      </c>
    </row>
    <row r="80" spans="1:25" x14ac:dyDescent="0.25">
      <c r="A80" s="153">
        <v>44614</v>
      </c>
      <c r="B80" s="152" t="s">
        <v>263</v>
      </c>
      <c r="C80" s="152" t="s">
        <v>264</v>
      </c>
      <c r="D80" s="152" t="s">
        <v>334</v>
      </c>
      <c r="E80" s="152" t="s">
        <v>335</v>
      </c>
      <c r="F80" s="152" t="s">
        <v>336</v>
      </c>
      <c r="G80" s="152" t="s">
        <v>514</v>
      </c>
      <c r="H80" s="152">
        <v>10</v>
      </c>
      <c r="I80" s="152">
        <v>0</v>
      </c>
      <c r="J80" s="152">
        <v>0.1</v>
      </c>
      <c r="K80" s="152">
        <v>29</v>
      </c>
      <c r="L80" s="152">
        <v>47</v>
      </c>
      <c r="M80" s="152">
        <v>43</v>
      </c>
      <c r="N80" s="152">
        <v>39</v>
      </c>
      <c r="O80" s="152">
        <v>30</v>
      </c>
      <c r="P80" s="152">
        <v>24</v>
      </c>
      <c r="Q80" s="152">
        <v>30</v>
      </c>
      <c r="R80" s="152">
        <v>242</v>
      </c>
      <c r="S80" s="152">
        <v>25000</v>
      </c>
      <c r="T80" s="152">
        <v>6050000</v>
      </c>
      <c r="U80" s="152">
        <v>605000</v>
      </c>
      <c r="V80" s="152">
        <v>5445000</v>
      </c>
      <c r="W80" s="152">
        <v>484000</v>
      </c>
      <c r="X80" s="152">
        <v>5929000</v>
      </c>
      <c r="Y80" s="152">
        <v>29900</v>
      </c>
    </row>
    <row r="81" spans="1:25" x14ac:dyDescent="0.25">
      <c r="A81" s="153">
        <v>44614</v>
      </c>
      <c r="B81" s="152" t="s">
        <v>263</v>
      </c>
      <c r="C81" s="152" t="s">
        <v>264</v>
      </c>
      <c r="D81" s="152" t="s">
        <v>352</v>
      </c>
      <c r="E81" s="152" t="s">
        <v>353</v>
      </c>
      <c r="F81" s="152" t="s">
        <v>354</v>
      </c>
      <c r="G81" s="152" t="s">
        <v>514</v>
      </c>
      <c r="H81" s="152">
        <v>16</v>
      </c>
      <c r="I81" s="152">
        <v>0</v>
      </c>
      <c r="J81" s="152">
        <v>0.15</v>
      </c>
      <c r="K81" s="152">
        <v>11</v>
      </c>
      <c r="L81" s="152">
        <v>14</v>
      </c>
      <c r="M81" s="152">
        <v>15</v>
      </c>
      <c r="N81" s="152">
        <v>11</v>
      </c>
      <c r="O81" s="152">
        <v>44</v>
      </c>
      <c r="P81" s="152">
        <v>41</v>
      </c>
      <c r="Q81" s="152">
        <v>41</v>
      </c>
      <c r="R81" s="152">
        <v>177</v>
      </c>
      <c r="S81" s="152">
        <v>56364</v>
      </c>
      <c r="T81" s="152">
        <v>9976428</v>
      </c>
      <c r="U81" s="152">
        <v>1496464.2</v>
      </c>
      <c r="V81" s="152">
        <v>8479963.8000000007</v>
      </c>
      <c r="W81" s="152">
        <v>798114.24</v>
      </c>
      <c r="X81" s="152">
        <v>9278078.0399999991</v>
      </c>
      <c r="Y81" s="152">
        <v>72900</v>
      </c>
    </row>
    <row r="82" spans="1:25" x14ac:dyDescent="0.25">
      <c r="A82" s="153">
        <v>44614</v>
      </c>
      <c r="B82" s="152" t="s">
        <v>263</v>
      </c>
      <c r="C82" s="152" t="s">
        <v>264</v>
      </c>
      <c r="D82" s="152" t="s">
        <v>355</v>
      </c>
      <c r="E82" s="152" t="s">
        <v>356</v>
      </c>
      <c r="F82" s="152" t="s">
        <v>357</v>
      </c>
      <c r="G82" s="152" t="s">
        <v>514</v>
      </c>
      <c r="H82" s="152">
        <v>16</v>
      </c>
      <c r="I82" s="152">
        <v>0</v>
      </c>
      <c r="J82" s="152">
        <v>0</v>
      </c>
      <c r="K82" s="152">
        <v>14</v>
      </c>
      <c r="L82" s="152">
        <v>16</v>
      </c>
      <c r="M82" s="152">
        <v>23</v>
      </c>
      <c r="N82" s="152">
        <v>42</v>
      </c>
      <c r="O82" s="152">
        <v>31</v>
      </c>
      <c r="P82" s="152">
        <v>36</v>
      </c>
      <c r="Q82" s="152">
        <v>46</v>
      </c>
      <c r="R82" s="152">
        <v>208</v>
      </c>
      <c r="S82" s="152">
        <v>56364</v>
      </c>
      <c r="T82" s="152">
        <v>11723712</v>
      </c>
      <c r="U82" s="152">
        <v>0</v>
      </c>
      <c r="V82" s="152">
        <v>11723712</v>
      </c>
      <c r="W82" s="152">
        <v>937896.95999999996</v>
      </c>
      <c r="X82" s="152">
        <v>12661608.960000001</v>
      </c>
      <c r="Y82" s="152">
        <v>72900</v>
      </c>
    </row>
    <row r="83" spans="1:25" x14ac:dyDescent="0.25">
      <c r="A83" s="153">
        <v>44614</v>
      </c>
      <c r="B83" s="152" t="s">
        <v>263</v>
      </c>
      <c r="C83" s="152" t="s">
        <v>264</v>
      </c>
      <c r="D83" s="152" t="s">
        <v>358</v>
      </c>
      <c r="E83" s="152" t="s">
        <v>359</v>
      </c>
      <c r="F83" s="152" t="s">
        <v>360</v>
      </c>
      <c r="G83" s="152" t="s">
        <v>514</v>
      </c>
      <c r="H83" s="152">
        <v>16</v>
      </c>
      <c r="I83" s="152">
        <v>0</v>
      </c>
      <c r="J83" s="152">
        <v>0</v>
      </c>
      <c r="K83" s="152">
        <v>42</v>
      </c>
      <c r="L83" s="152">
        <v>26</v>
      </c>
      <c r="M83" s="152">
        <v>23</v>
      </c>
      <c r="N83" s="152">
        <v>29</v>
      </c>
      <c r="O83" s="152">
        <v>44</v>
      </c>
      <c r="P83" s="152">
        <v>25</v>
      </c>
      <c r="Q83" s="152">
        <v>26</v>
      </c>
      <c r="R83" s="152">
        <v>215</v>
      </c>
      <c r="S83" s="152">
        <v>64545</v>
      </c>
      <c r="T83" s="152">
        <v>13877175</v>
      </c>
      <c r="U83" s="152">
        <v>0</v>
      </c>
      <c r="V83" s="152">
        <v>13877175</v>
      </c>
      <c r="W83" s="152">
        <v>1110174</v>
      </c>
      <c r="X83" s="152">
        <v>14987349</v>
      </c>
      <c r="Y83" s="152">
        <v>83900</v>
      </c>
    </row>
    <row r="84" spans="1:25" x14ac:dyDescent="0.25">
      <c r="A84" s="153">
        <v>44614</v>
      </c>
      <c r="B84" s="152" t="s">
        <v>263</v>
      </c>
      <c r="C84" s="152" t="s">
        <v>264</v>
      </c>
      <c r="D84" s="152" t="s">
        <v>361</v>
      </c>
      <c r="E84" s="152" t="s">
        <v>362</v>
      </c>
      <c r="F84" s="152" t="s">
        <v>363</v>
      </c>
      <c r="G84" s="152" t="s">
        <v>514</v>
      </c>
      <c r="H84" s="152">
        <v>16</v>
      </c>
      <c r="I84" s="152">
        <v>0</v>
      </c>
      <c r="J84" s="152">
        <v>0.15</v>
      </c>
      <c r="K84" s="152">
        <v>33</v>
      </c>
      <c r="L84" s="152">
        <v>19</v>
      </c>
      <c r="M84" s="152">
        <v>26</v>
      </c>
      <c r="N84" s="152">
        <v>40</v>
      </c>
      <c r="O84" s="152">
        <v>39</v>
      </c>
      <c r="P84" s="152">
        <v>19</v>
      </c>
      <c r="Q84" s="152">
        <v>25</v>
      </c>
      <c r="R84" s="152">
        <v>201</v>
      </c>
      <c r="S84" s="152">
        <v>64545</v>
      </c>
      <c r="T84" s="152">
        <v>12973545</v>
      </c>
      <c r="U84" s="152">
        <v>1946031.75</v>
      </c>
      <c r="V84" s="152">
        <v>11027513.25</v>
      </c>
      <c r="W84" s="152">
        <v>1037883.6</v>
      </c>
      <c r="X84" s="152">
        <v>12065396.85</v>
      </c>
      <c r="Y84" s="152">
        <v>83900</v>
      </c>
    </row>
    <row r="85" spans="1:25" x14ac:dyDescent="0.25">
      <c r="A85" s="153">
        <v>44614</v>
      </c>
      <c r="B85" s="152" t="s">
        <v>263</v>
      </c>
      <c r="C85" s="152" t="s">
        <v>264</v>
      </c>
      <c r="D85" s="152" t="s">
        <v>364</v>
      </c>
      <c r="E85" s="152" t="s">
        <v>365</v>
      </c>
      <c r="F85" s="152" t="s">
        <v>366</v>
      </c>
      <c r="G85" s="152" t="s">
        <v>514</v>
      </c>
      <c r="H85" s="152">
        <v>20</v>
      </c>
      <c r="I85" s="152">
        <v>0</v>
      </c>
      <c r="J85" s="152">
        <v>0.2</v>
      </c>
      <c r="K85" s="152">
        <v>14</v>
      </c>
      <c r="L85" s="152">
        <v>25</v>
      </c>
      <c r="M85" s="152">
        <v>21</v>
      </c>
      <c r="N85" s="152">
        <v>30</v>
      </c>
      <c r="O85" s="152">
        <v>21</v>
      </c>
      <c r="P85" s="152">
        <v>35</v>
      </c>
      <c r="Q85" s="152">
        <v>16</v>
      </c>
      <c r="R85" s="152">
        <v>162</v>
      </c>
      <c r="S85" s="152">
        <v>56364</v>
      </c>
      <c r="T85" s="152">
        <v>9130968</v>
      </c>
      <c r="U85" s="152">
        <v>1826193.6</v>
      </c>
      <c r="V85" s="152">
        <v>7304774.4000000004</v>
      </c>
      <c r="W85" s="152">
        <v>730477.44</v>
      </c>
      <c r="X85" s="152">
        <v>8035251.8399999999</v>
      </c>
      <c r="Y85" s="152">
        <v>72900</v>
      </c>
    </row>
    <row r="86" spans="1:25" x14ac:dyDescent="0.25">
      <c r="A86" s="153">
        <v>44614</v>
      </c>
      <c r="B86" s="152" t="s">
        <v>263</v>
      </c>
      <c r="C86" s="152" t="s">
        <v>264</v>
      </c>
      <c r="D86" s="152" t="s">
        <v>367</v>
      </c>
      <c r="E86" s="152" t="s">
        <v>368</v>
      </c>
      <c r="F86" s="152" t="s">
        <v>369</v>
      </c>
      <c r="G86" s="152" t="s">
        <v>549</v>
      </c>
      <c r="H86" s="152">
        <v>16</v>
      </c>
      <c r="I86" s="152">
        <v>0</v>
      </c>
      <c r="J86" s="152">
        <v>0.2</v>
      </c>
      <c r="K86" s="152">
        <v>31</v>
      </c>
      <c r="L86" s="152">
        <v>22</v>
      </c>
      <c r="M86" s="152">
        <v>42</v>
      </c>
      <c r="N86" s="152">
        <v>48</v>
      </c>
      <c r="O86" s="152">
        <v>28</v>
      </c>
      <c r="P86" s="152">
        <v>34</v>
      </c>
      <c r="Q86" s="152">
        <v>33</v>
      </c>
      <c r="R86" s="152">
        <v>238</v>
      </c>
      <c r="S86" s="152">
        <v>60000</v>
      </c>
      <c r="T86" s="152">
        <v>14280000</v>
      </c>
      <c r="U86" s="152">
        <v>2856000</v>
      </c>
      <c r="V86" s="152">
        <v>11424000</v>
      </c>
      <c r="W86" s="152">
        <v>1142400</v>
      </c>
      <c r="X86" s="152">
        <v>12566400</v>
      </c>
      <c r="Y86" s="152">
        <v>77900</v>
      </c>
    </row>
    <row r="87" spans="1:25" x14ac:dyDescent="0.25">
      <c r="A87" s="153">
        <v>44614</v>
      </c>
      <c r="B87" s="152" t="s">
        <v>263</v>
      </c>
      <c r="C87" s="152" t="s">
        <v>264</v>
      </c>
      <c r="D87" s="152" t="s">
        <v>370</v>
      </c>
      <c r="E87" s="152" t="s">
        <v>371</v>
      </c>
      <c r="F87" s="152" t="s">
        <v>372</v>
      </c>
      <c r="G87" s="152" t="s">
        <v>514</v>
      </c>
      <c r="H87" s="152">
        <v>20</v>
      </c>
      <c r="I87" s="152">
        <v>0</v>
      </c>
      <c r="J87" s="152">
        <v>0.2</v>
      </c>
      <c r="K87" s="152">
        <v>44</v>
      </c>
      <c r="L87" s="152">
        <v>19</v>
      </c>
      <c r="M87" s="152">
        <v>15</v>
      </c>
      <c r="N87" s="152">
        <v>43</v>
      </c>
      <c r="O87" s="152">
        <v>13</v>
      </c>
      <c r="P87" s="152">
        <v>43</v>
      </c>
      <c r="Q87" s="152">
        <v>47</v>
      </c>
      <c r="R87" s="152">
        <v>224</v>
      </c>
      <c r="S87" s="152">
        <v>40000</v>
      </c>
      <c r="T87" s="152">
        <v>8960000</v>
      </c>
      <c r="U87" s="152">
        <v>1792000</v>
      </c>
      <c r="V87" s="152">
        <v>7168000</v>
      </c>
      <c r="W87" s="152">
        <v>716800</v>
      </c>
      <c r="X87" s="152">
        <v>7884800</v>
      </c>
      <c r="Y87" s="152">
        <v>51900</v>
      </c>
    </row>
    <row r="88" spans="1:25" x14ac:dyDescent="0.25">
      <c r="A88" s="153">
        <v>44614</v>
      </c>
      <c r="B88" s="152" t="s">
        <v>263</v>
      </c>
      <c r="C88" s="152" t="s">
        <v>264</v>
      </c>
      <c r="D88" s="152" t="s">
        <v>373</v>
      </c>
      <c r="E88" s="152" t="s">
        <v>374</v>
      </c>
      <c r="F88" s="152" t="s">
        <v>375</v>
      </c>
      <c r="G88" s="152" t="s">
        <v>514</v>
      </c>
      <c r="H88" s="152">
        <v>24</v>
      </c>
      <c r="I88" s="152">
        <v>0</v>
      </c>
      <c r="J88" s="152">
        <v>0.1</v>
      </c>
      <c r="K88" s="152">
        <v>39</v>
      </c>
      <c r="L88" s="152">
        <v>47</v>
      </c>
      <c r="M88" s="152">
        <v>32</v>
      </c>
      <c r="N88" s="152">
        <v>14</v>
      </c>
      <c r="O88" s="152">
        <v>44</v>
      </c>
      <c r="P88" s="152">
        <v>35</v>
      </c>
      <c r="Q88" s="152">
        <v>17</v>
      </c>
      <c r="R88" s="152">
        <v>228</v>
      </c>
      <c r="S88" s="152">
        <v>54545</v>
      </c>
      <c r="T88" s="152">
        <v>12436260</v>
      </c>
      <c r="U88" s="152">
        <v>1243626</v>
      </c>
      <c r="V88" s="152">
        <v>11192634</v>
      </c>
      <c r="W88" s="152">
        <v>994900.8</v>
      </c>
      <c r="X88" s="152">
        <v>12187534.800000001</v>
      </c>
      <c r="Y88" s="152">
        <v>69900</v>
      </c>
    </row>
    <row r="89" spans="1:25" x14ac:dyDescent="0.25">
      <c r="A89" s="153">
        <v>44614</v>
      </c>
      <c r="B89" s="152" t="s">
        <v>263</v>
      </c>
      <c r="C89" s="152" t="s">
        <v>264</v>
      </c>
      <c r="D89" s="152" t="s">
        <v>340</v>
      </c>
      <c r="E89" s="152" t="s">
        <v>341</v>
      </c>
      <c r="F89" s="152" t="s">
        <v>342</v>
      </c>
      <c r="G89" s="152" t="s">
        <v>514</v>
      </c>
      <c r="H89" s="152">
        <v>48</v>
      </c>
      <c r="I89" s="152">
        <v>0</v>
      </c>
      <c r="J89" s="152">
        <v>0.08</v>
      </c>
      <c r="K89" s="152">
        <v>19</v>
      </c>
      <c r="L89" s="152">
        <v>38</v>
      </c>
      <c r="M89" s="152">
        <v>28</v>
      </c>
      <c r="N89" s="152">
        <v>39</v>
      </c>
      <c r="O89" s="152">
        <v>37</v>
      </c>
      <c r="P89" s="152">
        <v>10</v>
      </c>
      <c r="Q89" s="152">
        <v>26</v>
      </c>
      <c r="R89" s="152">
        <v>197</v>
      </c>
      <c r="S89" s="152">
        <v>8182</v>
      </c>
      <c r="T89" s="152">
        <v>1611854</v>
      </c>
      <c r="U89" s="152">
        <v>128948.32</v>
      </c>
      <c r="V89" s="152">
        <v>1482905.68</v>
      </c>
      <c r="W89" s="152">
        <v>128948.32</v>
      </c>
      <c r="X89" s="152">
        <v>1611854</v>
      </c>
      <c r="Y89" s="152">
        <v>10900</v>
      </c>
    </row>
    <row r="90" spans="1:25" x14ac:dyDescent="0.25">
      <c r="A90" s="153">
        <v>44614</v>
      </c>
      <c r="B90" s="152" t="s">
        <v>263</v>
      </c>
      <c r="C90" s="152" t="s">
        <v>264</v>
      </c>
      <c r="D90" s="152" t="s">
        <v>343</v>
      </c>
      <c r="E90" s="152" t="s">
        <v>344</v>
      </c>
      <c r="F90" s="152" t="s">
        <v>345</v>
      </c>
      <c r="G90" s="152" t="s">
        <v>514</v>
      </c>
      <c r="H90" s="152">
        <v>48</v>
      </c>
      <c r="I90" s="152">
        <v>0</v>
      </c>
      <c r="J90" s="152">
        <v>0.08</v>
      </c>
      <c r="K90" s="152">
        <v>38</v>
      </c>
      <c r="L90" s="152">
        <v>50</v>
      </c>
      <c r="M90" s="152">
        <v>23</v>
      </c>
      <c r="N90" s="152">
        <v>39</v>
      </c>
      <c r="O90" s="152">
        <v>27</v>
      </c>
      <c r="P90" s="152">
        <v>15</v>
      </c>
      <c r="Q90" s="152">
        <v>41</v>
      </c>
      <c r="R90" s="152">
        <v>233</v>
      </c>
      <c r="S90" s="152">
        <v>8182</v>
      </c>
      <c r="T90" s="152">
        <v>1906406</v>
      </c>
      <c r="U90" s="152">
        <v>152512.48000000001</v>
      </c>
      <c r="V90" s="152">
        <v>1753893.52</v>
      </c>
      <c r="W90" s="152">
        <v>152512.48000000001</v>
      </c>
      <c r="X90" s="152">
        <v>1906406</v>
      </c>
      <c r="Y90" s="152">
        <v>10900</v>
      </c>
    </row>
    <row r="91" spans="1:25" x14ac:dyDescent="0.25">
      <c r="A91" s="153">
        <v>44614</v>
      </c>
      <c r="B91" s="152" t="s">
        <v>263</v>
      </c>
      <c r="C91" s="152" t="s">
        <v>264</v>
      </c>
      <c r="D91" s="152" t="s">
        <v>346</v>
      </c>
      <c r="E91" s="152" t="s">
        <v>347</v>
      </c>
      <c r="F91" s="152" t="s">
        <v>348</v>
      </c>
      <c r="G91" s="152" t="s">
        <v>514</v>
      </c>
      <c r="H91" s="152">
        <v>12</v>
      </c>
      <c r="I91" s="152">
        <v>0</v>
      </c>
      <c r="J91" s="152">
        <v>0</v>
      </c>
      <c r="K91" s="152">
        <v>43</v>
      </c>
      <c r="L91" s="152">
        <v>48</v>
      </c>
      <c r="M91" s="152">
        <v>26</v>
      </c>
      <c r="N91" s="152">
        <v>15</v>
      </c>
      <c r="O91" s="152">
        <v>22</v>
      </c>
      <c r="P91" s="152">
        <v>47</v>
      </c>
      <c r="Q91" s="152">
        <v>31</v>
      </c>
      <c r="R91" s="152">
        <v>232</v>
      </c>
      <c r="S91" s="152">
        <v>30182</v>
      </c>
      <c r="T91" s="152">
        <v>7002224</v>
      </c>
      <c r="U91" s="152">
        <v>0</v>
      </c>
      <c r="V91" s="152">
        <v>7002224</v>
      </c>
      <c r="W91" s="152">
        <v>560177.92000000004</v>
      </c>
      <c r="X91" s="152">
        <v>7562401.9199999999</v>
      </c>
      <c r="Y91" s="152">
        <v>39900</v>
      </c>
    </row>
    <row r="92" spans="1:25" x14ac:dyDescent="0.25">
      <c r="A92" s="153">
        <v>44614</v>
      </c>
      <c r="B92" s="152" t="s">
        <v>263</v>
      </c>
      <c r="C92" s="152" t="s">
        <v>264</v>
      </c>
      <c r="D92" s="152" t="s">
        <v>349</v>
      </c>
      <c r="E92" s="152" t="s">
        <v>350</v>
      </c>
      <c r="F92" s="152" t="s">
        <v>351</v>
      </c>
      <c r="G92" s="152" t="s">
        <v>514</v>
      </c>
      <c r="H92" s="152">
        <v>12</v>
      </c>
      <c r="I92" s="152">
        <v>0</v>
      </c>
      <c r="J92" s="152">
        <v>0</v>
      </c>
      <c r="K92" s="152">
        <v>15</v>
      </c>
      <c r="L92" s="152">
        <v>17</v>
      </c>
      <c r="M92" s="152">
        <v>20</v>
      </c>
      <c r="N92" s="152">
        <v>37</v>
      </c>
      <c r="O92" s="152">
        <v>44</v>
      </c>
      <c r="P92" s="152">
        <v>36</v>
      </c>
      <c r="Q92" s="152">
        <v>34</v>
      </c>
      <c r="R92" s="152">
        <v>203</v>
      </c>
      <c r="S92" s="152">
        <v>30182</v>
      </c>
      <c r="T92" s="152">
        <v>6126946</v>
      </c>
      <c r="U92" s="152">
        <v>0</v>
      </c>
      <c r="V92" s="152">
        <v>6126946</v>
      </c>
      <c r="W92" s="152">
        <v>490155.68</v>
      </c>
      <c r="X92" s="152">
        <v>6617101.6799999997</v>
      </c>
      <c r="Y92" s="152">
        <v>39900</v>
      </c>
    </row>
    <row r="93" spans="1:25" x14ac:dyDescent="0.25">
      <c r="A93" s="153">
        <v>44614</v>
      </c>
      <c r="B93" s="152" t="s">
        <v>263</v>
      </c>
      <c r="C93" s="152" t="s">
        <v>264</v>
      </c>
      <c r="D93" s="152" t="s">
        <v>337</v>
      </c>
      <c r="E93" s="152" t="s">
        <v>338</v>
      </c>
      <c r="F93" s="152" t="s">
        <v>339</v>
      </c>
      <c r="G93" s="152" t="s">
        <v>514</v>
      </c>
      <c r="H93" s="152">
        <v>5</v>
      </c>
      <c r="I93" s="152">
        <v>0</v>
      </c>
      <c r="J93" s="152">
        <v>0.2</v>
      </c>
      <c r="K93" s="152">
        <v>40</v>
      </c>
      <c r="L93" s="152">
        <v>13</v>
      </c>
      <c r="M93" s="152">
        <v>42</v>
      </c>
      <c r="N93" s="152">
        <v>36</v>
      </c>
      <c r="O93" s="152">
        <v>46</v>
      </c>
      <c r="P93" s="152">
        <v>39</v>
      </c>
      <c r="Q93" s="152">
        <v>28</v>
      </c>
      <c r="R93" s="152">
        <v>244</v>
      </c>
      <c r="S93" s="152">
        <v>60000</v>
      </c>
      <c r="T93" s="152">
        <v>14640000</v>
      </c>
      <c r="U93" s="152">
        <v>2928000</v>
      </c>
      <c r="V93" s="152">
        <v>11712000</v>
      </c>
      <c r="W93" s="152">
        <v>1171200</v>
      </c>
      <c r="X93" s="152">
        <v>12883200</v>
      </c>
      <c r="Y93" s="152">
        <v>76900</v>
      </c>
    </row>
    <row r="94" spans="1:25" x14ac:dyDescent="0.25">
      <c r="A94" s="153">
        <v>44614</v>
      </c>
      <c r="B94" s="152" t="s">
        <v>69</v>
      </c>
      <c r="C94" s="152" t="s">
        <v>70</v>
      </c>
      <c r="D94" s="152" t="s">
        <v>71</v>
      </c>
      <c r="E94" s="152" t="s">
        <v>72</v>
      </c>
      <c r="F94" s="152" t="s">
        <v>73</v>
      </c>
      <c r="G94" s="152" t="s">
        <v>864</v>
      </c>
      <c r="H94" s="152">
        <v>50</v>
      </c>
      <c r="I94" s="152">
        <v>0</v>
      </c>
      <c r="J94" s="152">
        <v>0</v>
      </c>
      <c r="K94" s="152">
        <v>44</v>
      </c>
      <c r="L94" s="152">
        <v>29</v>
      </c>
      <c r="M94" s="152">
        <v>39</v>
      </c>
      <c r="N94" s="152">
        <v>19</v>
      </c>
      <c r="O94" s="152">
        <v>14</v>
      </c>
      <c r="P94" s="152">
        <v>26</v>
      </c>
      <c r="Q94" s="152">
        <v>41</v>
      </c>
      <c r="R94" s="152">
        <v>212</v>
      </c>
      <c r="S94" s="152">
        <v>3945</v>
      </c>
      <c r="T94" s="152">
        <v>836340</v>
      </c>
      <c r="U94" s="152">
        <v>0</v>
      </c>
      <c r="V94" s="152">
        <v>836340</v>
      </c>
      <c r="W94" s="152">
        <v>66907.199999999997</v>
      </c>
      <c r="X94" s="152">
        <v>903247.2</v>
      </c>
      <c r="Y94" s="152">
        <v>4800</v>
      </c>
    </row>
    <row r="95" spans="1:25" x14ac:dyDescent="0.25">
      <c r="A95" s="153">
        <v>44614</v>
      </c>
      <c r="B95" s="152" t="s">
        <v>125</v>
      </c>
      <c r="C95" s="152" t="s">
        <v>126</v>
      </c>
      <c r="D95" s="152" t="s">
        <v>131</v>
      </c>
      <c r="E95" s="152" t="s">
        <v>132</v>
      </c>
      <c r="F95" s="152" t="s">
        <v>133</v>
      </c>
      <c r="G95" s="152" t="s">
        <v>1269</v>
      </c>
      <c r="H95" s="152">
        <v>12</v>
      </c>
      <c r="I95" s="152">
        <v>0.05</v>
      </c>
      <c r="J95" s="152">
        <v>0</v>
      </c>
      <c r="K95" s="152">
        <v>22</v>
      </c>
      <c r="L95" s="152">
        <v>49</v>
      </c>
      <c r="M95" s="152">
        <v>42</v>
      </c>
      <c r="N95" s="152">
        <v>38</v>
      </c>
      <c r="O95" s="152">
        <v>11</v>
      </c>
      <c r="P95" s="152">
        <v>49</v>
      </c>
      <c r="Q95" s="152">
        <v>50</v>
      </c>
      <c r="R95" s="152">
        <v>261</v>
      </c>
      <c r="S95" s="152">
        <v>42954</v>
      </c>
      <c r="T95" s="152">
        <v>11210994</v>
      </c>
      <c r="U95" s="152">
        <v>0</v>
      </c>
      <c r="V95" s="152">
        <v>11210994</v>
      </c>
      <c r="W95" s="152">
        <v>896879.52</v>
      </c>
      <c r="X95" s="152">
        <v>12107873.52</v>
      </c>
      <c r="Y95" s="152">
        <v>49000</v>
      </c>
    </row>
    <row r="96" spans="1:25" x14ac:dyDescent="0.25">
      <c r="A96" s="153">
        <v>44614</v>
      </c>
      <c r="B96" s="152" t="s">
        <v>125</v>
      </c>
      <c r="C96" s="152" t="s">
        <v>126</v>
      </c>
      <c r="D96" s="152" t="s">
        <v>134</v>
      </c>
      <c r="E96" s="152" t="s">
        <v>135</v>
      </c>
      <c r="F96" s="152" t="s">
        <v>136</v>
      </c>
      <c r="G96" s="152" t="s">
        <v>1269</v>
      </c>
      <c r="H96" s="152">
        <v>48</v>
      </c>
      <c r="I96" s="152">
        <v>0.05</v>
      </c>
      <c r="J96" s="152">
        <v>0</v>
      </c>
      <c r="K96" s="152">
        <v>35</v>
      </c>
      <c r="L96" s="152">
        <v>13</v>
      </c>
      <c r="M96" s="152">
        <v>13</v>
      </c>
      <c r="N96" s="152">
        <v>50</v>
      </c>
      <c r="O96" s="152">
        <v>29</v>
      </c>
      <c r="P96" s="152">
        <v>11</v>
      </c>
      <c r="Q96" s="152">
        <v>20</v>
      </c>
      <c r="R96" s="152">
        <v>171</v>
      </c>
      <c r="S96" s="152">
        <v>50113</v>
      </c>
      <c r="T96" s="152">
        <v>8569323</v>
      </c>
      <c r="U96" s="152">
        <v>0</v>
      </c>
      <c r="V96" s="152">
        <v>8569323</v>
      </c>
      <c r="W96" s="152">
        <v>685545.84</v>
      </c>
      <c r="X96" s="152">
        <v>9254868.8399999999</v>
      </c>
      <c r="Y96" s="152">
        <v>56500</v>
      </c>
    </row>
    <row r="97" spans="1:25" x14ac:dyDescent="0.25">
      <c r="A97" s="153">
        <v>44614</v>
      </c>
      <c r="B97" s="152" t="s">
        <v>125</v>
      </c>
      <c r="C97" s="152" t="s">
        <v>126</v>
      </c>
      <c r="D97" s="152" t="s">
        <v>137</v>
      </c>
      <c r="E97" s="152" t="s">
        <v>138</v>
      </c>
      <c r="F97" s="152" t="s">
        <v>139</v>
      </c>
      <c r="G97" s="152" t="s">
        <v>514</v>
      </c>
      <c r="H97" s="152">
        <v>10</v>
      </c>
      <c r="I97" s="152">
        <v>0.05</v>
      </c>
      <c r="J97" s="152">
        <v>0</v>
      </c>
      <c r="K97" s="152">
        <v>36</v>
      </c>
      <c r="L97" s="152">
        <v>27</v>
      </c>
      <c r="M97" s="152">
        <v>11</v>
      </c>
      <c r="N97" s="152">
        <v>44</v>
      </c>
      <c r="O97" s="152">
        <v>28</v>
      </c>
      <c r="P97" s="152">
        <v>35</v>
      </c>
      <c r="Q97" s="152">
        <v>23</v>
      </c>
      <c r="R97" s="152">
        <v>204</v>
      </c>
      <c r="S97" s="152">
        <v>63636</v>
      </c>
      <c r="T97" s="152">
        <v>12981744</v>
      </c>
      <c r="U97" s="152">
        <v>0</v>
      </c>
      <c r="V97" s="152">
        <v>12981744</v>
      </c>
      <c r="W97" s="152">
        <v>1038539.52</v>
      </c>
      <c r="X97" s="152">
        <v>14020283.52</v>
      </c>
      <c r="Y97" s="152">
        <v>76900</v>
      </c>
    </row>
    <row r="98" spans="1:25" x14ac:dyDescent="0.25">
      <c r="A98" s="153">
        <v>44614</v>
      </c>
      <c r="B98" s="152" t="s">
        <v>125</v>
      </c>
      <c r="C98" s="152" t="s">
        <v>126</v>
      </c>
      <c r="D98" s="152" t="s">
        <v>140</v>
      </c>
      <c r="E98" s="152" t="s">
        <v>141</v>
      </c>
      <c r="F98" s="152" t="s">
        <v>142</v>
      </c>
      <c r="G98" s="152" t="s">
        <v>514</v>
      </c>
      <c r="H98" s="152">
        <v>10</v>
      </c>
      <c r="I98" s="152">
        <v>0.05</v>
      </c>
      <c r="J98" s="152">
        <v>0</v>
      </c>
      <c r="K98" s="152">
        <v>33</v>
      </c>
      <c r="L98" s="152">
        <v>42</v>
      </c>
      <c r="M98" s="152">
        <v>34</v>
      </c>
      <c r="N98" s="152">
        <v>50</v>
      </c>
      <c r="O98" s="152">
        <v>12</v>
      </c>
      <c r="P98" s="152">
        <v>21</v>
      </c>
      <c r="Q98" s="152">
        <v>49</v>
      </c>
      <c r="R98" s="152">
        <v>241</v>
      </c>
      <c r="S98" s="152">
        <v>65455</v>
      </c>
      <c r="T98" s="152">
        <v>15774655</v>
      </c>
      <c r="U98" s="152">
        <v>0</v>
      </c>
      <c r="V98" s="152">
        <v>15774655</v>
      </c>
      <c r="W98" s="152">
        <v>1261972.3999999999</v>
      </c>
      <c r="X98" s="152">
        <v>17036627.399999999</v>
      </c>
      <c r="Y98" s="152">
        <v>78900</v>
      </c>
    </row>
    <row r="99" spans="1:25" x14ac:dyDescent="0.25">
      <c r="A99" s="153">
        <v>44614</v>
      </c>
      <c r="B99" s="152" t="s">
        <v>125</v>
      </c>
      <c r="C99" s="152" t="s">
        <v>126</v>
      </c>
      <c r="D99" s="152" t="s">
        <v>143</v>
      </c>
      <c r="E99" s="152" t="s">
        <v>144</v>
      </c>
      <c r="F99" s="152" t="s">
        <v>145</v>
      </c>
      <c r="G99" s="152" t="s">
        <v>549</v>
      </c>
      <c r="H99" s="152">
        <v>48</v>
      </c>
      <c r="I99" s="152">
        <v>0.05</v>
      </c>
      <c r="J99" s="152">
        <v>0</v>
      </c>
      <c r="K99" s="152">
        <v>45</v>
      </c>
      <c r="L99" s="152">
        <v>13</v>
      </c>
      <c r="M99" s="152">
        <v>24</v>
      </c>
      <c r="N99" s="152">
        <v>23</v>
      </c>
      <c r="O99" s="152">
        <v>40</v>
      </c>
      <c r="P99" s="152">
        <v>44</v>
      </c>
      <c r="Q99" s="152">
        <v>21</v>
      </c>
      <c r="R99" s="152">
        <v>210</v>
      </c>
      <c r="S99" s="152">
        <v>10818.17</v>
      </c>
      <c r="T99" s="152">
        <v>2271815.7000000002</v>
      </c>
      <c r="U99" s="152">
        <v>0</v>
      </c>
      <c r="V99" s="152">
        <v>2271815.7000000002</v>
      </c>
      <c r="W99" s="152">
        <v>181745.25599999999</v>
      </c>
      <c r="X99" s="152">
        <v>2453560.9559999998</v>
      </c>
      <c r="Y99" s="152">
        <v>12200</v>
      </c>
    </row>
    <row r="100" spans="1:25" x14ac:dyDescent="0.25">
      <c r="A100" s="153">
        <v>44614</v>
      </c>
      <c r="B100" s="152" t="s">
        <v>125</v>
      </c>
      <c r="C100" s="152" t="s">
        <v>126</v>
      </c>
      <c r="D100" s="152" t="s">
        <v>146</v>
      </c>
      <c r="E100" s="152" t="s">
        <v>147</v>
      </c>
      <c r="F100" s="152" t="s">
        <v>148</v>
      </c>
      <c r="G100" s="152" t="s">
        <v>549</v>
      </c>
      <c r="H100" s="152">
        <v>24</v>
      </c>
      <c r="I100" s="152">
        <v>0.05</v>
      </c>
      <c r="J100" s="152">
        <v>0</v>
      </c>
      <c r="K100" s="152">
        <v>50</v>
      </c>
      <c r="L100" s="152">
        <v>34</v>
      </c>
      <c r="M100" s="152">
        <v>48</v>
      </c>
      <c r="N100" s="152">
        <v>48</v>
      </c>
      <c r="O100" s="152">
        <v>48</v>
      </c>
      <c r="P100" s="152">
        <v>22</v>
      </c>
      <c r="Q100" s="152">
        <v>43</v>
      </c>
      <c r="R100" s="152">
        <v>293</v>
      </c>
      <c r="S100" s="152">
        <v>13636</v>
      </c>
      <c r="T100" s="152">
        <v>3995348</v>
      </c>
      <c r="U100" s="152">
        <v>0</v>
      </c>
      <c r="V100" s="152">
        <v>3995348</v>
      </c>
      <c r="W100" s="152">
        <v>319627.84000000003</v>
      </c>
      <c r="X100" s="152">
        <v>4314975.84</v>
      </c>
      <c r="Y100" s="152">
        <v>15500</v>
      </c>
    </row>
    <row r="101" spans="1:25" x14ac:dyDescent="0.25">
      <c r="A101" s="153">
        <v>44614</v>
      </c>
      <c r="B101" s="152" t="s">
        <v>125</v>
      </c>
      <c r="C101" s="152" t="s">
        <v>126</v>
      </c>
      <c r="D101" s="152" t="s">
        <v>149</v>
      </c>
      <c r="E101" s="152" t="s">
        <v>150</v>
      </c>
      <c r="F101" s="152" t="s">
        <v>151</v>
      </c>
      <c r="G101" s="152" t="s">
        <v>549</v>
      </c>
      <c r="H101" s="152">
        <v>24</v>
      </c>
      <c r="I101" s="152">
        <v>0.05</v>
      </c>
      <c r="J101" s="152">
        <v>0</v>
      </c>
      <c r="K101" s="152">
        <v>13</v>
      </c>
      <c r="L101" s="152">
        <v>25</v>
      </c>
      <c r="M101" s="152">
        <v>11</v>
      </c>
      <c r="N101" s="152">
        <v>47</v>
      </c>
      <c r="O101" s="152">
        <v>37</v>
      </c>
      <c r="P101" s="152">
        <v>27</v>
      </c>
      <c r="Q101" s="152">
        <v>46</v>
      </c>
      <c r="R101" s="152">
        <v>206</v>
      </c>
      <c r="S101" s="152">
        <v>11364</v>
      </c>
      <c r="T101" s="152">
        <v>2340984</v>
      </c>
      <c r="U101" s="152">
        <v>0</v>
      </c>
      <c r="V101" s="152">
        <v>2340984</v>
      </c>
      <c r="W101" s="152">
        <v>187278.72</v>
      </c>
      <c r="X101" s="152">
        <v>2528262.7200000002</v>
      </c>
      <c r="Y101" s="152">
        <v>13000</v>
      </c>
    </row>
    <row r="102" spans="1:25" x14ac:dyDescent="0.25">
      <c r="A102" s="153">
        <v>44614</v>
      </c>
      <c r="B102" s="152" t="s">
        <v>125</v>
      </c>
      <c r="C102" s="152" t="s">
        <v>126</v>
      </c>
      <c r="D102" s="152" t="s">
        <v>152</v>
      </c>
      <c r="E102" s="152" t="s">
        <v>153</v>
      </c>
      <c r="F102" s="152" t="s">
        <v>154</v>
      </c>
      <c r="G102" s="152" t="s">
        <v>1269</v>
      </c>
      <c r="H102" s="152">
        <v>8</v>
      </c>
      <c r="I102" s="152">
        <v>0.05</v>
      </c>
      <c r="J102" s="152">
        <v>0</v>
      </c>
      <c r="K102" s="152">
        <v>35</v>
      </c>
      <c r="L102" s="152">
        <v>46</v>
      </c>
      <c r="M102" s="152">
        <v>41</v>
      </c>
      <c r="N102" s="152">
        <v>32</v>
      </c>
      <c r="O102" s="152">
        <v>50</v>
      </c>
      <c r="P102" s="152">
        <v>42</v>
      </c>
      <c r="Q102" s="152">
        <v>40</v>
      </c>
      <c r="R102" s="152">
        <v>286</v>
      </c>
      <c r="S102" s="152">
        <v>66818</v>
      </c>
      <c r="T102" s="152">
        <v>19109948</v>
      </c>
      <c r="U102" s="152">
        <v>0</v>
      </c>
      <c r="V102" s="152">
        <v>19109948</v>
      </c>
      <c r="W102" s="152">
        <v>1528795.84</v>
      </c>
      <c r="X102" s="152">
        <v>20638743.84</v>
      </c>
      <c r="Y102" s="152">
        <v>75000</v>
      </c>
    </row>
    <row r="103" spans="1:25" x14ac:dyDescent="0.25">
      <c r="A103" s="153">
        <v>44614</v>
      </c>
      <c r="B103" s="152" t="s">
        <v>125</v>
      </c>
      <c r="C103" s="152" t="s">
        <v>126</v>
      </c>
      <c r="D103" s="152" t="s">
        <v>127</v>
      </c>
      <c r="E103" s="152" t="s">
        <v>128</v>
      </c>
      <c r="F103" s="152" t="s">
        <v>129</v>
      </c>
      <c r="G103" s="152" t="s">
        <v>514</v>
      </c>
      <c r="H103" s="152">
        <v>12</v>
      </c>
      <c r="I103" s="152">
        <v>0.05</v>
      </c>
      <c r="J103" s="152">
        <v>0</v>
      </c>
      <c r="K103" s="152">
        <v>30</v>
      </c>
      <c r="L103" s="152">
        <v>33</v>
      </c>
      <c r="M103" s="152">
        <v>43</v>
      </c>
      <c r="N103" s="152">
        <v>27</v>
      </c>
      <c r="O103" s="152">
        <v>17</v>
      </c>
      <c r="P103" s="152">
        <v>27</v>
      </c>
      <c r="Q103" s="152">
        <v>36</v>
      </c>
      <c r="R103" s="152">
        <v>213</v>
      </c>
      <c r="S103" s="152">
        <v>54000</v>
      </c>
      <c r="T103" s="152">
        <v>11502000</v>
      </c>
      <c r="U103" s="152">
        <v>0</v>
      </c>
      <c r="V103" s="152">
        <v>11502000</v>
      </c>
      <c r="W103" s="152">
        <v>920160</v>
      </c>
      <c r="X103" s="152">
        <v>12422160</v>
      </c>
      <c r="Y103" s="152">
        <v>64800</v>
      </c>
    </row>
    <row r="104" spans="1:25" x14ac:dyDescent="0.25">
      <c r="A104" s="153">
        <v>44614</v>
      </c>
      <c r="B104" s="152" t="s">
        <v>376</v>
      </c>
      <c r="C104" s="152" t="s">
        <v>377</v>
      </c>
      <c r="D104" s="152" t="s">
        <v>388</v>
      </c>
      <c r="E104" s="152" t="s">
        <v>389</v>
      </c>
      <c r="F104" s="152" t="s">
        <v>390</v>
      </c>
      <c r="G104" s="152" t="s">
        <v>514</v>
      </c>
      <c r="H104" s="152">
        <v>5</v>
      </c>
      <c r="I104" s="152">
        <v>0.02</v>
      </c>
      <c r="J104" s="152">
        <v>0</v>
      </c>
      <c r="K104" s="152">
        <v>40</v>
      </c>
      <c r="L104" s="152">
        <v>17</v>
      </c>
      <c r="M104" s="152">
        <v>44</v>
      </c>
      <c r="N104" s="152">
        <v>10</v>
      </c>
      <c r="O104" s="152">
        <v>34</v>
      </c>
      <c r="P104" s="152">
        <v>42</v>
      </c>
      <c r="Q104" s="152">
        <v>29</v>
      </c>
      <c r="R104" s="152">
        <v>216</v>
      </c>
      <c r="S104" s="152">
        <v>32000</v>
      </c>
      <c r="T104" s="152">
        <v>6912000</v>
      </c>
      <c r="U104" s="152">
        <v>0</v>
      </c>
      <c r="V104" s="152">
        <v>6912000</v>
      </c>
      <c r="W104" s="152">
        <v>552960</v>
      </c>
      <c r="X104" s="152">
        <v>7464960</v>
      </c>
      <c r="Y104" s="152">
        <v>42000</v>
      </c>
    </row>
    <row r="105" spans="1:25" x14ac:dyDescent="0.25">
      <c r="A105" s="153">
        <v>44614</v>
      </c>
      <c r="B105" s="152" t="s">
        <v>376</v>
      </c>
      <c r="C105" s="152" t="s">
        <v>377</v>
      </c>
      <c r="D105" s="152" t="s">
        <v>391</v>
      </c>
      <c r="E105" s="152" t="s">
        <v>392</v>
      </c>
      <c r="F105" s="152" t="s">
        <v>393</v>
      </c>
      <c r="G105" s="152" t="s">
        <v>514</v>
      </c>
      <c r="H105" s="152">
        <v>5</v>
      </c>
      <c r="I105" s="152">
        <v>0.02</v>
      </c>
      <c r="J105" s="152">
        <v>0</v>
      </c>
      <c r="K105" s="152">
        <v>42</v>
      </c>
      <c r="L105" s="152">
        <v>16</v>
      </c>
      <c r="M105" s="152">
        <v>47</v>
      </c>
      <c r="N105" s="152">
        <v>20</v>
      </c>
      <c r="O105" s="152">
        <v>17</v>
      </c>
      <c r="P105" s="152">
        <v>15</v>
      </c>
      <c r="Q105" s="152">
        <v>34</v>
      </c>
      <c r="R105" s="152">
        <v>191</v>
      </c>
      <c r="S105" s="152">
        <v>32000</v>
      </c>
      <c r="T105" s="152">
        <v>6112000</v>
      </c>
      <c r="U105" s="152">
        <v>0</v>
      </c>
      <c r="V105" s="152">
        <v>6112000</v>
      </c>
      <c r="W105" s="152">
        <v>488960</v>
      </c>
      <c r="X105" s="152">
        <v>6600960</v>
      </c>
      <c r="Y105" s="152">
        <v>42000</v>
      </c>
    </row>
    <row r="106" spans="1:25" x14ac:dyDescent="0.25">
      <c r="A106" s="153">
        <v>44614</v>
      </c>
      <c r="B106" s="152" t="s">
        <v>376</v>
      </c>
      <c r="C106" s="152" t="s">
        <v>377</v>
      </c>
      <c r="D106" s="152" t="s">
        <v>394</v>
      </c>
      <c r="E106" s="152" t="s">
        <v>395</v>
      </c>
      <c r="F106" s="152" t="s">
        <v>396</v>
      </c>
      <c r="G106" s="152" t="s">
        <v>514</v>
      </c>
      <c r="H106" s="152">
        <v>5</v>
      </c>
      <c r="I106" s="152">
        <v>0.02</v>
      </c>
      <c r="J106" s="152">
        <v>0</v>
      </c>
      <c r="K106" s="152">
        <v>46</v>
      </c>
      <c r="L106" s="152">
        <v>41</v>
      </c>
      <c r="M106" s="152">
        <v>33</v>
      </c>
      <c r="N106" s="152">
        <v>25</v>
      </c>
      <c r="O106" s="152">
        <v>28</v>
      </c>
      <c r="P106" s="152">
        <v>17</v>
      </c>
      <c r="Q106" s="152">
        <v>40</v>
      </c>
      <c r="R106" s="152">
        <v>230</v>
      </c>
      <c r="S106" s="152">
        <v>25000</v>
      </c>
      <c r="T106" s="152">
        <v>5750000</v>
      </c>
      <c r="U106" s="152">
        <v>0</v>
      </c>
      <c r="V106" s="152">
        <v>5750000</v>
      </c>
      <c r="W106" s="152">
        <v>460000</v>
      </c>
      <c r="X106" s="152">
        <v>6210000</v>
      </c>
      <c r="Y106" s="152">
        <v>33000</v>
      </c>
    </row>
    <row r="107" spans="1:25" x14ac:dyDescent="0.25">
      <c r="A107" s="153">
        <v>44614</v>
      </c>
      <c r="B107" s="152" t="s">
        <v>376</v>
      </c>
      <c r="C107" s="152" t="s">
        <v>377</v>
      </c>
      <c r="D107" s="152" t="s">
        <v>397</v>
      </c>
      <c r="E107" s="152" t="s">
        <v>398</v>
      </c>
      <c r="F107" s="152" t="s">
        <v>399</v>
      </c>
      <c r="G107" s="152" t="s">
        <v>514</v>
      </c>
      <c r="H107" s="152">
        <v>5</v>
      </c>
      <c r="I107" s="152">
        <v>0.02</v>
      </c>
      <c r="J107" s="152">
        <v>0</v>
      </c>
      <c r="K107" s="152">
        <v>10</v>
      </c>
      <c r="L107" s="152">
        <v>39</v>
      </c>
      <c r="M107" s="152">
        <v>17</v>
      </c>
      <c r="N107" s="152">
        <v>12</v>
      </c>
      <c r="O107" s="152">
        <v>44</v>
      </c>
      <c r="P107" s="152">
        <v>12</v>
      </c>
      <c r="Q107" s="152">
        <v>26</v>
      </c>
      <c r="R107" s="152">
        <v>160</v>
      </c>
      <c r="S107" s="152">
        <v>28000</v>
      </c>
      <c r="T107" s="152">
        <v>4480000</v>
      </c>
      <c r="U107" s="152">
        <v>0</v>
      </c>
      <c r="V107" s="152">
        <v>4480000</v>
      </c>
      <c r="W107" s="152">
        <v>358400</v>
      </c>
      <c r="X107" s="152">
        <v>4838400</v>
      </c>
      <c r="Y107" s="152">
        <v>37000</v>
      </c>
    </row>
    <row r="108" spans="1:25" x14ac:dyDescent="0.25">
      <c r="A108" s="153">
        <v>44614</v>
      </c>
      <c r="B108" s="152" t="s">
        <v>376</v>
      </c>
      <c r="C108" s="152" t="s">
        <v>377</v>
      </c>
      <c r="D108" s="152" t="s">
        <v>400</v>
      </c>
      <c r="E108" s="152" t="s">
        <v>401</v>
      </c>
      <c r="F108" s="152" t="s">
        <v>402</v>
      </c>
      <c r="G108" s="152" t="s">
        <v>514</v>
      </c>
      <c r="H108" s="152">
        <v>5</v>
      </c>
      <c r="I108" s="152">
        <v>0.02</v>
      </c>
      <c r="J108" s="152">
        <v>0</v>
      </c>
      <c r="K108" s="152">
        <v>17</v>
      </c>
      <c r="L108" s="152">
        <v>23</v>
      </c>
      <c r="M108" s="152">
        <v>12</v>
      </c>
      <c r="N108" s="152">
        <v>46</v>
      </c>
      <c r="O108" s="152">
        <v>12</v>
      </c>
      <c r="P108" s="152">
        <v>32</v>
      </c>
      <c r="Q108" s="152">
        <v>44</v>
      </c>
      <c r="R108" s="152">
        <v>186</v>
      </c>
      <c r="S108" s="152">
        <v>58000</v>
      </c>
      <c r="T108" s="152">
        <v>10788000</v>
      </c>
      <c r="U108" s="152">
        <v>0</v>
      </c>
      <c r="V108" s="152">
        <v>10788000</v>
      </c>
      <c r="W108" s="152">
        <v>863040</v>
      </c>
      <c r="X108" s="152">
        <v>11651040</v>
      </c>
      <c r="Y108" s="152">
        <v>75000</v>
      </c>
    </row>
    <row r="109" spans="1:25" x14ac:dyDescent="0.25">
      <c r="A109" s="153">
        <v>44614</v>
      </c>
      <c r="B109" s="152" t="s">
        <v>376</v>
      </c>
      <c r="C109" s="152" t="s">
        <v>377</v>
      </c>
      <c r="D109" s="152" t="s">
        <v>403</v>
      </c>
      <c r="E109" s="152" t="s">
        <v>404</v>
      </c>
      <c r="F109" s="152" t="s">
        <v>405</v>
      </c>
      <c r="G109" s="152" t="s">
        <v>514</v>
      </c>
      <c r="H109" s="152">
        <v>5</v>
      </c>
      <c r="I109" s="152">
        <v>0.02</v>
      </c>
      <c r="J109" s="152">
        <v>0</v>
      </c>
      <c r="K109" s="152">
        <v>36</v>
      </c>
      <c r="L109" s="152">
        <v>38</v>
      </c>
      <c r="M109" s="152">
        <v>32</v>
      </c>
      <c r="N109" s="152">
        <v>21</v>
      </c>
      <c r="O109" s="152">
        <v>10</v>
      </c>
      <c r="P109" s="152">
        <v>49</v>
      </c>
      <c r="Q109" s="152">
        <v>45</v>
      </c>
      <c r="R109" s="152">
        <v>231</v>
      </c>
      <c r="S109" s="152">
        <v>50000</v>
      </c>
      <c r="T109" s="152">
        <v>11550000</v>
      </c>
      <c r="U109" s="152">
        <v>0</v>
      </c>
      <c r="V109" s="152">
        <v>11550000</v>
      </c>
      <c r="W109" s="152">
        <v>924000</v>
      </c>
      <c r="X109" s="152">
        <v>12474000</v>
      </c>
      <c r="Y109" s="152">
        <v>65000</v>
      </c>
    </row>
    <row r="110" spans="1:25" x14ac:dyDescent="0.25">
      <c r="A110" s="153">
        <v>44614</v>
      </c>
      <c r="B110" s="152" t="s">
        <v>376</v>
      </c>
      <c r="C110" s="152" t="s">
        <v>377</v>
      </c>
      <c r="D110" s="152" t="s">
        <v>406</v>
      </c>
      <c r="E110" s="152" t="s">
        <v>407</v>
      </c>
      <c r="F110" s="152" t="s">
        <v>408</v>
      </c>
      <c r="G110" s="152" t="s">
        <v>514</v>
      </c>
      <c r="H110" s="152">
        <v>5</v>
      </c>
      <c r="I110" s="152">
        <v>0.02</v>
      </c>
      <c r="J110" s="152">
        <v>0</v>
      </c>
      <c r="K110" s="152">
        <v>22</v>
      </c>
      <c r="L110" s="152">
        <v>23</v>
      </c>
      <c r="M110" s="152">
        <v>11</v>
      </c>
      <c r="N110" s="152">
        <v>38</v>
      </c>
      <c r="O110" s="152">
        <v>34</v>
      </c>
      <c r="P110" s="152">
        <v>27</v>
      </c>
      <c r="Q110" s="152">
        <v>10</v>
      </c>
      <c r="R110" s="152">
        <v>165</v>
      </c>
      <c r="S110" s="152">
        <v>35000</v>
      </c>
      <c r="T110" s="152">
        <v>5775000</v>
      </c>
      <c r="U110" s="152">
        <v>0</v>
      </c>
      <c r="V110" s="152">
        <v>5775000</v>
      </c>
      <c r="W110" s="152">
        <v>462000</v>
      </c>
      <c r="X110" s="152">
        <v>6237000</v>
      </c>
      <c r="Y110" s="152">
        <v>42500</v>
      </c>
    </row>
    <row r="111" spans="1:25" x14ac:dyDescent="0.25">
      <c r="A111" s="153">
        <v>44614</v>
      </c>
      <c r="B111" s="152" t="s">
        <v>376</v>
      </c>
      <c r="C111" s="152" t="s">
        <v>377</v>
      </c>
      <c r="D111" s="152" t="s">
        <v>409</v>
      </c>
      <c r="E111" s="152" t="s">
        <v>410</v>
      </c>
      <c r="F111" s="152" t="s">
        <v>411</v>
      </c>
      <c r="G111" s="152" t="s">
        <v>514</v>
      </c>
      <c r="H111" s="152">
        <v>5</v>
      </c>
      <c r="I111" s="152">
        <v>0.02</v>
      </c>
      <c r="J111" s="152">
        <v>0</v>
      </c>
      <c r="K111" s="152">
        <v>12</v>
      </c>
      <c r="L111" s="152">
        <v>39</v>
      </c>
      <c r="M111" s="152">
        <v>38</v>
      </c>
      <c r="N111" s="152">
        <v>31</v>
      </c>
      <c r="O111" s="152">
        <v>44</v>
      </c>
      <c r="P111" s="152">
        <v>45</v>
      </c>
      <c r="Q111" s="152">
        <v>20</v>
      </c>
      <c r="R111" s="152">
        <v>229</v>
      </c>
      <c r="S111" s="152">
        <v>55000</v>
      </c>
      <c r="T111" s="152">
        <v>12595000</v>
      </c>
      <c r="U111" s="152">
        <v>0</v>
      </c>
      <c r="V111" s="152">
        <v>12595000</v>
      </c>
      <c r="W111" s="152">
        <v>1007600</v>
      </c>
      <c r="X111" s="152">
        <v>13602600</v>
      </c>
      <c r="Y111" s="152">
        <v>66000</v>
      </c>
    </row>
    <row r="112" spans="1:25" x14ac:dyDescent="0.25">
      <c r="A112" s="153">
        <v>44614</v>
      </c>
      <c r="B112" s="152" t="s">
        <v>376</v>
      </c>
      <c r="C112" s="152" t="s">
        <v>377</v>
      </c>
      <c r="D112" s="152" t="s">
        <v>412</v>
      </c>
      <c r="E112" s="152" t="s">
        <v>413</v>
      </c>
      <c r="F112" s="152" t="s">
        <v>414</v>
      </c>
      <c r="G112" s="152" t="s">
        <v>514</v>
      </c>
      <c r="H112" s="152">
        <v>5</v>
      </c>
      <c r="I112" s="152">
        <v>0.02</v>
      </c>
      <c r="J112" s="152">
        <v>0</v>
      </c>
      <c r="K112" s="152">
        <v>11</v>
      </c>
      <c r="L112" s="152">
        <v>30</v>
      </c>
      <c r="M112" s="152">
        <v>24</v>
      </c>
      <c r="N112" s="152">
        <v>18</v>
      </c>
      <c r="O112" s="152">
        <v>49</v>
      </c>
      <c r="P112" s="152">
        <v>15</v>
      </c>
      <c r="Q112" s="152">
        <v>24</v>
      </c>
      <c r="R112" s="152">
        <v>171</v>
      </c>
      <c r="S112" s="152">
        <v>35000</v>
      </c>
      <c r="T112" s="152">
        <v>5985000</v>
      </c>
      <c r="U112" s="152">
        <v>0</v>
      </c>
      <c r="V112" s="152">
        <v>5985000</v>
      </c>
      <c r="W112" s="152">
        <v>478800</v>
      </c>
      <c r="X112" s="152">
        <v>6463800</v>
      </c>
      <c r="Y112" s="152">
        <v>42500</v>
      </c>
    </row>
    <row r="113" spans="1:25" x14ac:dyDescent="0.25">
      <c r="A113" s="153">
        <v>44614</v>
      </c>
      <c r="B113" s="152" t="s">
        <v>376</v>
      </c>
      <c r="C113" s="152" t="s">
        <v>377</v>
      </c>
      <c r="D113" s="152" t="s">
        <v>415</v>
      </c>
      <c r="E113" s="152" t="s">
        <v>416</v>
      </c>
      <c r="F113" s="152" t="s">
        <v>417</v>
      </c>
      <c r="G113" s="152" t="s">
        <v>514</v>
      </c>
      <c r="H113" s="152">
        <v>5</v>
      </c>
      <c r="I113" s="152">
        <v>0.02</v>
      </c>
      <c r="J113" s="152">
        <v>0</v>
      </c>
      <c r="K113" s="152">
        <v>49</v>
      </c>
      <c r="L113" s="152">
        <v>11</v>
      </c>
      <c r="M113" s="152">
        <v>42</v>
      </c>
      <c r="N113" s="152">
        <v>10</v>
      </c>
      <c r="O113" s="152">
        <v>36</v>
      </c>
      <c r="P113" s="152">
        <v>20</v>
      </c>
      <c r="Q113" s="152">
        <v>11</v>
      </c>
      <c r="R113" s="152">
        <v>179</v>
      </c>
      <c r="S113" s="152">
        <v>43000</v>
      </c>
      <c r="T113" s="152">
        <v>7697000</v>
      </c>
      <c r="U113" s="152">
        <v>0</v>
      </c>
      <c r="V113" s="152">
        <v>7697000</v>
      </c>
      <c r="W113" s="152">
        <v>615760</v>
      </c>
      <c r="X113" s="152">
        <v>8312760</v>
      </c>
      <c r="Y113" s="152">
        <v>51500</v>
      </c>
    </row>
    <row r="114" spans="1:25" x14ac:dyDescent="0.25">
      <c r="A114" s="153">
        <v>44614</v>
      </c>
      <c r="B114" s="152" t="s">
        <v>376</v>
      </c>
      <c r="C114" s="152" t="s">
        <v>377</v>
      </c>
      <c r="D114" s="152" t="s">
        <v>418</v>
      </c>
      <c r="E114" s="152" t="s">
        <v>419</v>
      </c>
      <c r="F114" s="152" t="s">
        <v>420</v>
      </c>
      <c r="G114" s="152" t="s">
        <v>514</v>
      </c>
      <c r="H114" s="152">
        <v>5</v>
      </c>
      <c r="I114" s="152">
        <v>0.02</v>
      </c>
      <c r="J114" s="152">
        <v>0</v>
      </c>
      <c r="K114" s="152">
        <v>11</v>
      </c>
      <c r="L114" s="152">
        <v>27</v>
      </c>
      <c r="M114" s="152">
        <v>27</v>
      </c>
      <c r="N114" s="152">
        <v>30</v>
      </c>
      <c r="O114" s="152">
        <v>36</v>
      </c>
      <c r="P114" s="152">
        <v>33</v>
      </c>
      <c r="Q114" s="152">
        <v>34</v>
      </c>
      <c r="R114" s="152">
        <v>198</v>
      </c>
      <c r="S114" s="152">
        <v>46000</v>
      </c>
      <c r="T114" s="152">
        <v>9108000</v>
      </c>
      <c r="U114" s="152">
        <v>0</v>
      </c>
      <c r="V114" s="152">
        <v>9108000</v>
      </c>
      <c r="W114" s="152">
        <v>728640</v>
      </c>
      <c r="X114" s="152">
        <v>9836640</v>
      </c>
      <c r="Y114" s="152">
        <v>54900</v>
      </c>
    </row>
    <row r="115" spans="1:25" x14ac:dyDescent="0.25">
      <c r="A115" s="153">
        <v>44614</v>
      </c>
      <c r="B115" s="152" t="s">
        <v>376</v>
      </c>
      <c r="C115" s="152" t="s">
        <v>377</v>
      </c>
      <c r="D115" s="152" t="s">
        <v>421</v>
      </c>
      <c r="E115" s="152" t="s">
        <v>422</v>
      </c>
      <c r="F115" s="152" t="s">
        <v>423</v>
      </c>
      <c r="G115" s="152" t="s">
        <v>514</v>
      </c>
      <c r="H115" s="152">
        <v>24</v>
      </c>
      <c r="I115" s="152">
        <v>0.02</v>
      </c>
      <c r="J115" s="152">
        <v>0</v>
      </c>
      <c r="K115" s="152">
        <v>17</v>
      </c>
      <c r="L115" s="152">
        <v>19</v>
      </c>
      <c r="M115" s="152">
        <v>22</v>
      </c>
      <c r="N115" s="152">
        <v>34</v>
      </c>
      <c r="O115" s="152">
        <v>41</v>
      </c>
      <c r="P115" s="152">
        <v>42</v>
      </c>
      <c r="Q115" s="152">
        <v>38</v>
      </c>
      <c r="R115" s="152">
        <v>213</v>
      </c>
      <c r="S115" s="152">
        <v>46000</v>
      </c>
      <c r="T115" s="152">
        <v>9798000</v>
      </c>
      <c r="U115" s="152">
        <v>0</v>
      </c>
      <c r="V115" s="152">
        <v>9798000</v>
      </c>
      <c r="W115" s="152">
        <v>783840</v>
      </c>
      <c r="X115" s="152">
        <v>10581840</v>
      </c>
      <c r="Y115" s="152">
        <v>54900</v>
      </c>
    </row>
    <row r="116" spans="1:25" x14ac:dyDescent="0.25">
      <c r="A116" s="153">
        <v>44614</v>
      </c>
      <c r="B116" s="152" t="s">
        <v>376</v>
      </c>
      <c r="C116" s="152" t="s">
        <v>377</v>
      </c>
      <c r="D116" s="152" t="s">
        <v>424</v>
      </c>
      <c r="E116" s="152" t="s">
        <v>425</v>
      </c>
      <c r="F116" s="152" t="s">
        <v>426</v>
      </c>
      <c r="G116" s="152" t="s">
        <v>514</v>
      </c>
      <c r="H116" s="152">
        <v>5</v>
      </c>
      <c r="I116" s="152">
        <v>0.02</v>
      </c>
      <c r="J116" s="152">
        <v>0</v>
      </c>
      <c r="K116" s="152">
        <v>10</v>
      </c>
      <c r="L116" s="152">
        <v>47</v>
      </c>
      <c r="M116" s="152">
        <v>41</v>
      </c>
      <c r="N116" s="152">
        <v>20</v>
      </c>
      <c r="O116" s="152">
        <v>16</v>
      </c>
      <c r="P116" s="152">
        <v>10</v>
      </c>
      <c r="Q116" s="152">
        <v>49</v>
      </c>
      <c r="R116" s="152">
        <v>193</v>
      </c>
      <c r="S116" s="152">
        <v>35000</v>
      </c>
      <c r="T116" s="152">
        <v>6755000</v>
      </c>
      <c r="U116" s="152">
        <v>0</v>
      </c>
      <c r="V116" s="152">
        <v>6755000</v>
      </c>
      <c r="W116" s="152">
        <v>540400</v>
      </c>
      <c r="X116" s="152">
        <v>7295400</v>
      </c>
      <c r="Y116" s="152">
        <v>41900</v>
      </c>
    </row>
    <row r="117" spans="1:25" x14ac:dyDescent="0.25">
      <c r="A117" s="153">
        <v>44614</v>
      </c>
      <c r="B117" s="152" t="s">
        <v>376</v>
      </c>
      <c r="C117" s="152" t="s">
        <v>377</v>
      </c>
      <c r="D117" s="152" t="s">
        <v>427</v>
      </c>
      <c r="E117" s="152" t="s">
        <v>428</v>
      </c>
      <c r="F117" s="152" t="s">
        <v>429</v>
      </c>
      <c r="G117" s="152" t="s">
        <v>514</v>
      </c>
      <c r="H117" s="152">
        <v>5</v>
      </c>
      <c r="I117" s="152">
        <v>0.02</v>
      </c>
      <c r="J117" s="152">
        <v>0</v>
      </c>
      <c r="K117" s="152">
        <v>32</v>
      </c>
      <c r="L117" s="152">
        <v>17</v>
      </c>
      <c r="M117" s="152">
        <v>30</v>
      </c>
      <c r="N117" s="152">
        <v>48</v>
      </c>
      <c r="O117" s="152">
        <v>27</v>
      </c>
      <c r="P117" s="152">
        <v>49</v>
      </c>
      <c r="Q117" s="152">
        <v>45</v>
      </c>
      <c r="R117" s="152">
        <v>248</v>
      </c>
      <c r="S117" s="152">
        <v>35000</v>
      </c>
      <c r="T117" s="152">
        <v>8680000</v>
      </c>
      <c r="U117" s="152">
        <v>0</v>
      </c>
      <c r="V117" s="152">
        <v>8680000</v>
      </c>
      <c r="W117" s="152">
        <v>694400</v>
      </c>
      <c r="X117" s="152">
        <v>9374400</v>
      </c>
      <c r="Y117" s="152">
        <v>41900</v>
      </c>
    </row>
    <row r="118" spans="1:25" x14ac:dyDescent="0.25">
      <c r="A118" s="153">
        <v>44614</v>
      </c>
      <c r="B118" s="152" t="s">
        <v>376</v>
      </c>
      <c r="C118" s="152" t="s">
        <v>377</v>
      </c>
      <c r="D118" s="152" t="s">
        <v>430</v>
      </c>
      <c r="E118" s="152" t="s">
        <v>431</v>
      </c>
      <c r="F118" s="152" t="s">
        <v>432</v>
      </c>
      <c r="G118" s="152" t="s">
        <v>514</v>
      </c>
      <c r="H118" s="152">
        <v>20</v>
      </c>
      <c r="I118" s="152">
        <v>0.02</v>
      </c>
      <c r="J118" s="152">
        <v>0</v>
      </c>
      <c r="K118" s="152">
        <v>13</v>
      </c>
      <c r="L118" s="152">
        <v>30</v>
      </c>
      <c r="M118" s="152">
        <v>40</v>
      </c>
      <c r="N118" s="152">
        <v>31</v>
      </c>
      <c r="O118" s="152">
        <v>24</v>
      </c>
      <c r="P118" s="152">
        <v>32</v>
      </c>
      <c r="Q118" s="152">
        <v>40</v>
      </c>
      <c r="R118" s="152">
        <v>210</v>
      </c>
      <c r="S118" s="152">
        <v>30000</v>
      </c>
      <c r="T118" s="152">
        <v>6300000</v>
      </c>
      <c r="U118" s="152">
        <v>0</v>
      </c>
      <c r="V118" s="152">
        <v>6300000</v>
      </c>
      <c r="W118" s="152">
        <v>504000</v>
      </c>
      <c r="X118" s="152">
        <v>6804000</v>
      </c>
      <c r="Y118" s="152">
        <v>35900</v>
      </c>
    </row>
    <row r="119" spans="1:25" x14ac:dyDescent="0.25">
      <c r="A119" s="153">
        <v>44614</v>
      </c>
      <c r="B119" s="152" t="s">
        <v>376</v>
      </c>
      <c r="C119" s="152" t="s">
        <v>377</v>
      </c>
      <c r="D119" s="152" t="s">
        <v>378</v>
      </c>
      <c r="E119" s="152" t="s">
        <v>379</v>
      </c>
      <c r="F119" s="152" t="s">
        <v>380</v>
      </c>
      <c r="G119" s="152" t="s">
        <v>514</v>
      </c>
      <c r="H119" s="152">
        <v>0</v>
      </c>
      <c r="I119" s="152">
        <v>0.02</v>
      </c>
      <c r="J119" s="152">
        <v>0</v>
      </c>
      <c r="K119" s="152">
        <v>37</v>
      </c>
      <c r="L119" s="152">
        <v>24</v>
      </c>
      <c r="M119" s="152">
        <v>28</v>
      </c>
      <c r="N119" s="152">
        <v>32</v>
      </c>
      <c r="O119" s="152">
        <v>25</v>
      </c>
      <c r="P119" s="152">
        <v>28</v>
      </c>
      <c r="Q119" s="152">
        <v>46</v>
      </c>
      <c r="R119" s="152">
        <v>220</v>
      </c>
      <c r="S119" s="152">
        <v>20000</v>
      </c>
      <c r="T119" s="152">
        <v>4400000</v>
      </c>
      <c r="U119" s="152">
        <v>0</v>
      </c>
      <c r="V119" s="152">
        <v>4400000</v>
      </c>
      <c r="W119" s="152">
        <v>352000</v>
      </c>
      <c r="X119" s="152">
        <v>4752000</v>
      </c>
      <c r="Y119" s="152">
        <v>25000</v>
      </c>
    </row>
    <row r="120" spans="1:25" x14ac:dyDescent="0.25">
      <c r="A120" s="153">
        <v>44614</v>
      </c>
      <c r="B120" s="152" t="s">
        <v>376</v>
      </c>
      <c r="C120" s="152" t="s">
        <v>377</v>
      </c>
      <c r="D120" s="152" t="s">
        <v>382</v>
      </c>
      <c r="E120" s="152" t="s">
        <v>383</v>
      </c>
      <c r="F120" s="152" t="s">
        <v>384</v>
      </c>
      <c r="G120" s="152" t="s">
        <v>514</v>
      </c>
      <c r="H120" s="152">
        <v>0</v>
      </c>
      <c r="I120" s="152">
        <v>0.02</v>
      </c>
      <c r="J120" s="152">
        <v>0</v>
      </c>
      <c r="K120" s="152">
        <v>32</v>
      </c>
      <c r="L120" s="152">
        <v>29</v>
      </c>
      <c r="M120" s="152">
        <v>11</v>
      </c>
      <c r="N120" s="152">
        <v>40</v>
      </c>
      <c r="O120" s="152">
        <v>39</v>
      </c>
      <c r="P120" s="152">
        <v>39</v>
      </c>
      <c r="Q120" s="152">
        <v>13</v>
      </c>
      <c r="R120" s="152">
        <v>203</v>
      </c>
      <c r="S120" s="152">
        <v>31000</v>
      </c>
      <c r="T120" s="152">
        <v>6293000</v>
      </c>
      <c r="U120" s="152">
        <v>0</v>
      </c>
      <c r="V120" s="152">
        <v>6293000</v>
      </c>
      <c r="W120" s="152">
        <v>503440</v>
      </c>
      <c r="X120" s="152">
        <v>6796440</v>
      </c>
      <c r="Y120" s="152">
        <v>39900</v>
      </c>
    </row>
    <row r="121" spans="1:25" x14ac:dyDescent="0.25">
      <c r="A121" s="153">
        <v>44614</v>
      </c>
      <c r="B121" s="152" t="s">
        <v>376</v>
      </c>
      <c r="C121" s="152" t="s">
        <v>377</v>
      </c>
      <c r="D121" s="152" t="s">
        <v>385</v>
      </c>
      <c r="E121" s="152" t="s">
        <v>386</v>
      </c>
      <c r="F121" s="152" t="s">
        <v>387</v>
      </c>
      <c r="G121" s="152" t="s">
        <v>514</v>
      </c>
      <c r="H121" s="152">
        <v>5</v>
      </c>
      <c r="I121" s="152">
        <v>0.02</v>
      </c>
      <c r="J121" s="152">
        <v>0</v>
      </c>
      <c r="K121" s="152">
        <v>20</v>
      </c>
      <c r="L121" s="152">
        <v>49</v>
      </c>
      <c r="M121" s="152">
        <v>21</v>
      </c>
      <c r="N121" s="152">
        <v>33</v>
      </c>
      <c r="O121" s="152">
        <v>32</v>
      </c>
      <c r="P121" s="152">
        <v>48</v>
      </c>
      <c r="Q121" s="152">
        <v>43</v>
      </c>
      <c r="R121" s="152">
        <v>246</v>
      </c>
      <c r="S121" s="152">
        <v>90000</v>
      </c>
      <c r="T121" s="152">
        <v>22140000</v>
      </c>
      <c r="U121" s="152">
        <v>0</v>
      </c>
      <c r="V121" s="152">
        <v>22140000</v>
      </c>
      <c r="W121" s="152">
        <v>1771200</v>
      </c>
      <c r="X121" s="152">
        <v>23911200</v>
      </c>
      <c r="Y121" s="152">
        <v>108900</v>
      </c>
    </row>
    <row r="122" spans="1:25" x14ac:dyDescent="0.25">
      <c r="A122" s="153">
        <v>44614</v>
      </c>
      <c r="B122" s="152" t="s">
        <v>433</v>
      </c>
      <c r="C122" s="152" t="s">
        <v>126</v>
      </c>
      <c r="D122" s="152" t="s">
        <v>434</v>
      </c>
      <c r="E122" s="152" t="s">
        <v>435</v>
      </c>
      <c r="F122" s="152" t="s">
        <v>436</v>
      </c>
      <c r="G122" s="152" t="s">
        <v>569</v>
      </c>
      <c r="H122" s="152">
        <v>5</v>
      </c>
      <c r="I122" s="152">
        <v>0.03</v>
      </c>
      <c r="J122" s="152">
        <v>0</v>
      </c>
      <c r="K122" s="152">
        <v>22</v>
      </c>
      <c r="L122" s="152">
        <v>12</v>
      </c>
      <c r="M122" s="152">
        <v>35</v>
      </c>
      <c r="N122" s="152">
        <v>40</v>
      </c>
      <c r="O122" s="152">
        <v>10</v>
      </c>
      <c r="P122" s="152">
        <v>22</v>
      </c>
      <c r="Q122" s="152">
        <v>19</v>
      </c>
      <c r="R122" s="152">
        <v>160</v>
      </c>
      <c r="S122" s="152">
        <v>65233</v>
      </c>
      <c r="T122" s="152">
        <v>10437280</v>
      </c>
      <c r="U122" s="152">
        <v>0</v>
      </c>
      <c r="V122" s="152">
        <v>10437280</v>
      </c>
      <c r="W122" s="152">
        <v>834982.40000000002</v>
      </c>
      <c r="X122" s="152">
        <v>11272262.4</v>
      </c>
      <c r="Y122" s="152">
        <v>81000</v>
      </c>
    </row>
    <row r="123" spans="1:25" x14ac:dyDescent="0.25">
      <c r="A123" s="153">
        <v>44614</v>
      </c>
      <c r="B123" s="152" t="s">
        <v>433</v>
      </c>
      <c r="C123" s="152" t="s">
        <v>126</v>
      </c>
      <c r="D123" s="152" t="s">
        <v>437</v>
      </c>
      <c r="E123" s="152" t="s">
        <v>438</v>
      </c>
      <c r="F123" s="152" t="s">
        <v>439</v>
      </c>
      <c r="G123" s="152" t="s">
        <v>569</v>
      </c>
      <c r="H123" s="152">
        <v>5</v>
      </c>
      <c r="I123" s="152">
        <v>0.03</v>
      </c>
      <c r="J123" s="152">
        <v>0</v>
      </c>
      <c r="K123" s="152">
        <v>34</v>
      </c>
      <c r="L123" s="152">
        <v>27</v>
      </c>
      <c r="M123" s="152">
        <v>17</v>
      </c>
      <c r="N123" s="152">
        <v>49</v>
      </c>
      <c r="O123" s="152">
        <v>41</v>
      </c>
      <c r="P123" s="152">
        <v>41</v>
      </c>
      <c r="Q123" s="152">
        <v>45</v>
      </c>
      <c r="R123" s="152">
        <v>254</v>
      </c>
      <c r="S123" s="152">
        <v>80371</v>
      </c>
      <c r="T123" s="152">
        <v>20414234</v>
      </c>
      <c r="U123" s="152">
        <v>0</v>
      </c>
      <c r="V123" s="152">
        <v>20414234</v>
      </c>
      <c r="W123" s="152">
        <v>1633138.72</v>
      </c>
      <c r="X123" s="152">
        <v>22047372.719999999</v>
      </c>
      <c r="Y123" s="152">
        <v>99900</v>
      </c>
    </row>
    <row r="124" spans="1:25" x14ac:dyDescent="0.25">
      <c r="A124" s="153">
        <v>44614</v>
      </c>
      <c r="B124" s="152" t="s">
        <v>433</v>
      </c>
      <c r="C124" s="152" t="s">
        <v>126</v>
      </c>
      <c r="D124" s="152" t="s">
        <v>440</v>
      </c>
      <c r="E124" s="152" t="s">
        <v>441</v>
      </c>
      <c r="F124" s="152" t="s">
        <v>442</v>
      </c>
      <c r="G124" s="152" t="s">
        <v>569</v>
      </c>
      <c r="H124" s="152">
        <v>10</v>
      </c>
      <c r="I124" s="152">
        <v>0.03</v>
      </c>
      <c r="J124" s="152">
        <v>0</v>
      </c>
      <c r="K124" s="152">
        <v>25</v>
      </c>
      <c r="L124" s="152">
        <v>36</v>
      </c>
      <c r="M124" s="152">
        <v>14</v>
      </c>
      <c r="N124" s="152">
        <v>40</v>
      </c>
      <c r="O124" s="152">
        <v>13</v>
      </c>
      <c r="P124" s="152">
        <v>30</v>
      </c>
      <c r="Q124" s="152">
        <v>28</v>
      </c>
      <c r="R124" s="152">
        <v>186</v>
      </c>
      <c r="S124" s="152">
        <v>207494</v>
      </c>
      <c r="T124" s="152">
        <v>38593884</v>
      </c>
      <c r="U124" s="152">
        <v>0</v>
      </c>
      <c r="V124" s="152">
        <v>38593884</v>
      </c>
      <c r="W124" s="152">
        <v>3087510.72</v>
      </c>
      <c r="X124" s="152">
        <v>41681394.719999999</v>
      </c>
      <c r="Y124" s="152">
        <v>255000</v>
      </c>
    </row>
    <row r="125" spans="1:25" x14ac:dyDescent="0.25">
      <c r="A125" s="153">
        <v>44614</v>
      </c>
      <c r="B125" s="152" t="s">
        <v>433</v>
      </c>
      <c r="C125" s="152" t="s">
        <v>126</v>
      </c>
      <c r="D125" s="152" t="s">
        <v>443</v>
      </c>
      <c r="E125" s="152" t="s">
        <v>444</v>
      </c>
      <c r="F125" s="152" t="s">
        <v>445</v>
      </c>
      <c r="G125" s="152" t="s">
        <v>514</v>
      </c>
      <c r="H125" s="152">
        <v>10</v>
      </c>
      <c r="I125" s="152">
        <v>0.03</v>
      </c>
      <c r="J125" s="152">
        <v>0</v>
      </c>
      <c r="K125" s="152">
        <v>48</v>
      </c>
      <c r="L125" s="152">
        <v>47</v>
      </c>
      <c r="M125" s="152">
        <v>14</v>
      </c>
      <c r="N125" s="152">
        <v>32</v>
      </c>
      <c r="O125" s="152">
        <v>33</v>
      </c>
      <c r="P125" s="152">
        <v>10</v>
      </c>
      <c r="Q125" s="152">
        <v>43</v>
      </c>
      <c r="R125" s="152">
        <v>227</v>
      </c>
      <c r="S125" s="152">
        <v>73857</v>
      </c>
      <c r="T125" s="152">
        <v>16765539</v>
      </c>
      <c r="U125" s="152">
        <v>0</v>
      </c>
      <c r="V125" s="152">
        <v>16765539</v>
      </c>
      <c r="W125" s="152">
        <v>1341243.1200000001</v>
      </c>
      <c r="X125" s="152">
        <v>18106782.120000001</v>
      </c>
      <c r="Y125" s="152">
        <v>91900</v>
      </c>
    </row>
    <row r="126" spans="1:25" x14ac:dyDescent="0.25">
      <c r="A126" s="153">
        <v>44614</v>
      </c>
      <c r="B126" s="152" t="s">
        <v>433</v>
      </c>
      <c r="C126" s="152" t="s">
        <v>126</v>
      </c>
      <c r="D126" s="152" t="s">
        <v>446</v>
      </c>
      <c r="E126" s="152" t="s">
        <v>447</v>
      </c>
      <c r="F126" s="152" t="s">
        <v>448</v>
      </c>
      <c r="G126" s="152" t="s">
        <v>514</v>
      </c>
      <c r="H126" s="152">
        <v>10</v>
      </c>
      <c r="I126" s="152">
        <v>0.03</v>
      </c>
      <c r="J126" s="152">
        <v>0</v>
      </c>
      <c r="K126" s="152">
        <v>12</v>
      </c>
      <c r="L126" s="152">
        <v>47</v>
      </c>
      <c r="M126" s="152">
        <v>41</v>
      </c>
      <c r="N126" s="152">
        <v>30</v>
      </c>
      <c r="O126" s="152">
        <v>29</v>
      </c>
      <c r="P126" s="152">
        <v>49</v>
      </c>
      <c r="Q126" s="152">
        <v>46</v>
      </c>
      <c r="R126" s="152">
        <v>254</v>
      </c>
      <c r="S126" s="152">
        <v>9350</v>
      </c>
      <c r="T126" s="152">
        <v>2374900</v>
      </c>
      <c r="U126" s="152">
        <v>0</v>
      </c>
      <c r="V126" s="152">
        <v>2374900</v>
      </c>
      <c r="W126" s="152">
        <v>189992</v>
      </c>
      <c r="X126" s="152">
        <v>2564892</v>
      </c>
      <c r="Y126" s="152">
        <v>11900</v>
      </c>
    </row>
    <row r="127" spans="1:25" x14ac:dyDescent="0.25">
      <c r="A127" s="153">
        <v>44614</v>
      </c>
      <c r="B127" s="152" t="s">
        <v>433</v>
      </c>
      <c r="C127" s="152" t="s">
        <v>126</v>
      </c>
      <c r="D127" s="152" t="s">
        <v>449</v>
      </c>
      <c r="E127" s="152" t="s">
        <v>450</v>
      </c>
      <c r="F127" s="152" t="s">
        <v>451</v>
      </c>
      <c r="G127" s="152" t="s">
        <v>514</v>
      </c>
      <c r="H127" s="152">
        <v>10</v>
      </c>
      <c r="I127" s="152">
        <v>0.03</v>
      </c>
      <c r="J127" s="152">
        <v>0</v>
      </c>
      <c r="K127" s="152">
        <v>31</v>
      </c>
      <c r="L127" s="152">
        <v>25</v>
      </c>
      <c r="M127" s="152">
        <v>21</v>
      </c>
      <c r="N127" s="152">
        <v>23</v>
      </c>
      <c r="O127" s="152">
        <v>17</v>
      </c>
      <c r="P127" s="152">
        <v>14</v>
      </c>
      <c r="Q127" s="152">
        <v>18</v>
      </c>
      <c r="R127" s="152">
        <v>149</v>
      </c>
      <c r="S127" s="152">
        <v>22851</v>
      </c>
      <c r="T127" s="152">
        <v>3404799</v>
      </c>
      <c r="U127" s="152">
        <v>0</v>
      </c>
      <c r="V127" s="152">
        <v>3404799</v>
      </c>
      <c r="W127" s="152">
        <v>272383.92</v>
      </c>
      <c r="X127" s="152">
        <v>3677182.92</v>
      </c>
      <c r="Y127" s="152">
        <v>28900</v>
      </c>
    </row>
    <row r="128" spans="1:25" x14ac:dyDescent="0.25">
      <c r="A128" s="153">
        <v>44614</v>
      </c>
      <c r="B128" s="152" t="s">
        <v>433</v>
      </c>
      <c r="C128" s="152" t="s">
        <v>126</v>
      </c>
      <c r="D128" s="152" t="s">
        <v>452</v>
      </c>
      <c r="E128" s="152" t="s">
        <v>453</v>
      </c>
      <c r="F128" s="152" t="s">
        <v>454</v>
      </c>
      <c r="G128" s="152" t="s">
        <v>514</v>
      </c>
      <c r="H128" s="152">
        <v>12</v>
      </c>
      <c r="I128" s="152">
        <v>0.03</v>
      </c>
      <c r="J128" s="152">
        <v>0</v>
      </c>
      <c r="K128" s="152">
        <v>19</v>
      </c>
      <c r="L128" s="152">
        <v>44</v>
      </c>
      <c r="M128" s="152">
        <v>24</v>
      </c>
      <c r="N128" s="152">
        <v>36</v>
      </c>
      <c r="O128" s="152">
        <v>28</v>
      </c>
      <c r="P128" s="152">
        <v>48</v>
      </c>
      <c r="Q128" s="152">
        <v>31</v>
      </c>
      <c r="R128" s="152">
        <v>230</v>
      </c>
      <c r="S128" s="152">
        <v>37296</v>
      </c>
      <c r="T128" s="152">
        <v>8578080</v>
      </c>
      <c r="U128" s="152">
        <v>0</v>
      </c>
      <c r="V128" s="152">
        <v>8578080</v>
      </c>
      <c r="W128" s="152">
        <v>686246.40000000002</v>
      </c>
      <c r="X128" s="152">
        <v>9264326.4000000004</v>
      </c>
      <c r="Y128" s="152">
        <v>46900</v>
      </c>
    </row>
    <row r="129" spans="1:25" x14ac:dyDescent="0.25">
      <c r="A129" s="153">
        <v>44614</v>
      </c>
      <c r="B129" s="152" t="s">
        <v>433</v>
      </c>
      <c r="C129" s="152" t="s">
        <v>126</v>
      </c>
      <c r="D129" s="152" t="s">
        <v>455</v>
      </c>
      <c r="E129" s="152" t="s">
        <v>456</v>
      </c>
      <c r="F129" s="152" t="s">
        <v>457</v>
      </c>
      <c r="G129" s="152" t="s">
        <v>549</v>
      </c>
      <c r="H129" s="152">
        <v>10</v>
      </c>
      <c r="I129" s="152">
        <v>0.03</v>
      </c>
      <c r="J129" s="152">
        <v>0</v>
      </c>
      <c r="K129" s="152">
        <v>47</v>
      </c>
      <c r="L129" s="152">
        <v>28</v>
      </c>
      <c r="M129" s="152">
        <v>49</v>
      </c>
      <c r="N129" s="152">
        <v>24</v>
      </c>
      <c r="O129" s="152">
        <v>47</v>
      </c>
      <c r="P129" s="152">
        <v>11</v>
      </c>
      <c r="Q129" s="152">
        <v>47</v>
      </c>
      <c r="R129" s="152">
        <v>253</v>
      </c>
      <c r="S129" s="152">
        <v>9350</v>
      </c>
      <c r="T129" s="152">
        <v>2365550</v>
      </c>
      <c r="U129" s="152">
        <v>0</v>
      </c>
      <c r="V129" s="152">
        <v>2365550</v>
      </c>
      <c r="W129" s="152">
        <v>189244</v>
      </c>
      <c r="X129" s="152">
        <v>2554794</v>
      </c>
      <c r="Y129" s="152">
        <v>11900</v>
      </c>
    </row>
    <row r="130" spans="1:25" x14ac:dyDescent="0.25">
      <c r="A130" s="153">
        <v>44614</v>
      </c>
      <c r="B130" s="152" t="s">
        <v>433</v>
      </c>
      <c r="C130" s="152" t="s">
        <v>126</v>
      </c>
      <c r="D130" s="152" t="s">
        <v>458</v>
      </c>
      <c r="E130" s="152" t="s">
        <v>459</v>
      </c>
      <c r="F130" s="152" t="s">
        <v>460</v>
      </c>
      <c r="G130" s="152" t="s">
        <v>569</v>
      </c>
      <c r="H130" s="152">
        <v>7</v>
      </c>
      <c r="I130" s="152">
        <v>0.03</v>
      </c>
      <c r="J130" s="152">
        <v>0</v>
      </c>
      <c r="K130" s="152">
        <v>16</v>
      </c>
      <c r="L130" s="152">
        <v>24</v>
      </c>
      <c r="M130" s="152">
        <v>36</v>
      </c>
      <c r="N130" s="152">
        <v>32</v>
      </c>
      <c r="O130" s="152">
        <v>39</v>
      </c>
      <c r="P130" s="152">
        <v>18</v>
      </c>
      <c r="Q130" s="152">
        <v>23</v>
      </c>
      <c r="R130" s="152">
        <v>188</v>
      </c>
      <c r="S130" s="152">
        <v>181754</v>
      </c>
      <c r="T130" s="152">
        <v>34169752</v>
      </c>
      <c r="U130" s="152">
        <v>0</v>
      </c>
      <c r="V130" s="152">
        <v>34169752</v>
      </c>
      <c r="W130" s="152">
        <v>2733580.16</v>
      </c>
      <c r="X130" s="152">
        <v>36903332.159999996</v>
      </c>
      <c r="Y130" s="152">
        <v>209900</v>
      </c>
    </row>
    <row r="131" spans="1:25" x14ac:dyDescent="0.25">
      <c r="A131" s="153">
        <v>44614</v>
      </c>
      <c r="B131" s="152" t="s">
        <v>433</v>
      </c>
      <c r="C131" s="152" t="s">
        <v>126</v>
      </c>
      <c r="D131" s="152" t="s">
        <v>461</v>
      </c>
      <c r="E131" s="152" t="s">
        <v>462</v>
      </c>
      <c r="F131" s="152" t="s">
        <v>463</v>
      </c>
      <c r="G131" s="152" t="s">
        <v>569</v>
      </c>
      <c r="H131" s="152">
        <v>5</v>
      </c>
      <c r="I131" s="152">
        <v>0.03</v>
      </c>
      <c r="J131" s="152">
        <v>0</v>
      </c>
      <c r="K131" s="152">
        <v>31</v>
      </c>
      <c r="L131" s="152">
        <v>11</v>
      </c>
      <c r="M131" s="152">
        <v>49</v>
      </c>
      <c r="N131" s="152">
        <v>49</v>
      </c>
      <c r="O131" s="152">
        <v>50</v>
      </c>
      <c r="P131" s="152">
        <v>21</v>
      </c>
      <c r="Q131" s="152">
        <v>33</v>
      </c>
      <c r="R131" s="152">
        <v>244</v>
      </c>
      <c r="S131" s="152">
        <v>150919</v>
      </c>
      <c r="T131" s="152">
        <v>36824236</v>
      </c>
      <c r="U131" s="152">
        <v>0</v>
      </c>
      <c r="V131" s="152">
        <v>36824236</v>
      </c>
      <c r="W131" s="152">
        <v>2945938.88</v>
      </c>
      <c r="X131" s="152">
        <v>39770174.880000003</v>
      </c>
      <c r="Y131" s="152">
        <v>180000</v>
      </c>
    </row>
    <row r="132" spans="1:25" x14ac:dyDescent="0.25">
      <c r="A132" s="153">
        <v>44614</v>
      </c>
      <c r="B132" s="152" t="s">
        <v>433</v>
      </c>
      <c r="C132" s="152" t="s">
        <v>126</v>
      </c>
      <c r="D132" s="152" t="s">
        <v>464</v>
      </c>
      <c r="E132" s="152" t="s">
        <v>465</v>
      </c>
      <c r="F132" s="152" t="s">
        <v>466</v>
      </c>
      <c r="G132" s="152" t="s">
        <v>569</v>
      </c>
      <c r="H132" s="152">
        <v>5</v>
      </c>
      <c r="I132" s="152">
        <v>0.03</v>
      </c>
      <c r="J132" s="152">
        <v>0</v>
      </c>
      <c r="K132" s="152">
        <v>24</v>
      </c>
      <c r="L132" s="152">
        <v>44</v>
      </c>
      <c r="M132" s="152">
        <v>20</v>
      </c>
      <c r="N132" s="152">
        <v>31</v>
      </c>
      <c r="O132" s="152">
        <v>25</v>
      </c>
      <c r="P132" s="152">
        <v>37</v>
      </c>
      <c r="Q132" s="152">
        <v>38</v>
      </c>
      <c r="R132" s="152">
        <v>219</v>
      </c>
      <c r="S132" s="152">
        <v>89091</v>
      </c>
      <c r="T132" s="152">
        <v>19510929</v>
      </c>
      <c r="U132" s="152">
        <v>0</v>
      </c>
      <c r="V132" s="152">
        <v>19510929</v>
      </c>
      <c r="W132" s="152">
        <v>1560874.32</v>
      </c>
      <c r="X132" s="152">
        <v>21071803.32</v>
      </c>
      <c r="Y132" s="152">
        <v>107900</v>
      </c>
    </row>
    <row r="133" spans="1:25" x14ac:dyDescent="0.25">
      <c r="A133" s="153">
        <v>44614</v>
      </c>
      <c r="B133" s="152" t="s">
        <v>433</v>
      </c>
      <c r="C133" s="152" t="s">
        <v>126</v>
      </c>
      <c r="D133" s="152" t="s">
        <v>467</v>
      </c>
      <c r="E133" s="152" t="s">
        <v>468</v>
      </c>
      <c r="F133" s="152" t="s">
        <v>469</v>
      </c>
      <c r="G133" s="152" t="s">
        <v>569</v>
      </c>
      <c r="H133" s="152">
        <v>5</v>
      </c>
      <c r="I133" s="152">
        <v>0.03</v>
      </c>
      <c r="J133" s="152">
        <v>0</v>
      </c>
      <c r="K133" s="152">
        <v>20</v>
      </c>
      <c r="L133" s="152">
        <v>20</v>
      </c>
      <c r="M133" s="152">
        <v>31</v>
      </c>
      <c r="N133" s="152">
        <v>45</v>
      </c>
      <c r="O133" s="152">
        <v>24</v>
      </c>
      <c r="P133" s="152">
        <v>44</v>
      </c>
      <c r="Q133" s="152">
        <v>22</v>
      </c>
      <c r="R133" s="152">
        <v>206</v>
      </c>
      <c r="S133" s="152">
        <v>89091</v>
      </c>
      <c r="T133" s="152">
        <v>18352746</v>
      </c>
      <c r="U133" s="152">
        <v>0</v>
      </c>
      <c r="V133" s="152">
        <v>18352746</v>
      </c>
      <c r="W133" s="152">
        <v>1468219.68</v>
      </c>
      <c r="X133" s="152">
        <v>19820965.68</v>
      </c>
      <c r="Y133" s="152">
        <v>107900</v>
      </c>
    </row>
    <row r="134" spans="1:25" x14ac:dyDescent="0.25">
      <c r="A134" s="212">
        <v>44615</v>
      </c>
      <c r="B134" s="152" t="s">
        <v>44</v>
      </c>
      <c r="C134" s="152" t="s">
        <v>45</v>
      </c>
      <c r="D134" s="152" t="s">
        <v>46</v>
      </c>
      <c r="E134" s="152" t="s">
        <v>47</v>
      </c>
      <c r="F134" s="152" t="s">
        <v>48</v>
      </c>
      <c r="G134" s="152" t="s">
        <v>514</v>
      </c>
      <c r="H134" s="152">
        <v>5</v>
      </c>
      <c r="I134" s="152">
        <v>0.1</v>
      </c>
      <c r="J134" s="152">
        <v>0</v>
      </c>
      <c r="K134" s="152">
        <v>29</v>
      </c>
      <c r="L134" s="152">
        <v>44</v>
      </c>
      <c r="M134" s="152">
        <v>13</v>
      </c>
      <c r="N134" s="148">
        <v>14</v>
      </c>
      <c r="O134" s="148">
        <v>33</v>
      </c>
      <c r="P134" s="148">
        <v>49</v>
      </c>
      <c r="Q134" s="148">
        <v>39</v>
      </c>
      <c r="R134" s="148">
        <v>221</v>
      </c>
      <c r="S134" s="148">
        <v>25000</v>
      </c>
      <c r="T134" s="148">
        <v>5525000</v>
      </c>
      <c r="U134" s="148">
        <v>0</v>
      </c>
      <c r="V134" s="148">
        <v>5525000</v>
      </c>
      <c r="W134" s="148">
        <v>442000</v>
      </c>
      <c r="X134" s="148">
        <v>5967000</v>
      </c>
      <c r="Y134" s="148">
        <v>30900</v>
      </c>
    </row>
    <row r="135" spans="1:25" x14ac:dyDescent="0.25">
      <c r="A135" s="212">
        <v>44615</v>
      </c>
      <c r="B135" s="152" t="s">
        <v>44</v>
      </c>
      <c r="C135" s="152" t="s">
        <v>45</v>
      </c>
      <c r="D135" s="152" t="s">
        <v>51</v>
      </c>
      <c r="E135" s="152" t="s">
        <v>52</v>
      </c>
      <c r="F135" s="152" t="s">
        <v>53</v>
      </c>
      <c r="G135" s="152" t="s">
        <v>514</v>
      </c>
      <c r="H135" s="152">
        <v>5</v>
      </c>
      <c r="I135" s="152">
        <v>0.1</v>
      </c>
      <c r="J135" s="152">
        <v>0</v>
      </c>
      <c r="K135" s="152">
        <v>15</v>
      </c>
      <c r="L135" s="152">
        <v>19</v>
      </c>
      <c r="M135" s="152">
        <v>16</v>
      </c>
      <c r="N135" s="148">
        <v>34</v>
      </c>
      <c r="O135" s="148">
        <v>47</v>
      </c>
      <c r="P135" s="148">
        <v>21</v>
      </c>
      <c r="Q135" s="148">
        <v>13</v>
      </c>
      <c r="R135" s="148">
        <v>165</v>
      </c>
      <c r="S135" s="148">
        <v>24000</v>
      </c>
      <c r="T135" s="148">
        <v>3960000</v>
      </c>
      <c r="U135" s="148">
        <v>0</v>
      </c>
      <c r="V135" s="148">
        <v>3960000</v>
      </c>
      <c r="W135" s="148">
        <v>316800</v>
      </c>
      <c r="X135" s="148">
        <v>4276800</v>
      </c>
      <c r="Y135" s="148">
        <v>28900</v>
      </c>
    </row>
    <row r="136" spans="1:25" x14ac:dyDescent="0.25">
      <c r="A136" s="212">
        <v>44615</v>
      </c>
      <c r="B136" s="152" t="s">
        <v>44</v>
      </c>
      <c r="C136" s="152" t="s">
        <v>45</v>
      </c>
      <c r="D136" s="152" t="s">
        <v>54</v>
      </c>
      <c r="E136" s="152" t="s">
        <v>55</v>
      </c>
      <c r="F136" s="152" t="s">
        <v>56</v>
      </c>
      <c r="G136" s="152" t="s">
        <v>514</v>
      </c>
      <c r="H136" s="152">
        <v>5</v>
      </c>
      <c r="I136" s="152">
        <v>0.1</v>
      </c>
      <c r="J136" s="152">
        <v>0</v>
      </c>
      <c r="K136" s="152">
        <v>32</v>
      </c>
      <c r="L136" s="152">
        <v>25</v>
      </c>
      <c r="M136" s="152">
        <v>34</v>
      </c>
      <c r="N136" s="148">
        <v>12</v>
      </c>
      <c r="O136" s="148">
        <v>0</v>
      </c>
      <c r="P136" s="148">
        <v>0</v>
      </c>
      <c r="Q136" s="148">
        <v>0</v>
      </c>
      <c r="R136" s="148">
        <v>103</v>
      </c>
      <c r="S136" s="148">
        <v>24500</v>
      </c>
      <c r="T136" s="148">
        <v>2523500</v>
      </c>
      <c r="U136" s="148">
        <v>0</v>
      </c>
      <c r="V136" s="148">
        <v>2523500</v>
      </c>
      <c r="W136" s="148">
        <v>201880</v>
      </c>
      <c r="X136" s="148">
        <v>2725380</v>
      </c>
      <c r="Y136" s="148">
        <v>30900</v>
      </c>
    </row>
    <row r="137" spans="1:25" x14ac:dyDescent="0.25">
      <c r="A137" s="212">
        <v>44615</v>
      </c>
      <c r="B137" s="152" t="s">
        <v>44</v>
      </c>
      <c r="C137" s="152" t="s">
        <v>45</v>
      </c>
      <c r="D137" s="152" t="s">
        <v>57</v>
      </c>
      <c r="E137" s="152" t="s">
        <v>58</v>
      </c>
      <c r="F137" s="152" t="s">
        <v>59</v>
      </c>
      <c r="G137" s="152" t="s">
        <v>514</v>
      </c>
      <c r="H137" s="152">
        <v>5</v>
      </c>
      <c r="I137" s="152">
        <v>0.1</v>
      </c>
      <c r="J137" s="152">
        <v>0</v>
      </c>
      <c r="K137" s="152">
        <v>0</v>
      </c>
      <c r="L137" s="152">
        <v>0</v>
      </c>
      <c r="M137" s="152">
        <v>0</v>
      </c>
      <c r="N137" s="148">
        <v>0</v>
      </c>
      <c r="O137" s="148">
        <v>0</v>
      </c>
      <c r="P137" s="148">
        <v>0</v>
      </c>
      <c r="Q137" s="148">
        <v>39</v>
      </c>
      <c r="R137" s="148">
        <v>39</v>
      </c>
      <c r="S137" s="148">
        <v>8500</v>
      </c>
      <c r="T137" s="148">
        <v>331500</v>
      </c>
      <c r="U137" s="148">
        <v>0</v>
      </c>
      <c r="V137" s="148">
        <v>331500</v>
      </c>
      <c r="W137" s="148">
        <v>26520</v>
      </c>
      <c r="X137" s="148">
        <v>358020</v>
      </c>
      <c r="Y137" s="148">
        <v>10900</v>
      </c>
    </row>
    <row r="138" spans="1:25" x14ac:dyDescent="0.25">
      <c r="A138" s="212">
        <v>44615</v>
      </c>
      <c r="B138" s="152" t="s">
        <v>44</v>
      </c>
      <c r="C138" s="152" t="s">
        <v>45</v>
      </c>
      <c r="D138" s="152" t="s">
        <v>60</v>
      </c>
      <c r="E138" s="152" t="s">
        <v>61</v>
      </c>
      <c r="F138" s="152" t="s">
        <v>62</v>
      </c>
      <c r="G138" s="152" t="s">
        <v>514</v>
      </c>
      <c r="H138" s="152">
        <v>5</v>
      </c>
      <c r="I138" s="152">
        <v>0.1</v>
      </c>
      <c r="J138" s="152">
        <v>0</v>
      </c>
      <c r="K138" s="152">
        <v>24</v>
      </c>
      <c r="L138" s="152">
        <v>35</v>
      </c>
      <c r="M138" s="152">
        <v>32</v>
      </c>
      <c r="N138" s="148">
        <v>31</v>
      </c>
      <c r="O138" s="148">
        <v>11</v>
      </c>
      <c r="P138" s="148">
        <v>42</v>
      </c>
      <c r="Q138" s="148">
        <v>10</v>
      </c>
      <c r="R138" s="148">
        <v>185</v>
      </c>
      <c r="S138" s="148">
        <v>12500</v>
      </c>
      <c r="T138" s="148">
        <v>2312500</v>
      </c>
      <c r="U138" s="148">
        <v>0</v>
      </c>
      <c r="V138" s="148">
        <v>2312500</v>
      </c>
      <c r="W138" s="148">
        <v>185000</v>
      </c>
      <c r="X138" s="148">
        <v>2497500</v>
      </c>
      <c r="Y138" s="148">
        <v>14900</v>
      </c>
    </row>
    <row r="139" spans="1:25" x14ac:dyDescent="0.25">
      <c r="A139" s="212">
        <v>44615</v>
      </c>
      <c r="B139" s="152" t="s">
        <v>44</v>
      </c>
      <c r="C139" s="152" t="s">
        <v>45</v>
      </c>
      <c r="D139" s="152" t="s">
        <v>63</v>
      </c>
      <c r="E139" s="152" t="s">
        <v>64</v>
      </c>
      <c r="F139" s="152" t="s">
        <v>65</v>
      </c>
      <c r="G139" s="152" t="s">
        <v>514</v>
      </c>
      <c r="H139" s="152">
        <v>5</v>
      </c>
      <c r="I139" s="152">
        <v>0.1</v>
      </c>
      <c r="J139" s="152">
        <v>0</v>
      </c>
      <c r="K139" s="152">
        <v>43</v>
      </c>
      <c r="L139" s="152">
        <v>31</v>
      </c>
      <c r="M139" s="152">
        <v>41</v>
      </c>
      <c r="N139" s="148">
        <v>17</v>
      </c>
      <c r="O139" s="148">
        <v>46</v>
      </c>
      <c r="P139" s="148">
        <v>35</v>
      </c>
      <c r="Q139" s="148">
        <v>36</v>
      </c>
      <c r="R139" s="148">
        <v>249</v>
      </c>
      <c r="S139" s="148">
        <v>10000</v>
      </c>
      <c r="T139" s="148">
        <v>2490000</v>
      </c>
      <c r="U139" s="148">
        <v>0</v>
      </c>
      <c r="V139" s="148">
        <v>2490000</v>
      </c>
      <c r="W139" s="148">
        <v>199200</v>
      </c>
      <c r="X139" s="148">
        <v>2689200</v>
      </c>
      <c r="Y139" s="148">
        <v>11900</v>
      </c>
    </row>
    <row r="140" spans="1:25" x14ac:dyDescent="0.25">
      <c r="A140" s="212">
        <v>44615</v>
      </c>
      <c r="B140" s="152" t="s">
        <v>44</v>
      </c>
      <c r="C140" s="152" t="s">
        <v>45</v>
      </c>
      <c r="D140" s="152" t="s">
        <v>66</v>
      </c>
      <c r="E140" s="152" t="s">
        <v>67</v>
      </c>
      <c r="F140" s="152" t="s">
        <v>68</v>
      </c>
      <c r="G140" s="152" t="s">
        <v>514</v>
      </c>
      <c r="H140" s="152">
        <v>5</v>
      </c>
      <c r="I140" s="152">
        <v>0.1</v>
      </c>
      <c r="J140" s="152">
        <v>0</v>
      </c>
      <c r="K140" s="152">
        <v>24</v>
      </c>
      <c r="L140" s="152">
        <v>15</v>
      </c>
      <c r="M140" s="152">
        <v>46</v>
      </c>
      <c r="N140" s="148">
        <v>37</v>
      </c>
      <c r="O140" s="148">
        <v>14</v>
      </c>
      <c r="P140" s="148">
        <v>11</v>
      </c>
      <c r="Q140" s="148">
        <v>40</v>
      </c>
      <c r="R140" s="148">
        <v>187</v>
      </c>
      <c r="S140" s="148">
        <v>27000</v>
      </c>
      <c r="T140" s="148">
        <v>5049000</v>
      </c>
      <c r="U140" s="148">
        <v>0</v>
      </c>
      <c r="V140" s="148">
        <v>5049000</v>
      </c>
      <c r="W140" s="148">
        <v>403920</v>
      </c>
      <c r="X140" s="148">
        <v>5452920</v>
      </c>
      <c r="Y140" s="148">
        <v>31900</v>
      </c>
    </row>
    <row r="141" spans="1:25" x14ac:dyDescent="0.25">
      <c r="A141" s="212">
        <v>44615</v>
      </c>
      <c r="B141" s="152" t="s">
        <v>216</v>
      </c>
      <c r="C141" s="152" t="s">
        <v>217</v>
      </c>
      <c r="D141" s="152" t="s">
        <v>224</v>
      </c>
      <c r="E141" s="152" t="s">
        <v>225</v>
      </c>
      <c r="F141" s="152" t="s">
        <v>226</v>
      </c>
      <c r="G141" s="152" t="s">
        <v>514</v>
      </c>
      <c r="H141" s="152">
        <v>30</v>
      </c>
      <c r="I141" s="152">
        <v>0.05</v>
      </c>
      <c r="J141" s="152">
        <v>0</v>
      </c>
      <c r="K141" s="152">
        <v>11</v>
      </c>
      <c r="L141" s="152">
        <v>18</v>
      </c>
      <c r="M141" s="152">
        <v>29</v>
      </c>
      <c r="N141" s="148">
        <v>50</v>
      </c>
      <c r="O141" s="148">
        <v>13</v>
      </c>
      <c r="P141" s="148">
        <v>26</v>
      </c>
      <c r="Q141" s="148">
        <v>49</v>
      </c>
      <c r="R141" s="148">
        <v>196</v>
      </c>
      <c r="S141" s="148">
        <v>18150</v>
      </c>
      <c r="T141" s="148">
        <v>3557400</v>
      </c>
      <c r="U141" s="148">
        <v>0</v>
      </c>
      <c r="V141" s="148">
        <v>3557400</v>
      </c>
      <c r="W141" s="148">
        <v>284592</v>
      </c>
      <c r="X141" s="148">
        <v>3841992</v>
      </c>
      <c r="Y141" s="148">
        <v>24900</v>
      </c>
    </row>
    <row r="142" spans="1:25" x14ac:dyDescent="0.25">
      <c r="A142" s="212">
        <v>44615</v>
      </c>
      <c r="B142" s="152" t="s">
        <v>216</v>
      </c>
      <c r="C142" s="152" t="s">
        <v>217</v>
      </c>
      <c r="D142" s="152" t="s">
        <v>227</v>
      </c>
      <c r="E142" s="152" t="s">
        <v>228</v>
      </c>
      <c r="F142" s="152" t="s">
        <v>229</v>
      </c>
      <c r="G142" s="152" t="s">
        <v>514</v>
      </c>
      <c r="H142" s="152">
        <v>24</v>
      </c>
      <c r="I142" s="152">
        <v>0.05</v>
      </c>
      <c r="J142" s="152">
        <v>0.1</v>
      </c>
      <c r="K142" s="152">
        <v>44</v>
      </c>
      <c r="L142" s="152">
        <v>42</v>
      </c>
      <c r="M142" s="152">
        <v>41</v>
      </c>
      <c r="N142" s="148">
        <v>16</v>
      </c>
      <c r="O142" s="148">
        <v>29</v>
      </c>
      <c r="P142" s="148">
        <v>50</v>
      </c>
      <c r="Q142" s="148">
        <v>26</v>
      </c>
      <c r="R142" s="148">
        <v>248</v>
      </c>
      <c r="S142" s="148">
        <v>40000</v>
      </c>
      <c r="T142" s="148">
        <v>9920000</v>
      </c>
      <c r="U142" s="148">
        <v>992000</v>
      </c>
      <c r="V142" s="148">
        <v>8928000</v>
      </c>
      <c r="W142" s="148">
        <v>793600</v>
      </c>
      <c r="X142" s="148">
        <v>9721600</v>
      </c>
      <c r="Y142" s="148">
        <v>51900</v>
      </c>
    </row>
    <row r="143" spans="1:25" x14ac:dyDescent="0.25">
      <c r="A143" s="212">
        <v>44615</v>
      </c>
      <c r="B143" s="152" t="s">
        <v>216</v>
      </c>
      <c r="C143" s="152" t="s">
        <v>217</v>
      </c>
      <c r="D143" s="152" t="s">
        <v>230</v>
      </c>
      <c r="E143" s="152" t="s">
        <v>231</v>
      </c>
      <c r="F143" s="152" t="s">
        <v>232</v>
      </c>
      <c r="G143" s="152" t="s">
        <v>514</v>
      </c>
      <c r="H143" s="152">
        <v>30</v>
      </c>
      <c r="I143" s="152">
        <v>0.05</v>
      </c>
      <c r="J143" s="152">
        <v>0.15</v>
      </c>
      <c r="K143" s="152">
        <v>28</v>
      </c>
      <c r="L143" s="152">
        <v>13</v>
      </c>
      <c r="M143" s="152">
        <v>34</v>
      </c>
      <c r="N143" s="148">
        <v>20</v>
      </c>
      <c r="O143" s="148">
        <v>33</v>
      </c>
      <c r="P143" s="148">
        <v>26</v>
      </c>
      <c r="Q143" s="148">
        <v>23</v>
      </c>
      <c r="R143" s="148">
        <v>177</v>
      </c>
      <c r="S143" s="148">
        <v>36000</v>
      </c>
      <c r="T143" s="148">
        <v>6372000</v>
      </c>
      <c r="U143" s="148">
        <v>955800</v>
      </c>
      <c r="V143" s="148">
        <v>5416200</v>
      </c>
      <c r="W143" s="148">
        <v>509760</v>
      </c>
      <c r="X143" s="148">
        <v>5925960</v>
      </c>
      <c r="Y143" s="148">
        <v>46900</v>
      </c>
    </row>
    <row r="144" spans="1:25" x14ac:dyDescent="0.25">
      <c r="A144" s="212">
        <v>44615</v>
      </c>
      <c r="B144" s="152" t="s">
        <v>216</v>
      </c>
      <c r="C144" s="152" t="s">
        <v>217</v>
      </c>
      <c r="D144" s="152" t="s">
        <v>233</v>
      </c>
      <c r="E144" s="152" t="s">
        <v>234</v>
      </c>
      <c r="F144" s="152" t="s">
        <v>235</v>
      </c>
      <c r="G144" s="152" t="s">
        <v>514</v>
      </c>
      <c r="H144" s="152">
        <v>32</v>
      </c>
      <c r="I144" s="152">
        <v>0.05</v>
      </c>
      <c r="J144" s="152">
        <v>0.1</v>
      </c>
      <c r="K144" s="152">
        <v>27</v>
      </c>
      <c r="L144" s="152">
        <v>37</v>
      </c>
      <c r="M144" s="152">
        <v>50</v>
      </c>
      <c r="N144" s="148">
        <v>17</v>
      </c>
      <c r="O144" s="148">
        <v>37</v>
      </c>
      <c r="P144" s="148">
        <v>37</v>
      </c>
      <c r="Q144" s="148">
        <v>43</v>
      </c>
      <c r="R144" s="148">
        <v>248</v>
      </c>
      <c r="S144" s="148">
        <v>21120</v>
      </c>
      <c r="T144" s="148">
        <v>5237760</v>
      </c>
      <c r="U144" s="148">
        <v>523776</v>
      </c>
      <c r="V144" s="148">
        <v>4713984</v>
      </c>
      <c r="W144" s="148">
        <v>419020.79999999999</v>
      </c>
      <c r="X144" s="148">
        <v>5133004.7999999998</v>
      </c>
      <c r="Y144" s="148">
        <v>27900</v>
      </c>
    </row>
    <row r="145" spans="1:25" x14ac:dyDescent="0.25">
      <c r="A145" s="212">
        <v>44615</v>
      </c>
      <c r="B145" s="152" t="s">
        <v>216</v>
      </c>
      <c r="C145" s="152" t="s">
        <v>217</v>
      </c>
      <c r="D145" s="152" t="s">
        <v>236</v>
      </c>
      <c r="E145" s="152" t="s">
        <v>237</v>
      </c>
      <c r="F145" s="152" t="s">
        <v>238</v>
      </c>
      <c r="G145" s="152" t="s">
        <v>514</v>
      </c>
      <c r="H145" s="152">
        <v>30</v>
      </c>
      <c r="I145" s="152">
        <v>0.05</v>
      </c>
      <c r="J145" s="152">
        <v>0.2</v>
      </c>
      <c r="K145" s="152">
        <v>48</v>
      </c>
      <c r="L145" s="152">
        <v>34</v>
      </c>
      <c r="M145" s="152">
        <v>36</v>
      </c>
      <c r="N145" s="148">
        <v>40</v>
      </c>
      <c r="O145" s="148">
        <v>44</v>
      </c>
      <c r="P145" s="148">
        <v>31</v>
      </c>
      <c r="Q145" s="148">
        <v>10</v>
      </c>
      <c r="R145" s="148">
        <v>243</v>
      </c>
      <c r="S145" s="148">
        <v>33000</v>
      </c>
      <c r="T145" s="148">
        <v>8019000</v>
      </c>
      <c r="U145" s="148">
        <v>1603800</v>
      </c>
      <c r="V145" s="148">
        <v>6415200</v>
      </c>
      <c r="W145" s="148">
        <v>641520</v>
      </c>
      <c r="X145" s="148">
        <v>7056720</v>
      </c>
      <c r="Y145" s="148">
        <v>42900</v>
      </c>
    </row>
    <row r="146" spans="1:25" x14ac:dyDescent="0.25">
      <c r="A146" s="212">
        <v>44615</v>
      </c>
      <c r="B146" s="152" t="s">
        <v>216</v>
      </c>
      <c r="C146" s="152" t="s">
        <v>217</v>
      </c>
      <c r="D146" s="152" t="s">
        <v>239</v>
      </c>
      <c r="E146" s="152" t="s">
        <v>240</v>
      </c>
      <c r="F146" s="152" t="s">
        <v>241</v>
      </c>
      <c r="G146" s="152" t="s">
        <v>514</v>
      </c>
      <c r="H146" s="152">
        <v>30</v>
      </c>
      <c r="I146" s="152">
        <v>0.05</v>
      </c>
      <c r="J146" s="152">
        <v>0</v>
      </c>
      <c r="K146" s="152">
        <v>28</v>
      </c>
      <c r="L146" s="152">
        <v>30</v>
      </c>
      <c r="M146" s="152">
        <v>15</v>
      </c>
      <c r="N146" s="148">
        <v>29</v>
      </c>
      <c r="O146" s="148">
        <v>16</v>
      </c>
      <c r="P146" s="148">
        <v>26</v>
      </c>
      <c r="Q146" s="148">
        <v>50</v>
      </c>
      <c r="R146" s="148">
        <v>194</v>
      </c>
      <c r="S146" s="148">
        <v>50400</v>
      </c>
      <c r="T146" s="148">
        <v>9777600</v>
      </c>
      <c r="U146" s="148">
        <v>0</v>
      </c>
      <c r="V146" s="148">
        <v>9777600</v>
      </c>
      <c r="W146" s="148">
        <v>782208</v>
      </c>
      <c r="X146" s="148">
        <v>10559808</v>
      </c>
      <c r="Y146" s="148">
        <v>65000</v>
      </c>
    </row>
    <row r="147" spans="1:25" x14ac:dyDescent="0.25">
      <c r="A147" s="212">
        <v>44615</v>
      </c>
      <c r="B147" s="152" t="s">
        <v>216</v>
      </c>
      <c r="C147" s="152" t="s">
        <v>217</v>
      </c>
      <c r="D147" s="152" t="s">
        <v>242</v>
      </c>
      <c r="E147" s="152" t="s">
        <v>243</v>
      </c>
      <c r="F147" s="152" t="s">
        <v>244</v>
      </c>
      <c r="G147" s="152" t="s">
        <v>514</v>
      </c>
      <c r="H147" s="152">
        <v>20</v>
      </c>
      <c r="I147" s="152">
        <v>0.05</v>
      </c>
      <c r="J147" s="152">
        <v>0</v>
      </c>
      <c r="K147" s="152">
        <v>15</v>
      </c>
      <c r="L147" s="152">
        <v>43</v>
      </c>
      <c r="M147" s="152">
        <v>38</v>
      </c>
      <c r="N147" s="148">
        <v>35</v>
      </c>
      <c r="O147" s="148">
        <v>15</v>
      </c>
      <c r="P147" s="148">
        <v>23</v>
      </c>
      <c r="Q147" s="148">
        <v>29</v>
      </c>
      <c r="R147" s="148">
        <v>198</v>
      </c>
      <c r="S147" s="148">
        <v>110000</v>
      </c>
      <c r="T147" s="148">
        <v>21780000</v>
      </c>
      <c r="U147" s="148">
        <v>0</v>
      </c>
      <c r="V147" s="148">
        <v>21780000</v>
      </c>
      <c r="W147" s="148">
        <v>1742400</v>
      </c>
      <c r="X147" s="148">
        <v>23522400</v>
      </c>
      <c r="Y147" s="148">
        <v>136900</v>
      </c>
    </row>
    <row r="148" spans="1:25" x14ac:dyDescent="0.25">
      <c r="A148" s="212">
        <v>44615</v>
      </c>
      <c r="B148" s="152" t="s">
        <v>216</v>
      </c>
      <c r="C148" s="152" t="s">
        <v>217</v>
      </c>
      <c r="D148" s="152" t="s">
        <v>245</v>
      </c>
      <c r="E148" s="152" t="s">
        <v>246</v>
      </c>
      <c r="F148" s="152" t="s">
        <v>247</v>
      </c>
      <c r="G148" s="152" t="s">
        <v>514</v>
      </c>
      <c r="H148" s="152">
        <v>40</v>
      </c>
      <c r="I148" s="152">
        <v>0.05</v>
      </c>
      <c r="J148" s="152">
        <v>0</v>
      </c>
      <c r="K148" s="152">
        <v>40</v>
      </c>
      <c r="L148" s="152">
        <v>35</v>
      </c>
      <c r="M148" s="152">
        <v>33</v>
      </c>
      <c r="N148" s="148">
        <v>45</v>
      </c>
      <c r="O148" s="148">
        <v>36</v>
      </c>
      <c r="P148" s="148">
        <v>21</v>
      </c>
      <c r="Q148" s="148">
        <v>16</v>
      </c>
      <c r="R148" s="148">
        <v>226</v>
      </c>
      <c r="S148" s="148">
        <v>45000</v>
      </c>
      <c r="T148" s="148">
        <v>10170000</v>
      </c>
      <c r="U148" s="148">
        <v>0</v>
      </c>
      <c r="V148" s="148">
        <v>10170000</v>
      </c>
      <c r="W148" s="148">
        <v>813600</v>
      </c>
      <c r="X148" s="148">
        <v>10983600</v>
      </c>
      <c r="Y148" s="148">
        <v>55900</v>
      </c>
    </row>
    <row r="149" spans="1:25" x14ac:dyDescent="0.25">
      <c r="A149" s="212">
        <v>44615</v>
      </c>
      <c r="B149" s="152" t="s">
        <v>216</v>
      </c>
      <c r="C149" s="152" t="s">
        <v>217</v>
      </c>
      <c r="D149" s="152" t="s">
        <v>248</v>
      </c>
      <c r="E149" s="152" t="s">
        <v>249</v>
      </c>
      <c r="F149" s="152" t="s">
        <v>250</v>
      </c>
      <c r="G149" s="152" t="s">
        <v>514</v>
      </c>
      <c r="H149" s="152">
        <v>30</v>
      </c>
      <c r="I149" s="152">
        <v>0.05</v>
      </c>
      <c r="J149" s="152">
        <v>0</v>
      </c>
      <c r="K149" s="152">
        <v>22</v>
      </c>
      <c r="L149" s="152">
        <v>27</v>
      </c>
      <c r="M149" s="152">
        <v>48</v>
      </c>
      <c r="N149" s="148">
        <v>39</v>
      </c>
      <c r="O149" s="148">
        <v>45</v>
      </c>
      <c r="P149" s="148">
        <v>27</v>
      </c>
      <c r="Q149" s="148">
        <v>14</v>
      </c>
      <c r="R149" s="148">
        <v>222</v>
      </c>
      <c r="S149" s="148">
        <v>52000</v>
      </c>
      <c r="T149" s="148">
        <v>11544000</v>
      </c>
      <c r="U149" s="148">
        <v>0</v>
      </c>
      <c r="V149" s="148">
        <v>11544000</v>
      </c>
      <c r="W149" s="148">
        <v>923520</v>
      </c>
      <c r="X149" s="148">
        <v>12467520</v>
      </c>
      <c r="Y149" s="148">
        <v>67900</v>
      </c>
    </row>
    <row r="150" spans="1:25" x14ac:dyDescent="0.25">
      <c r="A150" s="212">
        <v>44615</v>
      </c>
      <c r="B150" s="152" t="s">
        <v>216</v>
      </c>
      <c r="C150" s="152" t="s">
        <v>217</v>
      </c>
      <c r="D150" s="152" t="s">
        <v>251</v>
      </c>
      <c r="E150" s="152" t="s">
        <v>252</v>
      </c>
      <c r="F150" s="152" t="s">
        <v>253</v>
      </c>
      <c r="G150" s="152" t="s">
        <v>514</v>
      </c>
      <c r="H150" s="152">
        <v>20</v>
      </c>
      <c r="I150" s="152">
        <v>0.05</v>
      </c>
      <c r="J150" s="152">
        <v>0.05</v>
      </c>
      <c r="K150" s="152">
        <v>30</v>
      </c>
      <c r="L150" s="152">
        <v>35</v>
      </c>
      <c r="M150" s="152">
        <v>23</v>
      </c>
      <c r="N150" s="148">
        <v>49</v>
      </c>
      <c r="O150" s="148">
        <v>35</v>
      </c>
      <c r="P150" s="148">
        <v>50</v>
      </c>
      <c r="Q150" s="148">
        <v>32</v>
      </c>
      <c r="R150" s="148">
        <v>254</v>
      </c>
      <c r="S150" s="148">
        <v>65000</v>
      </c>
      <c r="T150" s="148">
        <v>16510000</v>
      </c>
      <c r="U150" s="148">
        <v>825500</v>
      </c>
      <c r="V150" s="148">
        <v>15684500</v>
      </c>
      <c r="W150" s="148">
        <v>1320800</v>
      </c>
      <c r="X150" s="148">
        <v>17005300</v>
      </c>
      <c r="Y150" s="148">
        <v>76900</v>
      </c>
    </row>
    <row r="151" spans="1:25" x14ac:dyDescent="0.25">
      <c r="A151" s="212">
        <v>44615</v>
      </c>
      <c r="B151" s="152" t="s">
        <v>216</v>
      </c>
      <c r="C151" s="152" t="s">
        <v>217</v>
      </c>
      <c r="D151" s="152" t="s">
        <v>254</v>
      </c>
      <c r="E151" s="152" t="s">
        <v>255</v>
      </c>
      <c r="F151" s="152" t="s">
        <v>256</v>
      </c>
      <c r="G151" s="152" t="s">
        <v>514</v>
      </c>
      <c r="H151" s="152">
        <v>20</v>
      </c>
      <c r="I151" s="152">
        <v>0.05</v>
      </c>
      <c r="J151" s="152">
        <v>0</v>
      </c>
      <c r="K151" s="152">
        <v>22</v>
      </c>
      <c r="L151" s="152">
        <v>23</v>
      </c>
      <c r="M151" s="152">
        <v>14</v>
      </c>
      <c r="N151" s="148">
        <v>19</v>
      </c>
      <c r="O151" s="148">
        <v>42</v>
      </c>
      <c r="P151" s="148">
        <v>11</v>
      </c>
      <c r="Q151" s="148">
        <v>32</v>
      </c>
      <c r="R151" s="148">
        <v>163</v>
      </c>
      <c r="S151" s="148">
        <v>125000</v>
      </c>
      <c r="T151" s="148">
        <v>20375000</v>
      </c>
      <c r="U151" s="148">
        <v>0</v>
      </c>
      <c r="V151" s="148">
        <v>20375000</v>
      </c>
      <c r="W151" s="148">
        <v>1630000</v>
      </c>
      <c r="X151" s="148">
        <v>22005000</v>
      </c>
      <c r="Y151" s="148">
        <v>156900</v>
      </c>
    </row>
    <row r="152" spans="1:25" x14ac:dyDescent="0.25">
      <c r="A152" s="212">
        <v>44615</v>
      </c>
      <c r="B152" s="152" t="s">
        <v>216</v>
      </c>
      <c r="C152" s="152" t="s">
        <v>217</v>
      </c>
      <c r="D152" s="152" t="s">
        <v>257</v>
      </c>
      <c r="E152" s="152" t="s">
        <v>258</v>
      </c>
      <c r="F152" s="152" t="s">
        <v>259</v>
      </c>
      <c r="G152" s="152" t="s">
        <v>514</v>
      </c>
      <c r="H152" s="152">
        <v>20</v>
      </c>
      <c r="I152" s="152">
        <v>0.05</v>
      </c>
      <c r="J152" s="152">
        <v>0</v>
      </c>
      <c r="K152" s="152">
        <v>30</v>
      </c>
      <c r="L152" s="152">
        <v>49</v>
      </c>
      <c r="M152" s="152">
        <v>20</v>
      </c>
      <c r="N152" s="148">
        <v>32</v>
      </c>
      <c r="O152" s="148">
        <v>32</v>
      </c>
      <c r="P152" s="148">
        <v>17</v>
      </c>
      <c r="Q152" s="148">
        <v>28</v>
      </c>
      <c r="R152" s="148">
        <v>208</v>
      </c>
      <c r="S152" s="148">
        <v>70000</v>
      </c>
      <c r="T152" s="148">
        <v>14560000</v>
      </c>
      <c r="U152" s="148">
        <v>0</v>
      </c>
      <c r="V152" s="148">
        <v>14560000</v>
      </c>
      <c r="W152" s="148">
        <v>1164800</v>
      </c>
      <c r="X152" s="148">
        <v>15724800</v>
      </c>
      <c r="Y152" s="148">
        <v>83900</v>
      </c>
    </row>
    <row r="153" spans="1:25" x14ac:dyDescent="0.25">
      <c r="A153" s="212">
        <v>44615</v>
      </c>
      <c r="B153" s="152" t="s">
        <v>216</v>
      </c>
      <c r="C153" s="152" t="s">
        <v>217</v>
      </c>
      <c r="D153" s="152" t="s">
        <v>260</v>
      </c>
      <c r="E153" s="152" t="s">
        <v>261</v>
      </c>
      <c r="F153" s="152" t="s">
        <v>262</v>
      </c>
      <c r="G153" s="152" t="s">
        <v>514</v>
      </c>
      <c r="H153" s="152">
        <v>20</v>
      </c>
      <c r="I153" s="152">
        <v>0.05</v>
      </c>
      <c r="J153" s="152">
        <v>0.2</v>
      </c>
      <c r="K153" s="152">
        <v>44</v>
      </c>
      <c r="L153" s="152">
        <v>32</v>
      </c>
      <c r="M153" s="152">
        <v>15</v>
      </c>
      <c r="N153" s="148">
        <v>19</v>
      </c>
      <c r="O153" s="148">
        <v>33</v>
      </c>
      <c r="P153" s="148">
        <v>29</v>
      </c>
      <c r="Q153" s="148">
        <v>29</v>
      </c>
      <c r="R153" s="148">
        <v>201</v>
      </c>
      <c r="S153" s="148">
        <v>80000</v>
      </c>
      <c r="T153" s="148">
        <v>16080000</v>
      </c>
      <c r="U153" s="148">
        <v>3216000</v>
      </c>
      <c r="V153" s="148">
        <v>12864000</v>
      </c>
      <c r="W153" s="148">
        <v>1286400</v>
      </c>
      <c r="X153" s="148">
        <v>14150400</v>
      </c>
      <c r="Y153" s="148">
        <v>97900</v>
      </c>
    </row>
    <row r="154" spans="1:25" x14ac:dyDescent="0.25">
      <c r="A154" s="212">
        <v>44615</v>
      </c>
      <c r="B154" s="152" t="s">
        <v>216</v>
      </c>
      <c r="C154" s="152" t="s">
        <v>217</v>
      </c>
      <c r="D154" s="152" t="s">
        <v>218</v>
      </c>
      <c r="E154" s="152" t="s">
        <v>219</v>
      </c>
      <c r="F154" s="152" t="s">
        <v>220</v>
      </c>
      <c r="G154" s="152" t="s">
        <v>514</v>
      </c>
      <c r="H154" s="152">
        <v>20</v>
      </c>
      <c r="I154" s="152">
        <v>0.05</v>
      </c>
      <c r="J154" s="152">
        <v>0.2</v>
      </c>
      <c r="K154" s="152">
        <v>37</v>
      </c>
      <c r="L154" s="152">
        <v>44</v>
      </c>
      <c r="M154" s="152">
        <v>40</v>
      </c>
      <c r="N154" s="148">
        <v>44</v>
      </c>
      <c r="O154" s="148">
        <v>42</v>
      </c>
      <c r="P154" s="148">
        <v>14</v>
      </c>
      <c r="Q154" s="148">
        <v>28</v>
      </c>
      <c r="R154" s="148">
        <v>249</v>
      </c>
      <c r="S154" s="148">
        <v>38500</v>
      </c>
      <c r="T154" s="148">
        <v>9586500</v>
      </c>
      <c r="U154" s="148">
        <v>1917300</v>
      </c>
      <c r="V154" s="148">
        <v>7669200</v>
      </c>
      <c r="W154" s="148">
        <v>766920</v>
      </c>
      <c r="X154" s="148">
        <v>8436120</v>
      </c>
      <c r="Y154" s="148">
        <v>49900</v>
      </c>
    </row>
    <row r="155" spans="1:25" x14ac:dyDescent="0.25">
      <c r="A155" s="212">
        <v>44615</v>
      </c>
      <c r="B155" s="152" t="s">
        <v>216</v>
      </c>
      <c r="C155" s="152" t="s">
        <v>217</v>
      </c>
      <c r="D155" s="152" t="s">
        <v>221</v>
      </c>
      <c r="E155" s="152" t="s">
        <v>222</v>
      </c>
      <c r="F155" s="152" t="s">
        <v>223</v>
      </c>
      <c r="G155" s="152" t="s">
        <v>514</v>
      </c>
      <c r="H155" s="152">
        <v>20</v>
      </c>
      <c r="I155" s="152">
        <v>0.05</v>
      </c>
      <c r="J155" s="152">
        <v>0</v>
      </c>
      <c r="K155" s="152">
        <v>36</v>
      </c>
      <c r="L155" s="152">
        <v>42</v>
      </c>
      <c r="M155" s="152">
        <v>13</v>
      </c>
      <c r="N155" s="148">
        <v>42</v>
      </c>
      <c r="O155" s="148">
        <v>24</v>
      </c>
      <c r="P155" s="148">
        <v>44</v>
      </c>
      <c r="Q155" s="148">
        <v>17</v>
      </c>
      <c r="R155" s="148">
        <v>218</v>
      </c>
      <c r="S155" s="148">
        <v>120000</v>
      </c>
      <c r="T155" s="148">
        <v>26160000</v>
      </c>
      <c r="U155" s="148">
        <v>0</v>
      </c>
      <c r="V155" s="148">
        <v>26160000</v>
      </c>
      <c r="W155" s="148">
        <v>2092800</v>
      </c>
      <c r="X155" s="148">
        <v>28252800</v>
      </c>
      <c r="Y155" s="148">
        <v>145900</v>
      </c>
    </row>
    <row r="156" spans="1:25" x14ac:dyDescent="0.25">
      <c r="A156" s="212">
        <v>44615</v>
      </c>
      <c r="B156" s="152" t="s">
        <v>86</v>
      </c>
      <c r="C156" s="152" t="s">
        <v>87</v>
      </c>
      <c r="D156" s="152" t="s">
        <v>88</v>
      </c>
      <c r="E156" s="152" t="s">
        <v>89</v>
      </c>
      <c r="F156" s="152" t="s">
        <v>90</v>
      </c>
      <c r="G156" s="152" t="s">
        <v>514</v>
      </c>
      <c r="H156" s="152">
        <v>5</v>
      </c>
      <c r="I156" s="152">
        <v>0.03</v>
      </c>
      <c r="J156" s="152">
        <v>0</v>
      </c>
      <c r="K156" s="152">
        <v>11</v>
      </c>
      <c r="L156" s="152">
        <v>43</v>
      </c>
      <c r="M156" s="152">
        <v>44</v>
      </c>
      <c r="N156" s="148">
        <v>42</v>
      </c>
      <c r="O156" s="148">
        <v>48</v>
      </c>
      <c r="P156" s="148">
        <v>29</v>
      </c>
      <c r="Q156" s="148">
        <v>49</v>
      </c>
      <c r="R156" s="148">
        <v>266</v>
      </c>
      <c r="S156" s="148">
        <v>7800</v>
      </c>
      <c r="T156" s="148">
        <v>2074800</v>
      </c>
      <c r="U156" s="148">
        <v>0</v>
      </c>
      <c r="V156" s="148">
        <v>2074800</v>
      </c>
      <c r="W156" s="148">
        <v>165984</v>
      </c>
      <c r="X156" s="148">
        <v>2240784</v>
      </c>
      <c r="Y156" s="148">
        <v>9900</v>
      </c>
    </row>
    <row r="157" spans="1:25" x14ac:dyDescent="0.25">
      <c r="A157" s="212">
        <v>44615</v>
      </c>
      <c r="B157" s="152" t="s">
        <v>86</v>
      </c>
      <c r="C157" s="152" t="s">
        <v>87</v>
      </c>
      <c r="D157" s="152" t="s">
        <v>92</v>
      </c>
      <c r="E157" s="152" t="s">
        <v>93</v>
      </c>
      <c r="F157" s="152" t="s">
        <v>94</v>
      </c>
      <c r="G157" s="152" t="s">
        <v>514</v>
      </c>
      <c r="H157" s="152">
        <v>5</v>
      </c>
      <c r="I157" s="152">
        <v>0.03</v>
      </c>
      <c r="J157" s="152">
        <v>0</v>
      </c>
      <c r="K157" s="152">
        <v>32</v>
      </c>
      <c r="L157" s="152">
        <v>28</v>
      </c>
      <c r="M157" s="152">
        <v>17</v>
      </c>
      <c r="N157" s="148">
        <v>17</v>
      </c>
      <c r="O157" s="148">
        <v>40</v>
      </c>
      <c r="P157" s="148">
        <v>17</v>
      </c>
      <c r="Q157" s="148">
        <v>13</v>
      </c>
      <c r="R157" s="148">
        <v>164</v>
      </c>
      <c r="S157" s="148">
        <v>22000</v>
      </c>
      <c r="T157" s="148">
        <v>3608000</v>
      </c>
      <c r="U157" s="148">
        <v>0</v>
      </c>
      <c r="V157" s="148">
        <v>3608000</v>
      </c>
      <c r="W157" s="148">
        <v>288640</v>
      </c>
      <c r="X157" s="148">
        <v>3896640</v>
      </c>
      <c r="Y157" s="148">
        <v>28900</v>
      </c>
    </row>
    <row r="158" spans="1:25" x14ac:dyDescent="0.25">
      <c r="A158" s="212">
        <v>44615</v>
      </c>
      <c r="B158" s="152" t="s">
        <v>86</v>
      </c>
      <c r="C158" s="152" t="s">
        <v>87</v>
      </c>
      <c r="D158" s="152" t="s">
        <v>95</v>
      </c>
      <c r="E158" s="152" t="s">
        <v>96</v>
      </c>
      <c r="F158" s="152" t="s">
        <v>97</v>
      </c>
      <c r="G158" s="152" t="s">
        <v>514</v>
      </c>
      <c r="H158" s="152">
        <v>5</v>
      </c>
      <c r="I158" s="152">
        <v>0.03</v>
      </c>
      <c r="J158" s="152">
        <v>0</v>
      </c>
      <c r="K158" s="152">
        <v>31</v>
      </c>
      <c r="L158" s="152">
        <v>35</v>
      </c>
      <c r="M158" s="152">
        <v>33</v>
      </c>
      <c r="N158" s="148">
        <v>28</v>
      </c>
      <c r="O158" s="148">
        <v>20</v>
      </c>
      <c r="P158" s="148">
        <v>34</v>
      </c>
      <c r="Q158" s="148">
        <v>12</v>
      </c>
      <c r="R158" s="148">
        <v>193</v>
      </c>
      <c r="S158" s="148">
        <v>19000</v>
      </c>
      <c r="T158" s="148">
        <v>3667000</v>
      </c>
      <c r="U158" s="148">
        <v>0</v>
      </c>
      <c r="V158" s="148">
        <v>3667000</v>
      </c>
      <c r="W158" s="148">
        <v>293360</v>
      </c>
      <c r="X158" s="148">
        <v>3960360</v>
      </c>
      <c r="Y158" s="148">
        <v>24900</v>
      </c>
    </row>
    <row r="159" spans="1:25" x14ac:dyDescent="0.25">
      <c r="A159" s="212">
        <v>44615</v>
      </c>
      <c r="B159" s="152" t="s">
        <v>86</v>
      </c>
      <c r="C159" s="152" t="s">
        <v>87</v>
      </c>
      <c r="D159" s="152" t="s">
        <v>98</v>
      </c>
      <c r="E159" s="152" t="s">
        <v>99</v>
      </c>
      <c r="F159" s="152" t="s">
        <v>100</v>
      </c>
      <c r="G159" s="152" t="s">
        <v>514</v>
      </c>
      <c r="H159" s="152">
        <v>5</v>
      </c>
      <c r="I159" s="152">
        <v>0.03</v>
      </c>
      <c r="J159" s="152">
        <v>0</v>
      </c>
      <c r="K159" s="152">
        <v>28</v>
      </c>
      <c r="L159" s="152">
        <v>24</v>
      </c>
      <c r="M159" s="152">
        <v>39</v>
      </c>
      <c r="N159" s="148">
        <v>43</v>
      </c>
      <c r="O159" s="148">
        <v>36</v>
      </c>
      <c r="P159" s="148">
        <v>38</v>
      </c>
      <c r="Q159" s="148">
        <v>37</v>
      </c>
      <c r="R159" s="148">
        <v>245</v>
      </c>
      <c r="S159" s="148">
        <v>18500</v>
      </c>
      <c r="T159" s="148">
        <v>4532500</v>
      </c>
      <c r="U159" s="148">
        <v>0</v>
      </c>
      <c r="V159" s="148">
        <v>4532500</v>
      </c>
      <c r="W159" s="148">
        <v>362600</v>
      </c>
      <c r="X159" s="148">
        <v>4895100</v>
      </c>
      <c r="Y159" s="148">
        <v>24900</v>
      </c>
    </row>
    <row r="160" spans="1:25" x14ac:dyDescent="0.25">
      <c r="A160" s="212">
        <v>44615</v>
      </c>
      <c r="B160" s="152" t="s">
        <v>86</v>
      </c>
      <c r="C160" s="152" t="s">
        <v>87</v>
      </c>
      <c r="D160" s="152" t="s">
        <v>101</v>
      </c>
      <c r="E160" s="152" t="s">
        <v>102</v>
      </c>
      <c r="F160" s="152" t="s">
        <v>103</v>
      </c>
      <c r="G160" s="152" t="s">
        <v>514</v>
      </c>
      <c r="H160" s="152">
        <v>5</v>
      </c>
      <c r="I160" s="152">
        <v>0.03</v>
      </c>
      <c r="J160" s="152">
        <v>0</v>
      </c>
      <c r="K160" s="152">
        <v>28</v>
      </c>
      <c r="L160" s="152">
        <v>49</v>
      </c>
      <c r="M160" s="152">
        <v>25</v>
      </c>
      <c r="N160" s="148">
        <v>0</v>
      </c>
      <c r="O160" s="148">
        <v>0</v>
      </c>
      <c r="P160" s="148">
        <v>0</v>
      </c>
      <c r="Q160" s="148">
        <v>0</v>
      </c>
      <c r="R160" s="148">
        <v>102</v>
      </c>
      <c r="S160" s="148">
        <v>20000</v>
      </c>
      <c r="T160" s="148">
        <v>2040000</v>
      </c>
      <c r="U160" s="148">
        <v>0</v>
      </c>
      <c r="V160" s="148">
        <v>2040000</v>
      </c>
      <c r="W160" s="148">
        <v>163200</v>
      </c>
      <c r="X160" s="148">
        <v>2203200</v>
      </c>
      <c r="Y160" s="148">
        <v>26900</v>
      </c>
    </row>
    <row r="161" spans="1:25" x14ac:dyDescent="0.25">
      <c r="A161" s="212">
        <v>44615</v>
      </c>
      <c r="B161" s="152" t="s">
        <v>86</v>
      </c>
      <c r="C161" s="152" t="s">
        <v>87</v>
      </c>
      <c r="D161" s="152" t="s">
        <v>104</v>
      </c>
      <c r="E161" s="152" t="s">
        <v>105</v>
      </c>
      <c r="F161" s="152" t="s">
        <v>106</v>
      </c>
      <c r="G161" s="152" t="s">
        <v>514</v>
      </c>
      <c r="H161" s="152">
        <v>5</v>
      </c>
      <c r="I161" s="152">
        <v>0.03</v>
      </c>
      <c r="J161" s="152">
        <v>0</v>
      </c>
      <c r="K161" s="152">
        <v>0</v>
      </c>
      <c r="L161" s="152">
        <v>0</v>
      </c>
      <c r="M161" s="152">
        <v>0</v>
      </c>
      <c r="N161" s="148">
        <v>0</v>
      </c>
      <c r="O161" s="148">
        <v>32</v>
      </c>
      <c r="P161" s="148">
        <v>29</v>
      </c>
      <c r="Q161" s="148">
        <v>31</v>
      </c>
      <c r="R161" s="148">
        <v>92</v>
      </c>
      <c r="S161" s="148">
        <v>23000</v>
      </c>
      <c r="T161" s="148">
        <v>2116000</v>
      </c>
      <c r="U161" s="148">
        <v>0</v>
      </c>
      <c r="V161" s="148">
        <v>2116000</v>
      </c>
      <c r="W161" s="148">
        <v>169280</v>
      </c>
      <c r="X161" s="148">
        <v>2285280</v>
      </c>
      <c r="Y161" s="148">
        <v>29900</v>
      </c>
    </row>
    <row r="162" spans="1:25" x14ac:dyDescent="0.25">
      <c r="A162" s="212">
        <v>44615</v>
      </c>
      <c r="B162" s="152" t="s">
        <v>86</v>
      </c>
      <c r="C162" s="152" t="s">
        <v>87</v>
      </c>
      <c r="D162" s="152" t="s">
        <v>107</v>
      </c>
      <c r="E162" s="152" t="s">
        <v>108</v>
      </c>
      <c r="F162" s="152" t="s">
        <v>109</v>
      </c>
      <c r="G162" s="152" t="s">
        <v>514</v>
      </c>
      <c r="H162" s="152">
        <v>5</v>
      </c>
      <c r="I162" s="152">
        <v>0.03</v>
      </c>
      <c r="J162" s="152">
        <v>0</v>
      </c>
      <c r="K162" s="152">
        <v>20</v>
      </c>
      <c r="L162" s="152">
        <v>13</v>
      </c>
      <c r="M162" s="152">
        <v>45</v>
      </c>
      <c r="N162" s="148">
        <v>48</v>
      </c>
      <c r="O162" s="148">
        <v>26</v>
      </c>
      <c r="P162" s="148">
        <v>41</v>
      </c>
      <c r="Q162" s="148">
        <v>40</v>
      </c>
      <c r="R162" s="148">
        <v>233</v>
      </c>
      <c r="S162" s="148">
        <v>22000</v>
      </c>
      <c r="T162" s="148">
        <v>5126000</v>
      </c>
      <c r="U162" s="148">
        <v>0</v>
      </c>
      <c r="V162" s="148">
        <v>5126000</v>
      </c>
      <c r="W162" s="148">
        <v>410080</v>
      </c>
      <c r="X162" s="148">
        <v>5536080</v>
      </c>
      <c r="Y162" s="148">
        <v>28900</v>
      </c>
    </row>
    <row r="163" spans="1:25" x14ac:dyDescent="0.25">
      <c r="A163" s="212">
        <v>44615</v>
      </c>
      <c r="B163" s="152" t="s">
        <v>86</v>
      </c>
      <c r="C163" s="152" t="s">
        <v>87</v>
      </c>
      <c r="D163" s="152" t="s">
        <v>110</v>
      </c>
      <c r="E163" s="152" t="s">
        <v>111</v>
      </c>
      <c r="F163" s="152" t="s">
        <v>112</v>
      </c>
      <c r="G163" s="152" t="s">
        <v>514</v>
      </c>
      <c r="H163" s="152">
        <v>5</v>
      </c>
      <c r="I163" s="152">
        <v>0.03</v>
      </c>
      <c r="J163" s="152">
        <v>0</v>
      </c>
      <c r="K163" s="152">
        <v>29</v>
      </c>
      <c r="L163" s="152">
        <v>13</v>
      </c>
      <c r="M163" s="152">
        <v>44</v>
      </c>
      <c r="N163" s="148">
        <v>24</v>
      </c>
      <c r="O163" s="148">
        <v>15</v>
      </c>
      <c r="P163" s="148">
        <v>38</v>
      </c>
      <c r="Q163" s="148">
        <v>36</v>
      </c>
      <c r="R163" s="148">
        <v>199</v>
      </c>
      <c r="S163" s="148">
        <v>20000</v>
      </c>
      <c r="T163" s="148">
        <v>3980000</v>
      </c>
      <c r="U163" s="148">
        <v>0</v>
      </c>
      <c r="V163" s="148">
        <v>3980000</v>
      </c>
      <c r="W163" s="148">
        <v>318400</v>
      </c>
      <c r="X163" s="148">
        <v>4298400</v>
      </c>
      <c r="Y163" s="148">
        <v>26900</v>
      </c>
    </row>
    <row r="164" spans="1:25" x14ac:dyDescent="0.25">
      <c r="A164" s="212">
        <v>44615</v>
      </c>
      <c r="B164" s="152" t="s">
        <v>86</v>
      </c>
      <c r="C164" s="152" t="s">
        <v>87</v>
      </c>
      <c r="D164" s="152" t="s">
        <v>113</v>
      </c>
      <c r="E164" s="152" t="s">
        <v>114</v>
      </c>
      <c r="F164" s="152" t="s">
        <v>115</v>
      </c>
      <c r="G164" s="152" t="s">
        <v>514</v>
      </c>
      <c r="H164" s="152">
        <v>5</v>
      </c>
      <c r="I164" s="152">
        <v>0.03</v>
      </c>
      <c r="J164" s="152">
        <v>0</v>
      </c>
      <c r="K164" s="152">
        <v>36</v>
      </c>
      <c r="L164" s="152">
        <v>49</v>
      </c>
      <c r="M164" s="152">
        <v>40</v>
      </c>
      <c r="N164" s="148">
        <v>28</v>
      </c>
      <c r="O164" s="148">
        <v>11</v>
      </c>
      <c r="P164" s="148">
        <v>17</v>
      </c>
      <c r="Q164" s="148">
        <v>37</v>
      </c>
      <c r="R164" s="148">
        <v>218</v>
      </c>
      <c r="S164" s="148">
        <v>7300</v>
      </c>
      <c r="T164" s="148">
        <v>1591400</v>
      </c>
      <c r="U164" s="148">
        <v>0</v>
      </c>
      <c r="V164" s="148">
        <v>1591400</v>
      </c>
      <c r="W164" s="148">
        <v>127312</v>
      </c>
      <c r="X164" s="148">
        <v>1718712</v>
      </c>
      <c r="Y164" s="148">
        <v>9900</v>
      </c>
    </row>
    <row r="165" spans="1:25" x14ac:dyDescent="0.25">
      <c r="A165" s="212">
        <v>44615</v>
      </c>
      <c r="B165" s="152" t="s">
        <v>86</v>
      </c>
      <c r="C165" s="152" t="s">
        <v>87</v>
      </c>
      <c r="D165" s="152" t="s">
        <v>116</v>
      </c>
      <c r="E165" s="152" t="s">
        <v>117</v>
      </c>
      <c r="F165" s="152" t="s">
        <v>118</v>
      </c>
      <c r="G165" s="152" t="s">
        <v>514</v>
      </c>
      <c r="H165" s="152">
        <v>5</v>
      </c>
      <c r="I165" s="152">
        <v>0.03</v>
      </c>
      <c r="J165" s="152">
        <v>0</v>
      </c>
      <c r="K165" s="152">
        <v>34</v>
      </c>
      <c r="L165" s="152">
        <v>15</v>
      </c>
      <c r="M165" s="152">
        <v>42</v>
      </c>
      <c r="N165" s="148">
        <v>48</v>
      </c>
      <c r="O165" s="148">
        <v>35</v>
      </c>
      <c r="P165" s="148">
        <v>16</v>
      </c>
      <c r="Q165" s="148">
        <v>12</v>
      </c>
      <c r="R165" s="148">
        <v>202</v>
      </c>
      <c r="S165" s="148">
        <v>7500</v>
      </c>
      <c r="T165" s="148">
        <v>1515000</v>
      </c>
      <c r="U165" s="148">
        <v>0</v>
      </c>
      <c r="V165" s="148">
        <v>1515000</v>
      </c>
      <c r="W165" s="148">
        <v>121200</v>
      </c>
      <c r="X165" s="148">
        <v>1636200</v>
      </c>
      <c r="Y165" s="148">
        <v>9900</v>
      </c>
    </row>
    <row r="166" spans="1:25" x14ac:dyDescent="0.25">
      <c r="A166" s="212">
        <v>44615</v>
      </c>
      <c r="B166" s="152" t="s">
        <v>86</v>
      </c>
      <c r="C166" s="152" t="s">
        <v>87</v>
      </c>
      <c r="D166" s="152" t="s">
        <v>119</v>
      </c>
      <c r="E166" s="152" t="s">
        <v>120</v>
      </c>
      <c r="F166" s="152" t="s">
        <v>121</v>
      </c>
      <c r="G166" s="152" t="s">
        <v>514</v>
      </c>
      <c r="H166" s="152">
        <v>10</v>
      </c>
      <c r="I166" s="152">
        <v>0.03</v>
      </c>
      <c r="J166" s="152">
        <v>0</v>
      </c>
      <c r="K166" s="152">
        <v>17</v>
      </c>
      <c r="L166" s="152">
        <v>38</v>
      </c>
      <c r="M166" s="152">
        <v>47</v>
      </c>
      <c r="N166" s="148">
        <v>40</v>
      </c>
      <c r="O166" s="148">
        <v>38</v>
      </c>
      <c r="P166" s="148">
        <v>14</v>
      </c>
      <c r="Q166" s="148">
        <v>34</v>
      </c>
      <c r="R166" s="148">
        <v>228</v>
      </c>
      <c r="S166" s="148">
        <v>8200</v>
      </c>
      <c r="T166" s="148">
        <v>1869600</v>
      </c>
      <c r="U166" s="148">
        <v>0</v>
      </c>
      <c r="V166" s="148">
        <v>1869600</v>
      </c>
      <c r="W166" s="148">
        <v>149568</v>
      </c>
      <c r="X166" s="148">
        <v>2019168</v>
      </c>
      <c r="Y166" s="148">
        <v>10500</v>
      </c>
    </row>
    <row r="167" spans="1:25" x14ac:dyDescent="0.25">
      <c r="A167" s="212">
        <v>44615</v>
      </c>
      <c r="B167" s="152" t="s">
        <v>86</v>
      </c>
      <c r="C167" s="152" t="s">
        <v>87</v>
      </c>
      <c r="D167" s="152" t="s">
        <v>122</v>
      </c>
      <c r="E167" s="152" t="s">
        <v>123</v>
      </c>
      <c r="F167" s="152" t="s">
        <v>124</v>
      </c>
      <c r="G167" s="152" t="s">
        <v>514</v>
      </c>
      <c r="H167" s="152">
        <v>5</v>
      </c>
      <c r="I167" s="152">
        <v>0.03</v>
      </c>
      <c r="J167" s="152">
        <v>0</v>
      </c>
      <c r="K167" s="152">
        <v>21</v>
      </c>
      <c r="L167" s="152">
        <v>45</v>
      </c>
      <c r="M167" s="152">
        <v>11</v>
      </c>
      <c r="N167" s="148">
        <v>17</v>
      </c>
      <c r="O167" s="148">
        <v>30</v>
      </c>
      <c r="P167" s="148">
        <v>22</v>
      </c>
      <c r="Q167" s="148">
        <v>28</v>
      </c>
      <c r="R167" s="148">
        <v>174</v>
      </c>
      <c r="S167" s="148">
        <v>8500</v>
      </c>
      <c r="T167" s="148">
        <v>1479000</v>
      </c>
      <c r="U167" s="148">
        <v>0</v>
      </c>
      <c r="V167" s="148">
        <v>1479000</v>
      </c>
      <c r="W167" s="148">
        <v>118320</v>
      </c>
      <c r="X167" s="148">
        <v>1597320</v>
      </c>
      <c r="Y167" s="148">
        <v>10500</v>
      </c>
    </row>
    <row r="168" spans="1:25" x14ac:dyDescent="0.25">
      <c r="A168" s="212">
        <v>44615</v>
      </c>
      <c r="B168" s="152" t="s">
        <v>155</v>
      </c>
      <c r="C168" s="152" t="s">
        <v>156</v>
      </c>
      <c r="D168" s="152" t="s">
        <v>157</v>
      </c>
      <c r="E168" s="152" t="s">
        <v>158</v>
      </c>
      <c r="F168" s="152" t="s">
        <v>159</v>
      </c>
      <c r="G168" s="152" t="s">
        <v>514</v>
      </c>
      <c r="H168" s="152">
        <v>5</v>
      </c>
      <c r="I168" s="152">
        <v>0</v>
      </c>
      <c r="J168" s="152">
        <v>0</v>
      </c>
      <c r="K168" s="152">
        <v>21</v>
      </c>
      <c r="L168" s="152">
        <v>38</v>
      </c>
      <c r="M168" s="152">
        <v>19</v>
      </c>
      <c r="N168" s="148">
        <v>32</v>
      </c>
      <c r="O168" s="148">
        <v>18</v>
      </c>
      <c r="P168" s="148">
        <v>28</v>
      </c>
      <c r="Q168" s="148">
        <v>30</v>
      </c>
      <c r="R168" s="148">
        <v>186</v>
      </c>
      <c r="S168" s="148">
        <v>99000</v>
      </c>
      <c r="T168" s="148">
        <v>18414000</v>
      </c>
      <c r="U168" s="148">
        <v>0</v>
      </c>
      <c r="V168" s="148">
        <v>18414000</v>
      </c>
      <c r="W168" s="148">
        <v>1473120</v>
      </c>
      <c r="X168" s="148">
        <v>19887120</v>
      </c>
      <c r="Y168" s="148">
        <v>128000</v>
      </c>
    </row>
    <row r="169" spans="1:25" x14ac:dyDescent="0.25">
      <c r="A169" s="212">
        <v>44615</v>
      </c>
      <c r="B169" s="152" t="s">
        <v>155</v>
      </c>
      <c r="C169" s="152" t="s">
        <v>156</v>
      </c>
      <c r="D169" s="152" t="s">
        <v>161</v>
      </c>
      <c r="E169" s="152" t="s">
        <v>162</v>
      </c>
      <c r="F169" s="152" t="s">
        <v>163</v>
      </c>
      <c r="G169" s="152" t="s">
        <v>514</v>
      </c>
      <c r="H169" s="152">
        <v>5</v>
      </c>
      <c r="I169" s="152">
        <v>0</v>
      </c>
      <c r="J169" s="152">
        <v>0</v>
      </c>
      <c r="K169" s="152">
        <v>12</v>
      </c>
      <c r="L169" s="152">
        <v>39</v>
      </c>
      <c r="M169" s="152">
        <v>41</v>
      </c>
      <c r="N169" s="148">
        <v>22</v>
      </c>
      <c r="O169" s="148">
        <v>33</v>
      </c>
      <c r="P169" s="148">
        <v>21</v>
      </c>
      <c r="Q169" s="148">
        <v>36</v>
      </c>
      <c r="R169" s="148">
        <v>204</v>
      </c>
      <c r="S169" s="148">
        <v>59400</v>
      </c>
      <c r="T169" s="148">
        <v>12117600</v>
      </c>
      <c r="U169" s="148">
        <v>0</v>
      </c>
      <c r="V169" s="148">
        <v>12117600</v>
      </c>
      <c r="W169" s="148">
        <v>969408</v>
      </c>
      <c r="X169" s="148">
        <v>13087008</v>
      </c>
      <c r="Y169" s="148">
        <v>77000</v>
      </c>
    </row>
    <row r="170" spans="1:25" x14ac:dyDescent="0.25">
      <c r="A170" s="212">
        <v>44615</v>
      </c>
      <c r="B170" s="152" t="s">
        <v>164</v>
      </c>
      <c r="C170" s="152" t="s">
        <v>165</v>
      </c>
      <c r="D170" s="152" t="s">
        <v>169</v>
      </c>
      <c r="E170" s="152" t="s">
        <v>170</v>
      </c>
      <c r="F170" s="152" t="s">
        <v>171</v>
      </c>
      <c r="G170" s="152" t="s">
        <v>569</v>
      </c>
      <c r="H170" s="152">
        <v>5</v>
      </c>
      <c r="I170" s="152">
        <v>0.03</v>
      </c>
      <c r="J170" s="152">
        <v>0</v>
      </c>
      <c r="K170" s="152">
        <v>10</v>
      </c>
      <c r="L170" s="152">
        <v>10</v>
      </c>
      <c r="M170" s="152">
        <v>16</v>
      </c>
      <c r="N170" s="148">
        <v>31</v>
      </c>
      <c r="O170" s="148">
        <v>24</v>
      </c>
      <c r="P170" s="148">
        <v>47</v>
      </c>
      <c r="Q170" s="148">
        <v>28</v>
      </c>
      <c r="R170" s="148">
        <v>166</v>
      </c>
      <c r="S170" s="148">
        <v>135000</v>
      </c>
      <c r="T170" s="148">
        <v>22410000</v>
      </c>
      <c r="U170" s="148">
        <v>0</v>
      </c>
      <c r="V170" s="148">
        <v>22410000</v>
      </c>
      <c r="W170" s="148">
        <v>1792800</v>
      </c>
      <c r="X170" s="148">
        <v>24202800</v>
      </c>
      <c r="Y170" s="148">
        <v>160000</v>
      </c>
    </row>
    <row r="171" spans="1:25" x14ac:dyDescent="0.25">
      <c r="A171" s="212">
        <v>44615</v>
      </c>
      <c r="B171" s="152" t="s">
        <v>164</v>
      </c>
      <c r="C171" s="152" t="s">
        <v>165</v>
      </c>
      <c r="D171" s="152" t="s">
        <v>172</v>
      </c>
      <c r="E171" s="152" t="s">
        <v>173</v>
      </c>
      <c r="F171" s="152" t="s">
        <v>174</v>
      </c>
      <c r="G171" s="152" t="s">
        <v>569</v>
      </c>
      <c r="H171" s="152">
        <v>5</v>
      </c>
      <c r="I171" s="152">
        <v>0.03</v>
      </c>
      <c r="J171" s="152">
        <v>0</v>
      </c>
      <c r="K171" s="152">
        <v>19</v>
      </c>
      <c r="L171" s="152">
        <v>43</v>
      </c>
      <c r="M171" s="152">
        <v>37</v>
      </c>
      <c r="N171" s="148">
        <v>45</v>
      </c>
      <c r="O171" s="148">
        <v>32</v>
      </c>
      <c r="P171" s="148">
        <v>18</v>
      </c>
      <c r="Q171" s="148">
        <v>24</v>
      </c>
      <c r="R171" s="148">
        <v>218</v>
      </c>
      <c r="S171" s="148">
        <v>102500</v>
      </c>
      <c r="T171" s="148">
        <v>22345000</v>
      </c>
      <c r="U171" s="148">
        <v>0</v>
      </c>
      <c r="V171" s="148">
        <v>22345000</v>
      </c>
      <c r="W171" s="148">
        <v>1787600</v>
      </c>
      <c r="X171" s="148">
        <v>24132600</v>
      </c>
      <c r="Y171" s="148">
        <v>125000</v>
      </c>
    </row>
    <row r="172" spans="1:25" x14ac:dyDescent="0.25">
      <c r="A172" s="212">
        <v>44615</v>
      </c>
      <c r="B172" s="152" t="s">
        <v>164</v>
      </c>
      <c r="C172" s="152" t="s">
        <v>165</v>
      </c>
      <c r="D172" s="152" t="s">
        <v>166</v>
      </c>
      <c r="E172" s="152" t="s">
        <v>167</v>
      </c>
      <c r="F172" s="152" t="s">
        <v>168</v>
      </c>
      <c r="G172" s="152" t="s">
        <v>569</v>
      </c>
      <c r="H172" s="152">
        <v>5</v>
      </c>
      <c r="I172" s="152">
        <v>0.03</v>
      </c>
      <c r="J172" s="152">
        <v>0</v>
      </c>
      <c r="K172" s="152">
        <v>13</v>
      </c>
      <c r="L172" s="152">
        <v>35</v>
      </c>
      <c r="M172" s="152">
        <v>13</v>
      </c>
      <c r="N172" s="148">
        <v>46</v>
      </c>
      <c r="O172" s="148">
        <v>30</v>
      </c>
      <c r="P172" s="148">
        <v>29</v>
      </c>
      <c r="Q172" s="148">
        <v>18</v>
      </c>
      <c r="R172" s="148">
        <v>184</v>
      </c>
      <c r="S172" s="148">
        <v>98000</v>
      </c>
      <c r="T172" s="148">
        <v>18032000</v>
      </c>
      <c r="U172" s="148">
        <v>0</v>
      </c>
      <c r="V172" s="148">
        <v>18032000</v>
      </c>
      <c r="W172" s="148">
        <v>1442560</v>
      </c>
      <c r="X172" s="148">
        <v>19474560</v>
      </c>
      <c r="Y172" s="148">
        <v>119900</v>
      </c>
    </row>
    <row r="173" spans="1:25" x14ac:dyDescent="0.25">
      <c r="A173" s="212">
        <v>44615</v>
      </c>
      <c r="B173" s="152" t="s">
        <v>164</v>
      </c>
      <c r="C173" s="152" t="s">
        <v>165</v>
      </c>
      <c r="D173" s="152" t="s">
        <v>175</v>
      </c>
      <c r="E173" s="152" t="s">
        <v>176</v>
      </c>
      <c r="F173" s="152" t="s">
        <v>177</v>
      </c>
      <c r="G173" s="152" t="s">
        <v>514</v>
      </c>
      <c r="H173" s="152">
        <v>10</v>
      </c>
      <c r="I173" s="152">
        <v>0.03</v>
      </c>
      <c r="J173" s="152">
        <v>0</v>
      </c>
      <c r="K173" s="152">
        <v>45</v>
      </c>
      <c r="L173" s="152">
        <v>41</v>
      </c>
      <c r="M173" s="152">
        <v>12</v>
      </c>
      <c r="N173" s="148">
        <v>22</v>
      </c>
      <c r="O173" s="148">
        <v>45</v>
      </c>
      <c r="P173" s="148">
        <v>15</v>
      </c>
      <c r="Q173" s="148">
        <v>33</v>
      </c>
      <c r="R173" s="148">
        <v>213</v>
      </c>
      <c r="S173" s="148">
        <v>80000</v>
      </c>
      <c r="T173" s="148">
        <v>17040000</v>
      </c>
      <c r="U173" s="148">
        <v>0</v>
      </c>
      <c r="V173" s="148">
        <v>17040000</v>
      </c>
      <c r="W173" s="148">
        <v>1363200</v>
      </c>
      <c r="X173" s="148">
        <v>18403200</v>
      </c>
      <c r="Y173" s="148">
        <v>98900</v>
      </c>
    </row>
    <row r="174" spans="1:25" x14ac:dyDescent="0.25">
      <c r="A174" s="212">
        <v>44615</v>
      </c>
      <c r="B174" s="152" t="s">
        <v>164</v>
      </c>
      <c r="C174" s="152" t="s">
        <v>165</v>
      </c>
      <c r="D174" s="152" t="s">
        <v>178</v>
      </c>
      <c r="E174" s="152" t="s">
        <v>179</v>
      </c>
      <c r="F174" s="152" t="s">
        <v>180</v>
      </c>
      <c r="G174" s="152" t="s">
        <v>514</v>
      </c>
      <c r="H174" s="152">
        <v>10</v>
      </c>
      <c r="I174" s="152">
        <v>0.03</v>
      </c>
      <c r="J174" s="152">
        <v>0</v>
      </c>
      <c r="K174" s="152">
        <v>47</v>
      </c>
      <c r="L174" s="152">
        <v>37</v>
      </c>
      <c r="M174" s="152">
        <v>36</v>
      </c>
      <c r="N174" s="148">
        <v>48</v>
      </c>
      <c r="O174" s="148">
        <v>36</v>
      </c>
      <c r="P174" s="148">
        <v>28</v>
      </c>
      <c r="Q174" s="148">
        <v>41</v>
      </c>
      <c r="R174" s="148">
        <v>273</v>
      </c>
      <c r="S174" s="148">
        <v>68000</v>
      </c>
      <c r="T174" s="148">
        <v>18564000</v>
      </c>
      <c r="U174" s="148">
        <v>0</v>
      </c>
      <c r="V174" s="148">
        <v>18564000</v>
      </c>
      <c r="W174" s="148">
        <v>1485120</v>
      </c>
      <c r="X174" s="148">
        <v>20049120</v>
      </c>
      <c r="Y174" s="148">
        <v>87900</v>
      </c>
    </row>
    <row r="175" spans="1:25" x14ac:dyDescent="0.25">
      <c r="A175" s="212">
        <v>44615</v>
      </c>
      <c r="B175" s="152" t="s">
        <v>164</v>
      </c>
      <c r="C175" s="152" t="s">
        <v>165</v>
      </c>
      <c r="D175" s="152" t="s">
        <v>181</v>
      </c>
      <c r="E175" s="152" t="s">
        <v>182</v>
      </c>
      <c r="F175" s="152" t="s">
        <v>183</v>
      </c>
      <c r="G175" s="152" t="s">
        <v>514</v>
      </c>
      <c r="H175" s="152">
        <v>10</v>
      </c>
      <c r="I175" s="152">
        <v>0.03</v>
      </c>
      <c r="J175" s="152">
        <v>0</v>
      </c>
      <c r="K175" s="152">
        <v>46</v>
      </c>
      <c r="L175" s="152">
        <v>11</v>
      </c>
      <c r="M175" s="152">
        <v>35</v>
      </c>
      <c r="N175" s="148">
        <v>41</v>
      </c>
      <c r="O175" s="148">
        <v>27</v>
      </c>
      <c r="P175" s="148">
        <v>23</v>
      </c>
      <c r="Q175" s="148">
        <v>13</v>
      </c>
      <c r="R175" s="148">
        <v>196</v>
      </c>
      <c r="S175" s="148">
        <v>60000</v>
      </c>
      <c r="T175" s="148">
        <v>11760000</v>
      </c>
      <c r="U175" s="148">
        <v>0</v>
      </c>
      <c r="V175" s="148">
        <v>11760000</v>
      </c>
      <c r="W175" s="148">
        <v>940800</v>
      </c>
      <c r="X175" s="148">
        <v>12700800</v>
      </c>
      <c r="Y175" s="148">
        <v>75000</v>
      </c>
    </row>
    <row r="176" spans="1:25" x14ac:dyDescent="0.25">
      <c r="A176" s="212">
        <v>44615</v>
      </c>
      <c r="B176" s="152" t="s">
        <v>164</v>
      </c>
      <c r="C176" s="152" t="s">
        <v>165</v>
      </c>
      <c r="D176" s="152" t="s">
        <v>184</v>
      </c>
      <c r="E176" s="152" t="s">
        <v>185</v>
      </c>
      <c r="F176" s="152" t="s">
        <v>186</v>
      </c>
      <c r="G176" s="152" t="s">
        <v>549</v>
      </c>
      <c r="H176" s="152">
        <v>10</v>
      </c>
      <c r="I176" s="152">
        <v>0.03</v>
      </c>
      <c r="J176" s="152">
        <v>0</v>
      </c>
      <c r="K176" s="152">
        <v>47</v>
      </c>
      <c r="L176" s="152">
        <v>41</v>
      </c>
      <c r="M176" s="152">
        <v>50</v>
      </c>
      <c r="N176" s="148">
        <v>49</v>
      </c>
      <c r="O176" s="148">
        <v>43</v>
      </c>
      <c r="P176" s="148">
        <v>26</v>
      </c>
      <c r="Q176" s="148">
        <v>40</v>
      </c>
      <c r="R176" s="148">
        <v>296</v>
      </c>
      <c r="S176" s="148">
        <v>135000</v>
      </c>
      <c r="T176" s="148">
        <v>39960000</v>
      </c>
      <c r="U176" s="148">
        <v>0</v>
      </c>
      <c r="V176" s="148">
        <v>39960000</v>
      </c>
      <c r="W176" s="148">
        <v>3196800</v>
      </c>
      <c r="X176" s="148">
        <v>43156800</v>
      </c>
      <c r="Y176" s="148">
        <v>165000</v>
      </c>
    </row>
    <row r="177" spans="1:25" x14ac:dyDescent="0.25">
      <c r="A177" s="212">
        <v>44615</v>
      </c>
      <c r="B177" s="152" t="s">
        <v>164</v>
      </c>
      <c r="C177" s="152" t="s">
        <v>165</v>
      </c>
      <c r="D177" s="152" t="s">
        <v>187</v>
      </c>
      <c r="E177" s="152" t="s">
        <v>188</v>
      </c>
      <c r="F177" s="152" t="s">
        <v>189</v>
      </c>
      <c r="G177" s="152" t="s">
        <v>514</v>
      </c>
      <c r="H177" s="152">
        <v>5</v>
      </c>
      <c r="I177" s="152">
        <v>0.03</v>
      </c>
      <c r="J177" s="152">
        <v>0</v>
      </c>
      <c r="K177" s="152">
        <v>47</v>
      </c>
      <c r="L177" s="152">
        <v>15</v>
      </c>
      <c r="M177" s="152">
        <v>38</v>
      </c>
      <c r="N177" s="148">
        <v>22</v>
      </c>
      <c r="O177" s="148">
        <v>13</v>
      </c>
      <c r="P177" s="148">
        <v>14</v>
      </c>
      <c r="Q177" s="148">
        <v>37</v>
      </c>
      <c r="R177" s="148">
        <v>186</v>
      </c>
      <c r="S177" s="148">
        <v>38000</v>
      </c>
      <c r="T177" s="148">
        <v>7068000</v>
      </c>
      <c r="U177" s="148">
        <v>0</v>
      </c>
      <c r="V177" s="148">
        <v>7068000</v>
      </c>
      <c r="W177" s="148">
        <v>565440</v>
      </c>
      <c r="X177" s="148">
        <v>7633440</v>
      </c>
      <c r="Y177" s="148">
        <v>55000</v>
      </c>
    </row>
    <row r="178" spans="1:25" x14ac:dyDescent="0.25">
      <c r="A178" s="212">
        <v>44615</v>
      </c>
      <c r="B178" s="152" t="s">
        <v>190</v>
      </c>
      <c r="C178" s="152" t="s">
        <v>191</v>
      </c>
      <c r="D178" s="152" t="s">
        <v>192</v>
      </c>
      <c r="E178" s="152" t="s">
        <v>193</v>
      </c>
      <c r="F178" s="152" t="s">
        <v>194</v>
      </c>
      <c r="G178" s="152" t="s">
        <v>544</v>
      </c>
      <c r="H178" s="152">
        <v>3</v>
      </c>
      <c r="I178" s="152">
        <v>0</v>
      </c>
      <c r="J178" s="152">
        <v>0.12</v>
      </c>
      <c r="K178" s="152">
        <v>29</v>
      </c>
      <c r="L178" s="152">
        <v>15</v>
      </c>
      <c r="M178" s="152">
        <v>46</v>
      </c>
      <c r="N178" s="148">
        <v>49</v>
      </c>
      <c r="O178" s="148">
        <v>23</v>
      </c>
      <c r="P178" s="148">
        <v>14</v>
      </c>
      <c r="Q178" s="148">
        <v>45</v>
      </c>
      <c r="R178" s="148">
        <v>221</v>
      </c>
      <c r="S178" s="148">
        <v>19696</v>
      </c>
      <c r="T178" s="148">
        <v>4352816</v>
      </c>
      <c r="U178" s="148">
        <v>522337.92</v>
      </c>
      <c r="V178" s="148">
        <v>3830478.08</v>
      </c>
      <c r="W178" s="148">
        <v>348225.28000000003</v>
      </c>
      <c r="X178" s="148">
        <v>4178703.36</v>
      </c>
      <c r="Y178" s="148">
        <v>22500</v>
      </c>
    </row>
    <row r="179" spans="1:25" x14ac:dyDescent="0.25">
      <c r="A179" s="212">
        <v>44615</v>
      </c>
      <c r="B179" s="152" t="s">
        <v>190</v>
      </c>
      <c r="C179" s="152" t="s">
        <v>191</v>
      </c>
      <c r="D179" s="152" t="s">
        <v>195</v>
      </c>
      <c r="E179" s="152" t="s">
        <v>196</v>
      </c>
      <c r="F179" s="152" t="s">
        <v>197</v>
      </c>
      <c r="G179" s="152" t="s">
        <v>544</v>
      </c>
      <c r="H179" s="152">
        <v>12</v>
      </c>
      <c r="I179" s="152">
        <v>0</v>
      </c>
      <c r="J179" s="152">
        <v>0.15</v>
      </c>
      <c r="K179" s="152">
        <v>35</v>
      </c>
      <c r="L179" s="152">
        <v>22</v>
      </c>
      <c r="M179" s="152">
        <v>39</v>
      </c>
      <c r="N179" s="148">
        <v>17</v>
      </c>
      <c r="O179" s="148">
        <v>10</v>
      </c>
      <c r="P179" s="148">
        <v>35</v>
      </c>
      <c r="Q179" s="148">
        <v>30</v>
      </c>
      <c r="R179" s="148">
        <v>188</v>
      </c>
      <c r="S179" s="148">
        <v>17876</v>
      </c>
      <c r="T179" s="148">
        <v>3360688</v>
      </c>
      <c r="U179" s="148">
        <v>504103.2</v>
      </c>
      <c r="V179" s="148">
        <v>2856584.8</v>
      </c>
      <c r="W179" s="148">
        <v>268855.03999999998</v>
      </c>
      <c r="X179" s="148">
        <v>3125439.84</v>
      </c>
      <c r="Y179" s="148">
        <v>20900</v>
      </c>
    </row>
    <row r="180" spans="1:25" x14ac:dyDescent="0.25">
      <c r="A180" s="212">
        <v>44615</v>
      </c>
      <c r="B180" s="152" t="s">
        <v>190</v>
      </c>
      <c r="C180" s="152" t="s">
        <v>191</v>
      </c>
      <c r="D180" s="152" t="s">
        <v>198</v>
      </c>
      <c r="E180" s="152" t="s">
        <v>199</v>
      </c>
      <c r="F180" s="152" t="s">
        <v>200</v>
      </c>
      <c r="G180" s="152" t="s">
        <v>544</v>
      </c>
      <c r="H180" s="152">
        <v>12</v>
      </c>
      <c r="I180" s="152">
        <v>0</v>
      </c>
      <c r="J180" s="152">
        <v>0</v>
      </c>
      <c r="K180" s="152">
        <v>42</v>
      </c>
      <c r="L180" s="152">
        <v>39</v>
      </c>
      <c r="M180" s="152">
        <v>36</v>
      </c>
      <c r="N180" s="148">
        <v>24</v>
      </c>
      <c r="O180" s="148">
        <v>29</v>
      </c>
      <c r="P180" s="148">
        <v>14</v>
      </c>
      <c r="Q180" s="148">
        <v>26</v>
      </c>
      <c r="R180" s="148">
        <v>210</v>
      </c>
      <c r="S180" s="148">
        <v>18784</v>
      </c>
      <c r="T180" s="148">
        <v>3944640</v>
      </c>
      <c r="U180" s="148">
        <v>0</v>
      </c>
      <c r="V180" s="148">
        <v>3944640</v>
      </c>
      <c r="W180" s="148">
        <v>315571.20000000001</v>
      </c>
      <c r="X180" s="148">
        <v>4260211.2</v>
      </c>
      <c r="Y180" s="148">
        <v>21900</v>
      </c>
    </row>
    <row r="181" spans="1:25" x14ac:dyDescent="0.25">
      <c r="A181" s="212">
        <v>44615</v>
      </c>
      <c r="B181" s="152" t="s">
        <v>190</v>
      </c>
      <c r="C181" s="152" t="s">
        <v>191</v>
      </c>
      <c r="D181" s="152" t="s">
        <v>201</v>
      </c>
      <c r="E181" s="152" t="s">
        <v>202</v>
      </c>
      <c r="F181" s="152" t="s">
        <v>203</v>
      </c>
      <c r="G181" s="152" t="s">
        <v>544</v>
      </c>
      <c r="H181" s="152">
        <v>12</v>
      </c>
      <c r="I181" s="152">
        <v>0</v>
      </c>
      <c r="J181" s="152">
        <v>0.17</v>
      </c>
      <c r="K181" s="152">
        <v>34</v>
      </c>
      <c r="L181" s="152">
        <v>32</v>
      </c>
      <c r="M181" s="152">
        <v>26</v>
      </c>
      <c r="N181" s="148">
        <v>49</v>
      </c>
      <c r="O181" s="148">
        <v>38</v>
      </c>
      <c r="P181" s="148">
        <v>11</v>
      </c>
      <c r="Q181" s="148">
        <v>10</v>
      </c>
      <c r="R181" s="148">
        <v>200</v>
      </c>
      <c r="S181" s="148">
        <v>25908</v>
      </c>
      <c r="T181" s="148">
        <v>5181600</v>
      </c>
      <c r="U181" s="148">
        <v>880872</v>
      </c>
      <c r="V181" s="148">
        <v>4300728</v>
      </c>
      <c r="W181" s="148">
        <v>414528</v>
      </c>
      <c r="X181" s="148">
        <v>4715256</v>
      </c>
      <c r="Y181" s="148">
        <v>30000</v>
      </c>
    </row>
    <row r="182" spans="1:25" x14ac:dyDescent="0.25">
      <c r="A182" s="212">
        <v>44615</v>
      </c>
      <c r="B182" s="152" t="s">
        <v>190</v>
      </c>
      <c r="C182" s="152" t="s">
        <v>191</v>
      </c>
      <c r="D182" s="152" t="s">
        <v>204</v>
      </c>
      <c r="E182" s="152" t="s">
        <v>205</v>
      </c>
      <c r="F182" s="152" t="s">
        <v>206</v>
      </c>
      <c r="G182" s="152" t="s">
        <v>1269</v>
      </c>
      <c r="H182" s="152">
        <v>8</v>
      </c>
      <c r="I182" s="152">
        <v>0</v>
      </c>
      <c r="J182" s="152">
        <v>0</v>
      </c>
      <c r="K182" s="152">
        <v>22</v>
      </c>
      <c r="L182" s="152">
        <v>24</v>
      </c>
      <c r="M182" s="152">
        <v>10</v>
      </c>
      <c r="N182" s="148">
        <v>18</v>
      </c>
      <c r="O182" s="148">
        <v>11</v>
      </c>
      <c r="P182" s="148">
        <v>29</v>
      </c>
      <c r="Q182" s="148">
        <v>37</v>
      </c>
      <c r="R182" s="148">
        <v>151</v>
      </c>
      <c r="S182" s="148">
        <v>21140</v>
      </c>
      <c r="T182" s="148">
        <v>3192140</v>
      </c>
      <c r="U182" s="148">
        <v>0</v>
      </c>
      <c r="V182" s="148">
        <v>3192140</v>
      </c>
      <c r="W182" s="148">
        <v>255371.2</v>
      </c>
      <c r="X182" s="148">
        <v>3447511.2</v>
      </c>
      <c r="Y182" s="148">
        <v>24500</v>
      </c>
    </row>
    <row r="183" spans="1:25" x14ac:dyDescent="0.25">
      <c r="A183" s="212">
        <v>44615</v>
      </c>
      <c r="B183" s="152" t="s">
        <v>190</v>
      </c>
      <c r="C183" s="152" t="s">
        <v>191</v>
      </c>
      <c r="D183" s="152" t="s">
        <v>207</v>
      </c>
      <c r="E183" s="152" t="s">
        <v>208</v>
      </c>
      <c r="F183" s="152" t="s">
        <v>209</v>
      </c>
      <c r="G183" s="152" t="s">
        <v>544</v>
      </c>
      <c r="H183" s="152">
        <v>6</v>
      </c>
      <c r="I183" s="152">
        <v>0</v>
      </c>
      <c r="J183" s="152">
        <v>0</v>
      </c>
      <c r="K183" s="152">
        <v>28</v>
      </c>
      <c r="L183" s="152">
        <v>26</v>
      </c>
      <c r="M183" s="152">
        <v>35</v>
      </c>
      <c r="N183" s="148">
        <v>25</v>
      </c>
      <c r="O183" s="148">
        <v>21</v>
      </c>
      <c r="P183" s="148">
        <v>22</v>
      </c>
      <c r="Q183" s="148">
        <v>45</v>
      </c>
      <c r="R183" s="148">
        <v>202</v>
      </c>
      <c r="S183" s="148">
        <v>35454</v>
      </c>
      <c r="T183" s="148">
        <v>7161708</v>
      </c>
      <c r="U183" s="148">
        <v>0</v>
      </c>
      <c r="V183" s="148">
        <v>7161708</v>
      </c>
      <c r="W183" s="148">
        <v>572936.64</v>
      </c>
      <c r="X183" s="148">
        <v>7734644.6399999997</v>
      </c>
      <c r="Y183" s="148">
        <v>41900</v>
      </c>
    </row>
    <row r="184" spans="1:25" x14ac:dyDescent="0.25">
      <c r="A184" s="212">
        <v>44615</v>
      </c>
      <c r="B184" s="152" t="s">
        <v>190</v>
      </c>
      <c r="C184" s="152" t="s">
        <v>191</v>
      </c>
      <c r="D184" s="152" t="s">
        <v>210</v>
      </c>
      <c r="E184" s="152" t="s">
        <v>211</v>
      </c>
      <c r="F184" s="152" t="s">
        <v>212</v>
      </c>
      <c r="G184" s="152" t="s">
        <v>549</v>
      </c>
      <c r="H184" s="152">
        <v>12</v>
      </c>
      <c r="I184" s="152">
        <v>0</v>
      </c>
      <c r="J184" s="152">
        <v>0.15</v>
      </c>
      <c r="K184" s="152">
        <v>23</v>
      </c>
      <c r="L184" s="152">
        <v>27</v>
      </c>
      <c r="M184" s="152">
        <v>39</v>
      </c>
      <c r="N184" s="148">
        <v>46</v>
      </c>
      <c r="O184" s="148">
        <v>17</v>
      </c>
      <c r="P184" s="148">
        <v>19</v>
      </c>
      <c r="Q184" s="148">
        <v>16</v>
      </c>
      <c r="R184" s="148">
        <v>187</v>
      </c>
      <c r="S184" s="148">
        <v>6818</v>
      </c>
      <c r="T184" s="148">
        <v>1274966</v>
      </c>
      <c r="U184" s="148">
        <v>191244.9</v>
      </c>
      <c r="V184" s="148">
        <v>1083721.1000000001</v>
      </c>
      <c r="W184" s="148">
        <v>101997.28</v>
      </c>
      <c r="X184" s="148">
        <v>1185718.3799999999</v>
      </c>
      <c r="Y184" s="148">
        <v>8000</v>
      </c>
    </row>
    <row r="185" spans="1:25" x14ac:dyDescent="0.25">
      <c r="A185" s="212">
        <v>44615</v>
      </c>
      <c r="B185" s="152" t="s">
        <v>190</v>
      </c>
      <c r="C185" s="152" t="s">
        <v>191</v>
      </c>
      <c r="D185" s="152" t="s">
        <v>213</v>
      </c>
      <c r="E185" s="152" t="s">
        <v>214</v>
      </c>
      <c r="F185" s="152" t="s">
        <v>215</v>
      </c>
      <c r="G185" s="152" t="s">
        <v>544</v>
      </c>
      <c r="H185" s="152">
        <v>12</v>
      </c>
      <c r="I185" s="152">
        <v>0</v>
      </c>
      <c r="J185" s="152">
        <v>0</v>
      </c>
      <c r="K185" s="152">
        <v>18</v>
      </c>
      <c r="L185" s="152">
        <v>50</v>
      </c>
      <c r="M185" s="152">
        <v>42</v>
      </c>
      <c r="N185" s="148">
        <v>38</v>
      </c>
      <c r="O185" s="148">
        <v>21</v>
      </c>
      <c r="P185" s="148">
        <v>14</v>
      </c>
      <c r="Q185" s="148">
        <v>27</v>
      </c>
      <c r="R185" s="148">
        <v>210</v>
      </c>
      <c r="S185" s="148">
        <v>14544</v>
      </c>
      <c r="T185" s="148">
        <v>3054240</v>
      </c>
      <c r="U185" s="148">
        <v>0</v>
      </c>
      <c r="V185" s="148">
        <v>3054240</v>
      </c>
      <c r="W185" s="148">
        <v>244339.20000000001</v>
      </c>
      <c r="X185" s="148">
        <v>3298579.2</v>
      </c>
      <c r="Y185" s="148">
        <v>17500</v>
      </c>
    </row>
    <row r="186" spans="1:25" x14ac:dyDescent="0.25">
      <c r="A186" s="212">
        <v>44615</v>
      </c>
      <c r="B186" s="152" t="s">
        <v>74</v>
      </c>
      <c r="C186" s="152" t="s">
        <v>75</v>
      </c>
      <c r="D186" s="152" t="s">
        <v>76</v>
      </c>
      <c r="E186" s="152" t="s">
        <v>77</v>
      </c>
      <c r="F186" s="152" t="s">
        <v>78</v>
      </c>
      <c r="G186" s="152" t="s">
        <v>549</v>
      </c>
      <c r="H186" s="152">
        <v>6</v>
      </c>
      <c r="I186" s="152">
        <v>0.08</v>
      </c>
      <c r="J186" s="152">
        <v>0</v>
      </c>
      <c r="K186" s="152">
        <v>0</v>
      </c>
      <c r="L186" s="152">
        <v>0</v>
      </c>
      <c r="M186" s="152">
        <v>0</v>
      </c>
      <c r="N186" s="148">
        <v>0</v>
      </c>
      <c r="O186" s="148">
        <v>0</v>
      </c>
      <c r="P186" s="148">
        <v>33</v>
      </c>
      <c r="Q186" s="148">
        <v>31</v>
      </c>
      <c r="R186" s="148">
        <v>64</v>
      </c>
      <c r="S186" s="148">
        <v>32000</v>
      </c>
      <c r="T186" s="148">
        <v>2048000</v>
      </c>
      <c r="U186" s="148">
        <v>0</v>
      </c>
      <c r="V186" s="148">
        <v>2048000</v>
      </c>
      <c r="W186" s="148">
        <v>163840</v>
      </c>
      <c r="X186" s="148">
        <v>2211840</v>
      </c>
      <c r="Y186" s="148">
        <v>40000</v>
      </c>
    </row>
    <row r="187" spans="1:25" x14ac:dyDescent="0.25">
      <c r="A187" s="212">
        <v>44615</v>
      </c>
      <c r="B187" s="152" t="s">
        <v>74</v>
      </c>
      <c r="C187" s="152" t="s">
        <v>75</v>
      </c>
      <c r="D187" s="152" t="s">
        <v>80</v>
      </c>
      <c r="E187" s="152" t="s">
        <v>81</v>
      </c>
      <c r="F187" s="152" t="s">
        <v>82</v>
      </c>
      <c r="G187" s="152" t="s">
        <v>549</v>
      </c>
      <c r="H187" s="152">
        <v>18</v>
      </c>
      <c r="I187" s="152">
        <v>0.08</v>
      </c>
      <c r="J187" s="152">
        <v>0</v>
      </c>
      <c r="K187" s="152">
        <v>43</v>
      </c>
      <c r="L187" s="152">
        <v>14</v>
      </c>
      <c r="M187" s="152">
        <v>49</v>
      </c>
      <c r="N187" s="148">
        <v>11</v>
      </c>
      <c r="O187" s="148">
        <v>24</v>
      </c>
      <c r="P187" s="148">
        <v>37</v>
      </c>
      <c r="Q187" s="148">
        <v>15</v>
      </c>
      <c r="R187" s="148">
        <v>193</v>
      </c>
      <c r="S187" s="148">
        <v>32000</v>
      </c>
      <c r="T187" s="148">
        <v>6176000</v>
      </c>
      <c r="U187" s="148">
        <v>0</v>
      </c>
      <c r="V187" s="148">
        <v>6176000</v>
      </c>
      <c r="W187" s="148">
        <v>494080</v>
      </c>
      <c r="X187" s="148">
        <v>6670080</v>
      </c>
      <c r="Y187" s="148">
        <v>40000</v>
      </c>
    </row>
    <row r="188" spans="1:25" x14ac:dyDescent="0.25">
      <c r="A188" s="212">
        <v>44615</v>
      </c>
      <c r="B188" s="152" t="s">
        <v>74</v>
      </c>
      <c r="C188" s="152" t="s">
        <v>75</v>
      </c>
      <c r="D188" s="152" t="s">
        <v>83</v>
      </c>
      <c r="E188" s="152" t="s">
        <v>84</v>
      </c>
      <c r="F188" s="152" t="s">
        <v>85</v>
      </c>
      <c r="G188" s="152" t="s">
        <v>514</v>
      </c>
      <c r="H188" s="152">
        <v>10</v>
      </c>
      <c r="I188" s="152">
        <v>0.08</v>
      </c>
      <c r="J188" s="152">
        <v>0</v>
      </c>
      <c r="K188" s="152">
        <v>38</v>
      </c>
      <c r="L188" s="152">
        <v>10</v>
      </c>
      <c r="M188" s="152">
        <v>27</v>
      </c>
      <c r="N188" s="148">
        <v>31</v>
      </c>
      <c r="O188" s="148">
        <v>43</v>
      </c>
      <c r="P188" s="148">
        <v>29</v>
      </c>
      <c r="Q188" s="148">
        <v>37</v>
      </c>
      <c r="R188" s="148">
        <v>215</v>
      </c>
      <c r="S188" s="148">
        <v>13500</v>
      </c>
      <c r="T188" s="148">
        <v>2902500</v>
      </c>
      <c r="U188" s="148">
        <v>0</v>
      </c>
      <c r="V188" s="148">
        <v>2902500</v>
      </c>
      <c r="W188" s="148">
        <v>232200</v>
      </c>
      <c r="X188" s="148">
        <v>3134700</v>
      </c>
      <c r="Y188" s="148">
        <v>15900</v>
      </c>
    </row>
    <row r="189" spans="1:25" x14ac:dyDescent="0.25">
      <c r="A189" s="212">
        <v>44615</v>
      </c>
      <c r="B189" s="152" t="s">
        <v>263</v>
      </c>
      <c r="C189" s="152" t="s">
        <v>264</v>
      </c>
      <c r="D189" s="152" t="s">
        <v>265</v>
      </c>
      <c r="E189" s="152" t="s">
        <v>266</v>
      </c>
      <c r="F189" s="152" t="s">
        <v>267</v>
      </c>
      <c r="G189" s="152" t="s">
        <v>514</v>
      </c>
      <c r="H189" s="152">
        <v>33</v>
      </c>
      <c r="I189" s="152">
        <v>0</v>
      </c>
      <c r="J189" s="152">
        <v>0.15</v>
      </c>
      <c r="K189" s="152">
        <v>20</v>
      </c>
      <c r="L189" s="152">
        <v>10</v>
      </c>
      <c r="M189" s="152">
        <v>46</v>
      </c>
      <c r="N189" s="148">
        <v>19</v>
      </c>
      <c r="O189" s="148">
        <v>30</v>
      </c>
      <c r="P189" s="148">
        <v>42</v>
      </c>
      <c r="Q189" s="148">
        <v>50</v>
      </c>
      <c r="R189" s="148">
        <v>217</v>
      </c>
      <c r="S189" s="148">
        <v>44545.4545</v>
      </c>
      <c r="T189" s="148">
        <v>9666363.6264999993</v>
      </c>
      <c r="U189" s="148">
        <v>1449954.543975</v>
      </c>
      <c r="V189" s="148">
        <v>8216409.082525</v>
      </c>
      <c r="W189" s="148">
        <v>773309.09011999995</v>
      </c>
      <c r="X189" s="148">
        <v>8989718.1726450007</v>
      </c>
      <c r="Y189" s="148">
        <v>57900</v>
      </c>
    </row>
    <row r="190" spans="1:25" x14ac:dyDescent="0.25">
      <c r="A190" s="212">
        <v>44615</v>
      </c>
      <c r="B190" s="152" t="s">
        <v>263</v>
      </c>
      <c r="C190" s="152" t="s">
        <v>264</v>
      </c>
      <c r="D190" s="152" t="s">
        <v>268</v>
      </c>
      <c r="E190" s="152" t="s">
        <v>269</v>
      </c>
      <c r="F190" s="152" t="s">
        <v>270</v>
      </c>
      <c r="G190" s="152" t="s">
        <v>514</v>
      </c>
      <c r="H190" s="152">
        <v>10</v>
      </c>
      <c r="I190" s="152">
        <v>0</v>
      </c>
      <c r="J190" s="152">
        <v>0.1</v>
      </c>
      <c r="K190" s="152">
        <v>38</v>
      </c>
      <c r="L190" s="152">
        <v>19</v>
      </c>
      <c r="M190" s="152">
        <v>30</v>
      </c>
      <c r="N190" s="148">
        <v>16</v>
      </c>
      <c r="O190" s="148">
        <v>18</v>
      </c>
      <c r="P190" s="148">
        <v>36</v>
      </c>
      <c r="Q190" s="148">
        <v>37</v>
      </c>
      <c r="R190" s="148">
        <v>194</v>
      </c>
      <c r="S190" s="148">
        <v>40000</v>
      </c>
      <c r="T190" s="148">
        <v>7760000</v>
      </c>
      <c r="U190" s="148">
        <v>776000</v>
      </c>
      <c r="V190" s="148">
        <v>6984000</v>
      </c>
      <c r="W190" s="148">
        <v>620800</v>
      </c>
      <c r="X190" s="148">
        <v>7604800</v>
      </c>
      <c r="Y190" s="148">
        <v>51900</v>
      </c>
    </row>
    <row r="191" spans="1:25" x14ac:dyDescent="0.25">
      <c r="A191" s="212">
        <v>44615</v>
      </c>
      <c r="B191" s="152" t="s">
        <v>263</v>
      </c>
      <c r="C191" s="152" t="s">
        <v>264</v>
      </c>
      <c r="D191" s="152" t="s">
        <v>271</v>
      </c>
      <c r="E191" s="152" t="s">
        <v>272</v>
      </c>
      <c r="F191" s="152" t="s">
        <v>273</v>
      </c>
      <c r="G191" s="152" t="s">
        <v>514</v>
      </c>
      <c r="H191" s="152">
        <v>10</v>
      </c>
      <c r="I191" s="152">
        <v>0</v>
      </c>
      <c r="J191" s="152">
        <v>0.15</v>
      </c>
      <c r="K191" s="152">
        <v>29</v>
      </c>
      <c r="L191" s="152">
        <v>29</v>
      </c>
      <c r="M191" s="152">
        <v>29</v>
      </c>
      <c r="N191" s="148">
        <v>22</v>
      </c>
      <c r="O191" s="148">
        <v>49</v>
      </c>
      <c r="P191" s="148">
        <v>42</v>
      </c>
      <c r="Q191" s="148">
        <v>42</v>
      </c>
      <c r="R191" s="148">
        <v>242</v>
      </c>
      <c r="S191" s="148">
        <v>29090.909100000001</v>
      </c>
      <c r="T191" s="148">
        <v>7040000.0022</v>
      </c>
      <c r="U191" s="148">
        <v>1056000.00033</v>
      </c>
      <c r="V191" s="148">
        <v>5984000.0018699998</v>
      </c>
      <c r="W191" s="148">
        <v>563200.00017599994</v>
      </c>
      <c r="X191" s="148">
        <v>6547200.0020460002</v>
      </c>
      <c r="Y191" s="148">
        <v>33000</v>
      </c>
    </row>
    <row r="192" spans="1:25" x14ac:dyDescent="0.25">
      <c r="A192" s="212">
        <v>44615</v>
      </c>
      <c r="B192" s="152" t="s">
        <v>263</v>
      </c>
      <c r="C192" s="152" t="s">
        <v>264</v>
      </c>
      <c r="D192" s="152" t="s">
        <v>274</v>
      </c>
      <c r="E192" s="152" t="s">
        <v>275</v>
      </c>
      <c r="F192" s="152" t="s">
        <v>276</v>
      </c>
      <c r="G192" s="152" t="s">
        <v>514</v>
      </c>
      <c r="H192" s="152">
        <v>10</v>
      </c>
      <c r="I192" s="152">
        <v>0</v>
      </c>
      <c r="J192" s="152">
        <v>0.15</v>
      </c>
      <c r="K192" s="152">
        <v>16</v>
      </c>
      <c r="L192" s="152">
        <v>37</v>
      </c>
      <c r="M192" s="152">
        <v>17</v>
      </c>
      <c r="N192" s="148">
        <v>46</v>
      </c>
      <c r="O192" s="148">
        <v>43</v>
      </c>
      <c r="P192" s="148">
        <v>33</v>
      </c>
      <c r="Q192" s="148">
        <v>43</v>
      </c>
      <c r="R192" s="148">
        <v>235</v>
      </c>
      <c r="S192" s="148">
        <v>29090.909100000001</v>
      </c>
      <c r="T192" s="148">
        <v>6836363.6385000004</v>
      </c>
      <c r="U192" s="148">
        <v>1025454.545775</v>
      </c>
      <c r="V192" s="148">
        <v>5810909.0927250003</v>
      </c>
      <c r="W192" s="148">
        <v>546909.09108000004</v>
      </c>
      <c r="X192" s="148">
        <v>6357818.183805</v>
      </c>
      <c r="Y192" s="148">
        <v>33000</v>
      </c>
    </row>
    <row r="193" spans="1:25" x14ac:dyDescent="0.25">
      <c r="A193" s="212">
        <v>44615</v>
      </c>
      <c r="B193" s="152" t="s">
        <v>263</v>
      </c>
      <c r="C193" s="152" t="s">
        <v>264</v>
      </c>
      <c r="D193" s="152" t="s">
        <v>277</v>
      </c>
      <c r="E193" s="152" t="s">
        <v>278</v>
      </c>
      <c r="F193" s="152" t="s">
        <v>279</v>
      </c>
      <c r="G193" s="152" t="s">
        <v>514</v>
      </c>
      <c r="H193" s="152">
        <v>8</v>
      </c>
      <c r="I193" s="152">
        <v>0</v>
      </c>
      <c r="J193" s="152">
        <v>0.15</v>
      </c>
      <c r="K193" s="152">
        <v>26</v>
      </c>
      <c r="L193" s="152">
        <v>36</v>
      </c>
      <c r="M193" s="152">
        <v>21</v>
      </c>
      <c r="N193" s="148">
        <v>21</v>
      </c>
      <c r="O193" s="148">
        <v>43</v>
      </c>
      <c r="P193" s="148">
        <v>43</v>
      </c>
      <c r="Q193" s="148">
        <v>25</v>
      </c>
      <c r="R193" s="148">
        <v>215</v>
      </c>
      <c r="S193" s="148">
        <v>26364</v>
      </c>
      <c r="T193" s="148">
        <v>5668260</v>
      </c>
      <c r="U193" s="148">
        <v>850239</v>
      </c>
      <c r="V193" s="148">
        <v>4818021</v>
      </c>
      <c r="W193" s="148">
        <v>453460.8</v>
      </c>
      <c r="X193" s="148">
        <v>5271481.8</v>
      </c>
      <c r="Y193" s="148">
        <v>34900</v>
      </c>
    </row>
    <row r="194" spans="1:25" x14ac:dyDescent="0.25">
      <c r="A194" s="212">
        <v>44615</v>
      </c>
      <c r="B194" s="152" t="s">
        <v>263</v>
      </c>
      <c r="C194" s="152" t="s">
        <v>264</v>
      </c>
      <c r="D194" s="152" t="s">
        <v>280</v>
      </c>
      <c r="E194" s="152" t="s">
        <v>281</v>
      </c>
      <c r="F194" s="152" t="s">
        <v>282</v>
      </c>
      <c r="G194" s="152" t="s">
        <v>514</v>
      </c>
      <c r="H194" s="152">
        <v>8</v>
      </c>
      <c r="I194" s="152">
        <v>0</v>
      </c>
      <c r="J194" s="152">
        <v>0.15</v>
      </c>
      <c r="K194" s="152">
        <v>31</v>
      </c>
      <c r="L194" s="152">
        <v>10</v>
      </c>
      <c r="M194" s="152">
        <v>13</v>
      </c>
      <c r="N194" s="148">
        <v>10</v>
      </c>
      <c r="O194" s="148">
        <v>23</v>
      </c>
      <c r="P194" s="148">
        <v>32</v>
      </c>
      <c r="Q194" s="148">
        <v>16</v>
      </c>
      <c r="R194" s="148">
        <v>135</v>
      </c>
      <c r="S194" s="148">
        <v>40000</v>
      </c>
      <c r="T194" s="148">
        <v>5400000</v>
      </c>
      <c r="U194" s="148">
        <v>810000</v>
      </c>
      <c r="V194" s="148">
        <v>4590000</v>
      </c>
      <c r="W194" s="148">
        <v>432000</v>
      </c>
      <c r="X194" s="148">
        <v>5022000</v>
      </c>
      <c r="Y194" s="148">
        <v>51000</v>
      </c>
    </row>
    <row r="195" spans="1:25" x14ac:dyDescent="0.25">
      <c r="A195" s="212">
        <v>44615</v>
      </c>
      <c r="B195" s="152" t="s">
        <v>263</v>
      </c>
      <c r="C195" s="152" t="s">
        <v>264</v>
      </c>
      <c r="D195" s="152" t="s">
        <v>283</v>
      </c>
      <c r="E195" s="152" t="s">
        <v>284</v>
      </c>
      <c r="F195" s="152" t="s">
        <v>285</v>
      </c>
      <c r="G195" s="152" t="s">
        <v>514</v>
      </c>
      <c r="H195" s="152">
        <v>8</v>
      </c>
      <c r="I195" s="152">
        <v>0</v>
      </c>
      <c r="J195" s="152">
        <v>0.15</v>
      </c>
      <c r="K195" s="152">
        <v>23</v>
      </c>
      <c r="L195" s="152">
        <v>36</v>
      </c>
      <c r="M195" s="152">
        <v>16</v>
      </c>
      <c r="N195" s="148">
        <v>38</v>
      </c>
      <c r="O195" s="148">
        <v>43</v>
      </c>
      <c r="P195" s="148">
        <v>48</v>
      </c>
      <c r="Q195" s="148">
        <v>20</v>
      </c>
      <c r="R195" s="148">
        <v>224</v>
      </c>
      <c r="S195" s="148">
        <v>39090.909099999997</v>
      </c>
      <c r="T195" s="148">
        <v>8756363.6383999996</v>
      </c>
      <c r="U195" s="148">
        <v>1313454.5457599999</v>
      </c>
      <c r="V195" s="148">
        <v>7442909.0926400004</v>
      </c>
      <c r="W195" s="148">
        <v>700509.09107199998</v>
      </c>
      <c r="X195" s="148">
        <v>8143418.183712</v>
      </c>
      <c r="Y195" s="148">
        <v>44000</v>
      </c>
    </row>
    <row r="196" spans="1:25" x14ac:dyDescent="0.25">
      <c r="A196" s="212">
        <v>44615</v>
      </c>
      <c r="B196" s="152" t="s">
        <v>263</v>
      </c>
      <c r="C196" s="152" t="s">
        <v>264</v>
      </c>
      <c r="D196" s="152" t="s">
        <v>286</v>
      </c>
      <c r="E196" s="152" t="s">
        <v>287</v>
      </c>
      <c r="F196" s="152" t="s">
        <v>288</v>
      </c>
      <c r="G196" s="152" t="s">
        <v>514</v>
      </c>
      <c r="H196" s="152">
        <v>10</v>
      </c>
      <c r="I196" s="152">
        <v>0</v>
      </c>
      <c r="J196" s="152">
        <v>0</v>
      </c>
      <c r="K196" s="152">
        <v>38</v>
      </c>
      <c r="L196" s="152">
        <v>31</v>
      </c>
      <c r="M196" s="152">
        <v>32</v>
      </c>
      <c r="N196" s="148">
        <v>10</v>
      </c>
      <c r="O196" s="148">
        <v>14</v>
      </c>
      <c r="P196" s="148">
        <v>48</v>
      </c>
      <c r="Q196" s="148">
        <v>32</v>
      </c>
      <c r="R196" s="148">
        <v>205</v>
      </c>
      <c r="S196" s="148">
        <v>25000</v>
      </c>
      <c r="T196" s="148">
        <v>5125000</v>
      </c>
      <c r="U196" s="148">
        <v>0</v>
      </c>
      <c r="V196" s="148">
        <v>5125000</v>
      </c>
      <c r="W196" s="148">
        <v>410000</v>
      </c>
      <c r="X196" s="148">
        <v>5535000</v>
      </c>
      <c r="Y196" s="148">
        <v>35900</v>
      </c>
    </row>
    <row r="197" spans="1:25" x14ac:dyDescent="0.25">
      <c r="A197" s="212">
        <v>44615</v>
      </c>
      <c r="B197" s="152" t="s">
        <v>263</v>
      </c>
      <c r="C197" s="152" t="s">
        <v>264</v>
      </c>
      <c r="D197" s="152" t="s">
        <v>289</v>
      </c>
      <c r="E197" s="152" t="s">
        <v>290</v>
      </c>
      <c r="F197" s="152" t="s">
        <v>291</v>
      </c>
      <c r="G197" s="152" t="s">
        <v>514</v>
      </c>
      <c r="H197" s="152">
        <v>10</v>
      </c>
      <c r="I197" s="152">
        <v>0</v>
      </c>
      <c r="J197" s="152">
        <v>0.2</v>
      </c>
      <c r="K197" s="152">
        <v>19</v>
      </c>
      <c r="L197" s="152">
        <v>33</v>
      </c>
      <c r="M197" s="152">
        <v>18</v>
      </c>
      <c r="N197" s="148">
        <v>43</v>
      </c>
      <c r="O197" s="148">
        <v>46</v>
      </c>
      <c r="P197" s="148">
        <v>33</v>
      </c>
      <c r="Q197" s="148">
        <v>50</v>
      </c>
      <c r="R197" s="148">
        <v>242</v>
      </c>
      <c r="S197" s="148">
        <v>74545.454500000007</v>
      </c>
      <c r="T197" s="148">
        <v>18039999.989</v>
      </c>
      <c r="U197" s="148">
        <v>3607999.9978</v>
      </c>
      <c r="V197" s="148">
        <v>14431999.9912</v>
      </c>
      <c r="W197" s="148">
        <v>1443199.9991200001</v>
      </c>
      <c r="X197" s="148">
        <v>15875199.990320001</v>
      </c>
      <c r="Y197" s="148">
        <v>88900</v>
      </c>
    </row>
    <row r="198" spans="1:25" x14ac:dyDescent="0.25">
      <c r="A198" s="212">
        <v>44615</v>
      </c>
      <c r="B198" s="152" t="s">
        <v>263</v>
      </c>
      <c r="C198" s="152" t="s">
        <v>264</v>
      </c>
      <c r="D198" s="152" t="s">
        <v>292</v>
      </c>
      <c r="E198" s="152" t="s">
        <v>293</v>
      </c>
      <c r="F198" s="152" t="s">
        <v>294</v>
      </c>
      <c r="G198" s="152" t="s">
        <v>514</v>
      </c>
      <c r="H198" s="152">
        <v>10</v>
      </c>
      <c r="I198" s="152">
        <v>0</v>
      </c>
      <c r="J198" s="152">
        <v>0.2</v>
      </c>
      <c r="K198" s="152">
        <v>43</v>
      </c>
      <c r="L198" s="152">
        <v>29</v>
      </c>
      <c r="M198" s="152">
        <v>49</v>
      </c>
      <c r="N198" s="148">
        <v>47</v>
      </c>
      <c r="O198" s="148">
        <v>44</v>
      </c>
      <c r="P198" s="148">
        <v>25</v>
      </c>
      <c r="Q198" s="148">
        <v>34</v>
      </c>
      <c r="R198" s="148">
        <v>271</v>
      </c>
      <c r="S198" s="148">
        <v>74545.454500000007</v>
      </c>
      <c r="T198" s="148">
        <v>20201818.169500001</v>
      </c>
      <c r="U198" s="148">
        <v>4040363.6338999998</v>
      </c>
      <c r="V198" s="148">
        <v>16161454.535599999</v>
      </c>
      <c r="W198" s="148">
        <v>1616145.4535600001</v>
      </c>
      <c r="X198" s="148">
        <v>17777599.989160001</v>
      </c>
      <c r="Y198" s="148">
        <v>88900</v>
      </c>
    </row>
    <row r="199" spans="1:25" x14ac:dyDescent="0.25">
      <c r="A199" s="212">
        <v>44615</v>
      </c>
      <c r="B199" s="152" t="s">
        <v>263</v>
      </c>
      <c r="C199" s="152" t="s">
        <v>264</v>
      </c>
      <c r="D199" s="152" t="s">
        <v>295</v>
      </c>
      <c r="E199" s="152" t="s">
        <v>296</v>
      </c>
      <c r="F199" s="152" t="s">
        <v>297</v>
      </c>
      <c r="G199" s="152" t="s">
        <v>514</v>
      </c>
      <c r="H199" s="152">
        <v>10</v>
      </c>
      <c r="I199" s="152">
        <v>0</v>
      </c>
      <c r="J199" s="152">
        <v>0.1</v>
      </c>
      <c r="K199" s="152">
        <v>29</v>
      </c>
      <c r="L199" s="152">
        <v>46</v>
      </c>
      <c r="M199" s="152">
        <v>23</v>
      </c>
      <c r="N199" s="148">
        <v>26</v>
      </c>
      <c r="O199" s="148">
        <v>16</v>
      </c>
      <c r="P199" s="148">
        <v>13</v>
      </c>
      <c r="Q199" s="148">
        <v>50</v>
      </c>
      <c r="R199" s="148">
        <v>203</v>
      </c>
      <c r="S199" s="148">
        <v>28545.4545</v>
      </c>
      <c r="T199" s="148">
        <v>5794727.2635000004</v>
      </c>
      <c r="U199" s="148">
        <v>579472.72635000001</v>
      </c>
      <c r="V199" s="148">
        <v>5215254.5371500002</v>
      </c>
      <c r="W199" s="148">
        <v>463578.18108000001</v>
      </c>
      <c r="X199" s="148">
        <v>5678832.7182299998</v>
      </c>
      <c r="Y199" s="148">
        <v>34500</v>
      </c>
    </row>
    <row r="200" spans="1:25" x14ac:dyDescent="0.25">
      <c r="A200" s="212">
        <v>44615</v>
      </c>
      <c r="B200" s="152" t="s">
        <v>263</v>
      </c>
      <c r="C200" s="152" t="s">
        <v>264</v>
      </c>
      <c r="D200" s="152" t="s">
        <v>298</v>
      </c>
      <c r="E200" s="152" t="s">
        <v>299</v>
      </c>
      <c r="F200" s="152" t="s">
        <v>300</v>
      </c>
      <c r="G200" s="152" t="s">
        <v>514</v>
      </c>
      <c r="H200" s="152">
        <v>10</v>
      </c>
      <c r="I200" s="152">
        <v>0</v>
      </c>
      <c r="J200" s="152">
        <v>0.25</v>
      </c>
      <c r="K200" s="152">
        <v>49</v>
      </c>
      <c r="L200" s="152">
        <v>35</v>
      </c>
      <c r="M200" s="152">
        <v>39</v>
      </c>
      <c r="N200" s="148">
        <v>11</v>
      </c>
      <c r="O200" s="148">
        <v>12</v>
      </c>
      <c r="P200" s="148">
        <v>28</v>
      </c>
      <c r="Q200" s="148">
        <v>16</v>
      </c>
      <c r="R200" s="148">
        <v>190</v>
      </c>
      <c r="S200" s="148">
        <v>73636.363599999997</v>
      </c>
      <c r="T200" s="148">
        <v>13990909.084000001</v>
      </c>
      <c r="U200" s="148">
        <v>3497727.2710000002</v>
      </c>
      <c r="V200" s="148">
        <v>10493181.812999999</v>
      </c>
      <c r="W200" s="148">
        <v>1119272.7267199999</v>
      </c>
      <c r="X200" s="148">
        <v>11612454.539720001</v>
      </c>
      <c r="Y200" s="148">
        <v>87900</v>
      </c>
    </row>
    <row r="201" spans="1:25" x14ac:dyDescent="0.25">
      <c r="A201" s="212">
        <v>44615</v>
      </c>
      <c r="B201" s="152" t="s">
        <v>263</v>
      </c>
      <c r="C201" s="152" t="s">
        <v>264</v>
      </c>
      <c r="D201" s="152" t="s">
        <v>301</v>
      </c>
      <c r="E201" s="152" t="s">
        <v>302</v>
      </c>
      <c r="F201" s="152" t="s">
        <v>303</v>
      </c>
      <c r="G201" s="152" t="s">
        <v>514</v>
      </c>
      <c r="H201" s="152">
        <v>10</v>
      </c>
      <c r="I201" s="152">
        <v>0</v>
      </c>
      <c r="J201" s="152">
        <v>0</v>
      </c>
      <c r="K201" s="152">
        <v>43</v>
      </c>
      <c r="L201" s="152">
        <v>12</v>
      </c>
      <c r="M201" s="152">
        <v>19</v>
      </c>
      <c r="N201" s="148">
        <v>49</v>
      </c>
      <c r="O201" s="148">
        <v>39</v>
      </c>
      <c r="P201" s="148">
        <v>41</v>
      </c>
      <c r="Q201" s="148">
        <v>39</v>
      </c>
      <c r="R201" s="148">
        <v>242</v>
      </c>
      <c r="S201" s="148">
        <v>52545.4545</v>
      </c>
      <c r="T201" s="148">
        <v>12715999.989</v>
      </c>
      <c r="U201" s="148">
        <v>0</v>
      </c>
      <c r="V201" s="148">
        <v>12715999.989</v>
      </c>
      <c r="W201" s="148">
        <v>1017279.9991200001</v>
      </c>
      <c r="X201" s="148">
        <v>13733279.988120001</v>
      </c>
      <c r="Y201" s="148">
        <v>63900</v>
      </c>
    </row>
    <row r="202" spans="1:25" x14ac:dyDescent="0.25">
      <c r="A202" s="212">
        <v>44615</v>
      </c>
      <c r="B202" s="152" t="s">
        <v>263</v>
      </c>
      <c r="C202" s="152" t="s">
        <v>264</v>
      </c>
      <c r="D202" s="152" t="s">
        <v>304</v>
      </c>
      <c r="E202" s="152" t="s">
        <v>305</v>
      </c>
      <c r="F202" s="152" t="s">
        <v>306</v>
      </c>
      <c r="G202" s="152" t="s">
        <v>514</v>
      </c>
      <c r="H202" s="152">
        <v>10</v>
      </c>
      <c r="I202" s="152">
        <v>0</v>
      </c>
      <c r="J202" s="152">
        <v>0</v>
      </c>
      <c r="K202" s="152">
        <v>34</v>
      </c>
      <c r="L202" s="152">
        <v>15</v>
      </c>
      <c r="M202" s="152">
        <v>37</v>
      </c>
      <c r="N202" s="148">
        <v>22</v>
      </c>
      <c r="O202" s="148">
        <v>42</v>
      </c>
      <c r="P202" s="148">
        <v>30</v>
      </c>
      <c r="Q202" s="148">
        <v>42</v>
      </c>
      <c r="R202" s="148">
        <v>222</v>
      </c>
      <c r="S202" s="148">
        <v>27272.727299999999</v>
      </c>
      <c r="T202" s="148">
        <v>6054545.4605999999</v>
      </c>
      <c r="U202" s="148">
        <v>0</v>
      </c>
      <c r="V202" s="148">
        <v>6054545.4605999999</v>
      </c>
      <c r="W202" s="148">
        <v>484363.63684799999</v>
      </c>
      <c r="X202" s="148">
        <v>6538909.0974479998</v>
      </c>
      <c r="Y202" s="148">
        <v>33500</v>
      </c>
    </row>
    <row r="203" spans="1:25" x14ac:dyDescent="0.25">
      <c r="A203" s="212">
        <v>44615</v>
      </c>
      <c r="B203" s="152" t="s">
        <v>263</v>
      </c>
      <c r="C203" s="152" t="s">
        <v>264</v>
      </c>
      <c r="D203" s="152" t="s">
        <v>307</v>
      </c>
      <c r="E203" s="152" t="s">
        <v>308</v>
      </c>
      <c r="F203" s="152" t="s">
        <v>309</v>
      </c>
      <c r="G203" s="152" t="s">
        <v>514</v>
      </c>
      <c r="H203" s="152">
        <v>10</v>
      </c>
      <c r="I203" s="152">
        <v>0</v>
      </c>
      <c r="J203" s="152">
        <v>0.25</v>
      </c>
      <c r="K203" s="152">
        <v>14</v>
      </c>
      <c r="L203" s="152">
        <v>41</v>
      </c>
      <c r="M203" s="152">
        <v>29</v>
      </c>
      <c r="N203" s="148">
        <v>12</v>
      </c>
      <c r="O203" s="148">
        <v>26</v>
      </c>
      <c r="P203" s="148">
        <v>17</v>
      </c>
      <c r="Q203" s="148">
        <v>46</v>
      </c>
      <c r="R203" s="148">
        <v>185</v>
      </c>
      <c r="S203" s="148">
        <v>71363.636400000003</v>
      </c>
      <c r="T203" s="148">
        <v>13202272.733999999</v>
      </c>
      <c r="U203" s="148">
        <v>3300568.1834999998</v>
      </c>
      <c r="V203" s="148">
        <v>9901704.5504999999</v>
      </c>
      <c r="W203" s="148">
        <v>1056181.8187200001</v>
      </c>
      <c r="X203" s="148">
        <v>10957886.36922</v>
      </c>
      <c r="Y203" s="148">
        <v>85900</v>
      </c>
    </row>
    <row r="204" spans="1:25" x14ac:dyDescent="0.25">
      <c r="A204" s="212">
        <v>44615</v>
      </c>
      <c r="B204" s="152" t="s">
        <v>263</v>
      </c>
      <c r="C204" s="152" t="s">
        <v>264</v>
      </c>
      <c r="D204" s="152" t="s">
        <v>310</v>
      </c>
      <c r="E204" s="152" t="s">
        <v>311</v>
      </c>
      <c r="F204" s="152" t="s">
        <v>312</v>
      </c>
      <c r="G204" s="152" t="s">
        <v>514</v>
      </c>
      <c r="H204" s="152">
        <v>10</v>
      </c>
      <c r="I204" s="152">
        <v>0</v>
      </c>
      <c r="J204" s="152">
        <v>0.3</v>
      </c>
      <c r="K204" s="152">
        <v>19</v>
      </c>
      <c r="L204" s="152">
        <v>40</v>
      </c>
      <c r="M204" s="152">
        <v>30</v>
      </c>
      <c r="N204" s="148">
        <v>35</v>
      </c>
      <c r="O204" s="148">
        <v>32</v>
      </c>
      <c r="P204" s="148">
        <v>33</v>
      </c>
      <c r="Q204" s="148">
        <v>46</v>
      </c>
      <c r="R204" s="148">
        <v>235</v>
      </c>
      <c r="S204" s="148">
        <v>45454.5455</v>
      </c>
      <c r="T204" s="148">
        <v>10681818.192500001</v>
      </c>
      <c r="U204" s="148">
        <v>3204545.4577500001</v>
      </c>
      <c r="V204" s="148">
        <v>7477272.7347499998</v>
      </c>
      <c r="W204" s="148">
        <v>854545.45539999998</v>
      </c>
      <c r="X204" s="148">
        <v>8331818.1901500002</v>
      </c>
      <c r="Y204" s="148">
        <v>55900</v>
      </c>
    </row>
    <row r="205" spans="1:25" x14ac:dyDescent="0.25">
      <c r="A205" s="212">
        <v>44615</v>
      </c>
      <c r="B205" s="152" t="s">
        <v>263</v>
      </c>
      <c r="C205" s="152" t="s">
        <v>264</v>
      </c>
      <c r="D205" s="152" t="s">
        <v>313</v>
      </c>
      <c r="E205" s="152" t="s">
        <v>314</v>
      </c>
      <c r="F205" s="152" t="s">
        <v>315</v>
      </c>
      <c r="G205" s="152" t="s">
        <v>514</v>
      </c>
      <c r="H205" s="152">
        <v>10</v>
      </c>
      <c r="I205" s="152">
        <v>0</v>
      </c>
      <c r="J205" s="152">
        <v>0</v>
      </c>
      <c r="K205" s="152">
        <v>18</v>
      </c>
      <c r="L205" s="152">
        <v>15</v>
      </c>
      <c r="M205" s="152">
        <v>50</v>
      </c>
      <c r="N205" s="148">
        <v>42</v>
      </c>
      <c r="O205" s="148">
        <v>15</v>
      </c>
      <c r="P205" s="148">
        <v>27</v>
      </c>
      <c r="Q205" s="148">
        <v>12</v>
      </c>
      <c r="R205" s="148">
        <v>179</v>
      </c>
      <c r="S205" s="148">
        <v>25000</v>
      </c>
      <c r="T205" s="148">
        <v>4475000</v>
      </c>
      <c r="U205" s="148">
        <v>0</v>
      </c>
      <c r="V205" s="148">
        <v>4475000</v>
      </c>
      <c r="W205" s="148">
        <v>358000</v>
      </c>
      <c r="X205" s="148">
        <v>4833000</v>
      </c>
      <c r="Y205" s="148">
        <v>30500</v>
      </c>
    </row>
    <row r="206" spans="1:25" x14ac:dyDescent="0.25">
      <c r="A206" s="212">
        <v>44615</v>
      </c>
      <c r="B206" s="152" t="s">
        <v>263</v>
      </c>
      <c r="C206" s="152" t="s">
        <v>264</v>
      </c>
      <c r="D206" s="152" t="s">
        <v>316</v>
      </c>
      <c r="E206" s="152" t="s">
        <v>317</v>
      </c>
      <c r="F206" s="152" t="s">
        <v>318</v>
      </c>
      <c r="G206" s="152" t="s">
        <v>514</v>
      </c>
      <c r="H206" s="152">
        <v>10</v>
      </c>
      <c r="I206" s="152">
        <v>0</v>
      </c>
      <c r="J206" s="152">
        <v>0.25</v>
      </c>
      <c r="K206" s="152">
        <v>28</v>
      </c>
      <c r="L206" s="152">
        <v>44</v>
      </c>
      <c r="M206" s="152">
        <v>39</v>
      </c>
      <c r="N206" s="148">
        <v>39</v>
      </c>
      <c r="O206" s="148">
        <v>45</v>
      </c>
      <c r="P206" s="148">
        <v>29</v>
      </c>
      <c r="Q206" s="148">
        <v>35</v>
      </c>
      <c r="R206" s="148">
        <v>259</v>
      </c>
      <c r="S206" s="148">
        <v>56545.4545</v>
      </c>
      <c r="T206" s="148">
        <v>14645272.715500001</v>
      </c>
      <c r="U206" s="148">
        <v>3661318.1788750002</v>
      </c>
      <c r="V206" s="148">
        <v>10983954.536625</v>
      </c>
      <c r="W206" s="148">
        <v>1171621.81724</v>
      </c>
      <c r="X206" s="148">
        <v>12155576.353864999</v>
      </c>
      <c r="Y206" s="148">
        <v>65900</v>
      </c>
    </row>
    <row r="207" spans="1:25" x14ac:dyDescent="0.25">
      <c r="A207" s="212">
        <v>44615</v>
      </c>
      <c r="B207" s="152" t="s">
        <v>263</v>
      </c>
      <c r="C207" s="152" t="s">
        <v>264</v>
      </c>
      <c r="D207" s="152" t="s">
        <v>319</v>
      </c>
      <c r="E207" s="152" t="s">
        <v>320</v>
      </c>
      <c r="F207" s="152" t="s">
        <v>321</v>
      </c>
      <c r="G207" s="152" t="s">
        <v>514</v>
      </c>
      <c r="H207" s="152">
        <v>10</v>
      </c>
      <c r="I207" s="152">
        <v>0</v>
      </c>
      <c r="J207" s="152">
        <v>0.3</v>
      </c>
      <c r="K207" s="152">
        <v>20</v>
      </c>
      <c r="L207" s="152">
        <v>42</v>
      </c>
      <c r="M207" s="152">
        <v>45</v>
      </c>
      <c r="N207" s="148">
        <v>28</v>
      </c>
      <c r="O207" s="148">
        <v>46</v>
      </c>
      <c r="P207" s="148">
        <v>26</v>
      </c>
      <c r="Q207" s="148">
        <v>25</v>
      </c>
      <c r="R207" s="148">
        <v>232</v>
      </c>
      <c r="S207" s="148">
        <v>47000</v>
      </c>
      <c r="T207" s="148">
        <v>10904000</v>
      </c>
      <c r="U207" s="148">
        <v>3271200</v>
      </c>
      <c r="V207" s="148">
        <v>7632800</v>
      </c>
      <c r="W207" s="148">
        <v>872320</v>
      </c>
      <c r="X207" s="148">
        <v>8505120</v>
      </c>
      <c r="Y207" s="148">
        <v>56900</v>
      </c>
    </row>
    <row r="208" spans="1:25" x14ac:dyDescent="0.25">
      <c r="A208" s="212">
        <v>44615</v>
      </c>
      <c r="B208" s="152" t="s">
        <v>263</v>
      </c>
      <c r="C208" s="152" t="s">
        <v>264</v>
      </c>
      <c r="D208" s="152" t="s">
        <v>322</v>
      </c>
      <c r="E208" s="152" t="s">
        <v>323</v>
      </c>
      <c r="F208" s="152" t="s">
        <v>324</v>
      </c>
      <c r="G208" s="152" t="s">
        <v>514</v>
      </c>
      <c r="H208" s="152">
        <v>5</v>
      </c>
      <c r="I208" s="152">
        <v>0</v>
      </c>
      <c r="J208" s="152">
        <v>0.2</v>
      </c>
      <c r="K208" s="152">
        <v>48</v>
      </c>
      <c r="L208" s="152">
        <v>40</v>
      </c>
      <c r="M208" s="152">
        <v>19</v>
      </c>
      <c r="N208" s="148">
        <v>35</v>
      </c>
      <c r="O208" s="148">
        <v>12</v>
      </c>
      <c r="P208" s="148">
        <v>16</v>
      </c>
      <c r="Q208" s="148">
        <v>30</v>
      </c>
      <c r="R208" s="148">
        <v>200</v>
      </c>
      <c r="S208" s="148">
        <v>41818</v>
      </c>
      <c r="T208" s="148">
        <v>8363600</v>
      </c>
      <c r="U208" s="148">
        <v>1672720</v>
      </c>
      <c r="V208" s="148">
        <v>6690880</v>
      </c>
      <c r="W208" s="148">
        <v>669088</v>
      </c>
      <c r="X208" s="148">
        <v>7359968</v>
      </c>
      <c r="Y208" s="148">
        <v>49900</v>
      </c>
    </row>
    <row r="209" spans="1:25" x14ac:dyDescent="0.25">
      <c r="A209" s="212">
        <v>44615</v>
      </c>
      <c r="B209" s="152" t="s">
        <v>263</v>
      </c>
      <c r="C209" s="152" t="s">
        <v>264</v>
      </c>
      <c r="D209" s="152" t="s">
        <v>325</v>
      </c>
      <c r="E209" s="152" t="s">
        <v>326</v>
      </c>
      <c r="F209" s="152" t="s">
        <v>327</v>
      </c>
      <c r="G209" s="152" t="s">
        <v>514</v>
      </c>
      <c r="H209" s="152">
        <v>5</v>
      </c>
      <c r="I209" s="152">
        <v>0</v>
      </c>
      <c r="J209" s="152">
        <v>0.15</v>
      </c>
      <c r="K209" s="152">
        <v>24</v>
      </c>
      <c r="L209" s="152">
        <v>30</v>
      </c>
      <c r="M209" s="152">
        <v>10</v>
      </c>
      <c r="N209" s="148">
        <v>40</v>
      </c>
      <c r="O209" s="148">
        <v>49</v>
      </c>
      <c r="P209" s="148">
        <v>37</v>
      </c>
      <c r="Q209" s="148">
        <v>23</v>
      </c>
      <c r="R209" s="148">
        <v>213</v>
      </c>
      <c r="S209" s="148">
        <v>82727.272700000001</v>
      </c>
      <c r="T209" s="148">
        <v>17620909.085099999</v>
      </c>
      <c r="U209" s="148">
        <v>2643136.3627650002</v>
      </c>
      <c r="V209" s="148">
        <v>14977772.722335</v>
      </c>
      <c r="W209" s="148">
        <v>1409672.7268079999</v>
      </c>
      <c r="X209" s="148">
        <v>16387445.449143</v>
      </c>
      <c r="Y209" s="148">
        <v>85000</v>
      </c>
    </row>
    <row r="210" spans="1:25" x14ac:dyDescent="0.25">
      <c r="A210" s="212">
        <v>44615</v>
      </c>
      <c r="B210" s="152" t="s">
        <v>263</v>
      </c>
      <c r="C210" s="152" t="s">
        <v>264</v>
      </c>
      <c r="D210" s="152" t="s">
        <v>328</v>
      </c>
      <c r="E210" s="152" t="s">
        <v>329</v>
      </c>
      <c r="F210" s="152" t="s">
        <v>330</v>
      </c>
      <c r="G210" s="152" t="s">
        <v>514</v>
      </c>
      <c r="H210" s="152">
        <v>5</v>
      </c>
      <c r="I210" s="152">
        <v>0</v>
      </c>
      <c r="J210" s="152">
        <v>0.2</v>
      </c>
      <c r="K210" s="152">
        <v>14</v>
      </c>
      <c r="L210" s="152">
        <v>17</v>
      </c>
      <c r="M210" s="152">
        <v>39</v>
      </c>
      <c r="N210" s="148">
        <v>13</v>
      </c>
      <c r="O210" s="148">
        <v>38</v>
      </c>
      <c r="P210" s="148">
        <v>49</v>
      </c>
      <c r="Q210" s="148">
        <v>14</v>
      </c>
      <c r="R210" s="148">
        <v>184</v>
      </c>
      <c r="S210" s="148">
        <v>32727</v>
      </c>
      <c r="T210" s="148">
        <v>6021768</v>
      </c>
      <c r="U210" s="148">
        <v>1204353.6000000001</v>
      </c>
      <c r="V210" s="148">
        <v>4817414.4000000004</v>
      </c>
      <c r="W210" s="148">
        <v>481741.44</v>
      </c>
      <c r="X210" s="148">
        <v>5299155.84</v>
      </c>
      <c r="Y210" s="148">
        <v>39900</v>
      </c>
    </row>
    <row r="211" spans="1:25" x14ac:dyDescent="0.25">
      <c r="A211" s="212">
        <v>44615</v>
      </c>
      <c r="B211" s="152" t="s">
        <v>263</v>
      </c>
      <c r="C211" s="152" t="s">
        <v>264</v>
      </c>
      <c r="D211" s="152" t="s">
        <v>331</v>
      </c>
      <c r="E211" s="152" t="s">
        <v>332</v>
      </c>
      <c r="F211" s="152" t="s">
        <v>333</v>
      </c>
      <c r="G211" s="152" t="s">
        <v>514</v>
      </c>
      <c r="H211" s="152">
        <v>5</v>
      </c>
      <c r="I211" s="152">
        <v>0</v>
      </c>
      <c r="J211" s="152">
        <v>0.15</v>
      </c>
      <c r="K211" s="152">
        <v>16</v>
      </c>
      <c r="L211" s="152">
        <v>39</v>
      </c>
      <c r="M211" s="152">
        <v>21</v>
      </c>
      <c r="N211" s="148">
        <v>42</v>
      </c>
      <c r="O211" s="148">
        <v>18</v>
      </c>
      <c r="P211" s="148">
        <v>50</v>
      </c>
      <c r="Q211" s="148">
        <v>23</v>
      </c>
      <c r="R211" s="148">
        <v>209</v>
      </c>
      <c r="S211" s="148">
        <v>64545.4545</v>
      </c>
      <c r="T211" s="148">
        <v>13489999.990499999</v>
      </c>
      <c r="U211" s="148">
        <v>2023499.9985750001</v>
      </c>
      <c r="V211" s="148">
        <v>11466499.991924999</v>
      </c>
      <c r="W211" s="148">
        <v>1079199.99924</v>
      </c>
      <c r="X211" s="148">
        <v>12545699.991164999</v>
      </c>
      <c r="Y211" s="148">
        <v>65500</v>
      </c>
    </row>
    <row r="212" spans="1:25" x14ac:dyDescent="0.25">
      <c r="A212" s="212">
        <v>44615</v>
      </c>
      <c r="B212" s="152" t="s">
        <v>263</v>
      </c>
      <c r="C212" s="152" t="s">
        <v>264</v>
      </c>
      <c r="D212" s="152" t="s">
        <v>334</v>
      </c>
      <c r="E212" s="152" t="s">
        <v>335</v>
      </c>
      <c r="F212" s="152" t="s">
        <v>336</v>
      </c>
      <c r="G212" s="152" t="s">
        <v>514</v>
      </c>
      <c r="H212" s="152">
        <v>10</v>
      </c>
      <c r="I212" s="152">
        <v>0</v>
      </c>
      <c r="J212" s="152">
        <v>0.1</v>
      </c>
      <c r="K212" s="152">
        <v>29</v>
      </c>
      <c r="L212" s="152">
        <v>47</v>
      </c>
      <c r="M212" s="152">
        <v>43</v>
      </c>
      <c r="N212" s="148">
        <v>39</v>
      </c>
      <c r="O212" s="148">
        <v>30</v>
      </c>
      <c r="P212" s="148">
        <v>24</v>
      </c>
      <c r="Q212" s="148">
        <v>30</v>
      </c>
      <c r="R212" s="148">
        <v>242</v>
      </c>
      <c r="S212" s="148">
        <v>25000</v>
      </c>
      <c r="T212" s="148">
        <v>6050000</v>
      </c>
      <c r="U212" s="148">
        <v>605000</v>
      </c>
      <c r="V212" s="148">
        <v>5445000</v>
      </c>
      <c r="W212" s="148">
        <v>484000</v>
      </c>
      <c r="X212" s="148">
        <v>5929000</v>
      </c>
      <c r="Y212" s="148">
        <v>29900</v>
      </c>
    </row>
    <row r="213" spans="1:25" x14ac:dyDescent="0.25">
      <c r="A213" s="212">
        <v>44615</v>
      </c>
      <c r="B213" s="152" t="s">
        <v>263</v>
      </c>
      <c r="C213" s="152" t="s">
        <v>264</v>
      </c>
      <c r="D213" s="152" t="s">
        <v>352</v>
      </c>
      <c r="E213" s="152" t="s">
        <v>353</v>
      </c>
      <c r="F213" s="152" t="s">
        <v>354</v>
      </c>
      <c r="G213" s="152" t="s">
        <v>514</v>
      </c>
      <c r="H213" s="152">
        <v>16</v>
      </c>
      <c r="I213" s="152">
        <v>0</v>
      </c>
      <c r="J213" s="152">
        <v>0.15</v>
      </c>
      <c r="K213" s="152">
        <v>11</v>
      </c>
      <c r="L213" s="152">
        <v>14</v>
      </c>
      <c r="M213" s="152">
        <v>15</v>
      </c>
      <c r="N213" s="148">
        <v>11</v>
      </c>
      <c r="O213" s="148">
        <v>44</v>
      </c>
      <c r="P213" s="148">
        <v>41</v>
      </c>
      <c r="Q213" s="148">
        <v>41</v>
      </c>
      <c r="R213" s="148">
        <v>177</v>
      </c>
      <c r="S213" s="148">
        <v>56364</v>
      </c>
      <c r="T213" s="148">
        <v>9976428</v>
      </c>
      <c r="U213" s="148">
        <v>1496464.2</v>
      </c>
      <c r="V213" s="148">
        <v>8479963.8000000007</v>
      </c>
      <c r="W213" s="148">
        <v>798114.24</v>
      </c>
      <c r="X213" s="148">
        <v>9278078.0399999991</v>
      </c>
      <c r="Y213" s="148">
        <v>72900</v>
      </c>
    </row>
    <row r="214" spans="1:25" x14ac:dyDescent="0.25">
      <c r="A214" s="212">
        <v>44615</v>
      </c>
      <c r="B214" s="152" t="s">
        <v>263</v>
      </c>
      <c r="C214" s="152" t="s">
        <v>264</v>
      </c>
      <c r="D214" s="152" t="s">
        <v>355</v>
      </c>
      <c r="E214" s="152" t="s">
        <v>356</v>
      </c>
      <c r="F214" s="152" t="s">
        <v>357</v>
      </c>
      <c r="G214" s="152" t="s">
        <v>514</v>
      </c>
      <c r="H214" s="152">
        <v>16</v>
      </c>
      <c r="I214" s="152">
        <v>0</v>
      </c>
      <c r="J214" s="152">
        <v>0</v>
      </c>
      <c r="K214" s="152">
        <v>14</v>
      </c>
      <c r="L214" s="152">
        <v>16</v>
      </c>
      <c r="M214" s="152">
        <v>23</v>
      </c>
      <c r="N214" s="148">
        <v>42</v>
      </c>
      <c r="O214" s="148">
        <v>31</v>
      </c>
      <c r="P214" s="148">
        <v>36</v>
      </c>
      <c r="Q214" s="148">
        <v>46</v>
      </c>
      <c r="R214" s="148">
        <v>208</v>
      </c>
      <c r="S214" s="148">
        <v>56364</v>
      </c>
      <c r="T214" s="148">
        <v>11723712</v>
      </c>
      <c r="U214" s="148">
        <v>0</v>
      </c>
      <c r="V214" s="148">
        <v>11723712</v>
      </c>
      <c r="W214" s="148">
        <v>937896.95999999996</v>
      </c>
      <c r="X214" s="148">
        <v>12661608.960000001</v>
      </c>
      <c r="Y214" s="148">
        <v>72900</v>
      </c>
    </row>
    <row r="215" spans="1:25" x14ac:dyDescent="0.25">
      <c r="A215" s="212">
        <v>44615</v>
      </c>
      <c r="B215" s="152" t="s">
        <v>263</v>
      </c>
      <c r="C215" s="152" t="s">
        <v>264</v>
      </c>
      <c r="D215" s="152" t="s">
        <v>358</v>
      </c>
      <c r="E215" s="152" t="s">
        <v>359</v>
      </c>
      <c r="F215" s="152" t="s">
        <v>360</v>
      </c>
      <c r="G215" s="152" t="s">
        <v>514</v>
      </c>
      <c r="H215" s="152">
        <v>16</v>
      </c>
      <c r="I215" s="152">
        <v>0</v>
      </c>
      <c r="J215" s="152">
        <v>0</v>
      </c>
      <c r="K215" s="152">
        <v>42</v>
      </c>
      <c r="L215" s="152">
        <v>26</v>
      </c>
      <c r="M215" s="152">
        <v>23</v>
      </c>
      <c r="N215" s="148">
        <v>29</v>
      </c>
      <c r="O215" s="148">
        <v>44</v>
      </c>
      <c r="P215" s="148">
        <v>25</v>
      </c>
      <c r="Q215" s="148">
        <v>26</v>
      </c>
      <c r="R215" s="148">
        <v>215</v>
      </c>
      <c r="S215" s="148">
        <v>64545</v>
      </c>
      <c r="T215" s="148">
        <v>13877175</v>
      </c>
      <c r="U215" s="148">
        <v>0</v>
      </c>
      <c r="V215" s="148">
        <v>13877175</v>
      </c>
      <c r="W215" s="148">
        <v>1110174</v>
      </c>
      <c r="X215" s="148">
        <v>14987349</v>
      </c>
      <c r="Y215" s="148">
        <v>83900</v>
      </c>
    </row>
    <row r="216" spans="1:25" x14ac:dyDescent="0.25">
      <c r="A216" s="212">
        <v>44615</v>
      </c>
      <c r="B216" s="152" t="s">
        <v>263</v>
      </c>
      <c r="C216" s="152" t="s">
        <v>264</v>
      </c>
      <c r="D216" s="152" t="s">
        <v>361</v>
      </c>
      <c r="E216" s="152" t="s">
        <v>362</v>
      </c>
      <c r="F216" s="152" t="s">
        <v>363</v>
      </c>
      <c r="G216" s="152" t="s">
        <v>514</v>
      </c>
      <c r="H216" s="152">
        <v>16</v>
      </c>
      <c r="I216" s="152">
        <v>0</v>
      </c>
      <c r="J216" s="152">
        <v>0.15</v>
      </c>
      <c r="K216" s="152">
        <v>33</v>
      </c>
      <c r="L216" s="152">
        <v>19</v>
      </c>
      <c r="M216" s="152">
        <v>26</v>
      </c>
      <c r="N216" s="148">
        <v>40</v>
      </c>
      <c r="O216" s="148">
        <v>39</v>
      </c>
      <c r="P216" s="148">
        <v>19</v>
      </c>
      <c r="Q216" s="148">
        <v>25</v>
      </c>
      <c r="R216" s="148">
        <v>201</v>
      </c>
      <c r="S216" s="148">
        <v>64545</v>
      </c>
      <c r="T216" s="148">
        <v>12973545</v>
      </c>
      <c r="U216" s="148">
        <v>1946031.75</v>
      </c>
      <c r="V216" s="148">
        <v>11027513.25</v>
      </c>
      <c r="W216" s="148">
        <v>1037883.6</v>
      </c>
      <c r="X216" s="148">
        <v>12065396.85</v>
      </c>
      <c r="Y216" s="148">
        <v>83900</v>
      </c>
    </row>
    <row r="217" spans="1:25" x14ac:dyDescent="0.25">
      <c r="A217" s="212">
        <v>44615</v>
      </c>
      <c r="B217" s="152" t="s">
        <v>263</v>
      </c>
      <c r="C217" s="152" t="s">
        <v>264</v>
      </c>
      <c r="D217" s="152" t="s">
        <v>364</v>
      </c>
      <c r="E217" s="152" t="s">
        <v>365</v>
      </c>
      <c r="F217" s="152" t="s">
        <v>366</v>
      </c>
      <c r="G217" s="152" t="s">
        <v>514</v>
      </c>
      <c r="H217" s="152">
        <v>20</v>
      </c>
      <c r="I217" s="152">
        <v>0</v>
      </c>
      <c r="J217" s="152">
        <v>0.2</v>
      </c>
      <c r="K217" s="152">
        <v>14</v>
      </c>
      <c r="L217" s="152">
        <v>25</v>
      </c>
      <c r="M217" s="152">
        <v>21</v>
      </c>
      <c r="N217" s="148">
        <v>30</v>
      </c>
      <c r="O217" s="148">
        <v>21</v>
      </c>
      <c r="P217" s="148">
        <v>35</v>
      </c>
      <c r="Q217" s="148">
        <v>16</v>
      </c>
      <c r="R217" s="148">
        <v>162</v>
      </c>
      <c r="S217" s="148">
        <v>56364</v>
      </c>
      <c r="T217" s="148">
        <v>9130968</v>
      </c>
      <c r="U217" s="148">
        <v>1826193.6</v>
      </c>
      <c r="V217" s="148">
        <v>7304774.4000000004</v>
      </c>
      <c r="W217" s="148">
        <v>730477.44</v>
      </c>
      <c r="X217" s="148">
        <v>8035251.8399999999</v>
      </c>
      <c r="Y217" s="148">
        <v>72900</v>
      </c>
    </row>
    <row r="218" spans="1:25" x14ac:dyDescent="0.25">
      <c r="A218" s="212">
        <v>44615</v>
      </c>
      <c r="B218" s="152" t="s">
        <v>263</v>
      </c>
      <c r="C218" s="152" t="s">
        <v>264</v>
      </c>
      <c r="D218" s="152" t="s">
        <v>367</v>
      </c>
      <c r="E218" s="152" t="s">
        <v>368</v>
      </c>
      <c r="F218" s="152" t="s">
        <v>369</v>
      </c>
      <c r="G218" s="152" t="s">
        <v>549</v>
      </c>
      <c r="H218" s="152">
        <v>16</v>
      </c>
      <c r="I218" s="152">
        <v>0</v>
      </c>
      <c r="J218" s="152">
        <v>0.2</v>
      </c>
      <c r="K218" s="152">
        <v>31</v>
      </c>
      <c r="L218" s="152">
        <v>22</v>
      </c>
      <c r="M218" s="152">
        <v>42</v>
      </c>
      <c r="N218" s="148">
        <v>48</v>
      </c>
      <c r="O218" s="148">
        <v>28</v>
      </c>
      <c r="P218" s="148">
        <v>34</v>
      </c>
      <c r="Q218" s="148">
        <v>33</v>
      </c>
      <c r="R218" s="148">
        <v>238</v>
      </c>
      <c r="S218" s="148">
        <v>60000</v>
      </c>
      <c r="T218" s="148">
        <v>14280000</v>
      </c>
      <c r="U218" s="148">
        <v>2856000</v>
      </c>
      <c r="V218" s="148">
        <v>11424000</v>
      </c>
      <c r="W218" s="148">
        <v>1142400</v>
      </c>
      <c r="X218" s="148">
        <v>12566400</v>
      </c>
      <c r="Y218" s="148">
        <v>77900</v>
      </c>
    </row>
    <row r="219" spans="1:25" x14ac:dyDescent="0.25">
      <c r="A219" s="212">
        <v>44615</v>
      </c>
      <c r="B219" s="152" t="s">
        <v>263</v>
      </c>
      <c r="C219" s="152" t="s">
        <v>264</v>
      </c>
      <c r="D219" s="152" t="s">
        <v>370</v>
      </c>
      <c r="E219" s="152" t="s">
        <v>371</v>
      </c>
      <c r="F219" s="152" t="s">
        <v>372</v>
      </c>
      <c r="G219" s="152" t="s">
        <v>514</v>
      </c>
      <c r="H219" s="152">
        <v>20</v>
      </c>
      <c r="I219" s="152">
        <v>0</v>
      </c>
      <c r="J219" s="152">
        <v>0.2</v>
      </c>
      <c r="K219" s="152">
        <v>44</v>
      </c>
      <c r="L219" s="152">
        <v>19</v>
      </c>
      <c r="M219" s="152">
        <v>15</v>
      </c>
      <c r="N219" s="148">
        <v>43</v>
      </c>
      <c r="O219" s="148">
        <v>13</v>
      </c>
      <c r="P219" s="148">
        <v>43</v>
      </c>
      <c r="Q219" s="148">
        <v>47</v>
      </c>
      <c r="R219" s="148">
        <v>224</v>
      </c>
      <c r="S219" s="148">
        <v>40000</v>
      </c>
      <c r="T219" s="148">
        <v>8960000</v>
      </c>
      <c r="U219" s="148">
        <v>1792000</v>
      </c>
      <c r="V219" s="148">
        <v>7168000</v>
      </c>
      <c r="W219" s="148">
        <v>716800</v>
      </c>
      <c r="X219" s="148">
        <v>7884800</v>
      </c>
      <c r="Y219" s="148">
        <v>51900</v>
      </c>
    </row>
    <row r="220" spans="1:25" x14ac:dyDescent="0.25">
      <c r="A220" s="212">
        <v>44615</v>
      </c>
      <c r="B220" s="152" t="s">
        <v>263</v>
      </c>
      <c r="C220" s="152" t="s">
        <v>264</v>
      </c>
      <c r="D220" s="152" t="s">
        <v>373</v>
      </c>
      <c r="E220" s="152" t="s">
        <v>374</v>
      </c>
      <c r="F220" s="152" t="s">
        <v>375</v>
      </c>
      <c r="G220" s="152" t="s">
        <v>514</v>
      </c>
      <c r="H220" s="152">
        <v>24</v>
      </c>
      <c r="I220" s="152">
        <v>0</v>
      </c>
      <c r="J220" s="152">
        <v>0.1</v>
      </c>
      <c r="K220" s="152">
        <v>39</v>
      </c>
      <c r="L220" s="152">
        <v>47</v>
      </c>
      <c r="M220" s="152">
        <v>32</v>
      </c>
      <c r="N220" s="148">
        <v>14</v>
      </c>
      <c r="O220" s="148">
        <v>44</v>
      </c>
      <c r="P220" s="148">
        <v>35</v>
      </c>
      <c r="Q220" s="148">
        <v>17</v>
      </c>
      <c r="R220" s="148">
        <v>228</v>
      </c>
      <c r="S220" s="148">
        <v>54545</v>
      </c>
      <c r="T220" s="148">
        <v>12436260</v>
      </c>
      <c r="U220" s="148">
        <v>1243626</v>
      </c>
      <c r="V220" s="148">
        <v>11192634</v>
      </c>
      <c r="W220" s="148">
        <v>994900.8</v>
      </c>
      <c r="X220" s="148">
        <v>12187534.800000001</v>
      </c>
      <c r="Y220" s="148">
        <v>69900</v>
      </c>
    </row>
    <row r="221" spans="1:25" x14ac:dyDescent="0.25">
      <c r="A221" s="212">
        <v>44615</v>
      </c>
      <c r="B221" s="152" t="s">
        <v>263</v>
      </c>
      <c r="C221" s="152" t="s">
        <v>264</v>
      </c>
      <c r="D221" s="152" t="s">
        <v>340</v>
      </c>
      <c r="E221" s="152" t="s">
        <v>341</v>
      </c>
      <c r="F221" s="152" t="s">
        <v>342</v>
      </c>
      <c r="G221" s="152" t="s">
        <v>514</v>
      </c>
      <c r="H221" s="152">
        <v>48</v>
      </c>
      <c r="I221" s="152">
        <v>0</v>
      </c>
      <c r="J221" s="152">
        <v>0.08</v>
      </c>
      <c r="K221" s="152">
        <v>19</v>
      </c>
      <c r="L221" s="152">
        <v>38</v>
      </c>
      <c r="M221" s="152">
        <v>28</v>
      </c>
      <c r="N221" s="148">
        <v>39</v>
      </c>
      <c r="O221" s="148">
        <v>37</v>
      </c>
      <c r="P221" s="148">
        <v>10</v>
      </c>
      <c r="Q221" s="148">
        <v>26</v>
      </c>
      <c r="R221" s="148">
        <v>197</v>
      </c>
      <c r="S221" s="148">
        <v>8182</v>
      </c>
      <c r="T221" s="148">
        <v>1611854</v>
      </c>
      <c r="U221" s="148">
        <v>128948.32</v>
      </c>
      <c r="V221" s="148">
        <v>1482905.68</v>
      </c>
      <c r="W221" s="148">
        <v>128948.32</v>
      </c>
      <c r="X221" s="148">
        <v>1611854</v>
      </c>
      <c r="Y221" s="148">
        <v>10900</v>
      </c>
    </row>
    <row r="222" spans="1:25" x14ac:dyDescent="0.25">
      <c r="A222" s="212">
        <v>44615</v>
      </c>
      <c r="B222" s="152" t="s">
        <v>263</v>
      </c>
      <c r="C222" s="152" t="s">
        <v>264</v>
      </c>
      <c r="D222" s="152" t="s">
        <v>343</v>
      </c>
      <c r="E222" s="152" t="s">
        <v>344</v>
      </c>
      <c r="F222" s="152" t="s">
        <v>345</v>
      </c>
      <c r="G222" s="152" t="s">
        <v>514</v>
      </c>
      <c r="H222" s="152">
        <v>48</v>
      </c>
      <c r="I222" s="152">
        <v>0</v>
      </c>
      <c r="J222" s="152">
        <v>0.08</v>
      </c>
      <c r="K222" s="152">
        <v>38</v>
      </c>
      <c r="L222" s="152">
        <v>50</v>
      </c>
      <c r="M222" s="152">
        <v>23</v>
      </c>
      <c r="N222" s="148">
        <v>39</v>
      </c>
      <c r="O222" s="148">
        <v>27</v>
      </c>
      <c r="P222" s="148">
        <v>15</v>
      </c>
      <c r="Q222" s="148">
        <v>41</v>
      </c>
      <c r="R222" s="148">
        <v>233</v>
      </c>
      <c r="S222" s="148">
        <v>8182</v>
      </c>
      <c r="T222" s="148">
        <v>1906406</v>
      </c>
      <c r="U222" s="148">
        <v>152512.48000000001</v>
      </c>
      <c r="V222" s="148">
        <v>1753893.52</v>
      </c>
      <c r="W222" s="148">
        <v>152512.48000000001</v>
      </c>
      <c r="X222" s="148">
        <v>1906406</v>
      </c>
      <c r="Y222" s="148">
        <v>10900</v>
      </c>
    </row>
    <row r="223" spans="1:25" x14ac:dyDescent="0.25">
      <c r="A223" s="212">
        <v>44615</v>
      </c>
      <c r="B223" s="152" t="s">
        <v>263</v>
      </c>
      <c r="C223" s="152" t="s">
        <v>264</v>
      </c>
      <c r="D223" s="152" t="s">
        <v>346</v>
      </c>
      <c r="E223" s="152" t="s">
        <v>347</v>
      </c>
      <c r="F223" s="152" t="s">
        <v>348</v>
      </c>
      <c r="G223" s="152" t="s">
        <v>514</v>
      </c>
      <c r="H223" s="152">
        <v>12</v>
      </c>
      <c r="I223" s="152">
        <v>0</v>
      </c>
      <c r="J223" s="152">
        <v>0</v>
      </c>
      <c r="K223" s="152">
        <v>43</v>
      </c>
      <c r="L223" s="152">
        <v>48</v>
      </c>
      <c r="M223" s="152">
        <v>26</v>
      </c>
      <c r="N223" s="148">
        <v>15</v>
      </c>
      <c r="O223" s="148">
        <v>22</v>
      </c>
      <c r="P223" s="148">
        <v>47</v>
      </c>
      <c r="Q223" s="148">
        <v>31</v>
      </c>
      <c r="R223" s="148">
        <v>232</v>
      </c>
      <c r="S223" s="148">
        <v>30182</v>
      </c>
      <c r="T223" s="148">
        <v>7002224</v>
      </c>
      <c r="U223" s="148">
        <v>0</v>
      </c>
      <c r="V223" s="148">
        <v>7002224</v>
      </c>
      <c r="W223" s="148">
        <v>560177.92000000004</v>
      </c>
      <c r="X223" s="148">
        <v>7562401.9199999999</v>
      </c>
      <c r="Y223" s="148">
        <v>39900</v>
      </c>
    </row>
    <row r="224" spans="1:25" x14ac:dyDescent="0.25">
      <c r="A224" s="212">
        <v>44615</v>
      </c>
      <c r="B224" s="152" t="s">
        <v>263</v>
      </c>
      <c r="C224" s="152" t="s">
        <v>264</v>
      </c>
      <c r="D224" s="152" t="s">
        <v>349</v>
      </c>
      <c r="E224" s="152" t="s">
        <v>350</v>
      </c>
      <c r="F224" s="152" t="s">
        <v>351</v>
      </c>
      <c r="G224" s="152" t="s">
        <v>514</v>
      </c>
      <c r="H224" s="152">
        <v>12</v>
      </c>
      <c r="I224" s="152">
        <v>0</v>
      </c>
      <c r="J224" s="152">
        <v>0</v>
      </c>
      <c r="K224" s="152">
        <v>15</v>
      </c>
      <c r="L224" s="152">
        <v>17</v>
      </c>
      <c r="M224" s="152">
        <v>20</v>
      </c>
      <c r="N224" s="148">
        <v>37</v>
      </c>
      <c r="O224" s="148">
        <v>44</v>
      </c>
      <c r="P224" s="148">
        <v>36</v>
      </c>
      <c r="Q224" s="148">
        <v>34</v>
      </c>
      <c r="R224" s="148">
        <v>203</v>
      </c>
      <c r="S224" s="148">
        <v>30182</v>
      </c>
      <c r="T224" s="148">
        <v>6126946</v>
      </c>
      <c r="U224" s="148">
        <v>0</v>
      </c>
      <c r="V224" s="148">
        <v>6126946</v>
      </c>
      <c r="W224" s="148">
        <v>490155.68</v>
      </c>
      <c r="X224" s="148">
        <v>6617101.6799999997</v>
      </c>
      <c r="Y224" s="148">
        <v>39900</v>
      </c>
    </row>
    <row r="225" spans="1:25" x14ac:dyDescent="0.25">
      <c r="A225" s="212">
        <v>44615</v>
      </c>
      <c r="B225" s="152" t="s">
        <v>263</v>
      </c>
      <c r="C225" s="152" t="s">
        <v>264</v>
      </c>
      <c r="D225" s="152" t="s">
        <v>337</v>
      </c>
      <c r="E225" s="152" t="s">
        <v>338</v>
      </c>
      <c r="F225" s="152" t="s">
        <v>339</v>
      </c>
      <c r="G225" s="152" t="s">
        <v>514</v>
      </c>
      <c r="H225" s="152">
        <v>5</v>
      </c>
      <c r="I225" s="152">
        <v>0</v>
      </c>
      <c r="J225" s="152">
        <v>0.2</v>
      </c>
      <c r="K225" s="152">
        <v>40</v>
      </c>
      <c r="L225" s="152">
        <v>13</v>
      </c>
      <c r="M225" s="152">
        <v>42</v>
      </c>
      <c r="N225" s="148">
        <v>36</v>
      </c>
      <c r="O225" s="148">
        <v>46</v>
      </c>
      <c r="P225" s="148">
        <v>39</v>
      </c>
      <c r="Q225" s="148">
        <v>28</v>
      </c>
      <c r="R225" s="148">
        <v>244</v>
      </c>
      <c r="S225" s="148">
        <v>60000</v>
      </c>
      <c r="T225" s="148">
        <v>14640000</v>
      </c>
      <c r="U225" s="148">
        <v>2928000</v>
      </c>
      <c r="V225" s="148">
        <v>11712000</v>
      </c>
      <c r="W225" s="148">
        <v>1171200</v>
      </c>
      <c r="X225" s="148">
        <v>12883200</v>
      </c>
      <c r="Y225" s="148">
        <v>76900</v>
      </c>
    </row>
    <row r="226" spans="1:25" x14ac:dyDescent="0.25">
      <c r="A226" s="212">
        <v>44615</v>
      </c>
      <c r="B226" s="152" t="s">
        <v>69</v>
      </c>
      <c r="C226" s="152" t="s">
        <v>70</v>
      </c>
      <c r="D226" s="152" t="s">
        <v>71</v>
      </c>
      <c r="E226" s="152" t="s">
        <v>72</v>
      </c>
      <c r="F226" s="152" t="s">
        <v>73</v>
      </c>
      <c r="G226" s="152" t="s">
        <v>864</v>
      </c>
      <c r="H226" s="152">
        <v>50</v>
      </c>
      <c r="I226" s="152">
        <v>0</v>
      </c>
      <c r="J226" s="152">
        <v>0</v>
      </c>
      <c r="K226" s="152">
        <v>44</v>
      </c>
      <c r="L226" s="152">
        <v>29</v>
      </c>
      <c r="M226" s="152">
        <v>39</v>
      </c>
      <c r="N226" s="148">
        <v>19</v>
      </c>
      <c r="O226" s="148">
        <v>14</v>
      </c>
      <c r="P226" s="148">
        <v>26</v>
      </c>
      <c r="Q226" s="148">
        <v>41</v>
      </c>
      <c r="R226" s="148">
        <v>212</v>
      </c>
      <c r="S226" s="148">
        <v>3945</v>
      </c>
      <c r="T226" s="148">
        <v>836340</v>
      </c>
      <c r="U226" s="148">
        <v>0</v>
      </c>
      <c r="V226" s="148">
        <v>836340</v>
      </c>
      <c r="W226" s="148">
        <v>66907.199999999997</v>
      </c>
      <c r="X226" s="148">
        <v>903247.2</v>
      </c>
      <c r="Y226" s="148">
        <v>4800</v>
      </c>
    </row>
    <row r="227" spans="1:25" x14ac:dyDescent="0.25">
      <c r="A227" s="212">
        <v>44615</v>
      </c>
      <c r="B227" s="152" t="s">
        <v>125</v>
      </c>
      <c r="C227" s="152" t="s">
        <v>126</v>
      </c>
      <c r="D227" s="152" t="s">
        <v>131</v>
      </c>
      <c r="E227" s="152" t="s">
        <v>132</v>
      </c>
      <c r="F227" s="152" t="s">
        <v>133</v>
      </c>
      <c r="G227" s="152" t="s">
        <v>1269</v>
      </c>
      <c r="H227" s="152">
        <v>12</v>
      </c>
      <c r="I227" s="152">
        <v>0.05</v>
      </c>
      <c r="J227" s="152">
        <v>0</v>
      </c>
      <c r="K227" s="152">
        <v>22</v>
      </c>
      <c r="L227" s="152">
        <v>49</v>
      </c>
      <c r="M227" s="152">
        <v>42</v>
      </c>
      <c r="N227" s="148">
        <v>38</v>
      </c>
      <c r="O227" s="148">
        <v>11</v>
      </c>
      <c r="P227" s="148">
        <v>49</v>
      </c>
      <c r="Q227" s="148">
        <v>50</v>
      </c>
      <c r="R227" s="148">
        <v>261</v>
      </c>
      <c r="S227" s="148">
        <v>42954</v>
      </c>
      <c r="T227" s="148">
        <v>11210994</v>
      </c>
      <c r="U227" s="148">
        <v>0</v>
      </c>
      <c r="V227" s="148">
        <v>11210994</v>
      </c>
      <c r="W227" s="148">
        <v>896879.52</v>
      </c>
      <c r="X227" s="148">
        <v>12107873.52</v>
      </c>
      <c r="Y227" s="148">
        <v>49000</v>
      </c>
    </row>
    <row r="228" spans="1:25" x14ac:dyDescent="0.25">
      <c r="A228" s="212">
        <v>44615</v>
      </c>
      <c r="B228" s="152" t="s">
        <v>125</v>
      </c>
      <c r="C228" s="152" t="s">
        <v>126</v>
      </c>
      <c r="D228" s="152" t="s">
        <v>134</v>
      </c>
      <c r="E228" s="152" t="s">
        <v>135</v>
      </c>
      <c r="F228" s="152" t="s">
        <v>136</v>
      </c>
      <c r="G228" s="152" t="s">
        <v>1269</v>
      </c>
      <c r="H228" s="152">
        <v>48</v>
      </c>
      <c r="I228" s="152">
        <v>0.05</v>
      </c>
      <c r="J228" s="152">
        <v>0</v>
      </c>
      <c r="K228" s="152">
        <v>35</v>
      </c>
      <c r="L228" s="152">
        <v>13</v>
      </c>
      <c r="M228" s="152">
        <v>13</v>
      </c>
      <c r="N228" s="148">
        <v>50</v>
      </c>
      <c r="O228" s="148">
        <v>29</v>
      </c>
      <c r="P228" s="148">
        <v>11</v>
      </c>
      <c r="Q228" s="148">
        <v>20</v>
      </c>
      <c r="R228" s="148">
        <v>171</v>
      </c>
      <c r="S228" s="148">
        <v>50113</v>
      </c>
      <c r="T228" s="148">
        <v>8569323</v>
      </c>
      <c r="U228" s="148">
        <v>0</v>
      </c>
      <c r="V228" s="148">
        <v>8569323</v>
      </c>
      <c r="W228" s="148">
        <v>685545.84</v>
      </c>
      <c r="X228" s="148">
        <v>9254868.8399999999</v>
      </c>
      <c r="Y228" s="148">
        <v>56500</v>
      </c>
    </row>
    <row r="229" spans="1:25" x14ac:dyDescent="0.25">
      <c r="A229" s="212">
        <v>44615</v>
      </c>
      <c r="B229" s="152" t="s">
        <v>125</v>
      </c>
      <c r="C229" s="152" t="s">
        <v>126</v>
      </c>
      <c r="D229" s="152" t="s">
        <v>137</v>
      </c>
      <c r="E229" s="152" t="s">
        <v>138</v>
      </c>
      <c r="F229" s="152" t="s">
        <v>139</v>
      </c>
      <c r="G229" s="152" t="s">
        <v>514</v>
      </c>
      <c r="H229" s="152">
        <v>10</v>
      </c>
      <c r="I229" s="152">
        <v>0.05</v>
      </c>
      <c r="J229" s="152">
        <v>0</v>
      </c>
      <c r="K229" s="152">
        <v>36</v>
      </c>
      <c r="L229" s="152">
        <v>27</v>
      </c>
      <c r="M229" s="152">
        <v>11</v>
      </c>
      <c r="N229" s="148">
        <v>44</v>
      </c>
      <c r="O229" s="148">
        <v>28</v>
      </c>
      <c r="P229" s="148">
        <v>35</v>
      </c>
      <c r="Q229" s="148">
        <v>23</v>
      </c>
      <c r="R229" s="148">
        <v>204</v>
      </c>
      <c r="S229" s="148">
        <v>63636</v>
      </c>
      <c r="T229" s="148">
        <v>12981744</v>
      </c>
      <c r="U229" s="148">
        <v>0</v>
      </c>
      <c r="V229" s="148">
        <v>12981744</v>
      </c>
      <c r="W229" s="148">
        <v>1038539.52</v>
      </c>
      <c r="X229" s="148">
        <v>14020283.52</v>
      </c>
      <c r="Y229" s="148">
        <v>76900</v>
      </c>
    </row>
    <row r="230" spans="1:25" x14ac:dyDescent="0.25">
      <c r="A230" s="212">
        <v>44615</v>
      </c>
      <c r="B230" s="152" t="s">
        <v>125</v>
      </c>
      <c r="C230" s="152" t="s">
        <v>126</v>
      </c>
      <c r="D230" s="152" t="s">
        <v>140</v>
      </c>
      <c r="E230" s="152" t="s">
        <v>141</v>
      </c>
      <c r="F230" s="152" t="s">
        <v>142</v>
      </c>
      <c r="G230" s="152" t="s">
        <v>514</v>
      </c>
      <c r="H230" s="152">
        <v>10</v>
      </c>
      <c r="I230" s="152">
        <v>0.05</v>
      </c>
      <c r="J230" s="152">
        <v>0</v>
      </c>
      <c r="K230" s="152">
        <v>33</v>
      </c>
      <c r="L230" s="152">
        <v>42</v>
      </c>
      <c r="M230" s="152">
        <v>34</v>
      </c>
      <c r="N230" s="148">
        <v>50</v>
      </c>
      <c r="O230" s="148">
        <v>12</v>
      </c>
      <c r="P230" s="148">
        <v>21</v>
      </c>
      <c r="Q230" s="148">
        <v>49</v>
      </c>
      <c r="R230" s="148">
        <v>241</v>
      </c>
      <c r="S230" s="148">
        <v>65455</v>
      </c>
      <c r="T230" s="148">
        <v>15774655</v>
      </c>
      <c r="U230" s="148">
        <v>0</v>
      </c>
      <c r="V230" s="148">
        <v>15774655</v>
      </c>
      <c r="W230" s="148">
        <v>1261972.3999999999</v>
      </c>
      <c r="X230" s="148">
        <v>17036627.399999999</v>
      </c>
      <c r="Y230" s="148">
        <v>78900</v>
      </c>
    </row>
    <row r="231" spans="1:25" x14ac:dyDescent="0.25">
      <c r="A231" s="212">
        <v>44615</v>
      </c>
      <c r="B231" s="152" t="s">
        <v>125</v>
      </c>
      <c r="C231" s="152" t="s">
        <v>126</v>
      </c>
      <c r="D231" s="152" t="s">
        <v>143</v>
      </c>
      <c r="E231" s="152" t="s">
        <v>144</v>
      </c>
      <c r="F231" s="152" t="s">
        <v>145</v>
      </c>
      <c r="G231" s="152" t="s">
        <v>549</v>
      </c>
      <c r="H231" s="152">
        <v>48</v>
      </c>
      <c r="I231" s="152">
        <v>0.05</v>
      </c>
      <c r="J231" s="152">
        <v>0</v>
      </c>
      <c r="K231" s="152">
        <v>45</v>
      </c>
      <c r="L231" s="152">
        <v>13</v>
      </c>
      <c r="M231" s="152">
        <v>24</v>
      </c>
      <c r="N231" s="148">
        <v>23</v>
      </c>
      <c r="O231" s="148">
        <v>40</v>
      </c>
      <c r="P231" s="148">
        <v>44</v>
      </c>
      <c r="Q231" s="148">
        <v>21</v>
      </c>
      <c r="R231" s="148">
        <v>210</v>
      </c>
      <c r="S231" s="148">
        <v>10818.17</v>
      </c>
      <c r="T231" s="148">
        <v>2271815.7000000002</v>
      </c>
      <c r="U231" s="148">
        <v>0</v>
      </c>
      <c r="V231" s="148">
        <v>2271815.7000000002</v>
      </c>
      <c r="W231" s="148">
        <v>181745.25599999999</v>
      </c>
      <c r="X231" s="148">
        <v>2453560.9559999998</v>
      </c>
      <c r="Y231" s="148">
        <v>12200</v>
      </c>
    </row>
    <row r="232" spans="1:25" x14ac:dyDescent="0.25">
      <c r="A232" s="212">
        <v>44615</v>
      </c>
      <c r="B232" s="152" t="s">
        <v>125</v>
      </c>
      <c r="C232" s="152" t="s">
        <v>126</v>
      </c>
      <c r="D232" s="152" t="s">
        <v>146</v>
      </c>
      <c r="E232" s="152" t="s">
        <v>147</v>
      </c>
      <c r="F232" s="152" t="s">
        <v>148</v>
      </c>
      <c r="G232" s="152" t="s">
        <v>549</v>
      </c>
      <c r="H232" s="152">
        <v>24</v>
      </c>
      <c r="I232" s="152">
        <v>0.05</v>
      </c>
      <c r="J232" s="152">
        <v>0</v>
      </c>
      <c r="K232" s="152">
        <v>50</v>
      </c>
      <c r="L232" s="152">
        <v>34</v>
      </c>
      <c r="M232" s="152">
        <v>48</v>
      </c>
      <c r="N232" s="148">
        <v>48</v>
      </c>
      <c r="O232" s="148">
        <v>48</v>
      </c>
      <c r="P232" s="148">
        <v>22</v>
      </c>
      <c r="Q232" s="148">
        <v>43</v>
      </c>
      <c r="R232" s="148">
        <v>293</v>
      </c>
      <c r="S232" s="148">
        <v>13636</v>
      </c>
      <c r="T232" s="148">
        <v>3995348</v>
      </c>
      <c r="U232" s="148">
        <v>0</v>
      </c>
      <c r="V232" s="148">
        <v>3995348</v>
      </c>
      <c r="W232" s="148">
        <v>319627.84000000003</v>
      </c>
      <c r="X232" s="148">
        <v>4314975.84</v>
      </c>
      <c r="Y232" s="148">
        <v>15500</v>
      </c>
    </row>
    <row r="233" spans="1:25" x14ac:dyDescent="0.25">
      <c r="A233" s="212">
        <v>44615</v>
      </c>
      <c r="B233" s="152" t="s">
        <v>125</v>
      </c>
      <c r="C233" s="152" t="s">
        <v>126</v>
      </c>
      <c r="D233" s="152" t="s">
        <v>149</v>
      </c>
      <c r="E233" s="152" t="s">
        <v>150</v>
      </c>
      <c r="F233" s="152" t="s">
        <v>151</v>
      </c>
      <c r="G233" s="152" t="s">
        <v>549</v>
      </c>
      <c r="H233" s="152">
        <v>24</v>
      </c>
      <c r="I233" s="152">
        <v>0.05</v>
      </c>
      <c r="J233" s="152">
        <v>0</v>
      </c>
      <c r="K233" s="152">
        <v>13</v>
      </c>
      <c r="L233" s="152">
        <v>25</v>
      </c>
      <c r="M233" s="152">
        <v>11</v>
      </c>
      <c r="N233" s="148">
        <v>47</v>
      </c>
      <c r="O233" s="148">
        <v>37</v>
      </c>
      <c r="P233" s="148">
        <v>27</v>
      </c>
      <c r="Q233" s="148">
        <v>46</v>
      </c>
      <c r="R233" s="148">
        <v>206</v>
      </c>
      <c r="S233" s="148">
        <v>11364</v>
      </c>
      <c r="T233" s="148">
        <v>2340984</v>
      </c>
      <c r="U233" s="148">
        <v>0</v>
      </c>
      <c r="V233" s="148">
        <v>2340984</v>
      </c>
      <c r="W233" s="148">
        <v>187278.72</v>
      </c>
      <c r="X233" s="148">
        <v>2528262.7200000002</v>
      </c>
      <c r="Y233" s="148">
        <v>13000</v>
      </c>
    </row>
    <row r="234" spans="1:25" x14ac:dyDescent="0.25">
      <c r="A234" s="212">
        <v>44615</v>
      </c>
      <c r="B234" s="152" t="s">
        <v>125</v>
      </c>
      <c r="C234" s="152" t="s">
        <v>126</v>
      </c>
      <c r="D234" s="152" t="s">
        <v>152</v>
      </c>
      <c r="E234" s="152" t="s">
        <v>153</v>
      </c>
      <c r="F234" s="152" t="s">
        <v>154</v>
      </c>
      <c r="G234" s="152" t="s">
        <v>1269</v>
      </c>
      <c r="H234" s="152">
        <v>8</v>
      </c>
      <c r="I234" s="152">
        <v>0.05</v>
      </c>
      <c r="J234" s="152">
        <v>0</v>
      </c>
      <c r="K234" s="152">
        <v>35</v>
      </c>
      <c r="L234" s="152">
        <v>46</v>
      </c>
      <c r="M234" s="152">
        <v>41</v>
      </c>
      <c r="N234" s="148">
        <v>32</v>
      </c>
      <c r="O234" s="148">
        <v>50</v>
      </c>
      <c r="P234" s="148">
        <v>42</v>
      </c>
      <c r="Q234" s="148">
        <v>40</v>
      </c>
      <c r="R234" s="148">
        <v>286</v>
      </c>
      <c r="S234" s="148">
        <v>66818</v>
      </c>
      <c r="T234" s="148">
        <v>19109948</v>
      </c>
      <c r="U234" s="148">
        <v>0</v>
      </c>
      <c r="V234" s="148">
        <v>19109948</v>
      </c>
      <c r="W234" s="148">
        <v>1528795.84</v>
      </c>
      <c r="X234" s="148">
        <v>20638743.84</v>
      </c>
      <c r="Y234" s="148">
        <v>75000</v>
      </c>
    </row>
    <row r="235" spans="1:25" x14ac:dyDescent="0.25">
      <c r="A235" s="212">
        <v>44615</v>
      </c>
      <c r="B235" s="152" t="s">
        <v>125</v>
      </c>
      <c r="C235" s="152" t="s">
        <v>126</v>
      </c>
      <c r="D235" s="152" t="s">
        <v>127</v>
      </c>
      <c r="E235" s="152" t="s">
        <v>128</v>
      </c>
      <c r="F235" s="152" t="s">
        <v>129</v>
      </c>
      <c r="G235" s="152" t="s">
        <v>514</v>
      </c>
      <c r="H235" s="152">
        <v>12</v>
      </c>
      <c r="I235" s="152">
        <v>0.05</v>
      </c>
      <c r="J235" s="152">
        <v>0</v>
      </c>
      <c r="K235" s="152">
        <v>30</v>
      </c>
      <c r="L235" s="152">
        <v>33</v>
      </c>
      <c r="M235" s="152">
        <v>43</v>
      </c>
      <c r="N235" s="148">
        <v>27</v>
      </c>
      <c r="O235" s="148">
        <v>17</v>
      </c>
      <c r="P235" s="148">
        <v>27</v>
      </c>
      <c r="Q235" s="148">
        <v>36</v>
      </c>
      <c r="R235" s="148">
        <v>213</v>
      </c>
      <c r="S235" s="148">
        <v>54000</v>
      </c>
      <c r="T235" s="148">
        <v>11502000</v>
      </c>
      <c r="U235" s="148">
        <v>0</v>
      </c>
      <c r="V235" s="148">
        <v>11502000</v>
      </c>
      <c r="W235" s="148">
        <v>920160</v>
      </c>
      <c r="X235" s="148">
        <v>12422160</v>
      </c>
      <c r="Y235" s="148">
        <v>64800</v>
      </c>
    </row>
    <row r="236" spans="1:25" x14ac:dyDescent="0.25">
      <c r="A236" s="212">
        <v>44615</v>
      </c>
      <c r="B236" s="152" t="s">
        <v>376</v>
      </c>
      <c r="C236" s="152" t="s">
        <v>377</v>
      </c>
      <c r="D236" s="152" t="s">
        <v>388</v>
      </c>
      <c r="E236" s="152" t="s">
        <v>389</v>
      </c>
      <c r="F236" s="152" t="s">
        <v>390</v>
      </c>
      <c r="G236" s="152" t="s">
        <v>514</v>
      </c>
      <c r="H236" s="152">
        <v>5</v>
      </c>
      <c r="I236" s="152">
        <v>0.02</v>
      </c>
      <c r="J236" s="152">
        <v>0</v>
      </c>
      <c r="K236" s="152">
        <v>40</v>
      </c>
      <c r="L236" s="152">
        <v>17</v>
      </c>
      <c r="M236" s="152">
        <v>44</v>
      </c>
      <c r="N236" s="148">
        <v>10</v>
      </c>
      <c r="O236" s="148">
        <v>34</v>
      </c>
      <c r="P236" s="148">
        <v>42</v>
      </c>
      <c r="Q236" s="148">
        <v>29</v>
      </c>
      <c r="R236" s="148">
        <v>216</v>
      </c>
      <c r="S236" s="148">
        <v>32000</v>
      </c>
      <c r="T236" s="148">
        <v>6912000</v>
      </c>
      <c r="U236" s="148">
        <v>0</v>
      </c>
      <c r="V236" s="148">
        <v>6912000</v>
      </c>
      <c r="W236" s="148">
        <v>552960</v>
      </c>
      <c r="X236" s="148">
        <v>7464960</v>
      </c>
      <c r="Y236" s="148">
        <v>42000</v>
      </c>
    </row>
    <row r="237" spans="1:25" x14ac:dyDescent="0.25">
      <c r="A237" s="212">
        <v>44615</v>
      </c>
      <c r="B237" s="152" t="s">
        <v>376</v>
      </c>
      <c r="C237" s="152" t="s">
        <v>377</v>
      </c>
      <c r="D237" s="152" t="s">
        <v>391</v>
      </c>
      <c r="E237" s="152" t="s">
        <v>392</v>
      </c>
      <c r="F237" s="152" t="s">
        <v>393</v>
      </c>
      <c r="G237" s="152" t="s">
        <v>514</v>
      </c>
      <c r="H237" s="152">
        <v>5</v>
      </c>
      <c r="I237" s="152">
        <v>0.02</v>
      </c>
      <c r="J237" s="152">
        <v>0</v>
      </c>
      <c r="K237" s="152">
        <v>42</v>
      </c>
      <c r="L237" s="152">
        <v>16</v>
      </c>
      <c r="M237" s="152">
        <v>47</v>
      </c>
      <c r="N237" s="148">
        <v>20</v>
      </c>
      <c r="O237" s="148">
        <v>17</v>
      </c>
      <c r="P237" s="148">
        <v>15</v>
      </c>
      <c r="Q237" s="148">
        <v>34</v>
      </c>
      <c r="R237" s="148">
        <v>191</v>
      </c>
      <c r="S237" s="148">
        <v>32000</v>
      </c>
      <c r="T237" s="148">
        <v>6112000</v>
      </c>
      <c r="U237" s="148">
        <v>0</v>
      </c>
      <c r="V237" s="148">
        <v>6112000</v>
      </c>
      <c r="W237" s="148">
        <v>488960</v>
      </c>
      <c r="X237" s="148">
        <v>6600960</v>
      </c>
      <c r="Y237" s="148">
        <v>42000</v>
      </c>
    </row>
    <row r="238" spans="1:25" x14ac:dyDescent="0.25">
      <c r="A238" s="212">
        <v>44615</v>
      </c>
      <c r="B238" s="152" t="s">
        <v>376</v>
      </c>
      <c r="C238" s="152" t="s">
        <v>377</v>
      </c>
      <c r="D238" s="152" t="s">
        <v>394</v>
      </c>
      <c r="E238" s="152" t="s">
        <v>395</v>
      </c>
      <c r="F238" s="152" t="s">
        <v>396</v>
      </c>
      <c r="G238" s="152" t="s">
        <v>514</v>
      </c>
      <c r="H238" s="152">
        <v>5</v>
      </c>
      <c r="I238" s="152">
        <v>0.02</v>
      </c>
      <c r="J238" s="152">
        <v>0</v>
      </c>
      <c r="K238" s="152">
        <v>46</v>
      </c>
      <c r="L238" s="152">
        <v>41</v>
      </c>
      <c r="M238" s="152">
        <v>33</v>
      </c>
      <c r="N238" s="148">
        <v>25</v>
      </c>
      <c r="O238" s="148">
        <v>28</v>
      </c>
      <c r="P238" s="148">
        <v>17</v>
      </c>
      <c r="Q238" s="148">
        <v>40</v>
      </c>
      <c r="R238" s="148">
        <v>230</v>
      </c>
      <c r="S238" s="148">
        <v>25000</v>
      </c>
      <c r="T238" s="148">
        <v>5750000</v>
      </c>
      <c r="U238" s="148">
        <v>0</v>
      </c>
      <c r="V238" s="148">
        <v>5750000</v>
      </c>
      <c r="W238" s="148">
        <v>460000</v>
      </c>
      <c r="X238" s="148">
        <v>6210000</v>
      </c>
      <c r="Y238" s="148">
        <v>33000</v>
      </c>
    </row>
    <row r="239" spans="1:25" x14ac:dyDescent="0.25">
      <c r="A239" s="212">
        <v>44615</v>
      </c>
      <c r="B239" s="152" t="s">
        <v>376</v>
      </c>
      <c r="C239" s="152" t="s">
        <v>377</v>
      </c>
      <c r="D239" s="152" t="s">
        <v>397</v>
      </c>
      <c r="E239" s="152" t="s">
        <v>398</v>
      </c>
      <c r="F239" s="152" t="s">
        <v>399</v>
      </c>
      <c r="G239" s="152" t="s">
        <v>514</v>
      </c>
      <c r="H239" s="152">
        <v>5</v>
      </c>
      <c r="I239" s="152">
        <v>0.02</v>
      </c>
      <c r="J239" s="152">
        <v>0</v>
      </c>
      <c r="K239" s="152">
        <v>10</v>
      </c>
      <c r="L239" s="152">
        <v>39</v>
      </c>
      <c r="M239" s="152">
        <v>17</v>
      </c>
      <c r="N239" s="148">
        <v>12</v>
      </c>
      <c r="O239" s="148">
        <v>44</v>
      </c>
      <c r="P239" s="148">
        <v>12</v>
      </c>
      <c r="Q239" s="148">
        <v>26</v>
      </c>
      <c r="R239" s="148">
        <v>160</v>
      </c>
      <c r="S239" s="148">
        <v>28000</v>
      </c>
      <c r="T239" s="148">
        <v>4480000</v>
      </c>
      <c r="U239" s="148">
        <v>0</v>
      </c>
      <c r="V239" s="148">
        <v>4480000</v>
      </c>
      <c r="W239" s="148">
        <v>358400</v>
      </c>
      <c r="X239" s="148">
        <v>4838400</v>
      </c>
      <c r="Y239" s="148">
        <v>37000</v>
      </c>
    </row>
    <row r="240" spans="1:25" x14ac:dyDescent="0.25">
      <c r="A240" s="212">
        <v>44615</v>
      </c>
      <c r="B240" s="152" t="s">
        <v>376</v>
      </c>
      <c r="C240" s="152" t="s">
        <v>377</v>
      </c>
      <c r="D240" s="152" t="s">
        <v>400</v>
      </c>
      <c r="E240" s="152" t="s">
        <v>401</v>
      </c>
      <c r="F240" s="152" t="s">
        <v>402</v>
      </c>
      <c r="G240" s="152" t="s">
        <v>514</v>
      </c>
      <c r="H240" s="152">
        <v>5</v>
      </c>
      <c r="I240" s="152">
        <v>0.02</v>
      </c>
      <c r="J240" s="152">
        <v>0</v>
      </c>
      <c r="K240" s="152">
        <v>17</v>
      </c>
      <c r="L240" s="152">
        <v>23</v>
      </c>
      <c r="M240" s="152">
        <v>12</v>
      </c>
      <c r="N240" s="148">
        <v>46</v>
      </c>
      <c r="O240" s="148">
        <v>12</v>
      </c>
      <c r="P240" s="148">
        <v>32</v>
      </c>
      <c r="Q240" s="148">
        <v>44</v>
      </c>
      <c r="R240" s="148">
        <v>186</v>
      </c>
      <c r="S240" s="148">
        <v>58000</v>
      </c>
      <c r="T240" s="148">
        <v>10788000</v>
      </c>
      <c r="U240" s="148">
        <v>0</v>
      </c>
      <c r="V240" s="148">
        <v>10788000</v>
      </c>
      <c r="W240" s="148">
        <v>863040</v>
      </c>
      <c r="X240" s="148">
        <v>11651040</v>
      </c>
      <c r="Y240" s="148">
        <v>75000</v>
      </c>
    </row>
    <row r="241" spans="1:25" x14ac:dyDescent="0.25">
      <c r="A241" s="212">
        <v>44615</v>
      </c>
      <c r="B241" s="152" t="s">
        <v>376</v>
      </c>
      <c r="C241" s="152" t="s">
        <v>377</v>
      </c>
      <c r="D241" s="152" t="s">
        <v>403</v>
      </c>
      <c r="E241" s="152" t="s">
        <v>404</v>
      </c>
      <c r="F241" s="152" t="s">
        <v>405</v>
      </c>
      <c r="G241" s="152" t="s">
        <v>514</v>
      </c>
      <c r="H241" s="152">
        <v>5</v>
      </c>
      <c r="I241" s="152">
        <v>0.02</v>
      </c>
      <c r="J241" s="152">
        <v>0</v>
      </c>
      <c r="K241" s="152">
        <v>36</v>
      </c>
      <c r="L241" s="152">
        <v>38</v>
      </c>
      <c r="M241" s="152">
        <v>32</v>
      </c>
      <c r="N241" s="148">
        <v>21</v>
      </c>
      <c r="O241" s="148">
        <v>10</v>
      </c>
      <c r="P241" s="148">
        <v>49</v>
      </c>
      <c r="Q241" s="148">
        <v>45</v>
      </c>
      <c r="R241" s="148">
        <v>231</v>
      </c>
      <c r="S241" s="148">
        <v>50000</v>
      </c>
      <c r="T241" s="148">
        <v>11550000</v>
      </c>
      <c r="U241" s="148">
        <v>0</v>
      </c>
      <c r="V241" s="148">
        <v>11550000</v>
      </c>
      <c r="W241" s="148">
        <v>924000</v>
      </c>
      <c r="X241" s="148">
        <v>12474000</v>
      </c>
      <c r="Y241" s="148">
        <v>65000</v>
      </c>
    </row>
    <row r="242" spans="1:25" x14ac:dyDescent="0.25">
      <c r="A242" s="212">
        <v>44615</v>
      </c>
      <c r="B242" s="152" t="s">
        <v>376</v>
      </c>
      <c r="C242" s="152" t="s">
        <v>377</v>
      </c>
      <c r="D242" s="152" t="s">
        <v>406</v>
      </c>
      <c r="E242" s="152" t="s">
        <v>407</v>
      </c>
      <c r="F242" s="152" t="s">
        <v>408</v>
      </c>
      <c r="G242" s="152" t="s">
        <v>514</v>
      </c>
      <c r="H242" s="152">
        <v>5</v>
      </c>
      <c r="I242" s="152">
        <v>0.02</v>
      </c>
      <c r="J242" s="152">
        <v>0</v>
      </c>
      <c r="K242" s="152">
        <v>22</v>
      </c>
      <c r="L242" s="152">
        <v>23</v>
      </c>
      <c r="M242" s="152">
        <v>11</v>
      </c>
      <c r="N242" s="148">
        <v>38</v>
      </c>
      <c r="O242" s="148">
        <v>34</v>
      </c>
      <c r="P242" s="148">
        <v>27</v>
      </c>
      <c r="Q242" s="148">
        <v>10</v>
      </c>
      <c r="R242" s="148">
        <v>165</v>
      </c>
      <c r="S242" s="148">
        <v>35000</v>
      </c>
      <c r="T242" s="148">
        <v>5775000</v>
      </c>
      <c r="U242" s="148">
        <v>0</v>
      </c>
      <c r="V242" s="148">
        <v>5775000</v>
      </c>
      <c r="W242" s="148">
        <v>462000</v>
      </c>
      <c r="X242" s="148">
        <v>6237000</v>
      </c>
      <c r="Y242" s="148">
        <v>42500</v>
      </c>
    </row>
    <row r="243" spans="1:25" x14ac:dyDescent="0.25">
      <c r="A243" s="212">
        <v>44615</v>
      </c>
      <c r="B243" s="152" t="s">
        <v>376</v>
      </c>
      <c r="C243" s="152" t="s">
        <v>377</v>
      </c>
      <c r="D243" s="152" t="s">
        <v>409</v>
      </c>
      <c r="E243" s="152" t="s">
        <v>410</v>
      </c>
      <c r="F243" s="152" t="s">
        <v>411</v>
      </c>
      <c r="G243" s="152" t="s">
        <v>514</v>
      </c>
      <c r="H243" s="152">
        <v>5</v>
      </c>
      <c r="I243" s="152">
        <v>0.02</v>
      </c>
      <c r="J243" s="152">
        <v>0</v>
      </c>
      <c r="K243" s="152">
        <v>12</v>
      </c>
      <c r="L243" s="152">
        <v>39</v>
      </c>
      <c r="M243" s="152">
        <v>38</v>
      </c>
      <c r="N243" s="148">
        <v>31</v>
      </c>
      <c r="O243" s="148">
        <v>44</v>
      </c>
      <c r="P243" s="148">
        <v>45</v>
      </c>
      <c r="Q243" s="148">
        <v>20</v>
      </c>
      <c r="R243" s="148">
        <v>229</v>
      </c>
      <c r="S243" s="148">
        <v>55000</v>
      </c>
      <c r="T243" s="148">
        <v>12595000</v>
      </c>
      <c r="U243" s="148">
        <v>0</v>
      </c>
      <c r="V243" s="148">
        <v>12595000</v>
      </c>
      <c r="W243" s="148">
        <v>1007600</v>
      </c>
      <c r="X243" s="148">
        <v>13602600</v>
      </c>
      <c r="Y243" s="148">
        <v>66000</v>
      </c>
    </row>
    <row r="244" spans="1:25" x14ac:dyDescent="0.25">
      <c r="A244" s="212">
        <v>44615</v>
      </c>
      <c r="B244" s="152" t="s">
        <v>376</v>
      </c>
      <c r="C244" s="152" t="s">
        <v>377</v>
      </c>
      <c r="D244" s="152" t="s">
        <v>412</v>
      </c>
      <c r="E244" s="152" t="s">
        <v>413</v>
      </c>
      <c r="F244" s="152" t="s">
        <v>414</v>
      </c>
      <c r="G244" s="152" t="s">
        <v>514</v>
      </c>
      <c r="H244" s="152">
        <v>5</v>
      </c>
      <c r="I244" s="152">
        <v>0.02</v>
      </c>
      <c r="J244" s="152">
        <v>0</v>
      </c>
      <c r="K244" s="152">
        <v>11</v>
      </c>
      <c r="L244" s="152">
        <v>30</v>
      </c>
      <c r="M244" s="152">
        <v>24</v>
      </c>
      <c r="N244" s="148">
        <v>18</v>
      </c>
      <c r="O244" s="148">
        <v>49</v>
      </c>
      <c r="P244" s="148">
        <v>15</v>
      </c>
      <c r="Q244" s="148">
        <v>24</v>
      </c>
      <c r="R244" s="148">
        <v>171</v>
      </c>
      <c r="S244" s="148">
        <v>35000</v>
      </c>
      <c r="T244" s="148">
        <v>5985000</v>
      </c>
      <c r="U244" s="148">
        <v>0</v>
      </c>
      <c r="V244" s="148">
        <v>5985000</v>
      </c>
      <c r="W244" s="148">
        <v>478800</v>
      </c>
      <c r="X244" s="148">
        <v>6463800</v>
      </c>
      <c r="Y244" s="148">
        <v>42500</v>
      </c>
    </row>
    <row r="245" spans="1:25" x14ac:dyDescent="0.25">
      <c r="A245" s="212">
        <v>44615</v>
      </c>
      <c r="B245" s="152" t="s">
        <v>376</v>
      </c>
      <c r="C245" s="152" t="s">
        <v>377</v>
      </c>
      <c r="D245" s="152" t="s">
        <v>415</v>
      </c>
      <c r="E245" s="152" t="s">
        <v>416</v>
      </c>
      <c r="F245" s="152" t="s">
        <v>417</v>
      </c>
      <c r="G245" s="152" t="s">
        <v>514</v>
      </c>
      <c r="H245" s="152">
        <v>5</v>
      </c>
      <c r="I245" s="152">
        <v>0.02</v>
      </c>
      <c r="J245" s="152">
        <v>0</v>
      </c>
      <c r="K245" s="152">
        <v>49</v>
      </c>
      <c r="L245" s="152">
        <v>11</v>
      </c>
      <c r="M245" s="152">
        <v>42</v>
      </c>
      <c r="N245" s="148">
        <v>10</v>
      </c>
      <c r="O245" s="148">
        <v>36</v>
      </c>
      <c r="P245" s="148">
        <v>20</v>
      </c>
      <c r="Q245" s="148">
        <v>11</v>
      </c>
      <c r="R245" s="148">
        <v>179</v>
      </c>
      <c r="S245" s="148">
        <v>43000</v>
      </c>
      <c r="T245" s="148">
        <v>7697000</v>
      </c>
      <c r="U245" s="148">
        <v>0</v>
      </c>
      <c r="V245" s="148">
        <v>7697000</v>
      </c>
      <c r="W245" s="148">
        <v>615760</v>
      </c>
      <c r="X245" s="148">
        <v>8312760</v>
      </c>
      <c r="Y245" s="148">
        <v>51500</v>
      </c>
    </row>
    <row r="246" spans="1:25" x14ac:dyDescent="0.25">
      <c r="A246" s="212">
        <v>44615</v>
      </c>
      <c r="B246" s="152" t="s">
        <v>376</v>
      </c>
      <c r="C246" s="152" t="s">
        <v>377</v>
      </c>
      <c r="D246" s="152" t="s">
        <v>418</v>
      </c>
      <c r="E246" s="152" t="s">
        <v>419</v>
      </c>
      <c r="F246" s="152" t="s">
        <v>420</v>
      </c>
      <c r="G246" s="152" t="s">
        <v>514</v>
      </c>
      <c r="H246" s="152">
        <v>5</v>
      </c>
      <c r="I246" s="152">
        <v>0.02</v>
      </c>
      <c r="J246" s="152">
        <v>0</v>
      </c>
      <c r="K246" s="152">
        <v>11</v>
      </c>
      <c r="L246" s="152">
        <v>27</v>
      </c>
      <c r="M246" s="152">
        <v>27</v>
      </c>
      <c r="N246" s="148">
        <v>30</v>
      </c>
      <c r="O246" s="148">
        <v>36</v>
      </c>
      <c r="P246" s="148">
        <v>33</v>
      </c>
      <c r="Q246" s="148">
        <v>34</v>
      </c>
      <c r="R246" s="148">
        <v>198</v>
      </c>
      <c r="S246" s="148">
        <v>46000</v>
      </c>
      <c r="T246" s="148">
        <v>9108000</v>
      </c>
      <c r="U246" s="148">
        <v>0</v>
      </c>
      <c r="V246" s="148">
        <v>9108000</v>
      </c>
      <c r="W246" s="148">
        <v>728640</v>
      </c>
      <c r="X246" s="148">
        <v>9836640</v>
      </c>
      <c r="Y246" s="148">
        <v>54900</v>
      </c>
    </row>
    <row r="247" spans="1:25" x14ac:dyDescent="0.25">
      <c r="A247" s="212">
        <v>44615</v>
      </c>
      <c r="B247" s="152" t="s">
        <v>376</v>
      </c>
      <c r="C247" s="152" t="s">
        <v>377</v>
      </c>
      <c r="D247" s="152" t="s">
        <v>421</v>
      </c>
      <c r="E247" s="152" t="s">
        <v>422</v>
      </c>
      <c r="F247" s="152" t="s">
        <v>423</v>
      </c>
      <c r="G247" s="152" t="s">
        <v>514</v>
      </c>
      <c r="H247" s="152">
        <v>24</v>
      </c>
      <c r="I247" s="152">
        <v>0.02</v>
      </c>
      <c r="J247" s="152">
        <v>0</v>
      </c>
      <c r="K247" s="152">
        <v>17</v>
      </c>
      <c r="L247" s="152">
        <v>19</v>
      </c>
      <c r="M247" s="152">
        <v>22</v>
      </c>
      <c r="N247" s="148">
        <v>34</v>
      </c>
      <c r="O247" s="148">
        <v>41</v>
      </c>
      <c r="P247" s="148">
        <v>42</v>
      </c>
      <c r="Q247" s="148">
        <v>38</v>
      </c>
      <c r="R247" s="148">
        <v>213</v>
      </c>
      <c r="S247" s="148">
        <v>46000</v>
      </c>
      <c r="T247" s="148">
        <v>9798000</v>
      </c>
      <c r="U247" s="148">
        <v>0</v>
      </c>
      <c r="V247" s="148">
        <v>9798000</v>
      </c>
      <c r="W247" s="148">
        <v>783840</v>
      </c>
      <c r="X247" s="148">
        <v>10581840</v>
      </c>
      <c r="Y247" s="148">
        <v>54900</v>
      </c>
    </row>
    <row r="248" spans="1:25" x14ac:dyDescent="0.25">
      <c r="A248" s="212">
        <v>44615</v>
      </c>
      <c r="B248" s="152" t="s">
        <v>376</v>
      </c>
      <c r="C248" s="152" t="s">
        <v>377</v>
      </c>
      <c r="D248" s="152" t="s">
        <v>424</v>
      </c>
      <c r="E248" s="152" t="s">
        <v>425</v>
      </c>
      <c r="F248" s="152" t="s">
        <v>426</v>
      </c>
      <c r="G248" s="152" t="s">
        <v>514</v>
      </c>
      <c r="H248" s="152">
        <v>5</v>
      </c>
      <c r="I248" s="152">
        <v>0.02</v>
      </c>
      <c r="J248" s="152">
        <v>0</v>
      </c>
      <c r="K248" s="152">
        <v>10</v>
      </c>
      <c r="L248" s="152">
        <v>47</v>
      </c>
      <c r="M248" s="152">
        <v>41</v>
      </c>
      <c r="N248" s="148">
        <v>20</v>
      </c>
      <c r="O248" s="148">
        <v>16</v>
      </c>
      <c r="P248" s="148">
        <v>10</v>
      </c>
      <c r="Q248" s="148">
        <v>49</v>
      </c>
      <c r="R248" s="148">
        <v>193</v>
      </c>
      <c r="S248" s="148">
        <v>35000</v>
      </c>
      <c r="T248" s="148">
        <v>6755000</v>
      </c>
      <c r="U248" s="148">
        <v>0</v>
      </c>
      <c r="V248" s="148">
        <v>6755000</v>
      </c>
      <c r="W248" s="148">
        <v>540400</v>
      </c>
      <c r="X248" s="148">
        <v>7295400</v>
      </c>
      <c r="Y248" s="148">
        <v>41900</v>
      </c>
    </row>
    <row r="249" spans="1:25" x14ac:dyDescent="0.25">
      <c r="A249" s="212">
        <v>44615</v>
      </c>
      <c r="B249" s="152" t="s">
        <v>376</v>
      </c>
      <c r="C249" s="152" t="s">
        <v>377</v>
      </c>
      <c r="D249" s="152" t="s">
        <v>427</v>
      </c>
      <c r="E249" s="152" t="s">
        <v>428</v>
      </c>
      <c r="F249" s="152" t="s">
        <v>429</v>
      </c>
      <c r="G249" s="152" t="s">
        <v>514</v>
      </c>
      <c r="H249" s="152">
        <v>5</v>
      </c>
      <c r="I249" s="152">
        <v>0.02</v>
      </c>
      <c r="J249" s="152">
        <v>0</v>
      </c>
      <c r="K249" s="152">
        <v>32</v>
      </c>
      <c r="L249" s="152">
        <v>17</v>
      </c>
      <c r="M249" s="152">
        <v>30</v>
      </c>
      <c r="N249" s="148">
        <v>48</v>
      </c>
      <c r="O249" s="148">
        <v>27</v>
      </c>
      <c r="P249" s="148">
        <v>49</v>
      </c>
      <c r="Q249" s="148">
        <v>45</v>
      </c>
      <c r="R249" s="148">
        <v>248</v>
      </c>
      <c r="S249" s="148">
        <v>35000</v>
      </c>
      <c r="T249" s="148">
        <v>8680000</v>
      </c>
      <c r="U249" s="148">
        <v>0</v>
      </c>
      <c r="V249" s="148">
        <v>8680000</v>
      </c>
      <c r="W249" s="148">
        <v>694400</v>
      </c>
      <c r="X249" s="148">
        <v>9374400</v>
      </c>
      <c r="Y249" s="148">
        <v>41900</v>
      </c>
    </row>
    <row r="250" spans="1:25" x14ac:dyDescent="0.25">
      <c r="A250" s="212">
        <v>44615</v>
      </c>
      <c r="B250" s="152" t="s">
        <v>376</v>
      </c>
      <c r="C250" s="152" t="s">
        <v>377</v>
      </c>
      <c r="D250" s="152" t="s">
        <v>430</v>
      </c>
      <c r="E250" s="152" t="s">
        <v>431</v>
      </c>
      <c r="F250" s="152" t="s">
        <v>432</v>
      </c>
      <c r="G250" s="152" t="s">
        <v>514</v>
      </c>
      <c r="H250" s="152">
        <v>20</v>
      </c>
      <c r="I250" s="152">
        <v>0.02</v>
      </c>
      <c r="J250" s="152">
        <v>0</v>
      </c>
      <c r="K250" s="152">
        <v>13</v>
      </c>
      <c r="L250" s="152">
        <v>30</v>
      </c>
      <c r="M250" s="152">
        <v>40</v>
      </c>
      <c r="N250" s="148">
        <v>31</v>
      </c>
      <c r="O250" s="148">
        <v>24</v>
      </c>
      <c r="P250" s="148">
        <v>32</v>
      </c>
      <c r="Q250" s="148">
        <v>40</v>
      </c>
      <c r="R250" s="148">
        <v>210</v>
      </c>
      <c r="S250" s="148">
        <v>30000</v>
      </c>
      <c r="T250" s="148">
        <v>6300000</v>
      </c>
      <c r="U250" s="148">
        <v>0</v>
      </c>
      <c r="V250" s="148">
        <v>6300000</v>
      </c>
      <c r="W250" s="148">
        <v>504000</v>
      </c>
      <c r="X250" s="148">
        <v>6804000</v>
      </c>
      <c r="Y250" s="148">
        <v>35900</v>
      </c>
    </row>
    <row r="251" spans="1:25" x14ac:dyDescent="0.25">
      <c r="A251" s="212">
        <v>44615</v>
      </c>
      <c r="B251" s="152" t="s">
        <v>376</v>
      </c>
      <c r="C251" s="152" t="s">
        <v>377</v>
      </c>
      <c r="D251" s="152" t="s">
        <v>378</v>
      </c>
      <c r="E251" s="152" t="s">
        <v>379</v>
      </c>
      <c r="F251" s="152" t="s">
        <v>380</v>
      </c>
      <c r="G251" s="152" t="s">
        <v>514</v>
      </c>
      <c r="H251" s="152">
        <v>0</v>
      </c>
      <c r="I251" s="152">
        <v>0.02</v>
      </c>
      <c r="J251" s="152">
        <v>0</v>
      </c>
      <c r="K251" s="152">
        <v>37</v>
      </c>
      <c r="L251" s="152">
        <v>24</v>
      </c>
      <c r="M251" s="152">
        <v>28</v>
      </c>
      <c r="N251" s="148">
        <v>32</v>
      </c>
      <c r="O251" s="148">
        <v>25</v>
      </c>
      <c r="P251" s="148">
        <v>28</v>
      </c>
      <c r="Q251" s="148">
        <v>46</v>
      </c>
      <c r="R251" s="148">
        <v>220</v>
      </c>
      <c r="S251" s="148">
        <v>20000</v>
      </c>
      <c r="T251" s="148">
        <v>4400000</v>
      </c>
      <c r="U251" s="148">
        <v>0</v>
      </c>
      <c r="V251" s="148">
        <v>4400000</v>
      </c>
      <c r="W251" s="148">
        <v>352000</v>
      </c>
      <c r="X251" s="148">
        <v>4752000</v>
      </c>
      <c r="Y251" s="148">
        <v>25000</v>
      </c>
    </row>
    <row r="252" spans="1:25" x14ac:dyDescent="0.25">
      <c r="A252" s="212">
        <v>44615</v>
      </c>
      <c r="B252" s="152" t="s">
        <v>376</v>
      </c>
      <c r="C252" s="152" t="s">
        <v>377</v>
      </c>
      <c r="D252" s="152" t="s">
        <v>382</v>
      </c>
      <c r="E252" s="152" t="s">
        <v>383</v>
      </c>
      <c r="F252" s="152" t="s">
        <v>384</v>
      </c>
      <c r="G252" s="152" t="s">
        <v>514</v>
      </c>
      <c r="H252" s="152">
        <v>0</v>
      </c>
      <c r="I252" s="152">
        <v>0.02</v>
      </c>
      <c r="J252" s="152">
        <v>0</v>
      </c>
      <c r="K252" s="152">
        <v>32</v>
      </c>
      <c r="L252" s="152">
        <v>29</v>
      </c>
      <c r="M252" s="152">
        <v>11</v>
      </c>
      <c r="N252" s="148">
        <v>40</v>
      </c>
      <c r="O252" s="148">
        <v>39</v>
      </c>
      <c r="P252" s="148">
        <v>39</v>
      </c>
      <c r="Q252" s="148">
        <v>13</v>
      </c>
      <c r="R252" s="148">
        <v>203</v>
      </c>
      <c r="S252" s="148">
        <v>31000</v>
      </c>
      <c r="T252" s="148">
        <v>6293000</v>
      </c>
      <c r="U252" s="148">
        <v>0</v>
      </c>
      <c r="V252" s="148">
        <v>6293000</v>
      </c>
      <c r="W252" s="148">
        <v>503440</v>
      </c>
      <c r="X252" s="148">
        <v>6796440</v>
      </c>
      <c r="Y252" s="148">
        <v>39900</v>
      </c>
    </row>
    <row r="253" spans="1:25" x14ac:dyDescent="0.25">
      <c r="A253" s="212">
        <v>44615</v>
      </c>
      <c r="B253" s="152" t="s">
        <v>376</v>
      </c>
      <c r="C253" s="152" t="s">
        <v>377</v>
      </c>
      <c r="D253" s="152" t="s">
        <v>385</v>
      </c>
      <c r="E253" s="152" t="s">
        <v>386</v>
      </c>
      <c r="F253" s="152" t="s">
        <v>387</v>
      </c>
      <c r="G253" s="152" t="s">
        <v>514</v>
      </c>
      <c r="H253" s="152">
        <v>5</v>
      </c>
      <c r="I253" s="152">
        <v>0.02</v>
      </c>
      <c r="J253" s="152">
        <v>0</v>
      </c>
      <c r="K253" s="152">
        <v>20</v>
      </c>
      <c r="L253" s="152">
        <v>49</v>
      </c>
      <c r="M253" s="152">
        <v>21</v>
      </c>
      <c r="N253" s="148">
        <v>33</v>
      </c>
      <c r="O253" s="148">
        <v>32</v>
      </c>
      <c r="P253" s="148">
        <v>48</v>
      </c>
      <c r="Q253" s="148">
        <v>43</v>
      </c>
      <c r="R253" s="148">
        <v>246</v>
      </c>
      <c r="S253" s="148">
        <v>90000</v>
      </c>
      <c r="T253" s="148">
        <v>22140000</v>
      </c>
      <c r="U253" s="148">
        <v>0</v>
      </c>
      <c r="V253" s="148">
        <v>22140000</v>
      </c>
      <c r="W253" s="148">
        <v>1771200</v>
      </c>
      <c r="X253" s="148">
        <v>23911200</v>
      </c>
      <c r="Y253" s="148">
        <v>108900</v>
      </c>
    </row>
    <row r="254" spans="1:25" x14ac:dyDescent="0.25">
      <c r="A254" s="212">
        <v>44615</v>
      </c>
      <c r="B254" s="152" t="s">
        <v>433</v>
      </c>
      <c r="C254" s="152" t="s">
        <v>126</v>
      </c>
      <c r="D254" s="152" t="s">
        <v>434</v>
      </c>
      <c r="E254" s="152" t="s">
        <v>435</v>
      </c>
      <c r="F254" s="152" t="s">
        <v>436</v>
      </c>
      <c r="G254" s="152" t="s">
        <v>569</v>
      </c>
      <c r="H254" s="152">
        <v>5</v>
      </c>
      <c r="I254" s="152">
        <v>0.03</v>
      </c>
      <c r="J254" s="152">
        <v>0</v>
      </c>
      <c r="K254" s="152">
        <v>22</v>
      </c>
      <c r="L254" s="152">
        <v>12</v>
      </c>
      <c r="M254" s="152">
        <v>35</v>
      </c>
      <c r="N254" s="148">
        <v>40</v>
      </c>
      <c r="O254" s="148">
        <v>10</v>
      </c>
      <c r="P254" s="148">
        <v>22</v>
      </c>
      <c r="Q254" s="148">
        <v>19</v>
      </c>
      <c r="R254" s="148">
        <v>160</v>
      </c>
      <c r="S254" s="148">
        <v>65233</v>
      </c>
      <c r="T254" s="148">
        <v>10437280</v>
      </c>
      <c r="U254" s="148">
        <v>0</v>
      </c>
      <c r="V254" s="148">
        <v>10437280</v>
      </c>
      <c r="W254" s="148">
        <v>834982.40000000002</v>
      </c>
      <c r="X254" s="148">
        <v>11272262.4</v>
      </c>
      <c r="Y254" s="148">
        <v>81000</v>
      </c>
    </row>
    <row r="255" spans="1:25" x14ac:dyDescent="0.25">
      <c r="A255" s="212">
        <v>44615</v>
      </c>
      <c r="B255" s="152" t="s">
        <v>433</v>
      </c>
      <c r="C255" s="152" t="s">
        <v>126</v>
      </c>
      <c r="D255" s="152" t="s">
        <v>437</v>
      </c>
      <c r="E255" s="152" t="s">
        <v>438</v>
      </c>
      <c r="F255" s="152" t="s">
        <v>439</v>
      </c>
      <c r="G255" s="152" t="s">
        <v>569</v>
      </c>
      <c r="H255" s="152">
        <v>5</v>
      </c>
      <c r="I255" s="152">
        <v>0.03</v>
      </c>
      <c r="J255" s="152">
        <v>0</v>
      </c>
      <c r="K255" s="152">
        <v>34</v>
      </c>
      <c r="L255" s="152">
        <v>27</v>
      </c>
      <c r="M255" s="152">
        <v>17</v>
      </c>
      <c r="N255" s="148">
        <v>49</v>
      </c>
      <c r="O255" s="148">
        <v>41</v>
      </c>
      <c r="P255" s="148">
        <v>41</v>
      </c>
      <c r="Q255" s="148">
        <v>45</v>
      </c>
      <c r="R255" s="148">
        <v>254</v>
      </c>
      <c r="S255" s="148">
        <v>80371</v>
      </c>
      <c r="T255" s="148">
        <v>20414234</v>
      </c>
      <c r="U255" s="148">
        <v>0</v>
      </c>
      <c r="V255" s="148">
        <v>20414234</v>
      </c>
      <c r="W255" s="148">
        <v>1633138.72</v>
      </c>
      <c r="X255" s="148">
        <v>22047372.719999999</v>
      </c>
      <c r="Y255" s="148">
        <v>99900</v>
      </c>
    </row>
    <row r="256" spans="1:25" x14ac:dyDescent="0.25">
      <c r="A256" s="212">
        <v>44615</v>
      </c>
      <c r="B256" s="152" t="s">
        <v>433</v>
      </c>
      <c r="C256" s="152" t="s">
        <v>126</v>
      </c>
      <c r="D256" s="152" t="s">
        <v>440</v>
      </c>
      <c r="E256" s="152" t="s">
        <v>441</v>
      </c>
      <c r="F256" s="152" t="s">
        <v>442</v>
      </c>
      <c r="G256" s="152" t="s">
        <v>569</v>
      </c>
      <c r="H256" s="152">
        <v>10</v>
      </c>
      <c r="I256" s="152">
        <v>0.03</v>
      </c>
      <c r="J256" s="152">
        <v>0</v>
      </c>
      <c r="K256" s="152">
        <v>25</v>
      </c>
      <c r="L256" s="152">
        <v>36</v>
      </c>
      <c r="M256" s="152">
        <v>14</v>
      </c>
      <c r="N256" s="148">
        <v>40</v>
      </c>
      <c r="O256" s="148">
        <v>13</v>
      </c>
      <c r="P256" s="148">
        <v>30</v>
      </c>
      <c r="Q256" s="148">
        <v>28</v>
      </c>
      <c r="R256" s="148">
        <v>186</v>
      </c>
      <c r="S256" s="148">
        <v>207494</v>
      </c>
      <c r="T256" s="148">
        <v>38593884</v>
      </c>
      <c r="U256" s="148">
        <v>0</v>
      </c>
      <c r="V256" s="148">
        <v>38593884</v>
      </c>
      <c r="W256" s="148">
        <v>3087510.72</v>
      </c>
      <c r="X256" s="148">
        <v>41681394.719999999</v>
      </c>
      <c r="Y256" s="148">
        <v>255000</v>
      </c>
    </row>
    <row r="257" spans="1:25" x14ac:dyDescent="0.25">
      <c r="A257" s="212">
        <v>44615</v>
      </c>
      <c r="B257" s="152" t="s">
        <v>433</v>
      </c>
      <c r="C257" s="152" t="s">
        <v>126</v>
      </c>
      <c r="D257" s="152" t="s">
        <v>443</v>
      </c>
      <c r="E257" s="152" t="s">
        <v>444</v>
      </c>
      <c r="F257" s="152" t="s">
        <v>445</v>
      </c>
      <c r="G257" s="152" t="s">
        <v>514</v>
      </c>
      <c r="H257" s="152">
        <v>10</v>
      </c>
      <c r="I257" s="152">
        <v>0.03</v>
      </c>
      <c r="J257" s="152">
        <v>0</v>
      </c>
      <c r="K257" s="152">
        <v>48</v>
      </c>
      <c r="L257" s="152">
        <v>47</v>
      </c>
      <c r="M257" s="152">
        <v>14</v>
      </c>
      <c r="N257" s="148">
        <v>32</v>
      </c>
      <c r="O257" s="148">
        <v>33</v>
      </c>
      <c r="P257" s="148">
        <v>10</v>
      </c>
      <c r="Q257" s="148">
        <v>43</v>
      </c>
      <c r="R257" s="148">
        <v>227</v>
      </c>
      <c r="S257" s="148">
        <v>73857</v>
      </c>
      <c r="T257" s="148">
        <v>16765539</v>
      </c>
      <c r="U257" s="148">
        <v>0</v>
      </c>
      <c r="V257" s="148">
        <v>16765539</v>
      </c>
      <c r="W257" s="148">
        <v>1341243.1200000001</v>
      </c>
      <c r="X257" s="148">
        <v>18106782.120000001</v>
      </c>
      <c r="Y257" s="148">
        <v>91900</v>
      </c>
    </row>
    <row r="258" spans="1:25" x14ac:dyDescent="0.25">
      <c r="A258" s="212">
        <v>44615</v>
      </c>
      <c r="B258" s="152" t="s">
        <v>433</v>
      </c>
      <c r="C258" s="152" t="s">
        <v>126</v>
      </c>
      <c r="D258" s="152" t="s">
        <v>446</v>
      </c>
      <c r="E258" s="152" t="s">
        <v>447</v>
      </c>
      <c r="F258" s="152" t="s">
        <v>448</v>
      </c>
      <c r="G258" s="152" t="s">
        <v>514</v>
      </c>
      <c r="H258" s="152">
        <v>10</v>
      </c>
      <c r="I258" s="152">
        <v>0.03</v>
      </c>
      <c r="J258" s="152">
        <v>0</v>
      </c>
      <c r="K258" s="152">
        <v>12</v>
      </c>
      <c r="L258" s="152">
        <v>47</v>
      </c>
      <c r="M258" s="152">
        <v>41</v>
      </c>
      <c r="N258" s="148">
        <v>30</v>
      </c>
      <c r="O258" s="148">
        <v>29</v>
      </c>
      <c r="P258" s="148">
        <v>49</v>
      </c>
      <c r="Q258" s="148">
        <v>46</v>
      </c>
      <c r="R258" s="148">
        <v>254</v>
      </c>
      <c r="S258" s="148">
        <v>9350</v>
      </c>
      <c r="T258" s="148">
        <v>2374900</v>
      </c>
      <c r="U258" s="148">
        <v>0</v>
      </c>
      <c r="V258" s="148">
        <v>2374900</v>
      </c>
      <c r="W258" s="148">
        <v>189992</v>
      </c>
      <c r="X258" s="148">
        <v>2564892</v>
      </c>
      <c r="Y258" s="148">
        <v>11900</v>
      </c>
    </row>
    <row r="259" spans="1:25" x14ac:dyDescent="0.25">
      <c r="A259" s="212">
        <v>44615</v>
      </c>
      <c r="B259" s="152" t="s">
        <v>433</v>
      </c>
      <c r="C259" s="152" t="s">
        <v>126</v>
      </c>
      <c r="D259" s="152" t="s">
        <v>449</v>
      </c>
      <c r="E259" s="152" t="s">
        <v>450</v>
      </c>
      <c r="F259" s="152" t="s">
        <v>451</v>
      </c>
      <c r="G259" s="152" t="s">
        <v>514</v>
      </c>
      <c r="H259" s="152">
        <v>10</v>
      </c>
      <c r="I259" s="152">
        <v>0.03</v>
      </c>
      <c r="J259" s="152">
        <v>0</v>
      </c>
      <c r="K259" s="152">
        <v>31</v>
      </c>
      <c r="L259" s="152">
        <v>25</v>
      </c>
      <c r="M259" s="152">
        <v>21</v>
      </c>
      <c r="N259" s="148">
        <v>23</v>
      </c>
      <c r="O259" s="148">
        <v>17</v>
      </c>
      <c r="P259" s="148">
        <v>14</v>
      </c>
      <c r="Q259" s="148">
        <v>18</v>
      </c>
      <c r="R259" s="148">
        <v>149</v>
      </c>
      <c r="S259" s="148">
        <v>22851</v>
      </c>
      <c r="T259" s="148">
        <v>3404799</v>
      </c>
      <c r="U259" s="148">
        <v>0</v>
      </c>
      <c r="V259" s="148">
        <v>3404799</v>
      </c>
      <c r="W259" s="148">
        <v>272383.92</v>
      </c>
      <c r="X259" s="148">
        <v>3677182.92</v>
      </c>
      <c r="Y259" s="148">
        <v>28900</v>
      </c>
    </row>
    <row r="260" spans="1:25" x14ac:dyDescent="0.25">
      <c r="A260" s="212">
        <v>44615</v>
      </c>
      <c r="B260" s="152" t="s">
        <v>433</v>
      </c>
      <c r="C260" s="152" t="s">
        <v>126</v>
      </c>
      <c r="D260" s="152" t="s">
        <v>452</v>
      </c>
      <c r="E260" s="152" t="s">
        <v>453</v>
      </c>
      <c r="F260" s="152" t="s">
        <v>454</v>
      </c>
      <c r="G260" s="152" t="s">
        <v>514</v>
      </c>
      <c r="H260" s="152">
        <v>12</v>
      </c>
      <c r="I260" s="152">
        <v>0.03</v>
      </c>
      <c r="J260" s="152">
        <v>0</v>
      </c>
      <c r="K260" s="152">
        <v>19</v>
      </c>
      <c r="L260" s="152">
        <v>44</v>
      </c>
      <c r="M260" s="152">
        <v>24</v>
      </c>
      <c r="N260" s="148">
        <v>36</v>
      </c>
      <c r="O260" s="148">
        <v>28</v>
      </c>
      <c r="P260" s="148">
        <v>48</v>
      </c>
      <c r="Q260" s="148">
        <v>31</v>
      </c>
      <c r="R260" s="148">
        <v>230</v>
      </c>
      <c r="S260" s="148">
        <v>37296</v>
      </c>
      <c r="T260" s="148">
        <v>8578080</v>
      </c>
      <c r="U260" s="148">
        <v>0</v>
      </c>
      <c r="V260" s="148">
        <v>8578080</v>
      </c>
      <c r="W260" s="148">
        <v>686246.40000000002</v>
      </c>
      <c r="X260" s="148">
        <v>9264326.4000000004</v>
      </c>
      <c r="Y260" s="148">
        <v>46900</v>
      </c>
    </row>
    <row r="261" spans="1:25" x14ac:dyDescent="0.25">
      <c r="A261" s="212">
        <v>44615</v>
      </c>
      <c r="B261" s="152" t="s">
        <v>433</v>
      </c>
      <c r="C261" s="152" t="s">
        <v>126</v>
      </c>
      <c r="D261" s="152" t="s">
        <v>455</v>
      </c>
      <c r="E261" s="152" t="s">
        <v>456</v>
      </c>
      <c r="F261" s="152" t="s">
        <v>457</v>
      </c>
      <c r="G261" s="152" t="s">
        <v>549</v>
      </c>
      <c r="H261" s="152">
        <v>10</v>
      </c>
      <c r="I261" s="152">
        <v>0.03</v>
      </c>
      <c r="J261" s="152">
        <v>0</v>
      </c>
      <c r="K261" s="152">
        <v>47</v>
      </c>
      <c r="L261" s="152">
        <v>28</v>
      </c>
      <c r="M261" s="152">
        <v>49</v>
      </c>
      <c r="N261" s="148">
        <v>24</v>
      </c>
      <c r="O261" s="148">
        <v>47</v>
      </c>
      <c r="P261" s="148">
        <v>11</v>
      </c>
      <c r="Q261" s="148">
        <v>47</v>
      </c>
      <c r="R261" s="148">
        <v>253</v>
      </c>
      <c r="S261" s="148">
        <v>9350</v>
      </c>
      <c r="T261" s="148">
        <v>2365550</v>
      </c>
      <c r="U261" s="148">
        <v>0</v>
      </c>
      <c r="V261" s="148">
        <v>2365550</v>
      </c>
      <c r="W261" s="148">
        <v>189244</v>
      </c>
      <c r="X261" s="148">
        <v>2554794</v>
      </c>
      <c r="Y261" s="148">
        <v>11900</v>
      </c>
    </row>
    <row r="262" spans="1:25" x14ac:dyDescent="0.25">
      <c r="A262" s="212">
        <v>44615</v>
      </c>
      <c r="B262" s="152" t="s">
        <v>433</v>
      </c>
      <c r="C262" s="152" t="s">
        <v>126</v>
      </c>
      <c r="D262" s="152" t="s">
        <v>458</v>
      </c>
      <c r="E262" s="152" t="s">
        <v>459</v>
      </c>
      <c r="F262" s="152" t="s">
        <v>460</v>
      </c>
      <c r="G262" s="152" t="s">
        <v>569</v>
      </c>
      <c r="H262" s="152">
        <v>7</v>
      </c>
      <c r="I262" s="152">
        <v>0.03</v>
      </c>
      <c r="J262" s="152">
        <v>0</v>
      </c>
      <c r="K262" s="152">
        <v>16</v>
      </c>
      <c r="L262" s="152">
        <v>24</v>
      </c>
      <c r="M262" s="152">
        <v>36</v>
      </c>
      <c r="N262" s="148">
        <v>32</v>
      </c>
      <c r="O262" s="148">
        <v>39</v>
      </c>
      <c r="P262" s="148">
        <v>18</v>
      </c>
      <c r="Q262" s="148">
        <v>23</v>
      </c>
      <c r="R262" s="148">
        <v>188</v>
      </c>
      <c r="S262" s="148">
        <v>181754</v>
      </c>
      <c r="T262" s="148">
        <v>34169752</v>
      </c>
      <c r="U262" s="148">
        <v>0</v>
      </c>
      <c r="V262" s="148">
        <v>34169752</v>
      </c>
      <c r="W262" s="148">
        <v>2733580.16</v>
      </c>
      <c r="X262" s="148">
        <v>36903332.159999996</v>
      </c>
      <c r="Y262" s="148">
        <v>209900</v>
      </c>
    </row>
    <row r="263" spans="1:25" x14ac:dyDescent="0.25">
      <c r="A263" s="212">
        <v>44615</v>
      </c>
      <c r="B263" s="152" t="s">
        <v>433</v>
      </c>
      <c r="C263" s="152" t="s">
        <v>126</v>
      </c>
      <c r="D263" s="152" t="s">
        <v>461</v>
      </c>
      <c r="E263" s="152" t="s">
        <v>462</v>
      </c>
      <c r="F263" s="152" t="s">
        <v>463</v>
      </c>
      <c r="G263" s="152" t="s">
        <v>569</v>
      </c>
      <c r="H263" s="152">
        <v>5</v>
      </c>
      <c r="I263" s="152">
        <v>0.03</v>
      </c>
      <c r="J263" s="152">
        <v>0</v>
      </c>
      <c r="K263" s="152">
        <v>31</v>
      </c>
      <c r="L263" s="152">
        <v>11</v>
      </c>
      <c r="M263" s="152">
        <v>49</v>
      </c>
      <c r="N263" s="148">
        <v>49</v>
      </c>
      <c r="O263" s="148">
        <v>50</v>
      </c>
      <c r="P263" s="148">
        <v>21</v>
      </c>
      <c r="Q263" s="148">
        <v>33</v>
      </c>
      <c r="R263" s="148">
        <v>244</v>
      </c>
      <c r="S263" s="148">
        <v>150919</v>
      </c>
      <c r="T263" s="148">
        <v>36824236</v>
      </c>
      <c r="U263" s="148">
        <v>0</v>
      </c>
      <c r="V263" s="148">
        <v>36824236</v>
      </c>
      <c r="W263" s="148">
        <v>2945938.88</v>
      </c>
      <c r="X263" s="148">
        <v>39770174.880000003</v>
      </c>
      <c r="Y263" s="148">
        <v>180000</v>
      </c>
    </row>
    <row r="264" spans="1:25" x14ac:dyDescent="0.25">
      <c r="A264" s="212">
        <v>44615</v>
      </c>
      <c r="B264" s="152" t="s">
        <v>433</v>
      </c>
      <c r="C264" s="152" t="s">
        <v>126</v>
      </c>
      <c r="D264" s="152" t="s">
        <v>464</v>
      </c>
      <c r="E264" s="152" t="s">
        <v>465</v>
      </c>
      <c r="F264" s="152" t="s">
        <v>466</v>
      </c>
      <c r="G264" s="152" t="s">
        <v>569</v>
      </c>
      <c r="H264" s="152">
        <v>5</v>
      </c>
      <c r="I264" s="152">
        <v>0.03</v>
      </c>
      <c r="J264" s="152">
        <v>0</v>
      </c>
      <c r="K264" s="152">
        <v>24</v>
      </c>
      <c r="L264" s="152">
        <v>44</v>
      </c>
      <c r="M264" s="152">
        <v>20</v>
      </c>
      <c r="N264" s="148">
        <v>31</v>
      </c>
      <c r="O264" s="148">
        <v>25</v>
      </c>
      <c r="P264" s="148">
        <v>37</v>
      </c>
      <c r="Q264" s="148">
        <v>38</v>
      </c>
      <c r="R264" s="148">
        <v>219</v>
      </c>
      <c r="S264" s="148">
        <v>89091</v>
      </c>
      <c r="T264" s="148">
        <v>19510929</v>
      </c>
      <c r="U264" s="148">
        <v>0</v>
      </c>
      <c r="V264" s="148">
        <v>19510929</v>
      </c>
      <c r="W264" s="148">
        <v>1560874.32</v>
      </c>
      <c r="X264" s="148">
        <v>21071803.32</v>
      </c>
      <c r="Y264" s="148">
        <v>107900</v>
      </c>
    </row>
    <row r="265" spans="1:25" x14ac:dyDescent="0.25">
      <c r="A265" s="212">
        <v>44615</v>
      </c>
      <c r="B265" s="152" t="s">
        <v>433</v>
      </c>
      <c r="C265" s="152" t="s">
        <v>126</v>
      </c>
      <c r="D265" s="152" t="s">
        <v>467</v>
      </c>
      <c r="E265" s="152" t="s">
        <v>468</v>
      </c>
      <c r="F265" s="152" t="s">
        <v>469</v>
      </c>
      <c r="G265" s="152" t="s">
        <v>569</v>
      </c>
      <c r="H265" s="152">
        <v>5</v>
      </c>
      <c r="I265" s="152">
        <v>0.03</v>
      </c>
      <c r="J265" s="152">
        <v>0</v>
      </c>
      <c r="K265" s="152">
        <v>20</v>
      </c>
      <c r="L265" s="152">
        <v>20</v>
      </c>
      <c r="M265" s="152">
        <v>31</v>
      </c>
      <c r="N265" s="148">
        <v>45</v>
      </c>
      <c r="O265" s="148">
        <v>24</v>
      </c>
      <c r="P265" s="148">
        <v>44</v>
      </c>
      <c r="Q265" s="148">
        <v>22</v>
      </c>
      <c r="R265" s="148">
        <v>206</v>
      </c>
      <c r="S265" s="148">
        <v>89091</v>
      </c>
      <c r="T265" s="148">
        <v>18352746</v>
      </c>
      <c r="U265" s="148">
        <v>0</v>
      </c>
      <c r="V265" s="148">
        <v>18352746</v>
      </c>
      <c r="W265" s="148">
        <v>1468219.68</v>
      </c>
      <c r="X265" s="148">
        <v>19820965.68</v>
      </c>
      <c r="Y265" s="148">
        <v>107900</v>
      </c>
    </row>
    <row r="266" spans="1:25" x14ac:dyDescent="0.25">
      <c r="A266" s="212">
        <v>44615</v>
      </c>
      <c r="B266" s="152" t="s">
        <v>44</v>
      </c>
      <c r="C266" s="152" t="s">
        <v>45</v>
      </c>
      <c r="D266" s="152" t="s">
        <v>46</v>
      </c>
      <c r="E266" s="152" t="s">
        <v>47</v>
      </c>
      <c r="F266" s="152" t="s">
        <v>48</v>
      </c>
      <c r="G266" s="152" t="s">
        <v>514</v>
      </c>
      <c r="H266" s="152">
        <v>5</v>
      </c>
      <c r="I266" s="152">
        <v>0.1</v>
      </c>
      <c r="J266" s="152">
        <v>0</v>
      </c>
      <c r="K266" s="152">
        <v>29</v>
      </c>
      <c r="L266" s="152">
        <v>44</v>
      </c>
      <c r="M266" s="152">
        <v>13</v>
      </c>
      <c r="N266" s="148">
        <v>14</v>
      </c>
      <c r="O266" s="148">
        <v>33</v>
      </c>
      <c r="P266" s="148">
        <v>49</v>
      </c>
      <c r="Q266" s="148">
        <v>39</v>
      </c>
      <c r="R266" s="148">
        <v>221</v>
      </c>
      <c r="S266" s="148">
        <v>25000</v>
      </c>
      <c r="T266" s="148">
        <v>5525000</v>
      </c>
      <c r="U266" s="148">
        <v>0</v>
      </c>
      <c r="V266" s="148">
        <v>5525000</v>
      </c>
      <c r="W266" s="148">
        <v>442000</v>
      </c>
      <c r="X266" s="148">
        <v>5967000</v>
      </c>
      <c r="Y266" s="148">
        <v>30900</v>
      </c>
    </row>
    <row r="267" spans="1:25" x14ac:dyDescent="0.25">
      <c r="A267" s="212">
        <v>44615</v>
      </c>
      <c r="B267" s="152" t="s">
        <v>44</v>
      </c>
      <c r="C267" s="152" t="s">
        <v>45</v>
      </c>
      <c r="D267" s="152" t="s">
        <v>51</v>
      </c>
      <c r="E267" s="152" t="s">
        <v>52</v>
      </c>
      <c r="F267" s="152" t="s">
        <v>53</v>
      </c>
      <c r="G267" s="152" t="s">
        <v>514</v>
      </c>
      <c r="H267" s="152">
        <v>5</v>
      </c>
      <c r="I267" s="152">
        <v>0.1</v>
      </c>
      <c r="J267" s="152">
        <v>0</v>
      </c>
      <c r="K267" s="152">
        <v>15</v>
      </c>
      <c r="L267" s="152">
        <v>19</v>
      </c>
      <c r="M267" s="152">
        <v>16</v>
      </c>
      <c r="N267" s="148">
        <v>34</v>
      </c>
      <c r="O267" s="148">
        <v>47</v>
      </c>
      <c r="P267" s="148">
        <v>21</v>
      </c>
      <c r="Q267" s="148">
        <v>13</v>
      </c>
      <c r="R267" s="148">
        <v>165</v>
      </c>
      <c r="S267" s="148">
        <v>24000</v>
      </c>
      <c r="T267" s="148">
        <v>3960000</v>
      </c>
      <c r="U267" s="148">
        <v>0</v>
      </c>
      <c r="V267" s="148">
        <v>3960000</v>
      </c>
      <c r="W267" s="148">
        <v>316800</v>
      </c>
      <c r="X267" s="148">
        <v>4276800</v>
      </c>
      <c r="Y267" s="148">
        <v>28900</v>
      </c>
    </row>
    <row r="268" spans="1:25" x14ac:dyDescent="0.25">
      <c r="A268" s="212">
        <v>44615</v>
      </c>
      <c r="B268" s="152" t="s">
        <v>44</v>
      </c>
      <c r="C268" s="152" t="s">
        <v>45</v>
      </c>
      <c r="D268" s="152" t="s">
        <v>54</v>
      </c>
      <c r="E268" s="152" t="s">
        <v>55</v>
      </c>
      <c r="F268" s="152" t="s">
        <v>56</v>
      </c>
      <c r="G268" s="152" t="s">
        <v>514</v>
      </c>
      <c r="H268" s="152">
        <v>5</v>
      </c>
      <c r="I268" s="152">
        <v>0.1</v>
      </c>
      <c r="J268" s="152">
        <v>0</v>
      </c>
      <c r="K268" s="152">
        <v>32</v>
      </c>
      <c r="L268" s="152">
        <v>25</v>
      </c>
      <c r="M268" s="152">
        <v>34</v>
      </c>
      <c r="N268" s="148">
        <v>12</v>
      </c>
      <c r="O268" s="148">
        <v>0</v>
      </c>
      <c r="P268" s="148">
        <v>0</v>
      </c>
      <c r="Q268" s="148">
        <v>0</v>
      </c>
      <c r="R268" s="148">
        <v>103</v>
      </c>
      <c r="S268" s="148">
        <v>24500</v>
      </c>
      <c r="T268" s="148">
        <v>2523500</v>
      </c>
      <c r="U268" s="148">
        <v>0</v>
      </c>
      <c r="V268" s="148">
        <v>2523500</v>
      </c>
      <c r="W268" s="148">
        <v>201880</v>
      </c>
      <c r="X268" s="148">
        <v>2725380</v>
      </c>
      <c r="Y268" s="148">
        <v>30900</v>
      </c>
    </row>
    <row r="269" spans="1:25" x14ac:dyDescent="0.25">
      <c r="A269" s="212">
        <v>44615</v>
      </c>
      <c r="B269" s="152" t="s">
        <v>44</v>
      </c>
      <c r="C269" s="152" t="s">
        <v>45</v>
      </c>
      <c r="D269" s="152" t="s">
        <v>57</v>
      </c>
      <c r="E269" s="152" t="s">
        <v>58</v>
      </c>
      <c r="F269" s="152" t="s">
        <v>59</v>
      </c>
      <c r="G269" s="152" t="s">
        <v>514</v>
      </c>
      <c r="H269" s="152">
        <v>5</v>
      </c>
      <c r="I269" s="152">
        <v>0.1</v>
      </c>
      <c r="J269" s="152">
        <v>0</v>
      </c>
      <c r="K269" s="152">
        <v>0</v>
      </c>
      <c r="L269" s="152">
        <v>0</v>
      </c>
      <c r="M269" s="152">
        <v>0</v>
      </c>
      <c r="N269" s="148">
        <v>0</v>
      </c>
      <c r="O269" s="148">
        <v>0</v>
      </c>
      <c r="P269" s="148">
        <v>0</v>
      </c>
      <c r="Q269" s="148">
        <v>39</v>
      </c>
      <c r="R269" s="148">
        <v>39</v>
      </c>
      <c r="S269" s="148">
        <v>8500</v>
      </c>
      <c r="T269" s="148">
        <v>331500</v>
      </c>
      <c r="U269" s="148">
        <v>0</v>
      </c>
      <c r="V269" s="148">
        <v>331500</v>
      </c>
      <c r="W269" s="148">
        <v>26520</v>
      </c>
      <c r="X269" s="148">
        <v>358020</v>
      </c>
      <c r="Y269" s="148">
        <v>10900</v>
      </c>
    </row>
    <row r="270" spans="1:25" x14ac:dyDescent="0.25">
      <c r="A270" s="212">
        <v>44615</v>
      </c>
      <c r="B270" s="152" t="s">
        <v>44</v>
      </c>
      <c r="C270" s="152" t="s">
        <v>45</v>
      </c>
      <c r="D270" s="152" t="s">
        <v>60</v>
      </c>
      <c r="E270" s="152" t="s">
        <v>61</v>
      </c>
      <c r="F270" s="152" t="s">
        <v>62</v>
      </c>
      <c r="G270" s="152" t="s">
        <v>514</v>
      </c>
      <c r="H270" s="152">
        <v>5</v>
      </c>
      <c r="I270" s="152">
        <v>0.1</v>
      </c>
      <c r="J270" s="152">
        <v>0</v>
      </c>
      <c r="K270" s="152">
        <v>24</v>
      </c>
      <c r="L270" s="152">
        <v>35</v>
      </c>
      <c r="M270" s="152">
        <v>32</v>
      </c>
      <c r="N270" s="148">
        <v>31</v>
      </c>
      <c r="O270" s="148">
        <v>11</v>
      </c>
      <c r="P270" s="148">
        <v>42</v>
      </c>
      <c r="Q270" s="148">
        <v>10</v>
      </c>
      <c r="R270" s="148">
        <v>185</v>
      </c>
      <c r="S270" s="148">
        <v>12500</v>
      </c>
      <c r="T270" s="148">
        <v>2312500</v>
      </c>
      <c r="U270" s="148">
        <v>0</v>
      </c>
      <c r="V270" s="148">
        <v>2312500</v>
      </c>
      <c r="W270" s="148">
        <v>185000</v>
      </c>
      <c r="X270" s="148">
        <v>2497500</v>
      </c>
      <c r="Y270" s="148">
        <v>14900</v>
      </c>
    </row>
    <row r="271" spans="1:25" x14ac:dyDescent="0.25">
      <c r="A271" s="212">
        <v>44615</v>
      </c>
      <c r="B271" s="152" t="s">
        <v>44</v>
      </c>
      <c r="C271" s="152" t="s">
        <v>45</v>
      </c>
      <c r="D271" s="152" t="s">
        <v>63</v>
      </c>
      <c r="E271" s="152" t="s">
        <v>64</v>
      </c>
      <c r="F271" s="152" t="s">
        <v>65</v>
      </c>
      <c r="G271" s="152" t="s">
        <v>514</v>
      </c>
      <c r="H271" s="152">
        <v>5</v>
      </c>
      <c r="I271" s="152">
        <v>0.1</v>
      </c>
      <c r="J271" s="152">
        <v>0</v>
      </c>
      <c r="K271" s="152">
        <v>43</v>
      </c>
      <c r="L271" s="152">
        <v>31</v>
      </c>
      <c r="M271" s="152">
        <v>41</v>
      </c>
      <c r="N271" s="148">
        <v>17</v>
      </c>
      <c r="O271" s="148">
        <v>46</v>
      </c>
      <c r="P271" s="148">
        <v>35</v>
      </c>
      <c r="Q271" s="148">
        <v>36</v>
      </c>
      <c r="R271" s="148">
        <v>249</v>
      </c>
      <c r="S271" s="148">
        <v>10000</v>
      </c>
      <c r="T271" s="148">
        <v>2490000</v>
      </c>
      <c r="U271" s="148">
        <v>0</v>
      </c>
      <c r="V271" s="148">
        <v>2490000</v>
      </c>
      <c r="W271" s="148">
        <v>199200</v>
      </c>
      <c r="X271" s="148">
        <v>2689200</v>
      </c>
      <c r="Y271" s="148">
        <v>11900</v>
      </c>
    </row>
    <row r="272" spans="1:25" x14ac:dyDescent="0.25">
      <c r="A272" s="212">
        <v>44615</v>
      </c>
      <c r="B272" s="152" t="s">
        <v>44</v>
      </c>
      <c r="C272" s="152" t="s">
        <v>45</v>
      </c>
      <c r="D272" s="152" t="s">
        <v>66</v>
      </c>
      <c r="E272" s="152" t="s">
        <v>67</v>
      </c>
      <c r="F272" s="152" t="s">
        <v>68</v>
      </c>
      <c r="G272" s="152" t="s">
        <v>514</v>
      </c>
      <c r="H272" s="152">
        <v>5</v>
      </c>
      <c r="I272" s="152">
        <v>0.1</v>
      </c>
      <c r="J272" s="152">
        <v>0</v>
      </c>
      <c r="K272" s="152">
        <v>24</v>
      </c>
      <c r="L272" s="152">
        <v>15</v>
      </c>
      <c r="M272" s="152">
        <v>46</v>
      </c>
      <c r="N272" s="148">
        <v>37</v>
      </c>
      <c r="O272" s="148">
        <v>14</v>
      </c>
      <c r="P272" s="148">
        <v>11</v>
      </c>
      <c r="Q272" s="148">
        <v>40</v>
      </c>
      <c r="R272" s="148">
        <v>187</v>
      </c>
      <c r="S272" s="148">
        <v>27000</v>
      </c>
      <c r="T272" s="148">
        <v>5049000</v>
      </c>
      <c r="U272" s="148">
        <v>0</v>
      </c>
      <c r="V272" s="148">
        <v>5049000</v>
      </c>
      <c r="W272" s="148">
        <v>403920</v>
      </c>
      <c r="X272" s="148">
        <v>5452920</v>
      </c>
      <c r="Y272" s="148">
        <v>31900</v>
      </c>
    </row>
    <row r="273" spans="1:25" x14ac:dyDescent="0.25">
      <c r="A273" s="212">
        <v>44615</v>
      </c>
      <c r="B273" s="152" t="s">
        <v>216</v>
      </c>
      <c r="C273" s="152" t="s">
        <v>217</v>
      </c>
      <c r="D273" s="152" t="s">
        <v>224</v>
      </c>
      <c r="E273" s="152" t="s">
        <v>225</v>
      </c>
      <c r="F273" s="152" t="s">
        <v>226</v>
      </c>
      <c r="G273" s="152" t="s">
        <v>514</v>
      </c>
      <c r="H273" s="152">
        <v>30</v>
      </c>
      <c r="I273" s="152">
        <v>0.05</v>
      </c>
      <c r="J273" s="152">
        <v>0</v>
      </c>
      <c r="K273" s="152">
        <v>11</v>
      </c>
      <c r="L273" s="152">
        <v>18</v>
      </c>
      <c r="M273" s="152">
        <v>29</v>
      </c>
      <c r="N273" s="148">
        <v>50</v>
      </c>
      <c r="O273" s="148">
        <v>13</v>
      </c>
      <c r="P273" s="148">
        <v>26</v>
      </c>
      <c r="Q273" s="148">
        <v>49</v>
      </c>
      <c r="R273" s="148">
        <v>196</v>
      </c>
      <c r="S273" s="148">
        <v>18150</v>
      </c>
      <c r="T273" s="148">
        <v>3557400</v>
      </c>
      <c r="U273" s="148">
        <v>0</v>
      </c>
      <c r="V273" s="148">
        <v>3557400</v>
      </c>
      <c r="W273" s="148">
        <v>284592</v>
      </c>
      <c r="X273" s="148">
        <v>3841992</v>
      </c>
      <c r="Y273" s="148">
        <v>24900</v>
      </c>
    </row>
    <row r="274" spans="1:25" x14ac:dyDescent="0.25">
      <c r="A274" s="212">
        <v>44615</v>
      </c>
      <c r="B274" s="152" t="s">
        <v>216</v>
      </c>
      <c r="C274" s="152" t="s">
        <v>217</v>
      </c>
      <c r="D274" s="152" t="s">
        <v>227</v>
      </c>
      <c r="E274" s="152" t="s">
        <v>228</v>
      </c>
      <c r="F274" s="152" t="s">
        <v>229</v>
      </c>
      <c r="G274" s="152" t="s">
        <v>514</v>
      </c>
      <c r="H274" s="152">
        <v>24</v>
      </c>
      <c r="I274" s="152">
        <v>0.05</v>
      </c>
      <c r="J274" s="152">
        <v>0.1</v>
      </c>
      <c r="K274" s="152">
        <v>44</v>
      </c>
      <c r="L274" s="152">
        <v>42</v>
      </c>
      <c r="M274" s="152">
        <v>41</v>
      </c>
      <c r="N274" s="148">
        <v>16</v>
      </c>
      <c r="O274" s="148">
        <v>29</v>
      </c>
      <c r="P274" s="148">
        <v>50</v>
      </c>
      <c r="Q274" s="148">
        <v>26</v>
      </c>
      <c r="R274" s="148">
        <v>248</v>
      </c>
      <c r="S274" s="148">
        <v>40000</v>
      </c>
      <c r="T274" s="148">
        <v>9920000</v>
      </c>
      <c r="U274" s="148">
        <v>992000</v>
      </c>
      <c r="V274" s="148">
        <v>8928000</v>
      </c>
      <c r="W274" s="148">
        <v>793600</v>
      </c>
      <c r="X274" s="148">
        <v>9721600</v>
      </c>
      <c r="Y274" s="148">
        <v>51900</v>
      </c>
    </row>
    <row r="275" spans="1:25" x14ac:dyDescent="0.25">
      <c r="A275" s="212">
        <v>44615</v>
      </c>
      <c r="B275" s="152" t="s">
        <v>216</v>
      </c>
      <c r="C275" s="152" t="s">
        <v>217</v>
      </c>
      <c r="D275" s="152" t="s">
        <v>230</v>
      </c>
      <c r="E275" s="152" t="s">
        <v>231</v>
      </c>
      <c r="F275" s="152" t="s">
        <v>232</v>
      </c>
      <c r="G275" s="152" t="s">
        <v>514</v>
      </c>
      <c r="H275" s="152">
        <v>30</v>
      </c>
      <c r="I275" s="152">
        <v>0.05</v>
      </c>
      <c r="J275" s="152">
        <v>0.15</v>
      </c>
      <c r="K275" s="152">
        <v>28</v>
      </c>
      <c r="L275" s="152">
        <v>13</v>
      </c>
      <c r="M275" s="152">
        <v>34</v>
      </c>
      <c r="N275" s="148">
        <v>20</v>
      </c>
      <c r="O275" s="148">
        <v>33</v>
      </c>
      <c r="P275" s="148">
        <v>26</v>
      </c>
      <c r="Q275" s="148">
        <v>23</v>
      </c>
      <c r="R275" s="148">
        <v>177</v>
      </c>
      <c r="S275" s="148">
        <v>36000</v>
      </c>
      <c r="T275" s="148">
        <v>6372000</v>
      </c>
      <c r="U275" s="148">
        <v>955800</v>
      </c>
      <c r="V275" s="148">
        <v>5416200</v>
      </c>
      <c r="W275" s="148">
        <v>509760</v>
      </c>
      <c r="X275" s="148">
        <v>5925960</v>
      </c>
      <c r="Y275" s="148">
        <v>46900</v>
      </c>
    </row>
    <row r="276" spans="1:25" x14ac:dyDescent="0.25">
      <c r="A276" s="212">
        <v>44615</v>
      </c>
      <c r="B276" s="152" t="s">
        <v>216</v>
      </c>
      <c r="C276" s="152" t="s">
        <v>217</v>
      </c>
      <c r="D276" s="152" t="s">
        <v>233</v>
      </c>
      <c r="E276" s="152" t="s">
        <v>234</v>
      </c>
      <c r="F276" s="152" t="s">
        <v>235</v>
      </c>
      <c r="G276" s="152" t="s">
        <v>514</v>
      </c>
      <c r="H276" s="152">
        <v>32</v>
      </c>
      <c r="I276" s="152">
        <v>0.05</v>
      </c>
      <c r="J276" s="152">
        <v>0.1</v>
      </c>
      <c r="K276" s="152">
        <v>27</v>
      </c>
      <c r="L276" s="152">
        <v>37</v>
      </c>
      <c r="M276" s="152">
        <v>50</v>
      </c>
      <c r="N276" s="148">
        <v>17</v>
      </c>
      <c r="O276" s="148">
        <v>37</v>
      </c>
      <c r="P276" s="148">
        <v>37</v>
      </c>
      <c r="Q276" s="148">
        <v>43</v>
      </c>
      <c r="R276" s="148">
        <v>248</v>
      </c>
      <c r="S276" s="148">
        <v>21120</v>
      </c>
      <c r="T276" s="148">
        <v>5237760</v>
      </c>
      <c r="U276" s="148">
        <v>523776</v>
      </c>
      <c r="V276" s="148">
        <v>4713984</v>
      </c>
      <c r="W276" s="148">
        <v>419020.79999999999</v>
      </c>
      <c r="X276" s="148">
        <v>5133004.7999999998</v>
      </c>
      <c r="Y276" s="148">
        <v>27900</v>
      </c>
    </row>
    <row r="277" spans="1:25" x14ac:dyDescent="0.25">
      <c r="A277" s="212">
        <v>44615</v>
      </c>
      <c r="B277" s="152" t="s">
        <v>216</v>
      </c>
      <c r="C277" s="152" t="s">
        <v>217</v>
      </c>
      <c r="D277" s="152" t="s">
        <v>236</v>
      </c>
      <c r="E277" s="152" t="s">
        <v>237</v>
      </c>
      <c r="F277" s="152" t="s">
        <v>238</v>
      </c>
      <c r="G277" s="152" t="s">
        <v>514</v>
      </c>
      <c r="H277" s="152">
        <v>30</v>
      </c>
      <c r="I277" s="152">
        <v>0.05</v>
      </c>
      <c r="J277" s="152">
        <v>0.2</v>
      </c>
      <c r="K277" s="152">
        <v>48</v>
      </c>
      <c r="L277" s="152">
        <v>34</v>
      </c>
      <c r="M277" s="152">
        <v>36</v>
      </c>
      <c r="N277" s="148">
        <v>40</v>
      </c>
      <c r="O277" s="148">
        <v>44</v>
      </c>
      <c r="P277" s="148">
        <v>31</v>
      </c>
      <c r="Q277" s="148">
        <v>10</v>
      </c>
      <c r="R277" s="148">
        <v>243</v>
      </c>
      <c r="S277" s="148">
        <v>33000</v>
      </c>
      <c r="T277" s="148">
        <v>8019000</v>
      </c>
      <c r="U277" s="148">
        <v>1603800</v>
      </c>
      <c r="V277" s="148">
        <v>6415200</v>
      </c>
      <c r="W277" s="148">
        <v>641520</v>
      </c>
      <c r="X277" s="148">
        <v>7056720</v>
      </c>
      <c r="Y277" s="148">
        <v>42900</v>
      </c>
    </row>
    <row r="278" spans="1:25" x14ac:dyDescent="0.25">
      <c r="A278" s="212">
        <v>44615</v>
      </c>
      <c r="B278" s="152" t="s">
        <v>216</v>
      </c>
      <c r="C278" s="152" t="s">
        <v>217</v>
      </c>
      <c r="D278" s="152" t="s">
        <v>239</v>
      </c>
      <c r="E278" s="152" t="s">
        <v>240</v>
      </c>
      <c r="F278" s="152" t="s">
        <v>241</v>
      </c>
      <c r="G278" s="152" t="s">
        <v>514</v>
      </c>
      <c r="H278" s="152">
        <v>30</v>
      </c>
      <c r="I278" s="152">
        <v>0.05</v>
      </c>
      <c r="J278" s="152">
        <v>0</v>
      </c>
      <c r="K278" s="152">
        <v>28</v>
      </c>
      <c r="L278" s="152">
        <v>30</v>
      </c>
      <c r="M278" s="152">
        <v>15</v>
      </c>
      <c r="N278" s="148">
        <v>29</v>
      </c>
      <c r="O278" s="148">
        <v>16</v>
      </c>
      <c r="P278" s="148">
        <v>26</v>
      </c>
      <c r="Q278" s="148">
        <v>50</v>
      </c>
      <c r="R278" s="148">
        <v>194</v>
      </c>
      <c r="S278" s="148">
        <v>50400</v>
      </c>
      <c r="T278" s="148">
        <v>9777600</v>
      </c>
      <c r="U278" s="148">
        <v>0</v>
      </c>
      <c r="V278" s="148">
        <v>9777600</v>
      </c>
      <c r="W278" s="148">
        <v>782208</v>
      </c>
      <c r="X278" s="148">
        <v>10559808</v>
      </c>
      <c r="Y278" s="148">
        <v>65000</v>
      </c>
    </row>
    <row r="279" spans="1:25" x14ac:dyDescent="0.25">
      <c r="A279" s="212">
        <v>44615</v>
      </c>
      <c r="B279" s="152" t="s">
        <v>216</v>
      </c>
      <c r="C279" s="152" t="s">
        <v>217</v>
      </c>
      <c r="D279" s="152" t="s">
        <v>242</v>
      </c>
      <c r="E279" s="152" t="s">
        <v>243</v>
      </c>
      <c r="F279" s="152" t="s">
        <v>244</v>
      </c>
      <c r="G279" s="152" t="s">
        <v>514</v>
      </c>
      <c r="H279" s="152">
        <v>20</v>
      </c>
      <c r="I279" s="152">
        <v>0.05</v>
      </c>
      <c r="J279" s="152">
        <v>0</v>
      </c>
      <c r="K279" s="152">
        <v>15</v>
      </c>
      <c r="L279" s="152">
        <v>43</v>
      </c>
      <c r="M279" s="152">
        <v>38</v>
      </c>
      <c r="N279" s="148">
        <v>35</v>
      </c>
      <c r="O279" s="148">
        <v>15</v>
      </c>
      <c r="P279" s="148">
        <v>23</v>
      </c>
      <c r="Q279" s="148">
        <v>29</v>
      </c>
      <c r="R279" s="148">
        <v>198</v>
      </c>
      <c r="S279" s="148">
        <v>110000</v>
      </c>
      <c r="T279" s="148">
        <v>21780000</v>
      </c>
      <c r="U279" s="148">
        <v>0</v>
      </c>
      <c r="V279" s="148">
        <v>21780000</v>
      </c>
      <c r="W279" s="148">
        <v>1742400</v>
      </c>
      <c r="X279" s="148">
        <v>23522400</v>
      </c>
      <c r="Y279" s="148">
        <v>136900</v>
      </c>
    </row>
    <row r="280" spans="1:25" x14ac:dyDescent="0.25">
      <c r="A280" s="212">
        <v>44615</v>
      </c>
      <c r="B280" s="152" t="s">
        <v>216</v>
      </c>
      <c r="C280" s="152" t="s">
        <v>217</v>
      </c>
      <c r="D280" s="152" t="s">
        <v>245</v>
      </c>
      <c r="E280" s="152" t="s">
        <v>246</v>
      </c>
      <c r="F280" s="152" t="s">
        <v>247</v>
      </c>
      <c r="G280" s="152" t="s">
        <v>514</v>
      </c>
      <c r="H280" s="152">
        <v>40</v>
      </c>
      <c r="I280" s="152">
        <v>0.05</v>
      </c>
      <c r="J280" s="152">
        <v>0</v>
      </c>
      <c r="K280" s="152">
        <v>40</v>
      </c>
      <c r="L280" s="152">
        <v>35</v>
      </c>
      <c r="M280" s="152">
        <v>33</v>
      </c>
      <c r="N280" s="148">
        <v>45</v>
      </c>
      <c r="O280" s="148">
        <v>36</v>
      </c>
      <c r="P280" s="148">
        <v>21</v>
      </c>
      <c r="Q280" s="148">
        <v>16</v>
      </c>
      <c r="R280" s="148">
        <v>226</v>
      </c>
      <c r="S280" s="148">
        <v>45000</v>
      </c>
      <c r="T280" s="148">
        <v>10170000</v>
      </c>
      <c r="U280" s="148">
        <v>0</v>
      </c>
      <c r="V280" s="148">
        <v>10170000</v>
      </c>
      <c r="W280" s="148">
        <v>813600</v>
      </c>
      <c r="X280" s="148">
        <v>10983600</v>
      </c>
      <c r="Y280" s="148">
        <v>55900</v>
      </c>
    </row>
    <row r="281" spans="1:25" x14ac:dyDescent="0.25">
      <c r="A281" s="212">
        <v>44615</v>
      </c>
      <c r="B281" s="152" t="s">
        <v>216</v>
      </c>
      <c r="C281" s="152" t="s">
        <v>217</v>
      </c>
      <c r="D281" s="152" t="s">
        <v>248</v>
      </c>
      <c r="E281" s="152" t="s">
        <v>249</v>
      </c>
      <c r="F281" s="152" t="s">
        <v>250</v>
      </c>
      <c r="G281" s="152" t="s">
        <v>514</v>
      </c>
      <c r="H281" s="152">
        <v>30</v>
      </c>
      <c r="I281" s="152">
        <v>0.05</v>
      </c>
      <c r="J281" s="152">
        <v>0</v>
      </c>
      <c r="K281" s="152">
        <v>22</v>
      </c>
      <c r="L281" s="152">
        <v>27</v>
      </c>
      <c r="M281" s="152">
        <v>48</v>
      </c>
      <c r="N281" s="148">
        <v>39</v>
      </c>
      <c r="O281" s="148">
        <v>45</v>
      </c>
      <c r="P281" s="148">
        <v>27</v>
      </c>
      <c r="Q281" s="148">
        <v>14</v>
      </c>
      <c r="R281" s="148">
        <v>222</v>
      </c>
      <c r="S281" s="148">
        <v>52000</v>
      </c>
      <c r="T281" s="148">
        <v>11544000</v>
      </c>
      <c r="U281" s="148">
        <v>0</v>
      </c>
      <c r="V281" s="148">
        <v>11544000</v>
      </c>
      <c r="W281" s="148">
        <v>923520</v>
      </c>
      <c r="X281" s="148">
        <v>12467520</v>
      </c>
      <c r="Y281" s="148">
        <v>67900</v>
      </c>
    </row>
    <row r="282" spans="1:25" x14ac:dyDescent="0.25">
      <c r="A282" s="212">
        <v>44615</v>
      </c>
      <c r="B282" s="152" t="s">
        <v>216</v>
      </c>
      <c r="C282" s="152" t="s">
        <v>217</v>
      </c>
      <c r="D282" s="152" t="s">
        <v>251</v>
      </c>
      <c r="E282" s="152" t="s">
        <v>252</v>
      </c>
      <c r="F282" s="152" t="s">
        <v>253</v>
      </c>
      <c r="G282" s="152" t="s">
        <v>514</v>
      </c>
      <c r="H282" s="152">
        <v>20</v>
      </c>
      <c r="I282" s="152">
        <v>0.05</v>
      </c>
      <c r="J282" s="152">
        <v>0.05</v>
      </c>
      <c r="K282" s="152">
        <v>30</v>
      </c>
      <c r="L282" s="152">
        <v>35</v>
      </c>
      <c r="M282" s="152">
        <v>23</v>
      </c>
      <c r="N282" s="148">
        <v>49</v>
      </c>
      <c r="O282" s="148">
        <v>35</v>
      </c>
      <c r="P282" s="148">
        <v>50</v>
      </c>
      <c r="Q282" s="148">
        <v>32</v>
      </c>
      <c r="R282" s="148">
        <v>254</v>
      </c>
      <c r="S282" s="148">
        <v>65000</v>
      </c>
      <c r="T282" s="148">
        <v>16510000</v>
      </c>
      <c r="U282" s="148">
        <v>825500</v>
      </c>
      <c r="V282" s="148">
        <v>15684500</v>
      </c>
      <c r="W282" s="148">
        <v>1320800</v>
      </c>
      <c r="X282" s="148">
        <v>17005300</v>
      </c>
      <c r="Y282" s="148">
        <v>76900</v>
      </c>
    </row>
    <row r="283" spans="1:25" x14ac:dyDescent="0.25">
      <c r="A283" s="212">
        <v>44615</v>
      </c>
      <c r="B283" s="152" t="s">
        <v>216</v>
      </c>
      <c r="C283" s="152" t="s">
        <v>217</v>
      </c>
      <c r="D283" s="152" t="s">
        <v>254</v>
      </c>
      <c r="E283" s="152" t="s">
        <v>255</v>
      </c>
      <c r="F283" s="152" t="s">
        <v>256</v>
      </c>
      <c r="G283" s="152" t="s">
        <v>514</v>
      </c>
      <c r="H283" s="152">
        <v>20</v>
      </c>
      <c r="I283" s="152">
        <v>0.05</v>
      </c>
      <c r="J283" s="152">
        <v>0</v>
      </c>
      <c r="K283" s="152">
        <v>22</v>
      </c>
      <c r="L283" s="152">
        <v>23</v>
      </c>
      <c r="M283" s="152">
        <v>14</v>
      </c>
      <c r="N283" s="148">
        <v>19</v>
      </c>
      <c r="O283" s="148">
        <v>42</v>
      </c>
      <c r="P283" s="148">
        <v>11</v>
      </c>
      <c r="Q283" s="148">
        <v>32</v>
      </c>
      <c r="R283" s="148">
        <v>163</v>
      </c>
      <c r="S283" s="148">
        <v>125000</v>
      </c>
      <c r="T283" s="148">
        <v>20375000</v>
      </c>
      <c r="U283" s="148">
        <v>0</v>
      </c>
      <c r="V283" s="148">
        <v>20375000</v>
      </c>
      <c r="W283" s="148">
        <v>1630000</v>
      </c>
      <c r="X283" s="148">
        <v>22005000</v>
      </c>
      <c r="Y283" s="148">
        <v>156900</v>
      </c>
    </row>
    <row r="284" spans="1:25" x14ac:dyDescent="0.25">
      <c r="A284" s="212">
        <v>44615</v>
      </c>
      <c r="B284" s="152" t="s">
        <v>216</v>
      </c>
      <c r="C284" s="152" t="s">
        <v>217</v>
      </c>
      <c r="D284" s="152" t="s">
        <v>257</v>
      </c>
      <c r="E284" s="152" t="s">
        <v>258</v>
      </c>
      <c r="F284" s="152" t="s">
        <v>259</v>
      </c>
      <c r="G284" s="152" t="s">
        <v>514</v>
      </c>
      <c r="H284" s="152">
        <v>20</v>
      </c>
      <c r="I284" s="152">
        <v>0.05</v>
      </c>
      <c r="J284" s="152">
        <v>0</v>
      </c>
      <c r="K284" s="152">
        <v>30</v>
      </c>
      <c r="L284" s="152">
        <v>49</v>
      </c>
      <c r="M284" s="152">
        <v>20</v>
      </c>
      <c r="N284" s="148">
        <v>32</v>
      </c>
      <c r="O284" s="148">
        <v>32</v>
      </c>
      <c r="P284" s="148">
        <v>17</v>
      </c>
      <c r="Q284" s="148">
        <v>28</v>
      </c>
      <c r="R284" s="148">
        <v>208</v>
      </c>
      <c r="S284" s="148">
        <v>70000</v>
      </c>
      <c r="T284" s="148">
        <v>14560000</v>
      </c>
      <c r="U284" s="148">
        <v>0</v>
      </c>
      <c r="V284" s="148">
        <v>14560000</v>
      </c>
      <c r="W284" s="148">
        <v>1164800</v>
      </c>
      <c r="X284" s="148">
        <v>15724800</v>
      </c>
      <c r="Y284" s="148">
        <v>83900</v>
      </c>
    </row>
    <row r="285" spans="1:25" x14ac:dyDescent="0.25">
      <c r="A285" s="212">
        <v>44615</v>
      </c>
      <c r="B285" s="152" t="s">
        <v>216</v>
      </c>
      <c r="C285" s="152" t="s">
        <v>217</v>
      </c>
      <c r="D285" s="152" t="s">
        <v>260</v>
      </c>
      <c r="E285" s="152" t="s">
        <v>261</v>
      </c>
      <c r="F285" s="152" t="s">
        <v>262</v>
      </c>
      <c r="G285" s="152" t="s">
        <v>514</v>
      </c>
      <c r="H285" s="152">
        <v>20</v>
      </c>
      <c r="I285" s="152">
        <v>0.05</v>
      </c>
      <c r="J285" s="152">
        <v>0.2</v>
      </c>
      <c r="K285" s="152">
        <v>44</v>
      </c>
      <c r="L285" s="152">
        <v>32</v>
      </c>
      <c r="M285" s="152">
        <v>15</v>
      </c>
      <c r="N285" s="148">
        <v>19</v>
      </c>
      <c r="O285" s="148">
        <v>33</v>
      </c>
      <c r="P285" s="148">
        <v>29</v>
      </c>
      <c r="Q285" s="148">
        <v>29</v>
      </c>
      <c r="R285" s="148">
        <v>201</v>
      </c>
      <c r="S285" s="148">
        <v>80000</v>
      </c>
      <c r="T285" s="148">
        <v>16080000</v>
      </c>
      <c r="U285" s="148">
        <v>3216000</v>
      </c>
      <c r="V285" s="148">
        <v>12864000</v>
      </c>
      <c r="W285" s="148">
        <v>1286400</v>
      </c>
      <c r="X285" s="148">
        <v>14150400</v>
      </c>
      <c r="Y285" s="148">
        <v>97900</v>
      </c>
    </row>
    <row r="286" spans="1:25" x14ac:dyDescent="0.25">
      <c r="A286" s="212">
        <v>44615</v>
      </c>
      <c r="B286" s="152" t="s">
        <v>216</v>
      </c>
      <c r="C286" s="152" t="s">
        <v>217</v>
      </c>
      <c r="D286" s="152" t="s">
        <v>218</v>
      </c>
      <c r="E286" s="152" t="s">
        <v>219</v>
      </c>
      <c r="F286" s="152" t="s">
        <v>220</v>
      </c>
      <c r="G286" s="152" t="s">
        <v>514</v>
      </c>
      <c r="H286" s="152">
        <v>20</v>
      </c>
      <c r="I286" s="152">
        <v>0.05</v>
      </c>
      <c r="J286" s="152">
        <v>0.2</v>
      </c>
      <c r="K286" s="152">
        <v>37</v>
      </c>
      <c r="L286" s="152">
        <v>44</v>
      </c>
      <c r="M286" s="152">
        <v>40</v>
      </c>
      <c r="N286" s="148">
        <v>44</v>
      </c>
      <c r="O286" s="148">
        <v>42</v>
      </c>
      <c r="P286" s="148">
        <v>14</v>
      </c>
      <c r="Q286" s="148">
        <v>28</v>
      </c>
      <c r="R286" s="148">
        <v>249</v>
      </c>
      <c r="S286" s="148">
        <v>38500</v>
      </c>
      <c r="T286" s="148">
        <v>9586500</v>
      </c>
      <c r="U286" s="148">
        <v>1917300</v>
      </c>
      <c r="V286" s="148">
        <v>7669200</v>
      </c>
      <c r="W286" s="148">
        <v>766920</v>
      </c>
      <c r="X286" s="148">
        <v>8436120</v>
      </c>
      <c r="Y286" s="148">
        <v>49900</v>
      </c>
    </row>
    <row r="287" spans="1:25" x14ac:dyDescent="0.25">
      <c r="A287" s="212">
        <v>44615</v>
      </c>
      <c r="B287" s="152" t="s">
        <v>216</v>
      </c>
      <c r="C287" s="152" t="s">
        <v>217</v>
      </c>
      <c r="D287" s="152" t="s">
        <v>221</v>
      </c>
      <c r="E287" s="152" t="s">
        <v>222</v>
      </c>
      <c r="F287" s="152" t="s">
        <v>223</v>
      </c>
      <c r="G287" s="152" t="s">
        <v>514</v>
      </c>
      <c r="H287" s="152">
        <v>20</v>
      </c>
      <c r="I287" s="152">
        <v>0.05</v>
      </c>
      <c r="J287" s="152">
        <v>0</v>
      </c>
      <c r="K287" s="152">
        <v>36</v>
      </c>
      <c r="L287" s="152">
        <v>42</v>
      </c>
      <c r="M287" s="152">
        <v>13</v>
      </c>
      <c r="N287" s="148">
        <v>42</v>
      </c>
      <c r="O287" s="148">
        <v>24</v>
      </c>
      <c r="P287" s="148">
        <v>44</v>
      </c>
      <c r="Q287" s="148">
        <v>17</v>
      </c>
      <c r="R287" s="148">
        <v>218</v>
      </c>
      <c r="S287" s="148">
        <v>120000</v>
      </c>
      <c r="T287" s="148">
        <v>26160000</v>
      </c>
      <c r="U287" s="148">
        <v>0</v>
      </c>
      <c r="V287" s="148">
        <v>26160000</v>
      </c>
      <c r="W287" s="148">
        <v>2092800</v>
      </c>
      <c r="X287" s="148">
        <v>28252800</v>
      </c>
      <c r="Y287" s="148">
        <v>145900</v>
      </c>
    </row>
    <row r="288" spans="1:25" x14ac:dyDescent="0.25">
      <c r="A288" s="212">
        <v>44615</v>
      </c>
      <c r="B288" s="152" t="s">
        <v>86</v>
      </c>
      <c r="C288" s="152" t="s">
        <v>87</v>
      </c>
      <c r="D288" s="152" t="s">
        <v>88</v>
      </c>
      <c r="E288" s="152" t="s">
        <v>89</v>
      </c>
      <c r="F288" s="152" t="s">
        <v>90</v>
      </c>
      <c r="G288" s="152" t="s">
        <v>514</v>
      </c>
      <c r="H288" s="152">
        <v>5</v>
      </c>
      <c r="I288" s="152">
        <v>0.03</v>
      </c>
      <c r="J288" s="152">
        <v>0</v>
      </c>
      <c r="K288" s="152">
        <v>11</v>
      </c>
      <c r="L288" s="152">
        <v>43</v>
      </c>
      <c r="M288" s="152">
        <v>44</v>
      </c>
      <c r="N288" s="148">
        <v>42</v>
      </c>
      <c r="O288" s="148">
        <v>48</v>
      </c>
      <c r="P288" s="148">
        <v>29</v>
      </c>
      <c r="Q288" s="148">
        <v>49</v>
      </c>
      <c r="R288" s="148">
        <v>266</v>
      </c>
      <c r="S288" s="148">
        <v>7800</v>
      </c>
      <c r="T288" s="148">
        <v>2074800</v>
      </c>
      <c r="U288" s="148">
        <v>0</v>
      </c>
      <c r="V288" s="148">
        <v>2074800</v>
      </c>
      <c r="W288" s="148">
        <v>165984</v>
      </c>
      <c r="X288" s="148">
        <v>2240784</v>
      </c>
      <c r="Y288" s="148">
        <v>9900</v>
      </c>
    </row>
    <row r="289" spans="1:25" x14ac:dyDescent="0.25">
      <c r="A289" s="212">
        <v>44615</v>
      </c>
      <c r="B289" s="152" t="s">
        <v>86</v>
      </c>
      <c r="C289" s="152" t="s">
        <v>87</v>
      </c>
      <c r="D289" s="152" t="s">
        <v>92</v>
      </c>
      <c r="E289" s="152" t="s">
        <v>93</v>
      </c>
      <c r="F289" s="152" t="s">
        <v>94</v>
      </c>
      <c r="G289" s="152" t="s">
        <v>514</v>
      </c>
      <c r="H289" s="152">
        <v>5</v>
      </c>
      <c r="I289" s="152">
        <v>0.03</v>
      </c>
      <c r="J289" s="152">
        <v>0</v>
      </c>
      <c r="K289" s="152">
        <v>32</v>
      </c>
      <c r="L289" s="152">
        <v>28</v>
      </c>
      <c r="M289" s="152">
        <v>17</v>
      </c>
      <c r="N289" s="148">
        <v>17</v>
      </c>
      <c r="O289" s="148">
        <v>40</v>
      </c>
      <c r="P289" s="148">
        <v>17</v>
      </c>
      <c r="Q289" s="148">
        <v>13</v>
      </c>
      <c r="R289" s="148">
        <v>164</v>
      </c>
      <c r="S289" s="148">
        <v>22000</v>
      </c>
      <c r="T289" s="148">
        <v>3608000</v>
      </c>
      <c r="U289" s="148">
        <v>0</v>
      </c>
      <c r="V289" s="148">
        <v>3608000</v>
      </c>
      <c r="W289" s="148">
        <v>288640</v>
      </c>
      <c r="X289" s="148">
        <v>3896640</v>
      </c>
      <c r="Y289" s="148">
        <v>28900</v>
      </c>
    </row>
    <row r="290" spans="1:25" x14ac:dyDescent="0.25">
      <c r="A290" s="212">
        <v>44615</v>
      </c>
      <c r="B290" s="152" t="s">
        <v>86</v>
      </c>
      <c r="C290" s="152" t="s">
        <v>87</v>
      </c>
      <c r="D290" s="152" t="s">
        <v>95</v>
      </c>
      <c r="E290" s="152" t="s">
        <v>96</v>
      </c>
      <c r="F290" s="152" t="s">
        <v>97</v>
      </c>
      <c r="G290" s="152" t="s">
        <v>514</v>
      </c>
      <c r="H290" s="152">
        <v>5</v>
      </c>
      <c r="I290" s="152">
        <v>0.03</v>
      </c>
      <c r="J290" s="152">
        <v>0</v>
      </c>
      <c r="K290" s="152">
        <v>31</v>
      </c>
      <c r="L290" s="152">
        <v>35</v>
      </c>
      <c r="M290" s="152">
        <v>33</v>
      </c>
      <c r="N290" s="148">
        <v>28</v>
      </c>
      <c r="O290" s="148">
        <v>20</v>
      </c>
      <c r="P290" s="148">
        <v>34</v>
      </c>
      <c r="Q290" s="148">
        <v>12</v>
      </c>
      <c r="R290" s="148">
        <v>193</v>
      </c>
      <c r="S290" s="148">
        <v>19000</v>
      </c>
      <c r="T290" s="148">
        <v>3667000</v>
      </c>
      <c r="U290" s="148">
        <v>0</v>
      </c>
      <c r="V290" s="148">
        <v>3667000</v>
      </c>
      <c r="W290" s="148">
        <v>293360</v>
      </c>
      <c r="X290" s="148">
        <v>3960360</v>
      </c>
      <c r="Y290" s="148">
        <v>24900</v>
      </c>
    </row>
    <row r="291" spans="1:25" x14ac:dyDescent="0.25">
      <c r="A291" s="212">
        <v>44615</v>
      </c>
      <c r="B291" s="152" t="s">
        <v>86</v>
      </c>
      <c r="C291" s="152" t="s">
        <v>87</v>
      </c>
      <c r="D291" s="152" t="s">
        <v>98</v>
      </c>
      <c r="E291" s="152" t="s">
        <v>99</v>
      </c>
      <c r="F291" s="152" t="s">
        <v>100</v>
      </c>
      <c r="G291" s="152" t="s">
        <v>514</v>
      </c>
      <c r="H291" s="152">
        <v>5</v>
      </c>
      <c r="I291" s="152">
        <v>0.03</v>
      </c>
      <c r="J291" s="152">
        <v>0</v>
      </c>
      <c r="K291" s="152">
        <v>28</v>
      </c>
      <c r="L291" s="152">
        <v>24</v>
      </c>
      <c r="M291" s="152">
        <v>39</v>
      </c>
      <c r="N291" s="148">
        <v>43</v>
      </c>
      <c r="O291" s="148">
        <v>36</v>
      </c>
      <c r="P291" s="148">
        <v>38</v>
      </c>
      <c r="Q291" s="148">
        <v>37</v>
      </c>
      <c r="R291" s="148">
        <v>245</v>
      </c>
      <c r="S291" s="148">
        <v>18500</v>
      </c>
      <c r="T291" s="148">
        <v>4532500</v>
      </c>
      <c r="U291" s="148">
        <v>0</v>
      </c>
      <c r="V291" s="148">
        <v>4532500</v>
      </c>
      <c r="W291" s="148">
        <v>362600</v>
      </c>
      <c r="X291" s="148">
        <v>4895100</v>
      </c>
      <c r="Y291" s="148">
        <v>24900</v>
      </c>
    </row>
    <row r="292" spans="1:25" x14ac:dyDescent="0.25">
      <c r="A292" s="212">
        <v>44615</v>
      </c>
      <c r="B292" s="152" t="s">
        <v>86</v>
      </c>
      <c r="C292" s="152" t="s">
        <v>87</v>
      </c>
      <c r="D292" s="152" t="s">
        <v>101</v>
      </c>
      <c r="E292" s="152" t="s">
        <v>102</v>
      </c>
      <c r="F292" s="152" t="s">
        <v>103</v>
      </c>
      <c r="G292" s="152" t="s">
        <v>514</v>
      </c>
      <c r="H292" s="152">
        <v>5</v>
      </c>
      <c r="I292" s="152">
        <v>0.03</v>
      </c>
      <c r="J292" s="152">
        <v>0</v>
      </c>
      <c r="K292" s="152">
        <v>28</v>
      </c>
      <c r="L292" s="152">
        <v>49</v>
      </c>
      <c r="M292" s="152">
        <v>25</v>
      </c>
      <c r="N292" s="148">
        <v>0</v>
      </c>
      <c r="O292" s="148">
        <v>0</v>
      </c>
      <c r="P292" s="148">
        <v>0</v>
      </c>
      <c r="Q292" s="148">
        <v>0</v>
      </c>
      <c r="R292" s="148">
        <v>102</v>
      </c>
      <c r="S292" s="148">
        <v>20000</v>
      </c>
      <c r="T292" s="148">
        <v>2040000</v>
      </c>
      <c r="U292" s="148">
        <v>0</v>
      </c>
      <c r="V292" s="148">
        <v>2040000</v>
      </c>
      <c r="W292" s="148">
        <v>163200</v>
      </c>
      <c r="X292" s="148">
        <v>2203200</v>
      </c>
      <c r="Y292" s="148">
        <v>26900</v>
      </c>
    </row>
    <row r="293" spans="1:25" x14ac:dyDescent="0.25">
      <c r="A293" s="212">
        <v>44615</v>
      </c>
      <c r="B293" s="152" t="s">
        <v>86</v>
      </c>
      <c r="C293" s="152" t="s">
        <v>87</v>
      </c>
      <c r="D293" s="152" t="s">
        <v>104</v>
      </c>
      <c r="E293" s="152" t="s">
        <v>105</v>
      </c>
      <c r="F293" s="152" t="s">
        <v>106</v>
      </c>
      <c r="G293" s="152" t="s">
        <v>514</v>
      </c>
      <c r="H293" s="152">
        <v>5</v>
      </c>
      <c r="I293" s="152">
        <v>0.03</v>
      </c>
      <c r="J293" s="152">
        <v>0</v>
      </c>
      <c r="K293" s="152">
        <v>0</v>
      </c>
      <c r="L293" s="152">
        <v>0</v>
      </c>
      <c r="M293" s="152">
        <v>0</v>
      </c>
      <c r="N293" s="148">
        <v>0</v>
      </c>
      <c r="O293" s="148">
        <v>32</v>
      </c>
      <c r="P293" s="148">
        <v>29</v>
      </c>
      <c r="Q293" s="148">
        <v>31</v>
      </c>
      <c r="R293" s="148">
        <v>92</v>
      </c>
      <c r="S293" s="148">
        <v>23000</v>
      </c>
      <c r="T293" s="148">
        <v>2116000</v>
      </c>
      <c r="U293" s="148">
        <v>0</v>
      </c>
      <c r="V293" s="148">
        <v>2116000</v>
      </c>
      <c r="W293" s="148">
        <v>169280</v>
      </c>
      <c r="X293" s="148">
        <v>2285280</v>
      </c>
      <c r="Y293" s="148">
        <v>29900</v>
      </c>
    </row>
    <row r="294" spans="1:25" x14ac:dyDescent="0.25">
      <c r="A294" s="212">
        <v>44615</v>
      </c>
      <c r="B294" s="152" t="s">
        <v>86</v>
      </c>
      <c r="C294" s="152" t="s">
        <v>87</v>
      </c>
      <c r="D294" s="152" t="s">
        <v>107</v>
      </c>
      <c r="E294" s="152" t="s">
        <v>108</v>
      </c>
      <c r="F294" s="152" t="s">
        <v>109</v>
      </c>
      <c r="G294" s="152" t="s">
        <v>514</v>
      </c>
      <c r="H294" s="152">
        <v>5</v>
      </c>
      <c r="I294" s="152">
        <v>0.03</v>
      </c>
      <c r="J294" s="152">
        <v>0</v>
      </c>
      <c r="K294" s="152">
        <v>20</v>
      </c>
      <c r="L294" s="152">
        <v>13</v>
      </c>
      <c r="M294" s="152">
        <v>45</v>
      </c>
      <c r="N294" s="148">
        <v>48</v>
      </c>
      <c r="O294" s="148">
        <v>26</v>
      </c>
      <c r="P294" s="148">
        <v>41</v>
      </c>
      <c r="Q294" s="148">
        <v>40</v>
      </c>
      <c r="R294" s="148">
        <v>233</v>
      </c>
      <c r="S294" s="148">
        <v>22000</v>
      </c>
      <c r="T294" s="148">
        <v>5126000</v>
      </c>
      <c r="U294" s="148">
        <v>0</v>
      </c>
      <c r="V294" s="148">
        <v>5126000</v>
      </c>
      <c r="W294" s="148">
        <v>410080</v>
      </c>
      <c r="X294" s="148">
        <v>5536080</v>
      </c>
      <c r="Y294" s="148">
        <v>28900</v>
      </c>
    </row>
    <row r="295" spans="1:25" x14ac:dyDescent="0.25">
      <c r="A295" s="212">
        <v>44615</v>
      </c>
      <c r="B295" s="152" t="s">
        <v>86</v>
      </c>
      <c r="C295" s="152" t="s">
        <v>87</v>
      </c>
      <c r="D295" s="152" t="s">
        <v>110</v>
      </c>
      <c r="E295" s="152" t="s">
        <v>111</v>
      </c>
      <c r="F295" s="152" t="s">
        <v>112</v>
      </c>
      <c r="G295" s="152" t="s">
        <v>514</v>
      </c>
      <c r="H295" s="152">
        <v>5</v>
      </c>
      <c r="I295" s="152">
        <v>0.03</v>
      </c>
      <c r="J295" s="152">
        <v>0</v>
      </c>
      <c r="K295" s="152">
        <v>29</v>
      </c>
      <c r="L295" s="152">
        <v>13</v>
      </c>
      <c r="M295" s="152">
        <v>44</v>
      </c>
      <c r="N295" s="148">
        <v>24</v>
      </c>
      <c r="O295" s="148">
        <v>15</v>
      </c>
      <c r="P295" s="148">
        <v>38</v>
      </c>
      <c r="Q295" s="148">
        <v>36</v>
      </c>
      <c r="R295" s="148">
        <v>199</v>
      </c>
      <c r="S295" s="148">
        <v>20000</v>
      </c>
      <c r="T295" s="148">
        <v>3980000</v>
      </c>
      <c r="U295" s="148">
        <v>0</v>
      </c>
      <c r="V295" s="148">
        <v>3980000</v>
      </c>
      <c r="W295" s="148">
        <v>318400</v>
      </c>
      <c r="X295" s="148">
        <v>4298400</v>
      </c>
      <c r="Y295" s="148">
        <v>26900</v>
      </c>
    </row>
    <row r="296" spans="1:25" x14ac:dyDescent="0.25">
      <c r="A296" s="212">
        <v>44615</v>
      </c>
      <c r="B296" s="152" t="s">
        <v>86</v>
      </c>
      <c r="C296" s="152" t="s">
        <v>87</v>
      </c>
      <c r="D296" s="152" t="s">
        <v>113</v>
      </c>
      <c r="E296" s="152" t="s">
        <v>114</v>
      </c>
      <c r="F296" s="152" t="s">
        <v>115</v>
      </c>
      <c r="G296" s="152" t="s">
        <v>514</v>
      </c>
      <c r="H296" s="152">
        <v>5</v>
      </c>
      <c r="I296" s="152">
        <v>0.03</v>
      </c>
      <c r="J296" s="152">
        <v>0</v>
      </c>
      <c r="K296" s="152">
        <v>36</v>
      </c>
      <c r="L296" s="152">
        <v>49</v>
      </c>
      <c r="M296" s="152">
        <v>40</v>
      </c>
      <c r="N296" s="148">
        <v>28</v>
      </c>
      <c r="O296" s="148">
        <v>11</v>
      </c>
      <c r="P296" s="148">
        <v>17</v>
      </c>
      <c r="Q296" s="148">
        <v>37</v>
      </c>
      <c r="R296" s="148">
        <v>218</v>
      </c>
      <c r="S296" s="148">
        <v>7300</v>
      </c>
      <c r="T296" s="148">
        <v>1591400</v>
      </c>
      <c r="U296" s="148">
        <v>0</v>
      </c>
      <c r="V296" s="148">
        <v>1591400</v>
      </c>
      <c r="W296" s="148">
        <v>127312</v>
      </c>
      <c r="X296" s="148">
        <v>1718712</v>
      </c>
      <c r="Y296" s="148">
        <v>9900</v>
      </c>
    </row>
    <row r="297" spans="1:25" x14ac:dyDescent="0.25">
      <c r="A297" s="212">
        <v>44615</v>
      </c>
      <c r="B297" s="152" t="s">
        <v>86</v>
      </c>
      <c r="C297" s="152" t="s">
        <v>87</v>
      </c>
      <c r="D297" s="152" t="s">
        <v>116</v>
      </c>
      <c r="E297" s="152" t="s">
        <v>117</v>
      </c>
      <c r="F297" s="152" t="s">
        <v>118</v>
      </c>
      <c r="G297" s="152" t="s">
        <v>514</v>
      </c>
      <c r="H297" s="152">
        <v>5</v>
      </c>
      <c r="I297" s="152">
        <v>0.03</v>
      </c>
      <c r="J297" s="152">
        <v>0</v>
      </c>
      <c r="K297" s="152">
        <v>34</v>
      </c>
      <c r="L297" s="152">
        <v>15</v>
      </c>
      <c r="M297" s="152">
        <v>42</v>
      </c>
      <c r="N297" s="148">
        <v>48</v>
      </c>
      <c r="O297" s="148">
        <v>35</v>
      </c>
      <c r="P297" s="148">
        <v>16</v>
      </c>
      <c r="Q297" s="148">
        <v>12</v>
      </c>
      <c r="R297" s="148">
        <v>202</v>
      </c>
      <c r="S297" s="148">
        <v>7500</v>
      </c>
      <c r="T297" s="148">
        <v>1515000</v>
      </c>
      <c r="U297" s="148">
        <v>0</v>
      </c>
      <c r="V297" s="148">
        <v>1515000</v>
      </c>
      <c r="W297" s="148">
        <v>121200</v>
      </c>
      <c r="X297" s="148">
        <v>1636200</v>
      </c>
      <c r="Y297" s="148">
        <v>9900</v>
      </c>
    </row>
    <row r="298" spans="1:25" x14ac:dyDescent="0.25">
      <c r="A298" s="212">
        <v>44615</v>
      </c>
      <c r="B298" s="152" t="s">
        <v>86</v>
      </c>
      <c r="C298" s="152" t="s">
        <v>87</v>
      </c>
      <c r="D298" s="152" t="s">
        <v>119</v>
      </c>
      <c r="E298" s="152" t="s">
        <v>120</v>
      </c>
      <c r="F298" s="152" t="s">
        <v>121</v>
      </c>
      <c r="G298" s="152" t="s">
        <v>514</v>
      </c>
      <c r="H298" s="152">
        <v>10</v>
      </c>
      <c r="I298" s="152">
        <v>0.03</v>
      </c>
      <c r="J298" s="152">
        <v>0</v>
      </c>
      <c r="K298" s="152">
        <v>17</v>
      </c>
      <c r="L298" s="152">
        <v>38</v>
      </c>
      <c r="M298" s="152">
        <v>47</v>
      </c>
      <c r="N298" s="148">
        <v>40</v>
      </c>
      <c r="O298" s="148">
        <v>38</v>
      </c>
      <c r="P298" s="148">
        <v>14</v>
      </c>
      <c r="Q298" s="148">
        <v>34</v>
      </c>
      <c r="R298" s="148">
        <v>228</v>
      </c>
      <c r="S298" s="148">
        <v>8200</v>
      </c>
      <c r="T298" s="148">
        <v>1869600</v>
      </c>
      <c r="U298" s="148">
        <v>0</v>
      </c>
      <c r="V298" s="148">
        <v>1869600</v>
      </c>
      <c r="W298" s="148">
        <v>149568</v>
      </c>
      <c r="X298" s="148">
        <v>2019168</v>
      </c>
      <c r="Y298" s="148">
        <v>10500</v>
      </c>
    </row>
    <row r="299" spans="1:25" x14ac:dyDescent="0.25">
      <c r="A299" s="212">
        <v>44615</v>
      </c>
      <c r="B299" s="152" t="s">
        <v>86</v>
      </c>
      <c r="C299" s="152" t="s">
        <v>87</v>
      </c>
      <c r="D299" s="152" t="s">
        <v>122</v>
      </c>
      <c r="E299" s="152" t="s">
        <v>123</v>
      </c>
      <c r="F299" s="152" t="s">
        <v>124</v>
      </c>
      <c r="G299" s="152" t="s">
        <v>514</v>
      </c>
      <c r="H299" s="152">
        <v>5</v>
      </c>
      <c r="I299" s="152">
        <v>0.03</v>
      </c>
      <c r="J299" s="152">
        <v>0</v>
      </c>
      <c r="K299" s="152">
        <v>21</v>
      </c>
      <c r="L299" s="152">
        <v>45</v>
      </c>
      <c r="M299" s="152">
        <v>11</v>
      </c>
      <c r="N299" s="148">
        <v>17</v>
      </c>
      <c r="O299" s="148">
        <v>30</v>
      </c>
      <c r="P299" s="148">
        <v>22</v>
      </c>
      <c r="Q299" s="148">
        <v>28</v>
      </c>
      <c r="R299" s="148">
        <v>174</v>
      </c>
      <c r="S299" s="148">
        <v>8500</v>
      </c>
      <c r="T299" s="148">
        <v>1479000</v>
      </c>
      <c r="U299" s="148">
        <v>0</v>
      </c>
      <c r="V299" s="148">
        <v>1479000</v>
      </c>
      <c r="W299" s="148">
        <v>118320</v>
      </c>
      <c r="X299" s="148">
        <v>1597320</v>
      </c>
      <c r="Y299" s="148">
        <v>10500</v>
      </c>
    </row>
    <row r="300" spans="1:25" x14ac:dyDescent="0.25">
      <c r="A300" s="212">
        <v>44615</v>
      </c>
      <c r="B300" s="152" t="s">
        <v>155</v>
      </c>
      <c r="C300" s="152" t="s">
        <v>156</v>
      </c>
      <c r="D300" s="152" t="s">
        <v>157</v>
      </c>
      <c r="E300" s="152" t="s">
        <v>158</v>
      </c>
      <c r="F300" s="152" t="s">
        <v>159</v>
      </c>
      <c r="G300" s="152" t="s">
        <v>514</v>
      </c>
      <c r="H300" s="152">
        <v>5</v>
      </c>
      <c r="I300" s="152">
        <v>0</v>
      </c>
      <c r="J300" s="152">
        <v>0</v>
      </c>
      <c r="K300" s="152">
        <v>21</v>
      </c>
      <c r="L300" s="152">
        <v>38</v>
      </c>
      <c r="M300" s="152">
        <v>19</v>
      </c>
      <c r="N300" s="148">
        <v>32</v>
      </c>
      <c r="O300" s="148">
        <v>18</v>
      </c>
      <c r="P300" s="148">
        <v>28</v>
      </c>
      <c r="Q300" s="148">
        <v>30</v>
      </c>
      <c r="R300" s="148">
        <v>186</v>
      </c>
      <c r="S300" s="148">
        <v>99000</v>
      </c>
      <c r="T300" s="148">
        <v>18414000</v>
      </c>
      <c r="U300" s="148">
        <v>0</v>
      </c>
      <c r="V300" s="148">
        <v>18414000</v>
      </c>
      <c r="W300" s="148">
        <v>1473120</v>
      </c>
      <c r="X300" s="148">
        <v>19887120</v>
      </c>
      <c r="Y300" s="148">
        <v>128000</v>
      </c>
    </row>
    <row r="301" spans="1:25" x14ac:dyDescent="0.25">
      <c r="A301" s="212">
        <v>44615</v>
      </c>
      <c r="B301" s="152" t="s">
        <v>155</v>
      </c>
      <c r="C301" s="152" t="s">
        <v>156</v>
      </c>
      <c r="D301" s="152" t="s">
        <v>161</v>
      </c>
      <c r="E301" s="152" t="s">
        <v>162</v>
      </c>
      <c r="F301" s="152" t="s">
        <v>163</v>
      </c>
      <c r="G301" s="152" t="s">
        <v>514</v>
      </c>
      <c r="H301" s="152">
        <v>5</v>
      </c>
      <c r="I301" s="152">
        <v>0</v>
      </c>
      <c r="J301" s="152">
        <v>0</v>
      </c>
      <c r="K301" s="152">
        <v>12</v>
      </c>
      <c r="L301" s="152">
        <v>39</v>
      </c>
      <c r="M301" s="152">
        <v>41</v>
      </c>
      <c r="N301" s="148">
        <v>22</v>
      </c>
      <c r="O301" s="148">
        <v>33</v>
      </c>
      <c r="P301" s="148">
        <v>21</v>
      </c>
      <c r="Q301" s="148">
        <v>36</v>
      </c>
      <c r="R301" s="148">
        <v>204</v>
      </c>
      <c r="S301" s="148">
        <v>59400</v>
      </c>
      <c r="T301" s="148">
        <v>12117600</v>
      </c>
      <c r="U301" s="148">
        <v>0</v>
      </c>
      <c r="V301" s="148">
        <v>12117600</v>
      </c>
      <c r="W301" s="148">
        <v>969408</v>
      </c>
      <c r="X301" s="148">
        <v>13087008</v>
      </c>
      <c r="Y301" s="148">
        <v>77000</v>
      </c>
    </row>
    <row r="302" spans="1:25" x14ac:dyDescent="0.25">
      <c r="A302" s="212">
        <v>44615</v>
      </c>
      <c r="B302" s="152" t="s">
        <v>164</v>
      </c>
      <c r="C302" s="152" t="s">
        <v>165</v>
      </c>
      <c r="D302" s="152" t="s">
        <v>169</v>
      </c>
      <c r="E302" s="152" t="s">
        <v>170</v>
      </c>
      <c r="F302" s="152" t="s">
        <v>171</v>
      </c>
      <c r="G302" s="152" t="s">
        <v>569</v>
      </c>
      <c r="H302" s="152">
        <v>5</v>
      </c>
      <c r="I302" s="152">
        <v>0.03</v>
      </c>
      <c r="J302" s="152">
        <v>0</v>
      </c>
      <c r="K302" s="152">
        <v>10</v>
      </c>
      <c r="L302" s="152">
        <v>10</v>
      </c>
      <c r="M302" s="152">
        <v>16</v>
      </c>
      <c r="N302" s="148">
        <v>31</v>
      </c>
      <c r="O302" s="148">
        <v>24</v>
      </c>
      <c r="P302" s="148">
        <v>47</v>
      </c>
      <c r="Q302" s="148">
        <v>28</v>
      </c>
      <c r="R302" s="148">
        <v>166</v>
      </c>
      <c r="S302" s="148">
        <v>135000</v>
      </c>
      <c r="T302" s="148">
        <v>22410000</v>
      </c>
      <c r="U302" s="148">
        <v>0</v>
      </c>
      <c r="V302" s="148">
        <v>22410000</v>
      </c>
      <c r="W302" s="148">
        <v>1792800</v>
      </c>
      <c r="X302" s="148">
        <v>24202800</v>
      </c>
      <c r="Y302" s="148">
        <v>160000</v>
      </c>
    </row>
    <row r="303" spans="1:25" x14ac:dyDescent="0.25">
      <c r="A303" s="212">
        <v>44615</v>
      </c>
      <c r="B303" s="152" t="s">
        <v>164</v>
      </c>
      <c r="C303" s="152" t="s">
        <v>165</v>
      </c>
      <c r="D303" s="152" t="s">
        <v>172</v>
      </c>
      <c r="E303" s="152" t="s">
        <v>173</v>
      </c>
      <c r="F303" s="152" t="s">
        <v>174</v>
      </c>
      <c r="G303" s="152" t="s">
        <v>569</v>
      </c>
      <c r="H303" s="152">
        <v>5</v>
      </c>
      <c r="I303" s="152">
        <v>0.03</v>
      </c>
      <c r="J303" s="152">
        <v>0</v>
      </c>
      <c r="K303" s="152">
        <v>19</v>
      </c>
      <c r="L303" s="152">
        <v>43</v>
      </c>
      <c r="M303" s="152">
        <v>37</v>
      </c>
      <c r="N303" s="148">
        <v>45</v>
      </c>
      <c r="O303" s="148">
        <v>32</v>
      </c>
      <c r="P303" s="148">
        <v>18</v>
      </c>
      <c r="Q303" s="148">
        <v>24</v>
      </c>
      <c r="R303" s="148">
        <v>218</v>
      </c>
      <c r="S303" s="148">
        <v>102500</v>
      </c>
      <c r="T303" s="148">
        <v>22345000</v>
      </c>
      <c r="U303" s="148">
        <v>0</v>
      </c>
      <c r="V303" s="148">
        <v>22345000</v>
      </c>
      <c r="W303" s="148">
        <v>1787600</v>
      </c>
      <c r="X303" s="148">
        <v>24132600</v>
      </c>
      <c r="Y303" s="148">
        <v>125000</v>
      </c>
    </row>
    <row r="304" spans="1:25" x14ac:dyDescent="0.25">
      <c r="A304" s="212">
        <v>44615</v>
      </c>
      <c r="B304" s="152" t="s">
        <v>164</v>
      </c>
      <c r="C304" s="152" t="s">
        <v>165</v>
      </c>
      <c r="D304" s="152" t="s">
        <v>166</v>
      </c>
      <c r="E304" s="152" t="s">
        <v>167</v>
      </c>
      <c r="F304" s="152" t="s">
        <v>168</v>
      </c>
      <c r="G304" s="152" t="s">
        <v>569</v>
      </c>
      <c r="H304" s="152">
        <v>5</v>
      </c>
      <c r="I304" s="152">
        <v>0.03</v>
      </c>
      <c r="J304" s="152">
        <v>0</v>
      </c>
      <c r="K304" s="152">
        <v>13</v>
      </c>
      <c r="L304" s="152">
        <v>35</v>
      </c>
      <c r="M304" s="152">
        <v>13</v>
      </c>
      <c r="N304" s="148">
        <v>46</v>
      </c>
      <c r="O304" s="148">
        <v>30</v>
      </c>
      <c r="P304" s="148">
        <v>29</v>
      </c>
      <c r="Q304" s="148">
        <v>18</v>
      </c>
      <c r="R304" s="148">
        <v>184</v>
      </c>
      <c r="S304" s="148">
        <v>98000</v>
      </c>
      <c r="T304" s="148">
        <v>18032000</v>
      </c>
      <c r="U304" s="148">
        <v>0</v>
      </c>
      <c r="V304" s="148">
        <v>18032000</v>
      </c>
      <c r="W304" s="148">
        <v>1442560</v>
      </c>
      <c r="X304" s="148">
        <v>19474560</v>
      </c>
      <c r="Y304" s="148">
        <v>119900</v>
      </c>
    </row>
    <row r="305" spans="1:25" x14ac:dyDescent="0.25">
      <c r="A305" s="212">
        <v>44615</v>
      </c>
      <c r="B305" s="152" t="s">
        <v>164</v>
      </c>
      <c r="C305" s="152" t="s">
        <v>165</v>
      </c>
      <c r="D305" s="152" t="s">
        <v>175</v>
      </c>
      <c r="E305" s="152" t="s">
        <v>176</v>
      </c>
      <c r="F305" s="152" t="s">
        <v>177</v>
      </c>
      <c r="G305" s="152" t="s">
        <v>514</v>
      </c>
      <c r="H305" s="152">
        <v>10</v>
      </c>
      <c r="I305" s="152">
        <v>0.03</v>
      </c>
      <c r="J305" s="152">
        <v>0</v>
      </c>
      <c r="K305" s="152">
        <v>45</v>
      </c>
      <c r="L305" s="152">
        <v>41</v>
      </c>
      <c r="M305" s="152">
        <v>12</v>
      </c>
      <c r="N305" s="148">
        <v>22</v>
      </c>
      <c r="O305" s="148">
        <v>45</v>
      </c>
      <c r="P305" s="148">
        <v>15</v>
      </c>
      <c r="Q305" s="148">
        <v>33</v>
      </c>
      <c r="R305" s="148">
        <v>213</v>
      </c>
      <c r="S305" s="148">
        <v>80000</v>
      </c>
      <c r="T305" s="148">
        <v>17040000</v>
      </c>
      <c r="U305" s="148">
        <v>0</v>
      </c>
      <c r="V305" s="148">
        <v>17040000</v>
      </c>
      <c r="W305" s="148">
        <v>1363200</v>
      </c>
      <c r="X305" s="148">
        <v>18403200</v>
      </c>
      <c r="Y305" s="148">
        <v>98900</v>
      </c>
    </row>
    <row r="306" spans="1:25" x14ac:dyDescent="0.25">
      <c r="A306" s="212">
        <v>44615</v>
      </c>
      <c r="B306" s="152" t="s">
        <v>164</v>
      </c>
      <c r="C306" s="152" t="s">
        <v>165</v>
      </c>
      <c r="D306" s="152" t="s">
        <v>178</v>
      </c>
      <c r="E306" s="152" t="s">
        <v>179</v>
      </c>
      <c r="F306" s="152" t="s">
        <v>180</v>
      </c>
      <c r="G306" s="152" t="s">
        <v>514</v>
      </c>
      <c r="H306" s="152">
        <v>10</v>
      </c>
      <c r="I306" s="152">
        <v>0.03</v>
      </c>
      <c r="J306" s="152">
        <v>0</v>
      </c>
      <c r="K306" s="152">
        <v>47</v>
      </c>
      <c r="L306" s="152">
        <v>37</v>
      </c>
      <c r="M306" s="152">
        <v>36</v>
      </c>
      <c r="N306" s="148">
        <v>48</v>
      </c>
      <c r="O306" s="148">
        <v>36</v>
      </c>
      <c r="P306" s="148">
        <v>28</v>
      </c>
      <c r="Q306" s="148">
        <v>41</v>
      </c>
      <c r="R306" s="148">
        <v>273</v>
      </c>
      <c r="S306" s="148">
        <v>68000</v>
      </c>
      <c r="T306" s="148">
        <v>18564000</v>
      </c>
      <c r="U306" s="148">
        <v>0</v>
      </c>
      <c r="V306" s="148">
        <v>18564000</v>
      </c>
      <c r="W306" s="148">
        <v>1485120</v>
      </c>
      <c r="X306" s="148">
        <v>20049120</v>
      </c>
      <c r="Y306" s="148">
        <v>87900</v>
      </c>
    </row>
    <row r="307" spans="1:25" x14ac:dyDescent="0.25">
      <c r="A307" s="212">
        <v>44615</v>
      </c>
      <c r="B307" s="152" t="s">
        <v>164</v>
      </c>
      <c r="C307" s="152" t="s">
        <v>165</v>
      </c>
      <c r="D307" s="152" t="s">
        <v>181</v>
      </c>
      <c r="E307" s="152" t="s">
        <v>182</v>
      </c>
      <c r="F307" s="152" t="s">
        <v>183</v>
      </c>
      <c r="G307" s="152" t="s">
        <v>514</v>
      </c>
      <c r="H307" s="152">
        <v>10</v>
      </c>
      <c r="I307" s="152">
        <v>0.03</v>
      </c>
      <c r="J307" s="152">
        <v>0</v>
      </c>
      <c r="K307" s="152">
        <v>46</v>
      </c>
      <c r="L307" s="152">
        <v>11</v>
      </c>
      <c r="M307" s="152">
        <v>35</v>
      </c>
      <c r="N307" s="148">
        <v>41</v>
      </c>
      <c r="O307" s="148">
        <v>27</v>
      </c>
      <c r="P307" s="148">
        <v>23</v>
      </c>
      <c r="Q307" s="148">
        <v>13</v>
      </c>
      <c r="R307" s="148">
        <v>196</v>
      </c>
      <c r="S307" s="148">
        <v>60000</v>
      </c>
      <c r="T307" s="148">
        <v>11760000</v>
      </c>
      <c r="U307" s="148">
        <v>0</v>
      </c>
      <c r="V307" s="148">
        <v>11760000</v>
      </c>
      <c r="W307" s="148">
        <v>940800</v>
      </c>
      <c r="X307" s="148">
        <v>12700800</v>
      </c>
      <c r="Y307" s="148">
        <v>75000</v>
      </c>
    </row>
    <row r="308" spans="1:25" x14ac:dyDescent="0.25">
      <c r="A308" s="212">
        <v>44615</v>
      </c>
      <c r="B308" s="152" t="s">
        <v>164</v>
      </c>
      <c r="C308" s="152" t="s">
        <v>165</v>
      </c>
      <c r="D308" s="152" t="s">
        <v>184</v>
      </c>
      <c r="E308" s="152" t="s">
        <v>185</v>
      </c>
      <c r="F308" s="152" t="s">
        <v>186</v>
      </c>
      <c r="G308" s="152" t="s">
        <v>549</v>
      </c>
      <c r="H308" s="152">
        <v>10</v>
      </c>
      <c r="I308" s="152">
        <v>0.03</v>
      </c>
      <c r="J308" s="152">
        <v>0</v>
      </c>
      <c r="K308" s="152">
        <v>47</v>
      </c>
      <c r="L308" s="152">
        <v>41</v>
      </c>
      <c r="M308" s="152">
        <v>50</v>
      </c>
      <c r="N308" s="148">
        <v>49</v>
      </c>
      <c r="O308" s="148">
        <v>43</v>
      </c>
      <c r="P308" s="148">
        <v>26</v>
      </c>
      <c r="Q308" s="148">
        <v>40</v>
      </c>
      <c r="R308" s="148">
        <v>296</v>
      </c>
      <c r="S308" s="148">
        <v>135000</v>
      </c>
      <c r="T308" s="148">
        <v>39960000</v>
      </c>
      <c r="U308" s="148">
        <v>0</v>
      </c>
      <c r="V308" s="148">
        <v>39960000</v>
      </c>
      <c r="W308" s="148">
        <v>3196800</v>
      </c>
      <c r="X308" s="148">
        <v>43156800</v>
      </c>
      <c r="Y308" s="148">
        <v>165000</v>
      </c>
    </row>
    <row r="309" spans="1:25" x14ac:dyDescent="0.25">
      <c r="A309" s="212">
        <v>44615</v>
      </c>
      <c r="B309" s="152" t="s">
        <v>164</v>
      </c>
      <c r="C309" s="152" t="s">
        <v>165</v>
      </c>
      <c r="D309" s="152" t="s">
        <v>187</v>
      </c>
      <c r="E309" s="152" t="s">
        <v>188</v>
      </c>
      <c r="F309" s="152" t="s">
        <v>189</v>
      </c>
      <c r="G309" s="152" t="s">
        <v>514</v>
      </c>
      <c r="H309" s="152">
        <v>5</v>
      </c>
      <c r="I309" s="152">
        <v>0.03</v>
      </c>
      <c r="J309" s="152">
        <v>0</v>
      </c>
      <c r="K309" s="152">
        <v>47</v>
      </c>
      <c r="L309" s="152">
        <v>15</v>
      </c>
      <c r="M309" s="152">
        <v>38</v>
      </c>
      <c r="N309" s="148">
        <v>22</v>
      </c>
      <c r="O309" s="148">
        <v>13</v>
      </c>
      <c r="P309" s="148">
        <v>14</v>
      </c>
      <c r="Q309" s="148">
        <v>37</v>
      </c>
      <c r="R309" s="148">
        <v>186</v>
      </c>
      <c r="S309" s="148">
        <v>38000</v>
      </c>
      <c r="T309" s="148">
        <v>7068000</v>
      </c>
      <c r="U309" s="148">
        <v>0</v>
      </c>
      <c r="V309" s="148">
        <v>7068000</v>
      </c>
      <c r="W309" s="148">
        <v>565440</v>
      </c>
      <c r="X309" s="148">
        <v>7633440</v>
      </c>
      <c r="Y309" s="148">
        <v>55000</v>
      </c>
    </row>
    <row r="310" spans="1:25" x14ac:dyDescent="0.25">
      <c r="A310" s="212">
        <v>44615</v>
      </c>
      <c r="B310" s="152" t="s">
        <v>190</v>
      </c>
      <c r="C310" s="152" t="s">
        <v>191</v>
      </c>
      <c r="D310" s="152" t="s">
        <v>192</v>
      </c>
      <c r="E310" s="152" t="s">
        <v>193</v>
      </c>
      <c r="F310" s="152" t="s">
        <v>194</v>
      </c>
      <c r="G310" s="152" t="s">
        <v>544</v>
      </c>
      <c r="H310" s="152">
        <v>3</v>
      </c>
      <c r="I310" s="152">
        <v>0</v>
      </c>
      <c r="J310" s="152">
        <v>0.12</v>
      </c>
      <c r="K310" s="152">
        <v>29</v>
      </c>
      <c r="L310" s="152">
        <v>15</v>
      </c>
      <c r="M310" s="152">
        <v>46</v>
      </c>
      <c r="N310" s="148">
        <v>49</v>
      </c>
      <c r="O310" s="148">
        <v>23</v>
      </c>
      <c r="P310" s="148">
        <v>14</v>
      </c>
      <c r="Q310" s="148">
        <v>45</v>
      </c>
      <c r="R310" s="148">
        <v>221</v>
      </c>
      <c r="S310" s="148">
        <v>19696</v>
      </c>
      <c r="T310" s="148">
        <v>4352816</v>
      </c>
      <c r="U310" s="148">
        <v>522337.92</v>
      </c>
      <c r="V310" s="148">
        <v>3830478.08</v>
      </c>
      <c r="W310" s="148">
        <v>348225.28000000003</v>
      </c>
      <c r="X310" s="148">
        <v>4178703.36</v>
      </c>
      <c r="Y310" s="148">
        <v>22500</v>
      </c>
    </row>
    <row r="311" spans="1:25" x14ac:dyDescent="0.25">
      <c r="A311" s="212">
        <v>44615</v>
      </c>
      <c r="B311" s="152" t="s">
        <v>190</v>
      </c>
      <c r="C311" s="152" t="s">
        <v>191</v>
      </c>
      <c r="D311" s="152" t="s">
        <v>195</v>
      </c>
      <c r="E311" s="152" t="s">
        <v>196</v>
      </c>
      <c r="F311" s="152" t="s">
        <v>197</v>
      </c>
      <c r="G311" s="152" t="s">
        <v>544</v>
      </c>
      <c r="H311" s="152">
        <v>12</v>
      </c>
      <c r="I311" s="152">
        <v>0</v>
      </c>
      <c r="J311" s="152">
        <v>0.15</v>
      </c>
      <c r="K311" s="152">
        <v>35</v>
      </c>
      <c r="L311" s="152">
        <v>22</v>
      </c>
      <c r="M311" s="152">
        <v>39</v>
      </c>
      <c r="N311" s="148">
        <v>17</v>
      </c>
      <c r="O311" s="148">
        <v>10</v>
      </c>
      <c r="P311" s="148">
        <v>35</v>
      </c>
      <c r="Q311" s="148">
        <v>30</v>
      </c>
      <c r="R311" s="148">
        <v>188</v>
      </c>
      <c r="S311" s="148">
        <v>17876</v>
      </c>
      <c r="T311" s="148">
        <v>3360688</v>
      </c>
      <c r="U311" s="148">
        <v>504103.2</v>
      </c>
      <c r="V311" s="148">
        <v>2856584.8</v>
      </c>
      <c r="W311" s="148">
        <v>268855.03999999998</v>
      </c>
      <c r="X311" s="148">
        <v>3125439.84</v>
      </c>
      <c r="Y311" s="148">
        <v>20900</v>
      </c>
    </row>
    <row r="312" spans="1:25" x14ac:dyDescent="0.25">
      <c r="A312" s="212">
        <v>44615</v>
      </c>
      <c r="B312" s="152" t="s">
        <v>190</v>
      </c>
      <c r="C312" s="152" t="s">
        <v>191</v>
      </c>
      <c r="D312" s="152" t="s">
        <v>198</v>
      </c>
      <c r="E312" s="152" t="s">
        <v>199</v>
      </c>
      <c r="F312" s="152" t="s">
        <v>200</v>
      </c>
      <c r="G312" s="152" t="s">
        <v>544</v>
      </c>
      <c r="H312" s="152">
        <v>12</v>
      </c>
      <c r="I312" s="152">
        <v>0</v>
      </c>
      <c r="J312" s="152">
        <v>0</v>
      </c>
      <c r="K312" s="152">
        <v>42</v>
      </c>
      <c r="L312" s="152">
        <v>39</v>
      </c>
      <c r="M312" s="152">
        <v>36</v>
      </c>
      <c r="N312" s="148">
        <v>24</v>
      </c>
      <c r="O312" s="148">
        <v>29</v>
      </c>
      <c r="P312" s="148">
        <v>14</v>
      </c>
      <c r="Q312" s="148">
        <v>26</v>
      </c>
      <c r="R312" s="148">
        <v>210</v>
      </c>
      <c r="S312" s="148">
        <v>18784</v>
      </c>
      <c r="T312" s="148">
        <v>3944640</v>
      </c>
      <c r="U312" s="148">
        <v>0</v>
      </c>
      <c r="V312" s="148">
        <v>3944640</v>
      </c>
      <c r="W312" s="148">
        <v>315571.20000000001</v>
      </c>
      <c r="X312" s="148">
        <v>4260211.2</v>
      </c>
      <c r="Y312" s="148">
        <v>21900</v>
      </c>
    </row>
    <row r="313" spans="1:25" x14ac:dyDescent="0.25">
      <c r="A313" s="212">
        <v>44615</v>
      </c>
      <c r="B313" s="152" t="s">
        <v>190</v>
      </c>
      <c r="C313" s="152" t="s">
        <v>191</v>
      </c>
      <c r="D313" s="152" t="s">
        <v>201</v>
      </c>
      <c r="E313" s="152" t="s">
        <v>202</v>
      </c>
      <c r="F313" s="152" t="s">
        <v>203</v>
      </c>
      <c r="G313" s="152" t="s">
        <v>544</v>
      </c>
      <c r="H313" s="152">
        <v>12</v>
      </c>
      <c r="I313" s="152">
        <v>0</v>
      </c>
      <c r="J313" s="152">
        <v>0.17</v>
      </c>
      <c r="K313" s="152">
        <v>34</v>
      </c>
      <c r="L313" s="152">
        <v>32</v>
      </c>
      <c r="M313" s="152">
        <v>26</v>
      </c>
      <c r="N313" s="148">
        <v>49</v>
      </c>
      <c r="O313" s="148">
        <v>38</v>
      </c>
      <c r="P313" s="148">
        <v>11</v>
      </c>
      <c r="Q313" s="148">
        <v>10</v>
      </c>
      <c r="R313" s="148">
        <v>200</v>
      </c>
      <c r="S313" s="148">
        <v>25908</v>
      </c>
      <c r="T313" s="148">
        <v>5181600</v>
      </c>
      <c r="U313" s="148">
        <v>880872</v>
      </c>
      <c r="V313" s="148">
        <v>4300728</v>
      </c>
      <c r="W313" s="148">
        <v>414528</v>
      </c>
      <c r="X313" s="148">
        <v>4715256</v>
      </c>
      <c r="Y313" s="148">
        <v>30000</v>
      </c>
    </row>
    <row r="314" spans="1:25" x14ac:dyDescent="0.25">
      <c r="A314" s="212">
        <v>44615</v>
      </c>
      <c r="B314" s="152" t="s">
        <v>190</v>
      </c>
      <c r="C314" s="152" t="s">
        <v>191</v>
      </c>
      <c r="D314" s="152" t="s">
        <v>204</v>
      </c>
      <c r="E314" s="152" t="s">
        <v>205</v>
      </c>
      <c r="F314" s="152" t="s">
        <v>206</v>
      </c>
      <c r="G314" s="152" t="s">
        <v>1269</v>
      </c>
      <c r="H314" s="152">
        <v>8</v>
      </c>
      <c r="I314" s="152">
        <v>0</v>
      </c>
      <c r="J314" s="152">
        <v>0</v>
      </c>
      <c r="K314" s="152">
        <v>22</v>
      </c>
      <c r="L314" s="152">
        <v>24</v>
      </c>
      <c r="M314" s="152">
        <v>10</v>
      </c>
      <c r="N314" s="148">
        <v>18</v>
      </c>
      <c r="O314" s="148">
        <v>11</v>
      </c>
      <c r="P314" s="148">
        <v>29</v>
      </c>
      <c r="Q314" s="148">
        <v>37</v>
      </c>
      <c r="R314" s="148">
        <v>151</v>
      </c>
      <c r="S314" s="148">
        <v>21140</v>
      </c>
      <c r="T314" s="148">
        <v>3192140</v>
      </c>
      <c r="U314" s="148">
        <v>0</v>
      </c>
      <c r="V314" s="148">
        <v>3192140</v>
      </c>
      <c r="W314" s="148">
        <v>255371.2</v>
      </c>
      <c r="X314" s="148">
        <v>3447511.2</v>
      </c>
      <c r="Y314" s="148">
        <v>24500</v>
      </c>
    </row>
    <row r="315" spans="1:25" x14ac:dyDescent="0.25">
      <c r="A315" s="212">
        <v>44615</v>
      </c>
      <c r="B315" s="152" t="s">
        <v>190</v>
      </c>
      <c r="C315" s="152" t="s">
        <v>191</v>
      </c>
      <c r="D315" s="152" t="s">
        <v>207</v>
      </c>
      <c r="E315" s="152" t="s">
        <v>208</v>
      </c>
      <c r="F315" s="152" t="s">
        <v>209</v>
      </c>
      <c r="G315" s="152" t="s">
        <v>544</v>
      </c>
      <c r="H315" s="152">
        <v>6</v>
      </c>
      <c r="I315" s="152">
        <v>0</v>
      </c>
      <c r="J315" s="152">
        <v>0</v>
      </c>
      <c r="K315" s="152">
        <v>28</v>
      </c>
      <c r="L315" s="152">
        <v>26</v>
      </c>
      <c r="M315" s="152">
        <v>35</v>
      </c>
      <c r="N315" s="148">
        <v>25</v>
      </c>
      <c r="O315" s="148">
        <v>21</v>
      </c>
      <c r="P315" s="148">
        <v>22</v>
      </c>
      <c r="Q315" s="148">
        <v>45</v>
      </c>
      <c r="R315" s="148">
        <v>202</v>
      </c>
      <c r="S315" s="148">
        <v>35454</v>
      </c>
      <c r="T315" s="148">
        <v>7161708</v>
      </c>
      <c r="U315" s="148">
        <v>0</v>
      </c>
      <c r="V315" s="148">
        <v>7161708</v>
      </c>
      <c r="W315" s="148">
        <v>572936.64</v>
      </c>
      <c r="X315" s="148">
        <v>7734644.6399999997</v>
      </c>
      <c r="Y315" s="148">
        <v>41900</v>
      </c>
    </row>
    <row r="316" spans="1:25" x14ac:dyDescent="0.25">
      <c r="A316" s="212">
        <v>44615</v>
      </c>
      <c r="B316" s="152" t="s">
        <v>190</v>
      </c>
      <c r="C316" s="152" t="s">
        <v>191</v>
      </c>
      <c r="D316" s="152" t="s">
        <v>210</v>
      </c>
      <c r="E316" s="152" t="s">
        <v>211</v>
      </c>
      <c r="F316" s="152" t="s">
        <v>212</v>
      </c>
      <c r="G316" s="152" t="s">
        <v>549</v>
      </c>
      <c r="H316" s="152">
        <v>12</v>
      </c>
      <c r="I316" s="152">
        <v>0</v>
      </c>
      <c r="J316" s="152">
        <v>0.15</v>
      </c>
      <c r="K316" s="152">
        <v>23</v>
      </c>
      <c r="L316" s="152">
        <v>27</v>
      </c>
      <c r="M316" s="152">
        <v>39</v>
      </c>
      <c r="N316" s="148">
        <v>46</v>
      </c>
      <c r="O316" s="148">
        <v>17</v>
      </c>
      <c r="P316" s="148">
        <v>19</v>
      </c>
      <c r="Q316" s="148">
        <v>16</v>
      </c>
      <c r="R316" s="148">
        <v>187</v>
      </c>
      <c r="S316" s="148">
        <v>6818</v>
      </c>
      <c r="T316" s="148">
        <v>1274966</v>
      </c>
      <c r="U316" s="148">
        <v>191244.9</v>
      </c>
      <c r="V316" s="148">
        <v>1083721.1000000001</v>
      </c>
      <c r="W316" s="148">
        <v>101997.28</v>
      </c>
      <c r="X316" s="148">
        <v>1185718.3799999999</v>
      </c>
      <c r="Y316" s="148">
        <v>8000</v>
      </c>
    </row>
    <row r="317" spans="1:25" x14ac:dyDescent="0.25">
      <c r="A317" s="212">
        <v>44615</v>
      </c>
      <c r="B317" s="152" t="s">
        <v>190</v>
      </c>
      <c r="C317" s="152" t="s">
        <v>191</v>
      </c>
      <c r="D317" s="152" t="s">
        <v>213</v>
      </c>
      <c r="E317" s="152" t="s">
        <v>214</v>
      </c>
      <c r="F317" s="152" t="s">
        <v>215</v>
      </c>
      <c r="G317" s="152" t="s">
        <v>544</v>
      </c>
      <c r="H317" s="152">
        <v>12</v>
      </c>
      <c r="I317" s="152">
        <v>0</v>
      </c>
      <c r="J317" s="152">
        <v>0</v>
      </c>
      <c r="K317" s="152">
        <v>18</v>
      </c>
      <c r="L317" s="152">
        <v>50</v>
      </c>
      <c r="M317" s="152">
        <v>42</v>
      </c>
      <c r="N317" s="148">
        <v>38</v>
      </c>
      <c r="O317" s="148">
        <v>21</v>
      </c>
      <c r="P317" s="148">
        <v>14</v>
      </c>
      <c r="Q317" s="148">
        <v>27</v>
      </c>
      <c r="R317" s="148">
        <v>210</v>
      </c>
      <c r="S317" s="148">
        <v>14544</v>
      </c>
      <c r="T317" s="148">
        <v>3054240</v>
      </c>
      <c r="U317" s="148">
        <v>0</v>
      </c>
      <c r="V317" s="148">
        <v>3054240</v>
      </c>
      <c r="W317" s="148">
        <v>244339.20000000001</v>
      </c>
      <c r="X317" s="148">
        <v>3298579.2</v>
      </c>
      <c r="Y317" s="148">
        <v>17500</v>
      </c>
    </row>
    <row r="318" spans="1:25" x14ac:dyDescent="0.25">
      <c r="A318" s="212">
        <v>44615</v>
      </c>
      <c r="B318" s="152" t="s">
        <v>74</v>
      </c>
      <c r="C318" s="152" t="s">
        <v>75</v>
      </c>
      <c r="D318" s="152" t="s">
        <v>76</v>
      </c>
      <c r="E318" s="152" t="s">
        <v>77</v>
      </c>
      <c r="F318" s="152" t="s">
        <v>78</v>
      </c>
      <c r="G318" s="152" t="s">
        <v>549</v>
      </c>
      <c r="H318" s="152">
        <v>6</v>
      </c>
      <c r="I318" s="152">
        <v>0.08</v>
      </c>
      <c r="J318" s="152">
        <v>0</v>
      </c>
      <c r="K318" s="152">
        <v>0</v>
      </c>
      <c r="L318" s="152">
        <v>0</v>
      </c>
      <c r="M318" s="152">
        <v>0</v>
      </c>
      <c r="N318" s="148">
        <v>0</v>
      </c>
      <c r="O318" s="148">
        <v>0</v>
      </c>
      <c r="P318" s="148">
        <v>33</v>
      </c>
      <c r="Q318" s="148">
        <v>31</v>
      </c>
      <c r="R318" s="148">
        <v>64</v>
      </c>
      <c r="S318" s="148">
        <v>32000</v>
      </c>
      <c r="T318" s="148">
        <v>2048000</v>
      </c>
      <c r="U318" s="148">
        <v>0</v>
      </c>
      <c r="V318" s="148">
        <v>2048000</v>
      </c>
      <c r="W318" s="148">
        <v>163840</v>
      </c>
      <c r="X318" s="148">
        <v>2211840</v>
      </c>
      <c r="Y318" s="148">
        <v>40000</v>
      </c>
    </row>
    <row r="319" spans="1:25" x14ac:dyDescent="0.25">
      <c r="A319" s="212">
        <v>44615</v>
      </c>
      <c r="B319" s="152" t="s">
        <v>74</v>
      </c>
      <c r="C319" s="152" t="s">
        <v>75</v>
      </c>
      <c r="D319" s="152" t="s">
        <v>80</v>
      </c>
      <c r="E319" s="152" t="s">
        <v>81</v>
      </c>
      <c r="F319" s="152" t="s">
        <v>82</v>
      </c>
      <c r="G319" s="152" t="s">
        <v>549</v>
      </c>
      <c r="H319" s="152">
        <v>18</v>
      </c>
      <c r="I319" s="152">
        <v>0.08</v>
      </c>
      <c r="J319" s="152">
        <v>0</v>
      </c>
      <c r="K319" s="152">
        <v>43</v>
      </c>
      <c r="L319" s="152">
        <v>14</v>
      </c>
      <c r="M319" s="152">
        <v>49</v>
      </c>
      <c r="N319" s="148">
        <v>11</v>
      </c>
      <c r="O319" s="148">
        <v>24</v>
      </c>
      <c r="P319" s="148">
        <v>37</v>
      </c>
      <c r="Q319" s="148">
        <v>15</v>
      </c>
      <c r="R319" s="148">
        <v>193</v>
      </c>
      <c r="S319" s="148">
        <v>32000</v>
      </c>
      <c r="T319" s="148">
        <v>6176000</v>
      </c>
      <c r="U319" s="148">
        <v>0</v>
      </c>
      <c r="V319" s="148">
        <v>6176000</v>
      </c>
      <c r="W319" s="148">
        <v>494080</v>
      </c>
      <c r="X319" s="148">
        <v>6670080</v>
      </c>
      <c r="Y319" s="148">
        <v>40000</v>
      </c>
    </row>
    <row r="320" spans="1:25" x14ac:dyDescent="0.25">
      <c r="A320" s="212">
        <v>44615</v>
      </c>
      <c r="B320" s="152" t="s">
        <v>74</v>
      </c>
      <c r="C320" s="152" t="s">
        <v>75</v>
      </c>
      <c r="D320" s="152" t="s">
        <v>83</v>
      </c>
      <c r="E320" s="152" t="s">
        <v>84</v>
      </c>
      <c r="F320" s="152" t="s">
        <v>85</v>
      </c>
      <c r="G320" s="152" t="s">
        <v>514</v>
      </c>
      <c r="H320" s="152">
        <v>10</v>
      </c>
      <c r="I320" s="152">
        <v>0.08</v>
      </c>
      <c r="J320" s="152">
        <v>0</v>
      </c>
      <c r="K320" s="152">
        <v>38</v>
      </c>
      <c r="L320" s="152">
        <v>10</v>
      </c>
      <c r="M320" s="152">
        <v>27</v>
      </c>
      <c r="N320" s="148">
        <v>31</v>
      </c>
      <c r="O320" s="148">
        <v>43</v>
      </c>
      <c r="P320" s="148">
        <v>29</v>
      </c>
      <c r="Q320" s="148">
        <v>37</v>
      </c>
      <c r="R320" s="148">
        <v>215</v>
      </c>
      <c r="S320" s="148">
        <v>13500</v>
      </c>
      <c r="T320" s="148">
        <v>2902500</v>
      </c>
      <c r="U320" s="148">
        <v>0</v>
      </c>
      <c r="V320" s="148">
        <v>2902500</v>
      </c>
      <c r="W320" s="148">
        <v>232200</v>
      </c>
      <c r="X320" s="148">
        <v>3134700</v>
      </c>
      <c r="Y320" s="148">
        <v>15900</v>
      </c>
    </row>
    <row r="321" spans="1:25" x14ac:dyDescent="0.25">
      <c r="A321" s="212">
        <v>44615</v>
      </c>
      <c r="B321" s="152" t="s">
        <v>263</v>
      </c>
      <c r="C321" s="152" t="s">
        <v>264</v>
      </c>
      <c r="D321" s="152" t="s">
        <v>265</v>
      </c>
      <c r="E321" s="152" t="s">
        <v>266</v>
      </c>
      <c r="F321" s="152" t="s">
        <v>267</v>
      </c>
      <c r="G321" s="152" t="s">
        <v>514</v>
      </c>
      <c r="H321" s="152">
        <v>33</v>
      </c>
      <c r="I321" s="152">
        <v>0</v>
      </c>
      <c r="J321" s="152">
        <v>0.15</v>
      </c>
      <c r="K321" s="152">
        <v>20</v>
      </c>
      <c r="L321" s="152">
        <v>10</v>
      </c>
      <c r="M321" s="152">
        <v>46</v>
      </c>
      <c r="N321" s="148">
        <v>19</v>
      </c>
      <c r="O321" s="148">
        <v>30</v>
      </c>
      <c r="P321" s="148">
        <v>42</v>
      </c>
      <c r="Q321" s="148">
        <v>50</v>
      </c>
      <c r="R321" s="148">
        <v>217</v>
      </c>
      <c r="S321" s="148">
        <v>44545.4545</v>
      </c>
      <c r="T321" s="148">
        <v>9666363.6264999993</v>
      </c>
      <c r="U321" s="148">
        <v>1449954.543975</v>
      </c>
      <c r="V321" s="148">
        <v>8216409.082525</v>
      </c>
      <c r="W321" s="148">
        <v>773309.09011999995</v>
      </c>
      <c r="X321" s="148">
        <v>8989718.1726450007</v>
      </c>
      <c r="Y321" s="148">
        <v>57900</v>
      </c>
    </row>
    <row r="322" spans="1:25" x14ac:dyDescent="0.25">
      <c r="A322" s="212">
        <v>44615</v>
      </c>
      <c r="B322" s="152" t="s">
        <v>263</v>
      </c>
      <c r="C322" s="152" t="s">
        <v>264</v>
      </c>
      <c r="D322" s="152" t="s">
        <v>268</v>
      </c>
      <c r="E322" s="152" t="s">
        <v>269</v>
      </c>
      <c r="F322" s="152" t="s">
        <v>270</v>
      </c>
      <c r="G322" s="152" t="s">
        <v>514</v>
      </c>
      <c r="H322" s="152">
        <v>10</v>
      </c>
      <c r="I322" s="152">
        <v>0</v>
      </c>
      <c r="J322" s="152">
        <v>0.1</v>
      </c>
      <c r="K322" s="152">
        <v>38</v>
      </c>
      <c r="L322" s="152">
        <v>19</v>
      </c>
      <c r="M322" s="152">
        <v>30</v>
      </c>
      <c r="N322" s="148">
        <v>16</v>
      </c>
      <c r="O322" s="148">
        <v>18</v>
      </c>
      <c r="P322" s="148">
        <v>36</v>
      </c>
      <c r="Q322" s="148">
        <v>37</v>
      </c>
      <c r="R322" s="148">
        <v>194</v>
      </c>
      <c r="S322" s="148">
        <v>40000</v>
      </c>
      <c r="T322" s="148">
        <v>7760000</v>
      </c>
      <c r="U322" s="148">
        <v>776000</v>
      </c>
      <c r="V322" s="148">
        <v>6984000</v>
      </c>
      <c r="W322" s="148">
        <v>620800</v>
      </c>
      <c r="X322" s="148">
        <v>7604800</v>
      </c>
      <c r="Y322" s="148">
        <v>51900</v>
      </c>
    </row>
    <row r="323" spans="1:25" x14ac:dyDescent="0.25">
      <c r="A323" s="212">
        <v>44615</v>
      </c>
      <c r="B323" s="152" t="s">
        <v>263</v>
      </c>
      <c r="C323" s="152" t="s">
        <v>264</v>
      </c>
      <c r="D323" s="152" t="s">
        <v>271</v>
      </c>
      <c r="E323" s="152" t="s">
        <v>272</v>
      </c>
      <c r="F323" s="152" t="s">
        <v>273</v>
      </c>
      <c r="G323" s="152" t="s">
        <v>514</v>
      </c>
      <c r="H323" s="152">
        <v>10</v>
      </c>
      <c r="I323" s="152">
        <v>0</v>
      </c>
      <c r="J323" s="152">
        <v>0.15</v>
      </c>
      <c r="K323" s="152">
        <v>29</v>
      </c>
      <c r="L323" s="152">
        <v>29</v>
      </c>
      <c r="M323" s="152">
        <v>29</v>
      </c>
      <c r="N323" s="148">
        <v>22</v>
      </c>
      <c r="O323" s="148">
        <v>49</v>
      </c>
      <c r="P323" s="148">
        <v>42</v>
      </c>
      <c r="Q323" s="148">
        <v>42</v>
      </c>
      <c r="R323" s="148">
        <v>242</v>
      </c>
      <c r="S323" s="148">
        <v>29090.909100000001</v>
      </c>
      <c r="T323" s="148">
        <v>7040000.0022</v>
      </c>
      <c r="U323" s="148">
        <v>1056000.00033</v>
      </c>
      <c r="V323" s="148">
        <v>5984000.0018699998</v>
      </c>
      <c r="W323" s="148">
        <v>563200.00017599994</v>
      </c>
      <c r="X323" s="148">
        <v>6547200.0020460002</v>
      </c>
      <c r="Y323" s="148">
        <v>33000</v>
      </c>
    </row>
    <row r="324" spans="1:25" x14ac:dyDescent="0.25">
      <c r="A324" s="212">
        <v>44615</v>
      </c>
      <c r="B324" s="152" t="s">
        <v>263</v>
      </c>
      <c r="C324" s="152" t="s">
        <v>264</v>
      </c>
      <c r="D324" s="152" t="s">
        <v>274</v>
      </c>
      <c r="E324" s="152" t="s">
        <v>275</v>
      </c>
      <c r="F324" s="152" t="s">
        <v>276</v>
      </c>
      <c r="G324" s="152" t="s">
        <v>514</v>
      </c>
      <c r="H324" s="152">
        <v>10</v>
      </c>
      <c r="I324" s="152">
        <v>0</v>
      </c>
      <c r="J324" s="152">
        <v>0.15</v>
      </c>
      <c r="K324" s="152">
        <v>16</v>
      </c>
      <c r="L324" s="152">
        <v>37</v>
      </c>
      <c r="M324" s="152">
        <v>17</v>
      </c>
      <c r="N324" s="148">
        <v>46</v>
      </c>
      <c r="O324" s="148">
        <v>43</v>
      </c>
      <c r="P324" s="148">
        <v>33</v>
      </c>
      <c r="Q324" s="148">
        <v>43</v>
      </c>
      <c r="R324" s="148">
        <v>235</v>
      </c>
      <c r="S324" s="148">
        <v>29090.909100000001</v>
      </c>
      <c r="T324" s="148">
        <v>6836363.6385000004</v>
      </c>
      <c r="U324" s="148">
        <v>1025454.545775</v>
      </c>
      <c r="V324" s="148">
        <v>5810909.0927250003</v>
      </c>
      <c r="W324" s="148">
        <v>546909.09108000004</v>
      </c>
      <c r="X324" s="148">
        <v>6357818.183805</v>
      </c>
      <c r="Y324" s="148">
        <v>33000</v>
      </c>
    </row>
    <row r="325" spans="1:25" x14ac:dyDescent="0.25">
      <c r="A325" s="212">
        <v>44615</v>
      </c>
      <c r="B325" s="152" t="s">
        <v>263</v>
      </c>
      <c r="C325" s="152" t="s">
        <v>264</v>
      </c>
      <c r="D325" s="152" t="s">
        <v>277</v>
      </c>
      <c r="E325" s="152" t="s">
        <v>278</v>
      </c>
      <c r="F325" s="152" t="s">
        <v>279</v>
      </c>
      <c r="G325" s="152" t="s">
        <v>514</v>
      </c>
      <c r="H325" s="152">
        <v>8</v>
      </c>
      <c r="I325" s="152">
        <v>0</v>
      </c>
      <c r="J325" s="152">
        <v>0.15</v>
      </c>
      <c r="K325" s="152">
        <v>26</v>
      </c>
      <c r="L325" s="152">
        <v>36</v>
      </c>
      <c r="M325" s="152">
        <v>21</v>
      </c>
      <c r="N325" s="148">
        <v>21</v>
      </c>
      <c r="O325" s="148">
        <v>43</v>
      </c>
      <c r="P325" s="148">
        <v>43</v>
      </c>
      <c r="Q325" s="148">
        <v>25</v>
      </c>
      <c r="R325" s="148">
        <v>215</v>
      </c>
      <c r="S325" s="148">
        <v>26364</v>
      </c>
      <c r="T325" s="148">
        <v>5668260</v>
      </c>
      <c r="U325" s="148">
        <v>850239</v>
      </c>
      <c r="V325" s="148">
        <v>4818021</v>
      </c>
      <c r="W325" s="148">
        <v>453460.8</v>
      </c>
      <c r="X325" s="148">
        <v>5271481.8</v>
      </c>
      <c r="Y325" s="148">
        <v>34900</v>
      </c>
    </row>
    <row r="326" spans="1:25" x14ac:dyDescent="0.25">
      <c r="A326" s="212">
        <v>44615</v>
      </c>
      <c r="B326" s="152" t="s">
        <v>263</v>
      </c>
      <c r="C326" s="152" t="s">
        <v>264</v>
      </c>
      <c r="D326" s="152" t="s">
        <v>280</v>
      </c>
      <c r="E326" s="152" t="s">
        <v>281</v>
      </c>
      <c r="F326" s="152" t="s">
        <v>282</v>
      </c>
      <c r="G326" s="152" t="s">
        <v>514</v>
      </c>
      <c r="H326" s="152">
        <v>8</v>
      </c>
      <c r="I326" s="152">
        <v>0</v>
      </c>
      <c r="J326" s="152">
        <v>0.15</v>
      </c>
      <c r="K326" s="152">
        <v>31</v>
      </c>
      <c r="L326" s="152">
        <v>10</v>
      </c>
      <c r="M326" s="152">
        <v>13</v>
      </c>
      <c r="N326" s="148">
        <v>10</v>
      </c>
      <c r="O326" s="148">
        <v>23</v>
      </c>
      <c r="P326" s="148">
        <v>32</v>
      </c>
      <c r="Q326" s="148">
        <v>16</v>
      </c>
      <c r="R326" s="148">
        <v>135</v>
      </c>
      <c r="S326" s="148">
        <v>40000</v>
      </c>
      <c r="T326" s="148">
        <v>5400000</v>
      </c>
      <c r="U326" s="148">
        <v>810000</v>
      </c>
      <c r="V326" s="148">
        <v>4590000</v>
      </c>
      <c r="W326" s="148">
        <v>432000</v>
      </c>
      <c r="X326" s="148">
        <v>5022000</v>
      </c>
      <c r="Y326" s="148">
        <v>51000</v>
      </c>
    </row>
    <row r="327" spans="1:25" x14ac:dyDescent="0.25">
      <c r="A327" s="212">
        <v>44615</v>
      </c>
      <c r="B327" s="152" t="s">
        <v>263</v>
      </c>
      <c r="C327" s="152" t="s">
        <v>264</v>
      </c>
      <c r="D327" s="152" t="s">
        <v>283</v>
      </c>
      <c r="E327" s="152" t="s">
        <v>284</v>
      </c>
      <c r="F327" s="152" t="s">
        <v>285</v>
      </c>
      <c r="G327" s="152" t="s">
        <v>514</v>
      </c>
      <c r="H327" s="152">
        <v>8</v>
      </c>
      <c r="I327" s="152">
        <v>0</v>
      </c>
      <c r="J327" s="152">
        <v>0.15</v>
      </c>
      <c r="K327" s="152">
        <v>23</v>
      </c>
      <c r="L327" s="152">
        <v>36</v>
      </c>
      <c r="M327" s="152">
        <v>16</v>
      </c>
      <c r="N327" s="148">
        <v>38</v>
      </c>
      <c r="O327" s="148">
        <v>43</v>
      </c>
      <c r="P327" s="148">
        <v>48</v>
      </c>
      <c r="Q327" s="148">
        <v>20</v>
      </c>
      <c r="R327" s="148">
        <v>224</v>
      </c>
      <c r="S327" s="148">
        <v>39090.909099999997</v>
      </c>
      <c r="T327" s="148">
        <v>8756363.6383999996</v>
      </c>
      <c r="U327" s="148">
        <v>1313454.5457599999</v>
      </c>
      <c r="V327" s="148">
        <v>7442909.0926400004</v>
      </c>
      <c r="W327" s="148">
        <v>700509.09107199998</v>
      </c>
      <c r="X327" s="148">
        <v>8143418.183712</v>
      </c>
      <c r="Y327" s="148">
        <v>44000</v>
      </c>
    </row>
    <row r="328" spans="1:25" x14ac:dyDescent="0.25">
      <c r="A328" s="212">
        <v>44615</v>
      </c>
      <c r="B328" s="152" t="s">
        <v>263</v>
      </c>
      <c r="C328" s="152" t="s">
        <v>264</v>
      </c>
      <c r="D328" s="152" t="s">
        <v>286</v>
      </c>
      <c r="E328" s="152" t="s">
        <v>287</v>
      </c>
      <c r="F328" s="152" t="s">
        <v>288</v>
      </c>
      <c r="G328" s="152" t="s">
        <v>514</v>
      </c>
      <c r="H328" s="152">
        <v>10</v>
      </c>
      <c r="I328" s="152">
        <v>0</v>
      </c>
      <c r="J328" s="152">
        <v>0</v>
      </c>
      <c r="K328" s="152">
        <v>38</v>
      </c>
      <c r="L328" s="152">
        <v>31</v>
      </c>
      <c r="M328" s="152">
        <v>32</v>
      </c>
      <c r="N328" s="148">
        <v>10</v>
      </c>
      <c r="O328" s="148">
        <v>14</v>
      </c>
      <c r="P328" s="148">
        <v>48</v>
      </c>
      <c r="Q328" s="148">
        <v>32</v>
      </c>
      <c r="R328" s="148">
        <v>205</v>
      </c>
      <c r="S328" s="148">
        <v>25000</v>
      </c>
      <c r="T328" s="148">
        <v>5125000</v>
      </c>
      <c r="U328" s="148">
        <v>0</v>
      </c>
      <c r="V328" s="148">
        <v>5125000</v>
      </c>
      <c r="W328" s="148">
        <v>410000</v>
      </c>
      <c r="X328" s="148">
        <v>5535000</v>
      </c>
      <c r="Y328" s="148">
        <v>35900</v>
      </c>
    </row>
    <row r="329" spans="1:25" x14ac:dyDescent="0.25">
      <c r="A329" s="212">
        <v>44615</v>
      </c>
      <c r="B329" s="152" t="s">
        <v>263</v>
      </c>
      <c r="C329" s="152" t="s">
        <v>264</v>
      </c>
      <c r="D329" s="152" t="s">
        <v>289</v>
      </c>
      <c r="E329" s="152" t="s">
        <v>290</v>
      </c>
      <c r="F329" s="152" t="s">
        <v>291</v>
      </c>
      <c r="G329" s="152" t="s">
        <v>514</v>
      </c>
      <c r="H329" s="152">
        <v>10</v>
      </c>
      <c r="I329" s="152">
        <v>0</v>
      </c>
      <c r="J329" s="152">
        <v>0.2</v>
      </c>
      <c r="K329" s="152">
        <v>19</v>
      </c>
      <c r="L329" s="152">
        <v>33</v>
      </c>
      <c r="M329" s="152">
        <v>18</v>
      </c>
      <c r="N329" s="148">
        <v>43</v>
      </c>
      <c r="O329" s="148">
        <v>46</v>
      </c>
      <c r="P329" s="148">
        <v>33</v>
      </c>
      <c r="Q329" s="148">
        <v>50</v>
      </c>
      <c r="R329" s="148">
        <v>242</v>
      </c>
      <c r="S329" s="148">
        <v>74545.454500000007</v>
      </c>
      <c r="T329" s="148">
        <v>18039999.989</v>
      </c>
      <c r="U329" s="148">
        <v>3607999.9978</v>
      </c>
      <c r="V329" s="148">
        <v>14431999.9912</v>
      </c>
      <c r="W329" s="148">
        <v>1443199.9991200001</v>
      </c>
      <c r="X329" s="148">
        <v>15875199.990320001</v>
      </c>
      <c r="Y329" s="148">
        <v>88900</v>
      </c>
    </row>
    <row r="330" spans="1:25" x14ac:dyDescent="0.25">
      <c r="A330" s="212">
        <v>44615</v>
      </c>
      <c r="B330" s="152" t="s">
        <v>263</v>
      </c>
      <c r="C330" s="152" t="s">
        <v>264</v>
      </c>
      <c r="D330" s="152" t="s">
        <v>292</v>
      </c>
      <c r="E330" s="152" t="s">
        <v>293</v>
      </c>
      <c r="F330" s="152" t="s">
        <v>294</v>
      </c>
      <c r="G330" s="152" t="s">
        <v>514</v>
      </c>
      <c r="H330" s="152">
        <v>10</v>
      </c>
      <c r="I330" s="152">
        <v>0</v>
      </c>
      <c r="J330" s="152">
        <v>0.2</v>
      </c>
      <c r="K330" s="152">
        <v>43</v>
      </c>
      <c r="L330" s="152">
        <v>29</v>
      </c>
      <c r="M330" s="152">
        <v>49</v>
      </c>
      <c r="N330" s="148">
        <v>47</v>
      </c>
      <c r="O330" s="148">
        <v>44</v>
      </c>
      <c r="P330" s="148">
        <v>25</v>
      </c>
      <c r="Q330" s="148">
        <v>34</v>
      </c>
      <c r="R330" s="148">
        <v>271</v>
      </c>
      <c r="S330" s="148">
        <v>74545.454500000007</v>
      </c>
      <c r="T330" s="148">
        <v>20201818.169500001</v>
      </c>
      <c r="U330" s="148">
        <v>4040363.6338999998</v>
      </c>
      <c r="V330" s="148">
        <v>16161454.535599999</v>
      </c>
      <c r="W330" s="148">
        <v>1616145.4535600001</v>
      </c>
      <c r="X330" s="148">
        <v>17777599.989160001</v>
      </c>
      <c r="Y330" s="148">
        <v>88900</v>
      </c>
    </row>
    <row r="331" spans="1:25" x14ac:dyDescent="0.25">
      <c r="A331" s="212">
        <v>44615</v>
      </c>
      <c r="B331" s="152" t="s">
        <v>263</v>
      </c>
      <c r="C331" s="152" t="s">
        <v>264</v>
      </c>
      <c r="D331" s="152" t="s">
        <v>295</v>
      </c>
      <c r="E331" s="152" t="s">
        <v>296</v>
      </c>
      <c r="F331" s="152" t="s">
        <v>297</v>
      </c>
      <c r="G331" s="152" t="s">
        <v>514</v>
      </c>
      <c r="H331" s="152">
        <v>10</v>
      </c>
      <c r="I331" s="152">
        <v>0</v>
      </c>
      <c r="J331" s="152">
        <v>0.1</v>
      </c>
      <c r="K331" s="152">
        <v>29</v>
      </c>
      <c r="L331" s="152">
        <v>46</v>
      </c>
      <c r="M331" s="152">
        <v>23</v>
      </c>
      <c r="N331" s="148">
        <v>26</v>
      </c>
      <c r="O331" s="148">
        <v>16</v>
      </c>
      <c r="P331" s="148">
        <v>13</v>
      </c>
      <c r="Q331" s="148">
        <v>50</v>
      </c>
      <c r="R331" s="148">
        <v>203</v>
      </c>
      <c r="S331" s="148">
        <v>28545.4545</v>
      </c>
      <c r="T331" s="148">
        <v>5794727.2635000004</v>
      </c>
      <c r="U331" s="148">
        <v>579472.72635000001</v>
      </c>
      <c r="V331" s="148">
        <v>5215254.5371500002</v>
      </c>
      <c r="W331" s="148">
        <v>463578.18108000001</v>
      </c>
      <c r="X331" s="148">
        <v>5678832.7182299998</v>
      </c>
      <c r="Y331" s="148">
        <v>34500</v>
      </c>
    </row>
    <row r="332" spans="1:25" x14ac:dyDescent="0.25">
      <c r="A332" s="212">
        <v>44615</v>
      </c>
      <c r="B332" s="152" t="s">
        <v>263</v>
      </c>
      <c r="C332" s="152" t="s">
        <v>264</v>
      </c>
      <c r="D332" s="152" t="s">
        <v>298</v>
      </c>
      <c r="E332" s="152" t="s">
        <v>299</v>
      </c>
      <c r="F332" s="152" t="s">
        <v>300</v>
      </c>
      <c r="G332" s="152" t="s">
        <v>514</v>
      </c>
      <c r="H332" s="152">
        <v>10</v>
      </c>
      <c r="I332" s="152">
        <v>0</v>
      </c>
      <c r="J332" s="152">
        <v>0.25</v>
      </c>
      <c r="K332" s="152">
        <v>49</v>
      </c>
      <c r="L332" s="152">
        <v>35</v>
      </c>
      <c r="M332" s="152">
        <v>39</v>
      </c>
      <c r="N332" s="148">
        <v>11</v>
      </c>
      <c r="O332" s="148">
        <v>12</v>
      </c>
      <c r="P332" s="148">
        <v>28</v>
      </c>
      <c r="Q332" s="148">
        <v>16</v>
      </c>
      <c r="R332" s="148">
        <v>190</v>
      </c>
      <c r="S332" s="148">
        <v>73636.363599999997</v>
      </c>
      <c r="T332" s="148">
        <v>13990909.084000001</v>
      </c>
      <c r="U332" s="148">
        <v>3497727.2710000002</v>
      </c>
      <c r="V332" s="148">
        <v>10493181.812999999</v>
      </c>
      <c r="W332" s="148">
        <v>1119272.7267199999</v>
      </c>
      <c r="X332" s="148">
        <v>11612454.539720001</v>
      </c>
      <c r="Y332" s="148">
        <v>87900</v>
      </c>
    </row>
    <row r="333" spans="1:25" x14ac:dyDescent="0.25">
      <c r="A333" s="212">
        <v>44615</v>
      </c>
      <c r="B333" s="152" t="s">
        <v>263</v>
      </c>
      <c r="C333" s="152" t="s">
        <v>264</v>
      </c>
      <c r="D333" s="152" t="s">
        <v>301</v>
      </c>
      <c r="E333" s="152" t="s">
        <v>302</v>
      </c>
      <c r="F333" s="152" t="s">
        <v>303</v>
      </c>
      <c r="G333" s="152" t="s">
        <v>514</v>
      </c>
      <c r="H333" s="152">
        <v>10</v>
      </c>
      <c r="I333" s="152">
        <v>0</v>
      </c>
      <c r="J333" s="152">
        <v>0</v>
      </c>
      <c r="K333" s="152">
        <v>43</v>
      </c>
      <c r="L333" s="152">
        <v>12</v>
      </c>
      <c r="M333" s="152">
        <v>19</v>
      </c>
      <c r="N333" s="148">
        <v>49</v>
      </c>
      <c r="O333" s="148">
        <v>39</v>
      </c>
      <c r="P333" s="148">
        <v>41</v>
      </c>
      <c r="Q333" s="148">
        <v>39</v>
      </c>
      <c r="R333" s="148">
        <v>242</v>
      </c>
      <c r="S333" s="148">
        <v>52545.4545</v>
      </c>
      <c r="T333" s="148">
        <v>12715999.989</v>
      </c>
      <c r="U333" s="148">
        <v>0</v>
      </c>
      <c r="V333" s="148">
        <v>12715999.989</v>
      </c>
      <c r="W333" s="148">
        <v>1017279.9991200001</v>
      </c>
      <c r="X333" s="148">
        <v>13733279.988120001</v>
      </c>
      <c r="Y333" s="148">
        <v>63900</v>
      </c>
    </row>
    <row r="334" spans="1:25" x14ac:dyDescent="0.25">
      <c r="A334" s="212">
        <v>44615</v>
      </c>
      <c r="B334" s="152" t="s">
        <v>263</v>
      </c>
      <c r="C334" s="152" t="s">
        <v>264</v>
      </c>
      <c r="D334" s="152" t="s">
        <v>304</v>
      </c>
      <c r="E334" s="152" t="s">
        <v>305</v>
      </c>
      <c r="F334" s="152" t="s">
        <v>306</v>
      </c>
      <c r="G334" s="152" t="s">
        <v>514</v>
      </c>
      <c r="H334" s="152">
        <v>10</v>
      </c>
      <c r="I334" s="152">
        <v>0</v>
      </c>
      <c r="J334" s="152">
        <v>0</v>
      </c>
      <c r="K334" s="152">
        <v>34</v>
      </c>
      <c r="L334" s="152">
        <v>15</v>
      </c>
      <c r="M334" s="152">
        <v>37</v>
      </c>
      <c r="N334" s="148">
        <v>22</v>
      </c>
      <c r="O334" s="148">
        <v>42</v>
      </c>
      <c r="P334" s="148">
        <v>30</v>
      </c>
      <c r="Q334" s="148">
        <v>42</v>
      </c>
      <c r="R334" s="148">
        <v>222</v>
      </c>
      <c r="S334" s="148">
        <v>27272.727299999999</v>
      </c>
      <c r="T334" s="148">
        <v>6054545.4605999999</v>
      </c>
      <c r="U334" s="148">
        <v>0</v>
      </c>
      <c r="V334" s="148">
        <v>6054545.4605999999</v>
      </c>
      <c r="W334" s="148">
        <v>484363.63684799999</v>
      </c>
      <c r="X334" s="148">
        <v>6538909.0974479998</v>
      </c>
      <c r="Y334" s="148">
        <v>33500</v>
      </c>
    </row>
    <row r="335" spans="1:25" x14ac:dyDescent="0.25">
      <c r="A335" s="212">
        <v>44615</v>
      </c>
      <c r="B335" s="152" t="s">
        <v>263</v>
      </c>
      <c r="C335" s="152" t="s">
        <v>264</v>
      </c>
      <c r="D335" s="152" t="s">
        <v>307</v>
      </c>
      <c r="E335" s="152" t="s">
        <v>308</v>
      </c>
      <c r="F335" s="152" t="s">
        <v>309</v>
      </c>
      <c r="G335" s="152" t="s">
        <v>514</v>
      </c>
      <c r="H335" s="152">
        <v>10</v>
      </c>
      <c r="I335" s="152">
        <v>0</v>
      </c>
      <c r="J335" s="152">
        <v>0.25</v>
      </c>
      <c r="K335" s="152">
        <v>14</v>
      </c>
      <c r="L335" s="152">
        <v>41</v>
      </c>
      <c r="M335" s="152">
        <v>29</v>
      </c>
      <c r="N335" s="148">
        <v>12</v>
      </c>
      <c r="O335" s="148">
        <v>26</v>
      </c>
      <c r="P335" s="148">
        <v>17</v>
      </c>
      <c r="Q335" s="148">
        <v>46</v>
      </c>
      <c r="R335" s="148">
        <v>185</v>
      </c>
      <c r="S335" s="148">
        <v>71363.636400000003</v>
      </c>
      <c r="T335" s="148">
        <v>13202272.733999999</v>
      </c>
      <c r="U335" s="148">
        <v>3300568.1834999998</v>
      </c>
      <c r="V335" s="148">
        <v>9901704.5504999999</v>
      </c>
      <c r="W335" s="148">
        <v>1056181.8187200001</v>
      </c>
      <c r="X335" s="148">
        <v>10957886.36922</v>
      </c>
      <c r="Y335" s="148">
        <v>85900</v>
      </c>
    </row>
    <row r="336" spans="1:25" x14ac:dyDescent="0.25">
      <c r="A336" s="212">
        <v>44615</v>
      </c>
      <c r="B336" s="152" t="s">
        <v>263</v>
      </c>
      <c r="C336" s="152" t="s">
        <v>264</v>
      </c>
      <c r="D336" s="152" t="s">
        <v>310</v>
      </c>
      <c r="E336" s="152" t="s">
        <v>311</v>
      </c>
      <c r="F336" s="152" t="s">
        <v>312</v>
      </c>
      <c r="G336" s="152" t="s">
        <v>514</v>
      </c>
      <c r="H336" s="152">
        <v>10</v>
      </c>
      <c r="I336" s="152">
        <v>0</v>
      </c>
      <c r="J336" s="152">
        <v>0.3</v>
      </c>
      <c r="K336" s="152">
        <v>19</v>
      </c>
      <c r="L336" s="152">
        <v>40</v>
      </c>
      <c r="M336" s="152">
        <v>30</v>
      </c>
      <c r="N336" s="148">
        <v>35</v>
      </c>
      <c r="O336" s="148">
        <v>32</v>
      </c>
      <c r="P336" s="148">
        <v>33</v>
      </c>
      <c r="Q336" s="148">
        <v>46</v>
      </c>
      <c r="R336" s="148">
        <v>235</v>
      </c>
      <c r="S336" s="148">
        <v>45454.5455</v>
      </c>
      <c r="T336" s="148">
        <v>10681818.192500001</v>
      </c>
      <c r="U336" s="148">
        <v>3204545.4577500001</v>
      </c>
      <c r="V336" s="148">
        <v>7477272.7347499998</v>
      </c>
      <c r="W336" s="148">
        <v>854545.45539999998</v>
      </c>
      <c r="X336" s="148">
        <v>8331818.1901500002</v>
      </c>
      <c r="Y336" s="148">
        <v>55900</v>
      </c>
    </row>
    <row r="337" spans="1:25" x14ac:dyDescent="0.25">
      <c r="A337" s="212">
        <v>44615</v>
      </c>
      <c r="B337" s="152" t="s">
        <v>263</v>
      </c>
      <c r="C337" s="152" t="s">
        <v>264</v>
      </c>
      <c r="D337" s="152" t="s">
        <v>313</v>
      </c>
      <c r="E337" s="152" t="s">
        <v>314</v>
      </c>
      <c r="F337" s="152" t="s">
        <v>315</v>
      </c>
      <c r="G337" s="152" t="s">
        <v>514</v>
      </c>
      <c r="H337" s="152">
        <v>10</v>
      </c>
      <c r="I337" s="152">
        <v>0</v>
      </c>
      <c r="J337" s="152">
        <v>0</v>
      </c>
      <c r="K337" s="152">
        <v>18</v>
      </c>
      <c r="L337" s="152">
        <v>15</v>
      </c>
      <c r="M337" s="152">
        <v>50</v>
      </c>
      <c r="N337" s="148">
        <v>42</v>
      </c>
      <c r="O337" s="148">
        <v>15</v>
      </c>
      <c r="P337" s="148">
        <v>27</v>
      </c>
      <c r="Q337" s="148">
        <v>12</v>
      </c>
      <c r="R337" s="148">
        <v>179</v>
      </c>
      <c r="S337" s="148">
        <v>25000</v>
      </c>
      <c r="T337" s="148">
        <v>4475000</v>
      </c>
      <c r="U337" s="148">
        <v>0</v>
      </c>
      <c r="V337" s="148">
        <v>4475000</v>
      </c>
      <c r="W337" s="148">
        <v>358000</v>
      </c>
      <c r="X337" s="148">
        <v>4833000</v>
      </c>
      <c r="Y337" s="148">
        <v>30500</v>
      </c>
    </row>
    <row r="338" spans="1:25" x14ac:dyDescent="0.25">
      <c r="A338" s="212">
        <v>44615</v>
      </c>
      <c r="B338" s="152" t="s">
        <v>263</v>
      </c>
      <c r="C338" s="152" t="s">
        <v>264</v>
      </c>
      <c r="D338" s="152" t="s">
        <v>316</v>
      </c>
      <c r="E338" s="152" t="s">
        <v>317</v>
      </c>
      <c r="F338" s="152" t="s">
        <v>318</v>
      </c>
      <c r="G338" s="152" t="s">
        <v>514</v>
      </c>
      <c r="H338" s="152">
        <v>10</v>
      </c>
      <c r="I338" s="152">
        <v>0</v>
      </c>
      <c r="J338" s="152">
        <v>0.25</v>
      </c>
      <c r="K338" s="152">
        <v>28</v>
      </c>
      <c r="L338" s="152">
        <v>44</v>
      </c>
      <c r="M338" s="152">
        <v>39</v>
      </c>
      <c r="N338" s="148">
        <v>39</v>
      </c>
      <c r="O338" s="148">
        <v>45</v>
      </c>
      <c r="P338" s="148">
        <v>29</v>
      </c>
      <c r="Q338" s="148">
        <v>35</v>
      </c>
      <c r="R338" s="148">
        <v>259</v>
      </c>
      <c r="S338" s="148">
        <v>56545.4545</v>
      </c>
      <c r="T338" s="148">
        <v>14645272.715500001</v>
      </c>
      <c r="U338" s="148">
        <v>3661318.1788750002</v>
      </c>
      <c r="V338" s="148">
        <v>10983954.536625</v>
      </c>
      <c r="W338" s="148">
        <v>1171621.81724</v>
      </c>
      <c r="X338" s="148">
        <v>12155576.353864999</v>
      </c>
      <c r="Y338" s="148">
        <v>65900</v>
      </c>
    </row>
    <row r="339" spans="1:25" x14ac:dyDescent="0.25">
      <c r="A339" s="212">
        <v>44615</v>
      </c>
      <c r="B339" s="152" t="s">
        <v>263</v>
      </c>
      <c r="C339" s="152" t="s">
        <v>264</v>
      </c>
      <c r="D339" s="152" t="s">
        <v>319</v>
      </c>
      <c r="E339" s="152" t="s">
        <v>320</v>
      </c>
      <c r="F339" s="152" t="s">
        <v>321</v>
      </c>
      <c r="G339" s="152" t="s">
        <v>514</v>
      </c>
      <c r="H339" s="152">
        <v>10</v>
      </c>
      <c r="I339" s="152">
        <v>0</v>
      </c>
      <c r="J339" s="152">
        <v>0.3</v>
      </c>
      <c r="K339" s="152">
        <v>20</v>
      </c>
      <c r="L339" s="152">
        <v>42</v>
      </c>
      <c r="M339" s="152">
        <v>45</v>
      </c>
      <c r="N339" s="148">
        <v>28</v>
      </c>
      <c r="O339" s="148">
        <v>46</v>
      </c>
      <c r="P339" s="148">
        <v>26</v>
      </c>
      <c r="Q339" s="148">
        <v>25</v>
      </c>
      <c r="R339" s="148">
        <v>232</v>
      </c>
      <c r="S339" s="148">
        <v>47000</v>
      </c>
      <c r="T339" s="148">
        <v>10904000</v>
      </c>
      <c r="U339" s="148">
        <v>3271200</v>
      </c>
      <c r="V339" s="148">
        <v>7632800</v>
      </c>
      <c r="W339" s="148">
        <v>872320</v>
      </c>
      <c r="X339" s="148">
        <v>8505120</v>
      </c>
      <c r="Y339" s="148">
        <v>56900</v>
      </c>
    </row>
    <row r="340" spans="1:25" x14ac:dyDescent="0.25">
      <c r="A340" s="212">
        <v>44615</v>
      </c>
      <c r="B340" s="152" t="s">
        <v>263</v>
      </c>
      <c r="C340" s="152" t="s">
        <v>264</v>
      </c>
      <c r="D340" s="152" t="s">
        <v>322</v>
      </c>
      <c r="E340" s="152" t="s">
        <v>323</v>
      </c>
      <c r="F340" s="152" t="s">
        <v>324</v>
      </c>
      <c r="G340" s="152" t="s">
        <v>514</v>
      </c>
      <c r="H340" s="152">
        <v>5</v>
      </c>
      <c r="I340" s="152">
        <v>0</v>
      </c>
      <c r="J340" s="152">
        <v>0.2</v>
      </c>
      <c r="K340" s="152">
        <v>48</v>
      </c>
      <c r="L340" s="152">
        <v>40</v>
      </c>
      <c r="M340" s="152">
        <v>19</v>
      </c>
      <c r="N340" s="148">
        <v>35</v>
      </c>
      <c r="O340" s="148">
        <v>12</v>
      </c>
      <c r="P340" s="148">
        <v>16</v>
      </c>
      <c r="Q340" s="148">
        <v>30</v>
      </c>
      <c r="R340" s="148">
        <v>200</v>
      </c>
      <c r="S340" s="148">
        <v>41818</v>
      </c>
      <c r="T340" s="148">
        <v>8363600</v>
      </c>
      <c r="U340" s="148">
        <v>1672720</v>
      </c>
      <c r="V340" s="148">
        <v>6690880</v>
      </c>
      <c r="W340" s="148">
        <v>669088</v>
      </c>
      <c r="X340" s="148">
        <v>7359968</v>
      </c>
      <c r="Y340" s="148">
        <v>49900</v>
      </c>
    </row>
    <row r="341" spans="1:25" x14ac:dyDescent="0.25">
      <c r="A341" s="212">
        <v>44615</v>
      </c>
      <c r="B341" s="152" t="s">
        <v>263</v>
      </c>
      <c r="C341" s="152" t="s">
        <v>264</v>
      </c>
      <c r="D341" s="152" t="s">
        <v>325</v>
      </c>
      <c r="E341" s="152" t="s">
        <v>326</v>
      </c>
      <c r="F341" s="152" t="s">
        <v>327</v>
      </c>
      <c r="G341" s="152" t="s">
        <v>514</v>
      </c>
      <c r="H341" s="152">
        <v>5</v>
      </c>
      <c r="I341" s="152">
        <v>0</v>
      </c>
      <c r="J341" s="152">
        <v>0.15</v>
      </c>
      <c r="K341" s="152">
        <v>24</v>
      </c>
      <c r="L341" s="152">
        <v>30</v>
      </c>
      <c r="M341" s="152">
        <v>10</v>
      </c>
      <c r="N341" s="148">
        <v>40</v>
      </c>
      <c r="O341" s="148">
        <v>49</v>
      </c>
      <c r="P341" s="148">
        <v>37</v>
      </c>
      <c r="Q341" s="148">
        <v>23</v>
      </c>
      <c r="R341" s="148">
        <v>213</v>
      </c>
      <c r="S341" s="148">
        <v>82727.272700000001</v>
      </c>
      <c r="T341" s="148">
        <v>17620909.085099999</v>
      </c>
      <c r="U341" s="148">
        <v>2643136.3627650002</v>
      </c>
      <c r="V341" s="148">
        <v>14977772.722335</v>
      </c>
      <c r="W341" s="148">
        <v>1409672.7268079999</v>
      </c>
      <c r="X341" s="148">
        <v>16387445.449143</v>
      </c>
      <c r="Y341" s="148">
        <v>85000</v>
      </c>
    </row>
    <row r="342" spans="1:25" x14ac:dyDescent="0.25">
      <c r="A342" s="212">
        <v>44615</v>
      </c>
      <c r="B342" s="152" t="s">
        <v>263</v>
      </c>
      <c r="C342" s="152" t="s">
        <v>264</v>
      </c>
      <c r="D342" s="152" t="s">
        <v>328</v>
      </c>
      <c r="E342" s="152" t="s">
        <v>329</v>
      </c>
      <c r="F342" s="152" t="s">
        <v>330</v>
      </c>
      <c r="G342" s="152" t="s">
        <v>514</v>
      </c>
      <c r="H342" s="152">
        <v>5</v>
      </c>
      <c r="I342" s="152">
        <v>0</v>
      </c>
      <c r="J342" s="152">
        <v>0.2</v>
      </c>
      <c r="K342" s="152">
        <v>14</v>
      </c>
      <c r="L342" s="152">
        <v>17</v>
      </c>
      <c r="M342" s="152">
        <v>39</v>
      </c>
      <c r="N342" s="148">
        <v>13</v>
      </c>
      <c r="O342" s="148">
        <v>38</v>
      </c>
      <c r="P342" s="148">
        <v>49</v>
      </c>
      <c r="Q342" s="148">
        <v>14</v>
      </c>
      <c r="R342" s="148">
        <v>184</v>
      </c>
      <c r="S342" s="148">
        <v>32727</v>
      </c>
      <c r="T342" s="148">
        <v>6021768</v>
      </c>
      <c r="U342" s="148">
        <v>1204353.6000000001</v>
      </c>
      <c r="V342" s="148">
        <v>4817414.4000000004</v>
      </c>
      <c r="W342" s="148">
        <v>481741.44</v>
      </c>
      <c r="X342" s="148">
        <v>5299155.84</v>
      </c>
      <c r="Y342" s="148">
        <v>39900</v>
      </c>
    </row>
    <row r="343" spans="1:25" x14ac:dyDescent="0.25">
      <c r="A343" s="212">
        <v>44615</v>
      </c>
      <c r="B343" s="152" t="s">
        <v>263</v>
      </c>
      <c r="C343" s="152" t="s">
        <v>264</v>
      </c>
      <c r="D343" s="152" t="s">
        <v>331</v>
      </c>
      <c r="E343" s="152" t="s">
        <v>332</v>
      </c>
      <c r="F343" s="152" t="s">
        <v>333</v>
      </c>
      <c r="G343" s="152" t="s">
        <v>514</v>
      </c>
      <c r="H343" s="152">
        <v>5</v>
      </c>
      <c r="I343" s="152">
        <v>0</v>
      </c>
      <c r="J343" s="152">
        <v>0.15</v>
      </c>
      <c r="K343" s="152">
        <v>16</v>
      </c>
      <c r="L343" s="152">
        <v>39</v>
      </c>
      <c r="M343" s="152">
        <v>21</v>
      </c>
      <c r="N343" s="148">
        <v>42</v>
      </c>
      <c r="O343" s="148">
        <v>18</v>
      </c>
      <c r="P343" s="148">
        <v>50</v>
      </c>
      <c r="Q343" s="148">
        <v>23</v>
      </c>
      <c r="R343" s="148">
        <v>209</v>
      </c>
      <c r="S343" s="148">
        <v>64545.4545</v>
      </c>
      <c r="T343" s="148">
        <v>13489999.990499999</v>
      </c>
      <c r="U343" s="148">
        <v>2023499.9985750001</v>
      </c>
      <c r="V343" s="148">
        <v>11466499.991924999</v>
      </c>
      <c r="W343" s="148">
        <v>1079199.99924</v>
      </c>
      <c r="X343" s="148">
        <v>12545699.991164999</v>
      </c>
      <c r="Y343" s="148">
        <v>65500</v>
      </c>
    </row>
    <row r="344" spans="1:25" x14ac:dyDescent="0.25">
      <c r="A344" s="212">
        <v>44615</v>
      </c>
      <c r="B344" s="152" t="s">
        <v>263</v>
      </c>
      <c r="C344" s="152" t="s">
        <v>264</v>
      </c>
      <c r="D344" s="152" t="s">
        <v>334</v>
      </c>
      <c r="E344" s="152" t="s">
        <v>335</v>
      </c>
      <c r="F344" s="152" t="s">
        <v>336</v>
      </c>
      <c r="G344" s="152" t="s">
        <v>514</v>
      </c>
      <c r="H344" s="152">
        <v>10</v>
      </c>
      <c r="I344" s="152">
        <v>0</v>
      </c>
      <c r="J344" s="152">
        <v>0.1</v>
      </c>
      <c r="K344" s="152">
        <v>29</v>
      </c>
      <c r="L344" s="152">
        <v>47</v>
      </c>
      <c r="M344" s="152">
        <v>43</v>
      </c>
      <c r="N344" s="148">
        <v>39</v>
      </c>
      <c r="O344" s="148">
        <v>30</v>
      </c>
      <c r="P344" s="148">
        <v>24</v>
      </c>
      <c r="Q344" s="148">
        <v>30</v>
      </c>
      <c r="R344" s="148">
        <v>242</v>
      </c>
      <c r="S344" s="148">
        <v>25000</v>
      </c>
      <c r="T344" s="148">
        <v>6050000</v>
      </c>
      <c r="U344" s="148">
        <v>605000</v>
      </c>
      <c r="V344" s="148">
        <v>5445000</v>
      </c>
      <c r="W344" s="148">
        <v>484000</v>
      </c>
      <c r="X344" s="148">
        <v>5929000</v>
      </c>
      <c r="Y344" s="148">
        <v>29900</v>
      </c>
    </row>
    <row r="345" spans="1:25" x14ac:dyDescent="0.25">
      <c r="A345" s="212">
        <v>44615</v>
      </c>
      <c r="B345" s="152" t="s">
        <v>263</v>
      </c>
      <c r="C345" s="152" t="s">
        <v>264</v>
      </c>
      <c r="D345" s="152" t="s">
        <v>352</v>
      </c>
      <c r="E345" s="152" t="s">
        <v>353</v>
      </c>
      <c r="F345" s="152" t="s">
        <v>354</v>
      </c>
      <c r="G345" s="152" t="s">
        <v>514</v>
      </c>
      <c r="H345" s="152">
        <v>16</v>
      </c>
      <c r="I345" s="152">
        <v>0</v>
      </c>
      <c r="J345" s="152">
        <v>0.15</v>
      </c>
      <c r="K345" s="152">
        <v>11</v>
      </c>
      <c r="L345" s="152">
        <v>14</v>
      </c>
      <c r="M345" s="152">
        <v>15</v>
      </c>
      <c r="N345" s="148">
        <v>11</v>
      </c>
      <c r="O345" s="148">
        <v>44</v>
      </c>
      <c r="P345" s="148">
        <v>41</v>
      </c>
      <c r="Q345" s="148">
        <v>41</v>
      </c>
      <c r="R345" s="148">
        <v>177</v>
      </c>
      <c r="S345" s="148">
        <v>56364</v>
      </c>
      <c r="T345" s="148">
        <v>9976428</v>
      </c>
      <c r="U345" s="148">
        <v>1496464.2</v>
      </c>
      <c r="V345" s="148">
        <v>8479963.8000000007</v>
      </c>
      <c r="W345" s="148">
        <v>798114.24</v>
      </c>
      <c r="X345" s="148">
        <v>9278078.0399999991</v>
      </c>
      <c r="Y345" s="148">
        <v>72900</v>
      </c>
    </row>
    <row r="346" spans="1:25" x14ac:dyDescent="0.25">
      <c r="A346" s="212">
        <v>44615</v>
      </c>
      <c r="B346" s="152" t="s">
        <v>263</v>
      </c>
      <c r="C346" s="152" t="s">
        <v>264</v>
      </c>
      <c r="D346" s="152" t="s">
        <v>355</v>
      </c>
      <c r="E346" s="152" t="s">
        <v>356</v>
      </c>
      <c r="F346" s="152" t="s">
        <v>357</v>
      </c>
      <c r="G346" s="152" t="s">
        <v>514</v>
      </c>
      <c r="H346" s="152">
        <v>16</v>
      </c>
      <c r="I346" s="152">
        <v>0</v>
      </c>
      <c r="J346" s="152">
        <v>0</v>
      </c>
      <c r="K346" s="152">
        <v>14</v>
      </c>
      <c r="L346" s="152">
        <v>16</v>
      </c>
      <c r="M346" s="152">
        <v>23</v>
      </c>
      <c r="N346" s="148">
        <v>42</v>
      </c>
      <c r="O346" s="148">
        <v>31</v>
      </c>
      <c r="P346" s="148">
        <v>36</v>
      </c>
      <c r="Q346" s="148">
        <v>46</v>
      </c>
      <c r="R346" s="148">
        <v>208</v>
      </c>
      <c r="S346" s="148">
        <v>56364</v>
      </c>
      <c r="T346" s="148">
        <v>11723712</v>
      </c>
      <c r="U346" s="148">
        <v>0</v>
      </c>
      <c r="V346" s="148">
        <v>11723712</v>
      </c>
      <c r="W346" s="148">
        <v>937896.95999999996</v>
      </c>
      <c r="X346" s="148">
        <v>12661608.960000001</v>
      </c>
      <c r="Y346" s="148">
        <v>72900</v>
      </c>
    </row>
    <row r="347" spans="1:25" x14ac:dyDescent="0.25">
      <c r="A347" s="212">
        <v>44615</v>
      </c>
      <c r="B347" s="152" t="s">
        <v>263</v>
      </c>
      <c r="C347" s="152" t="s">
        <v>264</v>
      </c>
      <c r="D347" s="152" t="s">
        <v>358</v>
      </c>
      <c r="E347" s="152" t="s">
        <v>359</v>
      </c>
      <c r="F347" s="152" t="s">
        <v>360</v>
      </c>
      <c r="G347" s="152" t="s">
        <v>514</v>
      </c>
      <c r="H347" s="152">
        <v>16</v>
      </c>
      <c r="I347" s="152">
        <v>0</v>
      </c>
      <c r="J347" s="152">
        <v>0</v>
      </c>
      <c r="K347" s="152">
        <v>42</v>
      </c>
      <c r="L347" s="152">
        <v>26</v>
      </c>
      <c r="M347" s="152">
        <v>23</v>
      </c>
      <c r="N347" s="148">
        <v>29</v>
      </c>
      <c r="O347" s="148">
        <v>44</v>
      </c>
      <c r="P347" s="148">
        <v>25</v>
      </c>
      <c r="Q347" s="148">
        <v>26</v>
      </c>
      <c r="R347" s="148">
        <v>215</v>
      </c>
      <c r="S347" s="148">
        <v>64545</v>
      </c>
      <c r="T347" s="148">
        <v>13877175</v>
      </c>
      <c r="U347" s="148">
        <v>0</v>
      </c>
      <c r="V347" s="148">
        <v>13877175</v>
      </c>
      <c r="W347" s="148">
        <v>1110174</v>
      </c>
      <c r="X347" s="148">
        <v>14987349</v>
      </c>
      <c r="Y347" s="148">
        <v>83900</v>
      </c>
    </row>
    <row r="348" spans="1:25" x14ac:dyDescent="0.25">
      <c r="A348" s="212">
        <v>44615</v>
      </c>
      <c r="B348" s="152" t="s">
        <v>263</v>
      </c>
      <c r="C348" s="152" t="s">
        <v>264</v>
      </c>
      <c r="D348" s="152" t="s">
        <v>361</v>
      </c>
      <c r="E348" s="152" t="s">
        <v>362</v>
      </c>
      <c r="F348" s="152" t="s">
        <v>363</v>
      </c>
      <c r="G348" s="152" t="s">
        <v>514</v>
      </c>
      <c r="H348" s="152">
        <v>16</v>
      </c>
      <c r="I348" s="152">
        <v>0</v>
      </c>
      <c r="J348" s="152">
        <v>0.15</v>
      </c>
      <c r="K348" s="152">
        <v>33</v>
      </c>
      <c r="L348" s="152">
        <v>19</v>
      </c>
      <c r="M348" s="152">
        <v>26</v>
      </c>
      <c r="N348" s="148">
        <v>40</v>
      </c>
      <c r="O348" s="148">
        <v>39</v>
      </c>
      <c r="P348" s="148">
        <v>19</v>
      </c>
      <c r="Q348" s="148">
        <v>25</v>
      </c>
      <c r="R348" s="148">
        <v>201</v>
      </c>
      <c r="S348" s="148">
        <v>64545</v>
      </c>
      <c r="T348" s="148">
        <v>12973545</v>
      </c>
      <c r="U348" s="148">
        <v>1946031.75</v>
      </c>
      <c r="V348" s="148">
        <v>11027513.25</v>
      </c>
      <c r="W348" s="148">
        <v>1037883.6</v>
      </c>
      <c r="X348" s="148">
        <v>12065396.85</v>
      </c>
      <c r="Y348" s="148">
        <v>83900</v>
      </c>
    </row>
    <row r="349" spans="1:25" x14ac:dyDescent="0.25">
      <c r="A349" s="212">
        <v>44615</v>
      </c>
      <c r="B349" s="152" t="s">
        <v>263</v>
      </c>
      <c r="C349" s="152" t="s">
        <v>264</v>
      </c>
      <c r="D349" s="152" t="s">
        <v>364</v>
      </c>
      <c r="E349" s="152" t="s">
        <v>365</v>
      </c>
      <c r="F349" s="152" t="s">
        <v>366</v>
      </c>
      <c r="G349" s="152" t="s">
        <v>514</v>
      </c>
      <c r="H349" s="152">
        <v>20</v>
      </c>
      <c r="I349" s="152">
        <v>0</v>
      </c>
      <c r="J349" s="152">
        <v>0.2</v>
      </c>
      <c r="K349" s="152">
        <v>14</v>
      </c>
      <c r="L349" s="152">
        <v>25</v>
      </c>
      <c r="M349" s="152">
        <v>21</v>
      </c>
      <c r="N349" s="148">
        <v>30</v>
      </c>
      <c r="O349" s="148">
        <v>21</v>
      </c>
      <c r="P349" s="148">
        <v>35</v>
      </c>
      <c r="Q349" s="148">
        <v>16</v>
      </c>
      <c r="R349" s="148">
        <v>162</v>
      </c>
      <c r="S349" s="148">
        <v>56364</v>
      </c>
      <c r="T349" s="148">
        <v>9130968</v>
      </c>
      <c r="U349" s="148">
        <v>1826193.6</v>
      </c>
      <c r="V349" s="148">
        <v>7304774.4000000004</v>
      </c>
      <c r="W349" s="148">
        <v>730477.44</v>
      </c>
      <c r="X349" s="148">
        <v>8035251.8399999999</v>
      </c>
      <c r="Y349" s="148">
        <v>72900</v>
      </c>
    </row>
    <row r="350" spans="1:25" x14ac:dyDescent="0.25">
      <c r="A350" s="212">
        <v>44615</v>
      </c>
      <c r="B350" s="152" t="s">
        <v>263</v>
      </c>
      <c r="C350" s="152" t="s">
        <v>264</v>
      </c>
      <c r="D350" s="152" t="s">
        <v>367</v>
      </c>
      <c r="E350" s="152" t="s">
        <v>368</v>
      </c>
      <c r="F350" s="152" t="s">
        <v>369</v>
      </c>
      <c r="G350" s="152" t="s">
        <v>549</v>
      </c>
      <c r="H350" s="152">
        <v>16</v>
      </c>
      <c r="I350" s="152">
        <v>0</v>
      </c>
      <c r="J350" s="152">
        <v>0.2</v>
      </c>
      <c r="K350" s="152">
        <v>31</v>
      </c>
      <c r="L350" s="152">
        <v>22</v>
      </c>
      <c r="M350" s="152">
        <v>42</v>
      </c>
      <c r="N350" s="148">
        <v>48</v>
      </c>
      <c r="O350" s="148">
        <v>28</v>
      </c>
      <c r="P350" s="148">
        <v>34</v>
      </c>
      <c r="Q350" s="148">
        <v>33</v>
      </c>
      <c r="R350" s="148">
        <v>238</v>
      </c>
      <c r="S350" s="148">
        <v>60000</v>
      </c>
      <c r="T350" s="148">
        <v>14280000</v>
      </c>
      <c r="U350" s="148">
        <v>2856000</v>
      </c>
      <c r="V350" s="148">
        <v>11424000</v>
      </c>
      <c r="W350" s="148">
        <v>1142400</v>
      </c>
      <c r="X350" s="148">
        <v>12566400</v>
      </c>
      <c r="Y350" s="148">
        <v>77900</v>
      </c>
    </row>
    <row r="351" spans="1:25" x14ac:dyDescent="0.25">
      <c r="A351" s="212">
        <v>44615</v>
      </c>
      <c r="B351" s="152" t="s">
        <v>263</v>
      </c>
      <c r="C351" s="152" t="s">
        <v>264</v>
      </c>
      <c r="D351" s="152" t="s">
        <v>370</v>
      </c>
      <c r="E351" s="152" t="s">
        <v>371</v>
      </c>
      <c r="F351" s="152" t="s">
        <v>372</v>
      </c>
      <c r="G351" s="152" t="s">
        <v>514</v>
      </c>
      <c r="H351" s="152">
        <v>20</v>
      </c>
      <c r="I351" s="152">
        <v>0</v>
      </c>
      <c r="J351" s="152">
        <v>0.2</v>
      </c>
      <c r="K351" s="152">
        <v>44</v>
      </c>
      <c r="L351" s="152">
        <v>19</v>
      </c>
      <c r="M351" s="152">
        <v>15</v>
      </c>
      <c r="N351" s="148">
        <v>43</v>
      </c>
      <c r="O351" s="148">
        <v>13</v>
      </c>
      <c r="P351" s="148">
        <v>43</v>
      </c>
      <c r="Q351" s="148">
        <v>47</v>
      </c>
      <c r="R351" s="148">
        <v>224</v>
      </c>
      <c r="S351" s="148">
        <v>40000</v>
      </c>
      <c r="T351" s="148">
        <v>8960000</v>
      </c>
      <c r="U351" s="148">
        <v>1792000</v>
      </c>
      <c r="V351" s="148">
        <v>7168000</v>
      </c>
      <c r="W351" s="148">
        <v>716800</v>
      </c>
      <c r="X351" s="148">
        <v>7884800</v>
      </c>
      <c r="Y351" s="148">
        <v>51900</v>
      </c>
    </row>
    <row r="352" spans="1:25" x14ac:dyDescent="0.25">
      <c r="A352" s="212">
        <v>44615</v>
      </c>
      <c r="B352" s="152" t="s">
        <v>263</v>
      </c>
      <c r="C352" s="152" t="s">
        <v>264</v>
      </c>
      <c r="D352" s="152" t="s">
        <v>373</v>
      </c>
      <c r="E352" s="152" t="s">
        <v>374</v>
      </c>
      <c r="F352" s="152" t="s">
        <v>375</v>
      </c>
      <c r="G352" s="152" t="s">
        <v>514</v>
      </c>
      <c r="H352" s="152">
        <v>24</v>
      </c>
      <c r="I352" s="152">
        <v>0</v>
      </c>
      <c r="J352" s="152">
        <v>0.1</v>
      </c>
      <c r="K352" s="152">
        <v>39</v>
      </c>
      <c r="L352" s="152">
        <v>47</v>
      </c>
      <c r="M352" s="152">
        <v>32</v>
      </c>
      <c r="N352" s="148">
        <v>14</v>
      </c>
      <c r="O352" s="148">
        <v>44</v>
      </c>
      <c r="P352" s="148">
        <v>35</v>
      </c>
      <c r="Q352" s="148">
        <v>17</v>
      </c>
      <c r="R352" s="148">
        <v>228</v>
      </c>
      <c r="S352" s="148">
        <v>54545</v>
      </c>
      <c r="T352" s="148">
        <v>12436260</v>
      </c>
      <c r="U352" s="148">
        <v>1243626</v>
      </c>
      <c r="V352" s="148">
        <v>11192634</v>
      </c>
      <c r="W352" s="148">
        <v>994900.8</v>
      </c>
      <c r="X352" s="148">
        <v>12187534.800000001</v>
      </c>
      <c r="Y352" s="148">
        <v>69900</v>
      </c>
    </row>
    <row r="353" spans="1:25" x14ac:dyDescent="0.25">
      <c r="A353" s="212">
        <v>44615</v>
      </c>
      <c r="B353" s="152" t="s">
        <v>263</v>
      </c>
      <c r="C353" s="152" t="s">
        <v>264</v>
      </c>
      <c r="D353" s="152" t="s">
        <v>340</v>
      </c>
      <c r="E353" s="152" t="s">
        <v>341</v>
      </c>
      <c r="F353" s="152" t="s">
        <v>342</v>
      </c>
      <c r="G353" s="152" t="s">
        <v>514</v>
      </c>
      <c r="H353" s="152">
        <v>48</v>
      </c>
      <c r="I353" s="152">
        <v>0</v>
      </c>
      <c r="J353" s="152">
        <v>0.08</v>
      </c>
      <c r="K353" s="152">
        <v>19</v>
      </c>
      <c r="L353" s="152">
        <v>38</v>
      </c>
      <c r="M353" s="152">
        <v>28</v>
      </c>
      <c r="N353" s="148">
        <v>39</v>
      </c>
      <c r="O353" s="148">
        <v>37</v>
      </c>
      <c r="P353" s="148">
        <v>10</v>
      </c>
      <c r="Q353" s="148">
        <v>26</v>
      </c>
      <c r="R353" s="148">
        <v>197</v>
      </c>
      <c r="S353" s="148">
        <v>8182</v>
      </c>
      <c r="T353" s="148">
        <v>1611854</v>
      </c>
      <c r="U353" s="148">
        <v>128948.32</v>
      </c>
      <c r="V353" s="148">
        <v>1482905.68</v>
      </c>
      <c r="W353" s="148">
        <v>128948.32</v>
      </c>
      <c r="X353" s="148">
        <v>1611854</v>
      </c>
      <c r="Y353" s="148">
        <v>10900</v>
      </c>
    </row>
    <row r="354" spans="1:25" x14ac:dyDescent="0.25">
      <c r="A354" s="212">
        <v>44615</v>
      </c>
      <c r="B354" s="152" t="s">
        <v>263</v>
      </c>
      <c r="C354" s="152" t="s">
        <v>264</v>
      </c>
      <c r="D354" s="152" t="s">
        <v>343</v>
      </c>
      <c r="E354" s="152" t="s">
        <v>344</v>
      </c>
      <c r="F354" s="152" t="s">
        <v>345</v>
      </c>
      <c r="G354" s="152" t="s">
        <v>514</v>
      </c>
      <c r="H354" s="152">
        <v>48</v>
      </c>
      <c r="I354" s="152">
        <v>0</v>
      </c>
      <c r="J354" s="152">
        <v>0.08</v>
      </c>
      <c r="K354" s="152">
        <v>38</v>
      </c>
      <c r="L354" s="152">
        <v>50</v>
      </c>
      <c r="M354" s="152">
        <v>23</v>
      </c>
      <c r="N354" s="148">
        <v>39</v>
      </c>
      <c r="O354" s="148">
        <v>27</v>
      </c>
      <c r="P354" s="148">
        <v>15</v>
      </c>
      <c r="Q354" s="148">
        <v>41</v>
      </c>
      <c r="R354" s="148">
        <v>233</v>
      </c>
      <c r="S354" s="148">
        <v>8182</v>
      </c>
      <c r="T354" s="148">
        <v>1906406</v>
      </c>
      <c r="U354" s="148">
        <v>152512.48000000001</v>
      </c>
      <c r="V354" s="148">
        <v>1753893.52</v>
      </c>
      <c r="W354" s="148">
        <v>152512.48000000001</v>
      </c>
      <c r="X354" s="148">
        <v>1906406</v>
      </c>
      <c r="Y354" s="148">
        <v>10900</v>
      </c>
    </row>
    <row r="355" spans="1:25" x14ac:dyDescent="0.25">
      <c r="A355" s="212">
        <v>44615</v>
      </c>
      <c r="B355" s="152" t="s">
        <v>263</v>
      </c>
      <c r="C355" s="152" t="s">
        <v>264</v>
      </c>
      <c r="D355" s="152" t="s">
        <v>346</v>
      </c>
      <c r="E355" s="152" t="s">
        <v>347</v>
      </c>
      <c r="F355" s="152" t="s">
        <v>348</v>
      </c>
      <c r="G355" s="152" t="s">
        <v>514</v>
      </c>
      <c r="H355" s="152">
        <v>12</v>
      </c>
      <c r="I355" s="152">
        <v>0</v>
      </c>
      <c r="J355" s="152">
        <v>0</v>
      </c>
      <c r="K355" s="152">
        <v>43</v>
      </c>
      <c r="L355" s="152">
        <v>48</v>
      </c>
      <c r="M355" s="152">
        <v>26</v>
      </c>
      <c r="N355" s="148">
        <v>15</v>
      </c>
      <c r="O355" s="148">
        <v>22</v>
      </c>
      <c r="P355" s="148">
        <v>47</v>
      </c>
      <c r="Q355" s="148">
        <v>31</v>
      </c>
      <c r="R355" s="148">
        <v>232</v>
      </c>
      <c r="S355" s="148">
        <v>30182</v>
      </c>
      <c r="T355" s="148">
        <v>7002224</v>
      </c>
      <c r="U355" s="148">
        <v>0</v>
      </c>
      <c r="V355" s="148">
        <v>7002224</v>
      </c>
      <c r="W355" s="148">
        <v>560177.92000000004</v>
      </c>
      <c r="X355" s="148">
        <v>7562401.9199999999</v>
      </c>
      <c r="Y355" s="148">
        <v>39900</v>
      </c>
    </row>
    <row r="356" spans="1:25" x14ac:dyDescent="0.25">
      <c r="A356" s="212">
        <v>44615</v>
      </c>
      <c r="B356" s="152" t="s">
        <v>263</v>
      </c>
      <c r="C356" s="152" t="s">
        <v>264</v>
      </c>
      <c r="D356" s="152" t="s">
        <v>349</v>
      </c>
      <c r="E356" s="152" t="s">
        <v>350</v>
      </c>
      <c r="F356" s="152" t="s">
        <v>351</v>
      </c>
      <c r="G356" s="152" t="s">
        <v>514</v>
      </c>
      <c r="H356" s="152">
        <v>12</v>
      </c>
      <c r="I356" s="152">
        <v>0</v>
      </c>
      <c r="J356" s="152">
        <v>0</v>
      </c>
      <c r="K356" s="152">
        <v>15</v>
      </c>
      <c r="L356" s="152">
        <v>17</v>
      </c>
      <c r="M356" s="152">
        <v>20</v>
      </c>
      <c r="N356" s="148">
        <v>37</v>
      </c>
      <c r="O356" s="148">
        <v>44</v>
      </c>
      <c r="P356" s="148">
        <v>36</v>
      </c>
      <c r="Q356" s="148">
        <v>34</v>
      </c>
      <c r="R356" s="148">
        <v>203</v>
      </c>
      <c r="S356" s="148">
        <v>30182</v>
      </c>
      <c r="T356" s="148">
        <v>6126946</v>
      </c>
      <c r="U356" s="148">
        <v>0</v>
      </c>
      <c r="V356" s="148">
        <v>6126946</v>
      </c>
      <c r="W356" s="148">
        <v>490155.68</v>
      </c>
      <c r="X356" s="148">
        <v>6617101.6799999997</v>
      </c>
      <c r="Y356" s="148">
        <v>39900</v>
      </c>
    </row>
    <row r="357" spans="1:25" x14ac:dyDescent="0.25">
      <c r="A357" s="212">
        <v>44615</v>
      </c>
      <c r="B357" s="152" t="s">
        <v>263</v>
      </c>
      <c r="C357" s="152" t="s">
        <v>264</v>
      </c>
      <c r="D357" s="152" t="s">
        <v>337</v>
      </c>
      <c r="E357" s="152" t="s">
        <v>338</v>
      </c>
      <c r="F357" s="152" t="s">
        <v>339</v>
      </c>
      <c r="G357" s="152" t="s">
        <v>514</v>
      </c>
      <c r="H357" s="152">
        <v>5</v>
      </c>
      <c r="I357" s="152">
        <v>0</v>
      </c>
      <c r="J357" s="152">
        <v>0.2</v>
      </c>
      <c r="K357" s="152">
        <v>40</v>
      </c>
      <c r="L357" s="152">
        <v>13</v>
      </c>
      <c r="M357" s="152">
        <v>42</v>
      </c>
      <c r="N357" s="148">
        <v>36</v>
      </c>
      <c r="O357" s="148">
        <v>46</v>
      </c>
      <c r="P357" s="148">
        <v>39</v>
      </c>
      <c r="Q357" s="148">
        <v>28</v>
      </c>
      <c r="R357" s="148">
        <v>244</v>
      </c>
      <c r="S357" s="148">
        <v>60000</v>
      </c>
      <c r="T357" s="148">
        <v>14640000</v>
      </c>
      <c r="U357" s="148">
        <v>2928000</v>
      </c>
      <c r="V357" s="148">
        <v>11712000</v>
      </c>
      <c r="W357" s="148">
        <v>1171200</v>
      </c>
      <c r="X357" s="148">
        <v>12883200</v>
      </c>
      <c r="Y357" s="148">
        <v>76900</v>
      </c>
    </row>
    <row r="358" spans="1:25" x14ac:dyDescent="0.25">
      <c r="A358" s="212">
        <v>44615</v>
      </c>
      <c r="B358" s="152" t="s">
        <v>69</v>
      </c>
      <c r="C358" s="152" t="s">
        <v>70</v>
      </c>
      <c r="D358" s="152" t="s">
        <v>71</v>
      </c>
      <c r="E358" s="152" t="s">
        <v>72</v>
      </c>
      <c r="F358" s="152" t="s">
        <v>73</v>
      </c>
      <c r="G358" s="152" t="s">
        <v>864</v>
      </c>
      <c r="H358" s="152">
        <v>50</v>
      </c>
      <c r="I358" s="152">
        <v>0</v>
      </c>
      <c r="J358" s="152">
        <v>0</v>
      </c>
      <c r="K358" s="152">
        <v>44</v>
      </c>
      <c r="L358" s="152">
        <v>29</v>
      </c>
      <c r="M358" s="152">
        <v>39</v>
      </c>
      <c r="N358" s="148">
        <v>19</v>
      </c>
      <c r="O358" s="148">
        <v>14</v>
      </c>
      <c r="P358" s="148">
        <v>26</v>
      </c>
      <c r="Q358" s="148">
        <v>41</v>
      </c>
      <c r="R358" s="148">
        <v>212</v>
      </c>
      <c r="S358" s="148">
        <v>3945</v>
      </c>
      <c r="T358" s="148">
        <v>836340</v>
      </c>
      <c r="U358" s="148">
        <v>0</v>
      </c>
      <c r="V358" s="148">
        <v>836340</v>
      </c>
      <c r="W358" s="148">
        <v>66907.199999999997</v>
      </c>
      <c r="X358" s="148">
        <v>903247.2</v>
      </c>
      <c r="Y358" s="148">
        <v>4800</v>
      </c>
    </row>
    <row r="359" spans="1:25" x14ac:dyDescent="0.25">
      <c r="A359" s="212">
        <v>44615</v>
      </c>
      <c r="B359" s="152" t="s">
        <v>125</v>
      </c>
      <c r="C359" s="152" t="s">
        <v>126</v>
      </c>
      <c r="D359" s="152" t="s">
        <v>131</v>
      </c>
      <c r="E359" s="152" t="s">
        <v>132</v>
      </c>
      <c r="F359" s="152" t="s">
        <v>133</v>
      </c>
      <c r="G359" s="152" t="s">
        <v>1269</v>
      </c>
      <c r="H359" s="152">
        <v>12</v>
      </c>
      <c r="I359" s="152">
        <v>0.05</v>
      </c>
      <c r="J359" s="152">
        <v>0</v>
      </c>
      <c r="K359" s="152">
        <v>22</v>
      </c>
      <c r="L359" s="152">
        <v>49</v>
      </c>
      <c r="M359" s="152">
        <v>42</v>
      </c>
      <c r="N359" s="148">
        <v>38</v>
      </c>
      <c r="O359" s="148">
        <v>11</v>
      </c>
      <c r="P359" s="148">
        <v>49</v>
      </c>
      <c r="Q359" s="148">
        <v>50</v>
      </c>
      <c r="R359" s="148">
        <v>261</v>
      </c>
      <c r="S359" s="148">
        <v>42954</v>
      </c>
      <c r="T359" s="148">
        <v>11210994</v>
      </c>
      <c r="U359" s="148">
        <v>0</v>
      </c>
      <c r="V359" s="148">
        <v>11210994</v>
      </c>
      <c r="W359" s="148">
        <v>896879.52</v>
      </c>
      <c r="X359" s="148">
        <v>12107873.52</v>
      </c>
      <c r="Y359" s="148">
        <v>49000</v>
      </c>
    </row>
    <row r="360" spans="1:25" x14ac:dyDescent="0.25">
      <c r="A360" s="212">
        <v>44615</v>
      </c>
      <c r="B360" s="152" t="s">
        <v>125</v>
      </c>
      <c r="C360" s="152" t="s">
        <v>126</v>
      </c>
      <c r="D360" s="152" t="s">
        <v>134</v>
      </c>
      <c r="E360" s="152" t="s">
        <v>135</v>
      </c>
      <c r="F360" s="152" t="s">
        <v>136</v>
      </c>
      <c r="G360" s="152" t="s">
        <v>1269</v>
      </c>
      <c r="H360" s="152">
        <v>48</v>
      </c>
      <c r="I360" s="152">
        <v>0.05</v>
      </c>
      <c r="J360" s="152">
        <v>0</v>
      </c>
      <c r="K360" s="152">
        <v>35</v>
      </c>
      <c r="L360" s="152">
        <v>13</v>
      </c>
      <c r="M360" s="152">
        <v>13</v>
      </c>
      <c r="N360" s="148">
        <v>50</v>
      </c>
      <c r="O360" s="148">
        <v>29</v>
      </c>
      <c r="P360" s="148">
        <v>11</v>
      </c>
      <c r="Q360" s="148">
        <v>20</v>
      </c>
      <c r="R360" s="148">
        <v>171</v>
      </c>
      <c r="S360" s="148">
        <v>50113</v>
      </c>
      <c r="T360" s="148">
        <v>8569323</v>
      </c>
      <c r="U360" s="148">
        <v>0</v>
      </c>
      <c r="V360" s="148">
        <v>8569323</v>
      </c>
      <c r="W360" s="148">
        <v>685545.84</v>
      </c>
      <c r="X360" s="148">
        <v>9254868.8399999999</v>
      </c>
      <c r="Y360" s="148">
        <v>56500</v>
      </c>
    </row>
    <row r="361" spans="1:25" x14ac:dyDescent="0.25">
      <c r="A361" s="212">
        <v>44615</v>
      </c>
      <c r="B361" s="152" t="s">
        <v>125</v>
      </c>
      <c r="C361" s="152" t="s">
        <v>126</v>
      </c>
      <c r="D361" s="152" t="s">
        <v>137</v>
      </c>
      <c r="E361" s="152" t="s">
        <v>138</v>
      </c>
      <c r="F361" s="152" t="s">
        <v>139</v>
      </c>
      <c r="G361" s="152" t="s">
        <v>514</v>
      </c>
      <c r="H361" s="152">
        <v>10</v>
      </c>
      <c r="I361" s="152">
        <v>0.05</v>
      </c>
      <c r="J361" s="152">
        <v>0</v>
      </c>
      <c r="K361" s="152">
        <v>36</v>
      </c>
      <c r="L361" s="152">
        <v>27</v>
      </c>
      <c r="M361" s="152">
        <v>11</v>
      </c>
      <c r="N361" s="148">
        <v>44</v>
      </c>
      <c r="O361" s="148">
        <v>28</v>
      </c>
      <c r="P361" s="148">
        <v>35</v>
      </c>
      <c r="Q361" s="148">
        <v>23</v>
      </c>
      <c r="R361" s="148">
        <v>204</v>
      </c>
      <c r="S361" s="148">
        <v>63636</v>
      </c>
      <c r="T361" s="148">
        <v>12981744</v>
      </c>
      <c r="U361" s="148">
        <v>0</v>
      </c>
      <c r="V361" s="148">
        <v>12981744</v>
      </c>
      <c r="W361" s="148">
        <v>1038539.52</v>
      </c>
      <c r="X361" s="148">
        <v>14020283.52</v>
      </c>
      <c r="Y361" s="148">
        <v>76900</v>
      </c>
    </row>
    <row r="362" spans="1:25" x14ac:dyDescent="0.25">
      <c r="A362" s="212">
        <v>44615</v>
      </c>
      <c r="B362" s="152" t="s">
        <v>125</v>
      </c>
      <c r="C362" s="152" t="s">
        <v>126</v>
      </c>
      <c r="D362" s="152" t="s">
        <v>140</v>
      </c>
      <c r="E362" s="152" t="s">
        <v>141</v>
      </c>
      <c r="F362" s="152" t="s">
        <v>142</v>
      </c>
      <c r="G362" s="152" t="s">
        <v>514</v>
      </c>
      <c r="H362" s="152">
        <v>10</v>
      </c>
      <c r="I362" s="152">
        <v>0.05</v>
      </c>
      <c r="J362" s="152">
        <v>0</v>
      </c>
      <c r="K362" s="152">
        <v>33</v>
      </c>
      <c r="L362" s="152">
        <v>42</v>
      </c>
      <c r="M362" s="152">
        <v>34</v>
      </c>
      <c r="N362" s="148">
        <v>50</v>
      </c>
      <c r="O362" s="148">
        <v>12</v>
      </c>
      <c r="P362" s="148">
        <v>21</v>
      </c>
      <c r="Q362" s="148">
        <v>49</v>
      </c>
      <c r="R362" s="148">
        <v>241</v>
      </c>
      <c r="S362" s="148">
        <v>65455</v>
      </c>
      <c r="T362" s="148">
        <v>15774655</v>
      </c>
      <c r="U362" s="148">
        <v>0</v>
      </c>
      <c r="V362" s="148">
        <v>15774655</v>
      </c>
      <c r="W362" s="148">
        <v>1261972.3999999999</v>
      </c>
      <c r="X362" s="148">
        <v>17036627.399999999</v>
      </c>
      <c r="Y362" s="148">
        <v>78900</v>
      </c>
    </row>
    <row r="363" spans="1:25" x14ac:dyDescent="0.25">
      <c r="A363" s="212">
        <v>44615</v>
      </c>
      <c r="B363" s="152" t="s">
        <v>125</v>
      </c>
      <c r="C363" s="152" t="s">
        <v>126</v>
      </c>
      <c r="D363" s="152" t="s">
        <v>143</v>
      </c>
      <c r="E363" s="152" t="s">
        <v>144</v>
      </c>
      <c r="F363" s="152" t="s">
        <v>145</v>
      </c>
      <c r="G363" s="152" t="s">
        <v>549</v>
      </c>
      <c r="H363" s="152">
        <v>48</v>
      </c>
      <c r="I363" s="152">
        <v>0.05</v>
      </c>
      <c r="J363" s="152">
        <v>0</v>
      </c>
      <c r="K363" s="152">
        <v>45</v>
      </c>
      <c r="L363" s="152">
        <v>13</v>
      </c>
      <c r="M363" s="152">
        <v>24</v>
      </c>
      <c r="N363" s="148">
        <v>23</v>
      </c>
      <c r="O363" s="148">
        <v>40</v>
      </c>
      <c r="P363" s="148">
        <v>44</v>
      </c>
      <c r="Q363" s="148">
        <v>21</v>
      </c>
      <c r="R363" s="148">
        <v>210</v>
      </c>
      <c r="S363" s="148">
        <v>10818.17</v>
      </c>
      <c r="T363" s="148">
        <v>2271815.7000000002</v>
      </c>
      <c r="U363" s="148">
        <v>0</v>
      </c>
      <c r="V363" s="148">
        <v>2271815.7000000002</v>
      </c>
      <c r="W363" s="148">
        <v>181745.25599999999</v>
      </c>
      <c r="X363" s="148">
        <v>2453560.9559999998</v>
      </c>
      <c r="Y363" s="148">
        <v>12200</v>
      </c>
    </row>
    <row r="364" spans="1:25" x14ac:dyDescent="0.25">
      <c r="A364" s="212">
        <v>44615</v>
      </c>
      <c r="B364" s="152" t="s">
        <v>125</v>
      </c>
      <c r="C364" s="152" t="s">
        <v>126</v>
      </c>
      <c r="D364" s="152" t="s">
        <v>146</v>
      </c>
      <c r="E364" s="152" t="s">
        <v>147</v>
      </c>
      <c r="F364" s="152" t="s">
        <v>148</v>
      </c>
      <c r="G364" s="152" t="s">
        <v>549</v>
      </c>
      <c r="H364" s="152">
        <v>24</v>
      </c>
      <c r="I364" s="152">
        <v>0.05</v>
      </c>
      <c r="J364" s="152">
        <v>0</v>
      </c>
      <c r="K364" s="152">
        <v>50</v>
      </c>
      <c r="L364" s="152">
        <v>34</v>
      </c>
      <c r="M364" s="152">
        <v>48</v>
      </c>
      <c r="N364" s="148">
        <v>48</v>
      </c>
      <c r="O364" s="148">
        <v>48</v>
      </c>
      <c r="P364" s="148">
        <v>22</v>
      </c>
      <c r="Q364" s="148">
        <v>43</v>
      </c>
      <c r="R364" s="148">
        <v>293</v>
      </c>
      <c r="S364" s="148">
        <v>13636</v>
      </c>
      <c r="T364" s="148">
        <v>3995348</v>
      </c>
      <c r="U364" s="148">
        <v>0</v>
      </c>
      <c r="V364" s="148">
        <v>3995348</v>
      </c>
      <c r="W364" s="148">
        <v>319627.84000000003</v>
      </c>
      <c r="X364" s="148">
        <v>4314975.84</v>
      </c>
      <c r="Y364" s="148">
        <v>15500</v>
      </c>
    </row>
    <row r="365" spans="1:25" x14ac:dyDescent="0.25">
      <c r="A365" s="212">
        <v>44615</v>
      </c>
      <c r="B365" s="152" t="s">
        <v>125</v>
      </c>
      <c r="C365" s="152" t="s">
        <v>126</v>
      </c>
      <c r="D365" s="152" t="s">
        <v>149</v>
      </c>
      <c r="E365" s="152" t="s">
        <v>150</v>
      </c>
      <c r="F365" s="152" t="s">
        <v>151</v>
      </c>
      <c r="G365" s="152" t="s">
        <v>549</v>
      </c>
      <c r="H365" s="152">
        <v>24</v>
      </c>
      <c r="I365" s="152">
        <v>0.05</v>
      </c>
      <c r="J365" s="152">
        <v>0</v>
      </c>
      <c r="K365" s="152">
        <v>13</v>
      </c>
      <c r="L365" s="152">
        <v>25</v>
      </c>
      <c r="M365" s="152">
        <v>11</v>
      </c>
      <c r="N365" s="148">
        <v>47</v>
      </c>
      <c r="O365" s="148">
        <v>37</v>
      </c>
      <c r="P365" s="148">
        <v>27</v>
      </c>
      <c r="Q365" s="148">
        <v>46</v>
      </c>
      <c r="R365" s="148">
        <v>206</v>
      </c>
      <c r="S365" s="148">
        <v>11364</v>
      </c>
      <c r="T365" s="148">
        <v>2340984</v>
      </c>
      <c r="U365" s="148">
        <v>0</v>
      </c>
      <c r="V365" s="148">
        <v>2340984</v>
      </c>
      <c r="W365" s="148">
        <v>187278.72</v>
      </c>
      <c r="X365" s="148">
        <v>2528262.7200000002</v>
      </c>
      <c r="Y365" s="148">
        <v>13000</v>
      </c>
    </row>
    <row r="366" spans="1:25" x14ac:dyDescent="0.25">
      <c r="A366" s="212">
        <v>44615</v>
      </c>
      <c r="B366" s="152" t="s">
        <v>125</v>
      </c>
      <c r="C366" s="152" t="s">
        <v>126</v>
      </c>
      <c r="D366" s="152" t="s">
        <v>152</v>
      </c>
      <c r="E366" s="152" t="s">
        <v>153</v>
      </c>
      <c r="F366" s="152" t="s">
        <v>154</v>
      </c>
      <c r="G366" s="152" t="s">
        <v>1269</v>
      </c>
      <c r="H366" s="152">
        <v>8</v>
      </c>
      <c r="I366" s="152">
        <v>0.05</v>
      </c>
      <c r="J366" s="152">
        <v>0</v>
      </c>
      <c r="K366" s="152">
        <v>35</v>
      </c>
      <c r="L366" s="152">
        <v>46</v>
      </c>
      <c r="M366" s="152">
        <v>41</v>
      </c>
      <c r="N366" s="148">
        <v>32</v>
      </c>
      <c r="O366" s="148">
        <v>50</v>
      </c>
      <c r="P366" s="148">
        <v>42</v>
      </c>
      <c r="Q366" s="148">
        <v>40</v>
      </c>
      <c r="R366" s="148">
        <v>286</v>
      </c>
      <c r="S366" s="148">
        <v>66818</v>
      </c>
      <c r="T366" s="148">
        <v>19109948</v>
      </c>
      <c r="U366" s="148">
        <v>0</v>
      </c>
      <c r="V366" s="148">
        <v>19109948</v>
      </c>
      <c r="W366" s="148">
        <v>1528795.84</v>
      </c>
      <c r="X366" s="148">
        <v>20638743.84</v>
      </c>
      <c r="Y366" s="148">
        <v>75000</v>
      </c>
    </row>
    <row r="367" spans="1:25" x14ac:dyDescent="0.25">
      <c r="A367" s="212">
        <v>44615</v>
      </c>
      <c r="B367" s="152" t="s">
        <v>125</v>
      </c>
      <c r="C367" s="152" t="s">
        <v>126</v>
      </c>
      <c r="D367" s="152" t="s">
        <v>127</v>
      </c>
      <c r="E367" s="152" t="s">
        <v>128</v>
      </c>
      <c r="F367" s="152" t="s">
        <v>129</v>
      </c>
      <c r="G367" s="152" t="s">
        <v>514</v>
      </c>
      <c r="H367" s="152">
        <v>12</v>
      </c>
      <c r="I367" s="152">
        <v>0.05</v>
      </c>
      <c r="J367" s="152">
        <v>0</v>
      </c>
      <c r="K367" s="152">
        <v>30</v>
      </c>
      <c r="L367" s="152">
        <v>33</v>
      </c>
      <c r="M367" s="152">
        <v>43</v>
      </c>
      <c r="N367" s="148">
        <v>27</v>
      </c>
      <c r="O367" s="148">
        <v>17</v>
      </c>
      <c r="P367" s="148">
        <v>27</v>
      </c>
      <c r="Q367" s="148">
        <v>36</v>
      </c>
      <c r="R367" s="148">
        <v>213</v>
      </c>
      <c r="S367" s="148">
        <v>54000</v>
      </c>
      <c r="T367" s="148">
        <v>11502000</v>
      </c>
      <c r="U367" s="148">
        <v>0</v>
      </c>
      <c r="V367" s="148">
        <v>11502000</v>
      </c>
      <c r="W367" s="148">
        <v>920160</v>
      </c>
      <c r="X367" s="148">
        <v>12422160</v>
      </c>
      <c r="Y367" s="148">
        <v>64800</v>
      </c>
    </row>
    <row r="368" spans="1:25" x14ac:dyDescent="0.25">
      <c r="A368" s="212">
        <v>44615</v>
      </c>
      <c r="B368" s="152" t="s">
        <v>376</v>
      </c>
      <c r="C368" s="152" t="s">
        <v>377</v>
      </c>
      <c r="D368" s="152" t="s">
        <v>388</v>
      </c>
      <c r="E368" s="152" t="s">
        <v>389</v>
      </c>
      <c r="F368" s="152" t="s">
        <v>390</v>
      </c>
      <c r="G368" s="152" t="s">
        <v>514</v>
      </c>
      <c r="H368" s="152">
        <v>5</v>
      </c>
      <c r="I368" s="152">
        <v>0.02</v>
      </c>
      <c r="J368" s="152">
        <v>0</v>
      </c>
      <c r="K368" s="152">
        <v>40</v>
      </c>
      <c r="L368" s="152">
        <v>17</v>
      </c>
      <c r="M368" s="152">
        <v>44</v>
      </c>
      <c r="N368" s="148">
        <v>10</v>
      </c>
      <c r="O368" s="148">
        <v>34</v>
      </c>
      <c r="P368" s="148">
        <v>42</v>
      </c>
      <c r="Q368" s="148">
        <v>29</v>
      </c>
      <c r="R368" s="148">
        <v>216</v>
      </c>
      <c r="S368" s="148">
        <v>32000</v>
      </c>
      <c r="T368" s="148">
        <v>6912000</v>
      </c>
      <c r="U368" s="148">
        <v>0</v>
      </c>
      <c r="V368" s="148">
        <v>6912000</v>
      </c>
      <c r="W368" s="148">
        <v>552960</v>
      </c>
      <c r="X368" s="148">
        <v>7464960</v>
      </c>
      <c r="Y368" s="148">
        <v>42000</v>
      </c>
    </row>
    <row r="369" spans="1:25" x14ac:dyDescent="0.25">
      <c r="A369" s="212">
        <v>44615</v>
      </c>
      <c r="B369" s="152" t="s">
        <v>376</v>
      </c>
      <c r="C369" s="152" t="s">
        <v>377</v>
      </c>
      <c r="D369" s="152" t="s">
        <v>391</v>
      </c>
      <c r="E369" s="152" t="s">
        <v>392</v>
      </c>
      <c r="F369" s="152" t="s">
        <v>393</v>
      </c>
      <c r="G369" s="152" t="s">
        <v>514</v>
      </c>
      <c r="H369" s="152">
        <v>5</v>
      </c>
      <c r="I369" s="152">
        <v>0.02</v>
      </c>
      <c r="J369" s="152">
        <v>0</v>
      </c>
      <c r="K369" s="152">
        <v>42</v>
      </c>
      <c r="L369" s="152">
        <v>16</v>
      </c>
      <c r="M369" s="152">
        <v>47</v>
      </c>
      <c r="N369" s="148">
        <v>20</v>
      </c>
      <c r="O369" s="148">
        <v>17</v>
      </c>
      <c r="P369" s="148">
        <v>15</v>
      </c>
      <c r="Q369" s="148">
        <v>34</v>
      </c>
      <c r="R369" s="148">
        <v>191</v>
      </c>
      <c r="S369" s="148">
        <v>32000</v>
      </c>
      <c r="T369" s="148">
        <v>6112000</v>
      </c>
      <c r="U369" s="148">
        <v>0</v>
      </c>
      <c r="V369" s="148">
        <v>6112000</v>
      </c>
      <c r="W369" s="148">
        <v>488960</v>
      </c>
      <c r="X369" s="148">
        <v>6600960</v>
      </c>
      <c r="Y369" s="148">
        <v>42000</v>
      </c>
    </row>
    <row r="370" spans="1:25" x14ac:dyDescent="0.25">
      <c r="A370" s="212">
        <v>44615</v>
      </c>
      <c r="B370" s="152" t="s">
        <v>376</v>
      </c>
      <c r="C370" s="152" t="s">
        <v>377</v>
      </c>
      <c r="D370" s="152" t="s">
        <v>394</v>
      </c>
      <c r="E370" s="152" t="s">
        <v>395</v>
      </c>
      <c r="F370" s="152" t="s">
        <v>396</v>
      </c>
      <c r="G370" s="152" t="s">
        <v>514</v>
      </c>
      <c r="H370" s="152">
        <v>5</v>
      </c>
      <c r="I370" s="152">
        <v>0.02</v>
      </c>
      <c r="J370" s="152">
        <v>0</v>
      </c>
      <c r="K370" s="152">
        <v>46</v>
      </c>
      <c r="L370" s="152">
        <v>41</v>
      </c>
      <c r="M370" s="152">
        <v>33</v>
      </c>
      <c r="N370" s="148">
        <v>25</v>
      </c>
      <c r="O370" s="148">
        <v>28</v>
      </c>
      <c r="P370" s="148">
        <v>17</v>
      </c>
      <c r="Q370" s="148">
        <v>40</v>
      </c>
      <c r="R370" s="148">
        <v>230</v>
      </c>
      <c r="S370" s="148">
        <v>25000</v>
      </c>
      <c r="T370" s="148">
        <v>5750000</v>
      </c>
      <c r="U370" s="148">
        <v>0</v>
      </c>
      <c r="V370" s="148">
        <v>5750000</v>
      </c>
      <c r="W370" s="148">
        <v>460000</v>
      </c>
      <c r="X370" s="148">
        <v>6210000</v>
      </c>
      <c r="Y370" s="148">
        <v>33000</v>
      </c>
    </row>
    <row r="371" spans="1:25" x14ac:dyDescent="0.25">
      <c r="A371" s="212">
        <v>44615</v>
      </c>
      <c r="B371" s="152" t="s">
        <v>376</v>
      </c>
      <c r="C371" s="152" t="s">
        <v>377</v>
      </c>
      <c r="D371" s="152" t="s">
        <v>397</v>
      </c>
      <c r="E371" s="152" t="s">
        <v>398</v>
      </c>
      <c r="F371" s="152" t="s">
        <v>399</v>
      </c>
      <c r="G371" s="152" t="s">
        <v>514</v>
      </c>
      <c r="H371" s="152">
        <v>5</v>
      </c>
      <c r="I371" s="152">
        <v>0.02</v>
      </c>
      <c r="J371" s="152">
        <v>0</v>
      </c>
      <c r="K371" s="152">
        <v>10</v>
      </c>
      <c r="L371" s="152">
        <v>39</v>
      </c>
      <c r="M371" s="152">
        <v>17</v>
      </c>
      <c r="N371" s="148">
        <v>12</v>
      </c>
      <c r="O371" s="148">
        <v>44</v>
      </c>
      <c r="P371" s="148">
        <v>12</v>
      </c>
      <c r="Q371" s="148">
        <v>26</v>
      </c>
      <c r="R371" s="148">
        <v>160</v>
      </c>
      <c r="S371" s="148">
        <v>28000</v>
      </c>
      <c r="T371" s="148">
        <v>4480000</v>
      </c>
      <c r="U371" s="148">
        <v>0</v>
      </c>
      <c r="V371" s="148">
        <v>4480000</v>
      </c>
      <c r="W371" s="148">
        <v>358400</v>
      </c>
      <c r="X371" s="148">
        <v>4838400</v>
      </c>
      <c r="Y371" s="148">
        <v>37000</v>
      </c>
    </row>
    <row r="372" spans="1:25" x14ac:dyDescent="0.25">
      <c r="A372" s="212">
        <v>44615</v>
      </c>
      <c r="B372" s="152" t="s">
        <v>376</v>
      </c>
      <c r="C372" s="152" t="s">
        <v>377</v>
      </c>
      <c r="D372" s="152" t="s">
        <v>400</v>
      </c>
      <c r="E372" s="152" t="s">
        <v>401</v>
      </c>
      <c r="F372" s="152" t="s">
        <v>402</v>
      </c>
      <c r="G372" s="152" t="s">
        <v>514</v>
      </c>
      <c r="H372" s="152">
        <v>5</v>
      </c>
      <c r="I372" s="152">
        <v>0.02</v>
      </c>
      <c r="J372" s="152">
        <v>0</v>
      </c>
      <c r="K372" s="152">
        <v>17</v>
      </c>
      <c r="L372" s="152">
        <v>23</v>
      </c>
      <c r="M372" s="152">
        <v>12</v>
      </c>
      <c r="N372" s="148">
        <v>46</v>
      </c>
      <c r="O372" s="148">
        <v>12</v>
      </c>
      <c r="P372" s="148">
        <v>32</v>
      </c>
      <c r="Q372" s="148">
        <v>44</v>
      </c>
      <c r="R372" s="148">
        <v>186</v>
      </c>
      <c r="S372" s="148">
        <v>58000</v>
      </c>
      <c r="T372" s="148">
        <v>10788000</v>
      </c>
      <c r="U372" s="148">
        <v>0</v>
      </c>
      <c r="V372" s="148">
        <v>10788000</v>
      </c>
      <c r="W372" s="148">
        <v>863040</v>
      </c>
      <c r="X372" s="148">
        <v>11651040</v>
      </c>
      <c r="Y372" s="148">
        <v>75000</v>
      </c>
    </row>
    <row r="373" spans="1:25" x14ac:dyDescent="0.25">
      <c r="A373" s="212">
        <v>44615</v>
      </c>
      <c r="B373" s="152" t="s">
        <v>376</v>
      </c>
      <c r="C373" s="152" t="s">
        <v>377</v>
      </c>
      <c r="D373" s="152" t="s">
        <v>403</v>
      </c>
      <c r="E373" s="152" t="s">
        <v>404</v>
      </c>
      <c r="F373" s="152" t="s">
        <v>405</v>
      </c>
      <c r="G373" s="152" t="s">
        <v>514</v>
      </c>
      <c r="H373" s="152">
        <v>5</v>
      </c>
      <c r="I373" s="152">
        <v>0.02</v>
      </c>
      <c r="J373" s="152">
        <v>0</v>
      </c>
      <c r="K373" s="152">
        <v>36</v>
      </c>
      <c r="L373" s="152">
        <v>38</v>
      </c>
      <c r="M373" s="152">
        <v>32</v>
      </c>
      <c r="N373" s="148">
        <v>21</v>
      </c>
      <c r="O373" s="148">
        <v>10</v>
      </c>
      <c r="P373" s="148">
        <v>49</v>
      </c>
      <c r="Q373" s="148">
        <v>45</v>
      </c>
      <c r="R373" s="148">
        <v>231</v>
      </c>
      <c r="S373" s="148">
        <v>50000</v>
      </c>
      <c r="T373" s="148">
        <v>11550000</v>
      </c>
      <c r="U373" s="148">
        <v>0</v>
      </c>
      <c r="V373" s="148">
        <v>11550000</v>
      </c>
      <c r="W373" s="148">
        <v>924000</v>
      </c>
      <c r="X373" s="148">
        <v>12474000</v>
      </c>
      <c r="Y373" s="148">
        <v>65000</v>
      </c>
    </row>
    <row r="374" spans="1:25" x14ac:dyDescent="0.25">
      <c r="A374" s="212">
        <v>44615</v>
      </c>
      <c r="B374" s="152" t="s">
        <v>376</v>
      </c>
      <c r="C374" s="152" t="s">
        <v>377</v>
      </c>
      <c r="D374" s="152" t="s">
        <v>406</v>
      </c>
      <c r="E374" s="152" t="s">
        <v>407</v>
      </c>
      <c r="F374" s="152" t="s">
        <v>408</v>
      </c>
      <c r="G374" s="152" t="s">
        <v>514</v>
      </c>
      <c r="H374" s="152">
        <v>5</v>
      </c>
      <c r="I374" s="152">
        <v>0.02</v>
      </c>
      <c r="J374" s="152">
        <v>0</v>
      </c>
      <c r="K374" s="152">
        <v>22</v>
      </c>
      <c r="L374" s="152">
        <v>23</v>
      </c>
      <c r="M374" s="152">
        <v>11</v>
      </c>
      <c r="N374" s="148">
        <v>38</v>
      </c>
      <c r="O374" s="148">
        <v>34</v>
      </c>
      <c r="P374" s="148">
        <v>27</v>
      </c>
      <c r="Q374" s="148">
        <v>10</v>
      </c>
      <c r="R374" s="148">
        <v>165</v>
      </c>
      <c r="S374" s="148">
        <v>35000</v>
      </c>
      <c r="T374" s="148">
        <v>5775000</v>
      </c>
      <c r="U374" s="148">
        <v>0</v>
      </c>
      <c r="V374" s="148">
        <v>5775000</v>
      </c>
      <c r="W374" s="148">
        <v>462000</v>
      </c>
      <c r="X374" s="148">
        <v>6237000</v>
      </c>
      <c r="Y374" s="148">
        <v>42500</v>
      </c>
    </row>
    <row r="375" spans="1:25" x14ac:dyDescent="0.25">
      <c r="A375" s="212">
        <v>44615</v>
      </c>
      <c r="B375" s="152" t="s">
        <v>376</v>
      </c>
      <c r="C375" s="152" t="s">
        <v>377</v>
      </c>
      <c r="D375" s="152" t="s">
        <v>409</v>
      </c>
      <c r="E375" s="152" t="s">
        <v>410</v>
      </c>
      <c r="F375" s="152" t="s">
        <v>411</v>
      </c>
      <c r="G375" s="152" t="s">
        <v>514</v>
      </c>
      <c r="H375" s="152">
        <v>5</v>
      </c>
      <c r="I375" s="152">
        <v>0.02</v>
      </c>
      <c r="J375" s="152">
        <v>0</v>
      </c>
      <c r="K375" s="152">
        <v>12</v>
      </c>
      <c r="L375" s="152">
        <v>39</v>
      </c>
      <c r="M375" s="152">
        <v>38</v>
      </c>
      <c r="N375" s="148">
        <v>31</v>
      </c>
      <c r="O375" s="148">
        <v>44</v>
      </c>
      <c r="P375" s="148">
        <v>45</v>
      </c>
      <c r="Q375" s="148">
        <v>20</v>
      </c>
      <c r="R375" s="148">
        <v>229</v>
      </c>
      <c r="S375" s="148">
        <v>55000</v>
      </c>
      <c r="T375" s="148">
        <v>12595000</v>
      </c>
      <c r="U375" s="148">
        <v>0</v>
      </c>
      <c r="V375" s="148">
        <v>12595000</v>
      </c>
      <c r="W375" s="148">
        <v>1007600</v>
      </c>
      <c r="X375" s="148">
        <v>13602600</v>
      </c>
      <c r="Y375" s="148">
        <v>66000</v>
      </c>
    </row>
    <row r="376" spans="1:25" x14ac:dyDescent="0.25">
      <c r="A376" s="212">
        <v>44615</v>
      </c>
      <c r="B376" s="152" t="s">
        <v>376</v>
      </c>
      <c r="C376" s="152" t="s">
        <v>377</v>
      </c>
      <c r="D376" s="152" t="s">
        <v>412</v>
      </c>
      <c r="E376" s="152" t="s">
        <v>413</v>
      </c>
      <c r="F376" s="152" t="s">
        <v>414</v>
      </c>
      <c r="G376" s="152" t="s">
        <v>514</v>
      </c>
      <c r="H376" s="152">
        <v>5</v>
      </c>
      <c r="I376" s="152">
        <v>0.02</v>
      </c>
      <c r="J376" s="152">
        <v>0</v>
      </c>
      <c r="K376" s="152">
        <v>11</v>
      </c>
      <c r="L376" s="152">
        <v>30</v>
      </c>
      <c r="M376" s="152">
        <v>24</v>
      </c>
      <c r="N376" s="148">
        <v>18</v>
      </c>
      <c r="O376" s="148">
        <v>49</v>
      </c>
      <c r="P376" s="148">
        <v>15</v>
      </c>
      <c r="Q376" s="148">
        <v>24</v>
      </c>
      <c r="R376" s="148">
        <v>171</v>
      </c>
      <c r="S376" s="148">
        <v>35000</v>
      </c>
      <c r="T376" s="148">
        <v>5985000</v>
      </c>
      <c r="U376" s="148">
        <v>0</v>
      </c>
      <c r="V376" s="148">
        <v>5985000</v>
      </c>
      <c r="W376" s="148">
        <v>478800</v>
      </c>
      <c r="X376" s="148">
        <v>6463800</v>
      </c>
      <c r="Y376" s="148">
        <v>42500</v>
      </c>
    </row>
    <row r="377" spans="1:25" x14ac:dyDescent="0.25">
      <c r="A377" s="212">
        <v>44615</v>
      </c>
      <c r="B377" s="152" t="s">
        <v>376</v>
      </c>
      <c r="C377" s="152" t="s">
        <v>377</v>
      </c>
      <c r="D377" s="152" t="s">
        <v>415</v>
      </c>
      <c r="E377" s="152" t="s">
        <v>416</v>
      </c>
      <c r="F377" s="152" t="s">
        <v>417</v>
      </c>
      <c r="G377" s="152" t="s">
        <v>514</v>
      </c>
      <c r="H377" s="152">
        <v>5</v>
      </c>
      <c r="I377" s="152">
        <v>0.02</v>
      </c>
      <c r="J377" s="152">
        <v>0</v>
      </c>
      <c r="K377" s="152">
        <v>49</v>
      </c>
      <c r="L377" s="152">
        <v>11</v>
      </c>
      <c r="M377" s="152">
        <v>42</v>
      </c>
      <c r="N377" s="148">
        <v>10</v>
      </c>
      <c r="O377" s="148">
        <v>36</v>
      </c>
      <c r="P377" s="148">
        <v>20</v>
      </c>
      <c r="Q377" s="148">
        <v>11</v>
      </c>
      <c r="R377" s="148">
        <v>179</v>
      </c>
      <c r="S377" s="148">
        <v>43000</v>
      </c>
      <c r="T377" s="148">
        <v>7697000</v>
      </c>
      <c r="U377" s="148">
        <v>0</v>
      </c>
      <c r="V377" s="148">
        <v>7697000</v>
      </c>
      <c r="W377" s="148">
        <v>615760</v>
      </c>
      <c r="X377" s="148">
        <v>8312760</v>
      </c>
      <c r="Y377" s="148">
        <v>51500</v>
      </c>
    </row>
    <row r="378" spans="1:25" x14ac:dyDescent="0.25">
      <c r="A378" s="212">
        <v>44615</v>
      </c>
      <c r="B378" s="152" t="s">
        <v>376</v>
      </c>
      <c r="C378" s="152" t="s">
        <v>377</v>
      </c>
      <c r="D378" s="152" t="s">
        <v>418</v>
      </c>
      <c r="E378" s="152" t="s">
        <v>419</v>
      </c>
      <c r="F378" s="152" t="s">
        <v>420</v>
      </c>
      <c r="G378" s="152" t="s">
        <v>514</v>
      </c>
      <c r="H378" s="152">
        <v>5</v>
      </c>
      <c r="I378" s="152">
        <v>0.02</v>
      </c>
      <c r="J378" s="152">
        <v>0</v>
      </c>
      <c r="K378" s="152">
        <v>11</v>
      </c>
      <c r="L378" s="152">
        <v>27</v>
      </c>
      <c r="M378" s="152">
        <v>27</v>
      </c>
      <c r="N378" s="148">
        <v>30</v>
      </c>
      <c r="O378" s="148">
        <v>36</v>
      </c>
      <c r="P378" s="148">
        <v>33</v>
      </c>
      <c r="Q378" s="148">
        <v>34</v>
      </c>
      <c r="R378" s="148">
        <v>198</v>
      </c>
      <c r="S378" s="148">
        <v>46000</v>
      </c>
      <c r="T378" s="148">
        <v>9108000</v>
      </c>
      <c r="U378" s="148">
        <v>0</v>
      </c>
      <c r="V378" s="148">
        <v>9108000</v>
      </c>
      <c r="W378" s="148">
        <v>728640</v>
      </c>
      <c r="X378" s="148">
        <v>9836640</v>
      </c>
      <c r="Y378" s="148">
        <v>54900</v>
      </c>
    </row>
    <row r="379" spans="1:25" x14ac:dyDescent="0.25">
      <c r="A379" s="212">
        <v>44615</v>
      </c>
      <c r="B379" s="152" t="s">
        <v>376</v>
      </c>
      <c r="C379" s="152" t="s">
        <v>377</v>
      </c>
      <c r="D379" s="152" t="s">
        <v>421</v>
      </c>
      <c r="E379" s="152" t="s">
        <v>422</v>
      </c>
      <c r="F379" s="152" t="s">
        <v>423</v>
      </c>
      <c r="G379" s="152" t="s">
        <v>514</v>
      </c>
      <c r="H379" s="152">
        <v>24</v>
      </c>
      <c r="I379" s="152">
        <v>0.02</v>
      </c>
      <c r="J379" s="152">
        <v>0</v>
      </c>
      <c r="K379" s="152">
        <v>17</v>
      </c>
      <c r="L379" s="152">
        <v>19</v>
      </c>
      <c r="M379" s="152">
        <v>22</v>
      </c>
      <c r="N379" s="148">
        <v>34</v>
      </c>
      <c r="O379" s="148">
        <v>41</v>
      </c>
      <c r="P379" s="148">
        <v>42</v>
      </c>
      <c r="Q379" s="148">
        <v>38</v>
      </c>
      <c r="R379" s="148">
        <v>213</v>
      </c>
      <c r="S379" s="148">
        <v>46000</v>
      </c>
      <c r="T379" s="148">
        <v>9798000</v>
      </c>
      <c r="U379" s="148">
        <v>0</v>
      </c>
      <c r="V379" s="148">
        <v>9798000</v>
      </c>
      <c r="W379" s="148">
        <v>783840</v>
      </c>
      <c r="X379" s="148">
        <v>10581840</v>
      </c>
      <c r="Y379" s="148">
        <v>54900</v>
      </c>
    </row>
    <row r="380" spans="1:25" x14ac:dyDescent="0.25">
      <c r="A380" s="212">
        <v>44615</v>
      </c>
      <c r="B380" s="152" t="s">
        <v>376</v>
      </c>
      <c r="C380" s="152" t="s">
        <v>377</v>
      </c>
      <c r="D380" s="152" t="s">
        <v>424</v>
      </c>
      <c r="E380" s="152" t="s">
        <v>425</v>
      </c>
      <c r="F380" s="152" t="s">
        <v>426</v>
      </c>
      <c r="G380" s="152" t="s">
        <v>514</v>
      </c>
      <c r="H380" s="152">
        <v>5</v>
      </c>
      <c r="I380" s="152">
        <v>0.02</v>
      </c>
      <c r="J380" s="152">
        <v>0</v>
      </c>
      <c r="K380" s="152">
        <v>10</v>
      </c>
      <c r="L380" s="152">
        <v>47</v>
      </c>
      <c r="M380" s="152">
        <v>41</v>
      </c>
      <c r="N380" s="148">
        <v>20</v>
      </c>
      <c r="O380" s="148">
        <v>16</v>
      </c>
      <c r="P380" s="148">
        <v>10</v>
      </c>
      <c r="Q380" s="148">
        <v>49</v>
      </c>
      <c r="R380" s="148">
        <v>193</v>
      </c>
      <c r="S380" s="148">
        <v>35000</v>
      </c>
      <c r="T380" s="148">
        <v>6755000</v>
      </c>
      <c r="U380" s="148">
        <v>0</v>
      </c>
      <c r="V380" s="148">
        <v>6755000</v>
      </c>
      <c r="W380" s="148">
        <v>540400</v>
      </c>
      <c r="X380" s="148">
        <v>7295400</v>
      </c>
      <c r="Y380" s="148">
        <v>41900</v>
      </c>
    </row>
    <row r="381" spans="1:25" x14ac:dyDescent="0.25">
      <c r="A381" s="212">
        <v>44615</v>
      </c>
      <c r="B381" s="152" t="s">
        <v>376</v>
      </c>
      <c r="C381" s="152" t="s">
        <v>377</v>
      </c>
      <c r="D381" s="152" t="s">
        <v>427</v>
      </c>
      <c r="E381" s="152" t="s">
        <v>428</v>
      </c>
      <c r="F381" s="152" t="s">
        <v>429</v>
      </c>
      <c r="G381" s="152" t="s">
        <v>514</v>
      </c>
      <c r="H381" s="152">
        <v>5</v>
      </c>
      <c r="I381" s="152">
        <v>0.02</v>
      </c>
      <c r="J381" s="152">
        <v>0</v>
      </c>
      <c r="K381" s="152">
        <v>32</v>
      </c>
      <c r="L381" s="152">
        <v>17</v>
      </c>
      <c r="M381" s="152">
        <v>30</v>
      </c>
      <c r="N381" s="148">
        <v>48</v>
      </c>
      <c r="O381" s="148">
        <v>27</v>
      </c>
      <c r="P381" s="148">
        <v>49</v>
      </c>
      <c r="Q381" s="148">
        <v>45</v>
      </c>
      <c r="R381" s="148">
        <v>248</v>
      </c>
      <c r="S381" s="148">
        <v>35000</v>
      </c>
      <c r="T381" s="148">
        <v>8680000</v>
      </c>
      <c r="U381" s="148">
        <v>0</v>
      </c>
      <c r="V381" s="148">
        <v>8680000</v>
      </c>
      <c r="W381" s="148">
        <v>694400</v>
      </c>
      <c r="X381" s="148">
        <v>9374400</v>
      </c>
      <c r="Y381" s="148">
        <v>41900</v>
      </c>
    </row>
    <row r="382" spans="1:25" x14ac:dyDescent="0.25">
      <c r="A382" s="212">
        <v>44615</v>
      </c>
      <c r="B382" s="152" t="s">
        <v>376</v>
      </c>
      <c r="C382" s="152" t="s">
        <v>377</v>
      </c>
      <c r="D382" s="152" t="s">
        <v>430</v>
      </c>
      <c r="E382" s="152" t="s">
        <v>431</v>
      </c>
      <c r="F382" s="152" t="s">
        <v>432</v>
      </c>
      <c r="G382" s="152" t="s">
        <v>514</v>
      </c>
      <c r="H382" s="152">
        <v>20</v>
      </c>
      <c r="I382" s="152">
        <v>0.02</v>
      </c>
      <c r="J382" s="152">
        <v>0</v>
      </c>
      <c r="K382" s="152">
        <v>13</v>
      </c>
      <c r="L382" s="152">
        <v>30</v>
      </c>
      <c r="M382" s="152">
        <v>40</v>
      </c>
      <c r="N382" s="148">
        <v>31</v>
      </c>
      <c r="O382" s="148">
        <v>24</v>
      </c>
      <c r="P382" s="148">
        <v>32</v>
      </c>
      <c r="Q382" s="148">
        <v>40</v>
      </c>
      <c r="R382" s="148">
        <v>210</v>
      </c>
      <c r="S382" s="148">
        <v>30000</v>
      </c>
      <c r="T382" s="148">
        <v>6300000</v>
      </c>
      <c r="U382" s="148">
        <v>0</v>
      </c>
      <c r="V382" s="148">
        <v>6300000</v>
      </c>
      <c r="W382" s="148">
        <v>504000</v>
      </c>
      <c r="X382" s="148">
        <v>6804000</v>
      </c>
      <c r="Y382" s="148">
        <v>35900</v>
      </c>
    </row>
    <row r="383" spans="1:25" x14ac:dyDescent="0.25">
      <c r="A383" s="212">
        <v>44615</v>
      </c>
      <c r="B383" s="152" t="s">
        <v>376</v>
      </c>
      <c r="C383" s="152" t="s">
        <v>377</v>
      </c>
      <c r="D383" s="152" t="s">
        <v>378</v>
      </c>
      <c r="E383" s="152" t="s">
        <v>379</v>
      </c>
      <c r="F383" s="152" t="s">
        <v>380</v>
      </c>
      <c r="G383" s="152" t="s">
        <v>514</v>
      </c>
      <c r="H383" s="152">
        <v>0</v>
      </c>
      <c r="I383" s="152">
        <v>0.02</v>
      </c>
      <c r="J383" s="152">
        <v>0</v>
      </c>
      <c r="K383" s="152">
        <v>37</v>
      </c>
      <c r="L383" s="152">
        <v>24</v>
      </c>
      <c r="M383" s="152">
        <v>28</v>
      </c>
      <c r="N383" s="148">
        <v>32</v>
      </c>
      <c r="O383" s="148">
        <v>25</v>
      </c>
      <c r="P383" s="148">
        <v>28</v>
      </c>
      <c r="Q383" s="148">
        <v>46</v>
      </c>
      <c r="R383" s="148">
        <v>220</v>
      </c>
      <c r="S383" s="148">
        <v>20000</v>
      </c>
      <c r="T383" s="148">
        <v>4400000</v>
      </c>
      <c r="U383" s="148">
        <v>0</v>
      </c>
      <c r="V383" s="148">
        <v>4400000</v>
      </c>
      <c r="W383" s="148">
        <v>352000</v>
      </c>
      <c r="X383" s="148">
        <v>4752000</v>
      </c>
      <c r="Y383" s="148">
        <v>25000</v>
      </c>
    </row>
    <row r="384" spans="1:25" x14ac:dyDescent="0.25">
      <c r="A384" s="212">
        <v>44615</v>
      </c>
      <c r="B384" s="152" t="s">
        <v>376</v>
      </c>
      <c r="C384" s="152" t="s">
        <v>377</v>
      </c>
      <c r="D384" s="152" t="s">
        <v>382</v>
      </c>
      <c r="E384" s="152" t="s">
        <v>383</v>
      </c>
      <c r="F384" s="152" t="s">
        <v>384</v>
      </c>
      <c r="G384" s="152" t="s">
        <v>514</v>
      </c>
      <c r="H384" s="152">
        <v>0</v>
      </c>
      <c r="I384" s="152">
        <v>0.02</v>
      </c>
      <c r="J384" s="152">
        <v>0</v>
      </c>
      <c r="K384" s="152">
        <v>32</v>
      </c>
      <c r="L384" s="152">
        <v>29</v>
      </c>
      <c r="M384" s="152">
        <v>11</v>
      </c>
      <c r="N384" s="148">
        <v>40</v>
      </c>
      <c r="O384" s="148">
        <v>39</v>
      </c>
      <c r="P384" s="148">
        <v>39</v>
      </c>
      <c r="Q384" s="148">
        <v>13</v>
      </c>
      <c r="R384" s="148">
        <v>203</v>
      </c>
      <c r="S384" s="148">
        <v>31000</v>
      </c>
      <c r="T384" s="148">
        <v>6293000</v>
      </c>
      <c r="U384" s="148">
        <v>0</v>
      </c>
      <c r="V384" s="148">
        <v>6293000</v>
      </c>
      <c r="W384" s="148">
        <v>503440</v>
      </c>
      <c r="X384" s="148">
        <v>6796440</v>
      </c>
      <c r="Y384" s="148">
        <v>39900</v>
      </c>
    </row>
    <row r="385" spans="1:25" x14ac:dyDescent="0.25">
      <c r="A385" s="212">
        <v>44615</v>
      </c>
      <c r="B385" s="152" t="s">
        <v>376</v>
      </c>
      <c r="C385" s="152" t="s">
        <v>377</v>
      </c>
      <c r="D385" s="152" t="s">
        <v>385</v>
      </c>
      <c r="E385" s="152" t="s">
        <v>386</v>
      </c>
      <c r="F385" s="152" t="s">
        <v>387</v>
      </c>
      <c r="G385" s="152" t="s">
        <v>514</v>
      </c>
      <c r="H385" s="152">
        <v>5</v>
      </c>
      <c r="I385" s="152">
        <v>0.02</v>
      </c>
      <c r="J385" s="152">
        <v>0</v>
      </c>
      <c r="K385" s="152">
        <v>20</v>
      </c>
      <c r="L385" s="152">
        <v>49</v>
      </c>
      <c r="M385" s="152">
        <v>21</v>
      </c>
      <c r="N385" s="148">
        <v>33</v>
      </c>
      <c r="O385" s="148">
        <v>32</v>
      </c>
      <c r="P385" s="148">
        <v>48</v>
      </c>
      <c r="Q385" s="148">
        <v>43</v>
      </c>
      <c r="R385" s="148">
        <v>246</v>
      </c>
      <c r="S385" s="148">
        <v>90000</v>
      </c>
      <c r="T385" s="148">
        <v>22140000</v>
      </c>
      <c r="U385" s="148">
        <v>0</v>
      </c>
      <c r="V385" s="148">
        <v>22140000</v>
      </c>
      <c r="W385" s="148">
        <v>1771200</v>
      </c>
      <c r="X385" s="148">
        <v>23911200</v>
      </c>
      <c r="Y385" s="148">
        <v>108900</v>
      </c>
    </row>
    <row r="386" spans="1:25" x14ac:dyDescent="0.25">
      <c r="A386" s="212">
        <v>44615</v>
      </c>
      <c r="B386" s="152" t="s">
        <v>433</v>
      </c>
      <c r="C386" s="152" t="s">
        <v>126</v>
      </c>
      <c r="D386" s="152" t="s">
        <v>434</v>
      </c>
      <c r="E386" s="152" t="s">
        <v>435</v>
      </c>
      <c r="F386" s="152" t="s">
        <v>436</v>
      </c>
      <c r="G386" s="152" t="s">
        <v>569</v>
      </c>
      <c r="H386" s="152">
        <v>5</v>
      </c>
      <c r="I386" s="152">
        <v>0.03</v>
      </c>
      <c r="J386" s="152">
        <v>0</v>
      </c>
      <c r="K386" s="152">
        <v>22</v>
      </c>
      <c r="L386" s="152">
        <v>12</v>
      </c>
      <c r="M386" s="152">
        <v>35</v>
      </c>
      <c r="N386" s="148">
        <v>40</v>
      </c>
      <c r="O386" s="148">
        <v>10</v>
      </c>
      <c r="P386" s="148">
        <v>22</v>
      </c>
      <c r="Q386" s="148">
        <v>19</v>
      </c>
      <c r="R386" s="148">
        <v>160</v>
      </c>
      <c r="S386" s="148">
        <v>65233</v>
      </c>
      <c r="T386" s="148">
        <v>10437280</v>
      </c>
      <c r="U386" s="148">
        <v>0</v>
      </c>
      <c r="V386" s="148">
        <v>10437280</v>
      </c>
      <c r="W386" s="148">
        <v>834982.40000000002</v>
      </c>
      <c r="X386" s="148">
        <v>11272262.4</v>
      </c>
      <c r="Y386" s="148">
        <v>81000</v>
      </c>
    </row>
    <row r="387" spans="1:25" x14ac:dyDescent="0.25">
      <c r="A387" s="212">
        <v>44615</v>
      </c>
      <c r="B387" s="152" t="s">
        <v>433</v>
      </c>
      <c r="C387" s="152" t="s">
        <v>126</v>
      </c>
      <c r="D387" s="152" t="s">
        <v>437</v>
      </c>
      <c r="E387" s="152" t="s">
        <v>438</v>
      </c>
      <c r="F387" s="152" t="s">
        <v>439</v>
      </c>
      <c r="G387" s="152" t="s">
        <v>569</v>
      </c>
      <c r="H387" s="152">
        <v>5</v>
      </c>
      <c r="I387" s="152">
        <v>0.03</v>
      </c>
      <c r="J387" s="152">
        <v>0</v>
      </c>
      <c r="K387" s="152">
        <v>34</v>
      </c>
      <c r="L387" s="152">
        <v>27</v>
      </c>
      <c r="M387" s="152">
        <v>17</v>
      </c>
      <c r="N387" s="148">
        <v>49</v>
      </c>
      <c r="O387" s="148">
        <v>41</v>
      </c>
      <c r="P387" s="148">
        <v>41</v>
      </c>
      <c r="Q387" s="148">
        <v>45</v>
      </c>
      <c r="R387" s="148">
        <v>254</v>
      </c>
      <c r="S387" s="148">
        <v>80371</v>
      </c>
      <c r="T387" s="148">
        <v>20414234</v>
      </c>
      <c r="U387" s="148">
        <v>0</v>
      </c>
      <c r="V387" s="148">
        <v>20414234</v>
      </c>
      <c r="W387" s="148">
        <v>1633138.72</v>
      </c>
      <c r="X387" s="148">
        <v>22047372.719999999</v>
      </c>
      <c r="Y387" s="148">
        <v>99900</v>
      </c>
    </row>
    <row r="388" spans="1:25" x14ac:dyDescent="0.25">
      <c r="A388" s="212">
        <v>44615</v>
      </c>
      <c r="B388" s="152" t="s">
        <v>433</v>
      </c>
      <c r="C388" s="152" t="s">
        <v>126</v>
      </c>
      <c r="D388" s="152" t="s">
        <v>440</v>
      </c>
      <c r="E388" s="152" t="s">
        <v>441</v>
      </c>
      <c r="F388" s="152" t="s">
        <v>442</v>
      </c>
      <c r="G388" s="152" t="s">
        <v>569</v>
      </c>
      <c r="H388" s="152">
        <v>10</v>
      </c>
      <c r="I388" s="152">
        <v>0.03</v>
      </c>
      <c r="J388" s="152">
        <v>0</v>
      </c>
      <c r="K388" s="152">
        <v>25</v>
      </c>
      <c r="L388" s="152">
        <v>36</v>
      </c>
      <c r="M388" s="152">
        <v>14</v>
      </c>
      <c r="N388" s="148">
        <v>40</v>
      </c>
      <c r="O388" s="148">
        <v>13</v>
      </c>
      <c r="P388" s="148">
        <v>30</v>
      </c>
      <c r="Q388" s="148">
        <v>28</v>
      </c>
      <c r="R388" s="148">
        <v>186</v>
      </c>
      <c r="S388" s="148">
        <v>207494</v>
      </c>
      <c r="T388" s="148">
        <v>38593884</v>
      </c>
      <c r="U388" s="148">
        <v>0</v>
      </c>
      <c r="V388" s="148">
        <v>38593884</v>
      </c>
      <c r="W388" s="148">
        <v>3087510.72</v>
      </c>
      <c r="X388" s="148">
        <v>41681394.719999999</v>
      </c>
      <c r="Y388" s="148">
        <v>255000</v>
      </c>
    </row>
    <row r="389" spans="1:25" x14ac:dyDescent="0.25">
      <c r="A389" s="212">
        <v>44615</v>
      </c>
      <c r="B389" s="152" t="s">
        <v>433</v>
      </c>
      <c r="C389" s="152" t="s">
        <v>126</v>
      </c>
      <c r="D389" s="152" t="s">
        <v>443</v>
      </c>
      <c r="E389" s="152" t="s">
        <v>444</v>
      </c>
      <c r="F389" s="152" t="s">
        <v>445</v>
      </c>
      <c r="G389" s="152" t="s">
        <v>514</v>
      </c>
      <c r="H389" s="152">
        <v>10</v>
      </c>
      <c r="I389" s="152">
        <v>0.03</v>
      </c>
      <c r="J389" s="152">
        <v>0</v>
      </c>
      <c r="K389" s="152">
        <v>48</v>
      </c>
      <c r="L389" s="152">
        <v>47</v>
      </c>
      <c r="M389" s="152">
        <v>14</v>
      </c>
      <c r="N389" s="148">
        <v>32</v>
      </c>
      <c r="O389" s="148">
        <v>33</v>
      </c>
      <c r="P389" s="148">
        <v>10</v>
      </c>
      <c r="Q389" s="148">
        <v>43</v>
      </c>
      <c r="R389" s="148">
        <v>227</v>
      </c>
      <c r="S389" s="148">
        <v>73857</v>
      </c>
      <c r="T389" s="148">
        <v>16765539</v>
      </c>
      <c r="U389" s="148">
        <v>0</v>
      </c>
      <c r="V389" s="148">
        <v>16765539</v>
      </c>
      <c r="W389" s="148">
        <v>1341243.1200000001</v>
      </c>
      <c r="X389" s="148">
        <v>18106782.120000001</v>
      </c>
      <c r="Y389" s="148">
        <v>91900</v>
      </c>
    </row>
    <row r="390" spans="1:25" x14ac:dyDescent="0.25">
      <c r="A390" s="212">
        <v>44615</v>
      </c>
      <c r="B390" s="152" t="s">
        <v>433</v>
      </c>
      <c r="C390" s="152" t="s">
        <v>126</v>
      </c>
      <c r="D390" s="152" t="s">
        <v>446</v>
      </c>
      <c r="E390" s="152" t="s">
        <v>447</v>
      </c>
      <c r="F390" s="152" t="s">
        <v>448</v>
      </c>
      <c r="G390" s="152" t="s">
        <v>514</v>
      </c>
      <c r="H390" s="152">
        <v>10</v>
      </c>
      <c r="I390" s="152">
        <v>0.03</v>
      </c>
      <c r="J390" s="152">
        <v>0</v>
      </c>
      <c r="K390" s="152">
        <v>12</v>
      </c>
      <c r="L390" s="152">
        <v>47</v>
      </c>
      <c r="M390" s="152">
        <v>41</v>
      </c>
      <c r="N390" s="148">
        <v>30</v>
      </c>
      <c r="O390" s="148">
        <v>29</v>
      </c>
      <c r="P390" s="148">
        <v>49</v>
      </c>
      <c r="Q390" s="148">
        <v>46</v>
      </c>
      <c r="R390" s="148">
        <v>254</v>
      </c>
      <c r="S390" s="148">
        <v>9350</v>
      </c>
      <c r="T390" s="148">
        <v>2374900</v>
      </c>
      <c r="U390" s="148">
        <v>0</v>
      </c>
      <c r="V390" s="148">
        <v>2374900</v>
      </c>
      <c r="W390" s="148">
        <v>189992</v>
      </c>
      <c r="X390" s="148">
        <v>2564892</v>
      </c>
      <c r="Y390" s="148">
        <v>11900</v>
      </c>
    </row>
    <row r="391" spans="1:25" x14ac:dyDescent="0.25">
      <c r="A391" s="212">
        <v>44615</v>
      </c>
      <c r="B391" s="152" t="s">
        <v>433</v>
      </c>
      <c r="C391" s="152" t="s">
        <v>126</v>
      </c>
      <c r="D391" s="152" t="s">
        <v>449</v>
      </c>
      <c r="E391" s="152" t="s">
        <v>450</v>
      </c>
      <c r="F391" s="152" t="s">
        <v>451</v>
      </c>
      <c r="G391" s="152" t="s">
        <v>514</v>
      </c>
      <c r="H391" s="152">
        <v>10</v>
      </c>
      <c r="I391" s="152">
        <v>0.03</v>
      </c>
      <c r="J391" s="152">
        <v>0</v>
      </c>
      <c r="K391" s="152">
        <v>31</v>
      </c>
      <c r="L391" s="152">
        <v>25</v>
      </c>
      <c r="M391" s="152">
        <v>21</v>
      </c>
      <c r="N391" s="148">
        <v>23</v>
      </c>
      <c r="O391" s="148">
        <v>17</v>
      </c>
      <c r="P391" s="148">
        <v>14</v>
      </c>
      <c r="Q391" s="148">
        <v>18</v>
      </c>
      <c r="R391" s="148">
        <v>149</v>
      </c>
      <c r="S391" s="148">
        <v>22851</v>
      </c>
      <c r="T391" s="148">
        <v>3404799</v>
      </c>
      <c r="U391" s="148">
        <v>0</v>
      </c>
      <c r="V391" s="148">
        <v>3404799</v>
      </c>
      <c r="W391" s="148">
        <v>272383.92</v>
      </c>
      <c r="X391" s="148">
        <v>3677182.92</v>
      </c>
      <c r="Y391" s="148">
        <v>28900</v>
      </c>
    </row>
    <row r="392" spans="1:25" x14ac:dyDescent="0.25">
      <c r="A392" s="212">
        <v>44615</v>
      </c>
      <c r="B392" s="152" t="s">
        <v>433</v>
      </c>
      <c r="C392" s="152" t="s">
        <v>126</v>
      </c>
      <c r="D392" s="152" t="s">
        <v>452</v>
      </c>
      <c r="E392" s="152" t="s">
        <v>453</v>
      </c>
      <c r="F392" s="152" t="s">
        <v>454</v>
      </c>
      <c r="G392" s="152" t="s">
        <v>514</v>
      </c>
      <c r="H392" s="152">
        <v>12</v>
      </c>
      <c r="I392" s="152">
        <v>0.03</v>
      </c>
      <c r="J392" s="152">
        <v>0</v>
      </c>
      <c r="K392" s="152">
        <v>19</v>
      </c>
      <c r="L392" s="152">
        <v>44</v>
      </c>
      <c r="M392" s="152">
        <v>24</v>
      </c>
      <c r="N392" s="148">
        <v>36</v>
      </c>
      <c r="O392" s="148">
        <v>28</v>
      </c>
      <c r="P392" s="148">
        <v>48</v>
      </c>
      <c r="Q392" s="148">
        <v>31</v>
      </c>
      <c r="R392" s="148">
        <v>230</v>
      </c>
      <c r="S392" s="148">
        <v>37296</v>
      </c>
      <c r="T392" s="148">
        <v>8578080</v>
      </c>
      <c r="U392" s="148">
        <v>0</v>
      </c>
      <c r="V392" s="148">
        <v>8578080</v>
      </c>
      <c r="W392" s="148">
        <v>686246.40000000002</v>
      </c>
      <c r="X392" s="148">
        <v>9264326.4000000004</v>
      </c>
      <c r="Y392" s="148">
        <v>46900</v>
      </c>
    </row>
    <row r="393" spans="1:25" x14ac:dyDescent="0.25">
      <c r="A393" s="212">
        <v>44615</v>
      </c>
      <c r="B393" s="152" t="s">
        <v>433</v>
      </c>
      <c r="C393" s="152" t="s">
        <v>126</v>
      </c>
      <c r="D393" s="152" t="s">
        <v>455</v>
      </c>
      <c r="E393" s="152" t="s">
        <v>456</v>
      </c>
      <c r="F393" s="152" t="s">
        <v>457</v>
      </c>
      <c r="G393" s="152" t="s">
        <v>549</v>
      </c>
      <c r="H393" s="152">
        <v>10</v>
      </c>
      <c r="I393" s="152">
        <v>0.03</v>
      </c>
      <c r="J393" s="152">
        <v>0</v>
      </c>
      <c r="K393" s="152">
        <v>47</v>
      </c>
      <c r="L393" s="152">
        <v>28</v>
      </c>
      <c r="M393" s="152">
        <v>49</v>
      </c>
      <c r="N393" s="148">
        <v>24</v>
      </c>
      <c r="O393" s="148">
        <v>47</v>
      </c>
      <c r="P393" s="148">
        <v>11</v>
      </c>
      <c r="Q393" s="148">
        <v>47</v>
      </c>
      <c r="R393" s="148">
        <v>253</v>
      </c>
      <c r="S393" s="148">
        <v>9350</v>
      </c>
      <c r="T393" s="148">
        <v>2365550</v>
      </c>
      <c r="U393" s="148">
        <v>0</v>
      </c>
      <c r="V393" s="148">
        <v>2365550</v>
      </c>
      <c r="W393" s="148">
        <v>189244</v>
      </c>
      <c r="X393" s="148">
        <v>2554794</v>
      </c>
      <c r="Y393" s="148">
        <v>11900</v>
      </c>
    </row>
    <row r="394" spans="1:25" x14ac:dyDescent="0.25">
      <c r="A394" s="212">
        <v>44615</v>
      </c>
      <c r="B394" s="152" t="s">
        <v>433</v>
      </c>
      <c r="C394" s="152" t="s">
        <v>126</v>
      </c>
      <c r="D394" s="152" t="s">
        <v>458</v>
      </c>
      <c r="E394" s="152" t="s">
        <v>459</v>
      </c>
      <c r="F394" s="152" t="s">
        <v>460</v>
      </c>
      <c r="G394" s="152" t="s">
        <v>569</v>
      </c>
      <c r="H394" s="152">
        <v>7</v>
      </c>
      <c r="I394" s="152">
        <v>0.03</v>
      </c>
      <c r="J394" s="152">
        <v>0</v>
      </c>
      <c r="K394" s="152">
        <v>16</v>
      </c>
      <c r="L394" s="152">
        <v>24</v>
      </c>
      <c r="M394" s="152">
        <v>36</v>
      </c>
      <c r="N394" s="148">
        <v>32</v>
      </c>
      <c r="O394" s="148">
        <v>39</v>
      </c>
      <c r="P394" s="148">
        <v>18</v>
      </c>
      <c r="Q394" s="148">
        <v>23</v>
      </c>
      <c r="R394" s="148">
        <v>188</v>
      </c>
      <c r="S394" s="148">
        <v>181754</v>
      </c>
      <c r="T394" s="148">
        <v>34169752</v>
      </c>
      <c r="U394" s="148">
        <v>0</v>
      </c>
      <c r="V394" s="148">
        <v>34169752</v>
      </c>
      <c r="W394" s="148">
        <v>2733580.16</v>
      </c>
      <c r="X394" s="148">
        <v>36903332.159999996</v>
      </c>
      <c r="Y394" s="148">
        <v>209900</v>
      </c>
    </row>
    <row r="395" spans="1:25" x14ac:dyDescent="0.25">
      <c r="A395" s="212">
        <v>44615</v>
      </c>
      <c r="B395" s="152" t="s">
        <v>433</v>
      </c>
      <c r="C395" s="152" t="s">
        <v>126</v>
      </c>
      <c r="D395" s="152" t="s">
        <v>461</v>
      </c>
      <c r="E395" s="152" t="s">
        <v>462</v>
      </c>
      <c r="F395" s="152" t="s">
        <v>463</v>
      </c>
      <c r="G395" s="152" t="s">
        <v>569</v>
      </c>
      <c r="H395" s="152">
        <v>5</v>
      </c>
      <c r="I395" s="152">
        <v>0.03</v>
      </c>
      <c r="J395" s="152">
        <v>0</v>
      </c>
      <c r="K395" s="152">
        <v>31</v>
      </c>
      <c r="L395" s="152">
        <v>11</v>
      </c>
      <c r="M395" s="152">
        <v>49</v>
      </c>
      <c r="N395" s="148">
        <v>49</v>
      </c>
      <c r="O395" s="148">
        <v>50</v>
      </c>
      <c r="P395" s="148">
        <v>21</v>
      </c>
      <c r="Q395" s="148">
        <v>33</v>
      </c>
      <c r="R395" s="148">
        <v>244</v>
      </c>
      <c r="S395" s="148">
        <v>150919</v>
      </c>
      <c r="T395" s="148">
        <v>36824236</v>
      </c>
      <c r="U395" s="148">
        <v>0</v>
      </c>
      <c r="V395" s="148">
        <v>36824236</v>
      </c>
      <c r="W395" s="148">
        <v>2945938.88</v>
      </c>
      <c r="X395" s="148">
        <v>39770174.880000003</v>
      </c>
      <c r="Y395" s="148">
        <v>180000</v>
      </c>
    </row>
    <row r="396" spans="1:25" x14ac:dyDescent="0.25">
      <c r="A396" s="212">
        <v>44615</v>
      </c>
      <c r="B396" s="152" t="s">
        <v>433</v>
      </c>
      <c r="C396" s="152" t="s">
        <v>126</v>
      </c>
      <c r="D396" s="152" t="s">
        <v>464</v>
      </c>
      <c r="E396" s="152" t="s">
        <v>465</v>
      </c>
      <c r="F396" s="152" t="s">
        <v>466</v>
      </c>
      <c r="G396" s="152" t="s">
        <v>569</v>
      </c>
      <c r="H396" s="152">
        <v>5</v>
      </c>
      <c r="I396" s="152">
        <v>0.03</v>
      </c>
      <c r="J396" s="152">
        <v>0</v>
      </c>
      <c r="K396" s="152">
        <v>24</v>
      </c>
      <c r="L396" s="152">
        <v>44</v>
      </c>
      <c r="M396" s="152">
        <v>20</v>
      </c>
      <c r="N396" s="148">
        <v>31</v>
      </c>
      <c r="O396" s="148">
        <v>25</v>
      </c>
      <c r="P396" s="148">
        <v>37</v>
      </c>
      <c r="Q396" s="148">
        <v>38</v>
      </c>
      <c r="R396" s="148">
        <v>219</v>
      </c>
      <c r="S396" s="148">
        <v>89091</v>
      </c>
      <c r="T396" s="148">
        <v>19510929</v>
      </c>
      <c r="U396" s="148">
        <v>0</v>
      </c>
      <c r="V396" s="148">
        <v>19510929</v>
      </c>
      <c r="W396" s="148">
        <v>1560874.32</v>
      </c>
      <c r="X396" s="148">
        <v>21071803.32</v>
      </c>
      <c r="Y396" s="148">
        <v>107900</v>
      </c>
    </row>
    <row r="397" spans="1:25" x14ac:dyDescent="0.25">
      <c r="A397" s="212">
        <v>44615</v>
      </c>
      <c r="B397" s="152" t="s">
        <v>433</v>
      </c>
      <c r="C397" s="152" t="s">
        <v>126</v>
      </c>
      <c r="D397" s="152" t="s">
        <v>467</v>
      </c>
      <c r="E397" s="152" t="s">
        <v>468</v>
      </c>
      <c r="F397" s="152" t="s">
        <v>469</v>
      </c>
      <c r="G397" s="152" t="s">
        <v>569</v>
      </c>
      <c r="H397" s="152">
        <v>5</v>
      </c>
      <c r="I397" s="152">
        <v>0.03</v>
      </c>
      <c r="J397" s="152">
        <v>0</v>
      </c>
      <c r="K397" s="152">
        <v>20</v>
      </c>
      <c r="L397" s="152">
        <v>20</v>
      </c>
      <c r="M397" s="152">
        <v>31</v>
      </c>
      <c r="N397" s="148">
        <v>45</v>
      </c>
      <c r="O397" s="148">
        <v>24</v>
      </c>
      <c r="P397" s="148">
        <v>44</v>
      </c>
      <c r="Q397" s="148">
        <v>22</v>
      </c>
      <c r="R397" s="148">
        <v>206</v>
      </c>
      <c r="S397" s="148">
        <v>89091</v>
      </c>
      <c r="T397" s="148">
        <v>18352746</v>
      </c>
      <c r="U397" s="148">
        <v>0</v>
      </c>
      <c r="V397" s="148">
        <v>18352746</v>
      </c>
      <c r="W397" s="148">
        <v>1468219.68</v>
      </c>
      <c r="X397" s="148">
        <v>19820965.68</v>
      </c>
      <c r="Y397" s="148">
        <v>107900</v>
      </c>
    </row>
    <row r="398" spans="1:25" x14ac:dyDescent="0.25">
      <c r="A398" s="212">
        <v>44615</v>
      </c>
      <c r="B398" s="152" t="s">
        <v>44</v>
      </c>
      <c r="C398" s="152" t="s">
        <v>45</v>
      </c>
      <c r="D398" s="152" t="s">
        <v>46</v>
      </c>
      <c r="E398" s="152" t="s">
        <v>47</v>
      </c>
      <c r="F398" s="152" t="s">
        <v>48</v>
      </c>
      <c r="G398" s="152" t="s">
        <v>514</v>
      </c>
      <c r="H398" s="152">
        <v>5</v>
      </c>
      <c r="I398" s="152">
        <v>0.1</v>
      </c>
      <c r="J398" s="152">
        <v>0</v>
      </c>
      <c r="K398" s="152">
        <v>29</v>
      </c>
      <c r="L398" s="152">
        <v>44</v>
      </c>
      <c r="M398" s="152">
        <v>13</v>
      </c>
      <c r="N398" s="148">
        <v>14</v>
      </c>
      <c r="O398" s="148">
        <v>33</v>
      </c>
      <c r="P398" s="148">
        <v>49</v>
      </c>
      <c r="Q398" s="148">
        <v>39</v>
      </c>
      <c r="R398" s="148">
        <v>221</v>
      </c>
      <c r="S398" s="148">
        <v>25000</v>
      </c>
      <c r="T398" s="148">
        <v>5525000</v>
      </c>
      <c r="U398" s="148">
        <v>0</v>
      </c>
      <c r="V398" s="148">
        <v>5525000</v>
      </c>
      <c r="W398" s="148">
        <v>442000</v>
      </c>
      <c r="X398" s="148">
        <v>5967000</v>
      </c>
      <c r="Y398" s="148">
        <v>30900</v>
      </c>
    </row>
    <row r="399" spans="1:25" x14ac:dyDescent="0.25">
      <c r="A399" s="212">
        <v>44615</v>
      </c>
      <c r="B399" s="152" t="s">
        <v>44</v>
      </c>
      <c r="C399" s="152" t="s">
        <v>45</v>
      </c>
      <c r="D399" s="152" t="s">
        <v>51</v>
      </c>
      <c r="E399" s="152" t="s">
        <v>52</v>
      </c>
      <c r="F399" s="152" t="s">
        <v>53</v>
      </c>
      <c r="G399" s="152" t="s">
        <v>514</v>
      </c>
      <c r="H399" s="152">
        <v>5</v>
      </c>
      <c r="I399" s="152">
        <v>0.1</v>
      </c>
      <c r="J399" s="152">
        <v>0</v>
      </c>
      <c r="K399" s="152">
        <v>15</v>
      </c>
      <c r="L399" s="152">
        <v>19</v>
      </c>
      <c r="M399" s="152">
        <v>16</v>
      </c>
      <c r="N399" s="148">
        <v>34</v>
      </c>
      <c r="O399" s="148">
        <v>47</v>
      </c>
      <c r="P399" s="148">
        <v>21</v>
      </c>
      <c r="Q399" s="148">
        <v>13</v>
      </c>
      <c r="R399" s="148">
        <v>165</v>
      </c>
      <c r="S399" s="148">
        <v>24000</v>
      </c>
      <c r="T399" s="148">
        <v>3960000</v>
      </c>
      <c r="U399" s="148">
        <v>0</v>
      </c>
      <c r="V399" s="148">
        <v>3960000</v>
      </c>
      <c r="W399" s="148">
        <v>316800</v>
      </c>
      <c r="X399" s="148">
        <v>4276800</v>
      </c>
      <c r="Y399" s="148">
        <v>28900</v>
      </c>
    </row>
    <row r="400" spans="1:25" x14ac:dyDescent="0.25">
      <c r="A400" s="212">
        <v>44615</v>
      </c>
      <c r="B400" s="152" t="s">
        <v>44</v>
      </c>
      <c r="C400" s="152" t="s">
        <v>45</v>
      </c>
      <c r="D400" s="152" t="s">
        <v>54</v>
      </c>
      <c r="E400" s="152" t="s">
        <v>55</v>
      </c>
      <c r="F400" s="152" t="s">
        <v>56</v>
      </c>
      <c r="G400" s="152" t="s">
        <v>514</v>
      </c>
      <c r="H400" s="152">
        <v>5</v>
      </c>
      <c r="I400" s="152">
        <v>0.1</v>
      </c>
      <c r="J400" s="152">
        <v>0</v>
      </c>
      <c r="K400" s="152">
        <v>32</v>
      </c>
      <c r="L400" s="152">
        <v>25</v>
      </c>
      <c r="M400" s="152">
        <v>34</v>
      </c>
      <c r="N400" s="148">
        <v>12</v>
      </c>
      <c r="O400" s="148">
        <v>0</v>
      </c>
      <c r="P400" s="148">
        <v>0</v>
      </c>
      <c r="Q400" s="148">
        <v>0</v>
      </c>
      <c r="R400" s="148">
        <v>103</v>
      </c>
      <c r="S400" s="148">
        <v>24500</v>
      </c>
      <c r="T400" s="148">
        <v>2523500</v>
      </c>
      <c r="U400" s="148">
        <v>0</v>
      </c>
      <c r="V400" s="148">
        <v>2523500</v>
      </c>
      <c r="W400" s="148">
        <v>201880</v>
      </c>
      <c r="X400" s="148">
        <v>2725380</v>
      </c>
      <c r="Y400" s="148">
        <v>30900</v>
      </c>
    </row>
    <row r="401" spans="1:25" x14ac:dyDescent="0.25">
      <c r="A401" s="212">
        <v>44615</v>
      </c>
      <c r="B401" s="152" t="s">
        <v>44</v>
      </c>
      <c r="C401" s="152" t="s">
        <v>45</v>
      </c>
      <c r="D401" s="152" t="s">
        <v>57</v>
      </c>
      <c r="E401" s="152" t="s">
        <v>58</v>
      </c>
      <c r="F401" s="152" t="s">
        <v>59</v>
      </c>
      <c r="G401" s="152" t="s">
        <v>514</v>
      </c>
      <c r="H401" s="152">
        <v>5</v>
      </c>
      <c r="I401" s="152">
        <v>0.1</v>
      </c>
      <c r="J401" s="152">
        <v>0</v>
      </c>
      <c r="K401" s="152">
        <v>0</v>
      </c>
      <c r="L401" s="152">
        <v>0</v>
      </c>
      <c r="M401" s="152">
        <v>0</v>
      </c>
      <c r="N401" s="148">
        <v>0</v>
      </c>
      <c r="O401" s="148">
        <v>0</v>
      </c>
      <c r="P401" s="148">
        <v>0</v>
      </c>
      <c r="Q401" s="148">
        <v>39</v>
      </c>
      <c r="R401" s="148">
        <v>39</v>
      </c>
      <c r="S401" s="148">
        <v>8500</v>
      </c>
      <c r="T401" s="148">
        <v>331500</v>
      </c>
      <c r="U401" s="148">
        <v>0</v>
      </c>
      <c r="V401" s="148">
        <v>331500</v>
      </c>
      <c r="W401" s="148">
        <v>26520</v>
      </c>
      <c r="X401" s="148">
        <v>358020</v>
      </c>
      <c r="Y401" s="148">
        <v>10900</v>
      </c>
    </row>
    <row r="402" spans="1:25" x14ac:dyDescent="0.25">
      <c r="A402" s="212">
        <v>44615</v>
      </c>
      <c r="B402" s="152" t="s">
        <v>44</v>
      </c>
      <c r="C402" s="152" t="s">
        <v>45</v>
      </c>
      <c r="D402" s="152" t="s">
        <v>60</v>
      </c>
      <c r="E402" s="152" t="s">
        <v>61</v>
      </c>
      <c r="F402" s="152" t="s">
        <v>62</v>
      </c>
      <c r="G402" s="152" t="s">
        <v>514</v>
      </c>
      <c r="H402" s="152">
        <v>5</v>
      </c>
      <c r="I402" s="152">
        <v>0.1</v>
      </c>
      <c r="J402" s="152">
        <v>0</v>
      </c>
      <c r="K402" s="152">
        <v>24</v>
      </c>
      <c r="L402" s="152">
        <v>35</v>
      </c>
      <c r="M402" s="152">
        <v>32</v>
      </c>
      <c r="N402" s="148">
        <v>31</v>
      </c>
      <c r="O402" s="148">
        <v>11</v>
      </c>
      <c r="P402" s="148">
        <v>42</v>
      </c>
      <c r="Q402" s="148">
        <v>10</v>
      </c>
      <c r="R402" s="148">
        <v>185</v>
      </c>
      <c r="S402" s="148">
        <v>12500</v>
      </c>
      <c r="T402" s="148">
        <v>2312500</v>
      </c>
      <c r="U402" s="148">
        <v>0</v>
      </c>
      <c r="V402" s="148">
        <v>2312500</v>
      </c>
      <c r="W402" s="148">
        <v>185000</v>
      </c>
      <c r="X402" s="148">
        <v>2497500</v>
      </c>
      <c r="Y402" s="148">
        <v>14900</v>
      </c>
    </row>
    <row r="403" spans="1:25" x14ac:dyDescent="0.25">
      <c r="A403" s="212">
        <v>44615</v>
      </c>
      <c r="B403" s="152" t="s">
        <v>44</v>
      </c>
      <c r="C403" s="152" t="s">
        <v>45</v>
      </c>
      <c r="D403" s="152" t="s">
        <v>63</v>
      </c>
      <c r="E403" s="152" t="s">
        <v>64</v>
      </c>
      <c r="F403" s="152" t="s">
        <v>65</v>
      </c>
      <c r="G403" s="152" t="s">
        <v>514</v>
      </c>
      <c r="H403" s="152">
        <v>5</v>
      </c>
      <c r="I403" s="152">
        <v>0.1</v>
      </c>
      <c r="J403" s="152">
        <v>0</v>
      </c>
      <c r="K403" s="152">
        <v>43</v>
      </c>
      <c r="L403" s="152">
        <v>31</v>
      </c>
      <c r="M403" s="152">
        <v>41</v>
      </c>
      <c r="N403" s="148">
        <v>17</v>
      </c>
      <c r="O403" s="148">
        <v>46</v>
      </c>
      <c r="P403" s="148">
        <v>35</v>
      </c>
      <c r="Q403" s="148">
        <v>36</v>
      </c>
      <c r="R403" s="148">
        <v>249</v>
      </c>
      <c r="S403" s="148">
        <v>10000</v>
      </c>
      <c r="T403" s="148">
        <v>2490000</v>
      </c>
      <c r="U403" s="148">
        <v>0</v>
      </c>
      <c r="V403" s="148">
        <v>2490000</v>
      </c>
      <c r="W403" s="148">
        <v>199200</v>
      </c>
      <c r="X403" s="148">
        <v>2689200</v>
      </c>
      <c r="Y403" s="148">
        <v>11900</v>
      </c>
    </row>
    <row r="404" spans="1:25" x14ac:dyDescent="0.25">
      <c r="A404" s="212">
        <v>44615</v>
      </c>
      <c r="B404" s="152" t="s">
        <v>44</v>
      </c>
      <c r="C404" s="152" t="s">
        <v>45</v>
      </c>
      <c r="D404" s="152" t="s">
        <v>66</v>
      </c>
      <c r="E404" s="152" t="s">
        <v>67</v>
      </c>
      <c r="F404" s="152" t="s">
        <v>68</v>
      </c>
      <c r="G404" s="152" t="s">
        <v>514</v>
      </c>
      <c r="H404" s="152">
        <v>5</v>
      </c>
      <c r="I404" s="152">
        <v>0.1</v>
      </c>
      <c r="J404" s="152">
        <v>0</v>
      </c>
      <c r="K404" s="152">
        <v>24</v>
      </c>
      <c r="L404" s="152">
        <v>15</v>
      </c>
      <c r="M404" s="152">
        <v>46</v>
      </c>
      <c r="N404" s="148">
        <v>37</v>
      </c>
      <c r="O404" s="148">
        <v>14</v>
      </c>
      <c r="P404" s="148">
        <v>11</v>
      </c>
      <c r="Q404" s="148">
        <v>40</v>
      </c>
      <c r="R404" s="148">
        <v>187</v>
      </c>
      <c r="S404" s="148">
        <v>27000</v>
      </c>
      <c r="T404" s="148">
        <v>5049000</v>
      </c>
      <c r="U404" s="148">
        <v>0</v>
      </c>
      <c r="V404" s="148">
        <v>5049000</v>
      </c>
      <c r="W404" s="148">
        <v>403920</v>
      </c>
      <c r="X404" s="148">
        <v>5452920</v>
      </c>
      <c r="Y404" s="148">
        <v>31900</v>
      </c>
    </row>
    <row r="405" spans="1:25" x14ac:dyDescent="0.25">
      <c r="A405" s="212">
        <v>44615</v>
      </c>
      <c r="B405" s="152" t="s">
        <v>216</v>
      </c>
      <c r="C405" s="152" t="s">
        <v>217</v>
      </c>
      <c r="D405" s="152" t="s">
        <v>224</v>
      </c>
      <c r="E405" s="152" t="s">
        <v>225</v>
      </c>
      <c r="F405" s="152" t="s">
        <v>226</v>
      </c>
      <c r="G405" s="152" t="s">
        <v>514</v>
      </c>
      <c r="H405" s="152">
        <v>30</v>
      </c>
      <c r="I405" s="152">
        <v>0.05</v>
      </c>
      <c r="J405" s="152">
        <v>0</v>
      </c>
      <c r="K405" s="152">
        <v>11</v>
      </c>
      <c r="L405" s="152">
        <v>18</v>
      </c>
      <c r="M405" s="152">
        <v>29</v>
      </c>
      <c r="N405" s="148">
        <v>50</v>
      </c>
      <c r="O405" s="148">
        <v>13</v>
      </c>
      <c r="P405" s="148">
        <v>26</v>
      </c>
      <c r="Q405" s="148">
        <v>49</v>
      </c>
      <c r="R405" s="148">
        <v>196</v>
      </c>
      <c r="S405" s="148">
        <v>18150</v>
      </c>
      <c r="T405" s="148">
        <v>3557400</v>
      </c>
      <c r="U405" s="148">
        <v>0</v>
      </c>
      <c r="V405" s="148">
        <v>3557400</v>
      </c>
      <c r="W405" s="148">
        <v>284592</v>
      </c>
      <c r="X405" s="148">
        <v>3841992</v>
      </c>
      <c r="Y405" s="148">
        <v>24900</v>
      </c>
    </row>
    <row r="406" spans="1:25" x14ac:dyDescent="0.25">
      <c r="A406" s="212">
        <v>44615</v>
      </c>
      <c r="B406" s="152" t="s">
        <v>216</v>
      </c>
      <c r="C406" s="152" t="s">
        <v>217</v>
      </c>
      <c r="D406" s="152" t="s">
        <v>227</v>
      </c>
      <c r="E406" s="152" t="s">
        <v>228</v>
      </c>
      <c r="F406" s="152" t="s">
        <v>229</v>
      </c>
      <c r="G406" s="152" t="s">
        <v>514</v>
      </c>
      <c r="H406" s="152">
        <v>24</v>
      </c>
      <c r="I406" s="152">
        <v>0.05</v>
      </c>
      <c r="J406" s="152">
        <v>0.1</v>
      </c>
      <c r="K406" s="152">
        <v>44</v>
      </c>
      <c r="L406" s="152">
        <v>42</v>
      </c>
      <c r="M406" s="152">
        <v>41</v>
      </c>
      <c r="N406" s="148">
        <v>16</v>
      </c>
      <c r="O406" s="148">
        <v>29</v>
      </c>
      <c r="P406" s="148">
        <v>50</v>
      </c>
      <c r="Q406" s="148">
        <v>26</v>
      </c>
      <c r="R406" s="148">
        <v>248</v>
      </c>
      <c r="S406" s="148">
        <v>40000</v>
      </c>
      <c r="T406" s="148">
        <v>9920000</v>
      </c>
      <c r="U406" s="148">
        <v>992000</v>
      </c>
      <c r="V406" s="148">
        <v>8928000</v>
      </c>
      <c r="W406" s="148">
        <v>793600</v>
      </c>
      <c r="X406" s="148">
        <v>9721600</v>
      </c>
      <c r="Y406" s="148">
        <v>51900</v>
      </c>
    </row>
    <row r="407" spans="1:25" x14ac:dyDescent="0.25">
      <c r="A407" s="212">
        <v>44615</v>
      </c>
      <c r="B407" s="152" t="s">
        <v>216</v>
      </c>
      <c r="C407" s="152" t="s">
        <v>217</v>
      </c>
      <c r="D407" s="152" t="s">
        <v>230</v>
      </c>
      <c r="E407" s="152" t="s">
        <v>231</v>
      </c>
      <c r="F407" s="152" t="s">
        <v>232</v>
      </c>
      <c r="G407" s="152" t="s">
        <v>514</v>
      </c>
      <c r="H407" s="152">
        <v>30</v>
      </c>
      <c r="I407" s="152">
        <v>0.05</v>
      </c>
      <c r="J407" s="152">
        <v>0.15</v>
      </c>
      <c r="K407" s="152">
        <v>28</v>
      </c>
      <c r="L407" s="152">
        <v>13</v>
      </c>
      <c r="M407" s="152">
        <v>34</v>
      </c>
      <c r="N407" s="148">
        <v>20</v>
      </c>
      <c r="O407" s="148">
        <v>33</v>
      </c>
      <c r="P407" s="148">
        <v>26</v>
      </c>
      <c r="Q407" s="148">
        <v>23</v>
      </c>
      <c r="R407" s="148">
        <v>177</v>
      </c>
      <c r="S407" s="148">
        <v>36000</v>
      </c>
      <c r="T407" s="148">
        <v>6372000</v>
      </c>
      <c r="U407" s="148">
        <v>955800</v>
      </c>
      <c r="V407" s="148">
        <v>5416200</v>
      </c>
      <c r="W407" s="148">
        <v>509760</v>
      </c>
      <c r="X407" s="148">
        <v>5925960</v>
      </c>
      <c r="Y407" s="148">
        <v>46900</v>
      </c>
    </row>
    <row r="408" spans="1:25" x14ac:dyDescent="0.25">
      <c r="A408" s="212">
        <v>44615</v>
      </c>
      <c r="B408" s="152" t="s">
        <v>216</v>
      </c>
      <c r="C408" s="152" t="s">
        <v>217</v>
      </c>
      <c r="D408" s="152" t="s">
        <v>233</v>
      </c>
      <c r="E408" s="152" t="s">
        <v>234</v>
      </c>
      <c r="F408" s="152" t="s">
        <v>235</v>
      </c>
      <c r="G408" s="152" t="s">
        <v>514</v>
      </c>
      <c r="H408" s="152">
        <v>32</v>
      </c>
      <c r="I408" s="152">
        <v>0.05</v>
      </c>
      <c r="J408" s="152">
        <v>0.1</v>
      </c>
      <c r="K408" s="152">
        <v>27</v>
      </c>
      <c r="L408" s="152">
        <v>37</v>
      </c>
      <c r="M408" s="152">
        <v>50</v>
      </c>
      <c r="N408" s="148">
        <v>17</v>
      </c>
      <c r="O408" s="148">
        <v>37</v>
      </c>
      <c r="P408" s="148">
        <v>37</v>
      </c>
      <c r="Q408" s="148">
        <v>43</v>
      </c>
      <c r="R408" s="148">
        <v>248</v>
      </c>
      <c r="S408" s="148">
        <v>21120</v>
      </c>
      <c r="T408" s="148">
        <v>5237760</v>
      </c>
      <c r="U408" s="148">
        <v>523776</v>
      </c>
      <c r="V408" s="148">
        <v>4713984</v>
      </c>
      <c r="W408" s="148">
        <v>419020.79999999999</v>
      </c>
      <c r="X408" s="148">
        <v>5133004.7999999998</v>
      </c>
      <c r="Y408" s="148">
        <v>27900</v>
      </c>
    </row>
    <row r="409" spans="1:25" x14ac:dyDescent="0.25">
      <c r="A409" s="212">
        <v>44615</v>
      </c>
      <c r="B409" s="152" t="s">
        <v>216</v>
      </c>
      <c r="C409" s="152" t="s">
        <v>217</v>
      </c>
      <c r="D409" s="152" t="s">
        <v>236</v>
      </c>
      <c r="E409" s="152" t="s">
        <v>237</v>
      </c>
      <c r="F409" s="152" t="s">
        <v>238</v>
      </c>
      <c r="G409" s="152" t="s">
        <v>514</v>
      </c>
      <c r="H409" s="152">
        <v>30</v>
      </c>
      <c r="I409" s="152">
        <v>0.05</v>
      </c>
      <c r="J409" s="152">
        <v>0.2</v>
      </c>
      <c r="K409" s="152">
        <v>48</v>
      </c>
      <c r="L409" s="152">
        <v>34</v>
      </c>
      <c r="M409" s="152">
        <v>36</v>
      </c>
      <c r="N409" s="148">
        <v>40</v>
      </c>
      <c r="O409" s="148">
        <v>44</v>
      </c>
      <c r="P409" s="148">
        <v>31</v>
      </c>
      <c r="Q409" s="148">
        <v>10</v>
      </c>
      <c r="R409" s="148">
        <v>243</v>
      </c>
      <c r="S409" s="148">
        <v>33000</v>
      </c>
      <c r="T409" s="148">
        <v>8019000</v>
      </c>
      <c r="U409" s="148">
        <v>1603800</v>
      </c>
      <c r="V409" s="148">
        <v>6415200</v>
      </c>
      <c r="W409" s="148">
        <v>641520</v>
      </c>
      <c r="X409" s="148">
        <v>7056720</v>
      </c>
      <c r="Y409" s="148">
        <v>42900</v>
      </c>
    </row>
    <row r="410" spans="1:25" x14ac:dyDescent="0.25">
      <c r="A410" s="212">
        <v>44615</v>
      </c>
      <c r="B410" s="152" t="s">
        <v>216</v>
      </c>
      <c r="C410" s="152" t="s">
        <v>217</v>
      </c>
      <c r="D410" s="152" t="s">
        <v>239</v>
      </c>
      <c r="E410" s="152" t="s">
        <v>240</v>
      </c>
      <c r="F410" s="152" t="s">
        <v>241</v>
      </c>
      <c r="G410" s="152" t="s">
        <v>514</v>
      </c>
      <c r="H410" s="152">
        <v>30</v>
      </c>
      <c r="I410" s="152">
        <v>0.05</v>
      </c>
      <c r="J410" s="152">
        <v>0</v>
      </c>
      <c r="K410" s="152">
        <v>28</v>
      </c>
      <c r="L410" s="152">
        <v>30</v>
      </c>
      <c r="M410" s="152">
        <v>15</v>
      </c>
      <c r="N410" s="148">
        <v>29</v>
      </c>
      <c r="O410" s="148">
        <v>16</v>
      </c>
      <c r="P410" s="148">
        <v>26</v>
      </c>
      <c r="Q410" s="148">
        <v>50</v>
      </c>
      <c r="R410" s="148">
        <v>194</v>
      </c>
      <c r="S410" s="148">
        <v>50400</v>
      </c>
      <c r="T410" s="148">
        <v>9777600</v>
      </c>
      <c r="U410" s="148">
        <v>0</v>
      </c>
      <c r="V410" s="148">
        <v>9777600</v>
      </c>
      <c r="W410" s="148">
        <v>782208</v>
      </c>
      <c r="X410" s="148">
        <v>10559808</v>
      </c>
      <c r="Y410" s="148">
        <v>65000</v>
      </c>
    </row>
    <row r="411" spans="1:25" x14ac:dyDescent="0.25">
      <c r="A411" s="212">
        <v>44615</v>
      </c>
      <c r="B411" s="152" t="s">
        <v>216</v>
      </c>
      <c r="C411" s="152" t="s">
        <v>217</v>
      </c>
      <c r="D411" s="152" t="s">
        <v>242</v>
      </c>
      <c r="E411" s="152" t="s">
        <v>243</v>
      </c>
      <c r="F411" s="152" t="s">
        <v>244</v>
      </c>
      <c r="G411" s="152" t="s">
        <v>514</v>
      </c>
      <c r="H411" s="152">
        <v>20</v>
      </c>
      <c r="I411" s="152">
        <v>0.05</v>
      </c>
      <c r="J411" s="152">
        <v>0</v>
      </c>
      <c r="K411" s="152">
        <v>15</v>
      </c>
      <c r="L411" s="152">
        <v>43</v>
      </c>
      <c r="M411" s="152">
        <v>38</v>
      </c>
      <c r="N411" s="148">
        <v>35</v>
      </c>
      <c r="O411" s="148">
        <v>15</v>
      </c>
      <c r="P411" s="148">
        <v>23</v>
      </c>
      <c r="Q411" s="148">
        <v>29</v>
      </c>
      <c r="R411" s="148">
        <v>198</v>
      </c>
      <c r="S411" s="148">
        <v>110000</v>
      </c>
      <c r="T411" s="148">
        <v>21780000</v>
      </c>
      <c r="U411" s="148">
        <v>0</v>
      </c>
      <c r="V411" s="148">
        <v>21780000</v>
      </c>
      <c r="W411" s="148">
        <v>1742400</v>
      </c>
      <c r="X411" s="148">
        <v>23522400</v>
      </c>
      <c r="Y411" s="148">
        <v>136900</v>
      </c>
    </row>
    <row r="412" spans="1:25" x14ac:dyDescent="0.25">
      <c r="A412" s="212">
        <v>44615</v>
      </c>
      <c r="B412" s="152" t="s">
        <v>216</v>
      </c>
      <c r="C412" s="152" t="s">
        <v>217</v>
      </c>
      <c r="D412" s="152" t="s">
        <v>245</v>
      </c>
      <c r="E412" s="152" t="s">
        <v>246</v>
      </c>
      <c r="F412" s="152" t="s">
        <v>247</v>
      </c>
      <c r="G412" s="152" t="s">
        <v>514</v>
      </c>
      <c r="H412" s="152">
        <v>40</v>
      </c>
      <c r="I412" s="152">
        <v>0.05</v>
      </c>
      <c r="J412" s="152">
        <v>0</v>
      </c>
      <c r="K412" s="152">
        <v>40</v>
      </c>
      <c r="L412" s="152">
        <v>35</v>
      </c>
      <c r="M412" s="152">
        <v>33</v>
      </c>
      <c r="N412" s="148">
        <v>45</v>
      </c>
      <c r="O412" s="148">
        <v>36</v>
      </c>
      <c r="P412" s="148">
        <v>21</v>
      </c>
      <c r="Q412" s="148">
        <v>16</v>
      </c>
      <c r="R412" s="148">
        <v>226</v>
      </c>
      <c r="S412" s="148">
        <v>45000</v>
      </c>
      <c r="T412" s="148">
        <v>10170000</v>
      </c>
      <c r="U412" s="148">
        <v>0</v>
      </c>
      <c r="V412" s="148">
        <v>10170000</v>
      </c>
      <c r="W412" s="148">
        <v>813600</v>
      </c>
      <c r="X412" s="148">
        <v>10983600</v>
      </c>
      <c r="Y412" s="148">
        <v>55900</v>
      </c>
    </row>
    <row r="413" spans="1:25" x14ac:dyDescent="0.25">
      <c r="A413" s="212">
        <v>44615</v>
      </c>
      <c r="B413" s="152" t="s">
        <v>216</v>
      </c>
      <c r="C413" s="152" t="s">
        <v>217</v>
      </c>
      <c r="D413" s="152" t="s">
        <v>248</v>
      </c>
      <c r="E413" s="152" t="s">
        <v>249</v>
      </c>
      <c r="F413" s="152" t="s">
        <v>250</v>
      </c>
      <c r="G413" s="152" t="s">
        <v>514</v>
      </c>
      <c r="H413" s="152">
        <v>30</v>
      </c>
      <c r="I413" s="152">
        <v>0.05</v>
      </c>
      <c r="J413" s="152">
        <v>0</v>
      </c>
      <c r="K413" s="152">
        <v>22</v>
      </c>
      <c r="L413" s="152">
        <v>27</v>
      </c>
      <c r="M413" s="152">
        <v>48</v>
      </c>
      <c r="N413" s="148">
        <v>39</v>
      </c>
      <c r="O413" s="148">
        <v>45</v>
      </c>
      <c r="P413" s="148">
        <v>27</v>
      </c>
      <c r="Q413" s="148">
        <v>14</v>
      </c>
      <c r="R413" s="148">
        <v>222</v>
      </c>
      <c r="S413" s="148">
        <v>52000</v>
      </c>
      <c r="T413" s="148">
        <v>11544000</v>
      </c>
      <c r="U413" s="148">
        <v>0</v>
      </c>
      <c r="V413" s="148">
        <v>11544000</v>
      </c>
      <c r="W413" s="148">
        <v>923520</v>
      </c>
      <c r="X413" s="148">
        <v>12467520</v>
      </c>
      <c r="Y413" s="148">
        <v>67900</v>
      </c>
    </row>
    <row r="414" spans="1:25" x14ac:dyDescent="0.25">
      <c r="A414" s="212">
        <v>44615</v>
      </c>
      <c r="B414" s="152" t="s">
        <v>216</v>
      </c>
      <c r="C414" s="152" t="s">
        <v>217</v>
      </c>
      <c r="D414" s="152" t="s">
        <v>251</v>
      </c>
      <c r="E414" s="152" t="s">
        <v>252</v>
      </c>
      <c r="F414" s="152" t="s">
        <v>253</v>
      </c>
      <c r="G414" s="152" t="s">
        <v>514</v>
      </c>
      <c r="H414" s="152">
        <v>20</v>
      </c>
      <c r="I414" s="152">
        <v>0.05</v>
      </c>
      <c r="J414" s="152">
        <v>0.05</v>
      </c>
      <c r="K414" s="152">
        <v>30</v>
      </c>
      <c r="L414" s="152">
        <v>35</v>
      </c>
      <c r="M414" s="152">
        <v>23</v>
      </c>
      <c r="N414" s="148">
        <v>49</v>
      </c>
      <c r="O414" s="148">
        <v>35</v>
      </c>
      <c r="P414" s="148">
        <v>50</v>
      </c>
      <c r="Q414" s="148">
        <v>32</v>
      </c>
      <c r="R414" s="148">
        <v>254</v>
      </c>
      <c r="S414" s="148">
        <v>65000</v>
      </c>
      <c r="T414" s="148">
        <v>16510000</v>
      </c>
      <c r="U414" s="148">
        <v>825500</v>
      </c>
      <c r="V414" s="148">
        <v>15684500</v>
      </c>
      <c r="W414" s="148">
        <v>1320800</v>
      </c>
      <c r="X414" s="148">
        <v>17005300</v>
      </c>
      <c r="Y414" s="148">
        <v>76900</v>
      </c>
    </row>
    <row r="415" spans="1:25" x14ac:dyDescent="0.25">
      <c r="A415" s="212">
        <v>44615</v>
      </c>
      <c r="B415" s="152" t="s">
        <v>216</v>
      </c>
      <c r="C415" s="152" t="s">
        <v>217</v>
      </c>
      <c r="D415" s="152" t="s">
        <v>254</v>
      </c>
      <c r="E415" s="152" t="s">
        <v>255</v>
      </c>
      <c r="F415" s="152" t="s">
        <v>256</v>
      </c>
      <c r="G415" s="152" t="s">
        <v>514</v>
      </c>
      <c r="H415" s="152">
        <v>20</v>
      </c>
      <c r="I415" s="152">
        <v>0.05</v>
      </c>
      <c r="J415" s="152">
        <v>0</v>
      </c>
      <c r="K415" s="152">
        <v>22</v>
      </c>
      <c r="L415" s="152">
        <v>23</v>
      </c>
      <c r="M415" s="152">
        <v>14</v>
      </c>
      <c r="N415" s="148">
        <v>19</v>
      </c>
      <c r="O415" s="148">
        <v>42</v>
      </c>
      <c r="P415" s="148">
        <v>11</v>
      </c>
      <c r="Q415" s="148">
        <v>32</v>
      </c>
      <c r="R415" s="148">
        <v>163</v>
      </c>
      <c r="S415" s="148">
        <v>125000</v>
      </c>
      <c r="T415" s="148">
        <v>20375000</v>
      </c>
      <c r="U415" s="148">
        <v>0</v>
      </c>
      <c r="V415" s="148">
        <v>20375000</v>
      </c>
      <c r="W415" s="148">
        <v>1630000</v>
      </c>
      <c r="X415" s="148">
        <v>22005000</v>
      </c>
      <c r="Y415" s="148">
        <v>156900</v>
      </c>
    </row>
    <row r="416" spans="1:25" x14ac:dyDescent="0.25">
      <c r="A416" s="212">
        <v>44615</v>
      </c>
      <c r="B416" s="152" t="s">
        <v>216</v>
      </c>
      <c r="C416" s="152" t="s">
        <v>217</v>
      </c>
      <c r="D416" s="152" t="s">
        <v>257</v>
      </c>
      <c r="E416" s="152" t="s">
        <v>258</v>
      </c>
      <c r="F416" s="152" t="s">
        <v>259</v>
      </c>
      <c r="G416" s="152" t="s">
        <v>514</v>
      </c>
      <c r="H416" s="152">
        <v>20</v>
      </c>
      <c r="I416" s="152">
        <v>0.05</v>
      </c>
      <c r="J416" s="152">
        <v>0</v>
      </c>
      <c r="K416" s="152">
        <v>30</v>
      </c>
      <c r="L416" s="152">
        <v>49</v>
      </c>
      <c r="M416" s="152">
        <v>20</v>
      </c>
      <c r="N416" s="148">
        <v>32</v>
      </c>
      <c r="O416" s="148">
        <v>32</v>
      </c>
      <c r="P416" s="148">
        <v>17</v>
      </c>
      <c r="Q416" s="148">
        <v>28</v>
      </c>
      <c r="R416" s="148">
        <v>208</v>
      </c>
      <c r="S416" s="148">
        <v>70000</v>
      </c>
      <c r="T416" s="148">
        <v>14560000</v>
      </c>
      <c r="U416" s="148">
        <v>0</v>
      </c>
      <c r="V416" s="148">
        <v>14560000</v>
      </c>
      <c r="W416" s="148">
        <v>1164800</v>
      </c>
      <c r="X416" s="148">
        <v>15724800</v>
      </c>
      <c r="Y416" s="148">
        <v>83900</v>
      </c>
    </row>
    <row r="417" spans="1:25" x14ac:dyDescent="0.25">
      <c r="A417" s="212">
        <v>44615</v>
      </c>
      <c r="B417" s="152" t="s">
        <v>216</v>
      </c>
      <c r="C417" s="152" t="s">
        <v>217</v>
      </c>
      <c r="D417" s="152" t="s">
        <v>260</v>
      </c>
      <c r="E417" s="152" t="s">
        <v>261</v>
      </c>
      <c r="F417" s="152" t="s">
        <v>262</v>
      </c>
      <c r="G417" s="152" t="s">
        <v>514</v>
      </c>
      <c r="H417" s="152">
        <v>20</v>
      </c>
      <c r="I417" s="152">
        <v>0.05</v>
      </c>
      <c r="J417" s="152">
        <v>0.2</v>
      </c>
      <c r="K417" s="152">
        <v>44</v>
      </c>
      <c r="L417" s="152">
        <v>32</v>
      </c>
      <c r="M417" s="152">
        <v>15</v>
      </c>
      <c r="N417" s="148">
        <v>19</v>
      </c>
      <c r="O417" s="148">
        <v>33</v>
      </c>
      <c r="P417" s="148">
        <v>29</v>
      </c>
      <c r="Q417" s="148">
        <v>29</v>
      </c>
      <c r="R417" s="148">
        <v>201</v>
      </c>
      <c r="S417" s="148">
        <v>80000</v>
      </c>
      <c r="T417" s="148">
        <v>16080000</v>
      </c>
      <c r="U417" s="148">
        <v>3216000</v>
      </c>
      <c r="V417" s="148">
        <v>12864000</v>
      </c>
      <c r="W417" s="148">
        <v>1286400</v>
      </c>
      <c r="X417" s="148">
        <v>14150400</v>
      </c>
      <c r="Y417" s="148">
        <v>97900</v>
      </c>
    </row>
    <row r="418" spans="1:25" x14ac:dyDescent="0.25">
      <c r="A418" s="212">
        <v>44615</v>
      </c>
      <c r="B418" s="152" t="s">
        <v>216</v>
      </c>
      <c r="C418" s="152" t="s">
        <v>217</v>
      </c>
      <c r="D418" s="152" t="s">
        <v>218</v>
      </c>
      <c r="E418" s="152" t="s">
        <v>219</v>
      </c>
      <c r="F418" s="152" t="s">
        <v>220</v>
      </c>
      <c r="G418" s="152" t="s">
        <v>514</v>
      </c>
      <c r="H418" s="152">
        <v>20</v>
      </c>
      <c r="I418" s="152">
        <v>0.05</v>
      </c>
      <c r="J418" s="152">
        <v>0.2</v>
      </c>
      <c r="K418" s="152">
        <v>37</v>
      </c>
      <c r="L418" s="152">
        <v>44</v>
      </c>
      <c r="M418" s="152">
        <v>40</v>
      </c>
      <c r="N418" s="148">
        <v>44</v>
      </c>
      <c r="O418" s="148">
        <v>42</v>
      </c>
      <c r="P418" s="148">
        <v>14</v>
      </c>
      <c r="Q418" s="148">
        <v>28</v>
      </c>
      <c r="R418" s="148">
        <v>249</v>
      </c>
      <c r="S418" s="148">
        <v>38500</v>
      </c>
      <c r="T418" s="148">
        <v>9586500</v>
      </c>
      <c r="U418" s="148">
        <v>1917300</v>
      </c>
      <c r="V418" s="148">
        <v>7669200</v>
      </c>
      <c r="W418" s="148">
        <v>766920</v>
      </c>
      <c r="X418" s="148">
        <v>8436120</v>
      </c>
      <c r="Y418" s="148">
        <v>49900</v>
      </c>
    </row>
    <row r="419" spans="1:25" x14ac:dyDescent="0.25">
      <c r="A419" s="212">
        <v>44615</v>
      </c>
      <c r="B419" s="152" t="s">
        <v>216</v>
      </c>
      <c r="C419" s="152" t="s">
        <v>217</v>
      </c>
      <c r="D419" s="152" t="s">
        <v>221</v>
      </c>
      <c r="E419" s="152" t="s">
        <v>222</v>
      </c>
      <c r="F419" s="152" t="s">
        <v>223</v>
      </c>
      <c r="G419" s="152" t="s">
        <v>514</v>
      </c>
      <c r="H419" s="152">
        <v>20</v>
      </c>
      <c r="I419" s="152">
        <v>0.05</v>
      </c>
      <c r="J419" s="152">
        <v>0</v>
      </c>
      <c r="K419" s="152">
        <v>36</v>
      </c>
      <c r="L419" s="152">
        <v>42</v>
      </c>
      <c r="M419" s="152">
        <v>13</v>
      </c>
      <c r="N419" s="148">
        <v>42</v>
      </c>
      <c r="O419" s="148">
        <v>24</v>
      </c>
      <c r="P419" s="148">
        <v>44</v>
      </c>
      <c r="Q419" s="148">
        <v>17</v>
      </c>
      <c r="R419" s="148">
        <v>218</v>
      </c>
      <c r="S419" s="148">
        <v>120000</v>
      </c>
      <c r="T419" s="148">
        <v>26160000</v>
      </c>
      <c r="U419" s="148">
        <v>0</v>
      </c>
      <c r="V419" s="148">
        <v>26160000</v>
      </c>
      <c r="W419" s="148">
        <v>2092800</v>
      </c>
      <c r="X419" s="148">
        <v>28252800</v>
      </c>
      <c r="Y419" s="148">
        <v>145900</v>
      </c>
    </row>
    <row r="420" spans="1:25" x14ac:dyDescent="0.25">
      <c r="A420" s="212">
        <v>44615</v>
      </c>
      <c r="B420" s="152" t="s">
        <v>86</v>
      </c>
      <c r="C420" s="152" t="s">
        <v>87</v>
      </c>
      <c r="D420" s="152" t="s">
        <v>88</v>
      </c>
      <c r="E420" s="152" t="s">
        <v>89</v>
      </c>
      <c r="F420" s="152" t="s">
        <v>90</v>
      </c>
      <c r="G420" s="152" t="s">
        <v>514</v>
      </c>
      <c r="H420" s="152">
        <v>5</v>
      </c>
      <c r="I420" s="152">
        <v>0.03</v>
      </c>
      <c r="J420" s="152">
        <v>0</v>
      </c>
      <c r="K420" s="152">
        <v>11</v>
      </c>
      <c r="L420" s="152">
        <v>43</v>
      </c>
      <c r="M420" s="152">
        <v>44</v>
      </c>
      <c r="N420" s="148">
        <v>42</v>
      </c>
      <c r="O420" s="148">
        <v>48</v>
      </c>
      <c r="P420" s="148">
        <v>29</v>
      </c>
      <c r="Q420" s="148">
        <v>49</v>
      </c>
      <c r="R420" s="148">
        <v>266</v>
      </c>
      <c r="S420" s="148">
        <v>7800</v>
      </c>
      <c r="T420" s="148">
        <v>2074800</v>
      </c>
      <c r="U420" s="148">
        <v>0</v>
      </c>
      <c r="V420" s="148">
        <v>2074800</v>
      </c>
      <c r="W420" s="148">
        <v>165984</v>
      </c>
      <c r="X420" s="148">
        <v>2240784</v>
      </c>
      <c r="Y420" s="148">
        <v>9900</v>
      </c>
    </row>
    <row r="421" spans="1:25" x14ac:dyDescent="0.25">
      <c r="A421" s="212">
        <v>44615</v>
      </c>
      <c r="B421" s="152" t="s">
        <v>86</v>
      </c>
      <c r="C421" s="152" t="s">
        <v>87</v>
      </c>
      <c r="D421" s="152" t="s">
        <v>92</v>
      </c>
      <c r="E421" s="152" t="s">
        <v>93</v>
      </c>
      <c r="F421" s="152" t="s">
        <v>94</v>
      </c>
      <c r="G421" s="152" t="s">
        <v>514</v>
      </c>
      <c r="H421" s="152">
        <v>5</v>
      </c>
      <c r="I421" s="152">
        <v>0.03</v>
      </c>
      <c r="J421" s="152">
        <v>0</v>
      </c>
      <c r="K421" s="152">
        <v>32</v>
      </c>
      <c r="L421" s="152">
        <v>28</v>
      </c>
      <c r="M421" s="152">
        <v>17</v>
      </c>
      <c r="N421" s="148">
        <v>17</v>
      </c>
      <c r="O421" s="148">
        <v>40</v>
      </c>
      <c r="P421" s="148">
        <v>17</v>
      </c>
      <c r="Q421" s="148">
        <v>13</v>
      </c>
      <c r="R421" s="148">
        <v>164</v>
      </c>
      <c r="S421" s="148">
        <v>22000</v>
      </c>
      <c r="T421" s="148">
        <v>3608000</v>
      </c>
      <c r="U421" s="148">
        <v>0</v>
      </c>
      <c r="V421" s="148">
        <v>3608000</v>
      </c>
      <c r="W421" s="148">
        <v>288640</v>
      </c>
      <c r="X421" s="148">
        <v>3896640</v>
      </c>
      <c r="Y421" s="148">
        <v>28900</v>
      </c>
    </row>
    <row r="422" spans="1:25" x14ac:dyDescent="0.25">
      <c r="A422" s="212">
        <v>44615</v>
      </c>
      <c r="B422" s="152" t="s">
        <v>86</v>
      </c>
      <c r="C422" s="152" t="s">
        <v>87</v>
      </c>
      <c r="D422" s="152" t="s">
        <v>95</v>
      </c>
      <c r="E422" s="152" t="s">
        <v>96</v>
      </c>
      <c r="F422" s="152" t="s">
        <v>97</v>
      </c>
      <c r="G422" s="152" t="s">
        <v>514</v>
      </c>
      <c r="H422" s="152">
        <v>5</v>
      </c>
      <c r="I422" s="152">
        <v>0.03</v>
      </c>
      <c r="J422" s="152">
        <v>0</v>
      </c>
      <c r="K422" s="152">
        <v>31</v>
      </c>
      <c r="L422" s="152">
        <v>35</v>
      </c>
      <c r="M422" s="152">
        <v>33</v>
      </c>
      <c r="N422" s="148">
        <v>28</v>
      </c>
      <c r="O422" s="148">
        <v>20</v>
      </c>
      <c r="P422" s="148">
        <v>34</v>
      </c>
      <c r="Q422" s="148">
        <v>12</v>
      </c>
      <c r="R422" s="148">
        <v>193</v>
      </c>
      <c r="S422" s="148">
        <v>19000</v>
      </c>
      <c r="T422" s="148">
        <v>3667000</v>
      </c>
      <c r="U422" s="148">
        <v>0</v>
      </c>
      <c r="V422" s="148">
        <v>3667000</v>
      </c>
      <c r="W422" s="148">
        <v>293360</v>
      </c>
      <c r="X422" s="148">
        <v>3960360</v>
      </c>
      <c r="Y422" s="148">
        <v>24900</v>
      </c>
    </row>
    <row r="423" spans="1:25" x14ac:dyDescent="0.25">
      <c r="A423" s="212">
        <v>44615</v>
      </c>
      <c r="B423" s="152" t="s">
        <v>86</v>
      </c>
      <c r="C423" s="152" t="s">
        <v>87</v>
      </c>
      <c r="D423" s="152" t="s">
        <v>98</v>
      </c>
      <c r="E423" s="152" t="s">
        <v>99</v>
      </c>
      <c r="F423" s="152" t="s">
        <v>100</v>
      </c>
      <c r="G423" s="152" t="s">
        <v>514</v>
      </c>
      <c r="H423" s="152">
        <v>5</v>
      </c>
      <c r="I423" s="152">
        <v>0.03</v>
      </c>
      <c r="J423" s="152">
        <v>0</v>
      </c>
      <c r="K423" s="152">
        <v>28</v>
      </c>
      <c r="L423" s="152">
        <v>24</v>
      </c>
      <c r="M423" s="152">
        <v>39</v>
      </c>
      <c r="N423" s="148">
        <v>43</v>
      </c>
      <c r="O423" s="148">
        <v>36</v>
      </c>
      <c r="P423" s="148">
        <v>38</v>
      </c>
      <c r="Q423" s="148">
        <v>37</v>
      </c>
      <c r="R423" s="148">
        <v>245</v>
      </c>
      <c r="S423" s="148">
        <v>18500</v>
      </c>
      <c r="T423" s="148">
        <v>4532500</v>
      </c>
      <c r="U423" s="148">
        <v>0</v>
      </c>
      <c r="V423" s="148">
        <v>4532500</v>
      </c>
      <c r="W423" s="148">
        <v>362600</v>
      </c>
      <c r="X423" s="148">
        <v>4895100</v>
      </c>
      <c r="Y423" s="148">
        <v>24900</v>
      </c>
    </row>
    <row r="424" spans="1:25" x14ac:dyDescent="0.25">
      <c r="A424" s="212">
        <v>44615</v>
      </c>
      <c r="B424" s="152" t="s">
        <v>86</v>
      </c>
      <c r="C424" s="152" t="s">
        <v>87</v>
      </c>
      <c r="D424" s="152" t="s">
        <v>101</v>
      </c>
      <c r="E424" s="152" t="s">
        <v>102</v>
      </c>
      <c r="F424" s="152" t="s">
        <v>103</v>
      </c>
      <c r="G424" s="152" t="s">
        <v>514</v>
      </c>
      <c r="H424" s="152">
        <v>5</v>
      </c>
      <c r="I424" s="152">
        <v>0.03</v>
      </c>
      <c r="J424" s="152">
        <v>0</v>
      </c>
      <c r="K424" s="152">
        <v>28</v>
      </c>
      <c r="L424" s="152">
        <v>49</v>
      </c>
      <c r="M424" s="152">
        <v>25</v>
      </c>
      <c r="N424" s="148">
        <v>0</v>
      </c>
      <c r="O424" s="148">
        <v>0</v>
      </c>
      <c r="P424" s="148">
        <v>0</v>
      </c>
      <c r="Q424" s="148">
        <v>0</v>
      </c>
      <c r="R424" s="148">
        <v>102</v>
      </c>
      <c r="S424" s="148">
        <v>20000</v>
      </c>
      <c r="T424" s="148">
        <v>2040000</v>
      </c>
      <c r="U424" s="148">
        <v>0</v>
      </c>
      <c r="V424" s="148">
        <v>2040000</v>
      </c>
      <c r="W424" s="148">
        <v>163200</v>
      </c>
      <c r="X424" s="148">
        <v>2203200</v>
      </c>
      <c r="Y424" s="148">
        <v>26900</v>
      </c>
    </row>
    <row r="425" spans="1:25" x14ac:dyDescent="0.25">
      <c r="A425" s="212">
        <v>44615</v>
      </c>
      <c r="B425" s="152" t="s">
        <v>86</v>
      </c>
      <c r="C425" s="152" t="s">
        <v>87</v>
      </c>
      <c r="D425" s="152" t="s">
        <v>104</v>
      </c>
      <c r="E425" s="152" t="s">
        <v>105</v>
      </c>
      <c r="F425" s="152" t="s">
        <v>106</v>
      </c>
      <c r="G425" s="152" t="s">
        <v>514</v>
      </c>
      <c r="H425" s="152">
        <v>5</v>
      </c>
      <c r="I425" s="152">
        <v>0.03</v>
      </c>
      <c r="J425" s="152">
        <v>0</v>
      </c>
      <c r="K425" s="152">
        <v>0</v>
      </c>
      <c r="L425" s="152">
        <v>0</v>
      </c>
      <c r="M425" s="152">
        <v>0</v>
      </c>
      <c r="N425" s="148">
        <v>0</v>
      </c>
      <c r="O425" s="148">
        <v>32</v>
      </c>
      <c r="P425" s="148">
        <v>29</v>
      </c>
      <c r="Q425" s="148">
        <v>31</v>
      </c>
      <c r="R425" s="148">
        <v>92</v>
      </c>
      <c r="S425" s="148">
        <v>23000</v>
      </c>
      <c r="T425" s="148">
        <v>2116000</v>
      </c>
      <c r="U425" s="148">
        <v>0</v>
      </c>
      <c r="V425" s="148">
        <v>2116000</v>
      </c>
      <c r="W425" s="148">
        <v>169280</v>
      </c>
      <c r="X425" s="148">
        <v>2285280</v>
      </c>
      <c r="Y425" s="148">
        <v>29900</v>
      </c>
    </row>
    <row r="426" spans="1:25" x14ac:dyDescent="0.25">
      <c r="A426" s="212">
        <v>44615</v>
      </c>
      <c r="B426" s="152" t="s">
        <v>86</v>
      </c>
      <c r="C426" s="152" t="s">
        <v>87</v>
      </c>
      <c r="D426" s="152" t="s">
        <v>107</v>
      </c>
      <c r="E426" s="152" t="s">
        <v>108</v>
      </c>
      <c r="F426" s="152" t="s">
        <v>109</v>
      </c>
      <c r="G426" s="152" t="s">
        <v>514</v>
      </c>
      <c r="H426" s="152">
        <v>5</v>
      </c>
      <c r="I426" s="152">
        <v>0.03</v>
      </c>
      <c r="J426" s="152">
        <v>0</v>
      </c>
      <c r="K426" s="152">
        <v>20</v>
      </c>
      <c r="L426" s="152">
        <v>13</v>
      </c>
      <c r="M426" s="152">
        <v>45</v>
      </c>
      <c r="N426" s="148">
        <v>48</v>
      </c>
      <c r="O426" s="148">
        <v>26</v>
      </c>
      <c r="P426" s="148">
        <v>41</v>
      </c>
      <c r="Q426" s="148">
        <v>40</v>
      </c>
      <c r="R426" s="148">
        <v>233</v>
      </c>
      <c r="S426" s="148">
        <v>22000</v>
      </c>
      <c r="T426" s="148">
        <v>5126000</v>
      </c>
      <c r="U426" s="148">
        <v>0</v>
      </c>
      <c r="V426" s="148">
        <v>5126000</v>
      </c>
      <c r="W426" s="148">
        <v>410080</v>
      </c>
      <c r="X426" s="148">
        <v>5536080</v>
      </c>
      <c r="Y426" s="148">
        <v>28900</v>
      </c>
    </row>
    <row r="427" spans="1:25" x14ac:dyDescent="0.25">
      <c r="A427" s="212">
        <v>44615</v>
      </c>
      <c r="B427" s="152" t="s">
        <v>86</v>
      </c>
      <c r="C427" s="152" t="s">
        <v>87</v>
      </c>
      <c r="D427" s="152" t="s">
        <v>110</v>
      </c>
      <c r="E427" s="152" t="s">
        <v>111</v>
      </c>
      <c r="F427" s="152" t="s">
        <v>112</v>
      </c>
      <c r="G427" s="152" t="s">
        <v>514</v>
      </c>
      <c r="H427" s="152">
        <v>5</v>
      </c>
      <c r="I427" s="152">
        <v>0.03</v>
      </c>
      <c r="J427" s="152">
        <v>0</v>
      </c>
      <c r="K427" s="152">
        <v>29</v>
      </c>
      <c r="L427" s="152">
        <v>13</v>
      </c>
      <c r="M427" s="152">
        <v>44</v>
      </c>
      <c r="N427" s="148">
        <v>24</v>
      </c>
      <c r="O427" s="148">
        <v>15</v>
      </c>
      <c r="P427" s="148">
        <v>38</v>
      </c>
      <c r="Q427" s="148">
        <v>36</v>
      </c>
      <c r="R427" s="148">
        <v>199</v>
      </c>
      <c r="S427" s="148">
        <v>20000</v>
      </c>
      <c r="T427" s="148">
        <v>3980000</v>
      </c>
      <c r="U427" s="148">
        <v>0</v>
      </c>
      <c r="V427" s="148">
        <v>3980000</v>
      </c>
      <c r="W427" s="148">
        <v>318400</v>
      </c>
      <c r="X427" s="148">
        <v>4298400</v>
      </c>
      <c r="Y427" s="148">
        <v>26900</v>
      </c>
    </row>
    <row r="428" spans="1:25" x14ac:dyDescent="0.25">
      <c r="A428" s="212">
        <v>44615</v>
      </c>
      <c r="B428" s="152" t="s">
        <v>86</v>
      </c>
      <c r="C428" s="152" t="s">
        <v>87</v>
      </c>
      <c r="D428" s="152" t="s">
        <v>113</v>
      </c>
      <c r="E428" s="152" t="s">
        <v>114</v>
      </c>
      <c r="F428" s="152" t="s">
        <v>115</v>
      </c>
      <c r="G428" s="152" t="s">
        <v>514</v>
      </c>
      <c r="H428" s="152">
        <v>5</v>
      </c>
      <c r="I428" s="152">
        <v>0.03</v>
      </c>
      <c r="J428" s="152">
        <v>0</v>
      </c>
      <c r="K428" s="152">
        <v>36</v>
      </c>
      <c r="L428" s="152">
        <v>49</v>
      </c>
      <c r="M428" s="152">
        <v>40</v>
      </c>
      <c r="N428" s="148">
        <v>28</v>
      </c>
      <c r="O428" s="148">
        <v>11</v>
      </c>
      <c r="P428" s="148">
        <v>17</v>
      </c>
      <c r="Q428" s="148">
        <v>37</v>
      </c>
      <c r="R428" s="148">
        <v>218</v>
      </c>
      <c r="S428" s="148">
        <v>7300</v>
      </c>
      <c r="T428" s="148">
        <v>1591400</v>
      </c>
      <c r="U428" s="148">
        <v>0</v>
      </c>
      <c r="V428" s="148">
        <v>1591400</v>
      </c>
      <c r="W428" s="148">
        <v>127312</v>
      </c>
      <c r="X428" s="148">
        <v>1718712</v>
      </c>
      <c r="Y428" s="148">
        <v>9900</v>
      </c>
    </row>
    <row r="429" spans="1:25" x14ac:dyDescent="0.25">
      <c r="A429" s="212">
        <v>44615</v>
      </c>
      <c r="B429" s="152" t="s">
        <v>86</v>
      </c>
      <c r="C429" s="152" t="s">
        <v>87</v>
      </c>
      <c r="D429" s="152" t="s">
        <v>116</v>
      </c>
      <c r="E429" s="152" t="s">
        <v>117</v>
      </c>
      <c r="F429" s="152" t="s">
        <v>118</v>
      </c>
      <c r="G429" s="152" t="s">
        <v>514</v>
      </c>
      <c r="H429" s="152">
        <v>5</v>
      </c>
      <c r="I429" s="152">
        <v>0.03</v>
      </c>
      <c r="J429" s="152">
        <v>0</v>
      </c>
      <c r="K429" s="152">
        <v>34</v>
      </c>
      <c r="L429" s="152">
        <v>15</v>
      </c>
      <c r="M429" s="152">
        <v>42</v>
      </c>
      <c r="N429" s="148">
        <v>48</v>
      </c>
      <c r="O429" s="148">
        <v>35</v>
      </c>
      <c r="P429" s="148">
        <v>16</v>
      </c>
      <c r="Q429" s="148">
        <v>12</v>
      </c>
      <c r="R429" s="148">
        <v>202</v>
      </c>
      <c r="S429" s="148">
        <v>7500</v>
      </c>
      <c r="T429" s="148">
        <v>1515000</v>
      </c>
      <c r="U429" s="148">
        <v>0</v>
      </c>
      <c r="V429" s="148">
        <v>1515000</v>
      </c>
      <c r="W429" s="148">
        <v>121200</v>
      </c>
      <c r="X429" s="148">
        <v>1636200</v>
      </c>
      <c r="Y429" s="148">
        <v>9900</v>
      </c>
    </row>
    <row r="430" spans="1:25" x14ac:dyDescent="0.25">
      <c r="A430" s="212">
        <v>44615</v>
      </c>
      <c r="B430" s="152" t="s">
        <v>86</v>
      </c>
      <c r="C430" s="152" t="s">
        <v>87</v>
      </c>
      <c r="D430" s="152" t="s">
        <v>119</v>
      </c>
      <c r="E430" s="152" t="s">
        <v>120</v>
      </c>
      <c r="F430" s="152" t="s">
        <v>121</v>
      </c>
      <c r="G430" s="152" t="s">
        <v>514</v>
      </c>
      <c r="H430" s="152">
        <v>10</v>
      </c>
      <c r="I430" s="152">
        <v>0.03</v>
      </c>
      <c r="J430" s="152">
        <v>0</v>
      </c>
      <c r="K430" s="152">
        <v>17</v>
      </c>
      <c r="L430" s="152">
        <v>38</v>
      </c>
      <c r="M430" s="152">
        <v>47</v>
      </c>
      <c r="N430" s="148">
        <v>40</v>
      </c>
      <c r="O430" s="148">
        <v>38</v>
      </c>
      <c r="P430" s="148">
        <v>14</v>
      </c>
      <c r="Q430" s="148">
        <v>34</v>
      </c>
      <c r="R430" s="148">
        <v>228</v>
      </c>
      <c r="S430" s="148">
        <v>8200</v>
      </c>
      <c r="T430" s="148">
        <v>1869600</v>
      </c>
      <c r="U430" s="148">
        <v>0</v>
      </c>
      <c r="V430" s="148">
        <v>1869600</v>
      </c>
      <c r="W430" s="148">
        <v>149568</v>
      </c>
      <c r="X430" s="148">
        <v>2019168</v>
      </c>
      <c r="Y430" s="148">
        <v>10500</v>
      </c>
    </row>
    <row r="431" spans="1:25" x14ac:dyDescent="0.25">
      <c r="A431" s="212">
        <v>44615</v>
      </c>
      <c r="B431" s="152" t="s">
        <v>86</v>
      </c>
      <c r="C431" s="152" t="s">
        <v>87</v>
      </c>
      <c r="D431" s="152" t="s">
        <v>122</v>
      </c>
      <c r="E431" s="152" t="s">
        <v>123</v>
      </c>
      <c r="F431" s="152" t="s">
        <v>124</v>
      </c>
      <c r="G431" s="152" t="s">
        <v>514</v>
      </c>
      <c r="H431" s="152">
        <v>5</v>
      </c>
      <c r="I431" s="152">
        <v>0.03</v>
      </c>
      <c r="J431" s="152">
        <v>0</v>
      </c>
      <c r="K431" s="152">
        <v>21</v>
      </c>
      <c r="L431" s="152">
        <v>45</v>
      </c>
      <c r="M431" s="152">
        <v>11</v>
      </c>
      <c r="N431" s="148">
        <v>17</v>
      </c>
      <c r="O431" s="148">
        <v>30</v>
      </c>
      <c r="P431" s="148">
        <v>22</v>
      </c>
      <c r="Q431" s="148">
        <v>28</v>
      </c>
      <c r="R431" s="148">
        <v>174</v>
      </c>
      <c r="S431" s="148">
        <v>8500</v>
      </c>
      <c r="T431" s="148">
        <v>1479000</v>
      </c>
      <c r="U431" s="148">
        <v>0</v>
      </c>
      <c r="V431" s="148">
        <v>1479000</v>
      </c>
      <c r="W431" s="148">
        <v>118320</v>
      </c>
      <c r="X431" s="148">
        <v>1597320</v>
      </c>
      <c r="Y431" s="148">
        <v>10500</v>
      </c>
    </row>
    <row r="432" spans="1:25" x14ac:dyDescent="0.25">
      <c r="A432" s="212">
        <v>44615</v>
      </c>
      <c r="B432" s="152" t="s">
        <v>155</v>
      </c>
      <c r="C432" s="152" t="s">
        <v>156</v>
      </c>
      <c r="D432" s="152" t="s">
        <v>157</v>
      </c>
      <c r="E432" s="152" t="s">
        <v>158</v>
      </c>
      <c r="F432" s="152" t="s">
        <v>159</v>
      </c>
      <c r="G432" s="152" t="s">
        <v>514</v>
      </c>
      <c r="H432" s="152">
        <v>5</v>
      </c>
      <c r="I432" s="152">
        <v>0</v>
      </c>
      <c r="J432" s="152">
        <v>0</v>
      </c>
      <c r="K432" s="152">
        <v>21</v>
      </c>
      <c r="L432" s="152">
        <v>38</v>
      </c>
      <c r="M432" s="152">
        <v>19</v>
      </c>
      <c r="N432" s="148">
        <v>32</v>
      </c>
      <c r="O432" s="148">
        <v>18</v>
      </c>
      <c r="P432" s="148">
        <v>28</v>
      </c>
      <c r="Q432" s="148">
        <v>30</v>
      </c>
      <c r="R432" s="148">
        <v>186</v>
      </c>
      <c r="S432" s="148">
        <v>99000</v>
      </c>
      <c r="T432" s="148">
        <v>18414000</v>
      </c>
      <c r="U432" s="148">
        <v>0</v>
      </c>
      <c r="V432" s="148">
        <v>18414000</v>
      </c>
      <c r="W432" s="148">
        <v>1473120</v>
      </c>
      <c r="X432" s="148">
        <v>19887120</v>
      </c>
      <c r="Y432" s="148">
        <v>128000</v>
      </c>
    </row>
    <row r="433" spans="1:25" x14ac:dyDescent="0.25">
      <c r="A433" s="212">
        <v>44615</v>
      </c>
      <c r="B433" s="152" t="s">
        <v>155</v>
      </c>
      <c r="C433" s="152" t="s">
        <v>156</v>
      </c>
      <c r="D433" s="152" t="s">
        <v>161</v>
      </c>
      <c r="E433" s="152" t="s">
        <v>162</v>
      </c>
      <c r="F433" s="152" t="s">
        <v>163</v>
      </c>
      <c r="G433" s="152" t="s">
        <v>514</v>
      </c>
      <c r="H433" s="152">
        <v>5</v>
      </c>
      <c r="I433" s="152">
        <v>0</v>
      </c>
      <c r="J433" s="152">
        <v>0</v>
      </c>
      <c r="K433" s="152">
        <v>12</v>
      </c>
      <c r="L433" s="152">
        <v>39</v>
      </c>
      <c r="M433" s="152">
        <v>41</v>
      </c>
      <c r="N433" s="148">
        <v>22</v>
      </c>
      <c r="O433" s="148">
        <v>33</v>
      </c>
      <c r="P433" s="148">
        <v>21</v>
      </c>
      <c r="Q433" s="148">
        <v>36</v>
      </c>
      <c r="R433" s="148">
        <v>204</v>
      </c>
      <c r="S433" s="148">
        <v>59400</v>
      </c>
      <c r="T433" s="148">
        <v>12117600</v>
      </c>
      <c r="U433" s="148">
        <v>0</v>
      </c>
      <c r="V433" s="148">
        <v>12117600</v>
      </c>
      <c r="W433" s="148">
        <v>969408</v>
      </c>
      <c r="X433" s="148">
        <v>13087008</v>
      </c>
      <c r="Y433" s="148">
        <v>77000</v>
      </c>
    </row>
    <row r="434" spans="1:25" x14ac:dyDescent="0.25">
      <c r="A434" s="212">
        <v>44615</v>
      </c>
      <c r="B434" s="152" t="s">
        <v>164</v>
      </c>
      <c r="C434" s="152" t="s">
        <v>165</v>
      </c>
      <c r="D434" s="152" t="s">
        <v>169</v>
      </c>
      <c r="E434" s="152" t="s">
        <v>170</v>
      </c>
      <c r="F434" s="152" t="s">
        <v>171</v>
      </c>
      <c r="G434" s="152" t="s">
        <v>569</v>
      </c>
      <c r="H434" s="152">
        <v>5</v>
      </c>
      <c r="I434" s="152">
        <v>0.03</v>
      </c>
      <c r="J434" s="152">
        <v>0</v>
      </c>
      <c r="K434" s="152">
        <v>10</v>
      </c>
      <c r="L434" s="152">
        <v>10</v>
      </c>
      <c r="M434" s="152">
        <v>16</v>
      </c>
      <c r="N434" s="148">
        <v>31</v>
      </c>
      <c r="O434" s="148">
        <v>24</v>
      </c>
      <c r="P434" s="148">
        <v>47</v>
      </c>
      <c r="Q434" s="148">
        <v>28</v>
      </c>
      <c r="R434" s="148">
        <v>166</v>
      </c>
      <c r="S434" s="148">
        <v>135000</v>
      </c>
      <c r="T434" s="148">
        <v>22410000</v>
      </c>
      <c r="U434" s="148">
        <v>0</v>
      </c>
      <c r="V434" s="148">
        <v>22410000</v>
      </c>
      <c r="W434" s="148">
        <v>1792800</v>
      </c>
      <c r="X434" s="148">
        <v>24202800</v>
      </c>
      <c r="Y434" s="148">
        <v>160000</v>
      </c>
    </row>
    <row r="435" spans="1:25" x14ac:dyDescent="0.25">
      <c r="A435" s="212">
        <v>44615</v>
      </c>
      <c r="B435" s="152" t="s">
        <v>164</v>
      </c>
      <c r="C435" s="152" t="s">
        <v>165</v>
      </c>
      <c r="D435" s="152" t="s">
        <v>172</v>
      </c>
      <c r="E435" s="152" t="s">
        <v>173</v>
      </c>
      <c r="F435" s="152" t="s">
        <v>174</v>
      </c>
      <c r="G435" s="152" t="s">
        <v>569</v>
      </c>
      <c r="H435" s="152">
        <v>5</v>
      </c>
      <c r="I435" s="152">
        <v>0.03</v>
      </c>
      <c r="J435" s="152">
        <v>0</v>
      </c>
      <c r="K435" s="152">
        <v>19</v>
      </c>
      <c r="L435" s="152">
        <v>43</v>
      </c>
      <c r="M435" s="152">
        <v>37</v>
      </c>
      <c r="N435" s="148">
        <v>45</v>
      </c>
      <c r="O435" s="148">
        <v>32</v>
      </c>
      <c r="P435" s="148">
        <v>18</v>
      </c>
      <c r="Q435" s="148">
        <v>24</v>
      </c>
      <c r="R435" s="148">
        <v>218</v>
      </c>
      <c r="S435" s="148">
        <v>102500</v>
      </c>
      <c r="T435" s="148">
        <v>22345000</v>
      </c>
      <c r="U435" s="148">
        <v>0</v>
      </c>
      <c r="V435" s="148">
        <v>22345000</v>
      </c>
      <c r="W435" s="148">
        <v>1787600</v>
      </c>
      <c r="X435" s="148">
        <v>24132600</v>
      </c>
      <c r="Y435" s="148">
        <v>125000</v>
      </c>
    </row>
    <row r="436" spans="1:25" x14ac:dyDescent="0.25">
      <c r="A436" s="212">
        <v>44615</v>
      </c>
      <c r="B436" s="152" t="s">
        <v>164</v>
      </c>
      <c r="C436" s="152" t="s">
        <v>165</v>
      </c>
      <c r="D436" s="152" t="s">
        <v>166</v>
      </c>
      <c r="E436" s="152" t="s">
        <v>167</v>
      </c>
      <c r="F436" s="152" t="s">
        <v>168</v>
      </c>
      <c r="G436" s="152" t="s">
        <v>569</v>
      </c>
      <c r="H436" s="152">
        <v>5</v>
      </c>
      <c r="I436" s="152">
        <v>0.03</v>
      </c>
      <c r="J436" s="152">
        <v>0</v>
      </c>
      <c r="K436" s="152">
        <v>13</v>
      </c>
      <c r="L436" s="152">
        <v>35</v>
      </c>
      <c r="M436" s="152">
        <v>13</v>
      </c>
      <c r="N436" s="148">
        <v>46</v>
      </c>
      <c r="O436" s="148">
        <v>30</v>
      </c>
      <c r="P436" s="148">
        <v>29</v>
      </c>
      <c r="Q436" s="148">
        <v>18</v>
      </c>
      <c r="R436" s="148">
        <v>184</v>
      </c>
      <c r="S436" s="148">
        <v>98000</v>
      </c>
      <c r="T436" s="148">
        <v>18032000</v>
      </c>
      <c r="U436" s="148">
        <v>0</v>
      </c>
      <c r="V436" s="148">
        <v>18032000</v>
      </c>
      <c r="W436" s="148">
        <v>1442560</v>
      </c>
      <c r="X436" s="148">
        <v>19474560</v>
      </c>
      <c r="Y436" s="148">
        <v>119900</v>
      </c>
    </row>
    <row r="437" spans="1:25" x14ac:dyDescent="0.25">
      <c r="A437" s="212">
        <v>44615</v>
      </c>
      <c r="B437" s="152" t="s">
        <v>164</v>
      </c>
      <c r="C437" s="152" t="s">
        <v>165</v>
      </c>
      <c r="D437" s="152" t="s">
        <v>175</v>
      </c>
      <c r="E437" s="152" t="s">
        <v>176</v>
      </c>
      <c r="F437" s="152" t="s">
        <v>177</v>
      </c>
      <c r="G437" s="152" t="s">
        <v>514</v>
      </c>
      <c r="H437" s="152">
        <v>10</v>
      </c>
      <c r="I437" s="152">
        <v>0.03</v>
      </c>
      <c r="J437" s="152">
        <v>0</v>
      </c>
      <c r="K437" s="152">
        <v>45</v>
      </c>
      <c r="L437" s="152">
        <v>41</v>
      </c>
      <c r="M437" s="152">
        <v>12</v>
      </c>
      <c r="N437" s="148">
        <v>22</v>
      </c>
      <c r="O437" s="148">
        <v>45</v>
      </c>
      <c r="P437" s="148">
        <v>15</v>
      </c>
      <c r="Q437" s="148">
        <v>33</v>
      </c>
      <c r="R437" s="148">
        <v>213</v>
      </c>
      <c r="S437" s="148">
        <v>80000</v>
      </c>
      <c r="T437" s="148">
        <v>17040000</v>
      </c>
      <c r="U437" s="148">
        <v>0</v>
      </c>
      <c r="V437" s="148">
        <v>17040000</v>
      </c>
      <c r="W437" s="148">
        <v>1363200</v>
      </c>
      <c r="X437" s="148">
        <v>18403200</v>
      </c>
      <c r="Y437" s="148">
        <v>98900</v>
      </c>
    </row>
    <row r="438" spans="1:25" x14ac:dyDescent="0.25">
      <c r="A438" s="212">
        <v>44615</v>
      </c>
      <c r="B438" s="152" t="s">
        <v>164</v>
      </c>
      <c r="C438" s="152" t="s">
        <v>165</v>
      </c>
      <c r="D438" s="152" t="s">
        <v>178</v>
      </c>
      <c r="E438" s="152" t="s">
        <v>179</v>
      </c>
      <c r="F438" s="152" t="s">
        <v>180</v>
      </c>
      <c r="G438" s="152" t="s">
        <v>514</v>
      </c>
      <c r="H438" s="152">
        <v>10</v>
      </c>
      <c r="I438" s="152">
        <v>0.03</v>
      </c>
      <c r="J438" s="152">
        <v>0</v>
      </c>
      <c r="K438" s="152">
        <v>47</v>
      </c>
      <c r="L438" s="152">
        <v>37</v>
      </c>
      <c r="M438" s="152">
        <v>36</v>
      </c>
      <c r="N438" s="148">
        <v>48</v>
      </c>
      <c r="O438" s="148">
        <v>36</v>
      </c>
      <c r="P438" s="148">
        <v>28</v>
      </c>
      <c r="Q438" s="148">
        <v>41</v>
      </c>
      <c r="R438" s="148">
        <v>273</v>
      </c>
      <c r="S438" s="148">
        <v>68000</v>
      </c>
      <c r="T438" s="148">
        <v>18564000</v>
      </c>
      <c r="U438" s="148">
        <v>0</v>
      </c>
      <c r="V438" s="148">
        <v>18564000</v>
      </c>
      <c r="W438" s="148">
        <v>1485120</v>
      </c>
      <c r="X438" s="148">
        <v>20049120</v>
      </c>
      <c r="Y438" s="148">
        <v>87900</v>
      </c>
    </row>
    <row r="439" spans="1:25" x14ac:dyDescent="0.25">
      <c r="A439" s="212">
        <v>44615</v>
      </c>
      <c r="B439" s="152" t="s">
        <v>164</v>
      </c>
      <c r="C439" s="152" t="s">
        <v>165</v>
      </c>
      <c r="D439" s="152" t="s">
        <v>181</v>
      </c>
      <c r="E439" s="152" t="s">
        <v>182</v>
      </c>
      <c r="F439" s="152" t="s">
        <v>183</v>
      </c>
      <c r="G439" s="152" t="s">
        <v>514</v>
      </c>
      <c r="H439" s="152">
        <v>10</v>
      </c>
      <c r="I439" s="152">
        <v>0.03</v>
      </c>
      <c r="J439" s="152">
        <v>0</v>
      </c>
      <c r="K439" s="152">
        <v>46</v>
      </c>
      <c r="L439" s="152">
        <v>11</v>
      </c>
      <c r="M439" s="152">
        <v>35</v>
      </c>
      <c r="N439" s="148">
        <v>41</v>
      </c>
      <c r="O439" s="148">
        <v>27</v>
      </c>
      <c r="P439" s="148">
        <v>23</v>
      </c>
      <c r="Q439" s="148">
        <v>13</v>
      </c>
      <c r="R439" s="148">
        <v>196</v>
      </c>
      <c r="S439" s="148">
        <v>60000</v>
      </c>
      <c r="T439" s="148">
        <v>11760000</v>
      </c>
      <c r="U439" s="148">
        <v>0</v>
      </c>
      <c r="V439" s="148">
        <v>11760000</v>
      </c>
      <c r="W439" s="148">
        <v>940800</v>
      </c>
      <c r="X439" s="148">
        <v>12700800</v>
      </c>
      <c r="Y439" s="148">
        <v>75000</v>
      </c>
    </row>
    <row r="440" spans="1:25" x14ac:dyDescent="0.25">
      <c r="A440" s="212">
        <v>44615</v>
      </c>
      <c r="B440" s="152" t="s">
        <v>164</v>
      </c>
      <c r="C440" s="152" t="s">
        <v>165</v>
      </c>
      <c r="D440" s="152" t="s">
        <v>184</v>
      </c>
      <c r="E440" s="152" t="s">
        <v>185</v>
      </c>
      <c r="F440" s="152" t="s">
        <v>186</v>
      </c>
      <c r="G440" s="152" t="s">
        <v>549</v>
      </c>
      <c r="H440" s="152">
        <v>10</v>
      </c>
      <c r="I440" s="152">
        <v>0.03</v>
      </c>
      <c r="J440" s="152">
        <v>0</v>
      </c>
      <c r="K440" s="152">
        <v>47</v>
      </c>
      <c r="L440" s="152">
        <v>41</v>
      </c>
      <c r="M440" s="152">
        <v>50</v>
      </c>
      <c r="N440" s="148">
        <v>49</v>
      </c>
      <c r="O440" s="148">
        <v>43</v>
      </c>
      <c r="P440" s="148">
        <v>26</v>
      </c>
      <c r="Q440" s="148">
        <v>40</v>
      </c>
      <c r="R440" s="148">
        <v>296</v>
      </c>
      <c r="S440" s="148">
        <v>135000</v>
      </c>
      <c r="T440" s="148">
        <v>39960000</v>
      </c>
      <c r="U440" s="148">
        <v>0</v>
      </c>
      <c r="V440" s="148">
        <v>39960000</v>
      </c>
      <c r="W440" s="148">
        <v>3196800</v>
      </c>
      <c r="X440" s="148">
        <v>43156800</v>
      </c>
      <c r="Y440" s="148">
        <v>165000</v>
      </c>
    </row>
    <row r="441" spans="1:25" x14ac:dyDescent="0.25">
      <c r="A441" s="212">
        <v>44615</v>
      </c>
      <c r="B441" s="152" t="s">
        <v>164</v>
      </c>
      <c r="C441" s="152" t="s">
        <v>165</v>
      </c>
      <c r="D441" s="152" t="s">
        <v>187</v>
      </c>
      <c r="E441" s="152" t="s">
        <v>188</v>
      </c>
      <c r="F441" s="152" t="s">
        <v>189</v>
      </c>
      <c r="G441" s="152" t="s">
        <v>514</v>
      </c>
      <c r="H441" s="152">
        <v>5</v>
      </c>
      <c r="I441" s="152">
        <v>0.03</v>
      </c>
      <c r="J441" s="152">
        <v>0</v>
      </c>
      <c r="K441" s="152">
        <v>47</v>
      </c>
      <c r="L441" s="152">
        <v>15</v>
      </c>
      <c r="M441" s="152">
        <v>38</v>
      </c>
      <c r="N441" s="148">
        <v>22</v>
      </c>
      <c r="O441" s="148">
        <v>13</v>
      </c>
      <c r="P441" s="148">
        <v>14</v>
      </c>
      <c r="Q441" s="148">
        <v>37</v>
      </c>
      <c r="R441" s="148">
        <v>186</v>
      </c>
      <c r="S441" s="148">
        <v>38000</v>
      </c>
      <c r="T441" s="148">
        <v>7068000</v>
      </c>
      <c r="U441" s="148">
        <v>0</v>
      </c>
      <c r="V441" s="148">
        <v>7068000</v>
      </c>
      <c r="W441" s="148">
        <v>565440</v>
      </c>
      <c r="X441" s="148">
        <v>7633440</v>
      </c>
      <c r="Y441" s="148">
        <v>55000</v>
      </c>
    </row>
    <row r="442" spans="1:25" x14ac:dyDescent="0.25">
      <c r="A442" s="212">
        <v>44615</v>
      </c>
      <c r="B442" s="152" t="s">
        <v>190</v>
      </c>
      <c r="C442" s="152" t="s">
        <v>191</v>
      </c>
      <c r="D442" s="152" t="s">
        <v>192</v>
      </c>
      <c r="E442" s="152" t="s">
        <v>193</v>
      </c>
      <c r="F442" s="152" t="s">
        <v>194</v>
      </c>
      <c r="G442" s="152" t="s">
        <v>544</v>
      </c>
      <c r="H442" s="152">
        <v>3</v>
      </c>
      <c r="I442" s="152">
        <v>0</v>
      </c>
      <c r="J442" s="152">
        <v>0.12</v>
      </c>
      <c r="K442" s="152">
        <v>29</v>
      </c>
      <c r="L442" s="152">
        <v>15</v>
      </c>
      <c r="M442" s="152">
        <v>46</v>
      </c>
      <c r="N442" s="148">
        <v>49</v>
      </c>
      <c r="O442" s="148">
        <v>23</v>
      </c>
      <c r="P442" s="148">
        <v>14</v>
      </c>
      <c r="Q442" s="148">
        <v>45</v>
      </c>
      <c r="R442" s="148">
        <v>221</v>
      </c>
      <c r="S442" s="148">
        <v>19696</v>
      </c>
      <c r="T442" s="148">
        <v>4352816</v>
      </c>
      <c r="U442" s="148">
        <v>522337.92</v>
      </c>
      <c r="V442" s="148">
        <v>3830478.08</v>
      </c>
      <c r="W442" s="148">
        <v>348225.28000000003</v>
      </c>
      <c r="X442" s="148">
        <v>4178703.36</v>
      </c>
      <c r="Y442" s="148">
        <v>22500</v>
      </c>
    </row>
    <row r="443" spans="1:25" x14ac:dyDescent="0.25">
      <c r="A443" s="212">
        <v>44615</v>
      </c>
      <c r="B443" s="152" t="s">
        <v>190</v>
      </c>
      <c r="C443" s="152" t="s">
        <v>191</v>
      </c>
      <c r="D443" s="152" t="s">
        <v>195</v>
      </c>
      <c r="E443" s="152" t="s">
        <v>196</v>
      </c>
      <c r="F443" s="152" t="s">
        <v>197</v>
      </c>
      <c r="G443" s="152" t="s">
        <v>544</v>
      </c>
      <c r="H443" s="152">
        <v>12</v>
      </c>
      <c r="I443" s="152">
        <v>0</v>
      </c>
      <c r="J443" s="152">
        <v>0.15</v>
      </c>
      <c r="K443" s="152">
        <v>35</v>
      </c>
      <c r="L443" s="152">
        <v>22</v>
      </c>
      <c r="M443" s="152">
        <v>39</v>
      </c>
      <c r="N443" s="148">
        <v>17</v>
      </c>
      <c r="O443" s="148">
        <v>10</v>
      </c>
      <c r="P443" s="148">
        <v>35</v>
      </c>
      <c r="Q443" s="148">
        <v>30</v>
      </c>
      <c r="R443" s="148">
        <v>188</v>
      </c>
      <c r="S443" s="148">
        <v>17876</v>
      </c>
      <c r="T443" s="148">
        <v>3360688</v>
      </c>
      <c r="U443" s="148">
        <v>504103.2</v>
      </c>
      <c r="V443" s="148">
        <v>2856584.8</v>
      </c>
      <c r="W443" s="148">
        <v>268855.03999999998</v>
      </c>
      <c r="X443" s="148">
        <v>3125439.84</v>
      </c>
      <c r="Y443" s="148">
        <v>20900</v>
      </c>
    </row>
    <row r="444" spans="1:25" x14ac:dyDescent="0.25">
      <c r="A444" s="212">
        <v>44615</v>
      </c>
      <c r="B444" s="152" t="s">
        <v>190</v>
      </c>
      <c r="C444" s="152" t="s">
        <v>191</v>
      </c>
      <c r="D444" s="152" t="s">
        <v>198</v>
      </c>
      <c r="E444" s="152" t="s">
        <v>199</v>
      </c>
      <c r="F444" s="152" t="s">
        <v>200</v>
      </c>
      <c r="G444" s="152" t="s">
        <v>544</v>
      </c>
      <c r="H444" s="152">
        <v>12</v>
      </c>
      <c r="I444" s="152">
        <v>0</v>
      </c>
      <c r="J444" s="152">
        <v>0</v>
      </c>
      <c r="K444" s="152">
        <v>42</v>
      </c>
      <c r="L444" s="152">
        <v>39</v>
      </c>
      <c r="M444" s="152">
        <v>36</v>
      </c>
      <c r="N444" s="148">
        <v>24</v>
      </c>
      <c r="O444" s="148">
        <v>29</v>
      </c>
      <c r="P444" s="148">
        <v>14</v>
      </c>
      <c r="Q444" s="148">
        <v>26</v>
      </c>
      <c r="R444" s="148">
        <v>210</v>
      </c>
      <c r="S444" s="148">
        <v>18784</v>
      </c>
      <c r="T444" s="148">
        <v>3944640</v>
      </c>
      <c r="U444" s="148">
        <v>0</v>
      </c>
      <c r="V444" s="148">
        <v>3944640</v>
      </c>
      <c r="W444" s="148">
        <v>315571.20000000001</v>
      </c>
      <c r="X444" s="148">
        <v>4260211.2</v>
      </c>
      <c r="Y444" s="148">
        <v>21900</v>
      </c>
    </row>
    <row r="445" spans="1:25" x14ac:dyDescent="0.25">
      <c r="A445" s="212">
        <v>44615</v>
      </c>
      <c r="B445" s="152" t="s">
        <v>190</v>
      </c>
      <c r="C445" s="152" t="s">
        <v>191</v>
      </c>
      <c r="D445" s="152" t="s">
        <v>201</v>
      </c>
      <c r="E445" s="152" t="s">
        <v>202</v>
      </c>
      <c r="F445" s="152" t="s">
        <v>203</v>
      </c>
      <c r="G445" s="152" t="s">
        <v>544</v>
      </c>
      <c r="H445" s="152">
        <v>12</v>
      </c>
      <c r="I445" s="152">
        <v>0</v>
      </c>
      <c r="J445" s="152">
        <v>0.17</v>
      </c>
      <c r="K445" s="152">
        <v>34</v>
      </c>
      <c r="L445" s="152">
        <v>32</v>
      </c>
      <c r="M445" s="152">
        <v>26</v>
      </c>
      <c r="N445" s="148">
        <v>49</v>
      </c>
      <c r="O445" s="148">
        <v>38</v>
      </c>
      <c r="P445" s="148">
        <v>11</v>
      </c>
      <c r="Q445" s="148">
        <v>10</v>
      </c>
      <c r="R445" s="148">
        <v>200</v>
      </c>
      <c r="S445" s="148">
        <v>25908</v>
      </c>
      <c r="T445" s="148">
        <v>5181600</v>
      </c>
      <c r="U445" s="148">
        <v>880872</v>
      </c>
      <c r="V445" s="148">
        <v>4300728</v>
      </c>
      <c r="W445" s="148">
        <v>414528</v>
      </c>
      <c r="X445" s="148">
        <v>4715256</v>
      </c>
      <c r="Y445" s="148">
        <v>30000</v>
      </c>
    </row>
    <row r="446" spans="1:25" x14ac:dyDescent="0.25">
      <c r="A446" s="212">
        <v>44615</v>
      </c>
      <c r="B446" s="152" t="s">
        <v>190</v>
      </c>
      <c r="C446" s="152" t="s">
        <v>191</v>
      </c>
      <c r="D446" s="152" t="s">
        <v>204</v>
      </c>
      <c r="E446" s="152" t="s">
        <v>205</v>
      </c>
      <c r="F446" s="152" t="s">
        <v>206</v>
      </c>
      <c r="G446" s="152" t="s">
        <v>1269</v>
      </c>
      <c r="H446" s="152">
        <v>8</v>
      </c>
      <c r="I446" s="152">
        <v>0</v>
      </c>
      <c r="J446" s="152">
        <v>0</v>
      </c>
      <c r="K446" s="152">
        <v>22</v>
      </c>
      <c r="L446" s="152">
        <v>24</v>
      </c>
      <c r="M446" s="152">
        <v>10</v>
      </c>
      <c r="N446" s="148">
        <v>18</v>
      </c>
      <c r="O446" s="148">
        <v>11</v>
      </c>
      <c r="P446" s="148">
        <v>29</v>
      </c>
      <c r="Q446" s="148">
        <v>37</v>
      </c>
      <c r="R446" s="148">
        <v>151</v>
      </c>
      <c r="S446" s="148">
        <v>21140</v>
      </c>
      <c r="T446" s="148">
        <v>3192140</v>
      </c>
      <c r="U446" s="148">
        <v>0</v>
      </c>
      <c r="V446" s="148">
        <v>3192140</v>
      </c>
      <c r="W446" s="148">
        <v>255371.2</v>
      </c>
      <c r="X446" s="148">
        <v>3447511.2</v>
      </c>
      <c r="Y446" s="148">
        <v>24500</v>
      </c>
    </row>
    <row r="447" spans="1:25" x14ac:dyDescent="0.25">
      <c r="A447" s="212">
        <v>44615</v>
      </c>
      <c r="B447" s="152" t="s">
        <v>190</v>
      </c>
      <c r="C447" s="152" t="s">
        <v>191</v>
      </c>
      <c r="D447" s="152" t="s">
        <v>207</v>
      </c>
      <c r="E447" s="152" t="s">
        <v>208</v>
      </c>
      <c r="F447" s="152" t="s">
        <v>209</v>
      </c>
      <c r="G447" s="152" t="s">
        <v>544</v>
      </c>
      <c r="H447" s="152">
        <v>6</v>
      </c>
      <c r="I447" s="152">
        <v>0</v>
      </c>
      <c r="J447" s="152">
        <v>0</v>
      </c>
      <c r="K447" s="152">
        <v>28</v>
      </c>
      <c r="L447" s="152">
        <v>26</v>
      </c>
      <c r="M447" s="152">
        <v>35</v>
      </c>
      <c r="N447" s="148">
        <v>25</v>
      </c>
      <c r="O447" s="148">
        <v>21</v>
      </c>
      <c r="P447" s="148">
        <v>22</v>
      </c>
      <c r="Q447" s="148">
        <v>45</v>
      </c>
      <c r="R447" s="148">
        <v>202</v>
      </c>
      <c r="S447" s="148">
        <v>35454</v>
      </c>
      <c r="T447" s="148">
        <v>7161708</v>
      </c>
      <c r="U447" s="148">
        <v>0</v>
      </c>
      <c r="V447" s="148">
        <v>7161708</v>
      </c>
      <c r="W447" s="148">
        <v>572936.64</v>
      </c>
      <c r="X447" s="148">
        <v>7734644.6399999997</v>
      </c>
      <c r="Y447" s="148">
        <v>41900</v>
      </c>
    </row>
    <row r="448" spans="1:25" x14ac:dyDescent="0.25">
      <c r="A448" s="212">
        <v>44615</v>
      </c>
      <c r="B448" s="152" t="s">
        <v>190</v>
      </c>
      <c r="C448" s="152" t="s">
        <v>191</v>
      </c>
      <c r="D448" s="152" t="s">
        <v>210</v>
      </c>
      <c r="E448" s="152" t="s">
        <v>211</v>
      </c>
      <c r="F448" s="152" t="s">
        <v>212</v>
      </c>
      <c r="G448" s="152" t="s">
        <v>549</v>
      </c>
      <c r="H448" s="152">
        <v>12</v>
      </c>
      <c r="I448" s="152">
        <v>0</v>
      </c>
      <c r="J448" s="152">
        <v>0.15</v>
      </c>
      <c r="K448" s="152">
        <v>23</v>
      </c>
      <c r="L448" s="152">
        <v>27</v>
      </c>
      <c r="M448" s="152">
        <v>39</v>
      </c>
      <c r="N448" s="148">
        <v>46</v>
      </c>
      <c r="O448" s="148">
        <v>17</v>
      </c>
      <c r="P448" s="148">
        <v>19</v>
      </c>
      <c r="Q448" s="148">
        <v>16</v>
      </c>
      <c r="R448" s="148">
        <v>187</v>
      </c>
      <c r="S448" s="148">
        <v>6818</v>
      </c>
      <c r="T448" s="148">
        <v>1274966</v>
      </c>
      <c r="U448" s="148">
        <v>191244.9</v>
      </c>
      <c r="V448" s="148">
        <v>1083721.1000000001</v>
      </c>
      <c r="W448" s="148">
        <v>101997.28</v>
      </c>
      <c r="X448" s="148">
        <v>1185718.3799999999</v>
      </c>
      <c r="Y448" s="148">
        <v>8000</v>
      </c>
    </row>
    <row r="449" spans="1:25" x14ac:dyDescent="0.25">
      <c r="A449" s="212">
        <v>44615</v>
      </c>
      <c r="B449" s="152" t="s">
        <v>190</v>
      </c>
      <c r="C449" s="152" t="s">
        <v>191</v>
      </c>
      <c r="D449" s="152" t="s">
        <v>213</v>
      </c>
      <c r="E449" s="152" t="s">
        <v>214</v>
      </c>
      <c r="F449" s="152" t="s">
        <v>215</v>
      </c>
      <c r="G449" s="152" t="s">
        <v>544</v>
      </c>
      <c r="H449" s="152">
        <v>12</v>
      </c>
      <c r="I449" s="152">
        <v>0</v>
      </c>
      <c r="J449" s="152">
        <v>0</v>
      </c>
      <c r="K449" s="152">
        <v>18</v>
      </c>
      <c r="L449" s="152">
        <v>50</v>
      </c>
      <c r="M449" s="152">
        <v>42</v>
      </c>
      <c r="N449" s="148">
        <v>38</v>
      </c>
      <c r="O449" s="148">
        <v>21</v>
      </c>
      <c r="P449" s="148">
        <v>14</v>
      </c>
      <c r="Q449" s="148">
        <v>27</v>
      </c>
      <c r="R449" s="148">
        <v>210</v>
      </c>
      <c r="S449" s="148">
        <v>14544</v>
      </c>
      <c r="T449" s="148">
        <v>3054240</v>
      </c>
      <c r="U449" s="148">
        <v>0</v>
      </c>
      <c r="V449" s="148">
        <v>3054240</v>
      </c>
      <c r="W449" s="148">
        <v>244339.20000000001</v>
      </c>
      <c r="X449" s="148">
        <v>3298579.2</v>
      </c>
      <c r="Y449" s="148">
        <v>17500</v>
      </c>
    </row>
    <row r="450" spans="1:25" x14ac:dyDescent="0.25">
      <c r="A450" s="212">
        <v>44615</v>
      </c>
      <c r="B450" s="152" t="s">
        <v>74</v>
      </c>
      <c r="C450" s="152" t="s">
        <v>75</v>
      </c>
      <c r="D450" s="152" t="s">
        <v>76</v>
      </c>
      <c r="E450" s="152" t="s">
        <v>77</v>
      </c>
      <c r="F450" s="152" t="s">
        <v>78</v>
      </c>
      <c r="G450" s="152" t="s">
        <v>549</v>
      </c>
      <c r="H450" s="152">
        <v>6</v>
      </c>
      <c r="I450" s="152">
        <v>0.08</v>
      </c>
      <c r="J450" s="152">
        <v>0</v>
      </c>
      <c r="K450" s="152">
        <v>0</v>
      </c>
      <c r="L450" s="152">
        <v>0</v>
      </c>
      <c r="M450" s="152">
        <v>0</v>
      </c>
      <c r="N450" s="148">
        <v>0</v>
      </c>
      <c r="O450" s="148">
        <v>0</v>
      </c>
      <c r="P450" s="148">
        <v>33</v>
      </c>
      <c r="Q450" s="148">
        <v>31</v>
      </c>
      <c r="R450" s="148">
        <v>64</v>
      </c>
      <c r="S450" s="148">
        <v>32000</v>
      </c>
      <c r="T450" s="148">
        <v>2048000</v>
      </c>
      <c r="U450" s="148">
        <v>0</v>
      </c>
      <c r="V450" s="148">
        <v>2048000</v>
      </c>
      <c r="W450" s="148">
        <v>163840</v>
      </c>
      <c r="X450" s="148">
        <v>2211840</v>
      </c>
      <c r="Y450" s="148">
        <v>40000</v>
      </c>
    </row>
    <row r="451" spans="1:25" x14ac:dyDescent="0.25">
      <c r="A451" s="212">
        <v>44615</v>
      </c>
      <c r="B451" s="152" t="s">
        <v>74</v>
      </c>
      <c r="C451" s="152" t="s">
        <v>75</v>
      </c>
      <c r="D451" s="152" t="s">
        <v>80</v>
      </c>
      <c r="E451" s="152" t="s">
        <v>81</v>
      </c>
      <c r="F451" s="152" t="s">
        <v>82</v>
      </c>
      <c r="G451" s="152" t="s">
        <v>549</v>
      </c>
      <c r="H451" s="152">
        <v>18</v>
      </c>
      <c r="I451" s="152">
        <v>0.08</v>
      </c>
      <c r="J451" s="152">
        <v>0</v>
      </c>
      <c r="K451" s="152">
        <v>43</v>
      </c>
      <c r="L451" s="152">
        <v>14</v>
      </c>
      <c r="M451" s="152">
        <v>49</v>
      </c>
      <c r="N451" s="148">
        <v>11</v>
      </c>
      <c r="O451" s="148">
        <v>24</v>
      </c>
      <c r="P451" s="148">
        <v>37</v>
      </c>
      <c r="Q451" s="148">
        <v>15</v>
      </c>
      <c r="R451" s="148">
        <v>193</v>
      </c>
      <c r="S451" s="148">
        <v>32000</v>
      </c>
      <c r="T451" s="148">
        <v>6176000</v>
      </c>
      <c r="U451" s="148">
        <v>0</v>
      </c>
      <c r="V451" s="148">
        <v>6176000</v>
      </c>
      <c r="W451" s="148">
        <v>494080</v>
      </c>
      <c r="X451" s="148">
        <v>6670080</v>
      </c>
      <c r="Y451" s="148">
        <v>40000</v>
      </c>
    </row>
    <row r="452" spans="1:25" x14ac:dyDescent="0.25">
      <c r="A452" s="212">
        <v>44615</v>
      </c>
      <c r="B452" s="152" t="s">
        <v>74</v>
      </c>
      <c r="C452" s="152" t="s">
        <v>75</v>
      </c>
      <c r="D452" s="152" t="s">
        <v>83</v>
      </c>
      <c r="E452" s="152" t="s">
        <v>84</v>
      </c>
      <c r="F452" s="152" t="s">
        <v>85</v>
      </c>
      <c r="G452" s="152" t="s">
        <v>514</v>
      </c>
      <c r="H452" s="152">
        <v>10</v>
      </c>
      <c r="I452" s="152">
        <v>0.08</v>
      </c>
      <c r="J452" s="152">
        <v>0</v>
      </c>
      <c r="K452" s="152">
        <v>38</v>
      </c>
      <c r="L452" s="152">
        <v>10</v>
      </c>
      <c r="M452" s="152">
        <v>27</v>
      </c>
      <c r="N452" s="148">
        <v>31</v>
      </c>
      <c r="O452" s="148">
        <v>43</v>
      </c>
      <c r="P452" s="148">
        <v>29</v>
      </c>
      <c r="Q452" s="148">
        <v>37</v>
      </c>
      <c r="R452" s="148">
        <v>215</v>
      </c>
      <c r="S452" s="148">
        <v>13500</v>
      </c>
      <c r="T452" s="148">
        <v>2902500</v>
      </c>
      <c r="U452" s="148">
        <v>0</v>
      </c>
      <c r="V452" s="148">
        <v>2902500</v>
      </c>
      <c r="W452" s="148">
        <v>232200</v>
      </c>
      <c r="X452" s="148">
        <v>3134700</v>
      </c>
      <c r="Y452" s="148">
        <v>15900</v>
      </c>
    </row>
    <row r="453" spans="1:25" x14ac:dyDescent="0.25">
      <c r="A453" s="212">
        <v>44615</v>
      </c>
      <c r="B453" s="152" t="s">
        <v>263</v>
      </c>
      <c r="C453" s="152" t="s">
        <v>264</v>
      </c>
      <c r="D453" s="152" t="s">
        <v>265</v>
      </c>
      <c r="E453" s="152" t="s">
        <v>266</v>
      </c>
      <c r="F453" s="152" t="s">
        <v>267</v>
      </c>
      <c r="G453" s="152" t="s">
        <v>514</v>
      </c>
      <c r="H453" s="152">
        <v>33</v>
      </c>
      <c r="I453" s="152">
        <v>0</v>
      </c>
      <c r="J453" s="152">
        <v>0.15</v>
      </c>
      <c r="K453" s="152">
        <v>20</v>
      </c>
      <c r="L453" s="152">
        <v>10</v>
      </c>
      <c r="M453" s="152">
        <v>46</v>
      </c>
      <c r="N453" s="148">
        <v>19</v>
      </c>
      <c r="O453" s="148">
        <v>30</v>
      </c>
      <c r="P453" s="148">
        <v>42</v>
      </c>
      <c r="Q453" s="148">
        <v>50</v>
      </c>
      <c r="R453" s="148">
        <v>217</v>
      </c>
      <c r="S453" s="148">
        <v>44545.4545</v>
      </c>
      <c r="T453" s="148">
        <v>9666363.6264999993</v>
      </c>
      <c r="U453" s="148">
        <v>1449954.543975</v>
      </c>
      <c r="V453" s="148">
        <v>8216409.082525</v>
      </c>
      <c r="W453" s="148">
        <v>773309.09011999995</v>
      </c>
      <c r="X453" s="148">
        <v>8989718.1726450007</v>
      </c>
      <c r="Y453" s="148">
        <v>57900</v>
      </c>
    </row>
    <row r="454" spans="1:25" x14ac:dyDescent="0.25">
      <c r="A454" s="212">
        <v>44615</v>
      </c>
      <c r="B454" s="152" t="s">
        <v>263</v>
      </c>
      <c r="C454" s="152" t="s">
        <v>264</v>
      </c>
      <c r="D454" s="152" t="s">
        <v>268</v>
      </c>
      <c r="E454" s="152" t="s">
        <v>269</v>
      </c>
      <c r="F454" s="152" t="s">
        <v>270</v>
      </c>
      <c r="G454" s="152" t="s">
        <v>514</v>
      </c>
      <c r="H454" s="152">
        <v>10</v>
      </c>
      <c r="I454" s="152">
        <v>0</v>
      </c>
      <c r="J454" s="152">
        <v>0.1</v>
      </c>
      <c r="K454" s="152">
        <v>38</v>
      </c>
      <c r="L454" s="152">
        <v>19</v>
      </c>
      <c r="M454" s="152">
        <v>30</v>
      </c>
      <c r="N454" s="148">
        <v>16</v>
      </c>
      <c r="O454" s="148">
        <v>18</v>
      </c>
      <c r="P454" s="148">
        <v>36</v>
      </c>
      <c r="Q454" s="148">
        <v>37</v>
      </c>
      <c r="R454" s="148">
        <v>194</v>
      </c>
      <c r="S454" s="148">
        <v>40000</v>
      </c>
      <c r="T454" s="148">
        <v>7760000</v>
      </c>
      <c r="U454" s="148">
        <v>776000</v>
      </c>
      <c r="V454" s="148">
        <v>6984000</v>
      </c>
      <c r="W454" s="148">
        <v>620800</v>
      </c>
      <c r="X454" s="148">
        <v>7604800</v>
      </c>
      <c r="Y454" s="148">
        <v>51900</v>
      </c>
    </row>
    <row r="455" spans="1:25" x14ac:dyDescent="0.25">
      <c r="A455" s="212">
        <v>44615</v>
      </c>
      <c r="B455" s="152" t="s">
        <v>263</v>
      </c>
      <c r="C455" s="152" t="s">
        <v>264</v>
      </c>
      <c r="D455" s="152" t="s">
        <v>271</v>
      </c>
      <c r="E455" s="152" t="s">
        <v>272</v>
      </c>
      <c r="F455" s="152" t="s">
        <v>273</v>
      </c>
      <c r="G455" s="152" t="s">
        <v>514</v>
      </c>
      <c r="H455" s="152">
        <v>10</v>
      </c>
      <c r="I455" s="152">
        <v>0</v>
      </c>
      <c r="J455" s="152">
        <v>0.15</v>
      </c>
      <c r="K455" s="152">
        <v>29</v>
      </c>
      <c r="L455" s="152">
        <v>29</v>
      </c>
      <c r="M455" s="152">
        <v>29</v>
      </c>
      <c r="N455" s="148">
        <v>22</v>
      </c>
      <c r="O455" s="148">
        <v>49</v>
      </c>
      <c r="P455" s="148">
        <v>42</v>
      </c>
      <c r="Q455" s="148">
        <v>42</v>
      </c>
      <c r="R455" s="148">
        <v>242</v>
      </c>
      <c r="S455" s="148">
        <v>29090.909100000001</v>
      </c>
      <c r="T455" s="148">
        <v>7040000.0022</v>
      </c>
      <c r="U455" s="148">
        <v>1056000.00033</v>
      </c>
      <c r="V455" s="148">
        <v>5984000.0018699998</v>
      </c>
      <c r="W455" s="148">
        <v>563200.00017599994</v>
      </c>
      <c r="X455" s="148">
        <v>6547200.0020460002</v>
      </c>
      <c r="Y455" s="148">
        <v>33000</v>
      </c>
    </row>
    <row r="456" spans="1:25" x14ac:dyDescent="0.25">
      <c r="A456" s="212">
        <v>44615</v>
      </c>
      <c r="B456" s="152" t="s">
        <v>263</v>
      </c>
      <c r="C456" s="152" t="s">
        <v>264</v>
      </c>
      <c r="D456" s="152" t="s">
        <v>274</v>
      </c>
      <c r="E456" s="152" t="s">
        <v>275</v>
      </c>
      <c r="F456" s="152" t="s">
        <v>276</v>
      </c>
      <c r="G456" s="152" t="s">
        <v>514</v>
      </c>
      <c r="H456" s="152">
        <v>10</v>
      </c>
      <c r="I456" s="152">
        <v>0</v>
      </c>
      <c r="J456" s="152">
        <v>0.15</v>
      </c>
      <c r="K456" s="152">
        <v>16</v>
      </c>
      <c r="L456" s="152">
        <v>37</v>
      </c>
      <c r="M456" s="152">
        <v>17</v>
      </c>
      <c r="N456" s="148">
        <v>46</v>
      </c>
      <c r="O456" s="148">
        <v>43</v>
      </c>
      <c r="P456" s="148">
        <v>33</v>
      </c>
      <c r="Q456" s="148">
        <v>43</v>
      </c>
      <c r="R456" s="148">
        <v>235</v>
      </c>
      <c r="S456" s="148">
        <v>29090.909100000001</v>
      </c>
      <c r="T456" s="148">
        <v>6836363.6385000004</v>
      </c>
      <c r="U456" s="148">
        <v>1025454.545775</v>
      </c>
      <c r="V456" s="148">
        <v>5810909.0927250003</v>
      </c>
      <c r="W456" s="148">
        <v>546909.09108000004</v>
      </c>
      <c r="X456" s="148">
        <v>6357818.183805</v>
      </c>
      <c r="Y456" s="148">
        <v>33000</v>
      </c>
    </row>
    <row r="457" spans="1:25" x14ac:dyDescent="0.25">
      <c r="A457" s="212">
        <v>44615</v>
      </c>
      <c r="B457" s="152" t="s">
        <v>263</v>
      </c>
      <c r="C457" s="152" t="s">
        <v>264</v>
      </c>
      <c r="D457" s="152" t="s">
        <v>277</v>
      </c>
      <c r="E457" s="152" t="s">
        <v>278</v>
      </c>
      <c r="F457" s="152" t="s">
        <v>279</v>
      </c>
      <c r="G457" s="152" t="s">
        <v>514</v>
      </c>
      <c r="H457" s="152">
        <v>8</v>
      </c>
      <c r="I457" s="152">
        <v>0</v>
      </c>
      <c r="J457" s="152">
        <v>0.15</v>
      </c>
      <c r="K457" s="152">
        <v>26</v>
      </c>
      <c r="L457" s="152">
        <v>36</v>
      </c>
      <c r="M457" s="152">
        <v>21</v>
      </c>
      <c r="N457" s="148">
        <v>21</v>
      </c>
      <c r="O457" s="148">
        <v>43</v>
      </c>
      <c r="P457" s="148">
        <v>43</v>
      </c>
      <c r="Q457" s="148">
        <v>25</v>
      </c>
      <c r="R457" s="148">
        <v>215</v>
      </c>
      <c r="S457" s="148">
        <v>26364</v>
      </c>
      <c r="T457" s="148">
        <v>5668260</v>
      </c>
      <c r="U457" s="148">
        <v>850239</v>
      </c>
      <c r="V457" s="148">
        <v>4818021</v>
      </c>
      <c r="W457" s="148">
        <v>453460.8</v>
      </c>
      <c r="X457" s="148">
        <v>5271481.8</v>
      </c>
      <c r="Y457" s="148">
        <v>34900</v>
      </c>
    </row>
    <row r="458" spans="1:25" x14ac:dyDescent="0.25">
      <c r="A458" s="212">
        <v>44615</v>
      </c>
      <c r="B458" s="152" t="s">
        <v>263</v>
      </c>
      <c r="C458" s="152" t="s">
        <v>264</v>
      </c>
      <c r="D458" s="152" t="s">
        <v>280</v>
      </c>
      <c r="E458" s="152" t="s">
        <v>281</v>
      </c>
      <c r="F458" s="152" t="s">
        <v>282</v>
      </c>
      <c r="G458" s="152" t="s">
        <v>514</v>
      </c>
      <c r="H458" s="152">
        <v>8</v>
      </c>
      <c r="I458" s="152">
        <v>0</v>
      </c>
      <c r="J458" s="152">
        <v>0.15</v>
      </c>
      <c r="K458" s="152">
        <v>31</v>
      </c>
      <c r="L458" s="152">
        <v>10</v>
      </c>
      <c r="M458" s="152">
        <v>13</v>
      </c>
      <c r="N458" s="148">
        <v>10</v>
      </c>
      <c r="O458" s="148">
        <v>23</v>
      </c>
      <c r="P458" s="148">
        <v>32</v>
      </c>
      <c r="Q458" s="148">
        <v>16</v>
      </c>
      <c r="R458" s="148">
        <v>135</v>
      </c>
      <c r="S458" s="148">
        <v>40000</v>
      </c>
      <c r="T458" s="148">
        <v>5400000</v>
      </c>
      <c r="U458" s="148">
        <v>810000</v>
      </c>
      <c r="V458" s="148">
        <v>4590000</v>
      </c>
      <c r="W458" s="148">
        <v>432000</v>
      </c>
      <c r="X458" s="148">
        <v>5022000</v>
      </c>
      <c r="Y458" s="148">
        <v>51000</v>
      </c>
    </row>
    <row r="459" spans="1:25" x14ac:dyDescent="0.25">
      <c r="A459" s="212">
        <v>44615</v>
      </c>
      <c r="B459" s="152" t="s">
        <v>263</v>
      </c>
      <c r="C459" s="152" t="s">
        <v>264</v>
      </c>
      <c r="D459" s="152" t="s">
        <v>283</v>
      </c>
      <c r="E459" s="152" t="s">
        <v>284</v>
      </c>
      <c r="F459" s="152" t="s">
        <v>285</v>
      </c>
      <c r="G459" s="152" t="s">
        <v>514</v>
      </c>
      <c r="H459" s="152">
        <v>8</v>
      </c>
      <c r="I459" s="152">
        <v>0</v>
      </c>
      <c r="J459" s="152">
        <v>0.15</v>
      </c>
      <c r="K459" s="152">
        <v>23</v>
      </c>
      <c r="L459" s="152">
        <v>36</v>
      </c>
      <c r="M459" s="152">
        <v>16</v>
      </c>
      <c r="N459" s="148">
        <v>38</v>
      </c>
      <c r="O459" s="148">
        <v>43</v>
      </c>
      <c r="P459" s="148">
        <v>48</v>
      </c>
      <c r="Q459" s="148">
        <v>20</v>
      </c>
      <c r="R459" s="148">
        <v>224</v>
      </c>
      <c r="S459" s="148">
        <v>39090.909099999997</v>
      </c>
      <c r="T459" s="148">
        <v>8756363.6383999996</v>
      </c>
      <c r="U459" s="148">
        <v>1313454.5457599999</v>
      </c>
      <c r="V459" s="148">
        <v>7442909.0926400004</v>
      </c>
      <c r="W459" s="148">
        <v>700509.09107199998</v>
      </c>
      <c r="X459" s="148">
        <v>8143418.183712</v>
      </c>
      <c r="Y459" s="148">
        <v>44000</v>
      </c>
    </row>
    <row r="460" spans="1:25" x14ac:dyDescent="0.25">
      <c r="A460" s="212">
        <v>44615</v>
      </c>
      <c r="B460" s="152" t="s">
        <v>263</v>
      </c>
      <c r="C460" s="152" t="s">
        <v>264</v>
      </c>
      <c r="D460" s="152" t="s">
        <v>286</v>
      </c>
      <c r="E460" s="152" t="s">
        <v>287</v>
      </c>
      <c r="F460" s="152" t="s">
        <v>288</v>
      </c>
      <c r="G460" s="152" t="s">
        <v>514</v>
      </c>
      <c r="H460" s="152">
        <v>10</v>
      </c>
      <c r="I460" s="152">
        <v>0</v>
      </c>
      <c r="J460" s="152">
        <v>0</v>
      </c>
      <c r="K460" s="152">
        <v>38</v>
      </c>
      <c r="L460" s="152">
        <v>31</v>
      </c>
      <c r="M460" s="152">
        <v>32</v>
      </c>
      <c r="N460" s="148">
        <v>10</v>
      </c>
      <c r="O460" s="148">
        <v>14</v>
      </c>
      <c r="P460" s="148">
        <v>48</v>
      </c>
      <c r="Q460" s="148">
        <v>32</v>
      </c>
      <c r="R460" s="148">
        <v>205</v>
      </c>
      <c r="S460" s="148">
        <v>25000</v>
      </c>
      <c r="T460" s="148">
        <v>5125000</v>
      </c>
      <c r="U460" s="148">
        <v>0</v>
      </c>
      <c r="V460" s="148">
        <v>5125000</v>
      </c>
      <c r="W460" s="148">
        <v>410000</v>
      </c>
      <c r="X460" s="148">
        <v>5535000</v>
      </c>
      <c r="Y460" s="148">
        <v>35900</v>
      </c>
    </row>
    <row r="461" spans="1:25" x14ac:dyDescent="0.25">
      <c r="A461" s="212">
        <v>44615</v>
      </c>
      <c r="B461" s="152" t="s">
        <v>263</v>
      </c>
      <c r="C461" s="152" t="s">
        <v>264</v>
      </c>
      <c r="D461" s="152" t="s">
        <v>289</v>
      </c>
      <c r="E461" s="152" t="s">
        <v>290</v>
      </c>
      <c r="F461" s="152" t="s">
        <v>291</v>
      </c>
      <c r="G461" s="152" t="s">
        <v>514</v>
      </c>
      <c r="H461" s="152">
        <v>10</v>
      </c>
      <c r="I461" s="152">
        <v>0</v>
      </c>
      <c r="J461" s="152">
        <v>0.2</v>
      </c>
      <c r="K461" s="152">
        <v>19</v>
      </c>
      <c r="L461" s="152">
        <v>33</v>
      </c>
      <c r="M461" s="152">
        <v>18</v>
      </c>
      <c r="N461" s="148">
        <v>43</v>
      </c>
      <c r="O461" s="148">
        <v>46</v>
      </c>
      <c r="P461" s="148">
        <v>33</v>
      </c>
      <c r="Q461" s="148">
        <v>50</v>
      </c>
      <c r="R461" s="148">
        <v>242</v>
      </c>
      <c r="S461" s="148">
        <v>74545.454500000007</v>
      </c>
      <c r="T461" s="148">
        <v>18039999.989</v>
      </c>
      <c r="U461" s="148">
        <v>3607999.9978</v>
      </c>
      <c r="V461" s="148">
        <v>14431999.9912</v>
      </c>
      <c r="W461" s="148">
        <v>1443199.9991200001</v>
      </c>
      <c r="X461" s="148">
        <v>15875199.990320001</v>
      </c>
      <c r="Y461" s="148">
        <v>88900</v>
      </c>
    </row>
    <row r="462" spans="1:25" x14ac:dyDescent="0.25">
      <c r="A462" s="212">
        <v>44615</v>
      </c>
      <c r="B462" s="152" t="s">
        <v>263</v>
      </c>
      <c r="C462" s="152" t="s">
        <v>264</v>
      </c>
      <c r="D462" s="152" t="s">
        <v>292</v>
      </c>
      <c r="E462" s="152" t="s">
        <v>293</v>
      </c>
      <c r="F462" s="152" t="s">
        <v>294</v>
      </c>
      <c r="G462" s="152" t="s">
        <v>514</v>
      </c>
      <c r="H462" s="152">
        <v>10</v>
      </c>
      <c r="I462" s="152">
        <v>0</v>
      </c>
      <c r="J462" s="152">
        <v>0.2</v>
      </c>
      <c r="K462" s="152">
        <v>43</v>
      </c>
      <c r="L462" s="152">
        <v>29</v>
      </c>
      <c r="M462" s="152">
        <v>49</v>
      </c>
      <c r="N462" s="148">
        <v>47</v>
      </c>
      <c r="O462" s="148">
        <v>44</v>
      </c>
      <c r="P462" s="148">
        <v>25</v>
      </c>
      <c r="Q462" s="148">
        <v>34</v>
      </c>
      <c r="R462" s="148">
        <v>271</v>
      </c>
      <c r="S462" s="148">
        <v>74545.454500000007</v>
      </c>
      <c r="T462" s="148">
        <v>20201818.169500001</v>
      </c>
      <c r="U462" s="148">
        <v>4040363.6338999998</v>
      </c>
      <c r="V462" s="148">
        <v>16161454.535599999</v>
      </c>
      <c r="W462" s="148">
        <v>1616145.4535600001</v>
      </c>
      <c r="X462" s="148">
        <v>17777599.989160001</v>
      </c>
      <c r="Y462" s="148">
        <v>88900</v>
      </c>
    </row>
    <row r="463" spans="1:25" x14ac:dyDescent="0.25">
      <c r="A463" s="212">
        <v>44615</v>
      </c>
      <c r="B463" s="152" t="s">
        <v>263</v>
      </c>
      <c r="C463" s="152" t="s">
        <v>264</v>
      </c>
      <c r="D463" s="152" t="s">
        <v>295</v>
      </c>
      <c r="E463" s="152" t="s">
        <v>296</v>
      </c>
      <c r="F463" s="152" t="s">
        <v>297</v>
      </c>
      <c r="G463" s="152" t="s">
        <v>514</v>
      </c>
      <c r="H463" s="152">
        <v>10</v>
      </c>
      <c r="I463" s="152">
        <v>0</v>
      </c>
      <c r="J463" s="152">
        <v>0.1</v>
      </c>
      <c r="K463" s="152">
        <v>29</v>
      </c>
      <c r="L463" s="152">
        <v>46</v>
      </c>
      <c r="M463" s="152">
        <v>23</v>
      </c>
      <c r="N463" s="148">
        <v>26</v>
      </c>
      <c r="O463" s="148">
        <v>16</v>
      </c>
      <c r="P463" s="148">
        <v>13</v>
      </c>
      <c r="Q463" s="148">
        <v>50</v>
      </c>
      <c r="R463" s="148">
        <v>203</v>
      </c>
      <c r="S463" s="148">
        <v>28545.4545</v>
      </c>
      <c r="T463" s="148">
        <v>5794727.2635000004</v>
      </c>
      <c r="U463" s="148">
        <v>579472.72635000001</v>
      </c>
      <c r="V463" s="148">
        <v>5215254.5371500002</v>
      </c>
      <c r="W463" s="148">
        <v>463578.18108000001</v>
      </c>
      <c r="X463" s="148">
        <v>5678832.7182299998</v>
      </c>
      <c r="Y463" s="148">
        <v>34500</v>
      </c>
    </row>
    <row r="464" spans="1:25" x14ac:dyDescent="0.25">
      <c r="A464" s="212">
        <v>44615</v>
      </c>
      <c r="B464" s="152" t="s">
        <v>263</v>
      </c>
      <c r="C464" s="152" t="s">
        <v>264</v>
      </c>
      <c r="D464" s="152" t="s">
        <v>298</v>
      </c>
      <c r="E464" s="152" t="s">
        <v>299</v>
      </c>
      <c r="F464" s="152" t="s">
        <v>300</v>
      </c>
      <c r="G464" s="152" t="s">
        <v>514</v>
      </c>
      <c r="H464" s="152">
        <v>10</v>
      </c>
      <c r="I464" s="152">
        <v>0</v>
      </c>
      <c r="J464" s="152">
        <v>0.25</v>
      </c>
      <c r="K464" s="152">
        <v>49</v>
      </c>
      <c r="L464" s="152">
        <v>35</v>
      </c>
      <c r="M464" s="152">
        <v>39</v>
      </c>
      <c r="N464" s="148">
        <v>11</v>
      </c>
      <c r="O464" s="148">
        <v>12</v>
      </c>
      <c r="P464" s="148">
        <v>28</v>
      </c>
      <c r="Q464" s="148">
        <v>16</v>
      </c>
      <c r="R464" s="148">
        <v>190</v>
      </c>
      <c r="S464" s="148">
        <v>73636.363599999997</v>
      </c>
      <c r="T464" s="148">
        <v>13990909.084000001</v>
      </c>
      <c r="U464" s="148">
        <v>3497727.2710000002</v>
      </c>
      <c r="V464" s="148">
        <v>10493181.812999999</v>
      </c>
      <c r="W464" s="148">
        <v>1119272.7267199999</v>
      </c>
      <c r="X464" s="148">
        <v>11612454.539720001</v>
      </c>
      <c r="Y464" s="148">
        <v>87900</v>
      </c>
    </row>
    <row r="465" spans="1:25" x14ac:dyDescent="0.25">
      <c r="A465" s="212">
        <v>44615</v>
      </c>
      <c r="B465" s="152" t="s">
        <v>263</v>
      </c>
      <c r="C465" s="152" t="s">
        <v>264</v>
      </c>
      <c r="D465" s="152" t="s">
        <v>301</v>
      </c>
      <c r="E465" s="152" t="s">
        <v>302</v>
      </c>
      <c r="F465" s="152" t="s">
        <v>303</v>
      </c>
      <c r="G465" s="152" t="s">
        <v>514</v>
      </c>
      <c r="H465" s="152">
        <v>10</v>
      </c>
      <c r="I465" s="152">
        <v>0</v>
      </c>
      <c r="J465" s="152">
        <v>0</v>
      </c>
      <c r="K465" s="152">
        <v>43</v>
      </c>
      <c r="L465" s="152">
        <v>12</v>
      </c>
      <c r="M465" s="152">
        <v>19</v>
      </c>
      <c r="N465" s="148">
        <v>49</v>
      </c>
      <c r="O465" s="148">
        <v>39</v>
      </c>
      <c r="P465" s="148">
        <v>41</v>
      </c>
      <c r="Q465" s="148">
        <v>39</v>
      </c>
      <c r="R465" s="148">
        <v>242</v>
      </c>
      <c r="S465" s="148">
        <v>52545.4545</v>
      </c>
      <c r="T465" s="148">
        <v>12715999.989</v>
      </c>
      <c r="U465" s="148">
        <v>0</v>
      </c>
      <c r="V465" s="148">
        <v>12715999.989</v>
      </c>
      <c r="W465" s="148">
        <v>1017279.9991200001</v>
      </c>
      <c r="X465" s="148">
        <v>13733279.988120001</v>
      </c>
      <c r="Y465" s="148">
        <v>63900</v>
      </c>
    </row>
    <row r="466" spans="1:25" x14ac:dyDescent="0.25">
      <c r="A466" s="212">
        <v>44615</v>
      </c>
      <c r="B466" s="152" t="s">
        <v>263</v>
      </c>
      <c r="C466" s="152" t="s">
        <v>264</v>
      </c>
      <c r="D466" s="152" t="s">
        <v>304</v>
      </c>
      <c r="E466" s="152" t="s">
        <v>305</v>
      </c>
      <c r="F466" s="152" t="s">
        <v>306</v>
      </c>
      <c r="G466" s="152" t="s">
        <v>514</v>
      </c>
      <c r="H466" s="152">
        <v>10</v>
      </c>
      <c r="I466" s="152">
        <v>0</v>
      </c>
      <c r="J466" s="152">
        <v>0</v>
      </c>
      <c r="K466" s="152">
        <v>34</v>
      </c>
      <c r="L466" s="152">
        <v>15</v>
      </c>
      <c r="M466" s="152">
        <v>37</v>
      </c>
      <c r="N466" s="148">
        <v>22</v>
      </c>
      <c r="O466" s="148">
        <v>42</v>
      </c>
      <c r="P466" s="148">
        <v>30</v>
      </c>
      <c r="Q466" s="148">
        <v>42</v>
      </c>
      <c r="R466" s="148">
        <v>222</v>
      </c>
      <c r="S466" s="148">
        <v>27272.727299999999</v>
      </c>
      <c r="T466" s="148">
        <v>6054545.4605999999</v>
      </c>
      <c r="U466" s="148">
        <v>0</v>
      </c>
      <c r="V466" s="148">
        <v>6054545.4605999999</v>
      </c>
      <c r="W466" s="148">
        <v>484363.63684799999</v>
      </c>
      <c r="X466" s="148">
        <v>6538909.0974479998</v>
      </c>
      <c r="Y466" s="148">
        <v>33500</v>
      </c>
    </row>
    <row r="467" spans="1:25" x14ac:dyDescent="0.25">
      <c r="A467" s="212">
        <v>44615</v>
      </c>
      <c r="B467" s="152" t="s">
        <v>263</v>
      </c>
      <c r="C467" s="152" t="s">
        <v>264</v>
      </c>
      <c r="D467" s="152" t="s">
        <v>307</v>
      </c>
      <c r="E467" s="152" t="s">
        <v>308</v>
      </c>
      <c r="F467" s="152" t="s">
        <v>309</v>
      </c>
      <c r="G467" s="152" t="s">
        <v>514</v>
      </c>
      <c r="H467" s="152">
        <v>10</v>
      </c>
      <c r="I467" s="152">
        <v>0</v>
      </c>
      <c r="J467" s="152">
        <v>0.25</v>
      </c>
      <c r="K467" s="152">
        <v>14</v>
      </c>
      <c r="L467" s="152">
        <v>41</v>
      </c>
      <c r="M467" s="152">
        <v>29</v>
      </c>
      <c r="N467" s="148">
        <v>12</v>
      </c>
      <c r="O467" s="148">
        <v>26</v>
      </c>
      <c r="P467" s="148">
        <v>17</v>
      </c>
      <c r="Q467" s="148">
        <v>46</v>
      </c>
      <c r="R467" s="148">
        <v>185</v>
      </c>
      <c r="S467" s="148">
        <v>71363.636400000003</v>
      </c>
      <c r="T467" s="148">
        <v>13202272.733999999</v>
      </c>
      <c r="U467" s="148">
        <v>3300568.1834999998</v>
      </c>
      <c r="V467" s="148">
        <v>9901704.5504999999</v>
      </c>
      <c r="W467" s="148">
        <v>1056181.8187200001</v>
      </c>
      <c r="X467" s="148">
        <v>10957886.36922</v>
      </c>
      <c r="Y467" s="148">
        <v>85900</v>
      </c>
    </row>
    <row r="468" spans="1:25" x14ac:dyDescent="0.25">
      <c r="A468" s="212">
        <v>44615</v>
      </c>
      <c r="B468" s="152" t="s">
        <v>263</v>
      </c>
      <c r="C468" s="152" t="s">
        <v>264</v>
      </c>
      <c r="D468" s="152" t="s">
        <v>310</v>
      </c>
      <c r="E468" s="152" t="s">
        <v>311</v>
      </c>
      <c r="F468" s="152" t="s">
        <v>312</v>
      </c>
      <c r="G468" s="152" t="s">
        <v>514</v>
      </c>
      <c r="H468" s="152">
        <v>10</v>
      </c>
      <c r="I468" s="152">
        <v>0</v>
      </c>
      <c r="J468" s="152">
        <v>0.3</v>
      </c>
      <c r="K468" s="152">
        <v>19</v>
      </c>
      <c r="L468" s="152">
        <v>40</v>
      </c>
      <c r="M468" s="152">
        <v>30</v>
      </c>
      <c r="N468" s="148">
        <v>35</v>
      </c>
      <c r="O468" s="148">
        <v>32</v>
      </c>
      <c r="P468" s="148">
        <v>33</v>
      </c>
      <c r="Q468" s="148">
        <v>46</v>
      </c>
      <c r="R468" s="148">
        <v>235</v>
      </c>
      <c r="S468" s="148">
        <v>45454.5455</v>
      </c>
      <c r="T468" s="148">
        <v>10681818.192500001</v>
      </c>
      <c r="U468" s="148">
        <v>3204545.4577500001</v>
      </c>
      <c r="V468" s="148">
        <v>7477272.7347499998</v>
      </c>
      <c r="W468" s="148">
        <v>854545.45539999998</v>
      </c>
      <c r="X468" s="148">
        <v>8331818.1901500002</v>
      </c>
      <c r="Y468" s="148">
        <v>55900</v>
      </c>
    </row>
    <row r="469" spans="1:25" x14ac:dyDescent="0.25">
      <c r="A469" s="212">
        <v>44615</v>
      </c>
      <c r="B469" s="152" t="s">
        <v>263</v>
      </c>
      <c r="C469" s="152" t="s">
        <v>264</v>
      </c>
      <c r="D469" s="152" t="s">
        <v>313</v>
      </c>
      <c r="E469" s="152" t="s">
        <v>314</v>
      </c>
      <c r="F469" s="152" t="s">
        <v>315</v>
      </c>
      <c r="G469" s="152" t="s">
        <v>514</v>
      </c>
      <c r="H469" s="152">
        <v>10</v>
      </c>
      <c r="I469" s="152">
        <v>0</v>
      </c>
      <c r="J469" s="152">
        <v>0</v>
      </c>
      <c r="K469" s="152">
        <v>18</v>
      </c>
      <c r="L469" s="152">
        <v>15</v>
      </c>
      <c r="M469" s="152">
        <v>50</v>
      </c>
      <c r="N469" s="148">
        <v>42</v>
      </c>
      <c r="O469" s="148">
        <v>15</v>
      </c>
      <c r="P469" s="148">
        <v>27</v>
      </c>
      <c r="Q469" s="148">
        <v>12</v>
      </c>
      <c r="R469" s="148">
        <v>179</v>
      </c>
      <c r="S469" s="148">
        <v>25000</v>
      </c>
      <c r="T469" s="148">
        <v>4475000</v>
      </c>
      <c r="U469" s="148">
        <v>0</v>
      </c>
      <c r="V469" s="148">
        <v>4475000</v>
      </c>
      <c r="W469" s="148">
        <v>358000</v>
      </c>
      <c r="X469" s="148">
        <v>4833000</v>
      </c>
      <c r="Y469" s="148">
        <v>30500</v>
      </c>
    </row>
    <row r="470" spans="1:25" x14ac:dyDescent="0.25">
      <c r="A470" s="212">
        <v>44615</v>
      </c>
      <c r="B470" s="152" t="s">
        <v>263</v>
      </c>
      <c r="C470" s="152" t="s">
        <v>264</v>
      </c>
      <c r="D470" s="152" t="s">
        <v>316</v>
      </c>
      <c r="E470" s="152" t="s">
        <v>317</v>
      </c>
      <c r="F470" s="152" t="s">
        <v>318</v>
      </c>
      <c r="G470" s="152" t="s">
        <v>514</v>
      </c>
      <c r="H470" s="152">
        <v>10</v>
      </c>
      <c r="I470" s="152">
        <v>0</v>
      </c>
      <c r="J470" s="152">
        <v>0.25</v>
      </c>
      <c r="K470" s="152">
        <v>28</v>
      </c>
      <c r="L470" s="152">
        <v>44</v>
      </c>
      <c r="M470" s="152">
        <v>39</v>
      </c>
      <c r="N470" s="148">
        <v>39</v>
      </c>
      <c r="O470" s="148">
        <v>45</v>
      </c>
      <c r="P470" s="148">
        <v>29</v>
      </c>
      <c r="Q470" s="148">
        <v>35</v>
      </c>
      <c r="R470" s="148">
        <v>259</v>
      </c>
      <c r="S470" s="148">
        <v>56545.4545</v>
      </c>
      <c r="T470" s="148">
        <v>14645272.715500001</v>
      </c>
      <c r="U470" s="148">
        <v>3661318.1788750002</v>
      </c>
      <c r="V470" s="148">
        <v>10983954.536625</v>
      </c>
      <c r="W470" s="148">
        <v>1171621.81724</v>
      </c>
      <c r="X470" s="148">
        <v>12155576.353864999</v>
      </c>
      <c r="Y470" s="148">
        <v>65900</v>
      </c>
    </row>
    <row r="471" spans="1:25" x14ac:dyDescent="0.25">
      <c r="A471" s="212">
        <v>44615</v>
      </c>
      <c r="B471" s="152" t="s">
        <v>263</v>
      </c>
      <c r="C471" s="152" t="s">
        <v>264</v>
      </c>
      <c r="D471" s="152" t="s">
        <v>319</v>
      </c>
      <c r="E471" s="152" t="s">
        <v>320</v>
      </c>
      <c r="F471" s="152" t="s">
        <v>321</v>
      </c>
      <c r="G471" s="152" t="s">
        <v>514</v>
      </c>
      <c r="H471" s="152">
        <v>10</v>
      </c>
      <c r="I471" s="152">
        <v>0</v>
      </c>
      <c r="J471" s="152">
        <v>0.3</v>
      </c>
      <c r="K471" s="152">
        <v>20</v>
      </c>
      <c r="L471" s="152">
        <v>42</v>
      </c>
      <c r="M471" s="152">
        <v>45</v>
      </c>
      <c r="N471" s="148">
        <v>28</v>
      </c>
      <c r="O471" s="148">
        <v>46</v>
      </c>
      <c r="P471" s="148">
        <v>26</v>
      </c>
      <c r="Q471" s="148">
        <v>25</v>
      </c>
      <c r="R471" s="148">
        <v>232</v>
      </c>
      <c r="S471" s="148">
        <v>47000</v>
      </c>
      <c r="T471" s="148">
        <v>10904000</v>
      </c>
      <c r="U471" s="148">
        <v>3271200</v>
      </c>
      <c r="V471" s="148">
        <v>7632800</v>
      </c>
      <c r="W471" s="148">
        <v>872320</v>
      </c>
      <c r="X471" s="148">
        <v>8505120</v>
      </c>
      <c r="Y471" s="148">
        <v>56900</v>
      </c>
    </row>
    <row r="472" spans="1:25" x14ac:dyDescent="0.25">
      <c r="A472" s="212">
        <v>44615</v>
      </c>
      <c r="B472" s="152" t="s">
        <v>263</v>
      </c>
      <c r="C472" s="152" t="s">
        <v>264</v>
      </c>
      <c r="D472" s="152" t="s">
        <v>322</v>
      </c>
      <c r="E472" s="152" t="s">
        <v>323</v>
      </c>
      <c r="F472" s="152" t="s">
        <v>324</v>
      </c>
      <c r="G472" s="152" t="s">
        <v>514</v>
      </c>
      <c r="H472" s="152">
        <v>5</v>
      </c>
      <c r="I472" s="152">
        <v>0</v>
      </c>
      <c r="J472" s="152">
        <v>0.2</v>
      </c>
      <c r="K472" s="152">
        <v>48</v>
      </c>
      <c r="L472" s="152">
        <v>40</v>
      </c>
      <c r="M472" s="152">
        <v>19</v>
      </c>
      <c r="N472" s="148">
        <v>35</v>
      </c>
      <c r="O472" s="148">
        <v>12</v>
      </c>
      <c r="P472" s="148">
        <v>16</v>
      </c>
      <c r="Q472" s="148">
        <v>30</v>
      </c>
      <c r="R472" s="148">
        <v>200</v>
      </c>
      <c r="S472" s="148">
        <v>41818</v>
      </c>
      <c r="T472" s="148">
        <v>8363600</v>
      </c>
      <c r="U472" s="148">
        <v>1672720</v>
      </c>
      <c r="V472" s="148">
        <v>6690880</v>
      </c>
      <c r="W472" s="148">
        <v>669088</v>
      </c>
      <c r="X472" s="148">
        <v>7359968</v>
      </c>
      <c r="Y472" s="148">
        <v>49900</v>
      </c>
    </row>
    <row r="473" spans="1:25" x14ac:dyDescent="0.25">
      <c r="A473" s="212">
        <v>44615</v>
      </c>
      <c r="B473" s="152" t="s">
        <v>263</v>
      </c>
      <c r="C473" s="152" t="s">
        <v>264</v>
      </c>
      <c r="D473" s="152" t="s">
        <v>325</v>
      </c>
      <c r="E473" s="152" t="s">
        <v>326</v>
      </c>
      <c r="F473" s="152" t="s">
        <v>327</v>
      </c>
      <c r="G473" s="152" t="s">
        <v>514</v>
      </c>
      <c r="H473" s="152">
        <v>5</v>
      </c>
      <c r="I473" s="152">
        <v>0</v>
      </c>
      <c r="J473" s="152">
        <v>0.15</v>
      </c>
      <c r="K473" s="152">
        <v>24</v>
      </c>
      <c r="L473" s="152">
        <v>30</v>
      </c>
      <c r="M473" s="152">
        <v>10</v>
      </c>
      <c r="N473" s="148">
        <v>40</v>
      </c>
      <c r="O473" s="148">
        <v>49</v>
      </c>
      <c r="P473" s="148">
        <v>37</v>
      </c>
      <c r="Q473" s="148">
        <v>23</v>
      </c>
      <c r="R473" s="148">
        <v>213</v>
      </c>
      <c r="S473" s="148">
        <v>82727.272700000001</v>
      </c>
      <c r="T473" s="148">
        <v>17620909.085099999</v>
      </c>
      <c r="U473" s="148">
        <v>2643136.3627650002</v>
      </c>
      <c r="V473" s="148">
        <v>14977772.722335</v>
      </c>
      <c r="W473" s="148">
        <v>1409672.7268079999</v>
      </c>
      <c r="X473" s="148">
        <v>16387445.449143</v>
      </c>
      <c r="Y473" s="148">
        <v>85000</v>
      </c>
    </row>
    <row r="474" spans="1:25" x14ac:dyDescent="0.25">
      <c r="A474" s="212">
        <v>44615</v>
      </c>
      <c r="B474" s="152" t="s">
        <v>263</v>
      </c>
      <c r="C474" s="152" t="s">
        <v>264</v>
      </c>
      <c r="D474" s="152" t="s">
        <v>328</v>
      </c>
      <c r="E474" s="152" t="s">
        <v>329</v>
      </c>
      <c r="F474" s="152" t="s">
        <v>330</v>
      </c>
      <c r="G474" s="152" t="s">
        <v>514</v>
      </c>
      <c r="H474" s="152">
        <v>5</v>
      </c>
      <c r="I474" s="152">
        <v>0</v>
      </c>
      <c r="J474" s="152">
        <v>0.2</v>
      </c>
      <c r="K474" s="152">
        <v>14</v>
      </c>
      <c r="L474" s="152">
        <v>17</v>
      </c>
      <c r="M474" s="152">
        <v>39</v>
      </c>
      <c r="N474" s="148">
        <v>13</v>
      </c>
      <c r="O474" s="148">
        <v>38</v>
      </c>
      <c r="P474" s="148">
        <v>49</v>
      </c>
      <c r="Q474" s="148">
        <v>14</v>
      </c>
      <c r="R474" s="148">
        <v>184</v>
      </c>
      <c r="S474" s="148">
        <v>32727</v>
      </c>
      <c r="T474" s="148">
        <v>6021768</v>
      </c>
      <c r="U474" s="148">
        <v>1204353.6000000001</v>
      </c>
      <c r="V474" s="148">
        <v>4817414.4000000004</v>
      </c>
      <c r="W474" s="148">
        <v>481741.44</v>
      </c>
      <c r="X474" s="148">
        <v>5299155.84</v>
      </c>
      <c r="Y474" s="148">
        <v>39900</v>
      </c>
    </row>
    <row r="475" spans="1:25" x14ac:dyDescent="0.25">
      <c r="A475" s="212">
        <v>44615</v>
      </c>
      <c r="B475" s="152" t="s">
        <v>263</v>
      </c>
      <c r="C475" s="152" t="s">
        <v>264</v>
      </c>
      <c r="D475" s="152" t="s">
        <v>331</v>
      </c>
      <c r="E475" s="152" t="s">
        <v>332</v>
      </c>
      <c r="F475" s="152" t="s">
        <v>333</v>
      </c>
      <c r="G475" s="152" t="s">
        <v>514</v>
      </c>
      <c r="H475" s="152">
        <v>5</v>
      </c>
      <c r="I475" s="152">
        <v>0</v>
      </c>
      <c r="J475" s="152">
        <v>0.15</v>
      </c>
      <c r="K475" s="152">
        <v>16</v>
      </c>
      <c r="L475" s="152">
        <v>39</v>
      </c>
      <c r="M475" s="152">
        <v>21</v>
      </c>
      <c r="N475" s="148">
        <v>42</v>
      </c>
      <c r="O475" s="148">
        <v>18</v>
      </c>
      <c r="P475" s="148">
        <v>50</v>
      </c>
      <c r="Q475" s="148">
        <v>23</v>
      </c>
      <c r="R475" s="148">
        <v>209</v>
      </c>
      <c r="S475" s="148">
        <v>64545.4545</v>
      </c>
      <c r="T475" s="148">
        <v>13489999.990499999</v>
      </c>
      <c r="U475" s="148">
        <v>2023499.9985750001</v>
      </c>
      <c r="V475" s="148">
        <v>11466499.991924999</v>
      </c>
      <c r="W475" s="148">
        <v>1079199.99924</v>
      </c>
      <c r="X475" s="148">
        <v>12545699.991164999</v>
      </c>
      <c r="Y475" s="148">
        <v>65500</v>
      </c>
    </row>
    <row r="476" spans="1:25" x14ac:dyDescent="0.25">
      <c r="A476" s="212">
        <v>44615</v>
      </c>
      <c r="B476" s="152" t="s">
        <v>263</v>
      </c>
      <c r="C476" s="152" t="s">
        <v>264</v>
      </c>
      <c r="D476" s="152" t="s">
        <v>334</v>
      </c>
      <c r="E476" s="152" t="s">
        <v>335</v>
      </c>
      <c r="F476" s="152" t="s">
        <v>336</v>
      </c>
      <c r="G476" s="152" t="s">
        <v>514</v>
      </c>
      <c r="H476" s="152">
        <v>10</v>
      </c>
      <c r="I476" s="152">
        <v>0</v>
      </c>
      <c r="J476" s="152">
        <v>0.1</v>
      </c>
      <c r="K476" s="152">
        <v>29</v>
      </c>
      <c r="L476" s="152">
        <v>47</v>
      </c>
      <c r="M476" s="152">
        <v>43</v>
      </c>
      <c r="N476" s="148">
        <v>39</v>
      </c>
      <c r="O476" s="148">
        <v>30</v>
      </c>
      <c r="P476" s="148">
        <v>24</v>
      </c>
      <c r="Q476" s="148">
        <v>30</v>
      </c>
      <c r="R476" s="148">
        <v>242</v>
      </c>
      <c r="S476" s="148">
        <v>25000</v>
      </c>
      <c r="T476" s="148">
        <v>6050000</v>
      </c>
      <c r="U476" s="148">
        <v>605000</v>
      </c>
      <c r="V476" s="148">
        <v>5445000</v>
      </c>
      <c r="W476" s="148">
        <v>484000</v>
      </c>
      <c r="X476" s="148">
        <v>5929000</v>
      </c>
      <c r="Y476" s="148">
        <v>29900</v>
      </c>
    </row>
    <row r="477" spans="1:25" x14ac:dyDescent="0.25">
      <c r="A477" s="212">
        <v>44615</v>
      </c>
      <c r="B477" s="152" t="s">
        <v>263</v>
      </c>
      <c r="C477" s="152" t="s">
        <v>264</v>
      </c>
      <c r="D477" s="152" t="s">
        <v>352</v>
      </c>
      <c r="E477" s="152" t="s">
        <v>353</v>
      </c>
      <c r="F477" s="152" t="s">
        <v>354</v>
      </c>
      <c r="G477" s="152" t="s">
        <v>514</v>
      </c>
      <c r="H477" s="152">
        <v>16</v>
      </c>
      <c r="I477" s="152">
        <v>0</v>
      </c>
      <c r="J477" s="152">
        <v>0.15</v>
      </c>
      <c r="K477" s="152">
        <v>11</v>
      </c>
      <c r="L477" s="152">
        <v>14</v>
      </c>
      <c r="M477" s="152">
        <v>15</v>
      </c>
      <c r="N477" s="148">
        <v>11</v>
      </c>
      <c r="O477" s="148">
        <v>44</v>
      </c>
      <c r="P477" s="148">
        <v>41</v>
      </c>
      <c r="Q477" s="148">
        <v>41</v>
      </c>
      <c r="R477" s="148">
        <v>177</v>
      </c>
      <c r="S477" s="148">
        <v>56364</v>
      </c>
      <c r="T477" s="148">
        <v>9976428</v>
      </c>
      <c r="U477" s="148">
        <v>1496464.2</v>
      </c>
      <c r="V477" s="148">
        <v>8479963.8000000007</v>
      </c>
      <c r="W477" s="148">
        <v>798114.24</v>
      </c>
      <c r="X477" s="148">
        <v>9278078.0399999991</v>
      </c>
      <c r="Y477" s="148">
        <v>72900</v>
      </c>
    </row>
    <row r="478" spans="1:25" x14ac:dyDescent="0.25">
      <c r="A478" s="212">
        <v>44615</v>
      </c>
      <c r="B478" s="152" t="s">
        <v>263</v>
      </c>
      <c r="C478" s="152" t="s">
        <v>264</v>
      </c>
      <c r="D478" s="152" t="s">
        <v>355</v>
      </c>
      <c r="E478" s="152" t="s">
        <v>356</v>
      </c>
      <c r="F478" s="152" t="s">
        <v>357</v>
      </c>
      <c r="G478" s="152" t="s">
        <v>514</v>
      </c>
      <c r="H478" s="152">
        <v>16</v>
      </c>
      <c r="I478" s="152">
        <v>0</v>
      </c>
      <c r="J478" s="152">
        <v>0</v>
      </c>
      <c r="K478" s="152">
        <v>14</v>
      </c>
      <c r="L478" s="152">
        <v>16</v>
      </c>
      <c r="M478" s="152">
        <v>23</v>
      </c>
      <c r="N478" s="148">
        <v>42</v>
      </c>
      <c r="O478" s="148">
        <v>31</v>
      </c>
      <c r="P478" s="148">
        <v>36</v>
      </c>
      <c r="Q478" s="148">
        <v>46</v>
      </c>
      <c r="R478" s="148">
        <v>208</v>
      </c>
      <c r="S478" s="148">
        <v>56364</v>
      </c>
      <c r="T478" s="148">
        <v>11723712</v>
      </c>
      <c r="U478" s="148">
        <v>0</v>
      </c>
      <c r="V478" s="148">
        <v>11723712</v>
      </c>
      <c r="W478" s="148">
        <v>937896.95999999996</v>
      </c>
      <c r="X478" s="148">
        <v>12661608.960000001</v>
      </c>
      <c r="Y478" s="148">
        <v>72900</v>
      </c>
    </row>
    <row r="479" spans="1:25" x14ac:dyDescent="0.25">
      <c r="A479" s="212">
        <v>44615</v>
      </c>
      <c r="B479" s="152" t="s">
        <v>263</v>
      </c>
      <c r="C479" s="152" t="s">
        <v>264</v>
      </c>
      <c r="D479" s="152" t="s">
        <v>358</v>
      </c>
      <c r="E479" s="152" t="s">
        <v>359</v>
      </c>
      <c r="F479" s="152" t="s">
        <v>360</v>
      </c>
      <c r="G479" s="152" t="s">
        <v>514</v>
      </c>
      <c r="H479" s="152">
        <v>16</v>
      </c>
      <c r="I479" s="152">
        <v>0</v>
      </c>
      <c r="J479" s="152">
        <v>0</v>
      </c>
      <c r="K479" s="152">
        <v>42</v>
      </c>
      <c r="L479" s="152">
        <v>26</v>
      </c>
      <c r="M479" s="152">
        <v>23</v>
      </c>
      <c r="N479" s="148">
        <v>29</v>
      </c>
      <c r="O479" s="148">
        <v>44</v>
      </c>
      <c r="P479" s="148">
        <v>25</v>
      </c>
      <c r="Q479" s="148">
        <v>26</v>
      </c>
      <c r="R479" s="148">
        <v>215</v>
      </c>
      <c r="S479" s="148">
        <v>64545</v>
      </c>
      <c r="T479" s="148">
        <v>13877175</v>
      </c>
      <c r="U479" s="148">
        <v>0</v>
      </c>
      <c r="V479" s="148">
        <v>13877175</v>
      </c>
      <c r="W479" s="148">
        <v>1110174</v>
      </c>
      <c r="X479" s="148">
        <v>14987349</v>
      </c>
      <c r="Y479" s="148">
        <v>83900</v>
      </c>
    </row>
    <row r="480" spans="1:25" x14ac:dyDescent="0.25">
      <c r="A480" s="212">
        <v>44615</v>
      </c>
      <c r="B480" s="152" t="s">
        <v>263</v>
      </c>
      <c r="C480" s="152" t="s">
        <v>264</v>
      </c>
      <c r="D480" s="152" t="s">
        <v>361</v>
      </c>
      <c r="E480" s="152" t="s">
        <v>362</v>
      </c>
      <c r="F480" s="152" t="s">
        <v>363</v>
      </c>
      <c r="G480" s="152" t="s">
        <v>514</v>
      </c>
      <c r="H480" s="152">
        <v>16</v>
      </c>
      <c r="I480" s="152">
        <v>0</v>
      </c>
      <c r="J480" s="152">
        <v>0.15</v>
      </c>
      <c r="K480" s="152">
        <v>33</v>
      </c>
      <c r="L480" s="152">
        <v>19</v>
      </c>
      <c r="M480" s="152">
        <v>26</v>
      </c>
      <c r="N480" s="148">
        <v>40</v>
      </c>
      <c r="O480" s="148">
        <v>39</v>
      </c>
      <c r="P480" s="148">
        <v>19</v>
      </c>
      <c r="Q480" s="148">
        <v>25</v>
      </c>
      <c r="R480" s="148">
        <v>201</v>
      </c>
      <c r="S480" s="148">
        <v>64545</v>
      </c>
      <c r="T480" s="148">
        <v>12973545</v>
      </c>
      <c r="U480" s="148">
        <v>1946031.75</v>
      </c>
      <c r="V480" s="148">
        <v>11027513.25</v>
      </c>
      <c r="W480" s="148">
        <v>1037883.6</v>
      </c>
      <c r="X480" s="148">
        <v>12065396.85</v>
      </c>
      <c r="Y480" s="148">
        <v>83900</v>
      </c>
    </row>
    <row r="481" spans="1:25" x14ac:dyDescent="0.25">
      <c r="A481" s="212">
        <v>44615</v>
      </c>
      <c r="B481" s="152" t="s">
        <v>263</v>
      </c>
      <c r="C481" s="152" t="s">
        <v>264</v>
      </c>
      <c r="D481" s="152" t="s">
        <v>364</v>
      </c>
      <c r="E481" s="152" t="s">
        <v>365</v>
      </c>
      <c r="F481" s="152" t="s">
        <v>366</v>
      </c>
      <c r="G481" s="152" t="s">
        <v>514</v>
      </c>
      <c r="H481" s="152">
        <v>20</v>
      </c>
      <c r="I481" s="152">
        <v>0</v>
      </c>
      <c r="J481" s="152">
        <v>0.2</v>
      </c>
      <c r="K481" s="152">
        <v>14</v>
      </c>
      <c r="L481" s="152">
        <v>25</v>
      </c>
      <c r="M481" s="152">
        <v>21</v>
      </c>
      <c r="N481" s="148">
        <v>30</v>
      </c>
      <c r="O481" s="148">
        <v>21</v>
      </c>
      <c r="P481" s="148">
        <v>35</v>
      </c>
      <c r="Q481" s="148">
        <v>16</v>
      </c>
      <c r="R481" s="148">
        <v>162</v>
      </c>
      <c r="S481" s="148">
        <v>56364</v>
      </c>
      <c r="T481" s="148">
        <v>9130968</v>
      </c>
      <c r="U481" s="148">
        <v>1826193.6</v>
      </c>
      <c r="V481" s="148">
        <v>7304774.4000000004</v>
      </c>
      <c r="W481" s="148">
        <v>730477.44</v>
      </c>
      <c r="X481" s="148">
        <v>8035251.8399999999</v>
      </c>
      <c r="Y481" s="148">
        <v>72900</v>
      </c>
    </row>
    <row r="482" spans="1:25" x14ac:dyDescent="0.25">
      <c r="A482" s="212">
        <v>44615</v>
      </c>
      <c r="B482" s="152" t="s">
        <v>263</v>
      </c>
      <c r="C482" s="152" t="s">
        <v>264</v>
      </c>
      <c r="D482" s="152" t="s">
        <v>367</v>
      </c>
      <c r="E482" s="152" t="s">
        <v>368</v>
      </c>
      <c r="F482" s="152" t="s">
        <v>369</v>
      </c>
      <c r="G482" s="152" t="s">
        <v>549</v>
      </c>
      <c r="H482" s="152">
        <v>16</v>
      </c>
      <c r="I482" s="152">
        <v>0</v>
      </c>
      <c r="J482" s="152">
        <v>0.2</v>
      </c>
      <c r="K482" s="152">
        <v>31</v>
      </c>
      <c r="L482" s="152">
        <v>22</v>
      </c>
      <c r="M482" s="152">
        <v>42</v>
      </c>
      <c r="N482" s="148">
        <v>48</v>
      </c>
      <c r="O482" s="148">
        <v>28</v>
      </c>
      <c r="P482" s="148">
        <v>34</v>
      </c>
      <c r="Q482" s="148">
        <v>33</v>
      </c>
      <c r="R482" s="148">
        <v>238</v>
      </c>
      <c r="S482" s="148">
        <v>60000</v>
      </c>
      <c r="T482" s="148">
        <v>14280000</v>
      </c>
      <c r="U482" s="148">
        <v>2856000</v>
      </c>
      <c r="V482" s="148">
        <v>11424000</v>
      </c>
      <c r="W482" s="148">
        <v>1142400</v>
      </c>
      <c r="X482" s="148">
        <v>12566400</v>
      </c>
      <c r="Y482" s="148">
        <v>77900</v>
      </c>
    </row>
    <row r="483" spans="1:25" x14ac:dyDescent="0.25">
      <c r="A483" s="212">
        <v>44615</v>
      </c>
      <c r="B483" s="152" t="s">
        <v>263</v>
      </c>
      <c r="C483" s="152" t="s">
        <v>264</v>
      </c>
      <c r="D483" s="152" t="s">
        <v>370</v>
      </c>
      <c r="E483" s="152" t="s">
        <v>371</v>
      </c>
      <c r="F483" s="152" t="s">
        <v>372</v>
      </c>
      <c r="G483" s="152" t="s">
        <v>514</v>
      </c>
      <c r="H483" s="152">
        <v>20</v>
      </c>
      <c r="I483" s="152">
        <v>0</v>
      </c>
      <c r="J483" s="152">
        <v>0.2</v>
      </c>
      <c r="K483" s="152">
        <v>44</v>
      </c>
      <c r="L483" s="152">
        <v>19</v>
      </c>
      <c r="M483" s="152">
        <v>15</v>
      </c>
      <c r="N483" s="148">
        <v>43</v>
      </c>
      <c r="O483" s="148">
        <v>13</v>
      </c>
      <c r="P483" s="148">
        <v>43</v>
      </c>
      <c r="Q483" s="148">
        <v>47</v>
      </c>
      <c r="R483" s="148">
        <v>224</v>
      </c>
      <c r="S483" s="148">
        <v>40000</v>
      </c>
      <c r="T483" s="148">
        <v>8960000</v>
      </c>
      <c r="U483" s="148">
        <v>1792000</v>
      </c>
      <c r="V483" s="148">
        <v>7168000</v>
      </c>
      <c r="W483" s="148">
        <v>716800</v>
      </c>
      <c r="X483" s="148">
        <v>7884800</v>
      </c>
      <c r="Y483" s="148">
        <v>51900</v>
      </c>
    </row>
    <row r="484" spans="1:25" x14ac:dyDescent="0.25">
      <c r="A484" s="212">
        <v>44615</v>
      </c>
      <c r="B484" s="152" t="s">
        <v>263</v>
      </c>
      <c r="C484" s="152" t="s">
        <v>264</v>
      </c>
      <c r="D484" s="152" t="s">
        <v>373</v>
      </c>
      <c r="E484" s="152" t="s">
        <v>374</v>
      </c>
      <c r="F484" s="152" t="s">
        <v>375</v>
      </c>
      <c r="G484" s="152" t="s">
        <v>514</v>
      </c>
      <c r="H484" s="152">
        <v>24</v>
      </c>
      <c r="I484" s="152">
        <v>0</v>
      </c>
      <c r="J484" s="152">
        <v>0.1</v>
      </c>
      <c r="K484" s="152">
        <v>39</v>
      </c>
      <c r="L484" s="152">
        <v>47</v>
      </c>
      <c r="M484" s="152">
        <v>32</v>
      </c>
      <c r="N484" s="148">
        <v>14</v>
      </c>
      <c r="O484" s="148">
        <v>44</v>
      </c>
      <c r="P484" s="148">
        <v>35</v>
      </c>
      <c r="Q484" s="148">
        <v>17</v>
      </c>
      <c r="R484" s="148">
        <v>228</v>
      </c>
      <c r="S484" s="148">
        <v>54545</v>
      </c>
      <c r="T484" s="148">
        <v>12436260</v>
      </c>
      <c r="U484" s="148">
        <v>1243626</v>
      </c>
      <c r="V484" s="148">
        <v>11192634</v>
      </c>
      <c r="W484" s="148">
        <v>994900.8</v>
      </c>
      <c r="X484" s="148">
        <v>12187534.800000001</v>
      </c>
      <c r="Y484" s="148">
        <v>69900</v>
      </c>
    </row>
    <row r="485" spans="1:25" x14ac:dyDescent="0.25">
      <c r="A485" s="212">
        <v>44615</v>
      </c>
      <c r="B485" s="152" t="s">
        <v>263</v>
      </c>
      <c r="C485" s="152" t="s">
        <v>264</v>
      </c>
      <c r="D485" s="152" t="s">
        <v>340</v>
      </c>
      <c r="E485" s="152" t="s">
        <v>341</v>
      </c>
      <c r="F485" s="152" t="s">
        <v>342</v>
      </c>
      <c r="G485" s="152" t="s">
        <v>514</v>
      </c>
      <c r="H485" s="152">
        <v>48</v>
      </c>
      <c r="I485" s="152">
        <v>0</v>
      </c>
      <c r="J485" s="152">
        <v>0.08</v>
      </c>
      <c r="K485" s="152">
        <v>19</v>
      </c>
      <c r="L485" s="152">
        <v>38</v>
      </c>
      <c r="M485" s="152">
        <v>28</v>
      </c>
      <c r="N485" s="148">
        <v>39</v>
      </c>
      <c r="O485" s="148">
        <v>37</v>
      </c>
      <c r="P485" s="148">
        <v>10</v>
      </c>
      <c r="Q485" s="148">
        <v>26</v>
      </c>
      <c r="R485" s="148">
        <v>197</v>
      </c>
      <c r="S485" s="148">
        <v>8182</v>
      </c>
      <c r="T485" s="148">
        <v>1611854</v>
      </c>
      <c r="U485" s="148">
        <v>128948.32</v>
      </c>
      <c r="V485" s="148">
        <v>1482905.68</v>
      </c>
      <c r="W485" s="148">
        <v>128948.32</v>
      </c>
      <c r="X485" s="148">
        <v>1611854</v>
      </c>
      <c r="Y485" s="148">
        <v>10900</v>
      </c>
    </row>
    <row r="486" spans="1:25" x14ac:dyDescent="0.25">
      <c r="A486" s="212">
        <v>44615</v>
      </c>
      <c r="B486" s="152" t="s">
        <v>263</v>
      </c>
      <c r="C486" s="152" t="s">
        <v>264</v>
      </c>
      <c r="D486" s="152" t="s">
        <v>343</v>
      </c>
      <c r="E486" s="152" t="s">
        <v>344</v>
      </c>
      <c r="F486" s="152" t="s">
        <v>345</v>
      </c>
      <c r="G486" s="152" t="s">
        <v>514</v>
      </c>
      <c r="H486" s="152">
        <v>48</v>
      </c>
      <c r="I486" s="152">
        <v>0</v>
      </c>
      <c r="J486" s="152">
        <v>0.08</v>
      </c>
      <c r="K486" s="152">
        <v>38</v>
      </c>
      <c r="L486" s="152">
        <v>50</v>
      </c>
      <c r="M486" s="152">
        <v>23</v>
      </c>
      <c r="N486" s="148">
        <v>39</v>
      </c>
      <c r="O486" s="148">
        <v>27</v>
      </c>
      <c r="P486" s="148">
        <v>15</v>
      </c>
      <c r="Q486" s="148">
        <v>41</v>
      </c>
      <c r="R486" s="148">
        <v>233</v>
      </c>
      <c r="S486" s="148">
        <v>8182</v>
      </c>
      <c r="T486" s="148">
        <v>1906406</v>
      </c>
      <c r="U486" s="148">
        <v>152512.48000000001</v>
      </c>
      <c r="V486" s="148">
        <v>1753893.52</v>
      </c>
      <c r="W486" s="148">
        <v>152512.48000000001</v>
      </c>
      <c r="X486" s="148">
        <v>1906406</v>
      </c>
      <c r="Y486" s="148">
        <v>10900</v>
      </c>
    </row>
    <row r="487" spans="1:25" x14ac:dyDescent="0.25">
      <c r="A487" s="212">
        <v>44615</v>
      </c>
      <c r="B487" s="152" t="s">
        <v>263</v>
      </c>
      <c r="C487" s="152" t="s">
        <v>264</v>
      </c>
      <c r="D487" s="152" t="s">
        <v>346</v>
      </c>
      <c r="E487" s="152" t="s">
        <v>347</v>
      </c>
      <c r="F487" s="152" t="s">
        <v>348</v>
      </c>
      <c r="G487" s="152" t="s">
        <v>514</v>
      </c>
      <c r="H487" s="152">
        <v>12</v>
      </c>
      <c r="I487" s="152">
        <v>0</v>
      </c>
      <c r="J487" s="152">
        <v>0</v>
      </c>
      <c r="K487" s="152">
        <v>43</v>
      </c>
      <c r="L487" s="152">
        <v>48</v>
      </c>
      <c r="M487" s="152">
        <v>26</v>
      </c>
      <c r="N487" s="148">
        <v>15</v>
      </c>
      <c r="O487" s="148">
        <v>22</v>
      </c>
      <c r="P487" s="148">
        <v>47</v>
      </c>
      <c r="Q487" s="148">
        <v>31</v>
      </c>
      <c r="R487" s="148">
        <v>232</v>
      </c>
      <c r="S487" s="148">
        <v>30182</v>
      </c>
      <c r="T487" s="148">
        <v>7002224</v>
      </c>
      <c r="U487" s="148">
        <v>0</v>
      </c>
      <c r="V487" s="148">
        <v>7002224</v>
      </c>
      <c r="W487" s="148">
        <v>560177.92000000004</v>
      </c>
      <c r="X487" s="148">
        <v>7562401.9199999999</v>
      </c>
      <c r="Y487" s="148">
        <v>39900</v>
      </c>
    </row>
    <row r="488" spans="1:25" x14ac:dyDescent="0.25">
      <c r="A488" s="212">
        <v>44615</v>
      </c>
      <c r="B488" s="152" t="s">
        <v>263</v>
      </c>
      <c r="C488" s="152" t="s">
        <v>264</v>
      </c>
      <c r="D488" s="152" t="s">
        <v>349</v>
      </c>
      <c r="E488" s="152" t="s">
        <v>350</v>
      </c>
      <c r="F488" s="152" t="s">
        <v>351</v>
      </c>
      <c r="G488" s="152" t="s">
        <v>514</v>
      </c>
      <c r="H488" s="152">
        <v>12</v>
      </c>
      <c r="I488" s="152">
        <v>0</v>
      </c>
      <c r="J488" s="152">
        <v>0</v>
      </c>
      <c r="K488" s="152">
        <v>15</v>
      </c>
      <c r="L488" s="152">
        <v>17</v>
      </c>
      <c r="M488" s="152">
        <v>20</v>
      </c>
      <c r="N488" s="148">
        <v>37</v>
      </c>
      <c r="O488" s="148">
        <v>44</v>
      </c>
      <c r="P488" s="148">
        <v>36</v>
      </c>
      <c r="Q488" s="148">
        <v>34</v>
      </c>
      <c r="R488" s="148">
        <v>203</v>
      </c>
      <c r="S488" s="148">
        <v>30182</v>
      </c>
      <c r="T488" s="148">
        <v>6126946</v>
      </c>
      <c r="U488" s="148">
        <v>0</v>
      </c>
      <c r="V488" s="148">
        <v>6126946</v>
      </c>
      <c r="W488" s="148">
        <v>490155.68</v>
      </c>
      <c r="X488" s="148">
        <v>6617101.6799999997</v>
      </c>
      <c r="Y488" s="148">
        <v>39900</v>
      </c>
    </row>
    <row r="489" spans="1:25" x14ac:dyDescent="0.25">
      <c r="A489" s="212">
        <v>44615</v>
      </c>
      <c r="B489" s="152" t="s">
        <v>263</v>
      </c>
      <c r="C489" s="152" t="s">
        <v>264</v>
      </c>
      <c r="D489" s="152" t="s">
        <v>337</v>
      </c>
      <c r="E489" s="152" t="s">
        <v>338</v>
      </c>
      <c r="F489" s="152" t="s">
        <v>339</v>
      </c>
      <c r="G489" s="152" t="s">
        <v>514</v>
      </c>
      <c r="H489" s="152">
        <v>5</v>
      </c>
      <c r="I489" s="152">
        <v>0</v>
      </c>
      <c r="J489" s="152">
        <v>0.2</v>
      </c>
      <c r="K489" s="152">
        <v>40</v>
      </c>
      <c r="L489" s="152">
        <v>13</v>
      </c>
      <c r="M489" s="152">
        <v>42</v>
      </c>
      <c r="N489" s="148">
        <v>36</v>
      </c>
      <c r="O489" s="148">
        <v>46</v>
      </c>
      <c r="P489" s="148">
        <v>39</v>
      </c>
      <c r="Q489" s="148">
        <v>28</v>
      </c>
      <c r="R489" s="148">
        <v>244</v>
      </c>
      <c r="S489" s="148">
        <v>60000</v>
      </c>
      <c r="T489" s="148">
        <v>14640000</v>
      </c>
      <c r="U489" s="148">
        <v>2928000</v>
      </c>
      <c r="V489" s="148">
        <v>11712000</v>
      </c>
      <c r="W489" s="148">
        <v>1171200</v>
      </c>
      <c r="X489" s="148">
        <v>12883200</v>
      </c>
      <c r="Y489" s="148">
        <v>76900</v>
      </c>
    </row>
    <row r="490" spans="1:25" x14ac:dyDescent="0.25">
      <c r="A490" s="212">
        <v>44615</v>
      </c>
      <c r="B490" s="152" t="s">
        <v>69</v>
      </c>
      <c r="C490" s="152" t="s">
        <v>70</v>
      </c>
      <c r="D490" s="152" t="s">
        <v>71</v>
      </c>
      <c r="E490" s="152" t="s">
        <v>72</v>
      </c>
      <c r="F490" s="152" t="s">
        <v>73</v>
      </c>
      <c r="G490" s="152" t="s">
        <v>864</v>
      </c>
      <c r="H490" s="152">
        <v>50</v>
      </c>
      <c r="I490" s="152">
        <v>0</v>
      </c>
      <c r="J490" s="152">
        <v>0</v>
      </c>
      <c r="K490" s="152">
        <v>44</v>
      </c>
      <c r="L490" s="152">
        <v>29</v>
      </c>
      <c r="M490" s="152">
        <v>39</v>
      </c>
      <c r="N490" s="148">
        <v>19</v>
      </c>
      <c r="O490" s="148">
        <v>14</v>
      </c>
      <c r="P490" s="148">
        <v>26</v>
      </c>
      <c r="Q490" s="148">
        <v>41</v>
      </c>
      <c r="R490" s="148">
        <v>212</v>
      </c>
      <c r="S490" s="148">
        <v>3945</v>
      </c>
      <c r="T490" s="148">
        <v>836340</v>
      </c>
      <c r="U490" s="148">
        <v>0</v>
      </c>
      <c r="V490" s="148">
        <v>836340</v>
      </c>
      <c r="W490" s="148">
        <v>66907.199999999997</v>
      </c>
      <c r="X490" s="148">
        <v>903247.2</v>
      </c>
      <c r="Y490" s="148">
        <v>4800</v>
      </c>
    </row>
    <row r="491" spans="1:25" x14ac:dyDescent="0.25">
      <c r="A491" s="212">
        <v>44615</v>
      </c>
      <c r="B491" s="152" t="s">
        <v>125</v>
      </c>
      <c r="C491" s="152" t="s">
        <v>126</v>
      </c>
      <c r="D491" s="152" t="s">
        <v>131</v>
      </c>
      <c r="E491" s="152" t="s">
        <v>132</v>
      </c>
      <c r="F491" s="152" t="s">
        <v>133</v>
      </c>
      <c r="G491" s="152" t="s">
        <v>1269</v>
      </c>
      <c r="H491" s="152">
        <v>12</v>
      </c>
      <c r="I491" s="152">
        <v>0.05</v>
      </c>
      <c r="J491" s="152">
        <v>0</v>
      </c>
      <c r="K491" s="152">
        <v>22</v>
      </c>
      <c r="L491" s="152">
        <v>49</v>
      </c>
      <c r="M491" s="152">
        <v>42</v>
      </c>
      <c r="N491" s="148">
        <v>38</v>
      </c>
      <c r="O491" s="148">
        <v>11</v>
      </c>
      <c r="P491" s="148">
        <v>49</v>
      </c>
      <c r="Q491" s="148">
        <v>50</v>
      </c>
      <c r="R491" s="148">
        <v>261</v>
      </c>
      <c r="S491" s="148">
        <v>42954</v>
      </c>
      <c r="T491" s="148">
        <v>11210994</v>
      </c>
      <c r="U491" s="148">
        <v>0</v>
      </c>
      <c r="V491" s="148">
        <v>11210994</v>
      </c>
      <c r="W491" s="148">
        <v>896879.52</v>
      </c>
      <c r="X491" s="148">
        <v>12107873.52</v>
      </c>
      <c r="Y491" s="148">
        <v>49000</v>
      </c>
    </row>
    <row r="492" spans="1:25" x14ac:dyDescent="0.25">
      <c r="A492" s="212">
        <v>44615</v>
      </c>
      <c r="B492" s="152" t="s">
        <v>125</v>
      </c>
      <c r="C492" s="152" t="s">
        <v>126</v>
      </c>
      <c r="D492" s="152" t="s">
        <v>134</v>
      </c>
      <c r="E492" s="152" t="s">
        <v>135</v>
      </c>
      <c r="F492" s="152" t="s">
        <v>136</v>
      </c>
      <c r="G492" s="152" t="s">
        <v>1269</v>
      </c>
      <c r="H492" s="152">
        <v>48</v>
      </c>
      <c r="I492" s="152">
        <v>0.05</v>
      </c>
      <c r="J492" s="152">
        <v>0</v>
      </c>
      <c r="K492" s="152">
        <v>35</v>
      </c>
      <c r="L492" s="152">
        <v>13</v>
      </c>
      <c r="M492" s="152">
        <v>13</v>
      </c>
      <c r="N492" s="148">
        <v>50</v>
      </c>
      <c r="O492" s="148">
        <v>29</v>
      </c>
      <c r="P492" s="148">
        <v>11</v>
      </c>
      <c r="Q492" s="148">
        <v>20</v>
      </c>
      <c r="R492" s="148">
        <v>171</v>
      </c>
      <c r="S492" s="148">
        <v>50113</v>
      </c>
      <c r="T492" s="148">
        <v>8569323</v>
      </c>
      <c r="U492" s="148">
        <v>0</v>
      </c>
      <c r="V492" s="148">
        <v>8569323</v>
      </c>
      <c r="W492" s="148">
        <v>685545.84</v>
      </c>
      <c r="X492" s="148">
        <v>9254868.8399999999</v>
      </c>
      <c r="Y492" s="148">
        <v>56500</v>
      </c>
    </row>
    <row r="493" spans="1:25" x14ac:dyDescent="0.25">
      <c r="A493" s="212">
        <v>44615</v>
      </c>
      <c r="B493" s="152" t="s">
        <v>125</v>
      </c>
      <c r="C493" s="152" t="s">
        <v>126</v>
      </c>
      <c r="D493" s="152" t="s">
        <v>137</v>
      </c>
      <c r="E493" s="152" t="s">
        <v>138</v>
      </c>
      <c r="F493" s="152" t="s">
        <v>139</v>
      </c>
      <c r="G493" s="152" t="s">
        <v>514</v>
      </c>
      <c r="H493" s="152">
        <v>10</v>
      </c>
      <c r="I493" s="152">
        <v>0.05</v>
      </c>
      <c r="J493" s="152">
        <v>0</v>
      </c>
      <c r="K493" s="152">
        <v>36</v>
      </c>
      <c r="L493" s="152">
        <v>27</v>
      </c>
      <c r="M493" s="152">
        <v>11</v>
      </c>
      <c r="N493" s="148">
        <v>44</v>
      </c>
      <c r="O493" s="148">
        <v>28</v>
      </c>
      <c r="P493" s="148">
        <v>35</v>
      </c>
      <c r="Q493" s="148">
        <v>23</v>
      </c>
      <c r="R493" s="148">
        <v>204</v>
      </c>
      <c r="S493" s="148">
        <v>63636</v>
      </c>
      <c r="T493" s="148">
        <v>12981744</v>
      </c>
      <c r="U493" s="148">
        <v>0</v>
      </c>
      <c r="V493" s="148">
        <v>12981744</v>
      </c>
      <c r="W493" s="148">
        <v>1038539.52</v>
      </c>
      <c r="X493" s="148">
        <v>14020283.52</v>
      </c>
      <c r="Y493" s="148">
        <v>76900</v>
      </c>
    </row>
    <row r="494" spans="1:25" x14ac:dyDescent="0.25">
      <c r="A494" s="212">
        <v>44615</v>
      </c>
      <c r="B494" s="152" t="s">
        <v>125</v>
      </c>
      <c r="C494" s="152" t="s">
        <v>126</v>
      </c>
      <c r="D494" s="152" t="s">
        <v>140</v>
      </c>
      <c r="E494" s="152" t="s">
        <v>141</v>
      </c>
      <c r="F494" s="152" t="s">
        <v>142</v>
      </c>
      <c r="G494" s="152" t="s">
        <v>514</v>
      </c>
      <c r="H494" s="152">
        <v>10</v>
      </c>
      <c r="I494" s="152">
        <v>0.05</v>
      </c>
      <c r="J494" s="152">
        <v>0</v>
      </c>
      <c r="K494" s="152">
        <v>33</v>
      </c>
      <c r="L494" s="152">
        <v>42</v>
      </c>
      <c r="M494" s="152">
        <v>34</v>
      </c>
      <c r="N494" s="148">
        <v>50</v>
      </c>
      <c r="O494" s="148">
        <v>12</v>
      </c>
      <c r="P494" s="148">
        <v>21</v>
      </c>
      <c r="Q494" s="148">
        <v>49</v>
      </c>
      <c r="R494" s="148">
        <v>241</v>
      </c>
      <c r="S494" s="148">
        <v>65455</v>
      </c>
      <c r="T494" s="148">
        <v>15774655</v>
      </c>
      <c r="U494" s="148">
        <v>0</v>
      </c>
      <c r="V494" s="148">
        <v>15774655</v>
      </c>
      <c r="W494" s="148">
        <v>1261972.3999999999</v>
      </c>
      <c r="X494" s="148">
        <v>17036627.399999999</v>
      </c>
      <c r="Y494" s="148">
        <v>78900</v>
      </c>
    </row>
    <row r="495" spans="1:25" x14ac:dyDescent="0.25">
      <c r="A495" s="212">
        <v>44615</v>
      </c>
      <c r="B495" s="152" t="s">
        <v>125</v>
      </c>
      <c r="C495" s="152" t="s">
        <v>126</v>
      </c>
      <c r="D495" s="152" t="s">
        <v>143</v>
      </c>
      <c r="E495" s="152" t="s">
        <v>144</v>
      </c>
      <c r="F495" s="152" t="s">
        <v>145</v>
      </c>
      <c r="G495" s="152" t="s">
        <v>549</v>
      </c>
      <c r="H495" s="152">
        <v>48</v>
      </c>
      <c r="I495" s="152">
        <v>0.05</v>
      </c>
      <c r="J495" s="152">
        <v>0</v>
      </c>
      <c r="K495" s="152">
        <v>45</v>
      </c>
      <c r="L495" s="152">
        <v>13</v>
      </c>
      <c r="M495" s="152">
        <v>24</v>
      </c>
      <c r="N495" s="148">
        <v>23</v>
      </c>
      <c r="O495" s="148">
        <v>40</v>
      </c>
      <c r="P495" s="148">
        <v>44</v>
      </c>
      <c r="Q495" s="148">
        <v>21</v>
      </c>
      <c r="R495" s="148">
        <v>210</v>
      </c>
      <c r="S495" s="148">
        <v>10818.17</v>
      </c>
      <c r="T495" s="148">
        <v>2271815.7000000002</v>
      </c>
      <c r="U495" s="148">
        <v>0</v>
      </c>
      <c r="V495" s="148">
        <v>2271815.7000000002</v>
      </c>
      <c r="W495" s="148">
        <v>181745.25599999999</v>
      </c>
      <c r="X495" s="148">
        <v>2453560.9559999998</v>
      </c>
      <c r="Y495" s="148">
        <v>12200</v>
      </c>
    </row>
    <row r="496" spans="1:25" x14ac:dyDescent="0.25">
      <c r="A496" s="212">
        <v>44615</v>
      </c>
      <c r="B496" s="152" t="s">
        <v>125</v>
      </c>
      <c r="C496" s="152" t="s">
        <v>126</v>
      </c>
      <c r="D496" s="152" t="s">
        <v>146</v>
      </c>
      <c r="E496" s="152" t="s">
        <v>147</v>
      </c>
      <c r="F496" s="152" t="s">
        <v>148</v>
      </c>
      <c r="G496" s="152" t="s">
        <v>549</v>
      </c>
      <c r="H496" s="152">
        <v>24</v>
      </c>
      <c r="I496" s="152">
        <v>0.05</v>
      </c>
      <c r="J496" s="152">
        <v>0</v>
      </c>
      <c r="K496" s="152">
        <v>50</v>
      </c>
      <c r="L496" s="152">
        <v>34</v>
      </c>
      <c r="M496" s="152">
        <v>48</v>
      </c>
      <c r="N496" s="148">
        <v>48</v>
      </c>
      <c r="O496" s="148">
        <v>48</v>
      </c>
      <c r="P496" s="148">
        <v>22</v>
      </c>
      <c r="Q496" s="148">
        <v>43</v>
      </c>
      <c r="R496" s="148">
        <v>293</v>
      </c>
      <c r="S496" s="148">
        <v>13636</v>
      </c>
      <c r="T496" s="148">
        <v>3995348</v>
      </c>
      <c r="U496" s="148">
        <v>0</v>
      </c>
      <c r="V496" s="148">
        <v>3995348</v>
      </c>
      <c r="W496" s="148">
        <v>319627.84000000003</v>
      </c>
      <c r="X496" s="148">
        <v>4314975.84</v>
      </c>
      <c r="Y496" s="148">
        <v>15500</v>
      </c>
    </row>
    <row r="497" spans="1:25" x14ac:dyDescent="0.25">
      <c r="A497" s="212">
        <v>44615</v>
      </c>
      <c r="B497" s="152" t="s">
        <v>125</v>
      </c>
      <c r="C497" s="152" t="s">
        <v>126</v>
      </c>
      <c r="D497" s="152" t="s">
        <v>149</v>
      </c>
      <c r="E497" s="152" t="s">
        <v>150</v>
      </c>
      <c r="F497" s="152" t="s">
        <v>151</v>
      </c>
      <c r="G497" s="152" t="s">
        <v>549</v>
      </c>
      <c r="H497" s="152">
        <v>24</v>
      </c>
      <c r="I497" s="152">
        <v>0.05</v>
      </c>
      <c r="J497" s="152">
        <v>0</v>
      </c>
      <c r="K497" s="152">
        <v>13</v>
      </c>
      <c r="L497" s="152">
        <v>25</v>
      </c>
      <c r="M497" s="152">
        <v>11</v>
      </c>
      <c r="N497" s="148">
        <v>47</v>
      </c>
      <c r="O497" s="148">
        <v>37</v>
      </c>
      <c r="P497" s="148">
        <v>27</v>
      </c>
      <c r="Q497" s="148">
        <v>46</v>
      </c>
      <c r="R497" s="148">
        <v>206</v>
      </c>
      <c r="S497" s="148">
        <v>11364</v>
      </c>
      <c r="T497" s="148">
        <v>2340984</v>
      </c>
      <c r="U497" s="148">
        <v>0</v>
      </c>
      <c r="V497" s="148">
        <v>2340984</v>
      </c>
      <c r="W497" s="148">
        <v>187278.72</v>
      </c>
      <c r="X497" s="148">
        <v>2528262.7200000002</v>
      </c>
      <c r="Y497" s="148">
        <v>13000</v>
      </c>
    </row>
    <row r="498" spans="1:25" x14ac:dyDescent="0.25">
      <c r="A498" s="212">
        <v>44615</v>
      </c>
      <c r="B498" s="152" t="s">
        <v>125</v>
      </c>
      <c r="C498" s="152" t="s">
        <v>126</v>
      </c>
      <c r="D498" s="152" t="s">
        <v>152</v>
      </c>
      <c r="E498" s="152" t="s">
        <v>153</v>
      </c>
      <c r="F498" s="152" t="s">
        <v>154</v>
      </c>
      <c r="G498" s="152" t="s">
        <v>1269</v>
      </c>
      <c r="H498" s="152">
        <v>8</v>
      </c>
      <c r="I498" s="152">
        <v>0.05</v>
      </c>
      <c r="J498" s="152">
        <v>0</v>
      </c>
      <c r="K498" s="152">
        <v>35</v>
      </c>
      <c r="L498" s="152">
        <v>46</v>
      </c>
      <c r="M498" s="152">
        <v>41</v>
      </c>
      <c r="N498" s="148">
        <v>32</v>
      </c>
      <c r="O498" s="148">
        <v>50</v>
      </c>
      <c r="P498" s="148">
        <v>42</v>
      </c>
      <c r="Q498" s="148">
        <v>40</v>
      </c>
      <c r="R498" s="148">
        <v>286</v>
      </c>
      <c r="S498" s="148">
        <v>66818</v>
      </c>
      <c r="T498" s="148">
        <v>19109948</v>
      </c>
      <c r="U498" s="148">
        <v>0</v>
      </c>
      <c r="V498" s="148">
        <v>19109948</v>
      </c>
      <c r="W498" s="148">
        <v>1528795.84</v>
      </c>
      <c r="X498" s="148">
        <v>20638743.84</v>
      </c>
      <c r="Y498" s="148">
        <v>75000</v>
      </c>
    </row>
    <row r="499" spans="1:25" x14ac:dyDescent="0.25">
      <c r="A499" s="212">
        <v>44615</v>
      </c>
      <c r="B499" s="152" t="s">
        <v>125</v>
      </c>
      <c r="C499" s="152" t="s">
        <v>126</v>
      </c>
      <c r="D499" s="152" t="s">
        <v>127</v>
      </c>
      <c r="E499" s="152" t="s">
        <v>128</v>
      </c>
      <c r="F499" s="152" t="s">
        <v>129</v>
      </c>
      <c r="G499" s="152" t="s">
        <v>514</v>
      </c>
      <c r="H499" s="152">
        <v>12</v>
      </c>
      <c r="I499" s="152">
        <v>0.05</v>
      </c>
      <c r="J499" s="152">
        <v>0</v>
      </c>
      <c r="K499" s="152">
        <v>30</v>
      </c>
      <c r="L499" s="152">
        <v>33</v>
      </c>
      <c r="M499" s="152">
        <v>43</v>
      </c>
      <c r="N499" s="148">
        <v>27</v>
      </c>
      <c r="O499" s="148">
        <v>17</v>
      </c>
      <c r="P499" s="148">
        <v>27</v>
      </c>
      <c r="Q499" s="148">
        <v>36</v>
      </c>
      <c r="R499" s="148">
        <v>213</v>
      </c>
      <c r="S499" s="148">
        <v>54000</v>
      </c>
      <c r="T499" s="148">
        <v>11502000</v>
      </c>
      <c r="U499" s="148">
        <v>0</v>
      </c>
      <c r="V499" s="148">
        <v>11502000</v>
      </c>
      <c r="W499" s="148">
        <v>920160</v>
      </c>
      <c r="X499" s="148">
        <v>12422160</v>
      </c>
      <c r="Y499" s="148">
        <v>64800</v>
      </c>
    </row>
    <row r="500" spans="1:25" x14ac:dyDescent="0.25">
      <c r="A500" s="212">
        <v>44615</v>
      </c>
      <c r="B500" s="152" t="s">
        <v>376</v>
      </c>
      <c r="C500" s="152" t="s">
        <v>377</v>
      </c>
      <c r="D500" s="152" t="s">
        <v>388</v>
      </c>
      <c r="E500" s="152" t="s">
        <v>389</v>
      </c>
      <c r="F500" s="152" t="s">
        <v>390</v>
      </c>
      <c r="G500" s="152" t="s">
        <v>514</v>
      </c>
      <c r="H500" s="152">
        <v>5</v>
      </c>
      <c r="I500" s="152">
        <v>0.02</v>
      </c>
      <c r="J500" s="152">
        <v>0</v>
      </c>
      <c r="K500" s="152">
        <v>40</v>
      </c>
      <c r="L500" s="152">
        <v>17</v>
      </c>
      <c r="M500" s="152">
        <v>44</v>
      </c>
      <c r="N500" s="148">
        <v>10</v>
      </c>
      <c r="O500" s="148">
        <v>34</v>
      </c>
      <c r="P500" s="148">
        <v>42</v>
      </c>
      <c r="Q500" s="148">
        <v>29</v>
      </c>
      <c r="R500" s="148">
        <v>216</v>
      </c>
      <c r="S500" s="148">
        <v>32000</v>
      </c>
      <c r="T500" s="148">
        <v>6912000</v>
      </c>
      <c r="U500" s="148">
        <v>0</v>
      </c>
      <c r="V500" s="148">
        <v>6912000</v>
      </c>
      <c r="W500" s="148">
        <v>552960</v>
      </c>
      <c r="X500" s="148">
        <v>7464960</v>
      </c>
      <c r="Y500" s="148">
        <v>42000</v>
      </c>
    </row>
    <row r="501" spans="1:25" x14ac:dyDescent="0.25">
      <c r="A501" s="212">
        <v>44615</v>
      </c>
      <c r="B501" s="152" t="s">
        <v>376</v>
      </c>
      <c r="C501" s="152" t="s">
        <v>377</v>
      </c>
      <c r="D501" s="152" t="s">
        <v>391</v>
      </c>
      <c r="E501" s="152" t="s">
        <v>392</v>
      </c>
      <c r="F501" s="152" t="s">
        <v>393</v>
      </c>
      <c r="G501" s="152" t="s">
        <v>514</v>
      </c>
      <c r="H501" s="152">
        <v>5</v>
      </c>
      <c r="I501" s="152">
        <v>0.02</v>
      </c>
      <c r="J501" s="152">
        <v>0</v>
      </c>
      <c r="K501" s="152">
        <v>42</v>
      </c>
      <c r="L501" s="152">
        <v>16</v>
      </c>
      <c r="M501" s="152">
        <v>47</v>
      </c>
      <c r="N501" s="148">
        <v>20</v>
      </c>
      <c r="O501" s="148">
        <v>17</v>
      </c>
      <c r="P501" s="148">
        <v>15</v>
      </c>
      <c r="Q501" s="148">
        <v>34</v>
      </c>
      <c r="R501" s="148">
        <v>191</v>
      </c>
      <c r="S501" s="148">
        <v>32000</v>
      </c>
      <c r="T501" s="148">
        <v>6112000</v>
      </c>
      <c r="U501" s="148">
        <v>0</v>
      </c>
      <c r="V501" s="148">
        <v>6112000</v>
      </c>
      <c r="W501" s="148">
        <v>488960</v>
      </c>
      <c r="X501" s="148">
        <v>6600960</v>
      </c>
      <c r="Y501" s="148">
        <v>42000</v>
      </c>
    </row>
    <row r="502" spans="1:25" x14ac:dyDescent="0.25">
      <c r="A502" s="212">
        <v>44615</v>
      </c>
      <c r="B502" s="152" t="s">
        <v>376</v>
      </c>
      <c r="C502" s="152" t="s">
        <v>377</v>
      </c>
      <c r="D502" s="152" t="s">
        <v>394</v>
      </c>
      <c r="E502" s="152" t="s">
        <v>395</v>
      </c>
      <c r="F502" s="152" t="s">
        <v>396</v>
      </c>
      <c r="G502" s="152" t="s">
        <v>514</v>
      </c>
      <c r="H502" s="152">
        <v>5</v>
      </c>
      <c r="I502" s="152">
        <v>0.02</v>
      </c>
      <c r="J502" s="152">
        <v>0</v>
      </c>
      <c r="K502" s="152">
        <v>46</v>
      </c>
      <c r="L502" s="152">
        <v>41</v>
      </c>
      <c r="M502" s="152">
        <v>33</v>
      </c>
      <c r="N502" s="148">
        <v>25</v>
      </c>
      <c r="O502" s="148">
        <v>28</v>
      </c>
      <c r="P502" s="148">
        <v>17</v>
      </c>
      <c r="Q502" s="148">
        <v>40</v>
      </c>
      <c r="R502" s="148">
        <v>230</v>
      </c>
      <c r="S502" s="148">
        <v>25000</v>
      </c>
      <c r="T502" s="148">
        <v>5750000</v>
      </c>
      <c r="U502" s="148">
        <v>0</v>
      </c>
      <c r="V502" s="148">
        <v>5750000</v>
      </c>
      <c r="W502" s="148">
        <v>460000</v>
      </c>
      <c r="X502" s="148">
        <v>6210000</v>
      </c>
      <c r="Y502" s="148">
        <v>33000</v>
      </c>
    </row>
    <row r="503" spans="1:25" x14ac:dyDescent="0.25">
      <c r="A503" s="212">
        <v>44615</v>
      </c>
      <c r="B503" s="152" t="s">
        <v>376</v>
      </c>
      <c r="C503" s="152" t="s">
        <v>377</v>
      </c>
      <c r="D503" s="152" t="s">
        <v>397</v>
      </c>
      <c r="E503" s="152" t="s">
        <v>398</v>
      </c>
      <c r="F503" s="152" t="s">
        <v>399</v>
      </c>
      <c r="G503" s="152" t="s">
        <v>514</v>
      </c>
      <c r="H503" s="152">
        <v>5</v>
      </c>
      <c r="I503" s="152">
        <v>0.02</v>
      </c>
      <c r="J503" s="152">
        <v>0</v>
      </c>
      <c r="K503" s="152">
        <v>10</v>
      </c>
      <c r="L503" s="152">
        <v>39</v>
      </c>
      <c r="M503" s="152">
        <v>17</v>
      </c>
      <c r="N503" s="148">
        <v>12</v>
      </c>
      <c r="O503" s="148">
        <v>44</v>
      </c>
      <c r="P503" s="148">
        <v>12</v>
      </c>
      <c r="Q503" s="148">
        <v>26</v>
      </c>
      <c r="R503" s="148">
        <v>160</v>
      </c>
      <c r="S503" s="148">
        <v>28000</v>
      </c>
      <c r="T503" s="148">
        <v>4480000</v>
      </c>
      <c r="U503" s="148">
        <v>0</v>
      </c>
      <c r="V503" s="148">
        <v>4480000</v>
      </c>
      <c r="W503" s="148">
        <v>358400</v>
      </c>
      <c r="X503" s="148">
        <v>4838400</v>
      </c>
      <c r="Y503" s="148">
        <v>37000</v>
      </c>
    </row>
    <row r="504" spans="1:25" x14ac:dyDescent="0.25">
      <c r="A504" s="212">
        <v>44615</v>
      </c>
      <c r="B504" s="152" t="s">
        <v>376</v>
      </c>
      <c r="C504" s="152" t="s">
        <v>377</v>
      </c>
      <c r="D504" s="152" t="s">
        <v>400</v>
      </c>
      <c r="E504" s="152" t="s">
        <v>401</v>
      </c>
      <c r="F504" s="152" t="s">
        <v>402</v>
      </c>
      <c r="G504" s="152" t="s">
        <v>514</v>
      </c>
      <c r="H504" s="152">
        <v>5</v>
      </c>
      <c r="I504" s="152">
        <v>0.02</v>
      </c>
      <c r="J504" s="152">
        <v>0</v>
      </c>
      <c r="K504" s="152">
        <v>17</v>
      </c>
      <c r="L504" s="152">
        <v>23</v>
      </c>
      <c r="M504" s="152">
        <v>12</v>
      </c>
      <c r="N504" s="148">
        <v>46</v>
      </c>
      <c r="O504" s="148">
        <v>12</v>
      </c>
      <c r="P504" s="148">
        <v>32</v>
      </c>
      <c r="Q504" s="148">
        <v>44</v>
      </c>
      <c r="R504" s="148">
        <v>186</v>
      </c>
      <c r="S504" s="148">
        <v>58000</v>
      </c>
      <c r="T504" s="148">
        <v>10788000</v>
      </c>
      <c r="U504" s="148">
        <v>0</v>
      </c>
      <c r="V504" s="148">
        <v>10788000</v>
      </c>
      <c r="W504" s="148">
        <v>863040</v>
      </c>
      <c r="X504" s="148">
        <v>11651040</v>
      </c>
      <c r="Y504" s="148">
        <v>75000</v>
      </c>
    </row>
    <row r="505" spans="1:25" x14ac:dyDescent="0.25">
      <c r="A505" s="212">
        <v>44615</v>
      </c>
      <c r="B505" s="152" t="s">
        <v>376</v>
      </c>
      <c r="C505" s="152" t="s">
        <v>377</v>
      </c>
      <c r="D505" s="152" t="s">
        <v>403</v>
      </c>
      <c r="E505" s="152" t="s">
        <v>404</v>
      </c>
      <c r="F505" s="152" t="s">
        <v>405</v>
      </c>
      <c r="G505" s="152" t="s">
        <v>514</v>
      </c>
      <c r="H505" s="152">
        <v>5</v>
      </c>
      <c r="I505" s="152">
        <v>0.02</v>
      </c>
      <c r="J505" s="152">
        <v>0</v>
      </c>
      <c r="K505" s="152">
        <v>36</v>
      </c>
      <c r="L505" s="152">
        <v>38</v>
      </c>
      <c r="M505" s="152">
        <v>32</v>
      </c>
      <c r="N505" s="148">
        <v>21</v>
      </c>
      <c r="O505" s="148">
        <v>10</v>
      </c>
      <c r="P505" s="148">
        <v>49</v>
      </c>
      <c r="Q505" s="148">
        <v>45</v>
      </c>
      <c r="R505" s="148">
        <v>231</v>
      </c>
      <c r="S505" s="148">
        <v>50000</v>
      </c>
      <c r="T505" s="148">
        <v>11550000</v>
      </c>
      <c r="U505" s="148">
        <v>0</v>
      </c>
      <c r="V505" s="148">
        <v>11550000</v>
      </c>
      <c r="W505" s="148">
        <v>924000</v>
      </c>
      <c r="X505" s="148">
        <v>12474000</v>
      </c>
      <c r="Y505" s="148">
        <v>65000</v>
      </c>
    </row>
    <row r="506" spans="1:25" x14ac:dyDescent="0.25">
      <c r="A506" s="212">
        <v>44615</v>
      </c>
      <c r="B506" s="152" t="s">
        <v>376</v>
      </c>
      <c r="C506" s="152" t="s">
        <v>377</v>
      </c>
      <c r="D506" s="152" t="s">
        <v>406</v>
      </c>
      <c r="E506" s="152" t="s">
        <v>407</v>
      </c>
      <c r="F506" s="152" t="s">
        <v>408</v>
      </c>
      <c r="G506" s="152" t="s">
        <v>514</v>
      </c>
      <c r="H506" s="152">
        <v>5</v>
      </c>
      <c r="I506" s="152">
        <v>0.02</v>
      </c>
      <c r="J506" s="152">
        <v>0</v>
      </c>
      <c r="K506" s="152">
        <v>22</v>
      </c>
      <c r="L506" s="152">
        <v>23</v>
      </c>
      <c r="M506" s="152">
        <v>11</v>
      </c>
      <c r="N506" s="148">
        <v>38</v>
      </c>
      <c r="O506" s="148">
        <v>34</v>
      </c>
      <c r="P506" s="148">
        <v>27</v>
      </c>
      <c r="Q506" s="148">
        <v>10</v>
      </c>
      <c r="R506" s="148">
        <v>165</v>
      </c>
      <c r="S506" s="148">
        <v>35000</v>
      </c>
      <c r="T506" s="148">
        <v>5775000</v>
      </c>
      <c r="U506" s="148">
        <v>0</v>
      </c>
      <c r="V506" s="148">
        <v>5775000</v>
      </c>
      <c r="W506" s="148">
        <v>462000</v>
      </c>
      <c r="X506" s="148">
        <v>6237000</v>
      </c>
      <c r="Y506" s="148">
        <v>42500</v>
      </c>
    </row>
    <row r="507" spans="1:25" x14ac:dyDescent="0.25">
      <c r="A507" s="212">
        <v>44615</v>
      </c>
      <c r="B507" s="152" t="s">
        <v>376</v>
      </c>
      <c r="C507" s="152" t="s">
        <v>377</v>
      </c>
      <c r="D507" s="152" t="s">
        <v>409</v>
      </c>
      <c r="E507" s="152" t="s">
        <v>410</v>
      </c>
      <c r="F507" s="152" t="s">
        <v>411</v>
      </c>
      <c r="G507" s="152" t="s">
        <v>514</v>
      </c>
      <c r="H507" s="152">
        <v>5</v>
      </c>
      <c r="I507" s="152">
        <v>0.02</v>
      </c>
      <c r="J507" s="152">
        <v>0</v>
      </c>
      <c r="K507" s="152">
        <v>12</v>
      </c>
      <c r="L507" s="152">
        <v>39</v>
      </c>
      <c r="M507" s="152">
        <v>38</v>
      </c>
      <c r="N507" s="148">
        <v>31</v>
      </c>
      <c r="O507" s="148">
        <v>44</v>
      </c>
      <c r="P507" s="148">
        <v>45</v>
      </c>
      <c r="Q507" s="148">
        <v>20</v>
      </c>
      <c r="R507" s="148">
        <v>229</v>
      </c>
      <c r="S507" s="148">
        <v>55000</v>
      </c>
      <c r="T507" s="148">
        <v>12595000</v>
      </c>
      <c r="U507" s="148">
        <v>0</v>
      </c>
      <c r="V507" s="148">
        <v>12595000</v>
      </c>
      <c r="W507" s="148">
        <v>1007600</v>
      </c>
      <c r="X507" s="148">
        <v>13602600</v>
      </c>
      <c r="Y507" s="148">
        <v>66000</v>
      </c>
    </row>
    <row r="508" spans="1:25" x14ac:dyDescent="0.25">
      <c r="A508" s="212">
        <v>44615</v>
      </c>
      <c r="B508" s="152" t="s">
        <v>376</v>
      </c>
      <c r="C508" s="152" t="s">
        <v>377</v>
      </c>
      <c r="D508" s="152" t="s">
        <v>412</v>
      </c>
      <c r="E508" s="152" t="s">
        <v>413</v>
      </c>
      <c r="F508" s="152" t="s">
        <v>414</v>
      </c>
      <c r="G508" s="152" t="s">
        <v>514</v>
      </c>
      <c r="H508" s="152">
        <v>5</v>
      </c>
      <c r="I508" s="152">
        <v>0.02</v>
      </c>
      <c r="J508" s="152">
        <v>0</v>
      </c>
      <c r="K508" s="152">
        <v>11</v>
      </c>
      <c r="L508" s="152">
        <v>30</v>
      </c>
      <c r="M508" s="152">
        <v>24</v>
      </c>
      <c r="N508" s="148">
        <v>18</v>
      </c>
      <c r="O508" s="148">
        <v>49</v>
      </c>
      <c r="P508" s="148">
        <v>15</v>
      </c>
      <c r="Q508" s="148">
        <v>24</v>
      </c>
      <c r="R508" s="148">
        <v>171</v>
      </c>
      <c r="S508" s="148">
        <v>35000</v>
      </c>
      <c r="T508" s="148">
        <v>5985000</v>
      </c>
      <c r="U508" s="148">
        <v>0</v>
      </c>
      <c r="V508" s="148">
        <v>5985000</v>
      </c>
      <c r="W508" s="148">
        <v>478800</v>
      </c>
      <c r="X508" s="148">
        <v>6463800</v>
      </c>
      <c r="Y508" s="148">
        <v>42500</v>
      </c>
    </row>
    <row r="509" spans="1:25" x14ac:dyDescent="0.25">
      <c r="A509" s="212">
        <v>44615</v>
      </c>
      <c r="B509" s="152" t="s">
        <v>376</v>
      </c>
      <c r="C509" s="152" t="s">
        <v>377</v>
      </c>
      <c r="D509" s="152" t="s">
        <v>415</v>
      </c>
      <c r="E509" s="152" t="s">
        <v>416</v>
      </c>
      <c r="F509" s="152" t="s">
        <v>417</v>
      </c>
      <c r="G509" s="152" t="s">
        <v>514</v>
      </c>
      <c r="H509" s="152">
        <v>5</v>
      </c>
      <c r="I509" s="152">
        <v>0.02</v>
      </c>
      <c r="J509" s="152">
        <v>0</v>
      </c>
      <c r="K509" s="152">
        <v>49</v>
      </c>
      <c r="L509" s="152">
        <v>11</v>
      </c>
      <c r="M509" s="152">
        <v>42</v>
      </c>
      <c r="N509" s="148">
        <v>10</v>
      </c>
      <c r="O509" s="148">
        <v>36</v>
      </c>
      <c r="P509" s="148">
        <v>20</v>
      </c>
      <c r="Q509" s="148">
        <v>11</v>
      </c>
      <c r="R509" s="148">
        <v>179</v>
      </c>
      <c r="S509" s="148">
        <v>43000</v>
      </c>
      <c r="T509" s="148">
        <v>7697000</v>
      </c>
      <c r="U509" s="148">
        <v>0</v>
      </c>
      <c r="V509" s="148">
        <v>7697000</v>
      </c>
      <c r="W509" s="148">
        <v>615760</v>
      </c>
      <c r="X509" s="148">
        <v>8312760</v>
      </c>
      <c r="Y509" s="148">
        <v>51500</v>
      </c>
    </row>
    <row r="510" spans="1:25" x14ac:dyDescent="0.25">
      <c r="A510" s="212">
        <v>44615</v>
      </c>
      <c r="B510" s="152" t="s">
        <v>376</v>
      </c>
      <c r="C510" s="152" t="s">
        <v>377</v>
      </c>
      <c r="D510" s="152" t="s">
        <v>418</v>
      </c>
      <c r="E510" s="152" t="s">
        <v>419</v>
      </c>
      <c r="F510" s="152" t="s">
        <v>420</v>
      </c>
      <c r="G510" s="152" t="s">
        <v>514</v>
      </c>
      <c r="H510" s="152">
        <v>5</v>
      </c>
      <c r="I510" s="152">
        <v>0.02</v>
      </c>
      <c r="J510" s="152">
        <v>0</v>
      </c>
      <c r="K510" s="152">
        <v>11</v>
      </c>
      <c r="L510" s="152">
        <v>27</v>
      </c>
      <c r="M510" s="152">
        <v>27</v>
      </c>
      <c r="N510" s="148">
        <v>30</v>
      </c>
      <c r="O510" s="148">
        <v>36</v>
      </c>
      <c r="P510" s="148">
        <v>33</v>
      </c>
      <c r="Q510" s="148">
        <v>34</v>
      </c>
      <c r="R510" s="148">
        <v>198</v>
      </c>
      <c r="S510" s="148">
        <v>46000</v>
      </c>
      <c r="T510" s="148">
        <v>9108000</v>
      </c>
      <c r="U510" s="148">
        <v>0</v>
      </c>
      <c r="V510" s="148">
        <v>9108000</v>
      </c>
      <c r="W510" s="148">
        <v>728640</v>
      </c>
      <c r="X510" s="148">
        <v>9836640</v>
      </c>
      <c r="Y510" s="148">
        <v>54900</v>
      </c>
    </row>
    <row r="511" spans="1:25" x14ac:dyDescent="0.25">
      <c r="A511" s="212">
        <v>44615</v>
      </c>
      <c r="B511" s="152" t="s">
        <v>376</v>
      </c>
      <c r="C511" s="152" t="s">
        <v>377</v>
      </c>
      <c r="D511" s="152" t="s">
        <v>421</v>
      </c>
      <c r="E511" s="152" t="s">
        <v>422</v>
      </c>
      <c r="F511" s="152" t="s">
        <v>423</v>
      </c>
      <c r="G511" s="152" t="s">
        <v>514</v>
      </c>
      <c r="H511" s="152">
        <v>24</v>
      </c>
      <c r="I511" s="152">
        <v>0.02</v>
      </c>
      <c r="J511" s="152">
        <v>0</v>
      </c>
      <c r="K511" s="152">
        <v>17</v>
      </c>
      <c r="L511" s="152">
        <v>19</v>
      </c>
      <c r="M511" s="152">
        <v>22</v>
      </c>
      <c r="N511" s="148">
        <v>34</v>
      </c>
      <c r="O511" s="148">
        <v>41</v>
      </c>
      <c r="P511" s="148">
        <v>42</v>
      </c>
      <c r="Q511" s="148">
        <v>38</v>
      </c>
      <c r="R511" s="148">
        <v>213</v>
      </c>
      <c r="S511" s="148">
        <v>46000</v>
      </c>
      <c r="T511" s="148">
        <v>9798000</v>
      </c>
      <c r="U511" s="148">
        <v>0</v>
      </c>
      <c r="V511" s="148">
        <v>9798000</v>
      </c>
      <c r="W511" s="148">
        <v>783840</v>
      </c>
      <c r="X511" s="148">
        <v>10581840</v>
      </c>
      <c r="Y511" s="148">
        <v>54900</v>
      </c>
    </row>
    <row r="512" spans="1:25" x14ac:dyDescent="0.25">
      <c r="A512" s="212">
        <v>44615</v>
      </c>
      <c r="B512" s="152" t="s">
        <v>376</v>
      </c>
      <c r="C512" s="152" t="s">
        <v>377</v>
      </c>
      <c r="D512" s="152" t="s">
        <v>424</v>
      </c>
      <c r="E512" s="152" t="s">
        <v>425</v>
      </c>
      <c r="F512" s="152" t="s">
        <v>426</v>
      </c>
      <c r="G512" s="152" t="s">
        <v>514</v>
      </c>
      <c r="H512" s="152">
        <v>5</v>
      </c>
      <c r="I512" s="152">
        <v>0.02</v>
      </c>
      <c r="J512" s="152">
        <v>0</v>
      </c>
      <c r="K512" s="152">
        <v>10</v>
      </c>
      <c r="L512" s="152">
        <v>47</v>
      </c>
      <c r="M512" s="152">
        <v>41</v>
      </c>
      <c r="N512" s="148">
        <v>20</v>
      </c>
      <c r="O512" s="148">
        <v>16</v>
      </c>
      <c r="P512" s="148">
        <v>10</v>
      </c>
      <c r="Q512" s="148">
        <v>49</v>
      </c>
      <c r="R512" s="148">
        <v>193</v>
      </c>
      <c r="S512" s="148">
        <v>35000</v>
      </c>
      <c r="T512" s="148">
        <v>6755000</v>
      </c>
      <c r="U512" s="148">
        <v>0</v>
      </c>
      <c r="V512" s="148">
        <v>6755000</v>
      </c>
      <c r="W512" s="148">
        <v>540400</v>
      </c>
      <c r="X512" s="148">
        <v>7295400</v>
      </c>
      <c r="Y512" s="148">
        <v>41900</v>
      </c>
    </row>
    <row r="513" spans="1:25" x14ac:dyDescent="0.25">
      <c r="A513" s="212">
        <v>44615</v>
      </c>
      <c r="B513" s="152" t="s">
        <v>376</v>
      </c>
      <c r="C513" s="152" t="s">
        <v>377</v>
      </c>
      <c r="D513" s="152" t="s">
        <v>427</v>
      </c>
      <c r="E513" s="152" t="s">
        <v>428</v>
      </c>
      <c r="F513" s="152" t="s">
        <v>429</v>
      </c>
      <c r="G513" s="152" t="s">
        <v>514</v>
      </c>
      <c r="H513" s="152">
        <v>5</v>
      </c>
      <c r="I513" s="152">
        <v>0.02</v>
      </c>
      <c r="J513" s="152">
        <v>0</v>
      </c>
      <c r="K513" s="152">
        <v>32</v>
      </c>
      <c r="L513" s="152">
        <v>17</v>
      </c>
      <c r="M513" s="152">
        <v>30</v>
      </c>
      <c r="N513" s="148">
        <v>48</v>
      </c>
      <c r="O513" s="148">
        <v>27</v>
      </c>
      <c r="P513" s="148">
        <v>49</v>
      </c>
      <c r="Q513" s="148">
        <v>45</v>
      </c>
      <c r="R513" s="148">
        <v>248</v>
      </c>
      <c r="S513" s="148">
        <v>35000</v>
      </c>
      <c r="T513" s="148">
        <v>8680000</v>
      </c>
      <c r="U513" s="148">
        <v>0</v>
      </c>
      <c r="V513" s="148">
        <v>8680000</v>
      </c>
      <c r="W513" s="148">
        <v>694400</v>
      </c>
      <c r="X513" s="148">
        <v>9374400</v>
      </c>
      <c r="Y513" s="148">
        <v>41900</v>
      </c>
    </row>
    <row r="514" spans="1:25" x14ac:dyDescent="0.25">
      <c r="A514" s="212">
        <v>44615</v>
      </c>
      <c r="B514" s="152" t="s">
        <v>376</v>
      </c>
      <c r="C514" s="152" t="s">
        <v>377</v>
      </c>
      <c r="D514" s="152" t="s">
        <v>430</v>
      </c>
      <c r="E514" s="152" t="s">
        <v>431</v>
      </c>
      <c r="F514" s="152" t="s">
        <v>432</v>
      </c>
      <c r="G514" s="152" t="s">
        <v>514</v>
      </c>
      <c r="H514" s="152">
        <v>20</v>
      </c>
      <c r="I514" s="152">
        <v>0.02</v>
      </c>
      <c r="J514" s="152">
        <v>0</v>
      </c>
      <c r="K514" s="152">
        <v>13</v>
      </c>
      <c r="L514" s="152">
        <v>30</v>
      </c>
      <c r="M514" s="152">
        <v>40</v>
      </c>
      <c r="N514" s="148">
        <v>31</v>
      </c>
      <c r="O514" s="148">
        <v>24</v>
      </c>
      <c r="P514" s="148">
        <v>32</v>
      </c>
      <c r="Q514" s="148">
        <v>40</v>
      </c>
      <c r="R514" s="148">
        <v>210</v>
      </c>
      <c r="S514" s="148">
        <v>30000</v>
      </c>
      <c r="T514" s="148">
        <v>6300000</v>
      </c>
      <c r="U514" s="148">
        <v>0</v>
      </c>
      <c r="V514" s="148">
        <v>6300000</v>
      </c>
      <c r="W514" s="148">
        <v>504000</v>
      </c>
      <c r="X514" s="148">
        <v>6804000</v>
      </c>
      <c r="Y514" s="148">
        <v>35900</v>
      </c>
    </row>
    <row r="515" spans="1:25" x14ac:dyDescent="0.25">
      <c r="A515" s="212">
        <v>44615</v>
      </c>
      <c r="B515" s="152" t="s">
        <v>376</v>
      </c>
      <c r="C515" s="152" t="s">
        <v>377</v>
      </c>
      <c r="D515" s="152" t="s">
        <v>378</v>
      </c>
      <c r="E515" s="152" t="s">
        <v>379</v>
      </c>
      <c r="F515" s="152" t="s">
        <v>380</v>
      </c>
      <c r="G515" s="152" t="s">
        <v>514</v>
      </c>
      <c r="H515" s="152">
        <v>0</v>
      </c>
      <c r="I515" s="152">
        <v>0.02</v>
      </c>
      <c r="J515" s="152">
        <v>0</v>
      </c>
      <c r="K515" s="152">
        <v>37</v>
      </c>
      <c r="L515" s="152">
        <v>24</v>
      </c>
      <c r="M515" s="152">
        <v>28</v>
      </c>
      <c r="N515" s="148">
        <v>32</v>
      </c>
      <c r="O515" s="148">
        <v>25</v>
      </c>
      <c r="P515" s="148">
        <v>28</v>
      </c>
      <c r="Q515" s="148">
        <v>46</v>
      </c>
      <c r="R515" s="148">
        <v>220</v>
      </c>
      <c r="S515" s="148">
        <v>20000</v>
      </c>
      <c r="T515" s="148">
        <v>4400000</v>
      </c>
      <c r="U515" s="148">
        <v>0</v>
      </c>
      <c r="V515" s="148">
        <v>4400000</v>
      </c>
      <c r="W515" s="148">
        <v>352000</v>
      </c>
      <c r="X515" s="148">
        <v>4752000</v>
      </c>
      <c r="Y515" s="148">
        <v>25000</v>
      </c>
    </row>
    <row r="516" spans="1:25" x14ac:dyDescent="0.25">
      <c r="A516" s="212">
        <v>44615</v>
      </c>
      <c r="B516" s="152" t="s">
        <v>376</v>
      </c>
      <c r="C516" s="152" t="s">
        <v>377</v>
      </c>
      <c r="D516" s="152" t="s">
        <v>382</v>
      </c>
      <c r="E516" s="152" t="s">
        <v>383</v>
      </c>
      <c r="F516" s="152" t="s">
        <v>384</v>
      </c>
      <c r="G516" s="152" t="s">
        <v>514</v>
      </c>
      <c r="H516" s="152">
        <v>0</v>
      </c>
      <c r="I516" s="152">
        <v>0.02</v>
      </c>
      <c r="J516" s="152">
        <v>0</v>
      </c>
      <c r="K516" s="152">
        <v>32</v>
      </c>
      <c r="L516" s="152">
        <v>29</v>
      </c>
      <c r="M516" s="152">
        <v>11</v>
      </c>
      <c r="N516" s="148">
        <v>40</v>
      </c>
      <c r="O516" s="148">
        <v>39</v>
      </c>
      <c r="P516" s="148">
        <v>39</v>
      </c>
      <c r="Q516" s="148">
        <v>13</v>
      </c>
      <c r="R516" s="148">
        <v>203</v>
      </c>
      <c r="S516" s="148">
        <v>31000</v>
      </c>
      <c r="T516" s="148">
        <v>6293000</v>
      </c>
      <c r="U516" s="148">
        <v>0</v>
      </c>
      <c r="V516" s="148">
        <v>6293000</v>
      </c>
      <c r="W516" s="148">
        <v>503440</v>
      </c>
      <c r="X516" s="148">
        <v>6796440</v>
      </c>
      <c r="Y516" s="148">
        <v>39900</v>
      </c>
    </row>
    <row r="517" spans="1:25" x14ac:dyDescent="0.25">
      <c r="A517" s="212">
        <v>44615</v>
      </c>
      <c r="B517" s="152" t="s">
        <v>376</v>
      </c>
      <c r="C517" s="152" t="s">
        <v>377</v>
      </c>
      <c r="D517" s="152" t="s">
        <v>385</v>
      </c>
      <c r="E517" s="152" t="s">
        <v>386</v>
      </c>
      <c r="F517" s="152" t="s">
        <v>387</v>
      </c>
      <c r="G517" s="152" t="s">
        <v>514</v>
      </c>
      <c r="H517" s="152">
        <v>5</v>
      </c>
      <c r="I517" s="152">
        <v>0.02</v>
      </c>
      <c r="J517" s="152">
        <v>0</v>
      </c>
      <c r="K517" s="152">
        <v>20</v>
      </c>
      <c r="L517" s="152">
        <v>49</v>
      </c>
      <c r="M517" s="152">
        <v>21</v>
      </c>
      <c r="N517" s="148">
        <v>33</v>
      </c>
      <c r="O517" s="148">
        <v>32</v>
      </c>
      <c r="P517" s="148">
        <v>48</v>
      </c>
      <c r="Q517" s="148">
        <v>43</v>
      </c>
      <c r="R517" s="148">
        <v>246</v>
      </c>
      <c r="S517" s="148">
        <v>90000</v>
      </c>
      <c r="T517" s="148">
        <v>22140000</v>
      </c>
      <c r="U517" s="148">
        <v>0</v>
      </c>
      <c r="V517" s="148">
        <v>22140000</v>
      </c>
      <c r="W517" s="148">
        <v>1771200</v>
      </c>
      <c r="X517" s="148">
        <v>23911200</v>
      </c>
      <c r="Y517" s="148">
        <v>108900</v>
      </c>
    </row>
    <row r="518" spans="1:25" x14ac:dyDescent="0.25">
      <c r="A518" s="212">
        <v>44615</v>
      </c>
      <c r="B518" s="152" t="s">
        <v>433</v>
      </c>
      <c r="C518" s="152" t="s">
        <v>126</v>
      </c>
      <c r="D518" s="152" t="s">
        <v>434</v>
      </c>
      <c r="E518" s="152" t="s">
        <v>435</v>
      </c>
      <c r="F518" s="152" t="s">
        <v>436</v>
      </c>
      <c r="G518" s="152" t="s">
        <v>569</v>
      </c>
      <c r="H518" s="152">
        <v>5</v>
      </c>
      <c r="I518" s="152">
        <v>0.03</v>
      </c>
      <c r="J518" s="152">
        <v>0</v>
      </c>
      <c r="K518" s="152">
        <v>22</v>
      </c>
      <c r="L518" s="152">
        <v>12</v>
      </c>
      <c r="M518" s="152">
        <v>35</v>
      </c>
      <c r="N518" s="148">
        <v>40</v>
      </c>
      <c r="O518" s="148">
        <v>10</v>
      </c>
      <c r="P518" s="148">
        <v>22</v>
      </c>
      <c r="Q518" s="148">
        <v>19</v>
      </c>
      <c r="R518" s="148">
        <v>160</v>
      </c>
      <c r="S518" s="148">
        <v>65233</v>
      </c>
      <c r="T518" s="148">
        <v>10437280</v>
      </c>
      <c r="U518" s="148">
        <v>0</v>
      </c>
      <c r="V518" s="148">
        <v>10437280</v>
      </c>
      <c r="W518" s="148">
        <v>834982.40000000002</v>
      </c>
      <c r="X518" s="148">
        <v>11272262.4</v>
      </c>
      <c r="Y518" s="148">
        <v>81000</v>
      </c>
    </row>
    <row r="519" spans="1:25" x14ac:dyDescent="0.25">
      <c r="A519" s="212">
        <v>44615</v>
      </c>
      <c r="B519" s="152" t="s">
        <v>433</v>
      </c>
      <c r="C519" s="152" t="s">
        <v>126</v>
      </c>
      <c r="D519" s="152" t="s">
        <v>437</v>
      </c>
      <c r="E519" s="152" t="s">
        <v>438</v>
      </c>
      <c r="F519" s="152" t="s">
        <v>439</v>
      </c>
      <c r="G519" s="152" t="s">
        <v>569</v>
      </c>
      <c r="H519" s="152">
        <v>5</v>
      </c>
      <c r="I519" s="152">
        <v>0.03</v>
      </c>
      <c r="J519" s="152">
        <v>0</v>
      </c>
      <c r="K519" s="152">
        <v>34</v>
      </c>
      <c r="L519" s="152">
        <v>27</v>
      </c>
      <c r="M519" s="152">
        <v>17</v>
      </c>
      <c r="N519" s="148">
        <v>49</v>
      </c>
      <c r="O519" s="148">
        <v>41</v>
      </c>
      <c r="P519" s="148">
        <v>41</v>
      </c>
      <c r="Q519" s="148">
        <v>45</v>
      </c>
      <c r="R519" s="148">
        <v>254</v>
      </c>
      <c r="S519" s="148">
        <v>80371</v>
      </c>
      <c r="T519" s="148">
        <v>20414234</v>
      </c>
      <c r="U519" s="148">
        <v>0</v>
      </c>
      <c r="V519" s="148">
        <v>20414234</v>
      </c>
      <c r="W519" s="148">
        <v>1633138.72</v>
      </c>
      <c r="X519" s="148">
        <v>22047372.719999999</v>
      </c>
      <c r="Y519" s="148">
        <v>99900</v>
      </c>
    </row>
    <row r="520" spans="1:25" x14ac:dyDescent="0.25">
      <c r="A520" s="212">
        <v>44615</v>
      </c>
      <c r="B520" s="152" t="s">
        <v>433</v>
      </c>
      <c r="C520" s="152" t="s">
        <v>126</v>
      </c>
      <c r="D520" s="152" t="s">
        <v>440</v>
      </c>
      <c r="E520" s="152" t="s">
        <v>441</v>
      </c>
      <c r="F520" s="152" t="s">
        <v>442</v>
      </c>
      <c r="G520" s="152" t="s">
        <v>569</v>
      </c>
      <c r="H520" s="152">
        <v>10</v>
      </c>
      <c r="I520" s="152">
        <v>0.03</v>
      </c>
      <c r="J520" s="152">
        <v>0</v>
      </c>
      <c r="K520" s="152">
        <v>25</v>
      </c>
      <c r="L520" s="152">
        <v>36</v>
      </c>
      <c r="M520" s="152">
        <v>14</v>
      </c>
      <c r="N520" s="148">
        <v>40</v>
      </c>
      <c r="O520" s="148">
        <v>13</v>
      </c>
      <c r="P520" s="148">
        <v>30</v>
      </c>
      <c r="Q520" s="148">
        <v>28</v>
      </c>
      <c r="R520" s="148">
        <v>186</v>
      </c>
      <c r="S520" s="148">
        <v>207494</v>
      </c>
      <c r="T520" s="148">
        <v>38593884</v>
      </c>
      <c r="U520" s="148">
        <v>0</v>
      </c>
      <c r="V520" s="148">
        <v>38593884</v>
      </c>
      <c r="W520" s="148">
        <v>3087510.72</v>
      </c>
      <c r="X520" s="148">
        <v>41681394.719999999</v>
      </c>
      <c r="Y520" s="148">
        <v>255000</v>
      </c>
    </row>
    <row r="521" spans="1:25" x14ac:dyDescent="0.25">
      <c r="A521" s="212">
        <v>44615</v>
      </c>
      <c r="B521" s="152" t="s">
        <v>433</v>
      </c>
      <c r="C521" s="152" t="s">
        <v>126</v>
      </c>
      <c r="D521" s="152" t="s">
        <v>443</v>
      </c>
      <c r="E521" s="152" t="s">
        <v>444</v>
      </c>
      <c r="F521" s="152" t="s">
        <v>445</v>
      </c>
      <c r="G521" s="152" t="s">
        <v>514</v>
      </c>
      <c r="H521" s="152">
        <v>10</v>
      </c>
      <c r="I521" s="152">
        <v>0.03</v>
      </c>
      <c r="J521" s="152">
        <v>0</v>
      </c>
      <c r="K521" s="152">
        <v>48</v>
      </c>
      <c r="L521" s="152">
        <v>47</v>
      </c>
      <c r="M521" s="152">
        <v>14</v>
      </c>
      <c r="N521" s="148">
        <v>32</v>
      </c>
      <c r="O521" s="148">
        <v>33</v>
      </c>
      <c r="P521" s="148">
        <v>10</v>
      </c>
      <c r="Q521" s="148">
        <v>43</v>
      </c>
      <c r="R521" s="148">
        <v>227</v>
      </c>
      <c r="S521" s="148">
        <v>73857</v>
      </c>
      <c r="T521" s="148">
        <v>16765539</v>
      </c>
      <c r="U521" s="148">
        <v>0</v>
      </c>
      <c r="V521" s="148">
        <v>16765539</v>
      </c>
      <c r="W521" s="148">
        <v>1341243.1200000001</v>
      </c>
      <c r="X521" s="148">
        <v>18106782.120000001</v>
      </c>
      <c r="Y521" s="148">
        <v>91900</v>
      </c>
    </row>
    <row r="522" spans="1:25" x14ac:dyDescent="0.25">
      <c r="A522" s="212">
        <v>44615</v>
      </c>
      <c r="B522" s="152" t="s">
        <v>433</v>
      </c>
      <c r="C522" s="152" t="s">
        <v>126</v>
      </c>
      <c r="D522" s="152" t="s">
        <v>446</v>
      </c>
      <c r="E522" s="152" t="s">
        <v>447</v>
      </c>
      <c r="F522" s="152" t="s">
        <v>448</v>
      </c>
      <c r="G522" s="152" t="s">
        <v>514</v>
      </c>
      <c r="H522" s="152">
        <v>10</v>
      </c>
      <c r="I522" s="152">
        <v>0.03</v>
      </c>
      <c r="J522" s="152">
        <v>0</v>
      </c>
      <c r="K522" s="152">
        <v>12</v>
      </c>
      <c r="L522" s="152">
        <v>47</v>
      </c>
      <c r="M522" s="152">
        <v>41</v>
      </c>
      <c r="N522" s="148">
        <v>30</v>
      </c>
      <c r="O522" s="148">
        <v>29</v>
      </c>
      <c r="P522" s="148">
        <v>49</v>
      </c>
      <c r="Q522" s="148">
        <v>46</v>
      </c>
      <c r="R522" s="148">
        <v>254</v>
      </c>
      <c r="S522" s="148">
        <v>9350</v>
      </c>
      <c r="T522" s="148">
        <v>2374900</v>
      </c>
      <c r="U522" s="148">
        <v>0</v>
      </c>
      <c r="V522" s="148">
        <v>2374900</v>
      </c>
      <c r="W522" s="148">
        <v>189992</v>
      </c>
      <c r="X522" s="148">
        <v>2564892</v>
      </c>
      <c r="Y522" s="148">
        <v>11900</v>
      </c>
    </row>
    <row r="523" spans="1:25" x14ac:dyDescent="0.25">
      <c r="A523" s="212">
        <v>44615</v>
      </c>
      <c r="B523" s="152" t="s">
        <v>433</v>
      </c>
      <c r="C523" s="152" t="s">
        <v>126</v>
      </c>
      <c r="D523" s="152" t="s">
        <v>449</v>
      </c>
      <c r="E523" s="152" t="s">
        <v>450</v>
      </c>
      <c r="F523" s="152" t="s">
        <v>451</v>
      </c>
      <c r="G523" s="152" t="s">
        <v>514</v>
      </c>
      <c r="H523" s="152">
        <v>10</v>
      </c>
      <c r="I523" s="152">
        <v>0.03</v>
      </c>
      <c r="J523" s="152">
        <v>0</v>
      </c>
      <c r="K523" s="152">
        <v>31</v>
      </c>
      <c r="L523" s="152">
        <v>25</v>
      </c>
      <c r="M523" s="152">
        <v>21</v>
      </c>
      <c r="N523" s="148">
        <v>23</v>
      </c>
      <c r="O523" s="148">
        <v>17</v>
      </c>
      <c r="P523" s="148">
        <v>14</v>
      </c>
      <c r="Q523" s="148">
        <v>18</v>
      </c>
      <c r="R523" s="148">
        <v>149</v>
      </c>
      <c r="S523" s="148">
        <v>22851</v>
      </c>
      <c r="T523" s="148">
        <v>3404799</v>
      </c>
      <c r="U523" s="148">
        <v>0</v>
      </c>
      <c r="V523" s="148">
        <v>3404799</v>
      </c>
      <c r="W523" s="148">
        <v>272383.92</v>
      </c>
      <c r="X523" s="148">
        <v>3677182.92</v>
      </c>
      <c r="Y523" s="148">
        <v>28900</v>
      </c>
    </row>
    <row r="524" spans="1:25" x14ac:dyDescent="0.25">
      <c r="A524" s="212">
        <v>44615</v>
      </c>
      <c r="B524" s="152" t="s">
        <v>433</v>
      </c>
      <c r="C524" s="152" t="s">
        <v>126</v>
      </c>
      <c r="D524" s="152" t="s">
        <v>452</v>
      </c>
      <c r="E524" s="152" t="s">
        <v>453</v>
      </c>
      <c r="F524" s="152" t="s">
        <v>454</v>
      </c>
      <c r="G524" s="152" t="s">
        <v>514</v>
      </c>
      <c r="H524" s="152">
        <v>12</v>
      </c>
      <c r="I524" s="152">
        <v>0.03</v>
      </c>
      <c r="J524" s="152">
        <v>0</v>
      </c>
      <c r="K524" s="152">
        <v>19</v>
      </c>
      <c r="L524" s="152">
        <v>44</v>
      </c>
      <c r="M524" s="152">
        <v>24</v>
      </c>
      <c r="N524" s="148">
        <v>36</v>
      </c>
      <c r="O524" s="148">
        <v>28</v>
      </c>
      <c r="P524" s="148">
        <v>48</v>
      </c>
      <c r="Q524" s="148">
        <v>31</v>
      </c>
      <c r="R524" s="148">
        <v>230</v>
      </c>
      <c r="S524" s="148">
        <v>37296</v>
      </c>
      <c r="T524" s="148">
        <v>8578080</v>
      </c>
      <c r="U524" s="148">
        <v>0</v>
      </c>
      <c r="V524" s="148">
        <v>8578080</v>
      </c>
      <c r="W524" s="148">
        <v>686246.40000000002</v>
      </c>
      <c r="X524" s="148">
        <v>9264326.4000000004</v>
      </c>
      <c r="Y524" s="148">
        <v>46900</v>
      </c>
    </row>
    <row r="525" spans="1:25" x14ac:dyDescent="0.25">
      <c r="A525" s="212">
        <v>44615</v>
      </c>
      <c r="B525" s="152" t="s">
        <v>433</v>
      </c>
      <c r="C525" s="152" t="s">
        <v>126</v>
      </c>
      <c r="D525" s="152" t="s">
        <v>455</v>
      </c>
      <c r="E525" s="152" t="s">
        <v>456</v>
      </c>
      <c r="F525" s="152" t="s">
        <v>457</v>
      </c>
      <c r="G525" s="152" t="s">
        <v>549</v>
      </c>
      <c r="H525" s="152">
        <v>10</v>
      </c>
      <c r="I525" s="152">
        <v>0.03</v>
      </c>
      <c r="J525" s="152">
        <v>0</v>
      </c>
      <c r="K525" s="152">
        <v>47</v>
      </c>
      <c r="L525" s="152">
        <v>28</v>
      </c>
      <c r="M525" s="152">
        <v>49</v>
      </c>
      <c r="N525" s="148">
        <v>24</v>
      </c>
      <c r="O525" s="148">
        <v>47</v>
      </c>
      <c r="P525" s="148">
        <v>11</v>
      </c>
      <c r="Q525" s="148">
        <v>47</v>
      </c>
      <c r="R525" s="148">
        <v>253</v>
      </c>
      <c r="S525" s="148">
        <v>9350</v>
      </c>
      <c r="T525" s="148">
        <v>2365550</v>
      </c>
      <c r="U525" s="148">
        <v>0</v>
      </c>
      <c r="V525" s="148">
        <v>2365550</v>
      </c>
      <c r="W525" s="148">
        <v>189244</v>
      </c>
      <c r="X525" s="148">
        <v>2554794</v>
      </c>
      <c r="Y525" s="148">
        <v>11900</v>
      </c>
    </row>
    <row r="526" spans="1:25" x14ac:dyDescent="0.25">
      <c r="A526" s="212">
        <v>44615</v>
      </c>
      <c r="B526" s="152" t="s">
        <v>433</v>
      </c>
      <c r="C526" s="152" t="s">
        <v>126</v>
      </c>
      <c r="D526" s="152" t="s">
        <v>458</v>
      </c>
      <c r="E526" s="152" t="s">
        <v>459</v>
      </c>
      <c r="F526" s="152" t="s">
        <v>460</v>
      </c>
      <c r="G526" s="152" t="s">
        <v>569</v>
      </c>
      <c r="H526" s="152">
        <v>7</v>
      </c>
      <c r="I526" s="152">
        <v>0.03</v>
      </c>
      <c r="J526" s="152">
        <v>0</v>
      </c>
      <c r="K526" s="152">
        <v>16</v>
      </c>
      <c r="L526" s="152">
        <v>24</v>
      </c>
      <c r="M526" s="152">
        <v>36</v>
      </c>
      <c r="N526" s="148">
        <v>32</v>
      </c>
      <c r="O526" s="148">
        <v>39</v>
      </c>
      <c r="P526" s="148">
        <v>18</v>
      </c>
      <c r="Q526" s="148">
        <v>23</v>
      </c>
      <c r="R526" s="148">
        <v>188</v>
      </c>
      <c r="S526" s="148">
        <v>181754</v>
      </c>
      <c r="T526" s="148">
        <v>34169752</v>
      </c>
      <c r="U526" s="148">
        <v>0</v>
      </c>
      <c r="V526" s="148">
        <v>34169752</v>
      </c>
      <c r="W526" s="148">
        <v>2733580.16</v>
      </c>
      <c r="X526" s="148">
        <v>36903332.159999996</v>
      </c>
      <c r="Y526" s="148">
        <v>209900</v>
      </c>
    </row>
    <row r="527" spans="1:25" x14ac:dyDescent="0.25">
      <c r="A527" s="212">
        <v>44615</v>
      </c>
      <c r="B527" s="152" t="s">
        <v>433</v>
      </c>
      <c r="C527" s="152" t="s">
        <v>126</v>
      </c>
      <c r="D527" s="152" t="s">
        <v>461</v>
      </c>
      <c r="E527" s="152" t="s">
        <v>462</v>
      </c>
      <c r="F527" s="152" t="s">
        <v>463</v>
      </c>
      <c r="G527" s="152" t="s">
        <v>569</v>
      </c>
      <c r="H527" s="152">
        <v>5</v>
      </c>
      <c r="I527" s="152">
        <v>0.03</v>
      </c>
      <c r="J527" s="152">
        <v>0</v>
      </c>
      <c r="K527" s="152">
        <v>31</v>
      </c>
      <c r="L527" s="152">
        <v>11</v>
      </c>
      <c r="M527" s="152">
        <v>49</v>
      </c>
      <c r="N527" s="148">
        <v>49</v>
      </c>
      <c r="O527" s="148">
        <v>50</v>
      </c>
      <c r="P527" s="148">
        <v>21</v>
      </c>
      <c r="Q527" s="148">
        <v>33</v>
      </c>
      <c r="R527" s="148">
        <v>244</v>
      </c>
      <c r="S527" s="148">
        <v>150919</v>
      </c>
      <c r="T527" s="148">
        <v>36824236</v>
      </c>
      <c r="U527" s="148">
        <v>0</v>
      </c>
      <c r="V527" s="148">
        <v>36824236</v>
      </c>
      <c r="W527" s="148">
        <v>2945938.88</v>
      </c>
      <c r="X527" s="148">
        <v>39770174.880000003</v>
      </c>
      <c r="Y527" s="148">
        <v>180000</v>
      </c>
    </row>
    <row r="528" spans="1:25" x14ac:dyDescent="0.25">
      <c r="A528" s="212">
        <v>44615</v>
      </c>
      <c r="B528" s="152" t="s">
        <v>433</v>
      </c>
      <c r="C528" s="152" t="s">
        <v>126</v>
      </c>
      <c r="D528" s="152" t="s">
        <v>464</v>
      </c>
      <c r="E528" s="152" t="s">
        <v>465</v>
      </c>
      <c r="F528" s="152" t="s">
        <v>466</v>
      </c>
      <c r="G528" s="152" t="s">
        <v>569</v>
      </c>
      <c r="H528" s="152">
        <v>5</v>
      </c>
      <c r="I528" s="152">
        <v>0.03</v>
      </c>
      <c r="J528" s="152">
        <v>0</v>
      </c>
      <c r="K528" s="152">
        <v>24</v>
      </c>
      <c r="L528" s="152">
        <v>44</v>
      </c>
      <c r="M528" s="152">
        <v>20</v>
      </c>
      <c r="N528" s="148">
        <v>31</v>
      </c>
      <c r="O528" s="148">
        <v>25</v>
      </c>
      <c r="P528" s="148">
        <v>37</v>
      </c>
      <c r="Q528" s="148">
        <v>38</v>
      </c>
      <c r="R528" s="148">
        <v>219</v>
      </c>
      <c r="S528" s="148">
        <v>89091</v>
      </c>
      <c r="T528" s="148">
        <v>19510929</v>
      </c>
      <c r="U528" s="148">
        <v>0</v>
      </c>
      <c r="V528" s="148">
        <v>19510929</v>
      </c>
      <c r="W528" s="148">
        <v>1560874.32</v>
      </c>
      <c r="X528" s="148">
        <v>21071803.32</v>
      </c>
      <c r="Y528" s="148">
        <v>107900</v>
      </c>
    </row>
    <row r="529" spans="1:25" x14ac:dyDescent="0.25">
      <c r="A529" s="212">
        <v>44615</v>
      </c>
      <c r="B529" s="152" t="s">
        <v>433</v>
      </c>
      <c r="C529" s="152" t="s">
        <v>126</v>
      </c>
      <c r="D529" s="152" t="s">
        <v>467</v>
      </c>
      <c r="E529" s="152" t="s">
        <v>468</v>
      </c>
      <c r="F529" s="152" t="s">
        <v>469</v>
      </c>
      <c r="G529" s="152" t="s">
        <v>569</v>
      </c>
      <c r="H529" s="152">
        <v>5</v>
      </c>
      <c r="I529" s="152">
        <v>0.03</v>
      </c>
      <c r="J529" s="152">
        <v>0</v>
      </c>
      <c r="K529" s="152">
        <v>20</v>
      </c>
      <c r="L529" s="152">
        <v>20</v>
      </c>
      <c r="M529" s="152">
        <v>31</v>
      </c>
      <c r="N529" s="148">
        <v>45</v>
      </c>
      <c r="O529" s="148">
        <v>24</v>
      </c>
      <c r="P529" s="148">
        <v>44</v>
      </c>
      <c r="Q529" s="148">
        <v>22</v>
      </c>
      <c r="R529" s="148">
        <v>206</v>
      </c>
      <c r="S529" s="148">
        <v>89091</v>
      </c>
      <c r="T529" s="148">
        <v>18352746</v>
      </c>
      <c r="U529" s="148">
        <v>0</v>
      </c>
      <c r="V529" s="148">
        <v>18352746</v>
      </c>
      <c r="W529" s="148">
        <v>1468219.68</v>
      </c>
      <c r="X529" s="148">
        <v>19820965.68</v>
      </c>
      <c r="Y529" s="148">
        <v>107900</v>
      </c>
    </row>
    <row r="530" spans="1:25" x14ac:dyDescent="0.25">
      <c r="A530" s="212">
        <v>44616</v>
      </c>
      <c r="B530" s="152" t="s">
        <v>44</v>
      </c>
      <c r="C530" s="152" t="s">
        <v>45</v>
      </c>
      <c r="D530" s="152" t="s">
        <v>46</v>
      </c>
      <c r="E530" s="152" t="s">
        <v>47</v>
      </c>
      <c r="F530" s="152" t="s">
        <v>48</v>
      </c>
      <c r="G530" s="152" t="s">
        <v>514</v>
      </c>
      <c r="H530" s="152">
        <v>5</v>
      </c>
      <c r="I530" s="152">
        <v>0.1</v>
      </c>
      <c r="J530" s="152">
        <v>0</v>
      </c>
      <c r="K530" s="152">
        <v>29</v>
      </c>
      <c r="L530" s="152">
        <v>44</v>
      </c>
      <c r="M530" s="152">
        <v>13</v>
      </c>
      <c r="N530" s="148">
        <v>14</v>
      </c>
      <c r="O530" s="148">
        <v>33</v>
      </c>
      <c r="P530" s="148">
        <v>49</v>
      </c>
      <c r="Q530" s="148">
        <v>39</v>
      </c>
      <c r="R530" s="148">
        <v>221</v>
      </c>
      <c r="S530" s="148">
        <v>25000</v>
      </c>
      <c r="T530" s="148">
        <v>5525000</v>
      </c>
      <c r="U530" s="148">
        <v>0</v>
      </c>
      <c r="V530" s="148">
        <v>5525000</v>
      </c>
      <c r="W530" s="148">
        <v>442000</v>
      </c>
      <c r="X530" s="148">
        <v>5967000</v>
      </c>
      <c r="Y530" s="148">
        <v>30900</v>
      </c>
    </row>
    <row r="531" spans="1:25" x14ac:dyDescent="0.25">
      <c r="A531" s="212">
        <v>44616</v>
      </c>
      <c r="B531" s="152" t="s">
        <v>44</v>
      </c>
      <c r="C531" s="152" t="s">
        <v>45</v>
      </c>
      <c r="D531" s="152" t="s">
        <v>51</v>
      </c>
      <c r="E531" s="152" t="s">
        <v>52</v>
      </c>
      <c r="F531" s="152" t="s">
        <v>53</v>
      </c>
      <c r="G531" s="152" t="s">
        <v>514</v>
      </c>
      <c r="H531" s="152">
        <v>5</v>
      </c>
      <c r="I531" s="152">
        <v>0.1</v>
      </c>
      <c r="J531" s="152">
        <v>0</v>
      </c>
      <c r="K531" s="152">
        <v>15</v>
      </c>
      <c r="L531" s="152">
        <v>19</v>
      </c>
      <c r="M531" s="152">
        <v>16</v>
      </c>
      <c r="N531" s="148">
        <v>34</v>
      </c>
      <c r="O531" s="148">
        <v>47</v>
      </c>
      <c r="P531" s="148">
        <v>21</v>
      </c>
      <c r="Q531" s="148">
        <v>13</v>
      </c>
      <c r="R531" s="148">
        <v>165</v>
      </c>
      <c r="S531" s="148">
        <v>24000</v>
      </c>
      <c r="T531" s="148">
        <v>3960000</v>
      </c>
      <c r="U531" s="148">
        <v>0</v>
      </c>
      <c r="V531" s="148">
        <v>3960000</v>
      </c>
      <c r="W531" s="148">
        <v>316800</v>
      </c>
      <c r="X531" s="148">
        <v>4276800</v>
      </c>
      <c r="Y531" s="148">
        <v>28900</v>
      </c>
    </row>
    <row r="532" spans="1:25" x14ac:dyDescent="0.25">
      <c r="A532" s="212">
        <v>44616</v>
      </c>
      <c r="B532" s="152" t="s">
        <v>44</v>
      </c>
      <c r="C532" s="152" t="s">
        <v>45</v>
      </c>
      <c r="D532" s="152" t="s">
        <v>54</v>
      </c>
      <c r="E532" s="152" t="s">
        <v>55</v>
      </c>
      <c r="F532" s="152" t="s">
        <v>56</v>
      </c>
      <c r="G532" s="152" t="s">
        <v>514</v>
      </c>
      <c r="H532" s="152">
        <v>5</v>
      </c>
      <c r="I532" s="152">
        <v>0.1</v>
      </c>
      <c r="J532" s="152">
        <v>0</v>
      </c>
      <c r="K532" s="152">
        <v>32</v>
      </c>
      <c r="L532" s="152">
        <v>25</v>
      </c>
      <c r="M532" s="152">
        <v>34</v>
      </c>
      <c r="N532" s="148">
        <v>12</v>
      </c>
      <c r="O532" s="148">
        <v>0</v>
      </c>
      <c r="P532" s="148">
        <v>0</v>
      </c>
      <c r="Q532" s="148">
        <v>0</v>
      </c>
      <c r="R532" s="148">
        <v>103</v>
      </c>
      <c r="S532" s="148">
        <v>24500</v>
      </c>
      <c r="T532" s="148">
        <v>2523500</v>
      </c>
      <c r="U532" s="148">
        <v>0</v>
      </c>
      <c r="V532" s="148">
        <v>2523500</v>
      </c>
      <c r="W532" s="148">
        <v>201880</v>
      </c>
      <c r="X532" s="148">
        <v>2725380</v>
      </c>
      <c r="Y532" s="148">
        <v>30900</v>
      </c>
    </row>
    <row r="533" spans="1:25" x14ac:dyDescent="0.25">
      <c r="A533" s="212">
        <v>44616</v>
      </c>
      <c r="B533" s="152" t="s">
        <v>44</v>
      </c>
      <c r="C533" s="152" t="s">
        <v>45</v>
      </c>
      <c r="D533" s="152" t="s">
        <v>57</v>
      </c>
      <c r="E533" s="152" t="s">
        <v>58</v>
      </c>
      <c r="F533" s="152" t="s">
        <v>59</v>
      </c>
      <c r="G533" s="152" t="s">
        <v>514</v>
      </c>
      <c r="H533" s="152">
        <v>5</v>
      </c>
      <c r="I533" s="152">
        <v>0.1</v>
      </c>
      <c r="J533" s="152">
        <v>0</v>
      </c>
      <c r="K533" s="152">
        <v>0</v>
      </c>
      <c r="L533" s="152">
        <v>0</v>
      </c>
      <c r="M533" s="152">
        <v>0</v>
      </c>
      <c r="N533" s="148">
        <v>0</v>
      </c>
      <c r="O533" s="148">
        <v>0</v>
      </c>
      <c r="P533" s="148">
        <v>0</v>
      </c>
      <c r="Q533" s="148">
        <v>39</v>
      </c>
      <c r="R533" s="148">
        <v>39</v>
      </c>
      <c r="S533" s="148">
        <v>8500</v>
      </c>
      <c r="T533" s="148">
        <v>331500</v>
      </c>
      <c r="U533" s="148">
        <v>0</v>
      </c>
      <c r="V533" s="148">
        <v>331500</v>
      </c>
      <c r="W533" s="148">
        <v>26520</v>
      </c>
      <c r="X533" s="148">
        <v>358020</v>
      </c>
      <c r="Y533" s="148">
        <v>10900</v>
      </c>
    </row>
    <row r="534" spans="1:25" x14ac:dyDescent="0.25">
      <c r="A534" s="212">
        <v>44616</v>
      </c>
      <c r="B534" s="152" t="s">
        <v>44</v>
      </c>
      <c r="C534" s="152" t="s">
        <v>45</v>
      </c>
      <c r="D534" s="152" t="s">
        <v>60</v>
      </c>
      <c r="E534" s="152" t="s">
        <v>61</v>
      </c>
      <c r="F534" s="152" t="s">
        <v>62</v>
      </c>
      <c r="G534" s="152" t="s">
        <v>514</v>
      </c>
      <c r="H534" s="152">
        <v>5</v>
      </c>
      <c r="I534" s="152">
        <v>0.1</v>
      </c>
      <c r="J534" s="152">
        <v>0</v>
      </c>
      <c r="K534" s="152">
        <v>24</v>
      </c>
      <c r="L534" s="152">
        <v>35</v>
      </c>
      <c r="M534" s="152">
        <v>32</v>
      </c>
      <c r="N534" s="148">
        <v>31</v>
      </c>
      <c r="O534" s="148">
        <v>11</v>
      </c>
      <c r="P534" s="148">
        <v>42</v>
      </c>
      <c r="Q534" s="148">
        <v>10</v>
      </c>
      <c r="R534" s="148">
        <v>185</v>
      </c>
      <c r="S534" s="148">
        <v>12500</v>
      </c>
      <c r="T534" s="148">
        <v>2312500</v>
      </c>
      <c r="U534" s="148">
        <v>0</v>
      </c>
      <c r="V534" s="148">
        <v>2312500</v>
      </c>
      <c r="W534" s="148">
        <v>185000</v>
      </c>
      <c r="X534" s="148">
        <v>2497500</v>
      </c>
      <c r="Y534" s="148">
        <v>14900</v>
      </c>
    </row>
    <row r="535" spans="1:25" x14ac:dyDescent="0.25">
      <c r="A535" s="212">
        <v>44616</v>
      </c>
      <c r="B535" s="152" t="s">
        <v>44</v>
      </c>
      <c r="C535" s="152" t="s">
        <v>45</v>
      </c>
      <c r="D535" s="152" t="s">
        <v>63</v>
      </c>
      <c r="E535" s="152" t="s">
        <v>64</v>
      </c>
      <c r="F535" s="152" t="s">
        <v>65</v>
      </c>
      <c r="G535" s="152" t="s">
        <v>514</v>
      </c>
      <c r="H535" s="152">
        <v>5</v>
      </c>
      <c r="I535" s="152">
        <v>0.1</v>
      </c>
      <c r="J535" s="152">
        <v>0</v>
      </c>
      <c r="K535" s="152">
        <v>43</v>
      </c>
      <c r="L535" s="152">
        <v>31</v>
      </c>
      <c r="M535" s="152">
        <v>41</v>
      </c>
      <c r="N535" s="148">
        <v>17</v>
      </c>
      <c r="O535" s="148">
        <v>46</v>
      </c>
      <c r="P535" s="148">
        <v>35</v>
      </c>
      <c r="Q535" s="148">
        <v>36</v>
      </c>
      <c r="R535" s="148">
        <v>249</v>
      </c>
      <c r="S535" s="148">
        <v>10000</v>
      </c>
      <c r="T535" s="148">
        <v>2490000</v>
      </c>
      <c r="U535" s="148">
        <v>0</v>
      </c>
      <c r="V535" s="148">
        <v>2490000</v>
      </c>
      <c r="W535" s="148">
        <v>199200</v>
      </c>
      <c r="X535" s="148">
        <v>2689200</v>
      </c>
      <c r="Y535" s="148">
        <v>11900</v>
      </c>
    </row>
    <row r="536" spans="1:25" x14ac:dyDescent="0.25">
      <c r="A536" s="212">
        <v>44616</v>
      </c>
      <c r="B536" s="152" t="s">
        <v>44</v>
      </c>
      <c r="C536" s="152" t="s">
        <v>45</v>
      </c>
      <c r="D536" s="152" t="s">
        <v>66</v>
      </c>
      <c r="E536" s="152" t="s">
        <v>67</v>
      </c>
      <c r="F536" s="152" t="s">
        <v>68</v>
      </c>
      <c r="G536" s="152" t="s">
        <v>514</v>
      </c>
      <c r="H536" s="152">
        <v>5</v>
      </c>
      <c r="I536" s="152">
        <v>0.1</v>
      </c>
      <c r="J536" s="152">
        <v>0</v>
      </c>
      <c r="K536" s="152">
        <v>24</v>
      </c>
      <c r="L536" s="152">
        <v>15</v>
      </c>
      <c r="M536" s="152">
        <v>46</v>
      </c>
      <c r="N536" s="148">
        <v>37</v>
      </c>
      <c r="O536" s="148">
        <v>14</v>
      </c>
      <c r="P536" s="148">
        <v>11</v>
      </c>
      <c r="Q536" s="148">
        <v>40</v>
      </c>
      <c r="R536" s="148">
        <v>187</v>
      </c>
      <c r="S536" s="148">
        <v>27000</v>
      </c>
      <c r="T536" s="148">
        <v>5049000</v>
      </c>
      <c r="U536" s="148">
        <v>0</v>
      </c>
      <c r="V536" s="148">
        <v>5049000</v>
      </c>
      <c r="W536" s="148">
        <v>403920</v>
      </c>
      <c r="X536" s="148">
        <v>5452920</v>
      </c>
      <c r="Y536" s="148">
        <v>31900</v>
      </c>
    </row>
    <row r="537" spans="1:25" x14ac:dyDescent="0.25">
      <c r="A537" s="212">
        <v>44616</v>
      </c>
      <c r="B537" s="152" t="s">
        <v>216</v>
      </c>
      <c r="C537" s="152" t="s">
        <v>217</v>
      </c>
      <c r="D537" s="152" t="s">
        <v>224</v>
      </c>
      <c r="E537" s="152" t="s">
        <v>225</v>
      </c>
      <c r="F537" s="152" t="s">
        <v>226</v>
      </c>
      <c r="G537" s="152" t="s">
        <v>514</v>
      </c>
      <c r="H537" s="152">
        <v>30</v>
      </c>
      <c r="I537" s="152">
        <v>0.05</v>
      </c>
      <c r="J537" s="152">
        <v>0</v>
      </c>
      <c r="K537" s="152">
        <v>11</v>
      </c>
      <c r="L537" s="152">
        <v>18</v>
      </c>
      <c r="M537" s="152">
        <v>29</v>
      </c>
      <c r="N537" s="148">
        <v>50</v>
      </c>
      <c r="O537" s="148">
        <v>13</v>
      </c>
      <c r="P537" s="148">
        <v>26</v>
      </c>
      <c r="Q537" s="148">
        <v>49</v>
      </c>
      <c r="R537" s="148">
        <v>196</v>
      </c>
      <c r="S537" s="148">
        <v>18150</v>
      </c>
      <c r="T537" s="148">
        <v>3557400</v>
      </c>
      <c r="U537" s="148">
        <v>0</v>
      </c>
      <c r="V537" s="148">
        <v>3557400</v>
      </c>
      <c r="W537" s="148">
        <v>284592</v>
      </c>
      <c r="X537" s="148">
        <v>3841992</v>
      </c>
      <c r="Y537" s="148">
        <v>24900</v>
      </c>
    </row>
    <row r="538" spans="1:25" x14ac:dyDescent="0.25">
      <c r="A538" s="212">
        <v>44616</v>
      </c>
      <c r="B538" s="152" t="s">
        <v>216</v>
      </c>
      <c r="C538" s="152" t="s">
        <v>217</v>
      </c>
      <c r="D538" s="152" t="s">
        <v>227</v>
      </c>
      <c r="E538" s="152" t="s">
        <v>228</v>
      </c>
      <c r="F538" s="152" t="s">
        <v>229</v>
      </c>
      <c r="G538" s="152" t="s">
        <v>514</v>
      </c>
      <c r="H538" s="152">
        <v>24</v>
      </c>
      <c r="I538" s="152">
        <v>0.05</v>
      </c>
      <c r="J538" s="152">
        <v>0.1</v>
      </c>
      <c r="K538" s="152">
        <v>44</v>
      </c>
      <c r="L538" s="152">
        <v>42</v>
      </c>
      <c r="M538" s="152">
        <v>41</v>
      </c>
      <c r="N538" s="148">
        <v>16</v>
      </c>
      <c r="O538" s="148">
        <v>29</v>
      </c>
      <c r="P538" s="148">
        <v>50</v>
      </c>
      <c r="Q538" s="148">
        <v>26</v>
      </c>
      <c r="R538" s="148">
        <v>248</v>
      </c>
      <c r="S538" s="148">
        <v>40000</v>
      </c>
      <c r="T538" s="148">
        <v>9920000</v>
      </c>
      <c r="U538" s="148">
        <v>992000</v>
      </c>
      <c r="V538" s="148">
        <v>8928000</v>
      </c>
      <c r="W538" s="148">
        <v>793600</v>
      </c>
      <c r="X538" s="148">
        <v>9721600</v>
      </c>
      <c r="Y538" s="148">
        <v>51900</v>
      </c>
    </row>
    <row r="539" spans="1:25" x14ac:dyDescent="0.25">
      <c r="A539" s="212">
        <v>44616</v>
      </c>
      <c r="B539" s="152" t="s">
        <v>216</v>
      </c>
      <c r="C539" s="152" t="s">
        <v>217</v>
      </c>
      <c r="D539" s="152" t="s">
        <v>230</v>
      </c>
      <c r="E539" s="152" t="s">
        <v>231</v>
      </c>
      <c r="F539" s="152" t="s">
        <v>232</v>
      </c>
      <c r="G539" s="152" t="s">
        <v>514</v>
      </c>
      <c r="H539" s="152">
        <v>30</v>
      </c>
      <c r="I539" s="152">
        <v>0.05</v>
      </c>
      <c r="J539" s="152">
        <v>0.15</v>
      </c>
      <c r="K539" s="152">
        <v>28</v>
      </c>
      <c r="L539" s="152">
        <v>13</v>
      </c>
      <c r="M539" s="152">
        <v>34</v>
      </c>
      <c r="N539" s="148">
        <v>20</v>
      </c>
      <c r="O539" s="148">
        <v>33</v>
      </c>
      <c r="P539" s="148">
        <v>26</v>
      </c>
      <c r="Q539" s="148">
        <v>23</v>
      </c>
      <c r="R539" s="148">
        <v>177</v>
      </c>
      <c r="S539" s="148">
        <v>36000</v>
      </c>
      <c r="T539" s="148">
        <v>6372000</v>
      </c>
      <c r="U539" s="148">
        <v>955800</v>
      </c>
      <c r="V539" s="148">
        <v>5416200</v>
      </c>
      <c r="W539" s="148">
        <v>509760</v>
      </c>
      <c r="X539" s="148">
        <v>5925960</v>
      </c>
      <c r="Y539" s="148">
        <v>46900</v>
      </c>
    </row>
    <row r="540" spans="1:25" x14ac:dyDescent="0.25">
      <c r="A540" s="212">
        <v>44616</v>
      </c>
      <c r="B540" s="152" t="s">
        <v>216</v>
      </c>
      <c r="C540" s="152" t="s">
        <v>217</v>
      </c>
      <c r="D540" s="152" t="s">
        <v>233</v>
      </c>
      <c r="E540" s="152" t="s">
        <v>234</v>
      </c>
      <c r="F540" s="152" t="s">
        <v>235</v>
      </c>
      <c r="G540" s="152" t="s">
        <v>514</v>
      </c>
      <c r="H540" s="152">
        <v>32</v>
      </c>
      <c r="I540" s="152">
        <v>0.05</v>
      </c>
      <c r="J540" s="152">
        <v>0.1</v>
      </c>
      <c r="K540" s="152">
        <v>27</v>
      </c>
      <c r="L540" s="152">
        <v>37</v>
      </c>
      <c r="M540" s="152">
        <v>50</v>
      </c>
      <c r="N540" s="148">
        <v>17</v>
      </c>
      <c r="O540" s="148">
        <v>37</v>
      </c>
      <c r="P540" s="148">
        <v>37</v>
      </c>
      <c r="Q540" s="148">
        <v>43</v>
      </c>
      <c r="R540" s="148">
        <v>248</v>
      </c>
      <c r="S540" s="148">
        <v>21120</v>
      </c>
      <c r="T540" s="148">
        <v>5237760</v>
      </c>
      <c r="U540" s="148">
        <v>523776</v>
      </c>
      <c r="V540" s="148">
        <v>4713984</v>
      </c>
      <c r="W540" s="148">
        <v>419020.79999999999</v>
      </c>
      <c r="X540" s="148">
        <v>5133004.7999999998</v>
      </c>
      <c r="Y540" s="148">
        <v>27900</v>
      </c>
    </row>
    <row r="541" spans="1:25" x14ac:dyDescent="0.25">
      <c r="A541" s="212">
        <v>44616</v>
      </c>
      <c r="B541" s="152" t="s">
        <v>216</v>
      </c>
      <c r="C541" s="152" t="s">
        <v>217</v>
      </c>
      <c r="D541" s="152" t="s">
        <v>236</v>
      </c>
      <c r="E541" s="152" t="s">
        <v>237</v>
      </c>
      <c r="F541" s="152" t="s">
        <v>238</v>
      </c>
      <c r="G541" s="152" t="s">
        <v>514</v>
      </c>
      <c r="H541" s="152">
        <v>30</v>
      </c>
      <c r="I541" s="152">
        <v>0.05</v>
      </c>
      <c r="J541" s="152">
        <v>0.2</v>
      </c>
      <c r="K541" s="152">
        <v>48</v>
      </c>
      <c r="L541" s="152">
        <v>34</v>
      </c>
      <c r="M541" s="152">
        <v>36</v>
      </c>
      <c r="N541" s="148">
        <v>40</v>
      </c>
      <c r="O541" s="148">
        <v>44</v>
      </c>
      <c r="P541" s="148">
        <v>31</v>
      </c>
      <c r="Q541" s="148">
        <v>10</v>
      </c>
      <c r="R541" s="148">
        <v>243</v>
      </c>
      <c r="S541" s="148">
        <v>33000</v>
      </c>
      <c r="T541" s="148">
        <v>8019000</v>
      </c>
      <c r="U541" s="148">
        <v>1603800</v>
      </c>
      <c r="V541" s="148">
        <v>6415200</v>
      </c>
      <c r="W541" s="148">
        <v>641520</v>
      </c>
      <c r="X541" s="148">
        <v>7056720</v>
      </c>
      <c r="Y541" s="148">
        <v>42900</v>
      </c>
    </row>
    <row r="542" spans="1:25" x14ac:dyDescent="0.25">
      <c r="A542" s="212">
        <v>44616</v>
      </c>
      <c r="B542" s="152" t="s">
        <v>216</v>
      </c>
      <c r="C542" s="152" t="s">
        <v>217</v>
      </c>
      <c r="D542" s="152" t="s">
        <v>239</v>
      </c>
      <c r="E542" s="152" t="s">
        <v>240</v>
      </c>
      <c r="F542" s="152" t="s">
        <v>241</v>
      </c>
      <c r="G542" s="152" t="s">
        <v>514</v>
      </c>
      <c r="H542" s="152">
        <v>30</v>
      </c>
      <c r="I542" s="152">
        <v>0.05</v>
      </c>
      <c r="J542" s="152">
        <v>0</v>
      </c>
      <c r="K542" s="152">
        <v>28</v>
      </c>
      <c r="L542" s="152">
        <v>30</v>
      </c>
      <c r="M542" s="152">
        <v>15</v>
      </c>
      <c r="N542" s="148">
        <v>29</v>
      </c>
      <c r="O542" s="148">
        <v>16</v>
      </c>
      <c r="P542" s="148">
        <v>26</v>
      </c>
      <c r="Q542" s="148">
        <v>50</v>
      </c>
      <c r="R542" s="148">
        <v>194</v>
      </c>
      <c r="S542" s="148">
        <v>50400</v>
      </c>
      <c r="T542" s="148">
        <v>9777600</v>
      </c>
      <c r="U542" s="148">
        <v>0</v>
      </c>
      <c r="V542" s="148">
        <v>9777600</v>
      </c>
      <c r="W542" s="148">
        <v>782208</v>
      </c>
      <c r="X542" s="148">
        <v>10559808</v>
      </c>
      <c r="Y542" s="148">
        <v>65000</v>
      </c>
    </row>
    <row r="543" spans="1:25" x14ac:dyDescent="0.25">
      <c r="A543" s="212">
        <v>44616</v>
      </c>
      <c r="B543" s="152" t="s">
        <v>216</v>
      </c>
      <c r="C543" s="152" t="s">
        <v>217</v>
      </c>
      <c r="D543" s="152" t="s">
        <v>242</v>
      </c>
      <c r="E543" s="152" t="s">
        <v>243</v>
      </c>
      <c r="F543" s="152" t="s">
        <v>244</v>
      </c>
      <c r="G543" s="152" t="s">
        <v>514</v>
      </c>
      <c r="H543" s="152">
        <v>20</v>
      </c>
      <c r="I543" s="152">
        <v>0.05</v>
      </c>
      <c r="J543" s="152">
        <v>0</v>
      </c>
      <c r="K543" s="152">
        <v>15</v>
      </c>
      <c r="L543" s="152">
        <v>43</v>
      </c>
      <c r="M543" s="152">
        <v>38</v>
      </c>
      <c r="N543" s="148">
        <v>35</v>
      </c>
      <c r="O543" s="148">
        <v>15</v>
      </c>
      <c r="P543" s="148">
        <v>23</v>
      </c>
      <c r="Q543" s="148">
        <v>29</v>
      </c>
      <c r="R543" s="148">
        <v>198</v>
      </c>
      <c r="S543" s="148">
        <v>110000</v>
      </c>
      <c r="T543" s="148">
        <v>21780000</v>
      </c>
      <c r="U543" s="148">
        <v>0</v>
      </c>
      <c r="V543" s="148">
        <v>21780000</v>
      </c>
      <c r="W543" s="148">
        <v>1742400</v>
      </c>
      <c r="X543" s="148">
        <v>23522400</v>
      </c>
      <c r="Y543" s="148">
        <v>136900</v>
      </c>
    </row>
    <row r="544" spans="1:25" x14ac:dyDescent="0.25">
      <c r="A544" s="212">
        <v>44616</v>
      </c>
      <c r="B544" s="152" t="s">
        <v>216</v>
      </c>
      <c r="C544" s="152" t="s">
        <v>217</v>
      </c>
      <c r="D544" s="152" t="s">
        <v>245</v>
      </c>
      <c r="E544" s="152" t="s">
        <v>246</v>
      </c>
      <c r="F544" s="152" t="s">
        <v>247</v>
      </c>
      <c r="G544" s="152" t="s">
        <v>514</v>
      </c>
      <c r="H544" s="152">
        <v>40</v>
      </c>
      <c r="I544" s="152">
        <v>0.05</v>
      </c>
      <c r="J544" s="152">
        <v>0</v>
      </c>
      <c r="K544" s="152">
        <v>40</v>
      </c>
      <c r="L544" s="152">
        <v>35</v>
      </c>
      <c r="M544" s="152">
        <v>33</v>
      </c>
      <c r="N544" s="148">
        <v>45</v>
      </c>
      <c r="O544" s="148">
        <v>36</v>
      </c>
      <c r="P544" s="148">
        <v>21</v>
      </c>
      <c r="Q544" s="148">
        <v>16</v>
      </c>
      <c r="R544" s="148">
        <v>226</v>
      </c>
      <c r="S544" s="148">
        <v>45000</v>
      </c>
      <c r="T544" s="148">
        <v>10170000</v>
      </c>
      <c r="U544" s="148">
        <v>0</v>
      </c>
      <c r="V544" s="148">
        <v>10170000</v>
      </c>
      <c r="W544" s="148">
        <v>813600</v>
      </c>
      <c r="X544" s="148">
        <v>10983600</v>
      </c>
      <c r="Y544" s="148">
        <v>55900</v>
      </c>
    </row>
    <row r="545" spans="1:25" x14ac:dyDescent="0.25">
      <c r="A545" s="212">
        <v>44616</v>
      </c>
      <c r="B545" s="152" t="s">
        <v>216</v>
      </c>
      <c r="C545" s="152" t="s">
        <v>217</v>
      </c>
      <c r="D545" s="152" t="s">
        <v>248</v>
      </c>
      <c r="E545" s="152" t="s">
        <v>249</v>
      </c>
      <c r="F545" s="152" t="s">
        <v>250</v>
      </c>
      <c r="G545" s="152" t="s">
        <v>514</v>
      </c>
      <c r="H545" s="152">
        <v>30</v>
      </c>
      <c r="I545" s="152">
        <v>0.05</v>
      </c>
      <c r="J545" s="152">
        <v>0</v>
      </c>
      <c r="K545" s="152">
        <v>22</v>
      </c>
      <c r="L545" s="152">
        <v>27</v>
      </c>
      <c r="M545" s="152">
        <v>48</v>
      </c>
      <c r="N545" s="148">
        <v>39</v>
      </c>
      <c r="O545" s="148">
        <v>45</v>
      </c>
      <c r="P545" s="148">
        <v>27</v>
      </c>
      <c r="Q545" s="148">
        <v>14</v>
      </c>
      <c r="R545" s="148">
        <v>222</v>
      </c>
      <c r="S545" s="148">
        <v>52000</v>
      </c>
      <c r="T545" s="148">
        <v>11544000</v>
      </c>
      <c r="U545" s="148">
        <v>0</v>
      </c>
      <c r="V545" s="148">
        <v>11544000</v>
      </c>
      <c r="W545" s="148">
        <v>923520</v>
      </c>
      <c r="X545" s="148">
        <v>12467520</v>
      </c>
      <c r="Y545" s="148">
        <v>67900</v>
      </c>
    </row>
    <row r="546" spans="1:25" x14ac:dyDescent="0.25">
      <c r="A546" s="212">
        <v>44616</v>
      </c>
      <c r="B546" s="152" t="s">
        <v>216</v>
      </c>
      <c r="C546" s="152" t="s">
        <v>217</v>
      </c>
      <c r="D546" s="152" t="s">
        <v>251</v>
      </c>
      <c r="E546" s="152" t="s">
        <v>252</v>
      </c>
      <c r="F546" s="152" t="s">
        <v>253</v>
      </c>
      <c r="G546" s="152" t="s">
        <v>514</v>
      </c>
      <c r="H546" s="152">
        <v>20</v>
      </c>
      <c r="I546" s="152">
        <v>0.05</v>
      </c>
      <c r="J546" s="152">
        <v>0.05</v>
      </c>
      <c r="K546" s="152">
        <v>30</v>
      </c>
      <c r="L546" s="152">
        <v>35</v>
      </c>
      <c r="M546" s="152">
        <v>23</v>
      </c>
      <c r="N546" s="148">
        <v>49</v>
      </c>
      <c r="O546" s="148">
        <v>35</v>
      </c>
      <c r="P546" s="148">
        <v>50</v>
      </c>
      <c r="Q546" s="148">
        <v>32</v>
      </c>
      <c r="R546" s="148">
        <v>254</v>
      </c>
      <c r="S546" s="148">
        <v>65000</v>
      </c>
      <c r="T546" s="148">
        <v>16510000</v>
      </c>
      <c r="U546" s="148">
        <v>825500</v>
      </c>
      <c r="V546" s="148">
        <v>15684500</v>
      </c>
      <c r="W546" s="148">
        <v>1320800</v>
      </c>
      <c r="X546" s="148">
        <v>17005300</v>
      </c>
      <c r="Y546" s="148">
        <v>76900</v>
      </c>
    </row>
    <row r="547" spans="1:25" x14ac:dyDescent="0.25">
      <c r="A547" s="212">
        <v>44616</v>
      </c>
      <c r="B547" s="152" t="s">
        <v>216</v>
      </c>
      <c r="C547" s="152" t="s">
        <v>217</v>
      </c>
      <c r="D547" s="152" t="s">
        <v>254</v>
      </c>
      <c r="E547" s="152" t="s">
        <v>255</v>
      </c>
      <c r="F547" s="152" t="s">
        <v>256</v>
      </c>
      <c r="G547" s="152" t="s">
        <v>514</v>
      </c>
      <c r="H547" s="152">
        <v>20</v>
      </c>
      <c r="I547" s="152">
        <v>0.05</v>
      </c>
      <c r="J547" s="152">
        <v>0</v>
      </c>
      <c r="K547" s="152">
        <v>22</v>
      </c>
      <c r="L547" s="152">
        <v>23</v>
      </c>
      <c r="M547" s="152">
        <v>14</v>
      </c>
      <c r="N547" s="148">
        <v>19</v>
      </c>
      <c r="O547" s="148">
        <v>42</v>
      </c>
      <c r="P547" s="148">
        <v>11</v>
      </c>
      <c r="Q547" s="148">
        <v>32</v>
      </c>
      <c r="R547" s="148">
        <v>163</v>
      </c>
      <c r="S547" s="148">
        <v>125000</v>
      </c>
      <c r="T547" s="148">
        <v>20375000</v>
      </c>
      <c r="U547" s="148">
        <v>0</v>
      </c>
      <c r="V547" s="148">
        <v>20375000</v>
      </c>
      <c r="W547" s="148">
        <v>1630000</v>
      </c>
      <c r="X547" s="148">
        <v>22005000</v>
      </c>
      <c r="Y547" s="148">
        <v>156900</v>
      </c>
    </row>
    <row r="548" spans="1:25" x14ac:dyDescent="0.25">
      <c r="A548" s="212">
        <v>44616</v>
      </c>
      <c r="B548" s="152" t="s">
        <v>216</v>
      </c>
      <c r="C548" s="152" t="s">
        <v>217</v>
      </c>
      <c r="D548" s="152" t="s">
        <v>257</v>
      </c>
      <c r="E548" s="152" t="s">
        <v>258</v>
      </c>
      <c r="F548" s="152" t="s">
        <v>259</v>
      </c>
      <c r="G548" s="152" t="s">
        <v>514</v>
      </c>
      <c r="H548" s="152">
        <v>20</v>
      </c>
      <c r="I548" s="152">
        <v>0.05</v>
      </c>
      <c r="J548" s="152">
        <v>0</v>
      </c>
      <c r="K548" s="152">
        <v>30</v>
      </c>
      <c r="L548" s="152">
        <v>49</v>
      </c>
      <c r="M548" s="152">
        <v>20</v>
      </c>
      <c r="N548" s="148">
        <v>32</v>
      </c>
      <c r="O548" s="148">
        <v>32</v>
      </c>
      <c r="P548" s="148">
        <v>17</v>
      </c>
      <c r="Q548" s="148">
        <v>28</v>
      </c>
      <c r="R548" s="148">
        <v>208</v>
      </c>
      <c r="S548" s="148">
        <v>70000</v>
      </c>
      <c r="T548" s="148">
        <v>14560000</v>
      </c>
      <c r="U548" s="148">
        <v>0</v>
      </c>
      <c r="V548" s="148">
        <v>14560000</v>
      </c>
      <c r="W548" s="148">
        <v>1164800</v>
      </c>
      <c r="X548" s="148">
        <v>15724800</v>
      </c>
      <c r="Y548" s="148">
        <v>83900</v>
      </c>
    </row>
    <row r="549" spans="1:25" x14ac:dyDescent="0.25">
      <c r="A549" s="212">
        <v>44616</v>
      </c>
      <c r="B549" s="152" t="s">
        <v>216</v>
      </c>
      <c r="C549" s="152" t="s">
        <v>217</v>
      </c>
      <c r="D549" s="152" t="s">
        <v>260</v>
      </c>
      <c r="E549" s="152" t="s">
        <v>261</v>
      </c>
      <c r="F549" s="152" t="s">
        <v>262</v>
      </c>
      <c r="G549" s="152" t="s">
        <v>514</v>
      </c>
      <c r="H549" s="152">
        <v>20</v>
      </c>
      <c r="I549" s="152">
        <v>0.05</v>
      </c>
      <c r="J549" s="152">
        <v>0.2</v>
      </c>
      <c r="K549" s="152">
        <v>44</v>
      </c>
      <c r="L549" s="152">
        <v>32</v>
      </c>
      <c r="M549" s="152">
        <v>15</v>
      </c>
      <c r="N549" s="148">
        <v>19</v>
      </c>
      <c r="O549" s="148">
        <v>33</v>
      </c>
      <c r="P549" s="148">
        <v>29</v>
      </c>
      <c r="Q549" s="148">
        <v>29</v>
      </c>
      <c r="R549" s="148">
        <v>201</v>
      </c>
      <c r="S549" s="148">
        <v>80000</v>
      </c>
      <c r="T549" s="148">
        <v>16080000</v>
      </c>
      <c r="U549" s="148">
        <v>3216000</v>
      </c>
      <c r="V549" s="148">
        <v>12864000</v>
      </c>
      <c r="W549" s="148">
        <v>1286400</v>
      </c>
      <c r="X549" s="148">
        <v>14150400</v>
      </c>
      <c r="Y549" s="148">
        <v>97900</v>
      </c>
    </row>
    <row r="550" spans="1:25" x14ac:dyDescent="0.25">
      <c r="A550" s="212">
        <v>44616</v>
      </c>
      <c r="B550" s="152" t="s">
        <v>216</v>
      </c>
      <c r="C550" s="152" t="s">
        <v>217</v>
      </c>
      <c r="D550" s="152" t="s">
        <v>218</v>
      </c>
      <c r="E550" s="152" t="s">
        <v>219</v>
      </c>
      <c r="F550" s="152" t="s">
        <v>220</v>
      </c>
      <c r="G550" s="152" t="s">
        <v>514</v>
      </c>
      <c r="H550" s="152">
        <v>20</v>
      </c>
      <c r="I550" s="152">
        <v>0.05</v>
      </c>
      <c r="J550" s="152">
        <v>0.2</v>
      </c>
      <c r="K550" s="152">
        <v>37</v>
      </c>
      <c r="L550" s="152">
        <v>44</v>
      </c>
      <c r="M550" s="152">
        <v>40</v>
      </c>
      <c r="N550" s="148">
        <v>44</v>
      </c>
      <c r="O550" s="148">
        <v>42</v>
      </c>
      <c r="P550" s="148">
        <v>14</v>
      </c>
      <c r="Q550" s="148">
        <v>28</v>
      </c>
      <c r="R550" s="148">
        <v>249</v>
      </c>
      <c r="S550" s="148">
        <v>38500</v>
      </c>
      <c r="T550" s="148">
        <v>9586500</v>
      </c>
      <c r="U550" s="148">
        <v>1917300</v>
      </c>
      <c r="V550" s="148">
        <v>7669200</v>
      </c>
      <c r="W550" s="148">
        <v>766920</v>
      </c>
      <c r="X550" s="148">
        <v>8436120</v>
      </c>
      <c r="Y550" s="148">
        <v>49900</v>
      </c>
    </row>
    <row r="551" spans="1:25" x14ac:dyDescent="0.25">
      <c r="A551" s="212">
        <v>44616</v>
      </c>
      <c r="B551" s="152" t="s">
        <v>216</v>
      </c>
      <c r="C551" s="152" t="s">
        <v>217</v>
      </c>
      <c r="D551" s="152" t="s">
        <v>221</v>
      </c>
      <c r="E551" s="152" t="s">
        <v>222</v>
      </c>
      <c r="F551" s="152" t="s">
        <v>223</v>
      </c>
      <c r="G551" s="152" t="s">
        <v>514</v>
      </c>
      <c r="H551" s="152">
        <v>20</v>
      </c>
      <c r="I551" s="152">
        <v>0.05</v>
      </c>
      <c r="J551" s="152">
        <v>0</v>
      </c>
      <c r="K551" s="152">
        <v>36</v>
      </c>
      <c r="L551" s="152">
        <v>42</v>
      </c>
      <c r="M551" s="152">
        <v>13</v>
      </c>
      <c r="N551" s="148">
        <v>42</v>
      </c>
      <c r="O551" s="148">
        <v>24</v>
      </c>
      <c r="P551" s="148">
        <v>44</v>
      </c>
      <c r="Q551" s="148">
        <v>17</v>
      </c>
      <c r="R551" s="148">
        <v>218</v>
      </c>
      <c r="S551" s="148">
        <v>120000</v>
      </c>
      <c r="T551" s="148">
        <v>26160000</v>
      </c>
      <c r="U551" s="148">
        <v>0</v>
      </c>
      <c r="V551" s="148">
        <v>26160000</v>
      </c>
      <c r="W551" s="148">
        <v>2092800</v>
      </c>
      <c r="X551" s="148">
        <v>28252800</v>
      </c>
      <c r="Y551" s="148">
        <v>145900</v>
      </c>
    </row>
    <row r="552" spans="1:25" x14ac:dyDescent="0.25">
      <c r="A552" s="212">
        <v>44616</v>
      </c>
      <c r="B552" s="152" t="s">
        <v>86</v>
      </c>
      <c r="C552" s="152" t="s">
        <v>87</v>
      </c>
      <c r="D552" s="152" t="s">
        <v>88</v>
      </c>
      <c r="E552" s="152" t="s">
        <v>89</v>
      </c>
      <c r="F552" s="152" t="s">
        <v>90</v>
      </c>
      <c r="G552" s="152" t="s">
        <v>514</v>
      </c>
      <c r="H552" s="152">
        <v>5</v>
      </c>
      <c r="I552" s="152">
        <v>0.03</v>
      </c>
      <c r="J552" s="152">
        <v>0</v>
      </c>
      <c r="K552" s="152">
        <v>11</v>
      </c>
      <c r="L552" s="152">
        <v>43</v>
      </c>
      <c r="M552" s="152">
        <v>44</v>
      </c>
      <c r="N552" s="148">
        <v>42</v>
      </c>
      <c r="O552" s="148">
        <v>48</v>
      </c>
      <c r="P552" s="148">
        <v>29</v>
      </c>
      <c r="Q552" s="148">
        <v>49</v>
      </c>
      <c r="R552" s="148">
        <v>266</v>
      </c>
      <c r="S552" s="148">
        <v>7800</v>
      </c>
      <c r="T552" s="148">
        <v>2074800</v>
      </c>
      <c r="U552" s="148">
        <v>0</v>
      </c>
      <c r="V552" s="148">
        <v>2074800</v>
      </c>
      <c r="W552" s="148">
        <v>165984</v>
      </c>
      <c r="X552" s="148">
        <v>2240784</v>
      </c>
      <c r="Y552" s="148">
        <v>9900</v>
      </c>
    </row>
    <row r="553" spans="1:25" x14ac:dyDescent="0.25">
      <c r="A553" s="212">
        <v>44616</v>
      </c>
      <c r="B553" s="152" t="s">
        <v>86</v>
      </c>
      <c r="C553" s="152" t="s">
        <v>87</v>
      </c>
      <c r="D553" s="152" t="s">
        <v>92</v>
      </c>
      <c r="E553" s="152" t="s">
        <v>93</v>
      </c>
      <c r="F553" s="152" t="s">
        <v>94</v>
      </c>
      <c r="G553" s="152" t="s">
        <v>514</v>
      </c>
      <c r="H553" s="152">
        <v>5</v>
      </c>
      <c r="I553" s="152">
        <v>0.03</v>
      </c>
      <c r="J553" s="152">
        <v>0</v>
      </c>
      <c r="K553" s="152">
        <v>32</v>
      </c>
      <c r="L553" s="152">
        <v>28</v>
      </c>
      <c r="M553" s="152">
        <v>17</v>
      </c>
      <c r="N553" s="148">
        <v>17</v>
      </c>
      <c r="O553" s="148">
        <v>40</v>
      </c>
      <c r="P553" s="148">
        <v>17</v>
      </c>
      <c r="Q553" s="148">
        <v>13</v>
      </c>
      <c r="R553" s="148">
        <v>164</v>
      </c>
      <c r="S553" s="148">
        <v>22000</v>
      </c>
      <c r="T553" s="148">
        <v>3608000</v>
      </c>
      <c r="U553" s="148">
        <v>0</v>
      </c>
      <c r="V553" s="148">
        <v>3608000</v>
      </c>
      <c r="W553" s="148">
        <v>288640</v>
      </c>
      <c r="X553" s="148">
        <v>3896640</v>
      </c>
      <c r="Y553" s="148">
        <v>28900</v>
      </c>
    </row>
    <row r="554" spans="1:25" x14ac:dyDescent="0.25">
      <c r="A554" s="212">
        <v>44616</v>
      </c>
      <c r="B554" s="152" t="s">
        <v>86</v>
      </c>
      <c r="C554" s="152" t="s">
        <v>87</v>
      </c>
      <c r="D554" s="152" t="s">
        <v>95</v>
      </c>
      <c r="E554" s="152" t="s">
        <v>96</v>
      </c>
      <c r="F554" s="152" t="s">
        <v>97</v>
      </c>
      <c r="G554" s="152" t="s">
        <v>514</v>
      </c>
      <c r="H554" s="152">
        <v>5</v>
      </c>
      <c r="I554" s="152">
        <v>0.03</v>
      </c>
      <c r="J554" s="152">
        <v>0</v>
      </c>
      <c r="K554" s="152">
        <v>31</v>
      </c>
      <c r="L554" s="152">
        <v>35</v>
      </c>
      <c r="M554" s="152">
        <v>33</v>
      </c>
      <c r="N554" s="148">
        <v>28</v>
      </c>
      <c r="O554" s="148">
        <v>20</v>
      </c>
      <c r="P554" s="148">
        <v>34</v>
      </c>
      <c r="Q554" s="148">
        <v>12</v>
      </c>
      <c r="R554" s="148">
        <v>193</v>
      </c>
      <c r="S554" s="148">
        <v>19000</v>
      </c>
      <c r="T554" s="148">
        <v>3667000</v>
      </c>
      <c r="U554" s="148">
        <v>0</v>
      </c>
      <c r="V554" s="148">
        <v>3667000</v>
      </c>
      <c r="W554" s="148">
        <v>293360</v>
      </c>
      <c r="X554" s="148">
        <v>3960360</v>
      </c>
      <c r="Y554" s="148">
        <v>24900</v>
      </c>
    </row>
    <row r="555" spans="1:25" x14ac:dyDescent="0.25">
      <c r="A555" s="212">
        <v>44616</v>
      </c>
      <c r="B555" s="152" t="s">
        <v>86</v>
      </c>
      <c r="C555" s="152" t="s">
        <v>87</v>
      </c>
      <c r="D555" s="152" t="s">
        <v>98</v>
      </c>
      <c r="E555" s="152" t="s">
        <v>99</v>
      </c>
      <c r="F555" s="152" t="s">
        <v>100</v>
      </c>
      <c r="G555" s="152" t="s">
        <v>514</v>
      </c>
      <c r="H555" s="152">
        <v>5</v>
      </c>
      <c r="I555" s="152">
        <v>0.03</v>
      </c>
      <c r="J555" s="152">
        <v>0</v>
      </c>
      <c r="K555" s="152">
        <v>28</v>
      </c>
      <c r="L555" s="152">
        <v>24</v>
      </c>
      <c r="M555" s="152">
        <v>39</v>
      </c>
      <c r="N555" s="148">
        <v>43</v>
      </c>
      <c r="O555" s="148">
        <v>36</v>
      </c>
      <c r="P555" s="148">
        <v>38</v>
      </c>
      <c r="Q555" s="148">
        <v>37</v>
      </c>
      <c r="R555" s="148">
        <v>245</v>
      </c>
      <c r="S555" s="148">
        <v>18500</v>
      </c>
      <c r="T555" s="148">
        <v>4532500</v>
      </c>
      <c r="U555" s="148">
        <v>0</v>
      </c>
      <c r="V555" s="148">
        <v>4532500</v>
      </c>
      <c r="W555" s="148">
        <v>362600</v>
      </c>
      <c r="X555" s="148">
        <v>4895100</v>
      </c>
      <c r="Y555" s="148">
        <v>24900</v>
      </c>
    </row>
    <row r="556" spans="1:25" x14ac:dyDescent="0.25">
      <c r="A556" s="212">
        <v>44616</v>
      </c>
      <c r="B556" s="152" t="s">
        <v>86</v>
      </c>
      <c r="C556" s="152" t="s">
        <v>87</v>
      </c>
      <c r="D556" s="152" t="s">
        <v>101</v>
      </c>
      <c r="E556" s="152" t="s">
        <v>102</v>
      </c>
      <c r="F556" s="152" t="s">
        <v>103</v>
      </c>
      <c r="G556" s="152" t="s">
        <v>514</v>
      </c>
      <c r="H556" s="152">
        <v>5</v>
      </c>
      <c r="I556" s="152">
        <v>0.03</v>
      </c>
      <c r="J556" s="152">
        <v>0</v>
      </c>
      <c r="K556" s="152">
        <v>28</v>
      </c>
      <c r="L556" s="152">
        <v>49</v>
      </c>
      <c r="M556" s="152">
        <v>25</v>
      </c>
      <c r="N556" s="148">
        <v>0</v>
      </c>
      <c r="O556" s="148">
        <v>0</v>
      </c>
      <c r="P556" s="148">
        <v>0</v>
      </c>
      <c r="Q556" s="148">
        <v>0</v>
      </c>
      <c r="R556" s="148">
        <v>102</v>
      </c>
      <c r="S556" s="148">
        <v>20000</v>
      </c>
      <c r="T556" s="148">
        <v>2040000</v>
      </c>
      <c r="U556" s="148">
        <v>0</v>
      </c>
      <c r="V556" s="148">
        <v>2040000</v>
      </c>
      <c r="W556" s="148">
        <v>163200</v>
      </c>
      <c r="X556" s="148">
        <v>2203200</v>
      </c>
      <c r="Y556" s="148">
        <v>26900</v>
      </c>
    </row>
    <row r="557" spans="1:25" x14ac:dyDescent="0.25">
      <c r="A557" s="212">
        <v>44616</v>
      </c>
      <c r="B557" s="152" t="s">
        <v>86</v>
      </c>
      <c r="C557" s="152" t="s">
        <v>87</v>
      </c>
      <c r="D557" s="152" t="s">
        <v>104</v>
      </c>
      <c r="E557" s="152" t="s">
        <v>105</v>
      </c>
      <c r="F557" s="152" t="s">
        <v>106</v>
      </c>
      <c r="G557" s="152" t="s">
        <v>514</v>
      </c>
      <c r="H557" s="152">
        <v>5</v>
      </c>
      <c r="I557" s="152">
        <v>0.03</v>
      </c>
      <c r="J557" s="152">
        <v>0</v>
      </c>
      <c r="K557" s="152">
        <v>0</v>
      </c>
      <c r="L557" s="152">
        <v>0</v>
      </c>
      <c r="M557" s="152">
        <v>0</v>
      </c>
      <c r="N557" s="148">
        <v>0</v>
      </c>
      <c r="O557" s="148">
        <v>32</v>
      </c>
      <c r="P557" s="148">
        <v>29</v>
      </c>
      <c r="Q557" s="148">
        <v>31</v>
      </c>
      <c r="R557" s="148">
        <v>92</v>
      </c>
      <c r="S557" s="148">
        <v>23000</v>
      </c>
      <c r="T557" s="148">
        <v>2116000</v>
      </c>
      <c r="U557" s="148">
        <v>0</v>
      </c>
      <c r="V557" s="148">
        <v>2116000</v>
      </c>
      <c r="W557" s="148">
        <v>169280</v>
      </c>
      <c r="X557" s="148">
        <v>2285280</v>
      </c>
      <c r="Y557" s="148">
        <v>29900</v>
      </c>
    </row>
    <row r="558" spans="1:25" x14ac:dyDescent="0.25">
      <c r="A558" s="212">
        <v>44616</v>
      </c>
      <c r="B558" s="152" t="s">
        <v>86</v>
      </c>
      <c r="C558" s="152" t="s">
        <v>87</v>
      </c>
      <c r="D558" s="152" t="s">
        <v>107</v>
      </c>
      <c r="E558" s="152" t="s">
        <v>108</v>
      </c>
      <c r="F558" s="152" t="s">
        <v>109</v>
      </c>
      <c r="G558" s="152" t="s">
        <v>514</v>
      </c>
      <c r="H558" s="152">
        <v>5</v>
      </c>
      <c r="I558" s="152">
        <v>0.03</v>
      </c>
      <c r="J558" s="152">
        <v>0</v>
      </c>
      <c r="K558" s="152">
        <v>20</v>
      </c>
      <c r="L558" s="152">
        <v>13</v>
      </c>
      <c r="M558" s="152">
        <v>45</v>
      </c>
      <c r="N558" s="148">
        <v>48</v>
      </c>
      <c r="O558" s="148">
        <v>26</v>
      </c>
      <c r="P558" s="148">
        <v>41</v>
      </c>
      <c r="Q558" s="148">
        <v>40</v>
      </c>
      <c r="R558" s="148">
        <v>233</v>
      </c>
      <c r="S558" s="148">
        <v>22000</v>
      </c>
      <c r="T558" s="148">
        <v>5126000</v>
      </c>
      <c r="U558" s="148">
        <v>0</v>
      </c>
      <c r="V558" s="148">
        <v>5126000</v>
      </c>
      <c r="W558" s="148">
        <v>410080</v>
      </c>
      <c r="X558" s="148">
        <v>5536080</v>
      </c>
      <c r="Y558" s="148">
        <v>28900</v>
      </c>
    </row>
    <row r="559" spans="1:25" x14ac:dyDescent="0.25">
      <c r="A559" s="212">
        <v>44616</v>
      </c>
      <c r="B559" s="152" t="s">
        <v>86</v>
      </c>
      <c r="C559" s="152" t="s">
        <v>87</v>
      </c>
      <c r="D559" s="152" t="s">
        <v>110</v>
      </c>
      <c r="E559" s="152" t="s">
        <v>111</v>
      </c>
      <c r="F559" s="152" t="s">
        <v>112</v>
      </c>
      <c r="G559" s="152" t="s">
        <v>514</v>
      </c>
      <c r="H559" s="152">
        <v>5</v>
      </c>
      <c r="I559" s="152">
        <v>0.03</v>
      </c>
      <c r="J559" s="152">
        <v>0</v>
      </c>
      <c r="K559" s="152">
        <v>29</v>
      </c>
      <c r="L559" s="152">
        <v>13</v>
      </c>
      <c r="M559" s="152">
        <v>44</v>
      </c>
      <c r="N559" s="148">
        <v>24</v>
      </c>
      <c r="O559" s="148">
        <v>15</v>
      </c>
      <c r="P559" s="148">
        <v>38</v>
      </c>
      <c r="Q559" s="148">
        <v>36</v>
      </c>
      <c r="R559" s="148">
        <v>199</v>
      </c>
      <c r="S559" s="148">
        <v>20000</v>
      </c>
      <c r="T559" s="148">
        <v>3980000</v>
      </c>
      <c r="U559" s="148">
        <v>0</v>
      </c>
      <c r="V559" s="148">
        <v>3980000</v>
      </c>
      <c r="W559" s="148">
        <v>318400</v>
      </c>
      <c r="X559" s="148">
        <v>4298400</v>
      </c>
      <c r="Y559" s="148">
        <v>26900</v>
      </c>
    </row>
    <row r="560" spans="1:25" x14ac:dyDescent="0.25">
      <c r="A560" s="212">
        <v>44616</v>
      </c>
      <c r="B560" s="152" t="s">
        <v>86</v>
      </c>
      <c r="C560" s="152" t="s">
        <v>87</v>
      </c>
      <c r="D560" s="152" t="s">
        <v>113</v>
      </c>
      <c r="E560" s="152" t="s">
        <v>114</v>
      </c>
      <c r="F560" s="152" t="s">
        <v>115</v>
      </c>
      <c r="G560" s="152" t="s">
        <v>514</v>
      </c>
      <c r="H560" s="152">
        <v>5</v>
      </c>
      <c r="I560" s="152">
        <v>0.03</v>
      </c>
      <c r="J560" s="152">
        <v>0</v>
      </c>
      <c r="K560" s="152">
        <v>36</v>
      </c>
      <c r="L560" s="152">
        <v>49</v>
      </c>
      <c r="M560" s="152">
        <v>40</v>
      </c>
      <c r="N560" s="148">
        <v>28</v>
      </c>
      <c r="O560" s="148">
        <v>11</v>
      </c>
      <c r="P560" s="148">
        <v>17</v>
      </c>
      <c r="Q560" s="148">
        <v>37</v>
      </c>
      <c r="R560" s="148">
        <v>218</v>
      </c>
      <c r="S560" s="148">
        <v>7300</v>
      </c>
      <c r="T560" s="148">
        <v>1591400</v>
      </c>
      <c r="U560" s="148">
        <v>0</v>
      </c>
      <c r="V560" s="148">
        <v>1591400</v>
      </c>
      <c r="W560" s="148">
        <v>127312</v>
      </c>
      <c r="X560" s="148">
        <v>1718712</v>
      </c>
      <c r="Y560" s="148">
        <v>9900</v>
      </c>
    </row>
    <row r="561" spans="1:25" x14ac:dyDescent="0.25">
      <c r="A561" s="212">
        <v>44616</v>
      </c>
      <c r="B561" s="152" t="s">
        <v>86</v>
      </c>
      <c r="C561" s="152" t="s">
        <v>87</v>
      </c>
      <c r="D561" s="152" t="s">
        <v>116</v>
      </c>
      <c r="E561" s="152" t="s">
        <v>117</v>
      </c>
      <c r="F561" s="152" t="s">
        <v>118</v>
      </c>
      <c r="G561" s="152" t="s">
        <v>514</v>
      </c>
      <c r="H561" s="152">
        <v>5</v>
      </c>
      <c r="I561" s="152">
        <v>0.03</v>
      </c>
      <c r="J561" s="152">
        <v>0</v>
      </c>
      <c r="K561" s="152">
        <v>34</v>
      </c>
      <c r="L561" s="152">
        <v>15</v>
      </c>
      <c r="M561" s="152">
        <v>42</v>
      </c>
      <c r="N561" s="148">
        <v>48</v>
      </c>
      <c r="O561" s="148">
        <v>35</v>
      </c>
      <c r="P561" s="148">
        <v>16</v>
      </c>
      <c r="Q561" s="148">
        <v>12</v>
      </c>
      <c r="R561" s="148">
        <v>202</v>
      </c>
      <c r="S561" s="148">
        <v>7500</v>
      </c>
      <c r="T561" s="148">
        <v>1515000</v>
      </c>
      <c r="U561" s="148">
        <v>0</v>
      </c>
      <c r="V561" s="148">
        <v>1515000</v>
      </c>
      <c r="W561" s="148">
        <v>121200</v>
      </c>
      <c r="X561" s="148">
        <v>1636200</v>
      </c>
      <c r="Y561" s="148">
        <v>9900</v>
      </c>
    </row>
    <row r="562" spans="1:25" x14ac:dyDescent="0.25">
      <c r="A562" s="212">
        <v>44616</v>
      </c>
      <c r="B562" s="152" t="s">
        <v>86</v>
      </c>
      <c r="C562" s="152" t="s">
        <v>87</v>
      </c>
      <c r="D562" s="152" t="s">
        <v>119</v>
      </c>
      <c r="E562" s="152" t="s">
        <v>120</v>
      </c>
      <c r="F562" s="152" t="s">
        <v>121</v>
      </c>
      <c r="G562" s="152" t="s">
        <v>514</v>
      </c>
      <c r="H562" s="152">
        <v>10</v>
      </c>
      <c r="I562" s="152">
        <v>0.03</v>
      </c>
      <c r="J562" s="152">
        <v>0</v>
      </c>
      <c r="K562" s="152">
        <v>17</v>
      </c>
      <c r="L562" s="152">
        <v>38</v>
      </c>
      <c r="M562" s="152">
        <v>47</v>
      </c>
      <c r="N562" s="148">
        <v>40</v>
      </c>
      <c r="O562" s="148">
        <v>38</v>
      </c>
      <c r="P562" s="148">
        <v>14</v>
      </c>
      <c r="Q562" s="148">
        <v>34</v>
      </c>
      <c r="R562" s="148">
        <v>228</v>
      </c>
      <c r="S562" s="148">
        <v>8200</v>
      </c>
      <c r="T562" s="148">
        <v>1869600</v>
      </c>
      <c r="U562" s="148">
        <v>0</v>
      </c>
      <c r="V562" s="148">
        <v>1869600</v>
      </c>
      <c r="W562" s="148">
        <v>149568</v>
      </c>
      <c r="X562" s="148">
        <v>2019168</v>
      </c>
      <c r="Y562" s="148">
        <v>10500</v>
      </c>
    </row>
    <row r="563" spans="1:25" x14ac:dyDescent="0.25">
      <c r="A563" s="212">
        <v>44616</v>
      </c>
      <c r="B563" s="152" t="s">
        <v>86</v>
      </c>
      <c r="C563" s="152" t="s">
        <v>87</v>
      </c>
      <c r="D563" s="152" t="s">
        <v>122</v>
      </c>
      <c r="E563" s="152" t="s">
        <v>123</v>
      </c>
      <c r="F563" s="152" t="s">
        <v>124</v>
      </c>
      <c r="G563" s="152" t="s">
        <v>514</v>
      </c>
      <c r="H563" s="152">
        <v>5</v>
      </c>
      <c r="I563" s="152">
        <v>0.03</v>
      </c>
      <c r="J563" s="152">
        <v>0</v>
      </c>
      <c r="K563" s="152">
        <v>21</v>
      </c>
      <c r="L563" s="152">
        <v>45</v>
      </c>
      <c r="M563" s="152">
        <v>11</v>
      </c>
      <c r="N563" s="148">
        <v>17</v>
      </c>
      <c r="O563" s="148">
        <v>30</v>
      </c>
      <c r="P563" s="148">
        <v>22</v>
      </c>
      <c r="Q563" s="148">
        <v>28</v>
      </c>
      <c r="R563" s="148">
        <v>174</v>
      </c>
      <c r="S563" s="148">
        <v>8500</v>
      </c>
      <c r="T563" s="148">
        <v>1479000</v>
      </c>
      <c r="U563" s="148">
        <v>0</v>
      </c>
      <c r="V563" s="148">
        <v>1479000</v>
      </c>
      <c r="W563" s="148">
        <v>118320</v>
      </c>
      <c r="X563" s="148">
        <v>1597320</v>
      </c>
      <c r="Y563" s="148">
        <v>10500</v>
      </c>
    </row>
    <row r="564" spans="1:25" x14ac:dyDescent="0.25">
      <c r="A564" s="212">
        <v>44616</v>
      </c>
      <c r="B564" s="152" t="s">
        <v>155</v>
      </c>
      <c r="C564" s="152" t="s">
        <v>156</v>
      </c>
      <c r="D564" s="152" t="s">
        <v>157</v>
      </c>
      <c r="E564" s="152" t="s">
        <v>158</v>
      </c>
      <c r="F564" s="152" t="s">
        <v>159</v>
      </c>
      <c r="G564" s="152" t="s">
        <v>514</v>
      </c>
      <c r="H564" s="152">
        <v>5</v>
      </c>
      <c r="I564" s="152">
        <v>0</v>
      </c>
      <c r="J564" s="152">
        <v>0</v>
      </c>
      <c r="K564" s="152">
        <v>21</v>
      </c>
      <c r="L564" s="152">
        <v>38</v>
      </c>
      <c r="M564" s="152">
        <v>19</v>
      </c>
      <c r="N564" s="148">
        <v>32</v>
      </c>
      <c r="O564" s="148">
        <v>18</v>
      </c>
      <c r="P564" s="148">
        <v>28</v>
      </c>
      <c r="Q564" s="148">
        <v>30</v>
      </c>
      <c r="R564" s="148">
        <v>186</v>
      </c>
      <c r="S564" s="148">
        <v>99000</v>
      </c>
      <c r="T564" s="148">
        <v>18414000</v>
      </c>
      <c r="U564" s="148">
        <v>0</v>
      </c>
      <c r="V564" s="148">
        <v>18414000</v>
      </c>
      <c r="W564" s="148">
        <v>1473120</v>
      </c>
      <c r="X564" s="148">
        <v>19887120</v>
      </c>
      <c r="Y564" s="148">
        <v>128000</v>
      </c>
    </row>
    <row r="565" spans="1:25" x14ac:dyDescent="0.25">
      <c r="A565" s="212">
        <v>44616</v>
      </c>
      <c r="B565" s="152" t="s">
        <v>155</v>
      </c>
      <c r="C565" s="152" t="s">
        <v>156</v>
      </c>
      <c r="D565" s="152" t="s">
        <v>161</v>
      </c>
      <c r="E565" s="152" t="s">
        <v>162</v>
      </c>
      <c r="F565" s="152" t="s">
        <v>163</v>
      </c>
      <c r="G565" s="152" t="s">
        <v>514</v>
      </c>
      <c r="H565" s="152">
        <v>5</v>
      </c>
      <c r="I565" s="152">
        <v>0</v>
      </c>
      <c r="J565" s="152">
        <v>0</v>
      </c>
      <c r="K565" s="152">
        <v>12</v>
      </c>
      <c r="L565" s="152">
        <v>39</v>
      </c>
      <c r="M565" s="152">
        <v>41</v>
      </c>
      <c r="N565" s="148">
        <v>22</v>
      </c>
      <c r="O565" s="148">
        <v>33</v>
      </c>
      <c r="P565" s="148">
        <v>21</v>
      </c>
      <c r="Q565" s="148">
        <v>36</v>
      </c>
      <c r="R565" s="148">
        <v>204</v>
      </c>
      <c r="S565" s="148">
        <v>59400</v>
      </c>
      <c r="T565" s="148">
        <v>12117600</v>
      </c>
      <c r="U565" s="148">
        <v>0</v>
      </c>
      <c r="V565" s="148">
        <v>12117600</v>
      </c>
      <c r="W565" s="148">
        <v>969408</v>
      </c>
      <c r="X565" s="148">
        <v>13087008</v>
      </c>
      <c r="Y565" s="148">
        <v>77000</v>
      </c>
    </row>
    <row r="566" spans="1:25" x14ac:dyDescent="0.25">
      <c r="A566" s="212">
        <v>44616</v>
      </c>
      <c r="B566" s="152" t="s">
        <v>164</v>
      </c>
      <c r="C566" s="152" t="s">
        <v>165</v>
      </c>
      <c r="D566" s="152" t="s">
        <v>169</v>
      </c>
      <c r="E566" s="152" t="s">
        <v>170</v>
      </c>
      <c r="F566" s="152" t="s">
        <v>171</v>
      </c>
      <c r="G566" s="152" t="s">
        <v>569</v>
      </c>
      <c r="H566" s="152">
        <v>5</v>
      </c>
      <c r="I566" s="152">
        <v>0.03</v>
      </c>
      <c r="J566" s="152">
        <v>0</v>
      </c>
      <c r="K566" s="152">
        <v>10</v>
      </c>
      <c r="L566" s="152">
        <v>10</v>
      </c>
      <c r="M566" s="152">
        <v>16</v>
      </c>
      <c r="N566" s="148">
        <v>31</v>
      </c>
      <c r="O566" s="148">
        <v>24</v>
      </c>
      <c r="P566" s="148">
        <v>47</v>
      </c>
      <c r="Q566" s="148">
        <v>28</v>
      </c>
      <c r="R566" s="148">
        <v>166</v>
      </c>
      <c r="S566" s="148">
        <v>135000</v>
      </c>
      <c r="T566" s="148">
        <v>22410000</v>
      </c>
      <c r="U566" s="148">
        <v>0</v>
      </c>
      <c r="V566" s="148">
        <v>22410000</v>
      </c>
      <c r="W566" s="148">
        <v>1792800</v>
      </c>
      <c r="X566" s="148">
        <v>24202800</v>
      </c>
      <c r="Y566" s="148">
        <v>160000</v>
      </c>
    </row>
    <row r="567" spans="1:25" x14ac:dyDescent="0.25">
      <c r="A567" s="212">
        <v>44616</v>
      </c>
      <c r="B567" s="152" t="s">
        <v>164</v>
      </c>
      <c r="C567" s="152" t="s">
        <v>165</v>
      </c>
      <c r="D567" s="152" t="s">
        <v>172</v>
      </c>
      <c r="E567" s="152" t="s">
        <v>173</v>
      </c>
      <c r="F567" s="152" t="s">
        <v>174</v>
      </c>
      <c r="G567" s="152" t="s">
        <v>569</v>
      </c>
      <c r="H567" s="152">
        <v>5</v>
      </c>
      <c r="I567" s="152">
        <v>0.03</v>
      </c>
      <c r="J567" s="152">
        <v>0</v>
      </c>
      <c r="K567" s="152">
        <v>19</v>
      </c>
      <c r="L567" s="152">
        <v>43</v>
      </c>
      <c r="M567" s="152">
        <v>37</v>
      </c>
      <c r="N567" s="148">
        <v>45</v>
      </c>
      <c r="O567" s="148">
        <v>32</v>
      </c>
      <c r="P567" s="148">
        <v>18</v>
      </c>
      <c r="Q567" s="148">
        <v>24</v>
      </c>
      <c r="R567" s="148">
        <v>218</v>
      </c>
      <c r="S567" s="148">
        <v>102500</v>
      </c>
      <c r="T567" s="148">
        <v>22345000</v>
      </c>
      <c r="U567" s="148">
        <v>0</v>
      </c>
      <c r="V567" s="148">
        <v>22345000</v>
      </c>
      <c r="W567" s="148">
        <v>1787600</v>
      </c>
      <c r="X567" s="148">
        <v>24132600</v>
      </c>
      <c r="Y567" s="148">
        <v>125000</v>
      </c>
    </row>
    <row r="568" spans="1:25" x14ac:dyDescent="0.25">
      <c r="A568" s="212">
        <v>44616</v>
      </c>
      <c r="B568" s="152" t="s">
        <v>164</v>
      </c>
      <c r="C568" s="152" t="s">
        <v>165</v>
      </c>
      <c r="D568" s="152" t="s">
        <v>166</v>
      </c>
      <c r="E568" s="152" t="s">
        <v>167</v>
      </c>
      <c r="F568" s="152" t="s">
        <v>168</v>
      </c>
      <c r="G568" s="152" t="s">
        <v>569</v>
      </c>
      <c r="H568" s="152">
        <v>5</v>
      </c>
      <c r="I568" s="152">
        <v>0.03</v>
      </c>
      <c r="J568" s="152">
        <v>0</v>
      </c>
      <c r="K568" s="152">
        <v>13</v>
      </c>
      <c r="L568" s="152">
        <v>35</v>
      </c>
      <c r="M568" s="152">
        <v>13</v>
      </c>
      <c r="N568" s="148">
        <v>46</v>
      </c>
      <c r="O568" s="148">
        <v>30</v>
      </c>
      <c r="P568" s="148">
        <v>29</v>
      </c>
      <c r="Q568" s="148">
        <v>18</v>
      </c>
      <c r="R568" s="148">
        <v>184</v>
      </c>
      <c r="S568" s="148">
        <v>98000</v>
      </c>
      <c r="T568" s="148">
        <v>18032000</v>
      </c>
      <c r="U568" s="148">
        <v>0</v>
      </c>
      <c r="V568" s="148">
        <v>18032000</v>
      </c>
      <c r="W568" s="148">
        <v>1442560</v>
      </c>
      <c r="X568" s="148">
        <v>19474560</v>
      </c>
      <c r="Y568" s="148">
        <v>119900</v>
      </c>
    </row>
    <row r="569" spans="1:25" x14ac:dyDescent="0.25">
      <c r="A569" s="212">
        <v>44616</v>
      </c>
      <c r="B569" s="152" t="s">
        <v>164</v>
      </c>
      <c r="C569" s="152" t="s">
        <v>165</v>
      </c>
      <c r="D569" s="152" t="s">
        <v>175</v>
      </c>
      <c r="E569" s="152" t="s">
        <v>176</v>
      </c>
      <c r="F569" s="152" t="s">
        <v>177</v>
      </c>
      <c r="G569" s="152" t="s">
        <v>514</v>
      </c>
      <c r="H569" s="152">
        <v>10</v>
      </c>
      <c r="I569" s="152">
        <v>0.03</v>
      </c>
      <c r="J569" s="152">
        <v>0</v>
      </c>
      <c r="K569" s="152">
        <v>45</v>
      </c>
      <c r="L569" s="152">
        <v>41</v>
      </c>
      <c r="M569" s="152">
        <v>12</v>
      </c>
      <c r="N569" s="148">
        <v>22</v>
      </c>
      <c r="O569" s="148">
        <v>45</v>
      </c>
      <c r="P569" s="148">
        <v>15</v>
      </c>
      <c r="Q569" s="148">
        <v>33</v>
      </c>
      <c r="R569" s="148">
        <v>213</v>
      </c>
      <c r="S569" s="148">
        <v>80000</v>
      </c>
      <c r="T569" s="148">
        <v>17040000</v>
      </c>
      <c r="U569" s="148">
        <v>0</v>
      </c>
      <c r="V569" s="148">
        <v>17040000</v>
      </c>
      <c r="W569" s="148">
        <v>1363200</v>
      </c>
      <c r="X569" s="148">
        <v>18403200</v>
      </c>
      <c r="Y569" s="148">
        <v>98900</v>
      </c>
    </row>
    <row r="570" spans="1:25" x14ac:dyDescent="0.25">
      <c r="A570" s="212">
        <v>44616</v>
      </c>
      <c r="B570" s="152" t="s">
        <v>164</v>
      </c>
      <c r="C570" s="152" t="s">
        <v>165</v>
      </c>
      <c r="D570" s="152" t="s">
        <v>178</v>
      </c>
      <c r="E570" s="152" t="s">
        <v>179</v>
      </c>
      <c r="F570" s="152" t="s">
        <v>180</v>
      </c>
      <c r="G570" s="152" t="s">
        <v>514</v>
      </c>
      <c r="H570" s="152">
        <v>10</v>
      </c>
      <c r="I570" s="152">
        <v>0.03</v>
      </c>
      <c r="J570" s="152">
        <v>0</v>
      </c>
      <c r="K570" s="152">
        <v>47</v>
      </c>
      <c r="L570" s="152">
        <v>37</v>
      </c>
      <c r="M570" s="152">
        <v>36</v>
      </c>
      <c r="N570" s="148">
        <v>48</v>
      </c>
      <c r="O570" s="148">
        <v>36</v>
      </c>
      <c r="P570" s="148">
        <v>28</v>
      </c>
      <c r="Q570" s="148">
        <v>41</v>
      </c>
      <c r="R570" s="148">
        <v>273</v>
      </c>
      <c r="S570" s="148">
        <v>68000</v>
      </c>
      <c r="T570" s="148">
        <v>18564000</v>
      </c>
      <c r="U570" s="148">
        <v>0</v>
      </c>
      <c r="V570" s="148">
        <v>18564000</v>
      </c>
      <c r="W570" s="148">
        <v>1485120</v>
      </c>
      <c r="X570" s="148">
        <v>20049120</v>
      </c>
      <c r="Y570" s="148">
        <v>87900</v>
      </c>
    </row>
    <row r="571" spans="1:25" x14ac:dyDescent="0.25">
      <c r="A571" s="212">
        <v>44616</v>
      </c>
      <c r="B571" s="152" t="s">
        <v>164</v>
      </c>
      <c r="C571" s="152" t="s">
        <v>165</v>
      </c>
      <c r="D571" s="152" t="s">
        <v>181</v>
      </c>
      <c r="E571" s="152" t="s">
        <v>182</v>
      </c>
      <c r="F571" s="152" t="s">
        <v>183</v>
      </c>
      <c r="G571" s="152" t="s">
        <v>514</v>
      </c>
      <c r="H571" s="152">
        <v>10</v>
      </c>
      <c r="I571" s="152">
        <v>0.03</v>
      </c>
      <c r="J571" s="152">
        <v>0</v>
      </c>
      <c r="K571" s="152">
        <v>46</v>
      </c>
      <c r="L571" s="152">
        <v>11</v>
      </c>
      <c r="M571" s="152">
        <v>35</v>
      </c>
      <c r="N571" s="148">
        <v>41</v>
      </c>
      <c r="O571" s="148">
        <v>27</v>
      </c>
      <c r="P571" s="148">
        <v>23</v>
      </c>
      <c r="Q571" s="148">
        <v>13</v>
      </c>
      <c r="R571" s="148">
        <v>196</v>
      </c>
      <c r="S571" s="148">
        <v>60000</v>
      </c>
      <c r="T571" s="148">
        <v>11760000</v>
      </c>
      <c r="U571" s="148">
        <v>0</v>
      </c>
      <c r="V571" s="148">
        <v>11760000</v>
      </c>
      <c r="W571" s="148">
        <v>940800</v>
      </c>
      <c r="X571" s="148">
        <v>12700800</v>
      </c>
      <c r="Y571" s="148">
        <v>75000</v>
      </c>
    </row>
    <row r="572" spans="1:25" x14ac:dyDescent="0.25">
      <c r="A572" s="212">
        <v>44616</v>
      </c>
      <c r="B572" s="152" t="s">
        <v>164</v>
      </c>
      <c r="C572" s="152" t="s">
        <v>165</v>
      </c>
      <c r="D572" s="152" t="s">
        <v>184</v>
      </c>
      <c r="E572" s="152" t="s">
        <v>185</v>
      </c>
      <c r="F572" s="152" t="s">
        <v>186</v>
      </c>
      <c r="G572" s="152" t="s">
        <v>549</v>
      </c>
      <c r="H572" s="152">
        <v>10</v>
      </c>
      <c r="I572" s="152">
        <v>0.03</v>
      </c>
      <c r="J572" s="152">
        <v>0</v>
      </c>
      <c r="K572" s="152">
        <v>47</v>
      </c>
      <c r="L572" s="152">
        <v>41</v>
      </c>
      <c r="M572" s="152">
        <v>50</v>
      </c>
      <c r="N572" s="148">
        <v>49</v>
      </c>
      <c r="O572" s="148">
        <v>43</v>
      </c>
      <c r="P572" s="148">
        <v>26</v>
      </c>
      <c r="Q572" s="148">
        <v>40</v>
      </c>
      <c r="R572" s="148">
        <v>296</v>
      </c>
      <c r="S572" s="148">
        <v>135000</v>
      </c>
      <c r="T572" s="148">
        <v>39960000</v>
      </c>
      <c r="U572" s="148">
        <v>0</v>
      </c>
      <c r="V572" s="148">
        <v>39960000</v>
      </c>
      <c r="W572" s="148">
        <v>3196800</v>
      </c>
      <c r="X572" s="148">
        <v>43156800</v>
      </c>
      <c r="Y572" s="148">
        <v>165000</v>
      </c>
    </row>
    <row r="573" spans="1:25" x14ac:dyDescent="0.25">
      <c r="A573" s="212">
        <v>44616</v>
      </c>
      <c r="B573" s="152" t="s">
        <v>164</v>
      </c>
      <c r="C573" s="152" t="s">
        <v>165</v>
      </c>
      <c r="D573" s="152" t="s">
        <v>187</v>
      </c>
      <c r="E573" s="152" t="s">
        <v>188</v>
      </c>
      <c r="F573" s="152" t="s">
        <v>189</v>
      </c>
      <c r="G573" s="152" t="s">
        <v>514</v>
      </c>
      <c r="H573" s="152">
        <v>5</v>
      </c>
      <c r="I573" s="152">
        <v>0.03</v>
      </c>
      <c r="J573" s="152">
        <v>0</v>
      </c>
      <c r="K573" s="152">
        <v>47</v>
      </c>
      <c r="L573" s="152">
        <v>15</v>
      </c>
      <c r="M573" s="152">
        <v>38</v>
      </c>
      <c r="N573" s="148">
        <v>22</v>
      </c>
      <c r="O573" s="148">
        <v>13</v>
      </c>
      <c r="P573" s="148">
        <v>14</v>
      </c>
      <c r="Q573" s="148">
        <v>37</v>
      </c>
      <c r="R573" s="148">
        <v>186</v>
      </c>
      <c r="S573" s="148">
        <v>38000</v>
      </c>
      <c r="T573" s="148">
        <v>7068000</v>
      </c>
      <c r="U573" s="148">
        <v>0</v>
      </c>
      <c r="V573" s="148">
        <v>7068000</v>
      </c>
      <c r="W573" s="148">
        <v>565440</v>
      </c>
      <c r="X573" s="148">
        <v>7633440</v>
      </c>
      <c r="Y573" s="148">
        <v>55000</v>
      </c>
    </row>
    <row r="574" spans="1:25" x14ac:dyDescent="0.25">
      <c r="A574" s="212">
        <v>44616</v>
      </c>
      <c r="B574" s="152" t="s">
        <v>190</v>
      </c>
      <c r="C574" s="152" t="s">
        <v>191</v>
      </c>
      <c r="D574" s="152" t="s">
        <v>192</v>
      </c>
      <c r="E574" s="152" t="s">
        <v>193</v>
      </c>
      <c r="F574" s="152" t="s">
        <v>194</v>
      </c>
      <c r="G574" s="152" t="s">
        <v>544</v>
      </c>
      <c r="H574" s="152">
        <v>3</v>
      </c>
      <c r="I574" s="152">
        <v>0</v>
      </c>
      <c r="J574" s="152">
        <v>0.12</v>
      </c>
      <c r="K574" s="152">
        <v>29</v>
      </c>
      <c r="L574" s="152">
        <v>15</v>
      </c>
      <c r="M574" s="152">
        <v>46</v>
      </c>
      <c r="N574" s="148">
        <v>49</v>
      </c>
      <c r="O574" s="148">
        <v>23</v>
      </c>
      <c r="P574" s="148">
        <v>14</v>
      </c>
      <c r="Q574" s="148">
        <v>45</v>
      </c>
      <c r="R574" s="148">
        <v>221</v>
      </c>
      <c r="S574" s="148">
        <v>19696</v>
      </c>
      <c r="T574" s="148">
        <v>4352816</v>
      </c>
      <c r="U574" s="148">
        <v>522337.92</v>
      </c>
      <c r="V574" s="148">
        <v>3830478.08</v>
      </c>
      <c r="W574" s="148">
        <v>348225.28000000003</v>
      </c>
      <c r="X574" s="148">
        <v>4178703.36</v>
      </c>
      <c r="Y574" s="148">
        <v>22500</v>
      </c>
    </row>
    <row r="575" spans="1:25" x14ac:dyDescent="0.25">
      <c r="A575" s="212">
        <v>44616</v>
      </c>
      <c r="B575" s="152" t="s">
        <v>190</v>
      </c>
      <c r="C575" s="152" t="s">
        <v>191</v>
      </c>
      <c r="D575" s="152" t="s">
        <v>195</v>
      </c>
      <c r="E575" s="152" t="s">
        <v>196</v>
      </c>
      <c r="F575" s="152" t="s">
        <v>197</v>
      </c>
      <c r="G575" s="152" t="s">
        <v>544</v>
      </c>
      <c r="H575" s="152">
        <v>12</v>
      </c>
      <c r="I575" s="152">
        <v>0</v>
      </c>
      <c r="J575" s="152">
        <v>0.15</v>
      </c>
      <c r="K575" s="152">
        <v>35</v>
      </c>
      <c r="L575" s="152">
        <v>22</v>
      </c>
      <c r="M575" s="152">
        <v>39</v>
      </c>
      <c r="N575" s="148">
        <v>17</v>
      </c>
      <c r="O575" s="148">
        <v>10</v>
      </c>
      <c r="P575" s="148">
        <v>35</v>
      </c>
      <c r="Q575" s="148">
        <v>30</v>
      </c>
      <c r="R575" s="148">
        <v>188</v>
      </c>
      <c r="S575" s="148">
        <v>17876</v>
      </c>
      <c r="T575" s="148">
        <v>3360688</v>
      </c>
      <c r="U575" s="148">
        <v>504103.2</v>
      </c>
      <c r="V575" s="148">
        <v>2856584.8</v>
      </c>
      <c r="W575" s="148">
        <v>268855.03999999998</v>
      </c>
      <c r="X575" s="148">
        <v>3125439.84</v>
      </c>
      <c r="Y575" s="148">
        <v>20900</v>
      </c>
    </row>
    <row r="576" spans="1:25" x14ac:dyDescent="0.25">
      <c r="A576" s="212">
        <v>44616</v>
      </c>
      <c r="B576" s="152" t="s">
        <v>190</v>
      </c>
      <c r="C576" s="152" t="s">
        <v>191</v>
      </c>
      <c r="D576" s="152" t="s">
        <v>198</v>
      </c>
      <c r="E576" s="152" t="s">
        <v>199</v>
      </c>
      <c r="F576" s="152" t="s">
        <v>200</v>
      </c>
      <c r="G576" s="152" t="s">
        <v>544</v>
      </c>
      <c r="H576" s="152">
        <v>12</v>
      </c>
      <c r="I576" s="152">
        <v>0</v>
      </c>
      <c r="J576" s="152">
        <v>0</v>
      </c>
      <c r="K576" s="152">
        <v>42</v>
      </c>
      <c r="L576" s="152">
        <v>39</v>
      </c>
      <c r="M576" s="152">
        <v>36</v>
      </c>
      <c r="N576" s="148">
        <v>24</v>
      </c>
      <c r="O576" s="148">
        <v>29</v>
      </c>
      <c r="P576" s="148">
        <v>14</v>
      </c>
      <c r="Q576" s="148">
        <v>26</v>
      </c>
      <c r="R576" s="148">
        <v>210</v>
      </c>
      <c r="S576" s="148">
        <v>18784</v>
      </c>
      <c r="T576" s="148">
        <v>3944640</v>
      </c>
      <c r="U576" s="148">
        <v>0</v>
      </c>
      <c r="V576" s="148">
        <v>3944640</v>
      </c>
      <c r="W576" s="148">
        <v>315571.20000000001</v>
      </c>
      <c r="X576" s="148">
        <v>4260211.2</v>
      </c>
      <c r="Y576" s="148">
        <v>21900</v>
      </c>
    </row>
    <row r="577" spans="1:25" x14ac:dyDescent="0.25">
      <c r="A577" s="212">
        <v>44616</v>
      </c>
      <c r="B577" s="152" t="s">
        <v>190</v>
      </c>
      <c r="C577" s="152" t="s">
        <v>191</v>
      </c>
      <c r="D577" s="152" t="s">
        <v>201</v>
      </c>
      <c r="E577" s="152" t="s">
        <v>202</v>
      </c>
      <c r="F577" s="152" t="s">
        <v>203</v>
      </c>
      <c r="G577" s="152" t="s">
        <v>544</v>
      </c>
      <c r="H577" s="152">
        <v>12</v>
      </c>
      <c r="I577" s="152">
        <v>0</v>
      </c>
      <c r="J577" s="152">
        <v>0.17</v>
      </c>
      <c r="K577" s="152">
        <v>34</v>
      </c>
      <c r="L577" s="152">
        <v>32</v>
      </c>
      <c r="M577" s="152">
        <v>26</v>
      </c>
      <c r="N577" s="148">
        <v>49</v>
      </c>
      <c r="O577" s="148">
        <v>38</v>
      </c>
      <c r="P577" s="148">
        <v>11</v>
      </c>
      <c r="Q577" s="148">
        <v>10</v>
      </c>
      <c r="R577" s="148">
        <v>200</v>
      </c>
      <c r="S577" s="148">
        <v>25908</v>
      </c>
      <c r="T577" s="148">
        <v>5181600</v>
      </c>
      <c r="U577" s="148">
        <v>880872</v>
      </c>
      <c r="V577" s="148">
        <v>4300728</v>
      </c>
      <c r="W577" s="148">
        <v>414528</v>
      </c>
      <c r="X577" s="148">
        <v>4715256</v>
      </c>
      <c r="Y577" s="148">
        <v>30000</v>
      </c>
    </row>
    <row r="578" spans="1:25" x14ac:dyDescent="0.25">
      <c r="A578" s="212">
        <v>44616</v>
      </c>
      <c r="B578" s="152" t="s">
        <v>190</v>
      </c>
      <c r="C578" s="152" t="s">
        <v>191</v>
      </c>
      <c r="D578" s="152" t="s">
        <v>204</v>
      </c>
      <c r="E578" s="152" t="s">
        <v>205</v>
      </c>
      <c r="F578" s="152" t="s">
        <v>206</v>
      </c>
      <c r="G578" s="152" t="s">
        <v>1269</v>
      </c>
      <c r="H578" s="152">
        <v>8</v>
      </c>
      <c r="I578" s="152">
        <v>0</v>
      </c>
      <c r="J578" s="152">
        <v>0</v>
      </c>
      <c r="K578" s="152">
        <v>22</v>
      </c>
      <c r="L578" s="152">
        <v>24</v>
      </c>
      <c r="M578" s="152">
        <v>10</v>
      </c>
      <c r="N578" s="148">
        <v>18</v>
      </c>
      <c r="O578" s="148">
        <v>11</v>
      </c>
      <c r="P578" s="148">
        <v>29</v>
      </c>
      <c r="Q578" s="148">
        <v>37</v>
      </c>
      <c r="R578" s="148">
        <v>151</v>
      </c>
      <c r="S578" s="148">
        <v>21140</v>
      </c>
      <c r="T578" s="148">
        <v>3192140</v>
      </c>
      <c r="U578" s="148">
        <v>0</v>
      </c>
      <c r="V578" s="148">
        <v>3192140</v>
      </c>
      <c r="W578" s="148">
        <v>255371.2</v>
      </c>
      <c r="X578" s="148">
        <v>3447511.2</v>
      </c>
      <c r="Y578" s="148">
        <v>24500</v>
      </c>
    </row>
    <row r="579" spans="1:25" x14ac:dyDescent="0.25">
      <c r="A579" s="212">
        <v>44616</v>
      </c>
      <c r="B579" s="152" t="s">
        <v>190</v>
      </c>
      <c r="C579" s="152" t="s">
        <v>191</v>
      </c>
      <c r="D579" s="152" t="s">
        <v>207</v>
      </c>
      <c r="E579" s="152" t="s">
        <v>208</v>
      </c>
      <c r="F579" s="152" t="s">
        <v>209</v>
      </c>
      <c r="G579" s="152" t="s">
        <v>544</v>
      </c>
      <c r="H579" s="152">
        <v>6</v>
      </c>
      <c r="I579" s="152">
        <v>0</v>
      </c>
      <c r="J579" s="152">
        <v>0</v>
      </c>
      <c r="K579" s="152">
        <v>28</v>
      </c>
      <c r="L579" s="152">
        <v>26</v>
      </c>
      <c r="M579" s="152">
        <v>35</v>
      </c>
      <c r="N579" s="148">
        <v>25</v>
      </c>
      <c r="O579" s="148">
        <v>21</v>
      </c>
      <c r="P579" s="148">
        <v>22</v>
      </c>
      <c r="Q579" s="148">
        <v>45</v>
      </c>
      <c r="R579" s="148">
        <v>202</v>
      </c>
      <c r="S579" s="148">
        <v>35454</v>
      </c>
      <c r="T579" s="148">
        <v>7161708</v>
      </c>
      <c r="U579" s="148">
        <v>0</v>
      </c>
      <c r="V579" s="148">
        <v>7161708</v>
      </c>
      <c r="W579" s="148">
        <v>572936.64</v>
      </c>
      <c r="X579" s="148">
        <v>7734644.6399999997</v>
      </c>
      <c r="Y579" s="148">
        <v>41900</v>
      </c>
    </row>
    <row r="580" spans="1:25" x14ac:dyDescent="0.25">
      <c r="A580" s="212">
        <v>44616</v>
      </c>
      <c r="B580" s="152" t="s">
        <v>190</v>
      </c>
      <c r="C580" s="152" t="s">
        <v>191</v>
      </c>
      <c r="D580" s="152" t="s">
        <v>210</v>
      </c>
      <c r="E580" s="152" t="s">
        <v>211</v>
      </c>
      <c r="F580" s="152" t="s">
        <v>212</v>
      </c>
      <c r="G580" s="152" t="s">
        <v>549</v>
      </c>
      <c r="H580" s="152">
        <v>12</v>
      </c>
      <c r="I580" s="152">
        <v>0</v>
      </c>
      <c r="J580" s="152">
        <v>0.15</v>
      </c>
      <c r="K580" s="152">
        <v>23</v>
      </c>
      <c r="L580" s="152">
        <v>27</v>
      </c>
      <c r="M580" s="152">
        <v>39</v>
      </c>
      <c r="N580" s="148">
        <v>46</v>
      </c>
      <c r="O580" s="148">
        <v>17</v>
      </c>
      <c r="P580" s="148">
        <v>19</v>
      </c>
      <c r="Q580" s="148">
        <v>16</v>
      </c>
      <c r="R580" s="148">
        <v>187</v>
      </c>
      <c r="S580" s="148">
        <v>6818</v>
      </c>
      <c r="T580" s="148">
        <v>1274966</v>
      </c>
      <c r="U580" s="148">
        <v>191244.9</v>
      </c>
      <c r="V580" s="148">
        <v>1083721.1000000001</v>
      </c>
      <c r="W580" s="148">
        <v>101997.28</v>
      </c>
      <c r="X580" s="148">
        <v>1185718.3799999999</v>
      </c>
      <c r="Y580" s="148">
        <v>8000</v>
      </c>
    </row>
    <row r="581" spans="1:25" x14ac:dyDescent="0.25">
      <c r="A581" s="212">
        <v>44616</v>
      </c>
      <c r="B581" s="152" t="s">
        <v>190</v>
      </c>
      <c r="C581" s="152" t="s">
        <v>191</v>
      </c>
      <c r="D581" s="152" t="s">
        <v>213</v>
      </c>
      <c r="E581" s="152" t="s">
        <v>214</v>
      </c>
      <c r="F581" s="152" t="s">
        <v>215</v>
      </c>
      <c r="G581" s="152" t="s">
        <v>544</v>
      </c>
      <c r="H581" s="152">
        <v>12</v>
      </c>
      <c r="I581" s="152">
        <v>0</v>
      </c>
      <c r="J581" s="152">
        <v>0</v>
      </c>
      <c r="K581" s="152">
        <v>18</v>
      </c>
      <c r="L581" s="152">
        <v>50</v>
      </c>
      <c r="M581" s="152">
        <v>42</v>
      </c>
      <c r="N581" s="148">
        <v>38</v>
      </c>
      <c r="O581" s="148">
        <v>21</v>
      </c>
      <c r="P581" s="148">
        <v>14</v>
      </c>
      <c r="Q581" s="148">
        <v>27</v>
      </c>
      <c r="R581" s="148">
        <v>210</v>
      </c>
      <c r="S581" s="148">
        <v>14544</v>
      </c>
      <c r="T581" s="148">
        <v>3054240</v>
      </c>
      <c r="U581" s="148">
        <v>0</v>
      </c>
      <c r="V581" s="148">
        <v>3054240</v>
      </c>
      <c r="W581" s="148">
        <v>244339.20000000001</v>
      </c>
      <c r="X581" s="148">
        <v>3298579.2</v>
      </c>
      <c r="Y581" s="148">
        <v>17500</v>
      </c>
    </row>
    <row r="582" spans="1:25" x14ac:dyDescent="0.25">
      <c r="A582" s="212">
        <v>44616</v>
      </c>
      <c r="B582" s="152" t="s">
        <v>74</v>
      </c>
      <c r="C582" s="152" t="s">
        <v>75</v>
      </c>
      <c r="D582" s="152" t="s">
        <v>76</v>
      </c>
      <c r="E582" s="152" t="s">
        <v>77</v>
      </c>
      <c r="F582" s="152" t="s">
        <v>78</v>
      </c>
      <c r="G582" s="152" t="s">
        <v>549</v>
      </c>
      <c r="H582" s="152">
        <v>6</v>
      </c>
      <c r="I582" s="152">
        <v>0.08</v>
      </c>
      <c r="J582" s="152">
        <v>0</v>
      </c>
      <c r="K582" s="152">
        <v>0</v>
      </c>
      <c r="L582" s="152">
        <v>0</v>
      </c>
      <c r="M582" s="152">
        <v>0</v>
      </c>
      <c r="N582" s="148">
        <v>0</v>
      </c>
      <c r="O582" s="148">
        <v>0</v>
      </c>
      <c r="P582" s="148">
        <v>33</v>
      </c>
      <c r="Q582" s="148">
        <v>31</v>
      </c>
      <c r="R582" s="148">
        <v>64</v>
      </c>
      <c r="S582" s="148">
        <v>32000</v>
      </c>
      <c r="T582" s="148">
        <v>2048000</v>
      </c>
      <c r="U582" s="148">
        <v>0</v>
      </c>
      <c r="V582" s="148">
        <v>2048000</v>
      </c>
      <c r="W582" s="148">
        <v>163840</v>
      </c>
      <c r="X582" s="148">
        <v>2211840</v>
      </c>
      <c r="Y582" s="148">
        <v>40000</v>
      </c>
    </row>
    <row r="583" spans="1:25" x14ac:dyDescent="0.25">
      <c r="A583" s="212">
        <v>44616</v>
      </c>
      <c r="B583" s="152" t="s">
        <v>74</v>
      </c>
      <c r="C583" s="152" t="s">
        <v>75</v>
      </c>
      <c r="D583" s="152" t="s">
        <v>80</v>
      </c>
      <c r="E583" s="152" t="s">
        <v>81</v>
      </c>
      <c r="F583" s="152" t="s">
        <v>82</v>
      </c>
      <c r="G583" s="152" t="s">
        <v>549</v>
      </c>
      <c r="H583" s="152">
        <v>18</v>
      </c>
      <c r="I583" s="152">
        <v>0.08</v>
      </c>
      <c r="J583" s="152">
        <v>0</v>
      </c>
      <c r="K583" s="152">
        <v>43</v>
      </c>
      <c r="L583" s="152">
        <v>14</v>
      </c>
      <c r="M583" s="152">
        <v>49</v>
      </c>
      <c r="N583" s="148">
        <v>11</v>
      </c>
      <c r="O583" s="148">
        <v>24</v>
      </c>
      <c r="P583" s="148">
        <v>37</v>
      </c>
      <c r="Q583" s="148">
        <v>15</v>
      </c>
      <c r="R583" s="148">
        <v>193</v>
      </c>
      <c r="S583" s="148">
        <v>32000</v>
      </c>
      <c r="T583" s="148">
        <v>6176000</v>
      </c>
      <c r="U583" s="148">
        <v>0</v>
      </c>
      <c r="V583" s="148">
        <v>6176000</v>
      </c>
      <c r="W583" s="148">
        <v>494080</v>
      </c>
      <c r="X583" s="148">
        <v>6670080</v>
      </c>
      <c r="Y583" s="148">
        <v>40000</v>
      </c>
    </row>
    <row r="584" spans="1:25" x14ac:dyDescent="0.25">
      <c r="A584" s="212">
        <v>44616</v>
      </c>
      <c r="B584" s="152" t="s">
        <v>74</v>
      </c>
      <c r="C584" s="152" t="s">
        <v>75</v>
      </c>
      <c r="D584" s="152" t="s">
        <v>83</v>
      </c>
      <c r="E584" s="152" t="s">
        <v>84</v>
      </c>
      <c r="F584" s="152" t="s">
        <v>85</v>
      </c>
      <c r="G584" s="152" t="s">
        <v>514</v>
      </c>
      <c r="H584" s="152">
        <v>10</v>
      </c>
      <c r="I584" s="152">
        <v>0.08</v>
      </c>
      <c r="J584" s="152">
        <v>0</v>
      </c>
      <c r="K584" s="152">
        <v>38</v>
      </c>
      <c r="L584" s="152">
        <v>10</v>
      </c>
      <c r="M584" s="152">
        <v>27</v>
      </c>
      <c r="N584" s="148">
        <v>31</v>
      </c>
      <c r="O584" s="148">
        <v>43</v>
      </c>
      <c r="P584" s="148">
        <v>29</v>
      </c>
      <c r="Q584" s="148">
        <v>37</v>
      </c>
      <c r="R584" s="148">
        <v>215</v>
      </c>
      <c r="S584" s="148">
        <v>13500</v>
      </c>
      <c r="T584" s="148">
        <v>2902500</v>
      </c>
      <c r="U584" s="148">
        <v>0</v>
      </c>
      <c r="V584" s="148">
        <v>2902500</v>
      </c>
      <c r="W584" s="148">
        <v>232200</v>
      </c>
      <c r="X584" s="148">
        <v>3134700</v>
      </c>
      <c r="Y584" s="148">
        <v>15900</v>
      </c>
    </row>
    <row r="585" spans="1:25" x14ac:dyDescent="0.25">
      <c r="A585" s="212">
        <v>44616</v>
      </c>
      <c r="B585" s="152" t="s">
        <v>263</v>
      </c>
      <c r="C585" s="152" t="s">
        <v>264</v>
      </c>
      <c r="D585" s="152" t="s">
        <v>265</v>
      </c>
      <c r="E585" s="152" t="s">
        <v>266</v>
      </c>
      <c r="F585" s="152" t="s">
        <v>267</v>
      </c>
      <c r="G585" s="152" t="s">
        <v>514</v>
      </c>
      <c r="H585" s="152">
        <v>33</v>
      </c>
      <c r="I585" s="152">
        <v>0</v>
      </c>
      <c r="J585" s="152">
        <v>0.15</v>
      </c>
      <c r="K585" s="152">
        <v>20</v>
      </c>
      <c r="L585" s="152">
        <v>10</v>
      </c>
      <c r="M585" s="152">
        <v>46</v>
      </c>
      <c r="N585" s="148">
        <v>19</v>
      </c>
      <c r="O585" s="148">
        <v>30</v>
      </c>
      <c r="P585" s="148">
        <v>42</v>
      </c>
      <c r="Q585" s="148">
        <v>50</v>
      </c>
      <c r="R585" s="148">
        <v>217</v>
      </c>
      <c r="S585" s="148">
        <v>44545.4545</v>
      </c>
      <c r="T585" s="148">
        <v>9666363.6264999993</v>
      </c>
      <c r="U585" s="148">
        <v>1449954.543975</v>
      </c>
      <c r="V585" s="148">
        <v>8216409.082525</v>
      </c>
      <c r="W585" s="148">
        <v>773309.09011999995</v>
      </c>
      <c r="X585" s="148">
        <v>8989718.1726450007</v>
      </c>
      <c r="Y585" s="148">
        <v>57900</v>
      </c>
    </row>
    <row r="586" spans="1:25" x14ac:dyDescent="0.25">
      <c r="A586" s="212">
        <v>44616</v>
      </c>
      <c r="B586" s="152" t="s">
        <v>263</v>
      </c>
      <c r="C586" s="152" t="s">
        <v>264</v>
      </c>
      <c r="D586" s="152" t="s">
        <v>268</v>
      </c>
      <c r="E586" s="152" t="s">
        <v>269</v>
      </c>
      <c r="F586" s="152" t="s">
        <v>270</v>
      </c>
      <c r="G586" s="152" t="s">
        <v>514</v>
      </c>
      <c r="H586" s="152">
        <v>10</v>
      </c>
      <c r="I586" s="152">
        <v>0</v>
      </c>
      <c r="J586" s="152">
        <v>0.1</v>
      </c>
      <c r="K586" s="152">
        <v>38</v>
      </c>
      <c r="L586" s="152">
        <v>19</v>
      </c>
      <c r="M586" s="152">
        <v>30</v>
      </c>
      <c r="N586" s="148">
        <v>16</v>
      </c>
      <c r="O586" s="148">
        <v>18</v>
      </c>
      <c r="P586" s="148">
        <v>36</v>
      </c>
      <c r="Q586" s="148">
        <v>37</v>
      </c>
      <c r="R586" s="148">
        <v>194</v>
      </c>
      <c r="S586" s="148">
        <v>40000</v>
      </c>
      <c r="T586" s="148">
        <v>7760000</v>
      </c>
      <c r="U586" s="148">
        <v>776000</v>
      </c>
      <c r="V586" s="148">
        <v>6984000</v>
      </c>
      <c r="W586" s="148">
        <v>620800</v>
      </c>
      <c r="X586" s="148">
        <v>7604800</v>
      </c>
      <c r="Y586" s="148">
        <v>51900</v>
      </c>
    </row>
    <row r="587" spans="1:25" x14ac:dyDescent="0.25">
      <c r="A587" s="212">
        <v>44616</v>
      </c>
      <c r="B587" s="152" t="s">
        <v>263</v>
      </c>
      <c r="C587" s="152" t="s">
        <v>264</v>
      </c>
      <c r="D587" s="152" t="s">
        <v>271</v>
      </c>
      <c r="E587" s="152" t="s">
        <v>272</v>
      </c>
      <c r="F587" s="152" t="s">
        <v>273</v>
      </c>
      <c r="G587" s="152" t="s">
        <v>514</v>
      </c>
      <c r="H587" s="152">
        <v>10</v>
      </c>
      <c r="I587" s="152">
        <v>0</v>
      </c>
      <c r="J587" s="152">
        <v>0.15</v>
      </c>
      <c r="K587" s="152">
        <v>29</v>
      </c>
      <c r="L587" s="152">
        <v>29</v>
      </c>
      <c r="M587" s="152">
        <v>29</v>
      </c>
      <c r="N587" s="148">
        <v>22</v>
      </c>
      <c r="O587" s="148">
        <v>49</v>
      </c>
      <c r="P587" s="148">
        <v>42</v>
      </c>
      <c r="Q587" s="148">
        <v>42</v>
      </c>
      <c r="R587" s="148">
        <v>242</v>
      </c>
      <c r="S587" s="148">
        <v>29090.909100000001</v>
      </c>
      <c r="T587" s="148">
        <v>7040000.0022</v>
      </c>
      <c r="U587" s="148">
        <v>1056000.00033</v>
      </c>
      <c r="V587" s="148">
        <v>5984000.0018699998</v>
      </c>
      <c r="W587" s="148">
        <v>563200.00017599994</v>
      </c>
      <c r="X587" s="148">
        <v>6547200.0020460002</v>
      </c>
      <c r="Y587" s="148">
        <v>33000</v>
      </c>
    </row>
    <row r="588" spans="1:25" x14ac:dyDescent="0.25">
      <c r="A588" s="212">
        <v>44616</v>
      </c>
      <c r="B588" s="152" t="s">
        <v>263</v>
      </c>
      <c r="C588" s="152" t="s">
        <v>264</v>
      </c>
      <c r="D588" s="152" t="s">
        <v>274</v>
      </c>
      <c r="E588" s="152" t="s">
        <v>275</v>
      </c>
      <c r="F588" s="152" t="s">
        <v>276</v>
      </c>
      <c r="G588" s="152" t="s">
        <v>514</v>
      </c>
      <c r="H588" s="152">
        <v>10</v>
      </c>
      <c r="I588" s="152">
        <v>0</v>
      </c>
      <c r="J588" s="152">
        <v>0.15</v>
      </c>
      <c r="K588" s="152">
        <v>16</v>
      </c>
      <c r="L588" s="152">
        <v>37</v>
      </c>
      <c r="M588" s="152">
        <v>17</v>
      </c>
      <c r="N588" s="148">
        <v>46</v>
      </c>
      <c r="O588" s="148">
        <v>43</v>
      </c>
      <c r="P588" s="148">
        <v>33</v>
      </c>
      <c r="Q588" s="148">
        <v>43</v>
      </c>
      <c r="R588" s="148">
        <v>235</v>
      </c>
      <c r="S588" s="148">
        <v>29090.909100000001</v>
      </c>
      <c r="T588" s="148">
        <v>6836363.6385000004</v>
      </c>
      <c r="U588" s="148">
        <v>1025454.545775</v>
      </c>
      <c r="V588" s="148">
        <v>5810909.0927250003</v>
      </c>
      <c r="W588" s="148">
        <v>546909.09108000004</v>
      </c>
      <c r="X588" s="148">
        <v>6357818.183805</v>
      </c>
      <c r="Y588" s="148">
        <v>33000</v>
      </c>
    </row>
    <row r="589" spans="1:25" x14ac:dyDescent="0.25">
      <c r="A589" s="212">
        <v>44616</v>
      </c>
      <c r="B589" s="152" t="s">
        <v>263</v>
      </c>
      <c r="C589" s="152" t="s">
        <v>264</v>
      </c>
      <c r="D589" s="152" t="s">
        <v>277</v>
      </c>
      <c r="E589" s="152" t="s">
        <v>278</v>
      </c>
      <c r="F589" s="152" t="s">
        <v>279</v>
      </c>
      <c r="G589" s="152" t="s">
        <v>514</v>
      </c>
      <c r="H589" s="152">
        <v>8</v>
      </c>
      <c r="I589" s="152">
        <v>0</v>
      </c>
      <c r="J589" s="152">
        <v>0.15</v>
      </c>
      <c r="K589" s="152">
        <v>26</v>
      </c>
      <c r="L589" s="152">
        <v>36</v>
      </c>
      <c r="M589" s="152">
        <v>21</v>
      </c>
      <c r="N589" s="148">
        <v>21</v>
      </c>
      <c r="O589" s="148">
        <v>43</v>
      </c>
      <c r="P589" s="148">
        <v>43</v>
      </c>
      <c r="Q589" s="148">
        <v>25</v>
      </c>
      <c r="R589" s="148">
        <v>215</v>
      </c>
      <c r="S589" s="148">
        <v>26364</v>
      </c>
      <c r="T589" s="148">
        <v>5668260</v>
      </c>
      <c r="U589" s="148">
        <v>850239</v>
      </c>
      <c r="V589" s="148">
        <v>4818021</v>
      </c>
      <c r="W589" s="148">
        <v>453460.8</v>
      </c>
      <c r="X589" s="148">
        <v>5271481.8</v>
      </c>
      <c r="Y589" s="148">
        <v>34900</v>
      </c>
    </row>
    <row r="590" spans="1:25" x14ac:dyDescent="0.25">
      <c r="A590" s="212">
        <v>44616</v>
      </c>
      <c r="B590" s="152" t="s">
        <v>263</v>
      </c>
      <c r="C590" s="152" t="s">
        <v>264</v>
      </c>
      <c r="D590" s="152" t="s">
        <v>280</v>
      </c>
      <c r="E590" s="152" t="s">
        <v>281</v>
      </c>
      <c r="F590" s="152" t="s">
        <v>282</v>
      </c>
      <c r="G590" s="152" t="s">
        <v>514</v>
      </c>
      <c r="H590" s="152">
        <v>8</v>
      </c>
      <c r="I590" s="152">
        <v>0</v>
      </c>
      <c r="J590" s="152">
        <v>0.15</v>
      </c>
      <c r="K590" s="152">
        <v>31</v>
      </c>
      <c r="L590" s="152">
        <v>10</v>
      </c>
      <c r="M590" s="152">
        <v>13</v>
      </c>
      <c r="N590" s="148">
        <v>10</v>
      </c>
      <c r="O590" s="148">
        <v>23</v>
      </c>
      <c r="P590" s="148">
        <v>32</v>
      </c>
      <c r="Q590" s="148">
        <v>16</v>
      </c>
      <c r="R590" s="148">
        <v>135</v>
      </c>
      <c r="S590" s="148">
        <v>40000</v>
      </c>
      <c r="T590" s="148">
        <v>5400000</v>
      </c>
      <c r="U590" s="148">
        <v>810000</v>
      </c>
      <c r="V590" s="148">
        <v>4590000</v>
      </c>
      <c r="W590" s="148">
        <v>432000</v>
      </c>
      <c r="X590" s="148">
        <v>5022000</v>
      </c>
      <c r="Y590" s="148">
        <v>51000</v>
      </c>
    </row>
    <row r="591" spans="1:25" x14ac:dyDescent="0.25">
      <c r="A591" s="212">
        <v>44616</v>
      </c>
      <c r="B591" s="152" t="s">
        <v>263</v>
      </c>
      <c r="C591" s="152" t="s">
        <v>264</v>
      </c>
      <c r="D591" s="152" t="s">
        <v>283</v>
      </c>
      <c r="E591" s="152" t="s">
        <v>284</v>
      </c>
      <c r="F591" s="152" t="s">
        <v>285</v>
      </c>
      <c r="G591" s="152" t="s">
        <v>514</v>
      </c>
      <c r="H591" s="152">
        <v>8</v>
      </c>
      <c r="I591" s="152">
        <v>0</v>
      </c>
      <c r="J591" s="152">
        <v>0.15</v>
      </c>
      <c r="K591" s="152">
        <v>23</v>
      </c>
      <c r="L591" s="152">
        <v>36</v>
      </c>
      <c r="M591" s="152">
        <v>16</v>
      </c>
      <c r="N591" s="148">
        <v>38</v>
      </c>
      <c r="O591" s="148">
        <v>43</v>
      </c>
      <c r="P591" s="148">
        <v>48</v>
      </c>
      <c r="Q591" s="148">
        <v>20</v>
      </c>
      <c r="R591" s="148">
        <v>224</v>
      </c>
      <c r="S591" s="148">
        <v>39090.909099999997</v>
      </c>
      <c r="T591" s="148">
        <v>8756363.6383999996</v>
      </c>
      <c r="U591" s="148">
        <v>1313454.5457599999</v>
      </c>
      <c r="V591" s="148">
        <v>7442909.0926400004</v>
      </c>
      <c r="W591" s="148">
        <v>700509.09107199998</v>
      </c>
      <c r="X591" s="148">
        <v>8143418.183712</v>
      </c>
      <c r="Y591" s="148">
        <v>44000</v>
      </c>
    </row>
    <row r="592" spans="1:25" x14ac:dyDescent="0.25">
      <c r="A592" s="212">
        <v>44616</v>
      </c>
      <c r="B592" s="152" t="s">
        <v>263</v>
      </c>
      <c r="C592" s="152" t="s">
        <v>264</v>
      </c>
      <c r="D592" s="152" t="s">
        <v>286</v>
      </c>
      <c r="E592" s="152" t="s">
        <v>287</v>
      </c>
      <c r="F592" s="152" t="s">
        <v>288</v>
      </c>
      <c r="G592" s="152" t="s">
        <v>514</v>
      </c>
      <c r="H592" s="152">
        <v>10</v>
      </c>
      <c r="I592" s="152">
        <v>0</v>
      </c>
      <c r="J592" s="152">
        <v>0</v>
      </c>
      <c r="K592" s="152">
        <v>38</v>
      </c>
      <c r="L592" s="152">
        <v>31</v>
      </c>
      <c r="M592" s="152">
        <v>32</v>
      </c>
      <c r="N592" s="148">
        <v>10</v>
      </c>
      <c r="O592" s="148">
        <v>14</v>
      </c>
      <c r="P592" s="148">
        <v>48</v>
      </c>
      <c r="Q592" s="148">
        <v>32</v>
      </c>
      <c r="R592" s="148">
        <v>205</v>
      </c>
      <c r="S592" s="148">
        <v>25000</v>
      </c>
      <c r="T592" s="148">
        <v>5125000</v>
      </c>
      <c r="U592" s="148">
        <v>0</v>
      </c>
      <c r="V592" s="148">
        <v>5125000</v>
      </c>
      <c r="W592" s="148">
        <v>410000</v>
      </c>
      <c r="X592" s="148">
        <v>5535000</v>
      </c>
      <c r="Y592" s="148">
        <v>35900</v>
      </c>
    </row>
    <row r="593" spans="1:25" x14ac:dyDescent="0.25">
      <c r="A593" s="212">
        <v>44616</v>
      </c>
      <c r="B593" s="152" t="s">
        <v>263</v>
      </c>
      <c r="C593" s="152" t="s">
        <v>264</v>
      </c>
      <c r="D593" s="152" t="s">
        <v>289</v>
      </c>
      <c r="E593" s="152" t="s">
        <v>290</v>
      </c>
      <c r="F593" s="152" t="s">
        <v>291</v>
      </c>
      <c r="G593" s="152" t="s">
        <v>514</v>
      </c>
      <c r="H593" s="152">
        <v>10</v>
      </c>
      <c r="I593" s="152">
        <v>0</v>
      </c>
      <c r="J593" s="152">
        <v>0.2</v>
      </c>
      <c r="K593" s="152">
        <v>19</v>
      </c>
      <c r="L593" s="152">
        <v>33</v>
      </c>
      <c r="M593" s="152">
        <v>18</v>
      </c>
      <c r="N593" s="148">
        <v>43</v>
      </c>
      <c r="O593" s="148">
        <v>46</v>
      </c>
      <c r="P593" s="148">
        <v>33</v>
      </c>
      <c r="Q593" s="148">
        <v>50</v>
      </c>
      <c r="R593" s="148">
        <v>242</v>
      </c>
      <c r="S593" s="148">
        <v>74545.454500000007</v>
      </c>
      <c r="T593" s="148">
        <v>18039999.989</v>
      </c>
      <c r="U593" s="148">
        <v>3607999.9978</v>
      </c>
      <c r="V593" s="148">
        <v>14431999.9912</v>
      </c>
      <c r="W593" s="148">
        <v>1443199.9991200001</v>
      </c>
      <c r="X593" s="148">
        <v>15875199.990320001</v>
      </c>
      <c r="Y593" s="148">
        <v>88900</v>
      </c>
    </row>
    <row r="594" spans="1:25" x14ac:dyDescent="0.25">
      <c r="A594" s="212">
        <v>44616</v>
      </c>
      <c r="B594" s="152" t="s">
        <v>263</v>
      </c>
      <c r="C594" s="152" t="s">
        <v>264</v>
      </c>
      <c r="D594" s="152" t="s">
        <v>292</v>
      </c>
      <c r="E594" s="152" t="s">
        <v>293</v>
      </c>
      <c r="F594" s="152" t="s">
        <v>294</v>
      </c>
      <c r="G594" s="152" t="s">
        <v>514</v>
      </c>
      <c r="H594" s="152">
        <v>10</v>
      </c>
      <c r="I594" s="152">
        <v>0</v>
      </c>
      <c r="J594" s="152">
        <v>0.2</v>
      </c>
      <c r="K594" s="152">
        <v>43</v>
      </c>
      <c r="L594" s="152">
        <v>29</v>
      </c>
      <c r="M594" s="152">
        <v>49</v>
      </c>
      <c r="N594" s="148">
        <v>47</v>
      </c>
      <c r="O594" s="148">
        <v>44</v>
      </c>
      <c r="P594" s="148">
        <v>25</v>
      </c>
      <c r="Q594" s="148">
        <v>34</v>
      </c>
      <c r="R594" s="148">
        <v>271</v>
      </c>
      <c r="S594" s="148">
        <v>74545.454500000007</v>
      </c>
      <c r="T594" s="148">
        <v>20201818.169500001</v>
      </c>
      <c r="U594" s="148">
        <v>4040363.6338999998</v>
      </c>
      <c r="V594" s="148">
        <v>16161454.535599999</v>
      </c>
      <c r="W594" s="148">
        <v>1616145.4535600001</v>
      </c>
      <c r="X594" s="148">
        <v>17777599.989160001</v>
      </c>
      <c r="Y594" s="148">
        <v>88900</v>
      </c>
    </row>
    <row r="595" spans="1:25" x14ac:dyDescent="0.25">
      <c r="A595" s="212">
        <v>44616</v>
      </c>
      <c r="B595" s="152" t="s">
        <v>263</v>
      </c>
      <c r="C595" s="152" t="s">
        <v>264</v>
      </c>
      <c r="D595" s="152" t="s">
        <v>295</v>
      </c>
      <c r="E595" s="152" t="s">
        <v>296</v>
      </c>
      <c r="F595" s="152" t="s">
        <v>297</v>
      </c>
      <c r="G595" s="152" t="s">
        <v>514</v>
      </c>
      <c r="H595" s="152">
        <v>10</v>
      </c>
      <c r="I595" s="152">
        <v>0</v>
      </c>
      <c r="J595" s="152">
        <v>0.1</v>
      </c>
      <c r="K595" s="152">
        <v>29</v>
      </c>
      <c r="L595" s="152">
        <v>46</v>
      </c>
      <c r="M595" s="152">
        <v>23</v>
      </c>
      <c r="N595" s="148">
        <v>26</v>
      </c>
      <c r="O595" s="148">
        <v>16</v>
      </c>
      <c r="P595" s="148">
        <v>13</v>
      </c>
      <c r="Q595" s="148">
        <v>50</v>
      </c>
      <c r="R595" s="148">
        <v>203</v>
      </c>
      <c r="S595" s="148">
        <v>28545.4545</v>
      </c>
      <c r="T595" s="148">
        <v>5794727.2635000004</v>
      </c>
      <c r="U595" s="148">
        <v>579472.72635000001</v>
      </c>
      <c r="V595" s="148">
        <v>5215254.5371500002</v>
      </c>
      <c r="W595" s="148">
        <v>463578.18108000001</v>
      </c>
      <c r="X595" s="148">
        <v>5678832.7182299998</v>
      </c>
      <c r="Y595" s="148">
        <v>34500</v>
      </c>
    </row>
    <row r="596" spans="1:25" x14ac:dyDescent="0.25">
      <c r="A596" s="212">
        <v>44616</v>
      </c>
      <c r="B596" s="152" t="s">
        <v>263</v>
      </c>
      <c r="C596" s="152" t="s">
        <v>264</v>
      </c>
      <c r="D596" s="152" t="s">
        <v>298</v>
      </c>
      <c r="E596" s="152" t="s">
        <v>299</v>
      </c>
      <c r="F596" s="152" t="s">
        <v>300</v>
      </c>
      <c r="G596" s="152" t="s">
        <v>514</v>
      </c>
      <c r="H596" s="152">
        <v>10</v>
      </c>
      <c r="I596" s="152">
        <v>0</v>
      </c>
      <c r="J596" s="152">
        <v>0.25</v>
      </c>
      <c r="K596" s="152">
        <v>49</v>
      </c>
      <c r="L596" s="152">
        <v>35</v>
      </c>
      <c r="M596" s="152">
        <v>39</v>
      </c>
      <c r="N596" s="148">
        <v>11</v>
      </c>
      <c r="O596" s="148">
        <v>12</v>
      </c>
      <c r="P596" s="148">
        <v>28</v>
      </c>
      <c r="Q596" s="148">
        <v>16</v>
      </c>
      <c r="R596" s="148">
        <v>190</v>
      </c>
      <c r="S596" s="148">
        <v>73636.363599999997</v>
      </c>
      <c r="T596" s="148">
        <v>13990909.084000001</v>
      </c>
      <c r="U596" s="148">
        <v>3497727.2710000002</v>
      </c>
      <c r="V596" s="148">
        <v>10493181.812999999</v>
      </c>
      <c r="W596" s="148">
        <v>1119272.7267199999</v>
      </c>
      <c r="X596" s="148">
        <v>11612454.539720001</v>
      </c>
      <c r="Y596" s="148">
        <v>87900</v>
      </c>
    </row>
    <row r="597" spans="1:25" x14ac:dyDescent="0.25">
      <c r="A597" s="212">
        <v>44616</v>
      </c>
      <c r="B597" s="152" t="s">
        <v>263</v>
      </c>
      <c r="C597" s="152" t="s">
        <v>264</v>
      </c>
      <c r="D597" s="152" t="s">
        <v>301</v>
      </c>
      <c r="E597" s="152" t="s">
        <v>302</v>
      </c>
      <c r="F597" s="152" t="s">
        <v>303</v>
      </c>
      <c r="G597" s="152" t="s">
        <v>514</v>
      </c>
      <c r="H597" s="152">
        <v>10</v>
      </c>
      <c r="I597" s="152">
        <v>0</v>
      </c>
      <c r="J597" s="152">
        <v>0</v>
      </c>
      <c r="K597" s="152">
        <v>43</v>
      </c>
      <c r="L597" s="152">
        <v>12</v>
      </c>
      <c r="M597" s="152">
        <v>19</v>
      </c>
      <c r="N597" s="148">
        <v>49</v>
      </c>
      <c r="O597" s="148">
        <v>39</v>
      </c>
      <c r="P597" s="148">
        <v>41</v>
      </c>
      <c r="Q597" s="148">
        <v>39</v>
      </c>
      <c r="R597" s="148">
        <v>242</v>
      </c>
      <c r="S597" s="148">
        <v>52545.4545</v>
      </c>
      <c r="T597" s="148">
        <v>12715999.989</v>
      </c>
      <c r="U597" s="148">
        <v>0</v>
      </c>
      <c r="V597" s="148">
        <v>12715999.989</v>
      </c>
      <c r="W597" s="148">
        <v>1017279.9991200001</v>
      </c>
      <c r="X597" s="148">
        <v>13733279.988120001</v>
      </c>
      <c r="Y597" s="148">
        <v>63900</v>
      </c>
    </row>
    <row r="598" spans="1:25" x14ac:dyDescent="0.25">
      <c r="A598" s="212">
        <v>44616</v>
      </c>
      <c r="B598" s="152" t="s">
        <v>263</v>
      </c>
      <c r="C598" s="152" t="s">
        <v>264</v>
      </c>
      <c r="D598" s="152" t="s">
        <v>304</v>
      </c>
      <c r="E598" s="152" t="s">
        <v>305</v>
      </c>
      <c r="F598" s="152" t="s">
        <v>306</v>
      </c>
      <c r="G598" s="152" t="s">
        <v>514</v>
      </c>
      <c r="H598" s="152">
        <v>10</v>
      </c>
      <c r="I598" s="152">
        <v>0</v>
      </c>
      <c r="J598" s="152">
        <v>0</v>
      </c>
      <c r="K598" s="152">
        <v>34</v>
      </c>
      <c r="L598" s="152">
        <v>15</v>
      </c>
      <c r="M598" s="152">
        <v>37</v>
      </c>
      <c r="N598" s="148">
        <v>22</v>
      </c>
      <c r="O598" s="148">
        <v>42</v>
      </c>
      <c r="P598" s="148">
        <v>30</v>
      </c>
      <c r="Q598" s="148">
        <v>42</v>
      </c>
      <c r="R598" s="148">
        <v>222</v>
      </c>
      <c r="S598" s="148">
        <v>27272.727299999999</v>
      </c>
      <c r="T598" s="148">
        <v>6054545.4605999999</v>
      </c>
      <c r="U598" s="148">
        <v>0</v>
      </c>
      <c r="V598" s="148">
        <v>6054545.4605999999</v>
      </c>
      <c r="W598" s="148">
        <v>484363.63684799999</v>
      </c>
      <c r="X598" s="148">
        <v>6538909.0974479998</v>
      </c>
      <c r="Y598" s="148">
        <v>33500</v>
      </c>
    </row>
    <row r="599" spans="1:25" x14ac:dyDescent="0.25">
      <c r="A599" s="212">
        <v>44616</v>
      </c>
      <c r="B599" s="152" t="s">
        <v>263</v>
      </c>
      <c r="C599" s="152" t="s">
        <v>264</v>
      </c>
      <c r="D599" s="152" t="s">
        <v>307</v>
      </c>
      <c r="E599" s="152" t="s">
        <v>308</v>
      </c>
      <c r="F599" s="152" t="s">
        <v>309</v>
      </c>
      <c r="G599" s="152" t="s">
        <v>514</v>
      </c>
      <c r="H599" s="152">
        <v>10</v>
      </c>
      <c r="I599" s="152">
        <v>0</v>
      </c>
      <c r="J599" s="152">
        <v>0.25</v>
      </c>
      <c r="K599" s="152">
        <v>14</v>
      </c>
      <c r="L599" s="152">
        <v>41</v>
      </c>
      <c r="M599" s="152">
        <v>29</v>
      </c>
      <c r="N599" s="148">
        <v>12</v>
      </c>
      <c r="O599" s="148">
        <v>26</v>
      </c>
      <c r="P599" s="148">
        <v>17</v>
      </c>
      <c r="Q599" s="148">
        <v>46</v>
      </c>
      <c r="R599" s="148">
        <v>185</v>
      </c>
      <c r="S599" s="148">
        <v>71363.636400000003</v>
      </c>
      <c r="T599" s="148">
        <v>13202272.733999999</v>
      </c>
      <c r="U599" s="148">
        <v>3300568.1834999998</v>
      </c>
      <c r="V599" s="148">
        <v>9901704.5504999999</v>
      </c>
      <c r="W599" s="148">
        <v>1056181.8187200001</v>
      </c>
      <c r="X599" s="148">
        <v>10957886.36922</v>
      </c>
      <c r="Y599" s="148">
        <v>85900</v>
      </c>
    </row>
    <row r="600" spans="1:25" x14ac:dyDescent="0.25">
      <c r="A600" s="212">
        <v>44616</v>
      </c>
      <c r="B600" s="152" t="s">
        <v>263</v>
      </c>
      <c r="C600" s="152" t="s">
        <v>264</v>
      </c>
      <c r="D600" s="152" t="s">
        <v>310</v>
      </c>
      <c r="E600" s="152" t="s">
        <v>311</v>
      </c>
      <c r="F600" s="152" t="s">
        <v>312</v>
      </c>
      <c r="G600" s="152" t="s">
        <v>514</v>
      </c>
      <c r="H600" s="152">
        <v>10</v>
      </c>
      <c r="I600" s="152">
        <v>0</v>
      </c>
      <c r="J600" s="152">
        <v>0.3</v>
      </c>
      <c r="K600" s="152">
        <v>19</v>
      </c>
      <c r="L600" s="152">
        <v>40</v>
      </c>
      <c r="M600" s="152">
        <v>30</v>
      </c>
      <c r="N600" s="148">
        <v>35</v>
      </c>
      <c r="O600" s="148">
        <v>32</v>
      </c>
      <c r="P600" s="148">
        <v>33</v>
      </c>
      <c r="Q600" s="148">
        <v>46</v>
      </c>
      <c r="R600" s="148">
        <v>235</v>
      </c>
      <c r="S600" s="148">
        <v>45454.5455</v>
      </c>
      <c r="T600" s="148">
        <v>10681818.192500001</v>
      </c>
      <c r="U600" s="148">
        <v>3204545.4577500001</v>
      </c>
      <c r="V600" s="148">
        <v>7477272.7347499998</v>
      </c>
      <c r="W600" s="148">
        <v>854545.45539999998</v>
      </c>
      <c r="X600" s="148">
        <v>8331818.1901500002</v>
      </c>
      <c r="Y600" s="148">
        <v>55900</v>
      </c>
    </row>
    <row r="601" spans="1:25" x14ac:dyDescent="0.25">
      <c r="A601" s="212">
        <v>44616</v>
      </c>
      <c r="B601" s="152" t="s">
        <v>263</v>
      </c>
      <c r="C601" s="152" t="s">
        <v>264</v>
      </c>
      <c r="D601" s="152" t="s">
        <v>313</v>
      </c>
      <c r="E601" s="152" t="s">
        <v>314</v>
      </c>
      <c r="F601" s="152" t="s">
        <v>315</v>
      </c>
      <c r="G601" s="152" t="s">
        <v>514</v>
      </c>
      <c r="H601" s="152">
        <v>10</v>
      </c>
      <c r="I601" s="152">
        <v>0</v>
      </c>
      <c r="J601" s="152">
        <v>0</v>
      </c>
      <c r="K601" s="152">
        <v>18</v>
      </c>
      <c r="L601" s="152">
        <v>15</v>
      </c>
      <c r="M601" s="152">
        <v>50</v>
      </c>
      <c r="N601" s="148">
        <v>42</v>
      </c>
      <c r="O601" s="148">
        <v>15</v>
      </c>
      <c r="P601" s="148">
        <v>27</v>
      </c>
      <c r="Q601" s="148">
        <v>12</v>
      </c>
      <c r="R601" s="148">
        <v>179</v>
      </c>
      <c r="S601" s="148">
        <v>25000</v>
      </c>
      <c r="T601" s="148">
        <v>4475000</v>
      </c>
      <c r="U601" s="148">
        <v>0</v>
      </c>
      <c r="V601" s="148">
        <v>4475000</v>
      </c>
      <c r="W601" s="148">
        <v>358000</v>
      </c>
      <c r="X601" s="148">
        <v>4833000</v>
      </c>
      <c r="Y601" s="148">
        <v>30500</v>
      </c>
    </row>
    <row r="602" spans="1:25" x14ac:dyDescent="0.25">
      <c r="A602" s="212">
        <v>44616</v>
      </c>
      <c r="B602" s="152" t="s">
        <v>263</v>
      </c>
      <c r="C602" s="152" t="s">
        <v>264</v>
      </c>
      <c r="D602" s="152" t="s">
        <v>316</v>
      </c>
      <c r="E602" s="152" t="s">
        <v>317</v>
      </c>
      <c r="F602" s="152" t="s">
        <v>318</v>
      </c>
      <c r="G602" s="152" t="s">
        <v>514</v>
      </c>
      <c r="H602" s="152">
        <v>10</v>
      </c>
      <c r="I602" s="152">
        <v>0</v>
      </c>
      <c r="J602" s="152">
        <v>0.25</v>
      </c>
      <c r="K602" s="152">
        <v>28</v>
      </c>
      <c r="L602" s="152">
        <v>44</v>
      </c>
      <c r="M602" s="152">
        <v>39</v>
      </c>
      <c r="N602" s="148">
        <v>39</v>
      </c>
      <c r="O602" s="148">
        <v>45</v>
      </c>
      <c r="P602" s="148">
        <v>29</v>
      </c>
      <c r="Q602" s="148">
        <v>35</v>
      </c>
      <c r="R602" s="148">
        <v>259</v>
      </c>
      <c r="S602" s="148">
        <v>56545.4545</v>
      </c>
      <c r="T602" s="148">
        <v>14645272.715500001</v>
      </c>
      <c r="U602" s="148">
        <v>3661318.1788750002</v>
      </c>
      <c r="V602" s="148">
        <v>10983954.536625</v>
      </c>
      <c r="W602" s="148">
        <v>1171621.81724</v>
      </c>
      <c r="X602" s="148">
        <v>12155576.353864999</v>
      </c>
      <c r="Y602" s="148">
        <v>65900</v>
      </c>
    </row>
    <row r="603" spans="1:25" x14ac:dyDescent="0.25">
      <c r="A603" s="212">
        <v>44616</v>
      </c>
      <c r="B603" s="152" t="s">
        <v>263</v>
      </c>
      <c r="C603" s="152" t="s">
        <v>264</v>
      </c>
      <c r="D603" s="152" t="s">
        <v>319</v>
      </c>
      <c r="E603" s="152" t="s">
        <v>320</v>
      </c>
      <c r="F603" s="152" t="s">
        <v>321</v>
      </c>
      <c r="G603" s="152" t="s">
        <v>514</v>
      </c>
      <c r="H603" s="152">
        <v>10</v>
      </c>
      <c r="I603" s="152">
        <v>0</v>
      </c>
      <c r="J603" s="152">
        <v>0.3</v>
      </c>
      <c r="K603" s="152">
        <v>20</v>
      </c>
      <c r="L603" s="152">
        <v>42</v>
      </c>
      <c r="M603" s="152">
        <v>45</v>
      </c>
      <c r="N603" s="148">
        <v>28</v>
      </c>
      <c r="O603" s="148">
        <v>46</v>
      </c>
      <c r="P603" s="148">
        <v>26</v>
      </c>
      <c r="Q603" s="148">
        <v>25</v>
      </c>
      <c r="R603" s="148">
        <v>232</v>
      </c>
      <c r="S603" s="148">
        <v>47000</v>
      </c>
      <c r="T603" s="148">
        <v>10904000</v>
      </c>
      <c r="U603" s="148">
        <v>3271200</v>
      </c>
      <c r="V603" s="148">
        <v>7632800</v>
      </c>
      <c r="W603" s="148">
        <v>872320</v>
      </c>
      <c r="X603" s="148">
        <v>8505120</v>
      </c>
      <c r="Y603" s="148">
        <v>56900</v>
      </c>
    </row>
    <row r="604" spans="1:25" x14ac:dyDescent="0.25">
      <c r="A604" s="212">
        <v>44616</v>
      </c>
      <c r="B604" s="152" t="s">
        <v>263</v>
      </c>
      <c r="C604" s="152" t="s">
        <v>264</v>
      </c>
      <c r="D604" s="152" t="s">
        <v>322</v>
      </c>
      <c r="E604" s="152" t="s">
        <v>323</v>
      </c>
      <c r="F604" s="152" t="s">
        <v>324</v>
      </c>
      <c r="G604" s="152" t="s">
        <v>514</v>
      </c>
      <c r="H604" s="152">
        <v>5</v>
      </c>
      <c r="I604" s="152">
        <v>0</v>
      </c>
      <c r="J604" s="152">
        <v>0.2</v>
      </c>
      <c r="K604" s="152">
        <v>48</v>
      </c>
      <c r="L604" s="152">
        <v>40</v>
      </c>
      <c r="M604" s="152">
        <v>19</v>
      </c>
      <c r="N604" s="148">
        <v>35</v>
      </c>
      <c r="O604" s="148">
        <v>12</v>
      </c>
      <c r="P604" s="148">
        <v>16</v>
      </c>
      <c r="Q604" s="148">
        <v>30</v>
      </c>
      <c r="R604" s="148">
        <v>200</v>
      </c>
      <c r="S604" s="148">
        <v>41818</v>
      </c>
      <c r="T604" s="148">
        <v>8363600</v>
      </c>
      <c r="U604" s="148">
        <v>1672720</v>
      </c>
      <c r="V604" s="148">
        <v>6690880</v>
      </c>
      <c r="W604" s="148">
        <v>669088</v>
      </c>
      <c r="X604" s="148">
        <v>7359968</v>
      </c>
      <c r="Y604" s="148">
        <v>49900</v>
      </c>
    </row>
    <row r="605" spans="1:25" x14ac:dyDescent="0.25">
      <c r="A605" s="212">
        <v>44616</v>
      </c>
      <c r="B605" s="152" t="s">
        <v>263</v>
      </c>
      <c r="C605" s="152" t="s">
        <v>264</v>
      </c>
      <c r="D605" s="152" t="s">
        <v>325</v>
      </c>
      <c r="E605" s="152" t="s">
        <v>326</v>
      </c>
      <c r="F605" s="152" t="s">
        <v>327</v>
      </c>
      <c r="G605" s="152" t="s">
        <v>514</v>
      </c>
      <c r="H605" s="152">
        <v>5</v>
      </c>
      <c r="I605" s="152">
        <v>0</v>
      </c>
      <c r="J605" s="152">
        <v>0.15</v>
      </c>
      <c r="K605" s="152">
        <v>24</v>
      </c>
      <c r="L605" s="152">
        <v>30</v>
      </c>
      <c r="M605" s="152">
        <v>10</v>
      </c>
      <c r="N605" s="148">
        <v>40</v>
      </c>
      <c r="O605" s="148">
        <v>49</v>
      </c>
      <c r="P605" s="148">
        <v>37</v>
      </c>
      <c r="Q605" s="148">
        <v>23</v>
      </c>
      <c r="R605" s="148">
        <v>213</v>
      </c>
      <c r="S605" s="148">
        <v>82727.272700000001</v>
      </c>
      <c r="T605" s="148">
        <v>17620909.085099999</v>
      </c>
      <c r="U605" s="148">
        <v>2643136.3627650002</v>
      </c>
      <c r="V605" s="148">
        <v>14977772.722335</v>
      </c>
      <c r="W605" s="148">
        <v>1409672.7268079999</v>
      </c>
      <c r="X605" s="148">
        <v>16387445.449143</v>
      </c>
      <c r="Y605" s="148">
        <v>85000</v>
      </c>
    </row>
    <row r="606" spans="1:25" x14ac:dyDescent="0.25">
      <c r="A606" s="212">
        <v>44616</v>
      </c>
      <c r="B606" s="152" t="s">
        <v>263</v>
      </c>
      <c r="C606" s="152" t="s">
        <v>264</v>
      </c>
      <c r="D606" s="152" t="s">
        <v>328</v>
      </c>
      <c r="E606" s="152" t="s">
        <v>329</v>
      </c>
      <c r="F606" s="152" t="s">
        <v>330</v>
      </c>
      <c r="G606" s="152" t="s">
        <v>514</v>
      </c>
      <c r="H606" s="152">
        <v>5</v>
      </c>
      <c r="I606" s="152">
        <v>0</v>
      </c>
      <c r="J606" s="152">
        <v>0.2</v>
      </c>
      <c r="K606" s="152">
        <v>14</v>
      </c>
      <c r="L606" s="152">
        <v>17</v>
      </c>
      <c r="M606" s="152">
        <v>39</v>
      </c>
      <c r="N606" s="148">
        <v>13</v>
      </c>
      <c r="O606" s="148">
        <v>38</v>
      </c>
      <c r="P606" s="148">
        <v>49</v>
      </c>
      <c r="Q606" s="148">
        <v>14</v>
      </c>
      <c r="R606" s="148">
        <v>184</v>
      </c>
      <c r="S606" s="148">
        <v>32727</v>
      </c>
      <c r="T606" s="148">
        <v>6021768</v>
      </c>
      <c r="U606" s="148">
        <v>1204353.6000000001</v>
      </c>
      <c r="V606" s="148">
        <v>4817414.4000000004</v>
      </c>
      <c r="W606" s="148">
        <v>481741.44</v>
      </c>
      <c r="X606" s="148">
        <v>5299155.84</v>
      </c>
      <c r="Y606" s="148">
        <v>39900</v>
      </c>
    </row>
    <row r="607" spans="1:25" x14ac:dyDescent="0.25">
      <c r="A607" s="212">
        <v>44616</v>
      </c>
      <c r="B607" s="152" t="s">
        <v>263</v>
      </c>
      <c r="C607" s="152" t="s">
        <v>264</v>
      </c>
      <c r="D607" s="152" t="s">
        <v>331</v>
      </c>
      <c r="E607" s="152" t="s">
        <v>332</v>
      </c>
      <c r="F607" s="152" t="s">
        <v>333</v>
      </c>
      <c r="G607" s="152" t="s">
        <v>514</v>
      </c>
      <c r="H607" s="152">
        <v>5</v>
      </c>
      <c r="I607" s="152">
        <v>0</v>
      </c>
      <c r="J607" s="152">
        <v>0.15</v>
      </c>
      <c r="K607" s="152">
        <v>16</v>
      </c>
      <c r="L607" s="152">
        <v>39</v>
      </c>
      <c r="M607" s="152">
        <v>21</v>
      </c>
      <c r="N607" s="148">
        <v>42</v>
      </c>
      <c r="O607" s="148">
        <v>18</v>
      </c>
      <c r="P607" s="148">
        <v>50</v>
      </c>
      <c r="Q607" s="148">
        <v>23</v>
      </c>
      <c r="R607" s="148">
        <v>209</v>
      </c>
      <c r="S607" s="148">
        <v>64545.4545</v>
      </c>
      <c r="T607" s="148">
        <v>13489999.990499999</v>
      </c>
      <c r="U607" s="148">
        <v>2023499.9985750001</v>
      </c>
      <c r="V607" s="148">
        <v>11466499.991924999</v>
      </c>
      <c r="W607" s="148">
        <v>1079199.99924</v>
      </c>
      <c r="X607" s="148">
        <v>12545699.991164999</v>
      </c>
      <c r="Y607" s="148">
        <v>65500</v>
      </c>
    </row>
    <row r="608" spans="1:25" x14ac:dyDescent="0.25">
      <c r="A608" s="212">
        <v>44616</v>
      </c>
      <c r="B608" s="152" t="s">
        <v>263</v>
      </c>
      <c r="C608" s="152" t="s">
        <v>264</v>
      </c>
      <c r="D608" s="152" t="s">
        <v>334</v>
      </c>
      <c r="E608" s="152" t="s">
        <v>335</v>
      </c>
      <c r="F608" s="152" t="s">
        <v>336</v>
      </c>
      <c r="G608" s="152" t="s">
        <v>514</v>
      </c>
      <c r="H608" s="152">
        <v>10</v>
      </c>
      <c r="I608" s="152">
        <v>0</v>
      </c>
      <c r="J608" s="152">
        <v>0.1</v>
      </c>
      <c r="K608" s="152">
        <v>29</v>
      </c>
      <c r="L608" s="152">
        <v>47</v>
      </c>
      <c r="M608" s="152">
        <v>43</v>
      </c>
      <c r="N608" s="148">
        <v>39</v>
      </c>
      <c r="O608" s="148">
        <v>30</v>
      </c>
      <c r="P608" s="148">
        <v>24</v>
      </c>
      <c r="Q608" s="148">
        <v>30</v>
      </c>
      <c r="R608" s="148">
        <v>242</v>
      </c>
      <c r="S608" s="148">
        <v>25000</v>
      </c>
      <c r="T608" s="148">
        <v>6050000</v>
      </c>
      <c r="U608" s="148">
        <v>605000</v>
      </c>
      <c r="V608" s="148">
        <v>5445000</v>
      </c>
      <c r="W608" s="148">
        <v>484000</v>
      </c>
      <c r="X608" s="148">
        <v>5929000</v>
      </c>
      <c r="Y608" s="148">
        <v>29900</v>
      </c>
    </row>
    <row r="609" spans="1:25" x14ac:dyDescent="0.25">
      <c r="A609" s="212">
        <v>44616</v>
      </c>
      <c r="B609" s="152" t="s">
        <v>263</v>
      </c>
      <c r="C609" s="152" t="s">
        <v>264</v>
      </c>
      <c r="D609" s="152" t="s">
        <v>352</v>
      </c>
      <c r="E609" s="152" t="s">
        <v>353</v>
      </c>
      <c r="F609" s="152" t="s">
        <v>354</v>
      </c>
      <c r="G609" s="152" t="s">
        <v>514</v>
      </c>
      <c r="H609" s="152">
        <v>16</v>
      </c>
      <c r="I609" s="152">
        <v>0</v>
      </c>
      <c r="J609" s="152">
        <v>0.15</v>
      </c>
      <c r="K609" s="152">
        <v>11</v>
      </c>
      <c r="L609" s="152">
        <v>14</v>
      </c>
      <c r="M609" s="152">
        <v>15</v>
      </c>
      <c r="N609" s="148">
        <v>11</v>
      </c>
      <c r="O609" s="148">
        <v>44</v>
      </c>
      <c r="P609" s="148">
        <v>41</v>
      </c>
      <c r="Q609" s="148">
        <v>41</v>
      </c>
      <c r="R609" s="148">
        <v>177</v>
      </c>
      <c r="S609" s="148">
        <v>56364</v>
      </c>
      <c r="T609" s="148">
        <v>9976428</v>
      </c>
      <c r="U609" s="148">
        <v>1496464.2</v>
      </c>
      <c r="V609" s="148">
        <v>8479963.8000000007</v>
      </c>
      <c r="W609" s="148">
        <v>798114.24</v>
      </c>
      <c r="X609" s="148">
        <v>9278078.0399999991</v>
      </c>
      <c r="Y609" s="148">
        <v>72900</v>
      </c>
    </row>
    <row r="610" spans="1:25" x14ac:dyDescent="0.25">
      <c r="A610" s="212">
        <v>44616</v>
      </c>
      <c r="B610" s="152" t="s">
        <v>263</v>
      </c>
      <c r="C610" s="152" t="s">
        <v>264</v>
      </c>
      <c r="D610" s="152" t="s">
        <v>355</v>
      </c>
      <c r="E610" s="152" t="s">
        <v>356</v>
      </c>
      <c r="F610" s="152" t="s">
        <v>357</v>
      </c>
      <c r="G610" s="152" t="s">
        <v>514</v>
      </c>
      <c r="H610" s="152">
        <v>16</v>
      </c>
      <c r="I610" s="152">
        <v>0</v>
      </c>
      <c r="J610" s="152">
        <v>0</v>
      </c>
      <c r="K610" s="152">
        <v>14</v>
      </c>
      <c r="L610" s="152">
        <v>16</v>
      </c>
      <c r="M610" s="152">
        <v>23</v>
      </c>
      <c r="N610" s="148">
        <v>42</v>
      </c>
      <c r="O610" s="148">
        <v>31</v>
      </c>
      <c r="P610" s="148">
        <v>36</v>
      </c>
      <c r="Q610" s="148">
        <v>46</v>
      </c>
      <c r="R610" s="148">
        <v>208</v>
      </c>
      <c r="S610" s="148">
        <v>56364</v>
      </c>
      <c r="T610" s="148">
        <v>11723712</v>
      </c>
      <c r="U610" s="148">
        <v>0</v>
      </c>
      <c r="V610" s="148">
        <v>11723712</v>
      </c>
      <c r="W610" s="148">
        <v>937896.95999999996</v>
      </c>
      <c r="X610" s="148">
        <v>12661608.960000001</v>
      </c>
      <c r="Y610" s="148">
        <v>72900</v>
      </c>
    </row>
    <row r="611" spans="1:25" x14ac:dyDescent="0.25">
      <c r="A611" s="212">
        <v>44616</v>
      </c>
      <c r="B611" s="152" t="s">
        <v>263</v>
      </c>
      <c r="C611" s="152" t="s">
        <v>264</v>
      </c>
      <c r="D611" s="152" t="s">
        <v>358</v>
      </c>
      <c r="E611" s="152" t="s">
        <v>359</v>
      </c>
      <c r="F611" s="152" t="s">
        <v>360</v>
      </c>
      <c r="G611" s="152" t="s">
        <v>514</v>
      </c>
      <c r="H611" s="152">
        <v>16</v>
      </c>
      <c r="I611" s="152">
        <v>0</v>
      </c>
      <c r="J611" s="152">
        <v>0</v>
      </c>
      <c r="K611" s="152">
        <v>42</v>
      </c>
      <c r="L611" s="152">
        <v>26</v>
      </c>
      <c r="M611" s="152">
        <v>23</v>
      </c>
      <c r="N611" s="148">
        <v>29</v>
      </c>
      <c r="O611" s="148">
        <v>44</v>
      </c>
      <c r="P611" s="148">
        <v>25</v>
      </c>
      <c r="Q611" s="148">
        <v>26</v>
      </c>
      <c r="R611" s="148">
        <v>215</v>
      </c>
      <c r="S611" s="148">
        <v>64545</v>
      </c>
      <c r="T611" s="148">
        <v>13877175</v>
      </c>
      <c r="U611" s="148">
        <v>0</v>
      </c>
      <c r="V611" s="148">
        <v>13877175</v>
      </c>
      <c r="W611" s="148">
        <v>1110174</v>
      </c>
      <c r="X611" s="148">
        <v>14987349</v>
      </c>
      <c r="Y611" s="148">
        <v>83900</v>
      </c>
    </row>
    <row r="612" spans="1:25" x14ac:dyDescent="0.25">
      <c r="A612" s="212">
        <v>44616</v>
      </c>
      <c r="B612" s="152" t="s">
        <v>263</v>
      </c>
      <c r="C612" s="152" t="s">
        <v>264</v>
      </c>
      <c r="D612" s="152" t="s">
        <v>361</v>
      </c>
      <c r="E612" s="152" t="s">
        <v>362</v>
      </c>
      <c r="F612" s="152" t="s">
        <v>363</v>
      </c>
      <c r="G612" s="152" t="s">
        <v>514</v>
      </c>
      <c r="H612" s="152">
        <v>16</v>
      </c>
      <c r="I612" s="152">
        <v>0</v>
      </c>
      <c r="J612" s="152">
        <v>0.15</v>
      </c>
      <c r="K612" s="152">
        <v>33</v>
      </c>
      <c r="L612" s="152">
        <v>19</v>
      </c>
      <c r="M612" s="152">
        <v>26</v>
      </c>
      <c r="N612" s="148">
        <v>40</v>
      </c>
      <c r="O612" s="148">
        <v>39</v>
      </c>
      <c r="P612" s="148">
        <v>19</v>
      </c>
      <c r="Q612" s="148">
        <v>25</v>
      </c>
      <c r="R612" s="148">
        <v>201</v>
      </c>
      <c r="S612" s="148">
        <v>64545</v>
      </c>
      <c r="T612" s="148">
        <v>12973545</v>
      </c>
      <c r="U612" s="148">
        <v>1946031.75</v>
      </c>
      <c r="V612" s="148">
        <v>11027513.25</v>
      </c>
      <c r="W612" s="148">
        <v>1037883.6</v>
      </c>
      <c r="X612" s="148">
        <v>12065396.85</v>
      </c>
      <c r="Y612" s="148">
        <v>83900</v>
      </c>
    </row>
    <row r="613" spans="1:25" x14ac:dyDescent="0.25">
      <c r="A613" s="212">
        <v>44616</v>
      </c>
      <c r="B613" s="152" t="s">
        <v>263</v>
      </c>
      <c r="C613" s="152" t="s">
        <v>264</v>
      </c>
      <c r="D613" s="152" t="s">
        <v>364</v>
      </c>
      <c r="E613" s="152" t="s">
        <v>365</v>
      </c>
      <c r="F613" s="152" t="s">
        <v>366</v>
      </c>
      <c r="G613" s="152" t="s">
        <v>514</v>
      </c>
      <c r="H613" s="152">
        <v>20</v>
      </c>
      <c r="I613" s="152">
        <v>0</v>
      </c>
      <c r="J613" s="152">
        <v>0.2</v>
      </c>
      <c r="K613" s="152">
        <v>14</v>
      </c>
      <c r="L613" s="152">
        <v>25</v>
      </c>
      <c r="M613" s="152">
        <v>21</v>
      </c>
      <c r="N613" s="148">
        <v>30</v>
      </c>
      <c r="O613" s="148">
        <v>21</v>
      </c>
      <c r="P613" s="148">
        <v>35</v>
      </c>
      <c r="Q613" s="148">
        <v>16</v>
      </c>
      <c r="R613" s="148">
        <v>162</v>
      </c>
      <c r="S613" s="148">
        <v>56364</v>
      </c>
      <c r="T613" s="148">
        <v>9130968</v>
      </c>
      <c r="U613" s="148">
        <v>1826193.6</v>
      </c>
      <c r="V613" s="148">
        <v>7304774.4000000004</v>
      </c>
      <c r="W613" s="148">
        <v>730477.44</v>
      </c>
      <c r="X613" s="148">
        <v>8035251.8399999999</v>
      </c>
      <c r="Y613" s="148">
        <v>72900</v>
      </c>
    </row>
    <row r="614" spans="1:25" x14ac:dyDescent="0.25">
      <c r="A614" s="212">
        <v>44616</v>
      </c>
      <c r="B614" s="152" t="s">
        <v>263</v>
      </c>
      <c r="C614" s="152" t="s">
        <v>264</v>
      </c>
      <c r="D614" s="152" t="s">
        <v>367</v>
      </c>
      <c r="E614" s="152" t="s">
        <v>368</v>
      </c>
      <c r="F614" s="152" t="s">
        <v>369</v>
      </c>
      <c r="G614" s="152" t="s">
        <v>549</v>
      </c>
      <c r="H614" s="152">
        <v>16</v>
      </c>
      <c r="I614" s="152">
        <v>0</v>
      </c>
      <c r="J614" s="152">
        <v>0.2</v>
      </c>
      <c r="K614" s="152">
        <v>31</v>
      </c>
      <c r="L614" s="152">
        <v>22</v>
      </c>
      <c r="M614" s="152">
        <v>42</v>
      </c>
      <c r="N614" s="148">
        <v>48</v>
      </c>
      <c r="O614" s="148">
        <v>28</v>
      </c>
      <c r="P614" s="148">
        <v>34</v>
      </c>
      <c r="Q614" s="148">
        <v>33</v>
      </c>
      <c r="R614" s="148">
        <v>238</v>
      </c>
      <c r="S614" s="148">
        <v>60000</v>
      </c>
      <c r="T614" s="148">
        <v>14280000</v>
      </c>
      <c r="U614" s="148">
        <v>2856000</v>
      </c>
      <c r="V614" s="148">
        <v>11424000</v>
      </c>
      <c r="W614" s="148">
        <v>1142400</v>
      </c>
      <c r="X614" s="148">
        <v>12566400</v>
      </c>
      <c r="Y614" s="148">
        <v>77900</v>
      </c>
    </row>
    <row r="615" spans="1:25" x14ac:dyDescent="0.25">
      <c r="A615" s="212">
        <v>44616</v>
      </c>
      <c r="B615" s="152" t="s">
        <v>263</v>
      </c>
      <c r="C615" s="152" t="s">
        <v>264</v>
      </c>
      <c r="D615" s="152" t="s">
        <v>370</v>
      </c>
      <c r="E615" s="152" t="s">
        <v>371</v>
      </c>
      <c r="F615" s="152" t="s">
        <v>372</v>
      </c>
      <c r="G615" s="152" t="s">
        <v>514</v>
      </c>
      <c r="H615" s="152">
        <v>20</v>
      </c>
      <c r="I615" s="152">
        <v>0</v>
      </c>
      <c r="J615" s="152">
        <v>0.2</v>
      </c>
      <c r="K615" s="152">
        <v>44</v>
      </c>
      <c r="L615" s="152">
        <v>19</v>
      </c>
      <c r="M615" s="152">
        <v>15</v>
      </c>
      <c r="N615" s="148">
        <v>43</v>
      </c>
      <c r="O615" s="148">
        <v>13</v>
      </c>
      <c r="P615" s="148">
        <v>43</v>
      </c>
      <c r="Q615" s="148">
        <v>47</v>
      </c>
      <c r="R615" s="148">
        <v>224</v>
      </c>
      <c r="S615" s="148">
        <v>40000</v>
      </c>
      <c r="T615" s="148">
        <v>8960000</v>
      </c>
      <c r="U615" s="148">
        <v>1792000</v>
      </c>
      <c r="V615" s="148">
        <v>7168000</v>
      </c>
      <c r="W615" s="148">
        <v>716800</v>
      </c>
      <c r="X615" s="148">
        <v>7884800</v>
      </c>
      <c r="Y615" s="148">
        <v>51900</v>
      </c>
    </row>
    <row r="616" spans="1:25" x14ac:dyDescent="0.25">
      <c r="A616" s="212">
        <v>44616</v>
      </c>
      <c r="B616" s="152" t="s">
        <v>263</v>
      </c>
      <c r="C616" s="152" t="s">
        <v>264</v>
      </c>
      <c r="D616" s="152" t="s">
        <v>373</v>
      </c>
      <c r="E616" s="152" t="s">
        <v>374</v>
      </c>
      <c r="F616" s="152" t="s">
        <v>375</v>
      </c>
      <c r="G616" s="152" t="s">
        <v>514</v>
      </c>
      <c r="H616" s="152">
        <v>24</v>
      </c>
      <c r="I616" s="152">
        <v>0</v>
      </c>
      <c r="J616" s="152">
        <v>0.1</v>
      </c>
      <c r="K616" s="152">
        <v>39</v>
      </c>
      <c r="L616" s="152">
        <v>47</v>
      </c>
      <c r="M616" s="152">
        <v>32</v>
      </c>
      <c r="N616" s="148">
        <v>14</v>
      </c>
      <c r="O616" s="148">
        <v>44</v>
      </c>
      <c r="P616" s="148">
        <v>35</v>
      </c>
      <c r="Q616" s="148">
        <v>17</v>
      </c>
      <c r="R616" s="148">
        <v>228</v>
      </c>
      <c r="S616" s="148">
        <v>54545</v>
      </c>
      <c r="T616" s="148">
        <v>12436260</v>
      </c>
      <c r="U616" s="148">
        <v>1243626</v>
      </c>
      <c r="V616" s="148">
        <v>11192634</v>
      </c>
      <c r="W616" s="148">
        <v>994900.8</v>
      </c>
      <c r="X616" s="148">
        <v>12187534.800000001</v>
      </c>
      <c r="Y616" s="148">
        <v>69900</v>
      </c>
    </row>
    <row r="617" spans="1:25" x14ac:dyDescent="0.25">
      <c r="A617" s="212">
        <v>44616</v>
      </c>
      <c r="B617" s="152" t="s">
        <v>263</v>
      </c>
      <c r="C617" s="152" t="s">
        <v>264</v>
      </c>
      <c r="D617" s="152" t="s">
        <v>340</v>
      </c>
      <c r="E617" s="152" t="s">
        <v>341</v>
      </c>
      <c r="F617" s="152" t="s">
        <v>342</v>
      </c>
      <c r="G617" s="152" t="s">
        <v>514</v>
      </c>
      <c r="H617" s="152">
        <v>48</v>
      </c>
      <c r="I617" s="152">
        <v>0</v>
      </c>
      <c r="J617" s="152">
        <v>0.08</v>
      </c>
      <c r="K617" s="152">
        <v>19</v>
      </c>
      <c r="L617" s="152">
        <v>38</v>
      </c>
      <c r="M617" s="152">
        <v>28</v>
      </c>
      <c r="N617" s="148">
        <v>39</v>
      </c>
      <c r="O617" s="148">
        <v>37</v>
      </c>
      <c r="P617" s="148">
        <v>10</v>
      </c>
      <c r="Q617" s="148">
        <v>26</v>
      </c>
      <c r="R617" s="148">
        <v>197</v>
      </c>
      <c r="S617" s="148">
        <v>8182</v>
      </c>
      <c r="T617" s="148">
        <v>1611854</v>
      </c>
      <c r="U617" s="148">
        <v>128948.32</v>
      </c>
      <c r="V617" s="148">
        <v>1482905.68</v>
      </c>
      <c r="W617" s="148">
        <v>128948.32</v>
      </c>
      <c r="X617" s="148">
        <v>1611854</v>
      </c>
      <c r="Y617" s="148">
        <v>10900</v>
      </c>
    </row>
    <row r="618" spans="1:25" x14ac:dyDescent="0.25">
      <c r="A618" s="212">
        <v>44616</v>
      </c>
      <c r="B618" s="152" t="s">
        <v>263</v>
      </c>
      <c r="C618" s="152" t="s">
        <v>264</v>
      </c>
      <c r="D618" s="152" t="s">
        <v>343</v>
      </c>
      <c r="E618" s="152" t="s">
        <v>344</v>
      </c>
      <c r="F618" s="152" t="s">
        <v>345</v>
      </c>
      <c r="G618" s="152" t="s">
        <v>514</v>
      </c>
      <c r="H618" s="152">
        <v>48</v>
      </c>
      <c r="I618" s="152">
        <v>0</v>
      </c>
      <c r="J618" s="152">
        <v>0.08</v>
      </c>
      <c r="K618" s="152">
        <v>38</v>
      </c>
      <c r="L618" s="152">
        <v>50</v>
      </c>
      <c r="M618" s="152">
        <v>23</v>
      </c>
      <c r="N618" s="148">
        <v>39</v>
      </c>
      <c r="O618" s="148">
        <v>27</v>
      </c>
      <c r="P618" s="148">
        <v>15</v>
      </c>
      <c r="Q618" s="148">
        <v>41</v>
      </c>
      <c r="R618" s="148">
        <v>233</v>
      </c>
      <c r="S618" s="148">
        <v>8182</v>
      </c>
      <c r="T618" s="148">
        <v>1906406</v>
      </c>
      <c r="U618" s="148">
        <v>152512.48000000001</v>
      </c>
      <c r="V618" s="148">
        <v>1753893.52</v>
      </c>
      <c r="W618" s="148">
        <v>152512.48000000001</v>
      </c>
      <c r="X618" s="148">
        <v>1906406</v>
      </c>
      <c r="Y618" s="148">
        <v>10900</v>
      </c>
    </row>
    <row r="619" spans="1:25" x14ac:dyDescent="0.25">
      <c r="A619" s="212">
        <v>44616</v>
      </c>
      <c r="B619" s="152" t="s">
        <v>263</v>
      </c>
      <c r="C619" s="152" t="s">
        <v>264</v>
      </c>
      <c r="D619" s="152" t="s">
        <v>346</v>
      </c>
      <c r="E619" s="152" t="s">
        <v>347</v>
      </c>
      <c r="F619" s="152" t="s">
        <v>348</v>
      </c>
      <c r="G619" s="152" t="s">
        <v>514</v>
      </c>
      <c r="H619" s="152">
        <v>12</v>
      </c>
      <c r="I619" s="152">
        <v>0</v>
      </c>
      <c r="J619" s="152">
        <v>0</v>
      </c>
      <c r="K619" s="152">
        <v>43</v>
      </c>
      <c r="L619" s="152">
        <v>48</v>
      </c>
      <c r="M619" s="152">
        <v>26</v>
      </c>
      <c r="N619" s="148">
        <v>15</v>
      </c>
      <c r="O619" s="148">
        <v>22</v>
      </c>
      <c r="P619" s="148">
        <v>47</v>
      </c>
      <c r="Q619" s="148">
        <v>31</v>
      </c>
      <c r="R619" s="148">
        <v>232</v>
      </c>
      <c r="S619" s="148">
        <v>30182</v>
      </c>
      <c r="T619" s="148">
        <v>7002224</v>
      </c>
      <c r="U619" s="148">
        <v>0</v>
      </c>
      <c r="V619" s="148">
        <v>7002224</v>
      </c>
      <c r="W619" s="148">
        <v>560177.92000000004</v>
      </c>
      <c r="X619" s="148">
        <v>7562401.9199999999</v>
      </c>
      <c r="Y619" s="148">
        <v>39900</v>
      </c>
    </row>
    <row r="620" spans="1:25" x14ac:dyDescent="0.25">
      <c r="A620" s="212">
        <v>44616</v>
      </c>
      <c r="B620" s="152" t="s">
        <v>263</v>
      </c>
      <c r="C620" s="152" t="s">
        <v>264</v>
      </c>
      <c r="D620" s="152" t="s">
        <v>349</v>
      </c>
      <c r="E620" s="152" t="s">
        <v>350</v>
      </c>
      <c r="F620" s="152" t="s">
        <v>351</v>
      </c>
      <c r="G620" s="152" t="s">
        <v>514</v>
      </c>
      <c r="H620" s="152">
        <v>12</v>
      </c>
      <c r="I620" s="152">
        <v>0</v>
      </c>
      <c r="J620" s="152">
        <v>0</v>
      </c>
      <c r="K620" s="152">
        <v>15</v>
      </c>
      <c r="L620" s="152">
        <v>17</v>
      </c>
      <c r="M620" s="152">
        <v>20</v>
      </c>
      <c r="N620" s="148">
        <v>37</v>
      </c>
      <c r="O620" s="148">
        <v>44</v>
      </c>
      <c r="P620" s="148">
        <v>36</v>
      </c>
      <c r="Q620" s="148">
        <v>34</v>
      </c>
      <c r="R620" s="148">
        <v>203</v>
      </c>
      <c r="S620" s="148">
        <v>30182</v>
      </c>
      <c r="T620" s="148">
        <v>6126946</v>
      </c>
      <c r="U620" s="148">
        <v>0</v>
      </c>
      <c r="V620" s="148">
        <v>6126946</v>
      </c>
      <c r="W620" s="148">
        <v>490155.68</v>
      </c>
      <c r="X620" s="148">
        <v>6617101.6799999997</v>
      </c>
      <c r="Y620" s="148">
        <v>39900</v>
      </c>
    </row>
    <row r="621" spans="1:25" x14ac:dyDescent="0.25">
      <c r="A621" s="212">
        <v>44616</v>
      </c>
      <c r="B621" s="152" t="s">
        <v>263</v>
      </c>
      <c r="C621" s="152" t="s">
        <v>264</v>
      </c>
      <c r="D621" s="152" t="s">
        <v>337</v>
      </c>
      <c r="E621" s="152" t="s">
        <v>338</v>
      </c>
      <c r="F621" s="152" t="s">
        <v>339</v>
      </c>
      <c r="G621" s="152" t="s">
        <v>514</v>
      </c>
      <c r="H621" s="152">
        <v>5</v>
      </c>
      <c r="I621" s="152">
        <v>0</v>
      </c>
      <c r="J621" s="152">
        <v>0.2</v>
      </c>
      <c r="K621" s="152">
        <v>40</v>
      </c>
      <c r="L621" s="152">
        <v>13</v>
      </c>
      <c r="M621" s="152">
        <v>42</v>
      </c>
      <c r="N621" s="148">
        <v>36</v>
      </c>
      <c r="O621" s="148">
        <v>46</v>
      </c>
      <c r="P621" s="148">
        <v>39</v>
      </c>
      <c r="Q621" s="148">
        <v>28</v>
      </c>
      <c r="R621" s="148">
        <v>244</v>
      </c>
      <c r="S621" s="148">
        <v>60000</v>
      </c>
      <c r="T621" s="148">
        <v>14640000</v>
      </c>
      <c r="U621" s="148">
        <v>2928000</v>
      </c>
      <c r="V621" s="148">
        <v>11712000</v>
      </c>
      <c r="W621" s="148">
        <v>1171200</v>
      </c>
      <c r="X621" s="148">
        <v>12883200</v>
      </c>
      <c r="Y621" s="148">
        <v>76900</v>
      </c>
    </row>
    <row r="622" spans="1:25" x14ac:dyDescent="0.25">
      <c r="A622" s="212">
        <v>44616</v>
      </c>
      <c r="B622" s="152" t="s">
        <v>69</v>
      </c>
      <c r="C622" s="152" t="s">
        <v>70</v>
      </c>
      <c r="D622" s="152" t="s">
        <v>71</v>
      </c>
      <c r="E622" s="152" t="s">
        <v>72</v>
      </c>
      <c r="F622" s="152" t="s">
        <v>73</v>
      </c>
      <c r="G622" s="152" t="s">
        <v>864</v>
      </c>
      <c r="H622" s="152">
        <v>50</v>
      </c>
      <c r="I622" s="152">
        <v>0</v>
      </c>
      <c r="J622" s="152">
        <v>0</v>
      </c>
      <c r="K622" s="152">
        <v>44</v>
      </c>
      <c r="L622" s="152">
        <v>29</v>
      </c>
      <c r="M622" s="152">
        <v>39</v>
      </c>
      <c r="N622" s="148">
        <v>19</v>
      </c>
      <c r="O622" s="148">
        <v>14</v>
      </c>
      <c r="P622" s="148">
        <v>26</v>
      </c>
      <c r="Q622" s="148">
        <v>41</v>
      </c>
      <c r="R622" s="148">
        <v>212</v>
      </c>
      <c r="S622" s="148">
        <v>3945</v>
      </c>
      <c r="T622" s="148">
        <v>836340</v>
      </c>
      <c r="U622" s="148">
        <v>0</v>
      </c>
      <c r="V622" s="148">
        <v>836340</v>
      </c>
      <c r="W622" s="148">
        <v>66907.199999999997</v>
      </c>
      <c r="X622" s="148">
        <v>903247.2</v>
      </c>
      <c r="Y622" s="148">
        <v>4800</v>
      </c>
    </row>
    <row r="623" spans="1:25" x14ac:dyDescent="0.25">
      <c r="A623" s="212">
        <v>44616</v>
      </c>
      <c r="B623" s="152" t="s">
        <v>125</v>
      </c>
      <c r="C623" s="152" t="s">
        <v>126</v>
      </c>
      <c r="D623" s="152" t="s">
        <v>131</v>
      </c>
      <c r="E623" s="152" t="s">
        <v>132</v>
      </c>
      <c r="F623" s="152" t="s">
        <v>133</v>
      </c>
      <c r="G623" s="152" t="s">
        <v>1269</v>
      </c>
      <c r="H623" s="152">
        <v>12</v>
      </c>
      <c r="I623" s="152">
        <v>0.05</v>
      </c>
      <c r="J623" s="152">
        <v>0</v>
      </c>
      <c r="K623" s="152">
        <v>22</v>
      </c>
      <c r="L623" s="152">
        <v>49</v>
      </c>
      <c r="M623" s="152">
        <v>42</v>
      </c>
      <c r="N623" s="148">
        <v>38</v>
      </c>
      <c r="O623" s="148">
        <v>11</v>
      </c>
      <c r="P623" s="148">
        <v>49</v>
      </c>
      <c r="Q623" s="148">
        <v>50</v>
      </c>
      <c r="R623" s="148">
        <v>261</v>
      </c>
      <c r="S623" s="148">
        <v>42954</v>
      </c>
      <c r="T623" s="148">
        <v>11210994</v>
      </c>
      <c r="U623" s="148">
        <v>0</v>
      </c>
      <c r="V623" s="148">
        <v>11210994</v>
      </c>
      <c r="W623" s="148">
        <v>896879.52</v>
      </c>
      <c r="X623" s="148">
        <v>12107873.52</v>
      </c>
      <c r="Y623" s="148">
        <v>49000</v>
      </c>
    </row>
    <row r="624" spans="1:25" x14ac:dyDescent="0.25">
      <c r="A624" s="212">
        <v>44616</v>
      </c>
      <c r="B624" s="152" t="s">
        <v>125</v>
      </c>
      <c r="C624" s="152" t="s">
        <v>126</v>
      </c>
      <c r="D624" s="152" t="s">
        <v>134</v>
      </c>
      <c r="E624" s="152" t="s">
        <v>135</v>
      </c>
      <c r="F624" s="152" t="s">
        <v>136</v>
      </c>
      <c r="G624" s="152" t="s">
        <v>1269</v>
      </c>
      <c r="H624" s="152">
        <v>48</v>
      </c>
      <c r="I624" s="152">
        <v>0.05</v>
      </c>
      <c r="J624" s="152">
        <v>0</v>
      </c>
      <c r="K624" s="152">
        <v>35</v>
      </c>
      <c r="L624" s="152">
        <v>13</v>
      </c>
      <c r="M624" s="152">
        <v>13</v>
      </c>
      <c r="N624" s="148">
        <v>50</v>
      </c>
      <c r="O624" s="148">
        <v>29</v>
      </c>
      <c r="P624" s="148">
        <v>11</v>
      </c>
      <c r="Q624" s="148">
        <v>20</v>
      </c>
      <c r="R624" s="148">
        <v>171</v>
      </c>
      <c r="S624" s="148">
        <v>50113</v>
      </c>
      <c r="T624" s="148">
        <v>8569323</v>
      </c>
      <c r="U624" s="148">
        <v>0</v>
      </c>
      <c r="V624" s="148">
        <v>8569323</v>
      </c>
      <c r="W624" s="148">
        <v>685545.84</v>
      </c>
      <c r="X624" s="148">
        <v>9254868.8399999999</v>
      </c>
      <c r="Y624" s="148">
        <v>56500</v>
      </c>
    </row>
    <row r="625" spans="1:25" x14ac:dyDescent="0.25">
      <c r="A625" s="212">
        <v>44616</v>
      </c>
      <c r="B625" s="152" t="s">
        <v>125</v>
      </c>
      <c r="C625" s="152" t="s">
        <v>126</v>
      </c>
      <c r="D625" s="152" t="s">
        <v>137</v>
      </c>
      <c r="E625" s="152" t="s">
        <v>138</v>
      </c>
      <c r="F625" s="152" t="s">
        <v>139</v>
      </c>
      <c r="G625" s="152" t="s">
        <v>514</v>
      </c>
      <c r="H625" s="152">
        <v>10</v>
      </c>
      <c r="I625" s="152">
        <v>0.05</v>
      </c>
      <c r="J625" s="152">
        <v>0</v>
      </c>
      <c r="K625" s="152">
        <v>36</v>
      </c>
      <c r="L625" s="152">
        <v>27</v>
      </c>
      <c r="M625" s="152">
        <v>11</v>
      </c>
      <c r="N625" s="148">
        <v>44</v>
      </c>
      <c r="O625" s="148">
        <v>28</v>
      </c>
      <c r="P625" s="148">
        <v>35</v>
      </c>
      <c r="Q625" s="148">
        <v>23</v>
      </c>
      <c r="R625" s="148">
        <v>204</v>
      </c>
      <c r="S625" s="148">
        <v>63636</v>
      </c>
      <c r="T625" s="148">
        <v>12981744</v>
      </c>
      <c r="U625" s="148">
        <v>0</v>
      </c>
      <c r="V625" s="148">
        <v>12981744</v>
      </c>
      <c r="W625" s="148">
        <v>1038539.52</v>
      </c>
      <c r="X625" s="148">
        <v>14020283.52</v>
      </c>
      <c r="Y625" s="148">
        <v>76900</v>
      </c>
    </row>
    <row r="626" spans="1:25" x14ac:dyDescent="0.25">
      <c r="A626" s="212">
        <v>44616</v>
      </c>
      <c r="B626" s="152" t="s">
        <v>125</v>
      </c>
      <c r="C626" s="152" t="s">
        <v>126</v>
      </c>
      <c r="D626" s="152" t="s">
        <v>140</v>
      </c>
      <c r="E626" s="152" t="s">
        <v>141</v>
      </c>
      <c r="F626" s="152" t="s">
        <v>142</v>
      </c>
      <c r="G626" s="152" t="s">
        <v>514</v>
      </c>
      <c r="H626" s="152">
        <v>10</v>
      </c>
      <c r="I626" s="152">
        <v>0.05</v>
      </c>
      <c r="J626" s="152">
        <v>0</v>
      </c>
      <c r="K626" s="152">
        <v>33</v>
      </c>
      <c r="L626" s="152">
        <v>42</v>
      </c>
      <c r="M626" s="152">
        <v>34</v>
      </c>
      <c r="N626" s="148">
        <v>50</v>
      </c>
      <c r="O626" s="148">
        <v>12</v>
      </c>
      <c r="P626" s="148">
        <v>21</v>
      </c>
      <c r="Q626" s="148">
        <v>49</v>
      </c>
      <c r="R626" s="148">
        <v>241</v>
      </c>
      <c r="S626" s="148">
        <v>65455</v>
      </c>
      <c r="T626" s="148">
        <v>15774655</v>
      </c>
      <c r="U626" s="148">
        <v>0</v>
      </c>
      <c r="V626" s="148">
        <v>15774655</v>
      </c>
      <c r="W626" s="148">
        <v>1261972.3999999999</v>
      </c>
      <c r="X626" s="148">
        <v>17036627.399999999</v>
      </c>
      <c r="Y626" s="148">
        <v>78900</v>
      </c>
    </row>
    <row r="627" spans="1:25" x14ac:dyDescent="0.25">
      <c r="A627" s="212">
        <v>44616</v>
      </c>
      <c r="B627" s="152" t="s">
        <v>125</v>
      </c>
      <c r="C627" s="152" t="s">
        <v>126</v>
      </c>
      <c r="D627" s="152" t="s">
        <v>143</v>
      </c>
      <c r="E627" s="152" t="s">
        <v>144</v>
      </c>
      <c r="F627" s="152" t="s">
        <v>145</v>
      </c>
      <c r="G627" s="152" t="s">
        <v>549</v>
      </c>
      <c r="H627" s="152">
        <v>48</v>
      </c>
      <c r="I627" s="152">
        <v>0.05</v>
      </c>
      <c r="J627" s="152">
        <v>0</v>
      </c>
      <c r="K627" s="152">
        <v>45</v>
      </c>
      <c r="L627" s="152">
        <v>13</v>
      </c>
      <c r="M627" s="152">
        <v>24</v>
      </c>
      <c r="N627" s="148">
        <v>23</v>
      </c>
      <c r="O627" s="148">
        <v>40</v>
      </c>
      <c r="P627" s="148">
        <v>44</v>
      </c>
      <c r="Q627" s="148">
        <v>21</v>
      </c>
      <c r="R627" s="148">
        <v>210</v>
      </c>
      <c r="S627" s="148">
        <v>10818.17</v>
      </c>
      <c r="T627" s="148">
        <v>2271815.7000000002</v>
      </c>
      <c r="U627" s="148">
        <v>0</v>
      </c>
      <c r="V627" s="148">
        <v>2271815.7000000002</v>
      </c>
      <c r="W627" s="148">
        <v>181745.25599999999</v>
      </c>
      <c r="X627" s="148">
        <v>2453560.9559999998</v>
      </c>
      <c r="Y627" s="148">
        <v>12200</v>
      </c>
    </row>
    <row r="628" spans="1:25" x14ac:dyDescent="0.25">
      <c r="A628" s="212">
        <v>44616</v>
      </c>
      <c r="B628" s="152" t="s">
        <v>125</v>
      </c>
      <c r="C628" s="152" t="s">
        <v>126</v>
      </c>
      <c r="D628" s="152" t="s">
        <v>146</v>
      </c>
      <c r="E628" s="152" t="s">
        <v>147</v>
      </c>
      <c r="F628" s="152" t="s">
        <v>148</v>
      </c>
      <c r="G628" s="152" t="s">
        <v>549</v>
      </c>
      <c r="H628" s="152">
        <v>24</v>
      </c>
      <c r="I628" s="152">
        <v>0.05</v>
      </c>
      <c r="J628" s="152">
        <v>0</v>
      </c>
      <c r="K628" s="152">
        <v>50</v>
      </c>
      <c r="L628" s="152">
        <v>34</v>
      </c>
      <c r="M628" s="152">
        <v>48</v>
      </c>
      <c r="N628" s="148">
        <v>48</v>
      </c>
      <c r="O628" s="148">
        <v>48</v>
      </c>
      <c r="P628" s="148">
        <v>22</v>
      </c>
      <c r="Q628" s="148">
        <v>43</v>
      </c>
      <c r="R628" s="148">
        <v>293</v>
      </c>
      <c r="S628" s="148">
        <v>13636</v>
      </c>
      <c r="T628" s="148">
        <v>3995348</v>
      </c>
      <c r="U628" s="148">
        <v>0</v>
      </c>
      <c r="V628" s="148">
        <v>3995348</v>
      </c>
      <c r="W628" s="148">
        <v>319627.84000000003</v>
      </c>
      <c r="X628" s="148">
        <v>4314975.84</v>
      </c>
      <c r="Y628" s="148">
        <v>15500</v>
      </c>
    </row>
    <row r="629" spans="1:25" x14ac:dyDescent="0.25">
      <c r="A629" s="212">
        <v>44616</v>
      </c>
      <c r="B629" s="152" t="s">
        <v>125</v>
      </c>
      <c r="C629" s="152" t="s">
        <v>126</v>
      </c>
      <c r="D629" s="152" t="s">
        <v>149</v>
      </c>
      <c r="E629" s="152" t="s">
        <v>150</v>
      </c>
      <c r="F629" s="152" t="s">
        <v>151</v>
      </c>
      <c r="G629" s="152" t="s">
        <v>549</v>
      </c>
      <c r="H629" s="152">
        <v>24</v>
      </c>
      <c r="I629" s="152">
        <v>0.05</v>
      </c>
      <c r="J629" s="152">
        <v>0</v>
      </c>
      <c r="K629" s="152">
        <v>13</v>
      </c>
      <c r="L629" s="152">
        <v>25</v>
      </c>
      <c r="M629" s="152">
        <v>11</v>
      </c>
      <c r="N629" s="148">
        <v>47</v>
      </c>
      <c r="O629" s="148">
        <v>37</v>
      </c>
      <c r="P629" s="148">
        <v>27</v>
      </c>
      <c r="Q629" s="148">
        <v>46</v>
      </c>
      <c r="R629" s="148">
        <v>206</v>
      </c>
      <c r="S629" s="148">
        <v>11364</v>
      </c>
      <c r="T629" s="148">
        <v>2340984</v>
      </c>
      <c r="U629" s="148">
        <v>0</v>
      </c>
      <c r="V629" s="148">
        <v>2340984</v>
      </c>
      <c r="W629" s="148">
        <v>187278.72</v>
      </c>
      <c r="X629" s="148">
        <v>2528262.7200000002</v>
      </c>
      <c r="Y629" s="148">
        <v>13000</v>
      </c>
    </row>
    <row r="630" spans="1:25" x14ac:dyDescent="0.25">
      <c r="A630" s="212">
        <v>44616</v>
      </c>
      <c r="B630" s="152" t="s">
        <v>125</v>
      </c>
      <c r="C630" s="152" t="s">
        <v>126</v>
      </c>
      <c r="D630" s="152" t="s">
        <v>152</v>
      </c>
      <c r="E630" s="152" t="s">
        <v>153</v>
      </c>
      <c r="F630" s="152" t="s">
        <v>154</v>
      </c>
      <c r="G630" s="152" t="s">
        <v>1269</v>
      </c>
      <c r="H630" s="152">
        <v>8</v>
      </c>
      <c r="I630" s="152">
        <v>0.05</v>
      </c>
      <c r="J630" s="152">
        <v>0</v>
      </c>
      <c r="K630" s="152">
        <v>35</v>
      </c>
      <c r="L630" s="152">
        <v>46</v>
      </c>
      <c r="M630" s="152">
        <v>41</v>
      </c>
      <c r="N630" s="148">
        <v>32</v>
      </c>
      <c r="O630" s="148">
        <v>50</v>
      </c>
      <c r="P630" s="148">
        <v>42</v>
      </c>
      <c r="Q630" s="148">
        <v>40</v>
      </c>
      <c r="R630" s="148">
        <v>286</v>
      </c>
      <c r="S630" s="148">
        <v>66818</v>
      </c>
      <c r="T630" s="148">
        <v>19109948</v>
      </c>
      <c r="U630" s="148">
        <v>0</v>
      </c>
      <c r="V630" s="148">
        <v>19109948</v>
      </c>
      <c r="W630" s="148">
        <v>1528795.84</v>
      </c>
      <c r="X630" s="148">
        <v>20638743.84</v>
      </c>
      <c r="Y630" s="148">
        <v>75000</v>
      </c>
    </row>
    <row r="631" spans="1:25" x14ac:dyDescent="0.25">
      <c r="A631" s="212">
        <v>44616</v>
      </c>
      <c r="B631" s="152" t="s">
        <v>125</v>
      </c>
      <c r="C631" s="152" t="s">
        <v>126</v>
      </c>
      <c r="D631" s="152" t="s">
        <v>127</v>
      </c>
      <c r="E631" s="152" t="s">
        <v>128</v>
      </c>
      <c r="F631" s="152" t="s">
        <v>129</v>
      </c>
      <c r="G631" s="152" t="s">
        <v>514</v>
      </c>
      <c r="H631" s="152">
        <v>12</v>
      </c>
      <c r="I631" s="152">
        <v>0.05</v>
      </c>
      <c r="J631" s="152">
        <v>0</v>
      </c>
      <c r="K631" s="152">
        <v>30</v>
      </c>
      <c r="L631" s="152">
        <v>33</v>
      </c>
      <c r="M631" s="152">
        <v>43</v>
      </c>
      <c r="N631" s="148">
        <v>27</v>
      </c>
      <c r="O631" s="148">
        <v>17</v>
      </c>
      <c r="P631" s="148">
        <v>27</v>
      </c>
      <c r="Q631" s="148">
        <v>36</v>
      </c>
      <c r="R631" s="148">
        <v>213</v>
      </c>
      <c r="S631" s="148">
        <v>54000</v>
      </c>
      <c r="T631" s="148">
        <v>11502000</v>
      </c>
      <c r="U631" s="148">
        <v>0</v>
      </c>
      <c r="V631" s="148">
        <v>11502000</v>
      </c>
      <c r="W631" s="148">
        <v>920160</v>
      </c>
      <c r="X631" s="148">
        <v>12422160</v>
      </c>
      <c r="Y631" s="148">
        <v>64800</v>
      </c>
    </row>
    <row r="632" spans="1:25" x14ac:dyDescent="0.25">
      <c r="A632" s="212">
        <v>44616</v>
      </c>
      <c r="B632" s="152" t="s">
        <v>376</v>
      </c>
      <c r="C632" s="152" t="s">
        <v>377</v>
      </c>
      <c r="D632" s="152" t="s">
        <v>388</v>
      </c>
      <c r="E632" s="152" t="s">
        <v>389</v>
      </c>
      <c r="F632" s="152" t="s">
        <v>390</v>
      </c>
      <c r="G632" s="152" t="s">
        <v>514</v>
      </c>
      <c r="H632" s="152">
        <v>5</v>
      </c>
      <c r="I632" s="152">
        <v>0.02</v>
      </c>
      <c r="J632" s="152">
        <v>0</v>
      </c>
      <c r="K632" s="152">
        <v>40</v>
      </c>
      <c r="L632" s="152">
        <v>17</v>
      </c>
      <c r="M632" s="152">
        <v>44</v>
      </c>
      <c r="N632" s="148">
        <v>10</v>
      </c>
      <c r="O632" s="148">
        <v>34</v>
      </c>
      <c r="P632" s="148">
        <v>42</v>
      </c>
      <c r="Q632" s="148">
        <v>29</v>
      </c>
      <c r="R632" s="148">
        <v>216</v>
      </c>
      <c r="S632" s="148">
        <v>32000</v>
      </c>
      <c r="T632" s="148">
        <v>6912000</v>
      </c>
      <c r="U632" s="148">
        <v>0</v>
      </c>
      <c r="V632" s="148">
        <v>6912000</v>
      </c>
      <c r="W632" s="148">
        <v>552960</v>
      </c>
      <c r="X632" s="148">
        <v>7464960</v>
      </c>
      <c r="Y632" s="148">
        <v>42000</v>
      </c>
    </row>
    <row r="633" spans="1:25" x14ac:dyDescent="0.25">
      <c r="A633" s="212">
        <v>44616</v>
      </c>
      <c r="B633" s="152" t="s">
        <v>376</v>
      </c>
      <c r="C633" s="152" t="s">
        <v>377</v>
      </c>
      <c r="D633" s="152" t="s">
        <v>391</v>
      </c>
      <c r="E633" s="152" t="s">
        <v>392</v>
      </c>
      <c r="F633" s="152" t="s">
        <v>393</v>
      </c>
      <c r="G633" s="152" t="s">
        <v>514</v>
      </c>
      <c r="H633" s="152">
        <v>5</v>
      </c>
      <c r="I633" s="152">
        <v>0.02</v>
      </c>
      <c r="J633" s="152">
        <v>0</v>
      </c>
      <c r="K633" s="152">
        <v>42</v>
      </c>
      <c r="L633" s="152">
        <v>16</v>
      </c>
      <c r="M633" s="152">
        <v>47</v>
      </c>
      <c r="N633" s="148">
        <v>20</v>
      </c>
      <c r="O633" s="148">
        <v>17</v>
      </c>
      <c r="P633" s="148">
        <v>15</v>
      </c>
      <c r="Q633" s="148">
        <v>34</v>
      </c>
      <c r="R633" s="148">
        <v>191</v>
      </c>
      <c r="S633" s="148">
        <v>32000</v>
      </c>
      <c r="T633" s="148">
        <v>6112000</v>
      </c>
      <c r="U633" s="148">
        <v>0</v>
      </c>
      <c r="V633" s="148">
        <v>6112000</v>
      </c>
      <c r="W633" s="148">
        <v>488960</v>
      </c>
      <c r="X633" s="148">
        <v>6600960</v>
      </c>
      <c r="Y633" s="148">
        <v>42000</v>
      </c>
    </row>
    <row r="634" spans="1:25" x14ac:dyDescent="0.25">
      <c r="A634" s="212">
        <v>44616</v>
      </c>
      <c r="B634" s="152" t="s">
        <v>376</v>
      </c>
      <c r="C634" s="152" t="s">
        <v>377</v>
      </c>
      <c r="D634" s="152" t="s">
        <v>394</v>
      </c>
      <c r="E634" s="152" t="s">
        <v>395</v>
      </c>
      <c r="F634" s="152" t="s">
        <v>396</v>
      </c>
      <c r="G634" s="152" t="s">
        <v>514</v>
      </c>
      <c r="H634" s="152">
        <v>5</v>
      </c>
      <c r="I634" s="152">
        <v>0.02</v>
      </c>
      <c r="J634" s="152">
        <v>0</v>
      </c>
      <c r="K634" s="152">
        <v>46</v>
      </c>
      <c r="L634" s="152">
        <v>41</v>
      </c>
      <c r="M634" s="152">
        <v>33</v>
      </c>
      <c r="N634" s="148">
        <v>25</v>
      </c>
      <c r="O634" s="148">
        <v>28</v>
      </c>
      <c r="P634" s="148">
        <v>17</v>
      </c>
      <c r="Q634" s="148">
        <v>40</v>
      </c>
      <c r="R634" s="148">
        <v>230</v>
      </c>
      <c r="S634" s="148">
        <v>25000</v>
      </c>
      <c r="T634" s="148">
        <v>5750000</v>
      </c>
      <c r="U634" s="148">
        <v>0</v>
      </c>
      <c r="V634" s="148">
        <v>5750000</v>
      </c>
      <c r="W634" s="148">
        <v>460000</v>
      </c>
      <c r="X634" s="148">
        <v>6210000</v>
      </c>
      <c r="Y634" s="148">
        <v>33000</v>
      </c>
    </row>
    <row r="635" spans="1:25" x14ac:dyDescent="0.25">
      <c r="A635" s="212">
        <v>44616</v>
      </c>
      <c r="B635" s="152" t="s">
        <v>376</v>
      </c>
      <c r="C635" s="152" t="s">
        <v>377</v>
      </c>
      <c r="D635" s="152" t="s">
        <v>397</v>
      </c>
      <c r="E635" s="152" t="s">
        <v>398</v>
      </c>
      <c r="F635" s="152" t="s">
        <v>399</v>
      </c>
      <c r="G635" s="152" t="s">
        <v>514</v>
      </c>
      <c r="H635" s="152">
        <v>5</v>
      </c>
      <c r="I635" s="152">
        <v>0.02</v>
      </c>
      <c r="J635" s="152">
        <v>0</v>
      </c>
      <c r="K635" s="152">
        <v>10</v>
      </c>
      <c r="L635" s="152">
        <v>39</v>
      </c>
      <c r="M635" s="152">
        <v>17</v>
      </c>
      <c r="N635" s="148">
        <v>12</v>
      </c>
      <c r="O635" s="148">
        <v>44</v>
      </c>
      <c r="P635" s="148">
        <v>12</v>
      </c>
      <c r="Q635" s="148">
        <v>26</v>
      </c>
      <c r="R635" s="148">
        <v>160</v>
      </c>
      <c r="S635" s="148">
        <v>28000</v>
      </c>
      <c r="T635" s="148">
        <v>4480000</v>
      </c>
      <c r="U635" s="148">
        <v>0</v>
      </c>
      <c r="V635" s="148">
        <v>4480000</v>
      </c>
      <c r="W635" s="148">
        <v>358400</v>
      </c>
      <c r="X635" s="148">
        <v>4838400</v>
      </c>
      <c r="Y635" s="148">
        <v>37000</v>
      </c>
    </row>
    <row r="636" spans="1:25" x14ac:dyDescent="0.25">
      <c r="A636" s="212">
        <v>44616</v>
      </c>
      <c r="B636" s="152" t="s">
        <v>376</v>
      </c>
      <c r="C636" s="152" t="s">
        <v>377</v>
      </c>
      <c r="D636" s="152" t="s">
        <v>400</v>
      </c>
      <c r="E636" s="152" t="s">
        <v>401</v>
      </c>
      <c r="F636" s="152" t="s">
        <v>402</v>
      </c>
      <c r="G636" s="152" t="s">
        <v>514</v>
      </c>
      <c r="H636" s="152">
        <v>5</v>
      </c>
      <c r="I636" s="152">
        <v>0.02</v>
      </c>
      <c r="J636" s="152">
        <v>0</v>
      </c>
      <c r="K636" s="152">
        <v>17</v>
      </c>
      <c r="L636" s="152">
        <v>23</v>
      </c>
      <c r="M636" s="152">
        <v>12</v>
      </c>
      <c r="N636" s="148">
        <v>46</v>
      </c>
      <c r="O636" s="148">
        <v>12</v>
      </c>
      <c r="P636" s="148">
        <v>32</v>
      </c>
      <c r="Q636" s="148">
        <v>44</v>
      </c>
      <c r="R636" s="148">
        <v>186</v>
      </c>
      <c r="S636" s="148">
        <v>58000</v>
      </c>
      <c r="T636" s="148">
        <v>10788000</v>
      </c>
      <c r="U636" s="148">
        <v>0</v>
      </c>
      <c r="V636" s="148">
        <v>10788000</v>
      </c>
      <c r="W636" s="148">
        <v>863040</v>
      </c>
      <c r="X636" s="148">
        <v>11651040</v>
      </c>
      <c r="Y636" s="148">
        <v>75000</v>
      </c>
    </row>
    <row r="637" spans="1:25" x14ac:dyDescent="0.25">
      <c r="A637" s="212">
        <v>44616</v>
      </c>
      <c r="B637" s="152" t="s">
        <v>376</v>
      </c>
      <c r="C637" s="152" t="s">
        <v>377</v>
      </c>
      <c r="D637" s="152" t="s">
        <v>403</v>
      </c>
      <c r="E637" s="152" t="s">
        <v>404</v>
      </c>
      <c r="F637" s="152" t="s">
        <v>405</v>
      </c>
      <c r="G637" s="152" t="s">
        <v>514</v>
      </c>
      <c r="H637" s="152">
        <v>5</v>
      </c>
      <c r="I637" s="152">
        <v>0.02</v>
      </c>
      <c r="J637" s="152">
        <v>0</v>
      </c>
      <c r="K637" s="152">
        <v>36</v>
      </c>
      <c r="L637" s="152">
        <v>38</v>
      </c>
      <c r="M637" s="152">
        <v>32</v>
      </c>
      <c r="N637" s="148">
        <v>21</v>
      </c>
      <c r="O637" s="148">
        <v>10</v>
      </c>
      <c r="P637" s="148">
        <v>49</v>
      </c>
      <c r="Q637" s="148">
        <v>45</v>
      </c>
      <c r="R637" s="148">
        <v>231</v>
      </c>
      <c r="S637" s="148">
        <v>50000</v>
      </c>
      <c r="T637" s="148">
        <v>11550000</v>
      </c>
      <c r="U637" s="148">
        <v>0</v>
      </c>
      <c r="V637" s="148">
        <v>11550000</v>
      </c>
      <c r="W637" s="148">
        <v>924000</v>
      </c>
      <c r="X637" s="148">
        <v>12474000</v>
      </c>
      <c r="Y637" s="148">
        <v>65000</v>
      </c>
    </row>
    <row r="638" spans="1:25" x14ac:dyDescent="0.25">
      <c r="A638" s="212">
        <v>44616</v>
      </c>
      <c r="B638" s="152" t="s">
        <v>376</v>
      </c>
      <c r="C638" s="152" t="s">
        <v>377</v>
      </c>
      <c r="D638" s="152" t="s">
        <v>406</v>
      </c>
      <c r="E638" s="152" t="s">
        <v>407</v>
      </c>
      <c r="F638" s="152" t="s">
        <v>408</v>
      </c>
      <c r="G638" s="152" t="s">
        <v>514</v>
      </c>
      <c r="H638" s="152">
        <v>5</v>
      </c>
      <c r="I638" s="152">
        <v>0.02</v>
      </c>
      <c r="J638" s="152">
        <v>0</v>
      </c>
      <c r="K638" s="152">
        <v>22</v>
      </c>
      <c r="L638" s="152">
        <v>23</v>
      </c>
      <c r="M638" s="152">
        <v>11</v>
      </c>
      <c r="N638" s="148">
        <v>38</v>
      </c>
      <c r="O638" s="148">
        <v>34</v>
      </c>
      <c r="P638" s="148">
        <v>27</v>
      </c>
      <c r="Q638" s="148">
        <v>10</v>
      </c>
      <c r="R638" s="148">
        <v>165</v>
      </c>
      <c r="S638" s="148">
        <v>35000</v>
      </c>
      <c r="T638" s="148">
        <v>5775000</v>
      </c>
      <c r="U638" s="148">
        <v>0</v>
      </c>
      <c r="V638" s="148">
        <v>5775000</v>
      </c>
      <c r="W638" s="148">
        <v>462000</v>
      </c>
      <c r="X638" s="148">
        <v>6237000</v>
      </c>
      <c r="Y638" s="148">
        <v>42500</v>
      </c>
    </row>
    <row r="639" spans="1:25" x14ac:dyDescent="0.25">
      <c r="A639" s="212">
        <v>44616</v>
      </c>
      <c r="B639" s="152" t="s">
        <v>376</v>
      </c>
      <c r="C639" s="152" t="s">
        <v>377</v>
      </c>
      <c r="D639" s="152" t="s">
        <v>409</v>
      </c>
      <c r="E639" s="152" t="s">
        <v>410</v>
      </c>
      <c r="F639" s="152" t="s">
        <v>411</v>
      </c>
      <c r="G639" s="152" t="s">
        <v>514</v>
      </c>
      <c r="H639" s="152">
        <v>5</v>
      </c>
      <c r="I639" s="152">
        <v>0.02</v>
      </c>
      <c r="J639" s="152">
        <v>0</v>
      </c>
      <c r="K639" s="152">
        <v>12</v>
      </c>
      <c r="L639" s="152">
        <v>39</v>
      </c>
      <c r="M639" s="152">
        <v>38</v>
      </c>
      <c r="N639" s="148">
        <v>31</v>
      </c>
      <c r="O639" s="148">
        <v>44</v>
      </c>
      <c r="P639" s="148">
        <v>45</v>
      </c>
      <c r="Q639" s="148">
        <v>20</v>
      </c>
      <c r="R639" s="148">
        <v>229</v>
      </c>
      <c r="S639" s="148">
        <v>55000</v>
      </c>
      <c r="T639" s="148">
        <v>12595000</v>
      </c>
      <c r="U639" s="148">
        <v>0</v>
      </c>
      <c r="V639" s="148">
        <v>12595000</v>
      </c>
      <c r="W639" s="148">
        <v>1007600</v>
      </c>
      <c r="X639" s="148">
        <v>13602600</v>
      </c>
      <c r="Y639" s="148">
        <v>66000</v>
      </c>
    </row>
    <row r="640" spans="1:25" x14ac:dyDescent="0.25">
      <c r="A640" s="212">
        <v>44616</v>
      </c>
      <c r="B640" s="152" t="s">
        <v>376</v>
      </c>
      <c r="C640" s="152" t="s">
        <v>377</v>
      </c>
      <c r="D640" s="152" t="s">
        <v>412</v>
      </c>
      <c r="E640" s="152" t="s">
        <v>413</v>
      </c>
      <c r="F640" s="152" t="s">
        <v>414</v>
      </c>
      <c r="G640" s="152" t="s">
        <v>514</v>
      </c>
      <c r="H640" s="152">
        <v>5</v>
      </c>
      <c r="I640" s="152">
        <v>0.02</v>
      </c>
      <c r="J640" s="152">
        <v>0</v>
      </c>
      <c r="K640" s="152">
        <v>11</v>
      </c>
      <c r="L640" s="152">
        <v>30</v>
      </c>
      <c r="M640" s="152">
        <v>24</v>
      </c>
      <c r="N640" s="148">
        <v>18</v>
      </c>
      <c r="O640" s="148">
        <v>49</v>
      </c>
      <c r="P640" s="148">
        <v>15</v>
      </c>
      <c r="Q640" s="148">
        <v>24</v>
      </c>
      <c r="R640" s="148">
        <v>171</v>
      </c>
      <c r="S640" s="148">
        <v>35000</v>
      </c>
      <c r="T640" s="148">
        <v>5985000</v>
      </c>
      <c r="U640" s="148">
        <v>0</v>
      </c>
      <c r="V640" s="148">
        <v>5985000</v>
      </c>
      <c r="W640" s="148">
        <v>478800</v>
      </c>
      <c r="X640" s="148">
        <v>6463800</v>
      </c>
      <c r="Y640" s="148">
        <v>42500</v>
      </c>
    </row>
    <row r="641" spans="1:25" x14ac:dyDescent="0.25">
      <c r="A641" s="212">
        <v>44616</v>
      </c>
      <c r="B641" s="152" t="s">
        <v>376</v>
      </c>
      <c r="C641" s="152" t="s">
        <v>377</v>
      </c>
      <c r="D641" s="152" t="s">
        <v>415</v>
      </c>
      <c r="E641" s="152" t="s">
        <v>416</v>
      </c>
      <c r="F641" s="152" t="s">
        <v>417</v>
      </c>
      <c r="G641" s="152" t="s">
        <v>514</v>
      </c>
      <c r="H641" s="152">
        <v>5</v>
      </c>
      <c r="I641" s="152">
        <v>0.02</v>
      </c>
      <c r="J641" s="152">
        <v>0</v>
      </c>
      <c r="K641" s="152">
        <v>49</v>
      </c>
      <c r="L641" s="152">
        <v>11</v>
      </c>
      <c r="M641" s="152">
        <v>42</v>
      </c>
      <c r="N641" s="148">
        <v>10</v>
      </c>
      <c r="O641" s="148">
        <v>36</v>
      </c>
      <c r="P641" s="148">
        <v>20</v>
      </c>
      <c r="Q641" s="148">
        <v>11</v>
      </c>
      <c r="R641" s="148">
        <v>179</v>
      </c>
      <c r="S641" s="148">
        <v>43000</v>
      </c>
      <c r="T641" s="148">
        <v>7697000</v>
      </c>
      <c r="U641" s="148">
        <v>0</v>
      </c>
      <c r="V641" s="148">
        <v>7697000</v>
      </c>
      <c r="W641" s="148">
        <v>615760</v>
      </c>
      <c r="X641" s="148">
        <v>8312760</v>
      </c>
      <c r="Y641" s="148">
        <v>51500</v>
      </c>
    </row>
    <row r="642" spans="1:25" x14ac:dyDescent="0.25">
      <c r="A642" s="212">
        <v>44616</v>
      </c>
      <c r="B642" s="152" t="s">
        <v>376</v>
      </c>
      <c r="C642" s="152" t="s">
        <v>377</v>
      </c>
      <c r="D642" s="152" t="s">
        <v>418</v>
      </c>
      <c r="E642" s="152" t="s">
        <v>419</v>
      </c>
      <c r="F642" s="152" t="s">
        <v>420</v>
      </c>
      <c r="G642" s="152" t="s">
        <v>514</v>
      </c>
      <c r="H642" s="152">
        <v>5</v>
      </c>
      <c r="I642" s="152">
        <v>0.02</v>
      </c>
      <c r="J642" s="152">
        <v>0</v>
      </c>
      <c r="K642" s="152">
        <v>11</v>
      </c>
      <c r="L642" s="152">
        <v>27</v>
      </c>
      <c r="M642" s="152">
        <v>27</v>
      </c>
      <c r="N642" s="148">
        <v>30</v>
      </c>
      <c r="O642" s="148">
        <v>36</v>
      </c>
      <c r="P642" s="148">
        <v>33</v>
      </c>
      <c r="Q642" s="148">
        <v>34</v>
      </c>
      <c r="R642" s="148">
        <v>198</v>
      </c>
      <c r="S642" s="148">
        <v>46000</v>
      </c>
      <c r="T642" s="148">
        <v>9108000</v>
      </c>
      <c r="U642" s="148">
        <v>0</v>
      </c>
      <c r="V642" s="148">
        <v>9108000</v>
      </c>
      <c r="W642" s="148">
        <v>728640</v>
      </c>
      <c r="X642" s="148">
        <v>9836640</v>
      </c>
      <c r="Y642" s="148">
        <v>54900</v>
      </c>
    </row>
    <row r="643" spans="1:25" x14ac:dyDescent="0.25">
      <c r="A643" s="212">
        <v>44616</v>
      </c>
      <c r="B643" s="152" t="s">
        <v>376</v>
      </c>
      <c r="C643" s="152" t="s">
        <v>377</v>
      </c>
      <c r="D643" s="152" t="s">
        <v>421</v>
      </c>
      <c r="E643" s="152" t="s">
        <v>422</v>
      </c>
      <c r="F643" s="152" t="s">
        <v>423</v>
      </c>
      <c r="G643" s="152" t="s">
        <v>514</v>
      </c>
      <c r="H643" s="152">
        <v>24</v>
      </c>
      <c r="I643" s="152">
        <v>0.02</v>
      </c>
      <c r="J643" s="152">
        <v>0</v>
      </c>
      <c r="K643" s="152">
        <v>17</v>
      </c>
      <c r="L643" s="152">
        <v>19</v>
      </c>
      <c r="M643" s="152">
        <v>22</v>
      </c>
      <c r="N643" s="148">
        <v>34</v>
      </c>
      <c r="O643" s="148">
        <v>41</v>
      </c>
      <c r="P643" s="148">
        <v>42</v>
      </c>
      <c r="Q643" s="148">
        <v>38</v>
      </c>
      <c r="R643" s="148">
        <v>213</v>
      </c>
      <c r="S643" s="148">
        <v>46000</v>
      </c>
      <c r="T643" s="148">
        <v>9798000</v>
      </c>
      <c r="U643" s="148">
        <v>0</v>
      </c>
      <c r="V643" s="148">
        <v>9798000</v>
      </c>
      <c r="W643" s="148">
        <v>783840</v>
      </c>
      <c r="X643" s="148">
        <v>10581840</v>
      </c>
      <c r="Y643" s="148">
        <v>54900</v>
      </c>
    </row>
    <row r="644" spans="1:25" x14ac:dyDescent="0.25">
      <c r="A644" s="212">
        <v>44616</v>
      </c>
      <c r="B644" s="152" t="s">
        <v>376</v>
      </c>
      <c r="C644" s="152" t="s">
        <v>377</v>
      </c>
      <c r="D644" s="152" t="s">
        <v>424</v>
      </c>
      <c r="E644" s="152" t="s">
        <v>425</v>
      </c>
      <c r="F644" s="152" t="s">
        <v>426</v>
      </c>
      <c r="G644" s="152" t="s">
        <v>514</v>
      </c>
      <c r="H644" s="152">
        <v>5</v>
      </c>
      <c r="I644" s="152">
        <v>0.02</v>
      </c>
      <c r="J644" s="152">
        <v>0</v>
      </c>
      <c r="K644" s="152">
        <v>10</v>
      </c>
      <c r="L644" s="152">
        <v>47</v>
      </c>
      <c r="M644" s="152">
        <v>41</v>
      </c>
      <c r="N644" s="148">
        <v>20</v>
      </c>
      <c r="O644" s="148">
        <v>16</v>
      </c>
      <c r="P644" s="148">
        <v>10</v>
      </c>
      <c r="Q644" s="148">
        <v>49</v>
      </c>
      <c r="R644" s="148">
        <v>193</v>
      </c>
      <c r="S644" s="148">
        <v>35000</v>
      </c>
      <c r="T644" s="148">
        <v>6755000</v>
      </c>
      <c r="U644" s="148">
        <v>0</v>
      </c>
      <c r="V644" s="148">
        <v>6755000</v>
      </c>
      <c r="W644" s="148">
        <v>540400</v>
      </c>
      <c r="X644" s="148">
        <v>7295400</v>
      </c>
      <c r="Y644" s="148">
        <v>41900</v>
      </c>
    </row>
    <row r="645" spans="1:25" x14ac:dyDescent="0.25">
      <c r="A645" s="212">
        <v>44616</v>
      </c>
      <c r="B645" s="152" t="s">
        <v>376</v>
      </c>
      <c r="C645" s="152" t="s">
        <v>377</v>
      </c>
      <c r="D645" s="152" t="s">
        <v>427</v>
      </c>
      <c r="E645" s="152" t="s">
        <v>428</v>
      </c>
      <c r="F645" s="152" t="s">
        <v>429</v>
      </c>
      <c r="G645" s="152" t="s">
        <v>514</v>
      </c>
      <c r="H645" s="152">
        <v>5</v>
      </c>
      <c r="I645" s="152">
        <v>0.02</v>
      </c>
      <c r="J645" s="152">
        <v>0</v>
      </c>
      <c r="K645" s="152">
        <v>32</v>
      </c>
      <c r="L645" s="152">
        <v>17</v>
      </c>
      <c r="M645" s="152">
        <v>30</v>
      </c>
      <c r="N645" s="148">
        <v>48</v>
      </c>
      <c r="O645" s="148">
        <v>27</v>
      </c>
      <c r="P645" s="148">
        <v>49</v>
      </c>
      <c r="Q645" s="148">
        <v>45</v>
      </c>
      <c r="R645" s="148">
        <v>248</v>
      </c>
      <c r="S645" s="148">
        <v>35000</v>
      </c>
      <c r="T645" s="148">
        <v>8680000</v>
      </c>
      <c r="U645" s="148">
        <v>0</v>
      </c>
      <c r="V645" s="148">
        <v>8680000</v>
      </c>
      <c r="W645" s="148">
        <v>694400</v>
      </c>
      <c r="X645" s="148">
        <v>9374400</v>
      </c>
      <c r="Y645" s="148">
        <v>41900</v>
      </c>
    </row>
    <row r="646" spans="1:25" x14ac:dyDescent="0.25">
      <c r="A646" s="212">
        <v>44616</v>
      </c>
      <c r="B646" s="152" t="s">
        <v>376</v>
      </c>
      <c r="C646" s="152" t="s">
        <v>377</v>
      </c>
      <c r="D646" s="152" t="s">
        <v>430</v>
      </c>
      <c r="E646" s="152" t="s">
        <v>431</v>
      </c>
      <c r="F646" s="152" t="s">
        <v>432</v>
      </c>
      <c r="G646" s="152" t="s">
        <v>514</v>
      </c>
      <c r="H646" s="152">
        <v>20</v>
      </c>
      <c r="I646" s="152">
        <v>0.02</v>
      </c>
      <c r="J646" s="152">
        <v>0</v>
      </c>
      <c r="K646" s="152">
        <v>13</v>
      </c>
      <c r="L646" s="152">
        <v>30</v>
      </c>
      <c r="M646" s="152">
        <v>40</v>
      </c>
      <c r="N646" s="148">
        <v>31</v>
      </c>
      <c r="O646" s="148">
        <v>24</v>
      </c>
      <c r="P646" s="148">
        <v>32</v>
      </c>
      <c r="Q646" s="148">
        <v>40</v>
      </c>
      <c r="R646" s="148">
        <v>210</v>
      </c>
      <c r="S646" s="148">
        <v>30000</v>
      </c>
      <c r="T646" s="148">
        <v>6300000</v>
      </c>
      <c r="U646" s="148">
        <v>0</v>
      </c>
      <c r="V646" s="148">
        <v>6300000</v>
      </c>
      <c r="W646" s="148">
        <v>504000</v>
      </c>
      <c r="X646" s="148">
        <v>6804000</v>
      </c>
      <c r="Y646" s="148">
        <v>35900</v>
      </c>
    </row>
    <row r="647" spans="1:25" x14ac:dyDescent="0.25">
      <c r="A647" s="212">
        <v>44616</v>
      </c>
      <c r="B647" s="152" t="s">
        <v>376</v>
      </c>
      <c r="C647" s="152" t="s">
        <v>377</v>
      </c>
      <c r="D647" s="152" t="s">
        <v>378</v>
      </c>
      <c r="E647" s="152" t="s">
        <v>379</v>
      </c>
      <c r="F647" s="152" t="s">
        <v>380</v>
      </c>
      <c r="G647" s="152" t="s">
        <v>514</v>
      </c>
      <c r="H647" s="152">
        <v>0</v>
      </c>
      <c r="I647" s="152">
        <v>0.02</v>
      </c>
      <c r="J647" s="152">
        <v>0</v>
      </c>
      <c r="K647" s="152">
        <v>37</v>
      </c>
      <c r="L647" s="152">
        <v>24</v>
      </c>
      <c r="M647" s="152">
        <v>28</v>
      </c>
      <c r="N647" s="148">
        <v>32</v>
      </c>
      <c r="O647" s="148">
        <v>25</v>
      </c>
      <c r="P647" s="148">
        <v>28</v>
      </c>
      <c r="Q647" s="148">
        <v>46</v>
      </c>
      <c r="R647" s="148">
        <v>220</v>
      </c>
      <c r="S647" s="148">
        <v>20000</v>
      </c>
      <c r="T647" s="148">
        <v>4400000</v>
      </c>
      <c r="U647" s="148">
        <v>0</v>
      </c>
      <c r="V647" s="148">
        <v>4400000</v>
      </c>
      <c r="W647" s="148">
        <v>352000</v>
      </c>
      <c r="X647" s="148">
        <v>4752000</v>
      </c>
      <c r="Y647" s="148">
        <v>25000</v>
      </c>
    </row>
    <row r="648" spans="1:25" x14ac:dyDescent="0.25">
      <c r="A648" s="212">
        <v>44616</v>
      </c>
      <c r="B648" s="152" t="s">
        <v>376</v>
      </c>
      <c r="C648" s="152" t="s">
        <v>377</v>
      </c>
      <c r="D648" s="152" t="s">
        <v>382</v>
      </c>
      <c r="E648" s="152" t="s">
        <v>383</v>
      </c>
      <c r="F648" s="152" t="s">
        <v>384</v>
      </c>
      <c r="G648" s="152" t="s">
        <v>514</v>
      </c>
      <c r="H648" s="152">
        <v>0</v>
      </c>
      <c r="I648" s="152">
        <v>0.02</v>
      </c>
      <c r="J648" s="152">
        <v>0</v>
      </c>
      <c r="K648" s="152">
        <v>32</v>
      </c>
      <c r="L648" s="152">
        <v>29</v>
      </c>
      <c r="M648" s="152">
        <v>11</v>
      </c>
      <c r="N648" s="148">
        <v>40</v>
      </c>
      <c r="O648" s="148">
        <v>39</v>
      </c>
      <c r="P648" s="148">
        <v>39</v>
      </c>
      <c r="Q648" s="148">
        <v>13</v>
      </c>
      <c r="R648" s="148">
        <v>203</v>
      </c>
      <c r="S648" s="148">
        <v>31000</v>
      </c>
      <c r="T648" s="148">
        <v>6293000</v>
      </c>
      <c r="U648" s="148">
        <v>0</v>
      </c>
      <c r="V648" s="148">
        <v>6293000</v>
      </c>
      <c r="W648" s="148">
        <v>503440</v>
      </c>
      <c r="X648" s="148">
        <v>6796440</v>
      </c>
      <c r="Y648" s="148">
        <v>39900</v>
      </c>
    </row>
    <row r="649" spans="1:25" x14ac:dyDescent="0.25">
      <c r="A649" s="212">
        <v>44616</v>
      </c>
      <c r="B649" s="152" t="s">
        <v>376</v>
      </c>
      <c r="C649" s="152" t="s">
        <v>377</v>
      </c>
      <c r="D649" s="152" t="s">
        <v>385</v>
      </c>
      <c r="E649" s="152" t="s">
        <v>386</v>
      </c>
      <c r="F649" s="152" t="s">
        <v>387</v>
      </c>
      <c r="G649" s="152" t="s">
        <v>514</v>
      </c>
      <c r="H649" s="152">
        <v>5</v>
      </c>
      <c r="I649" s="152">
        <v>0.02</v>
      </c>
      <c r="J649" s="152">
        <v>0</v>
      </c>
      <c r="K649" s="152">
        <v>20</v>
      </c>
      <c r="L649" s="152">
        <v>49</v>
      </c>
      <c r="M649" s="152">
        <v>21</v>
      </c>
      <c r="N649" s="148">
        <v>33</v>
      </c>
      <c r="O649" s="148">
        <v>32</v>
      </c>
      <c r="P649" s="148">
        <v>48</v>
      </c>
      <c r="Q649" s="148">
        <v>43</v>
      </c>
      <c r="R649" s="148">
        <v>246</v>
      </c>
      <c r="S649" s="148">
        <v>90000</v>
      </c>
      <c r="T649" s="148">
        <v>22140000</v>
      </c>
      <c r="U649" s="148">
        <v>0</v>
      </c>
      <c r="V649" s="148">
        <v>22140000</v>
      </c>
      <c r="W649" s="148">
        <v>1771200</v>
      </c>
      <c r="X649" s="148">
        <v>23911200</v>
      </c>
      <c r="Y649" s="148">
        <v>108900</v>
      </c>
    </row>
    <row r="650" spans="1:25" x14ac:dyDescent="0.25">
      <c r="A650" s="212">
        <v>44616</v>
      </c>
      <c r="B650" s="152" t="s">
        <v>433</v>
      </c>
      <c r="C650" s="152" t="s">
        <v>126</v>
      </c>
      <c r="D650" s="152" t="s">
        <v>434</v>
      </c>
      <c r="E650" s="152" t="s">
        <v>435</v>
      </c>
      <c r="F650" s="152" t="s">
        <v>436</v>
      </c>
      <c r="G650" s="152" t="s">
        <v>569</v>
      </c>
      <c r="H650" s="152">
        <v>5</v>
      </c>
      <c r="I650" s="152">
        <v>0.03</v>
      </c>
      <c r="J650" s="152">
        <v>0</v>
      </c>
      <c r="K650" s="152">
        <v>22</v>
      </c>
      <c r="L650" s="152">
        <v>12</v>
      </c>
      <c r="M650" s="152">
        <v>35</v>
      </c>
      <c r="N650" s="148">
        <v>40</v>
      </c>
      <c r="O650" s="148">
        <v>10</v>
      </c>
      <c r="P650" s="148">
        <v>22</v>
      </c>
      <c r="Q650" s="148">
        <v>19</v>
      </c>
      <c r="R650" s="148">
        <v>160</v>
      </c>
      <c r="S650" s="148">
        <v>65233</v>
      </c>
      <c r="T650" s="148">
        <v>10437280</v>
      </c>
      <c r="U650" s="148">
        <v>0</v>
      </c>
      <c r="V650" s="148">
        <v>10437280</v>
      </c>
      <c r="W650" s="148">
        <v>834982.40000000002</v>
      </c>
      <c r="X650" s="148">
        <v>11272262.4</v>
      </c>
      <c r="Y650" s="148">
        <v>81000</v>
      </c>
    </row>
    <row r="651" spans="1:25" x14ac:dyDescent="0.25">
      <c r="A651" s="212">
        <v>44616</v>
      </c>
      <c r="B651" s="152" t="s">
        <v>433</v>
      </c>
      <c r="C651" s="152" t="s">
        <v>126</v>
      </c>
      <c r="D651" s="152" t="s">
        <v>437</v>
      </c>
      <c r="E651" s="152" t="s">
        <v>438</v>
      </c>
      <c r="F651" s="152" t="s">
        <v>439</v>
      </c>
      <c r="G651" s="152" t="s">
        <v>569</v>
      </c>
      <c r="H651" s="152">
        <v>5</v>
      </c>
      <c r="I651" s="152">
        <v>0.03</v>
      </c>
      <c r="J651" s="152">
        <v>0</v>
      </c>
      <c r="K651" s="152">
        <v>34</v>
      </c>
      <c r="L651" s="152">
        <v>27</v>
      </c>
      <c r="M651" s="152">
        <v>17</v>
      </c>
      <c r="N651" s="148">
        <v>49</v>
      </c>
      <c r="O651" s="148">
        <v>41</v>
      </c>
      <c r="P651" s="148">
        <v>41</v>
      </c>
      <c r="Q651" s="148">
        <v>45</v>
      </c>
      <c r="R651" s="148">
        <v>254</v>
      </c>
      <c r="S651" s="148">
        <v>80371</v>
      </c>
      <c r="T651" s="148">
        <v>20414234</v>
      </c>
      <c r="U651" s="148">
        <v>0</v>
      </c>
      <c r="V651" s="148">
        <v>20414234</v>
      </c>
      <c r="W651" s="148">
        <v>1633138.72</v>
      </c>
      <c r="X651" s="148">
        <v>22047372.719999999</v>
      </c>
      <c r="Y651" s="148">
        <v>99900</v>
      </c>
    </row>
    <row r="652" spans="1:25" x14ac:dyDescent="0.25">
      <c r="A652" s="212">
        <v>44616</v>
      </c>
      <c r="B652" s="152" t="s">
        <v>433</v>
      </c>
      <c r="C652" s="152" t="s">
        <v>126</v>
      </c>
      <c r="D652" s="152" t="s">
        <v>440</v>
      </c>
      <c r="E652" s="152" t="s">
        <v>441</v>
      </c>
      <c r="F652" s="152" t="s">
        <v>442</v>
      </c>
      <c r="G652" s="152" t="s">
        <v>569</v>
      </c>
      <c r="H652" s="152">
        <v>10</v>
      </c>
      <c r="I652" s="152">
        <v>0.03</v>
      </c>
      <c r="J652" s="152">
        <v>0</v>
      </c>
      <c r="K652" s="152">
        <v>25</v>
      </c>
      <c r="L652" s="152">
        <v>36</v>
      </c>
      <c r="M652" s="152">
        <v>14</v>
      </c>
      <c r="N652" s="148">
        <v>40</v>
      </c>
      <c r="O652" s="148">
        <v>13</v>
      </c>
      <c r="P652" s="148">
        <v>30</v>
      </c>
      <c r="Q652" s="148">
        <v>28</v>
      </c>
      <c r="R652" s="148">
        <v>186</v>
      </c>
      <c r="S652" s="148">
        <v>207494</v>
      </c>
      <c r="T652" s="148">
        <v>38593884</v>
      </c>
      <c r="U652" s="148">
        <v>0</v>
      </c>
      <c r="V652" s="148">
        <v>38593884</v>
      </c>
      <c r="W652" s="148">
        <v>3087510.72</v>
      </c>
      <c r="X652" s="148">
        <v>41681394.719999999</v>
      </c>
      <c r="Y652" s="148">
        <v>255000</v>
      </c>
    </row>
    <row r="653" spans="1:25" x14ac:dyDescent="0.25">
      <c r="A653" s="212">
        <v>44616</v>
      </c>
      <c r="B653" s="152" t="s">
        <v>433</v>
      </c>
      <c r="C653" s="152" t="s">
        <v>126</v>
      </c>
      <c r="D653" s="152" t="s">
        <v>443</v>
      </c>
      <c r="E653" s="152" t="s">
        <v>444</v>
      </c>
      <c r="F653" s="152" t="s">
        <v>445</v>
      </c>
      <c r="G653" s="152" t="s">
        <v>514</v>
      </c>
      <c r="H653" s="152">
        <v>10</v>
      </c>
      <c r="I653" s="152">
        <v>0.03</v>
      </c>
      <c r="J653" s="152">
        <v>0</v>
      </c>
      <c r="K653" s="152">
        <v>48</v>
      </c>
      <c r="L653" s="152">
        <v>47</v>
      </c>
      <c r="M653" s="152">
        <v>14</v>
      </c>
      <c r="N653" s="148">
        <v>32</v>
      </c>
      <c r="O653" s="148">
        <v>33</v>
      </c>
      <c r="P653" s="148">
        <v>10</v>
      </c>
      <c r="Q653" s="148">
        <v>43</v>
      </c>
      <c r="R653" s="148">
        <v>227</v>
      </c>
      <c r="S653" s="148">
        <v>73857</v>
      </c>
      <c r="T653" s="148">
        <v>16765539</v>
      </c>
      <c r="U653" s="148">
        <v>0</v>
      </c>
      <c r="V653" s="148">
        <v>16765539</v>
      </c>
      <c r="W653" s="148">
        <v>1341243.1200000001</v>
      </c>
      <c r="X653" s="148">
        <v>18106782.120000001</v>
      </c>
      <c r="Y653" s="148">
        <v>91900</v>
      </c>
    </row>
    <row r="654" spans="1:25" x14ac:dyDescent="0.25">
      <c r="A654" s="212">
        <v>44616</v>
      </c>
      <c r="B654" s="152" t="s">
        <v>433</v>
      </c>
      <c r="C654" s="152" t="s">
        <v>126</v>
      </c>
      <c r="D654" s="152" t="s">
        <v>446</v>
      </c>
      <c r="E654" s="152" t="s">
        <v>447</v>
      </c>
      <c r="F654" s="152" t="s">
        <v>448</v>
      </c>
      <c r="G654" s="152" t="s">
        <v>514</v>
      </c>
      <c r="H654" s="152">
        <v>10</v>
      </c>
      <c r="I654" s="152">
        <v>0.03</v>
      </c>
      <c r="J654" s="152">
        <v>0</v>
      </c>
      <c r="K654" s="152">
        <v>12</v>
      </c>
      <c r="L654" s="152">
        <v>47</v>
      </c>
      <c r="M654" s="152">
        <v>41</v>
      </c>
      <c r="N654" s="148">
        <v>30</v>
      </c>
      <c r="O654" s="148">
        <v>29</v>
      </c>
      <c r="P654" s="148">
        <v>49</v>
      </c>
      <c r="Q654" s="148">
        <v>46</v>
      </c>
      <c r="R654" s="148">
        <v>254</v>
      </c>
      <c r="S654" s="148">
        <v>9350</v>
      </c>
      <c r="T654" s="148">
        <v>2374900</v>
      </c>
      <c r="U654" s="148">
        <v>0</v>
      </c>
      <c r="V654" s="148">
        <v>2374900</v>
      </c>
      <c r="W654" s="148">
        <v>189992</v>
      </c>
      <c r="X654" s="148">
        <v>2564892</v>
      </c>
      <c r="Y654" s="148">
        <v>11900</v>
      </c>
    </row>
    <row r="655" spans="1:25" x14ac:dyDescent="0.25">
      <c r="A655" s="212">
        <v>44616</v>
      </c>
      <c r="B655" s="152" t="s">
        <v>433</v>
      </c>
      <c r="C655" s="152" t="s">
        <v>126</v>
      </c>
      <c r="D655" s="152" t="s">
        <v>449</v>
      </c>
      <c r="E655" s="152" t="s">
        <v>450</v>
      </c>
      <c r="F655" s="152" t="s">
        <v>451</v>
      </c>
      <c r="G655" s="152" t="s">
        <v>514</v>
      </c>
      <c r="H655" s="152">
        <v>10</v>
      </c>
      <c r="I655" s="152">
        <v>0.03</v>
      </c>
      <c r="J655" s="152">
        <v>0</v>
      </c>
      <c r="K655" s="152">
        <v>31</v>
      </c>
      <c r="L655" s="152">
        <v>25</v>
      </c>
      <c r="M655" s="152">
        <v>21</v>
      </c>
      <c r="N655" s="148">
        <v>23</v>
      </c>
      <c r="O655" s="148">
        <v>17</v>
      </c>
      <c r="P655" s="148">
        <v>14</v>
      </c>
      <c r="Q655" s="148">
        <v>18</v>
      </c>
      <c r="R655" s="148">
        <v>149</v>
      </c>
      <c r="S655" s="148">
        <v>22851</v>
      </c>
      <c r="T655" s="148">
        <v>3404799</v>
      </c>
      <c r="U655" s="148">
        <v>0</v>
      </c>
      <c r="V655" s="148">
        <v>3404799</v>
      </c>
      <c r="W655" s="148">
        <v>272383.92</v>
      </c>
      <c r="X655" s="148">
        <v>3677182.92</v>
      </c>
      <c r="Y655" s="148">
        <v>28900</v>
      </c>
    </row>
    <row r="656" spans="1:25" x14ac:dyDescent="0.25">
      <c r="A656" s="212">
        <v>44616</v>
      </c>
      <c r="B656" s="152" t="s">
        <v>433</v>
      </c>
      <c r="C656" s="152" t="s">
        <v>126</v>
      </c>
      <c r="D656" s="152" t="s">
        <v>452</v>
      </c>
      <c r="E656" s="152" t="s">
        <v>453</v>
      </c>
      <c r="F656" s="152" t="s">
        <v>454</v>
      </c>
      <c r="G656" s="152" t="s">
        <v>514</v>
      </c>
      <c r="H656" s="152">
        <v>12</v>
      </c>
      <c r="I656" s="152">
        <v>0.03</v>
      </c>
      <c r="J656" s="152">
        <v>0</v>
      </c>
      <c r="K656" s="152">
        <v>19</v>
      </c>
      <c r="L656" s="152">
        <v>44</v>
      </c>
      <c r="M656" s="152">
        <v>24</v>
      </c>
      <c r="N656" s="148">
        <v>36</v>
      </c>
      <c r="O656" s="148">
        <v>28</v>
      </c>
      <c r="P656" s="148">
        <v>48</v>
      </c>
      <c r="Q656" s="148">
        <v>31</v>
      </c>
      <c r="R656" s="148">
        <v>230</v>
      </c>
      <c r="S656" s="148">
        <v>37296</v>
      </c>
      <c r="T656" s="148">
        <v>8578080</v>
      </c>
      <c r="U656" s="148">
        <v>0</v>
      </c>
      <c r="V656" s="148">
        <v>8578080</v>
      </c>
      <c r="W656" s="148">
        <v>686246.40000000002</v>
      </c>
      <c r="X656" s="148">
        <v>9264326.4000000004</v>
      </c>
      <c r="Y656" s="148">
        <v>46900</v>
      </c>
    </row>
    <row r="657" spans="1:25" x14ac:dyDescent="0.25">
      <c r="A657" s="212">
        <v>44616</v>
      </c>
      <c r="B657" s="152" t="s">
        <v>433</v>
      </c>
      <c r="C657" s="152" t="s">
        <v>126</v>
      </c>
      <c r="D657" s="152" t="s">
        <v>455</v>
      </c>
      <c r="E657" s="152" t="s">
        <v>456</v>
      </c>
      <c r="F657" s="152" t="s">
        <v>457</v>
      </c>
      <c r="G657" s="152" t="s">
        <v>549</v>
      </c>
      <c r="H657" s="152">
        <v>10</v>
      </c>
      <c r="I657" s="152">
        <v>0.03</v>
      </c>
      <c r="J657" s="152">
        <v>0</v>
      </c>
      <c r="K657" s="152">
        <v>47</v>
      </c>
      <c r="L657" s="152">
        <v>28</v>
      </c>
      <c r="M657" s="152">
        <v>49</v>
      </c>
      <c r="N657" s="148">
        <v>24</v>
      </c>
      <c r="O657" s="148">
        <v>47</v>
      </c>
      <c r="P657" s="148">
        <v>11</v>
      </c>
      <c r="Q657" s="148">
        <v>47</v>
      </c>
      <c r="R657" s="148">
        <v>253</v>
      </c>
      <c r="S657" s="148">
        <v>9350</v>
      </c>
      <c r="T657" s="148">
        <v>2365550</v>
      </c>
      <c r="U657" s="148">
        <v>0</v>
      </c>
      <c r="V657" s="148">
        <v>2365550</v>
      </c>
      <c r="W657" s="148">
        <v>189244</v>
      </c>
      <c r="X657" s="148">
        <v>2554794</v>
      </c>
      <c r="Y657" s="148">
        <v>11900</v>
      </c>
    </row>
    <row r="658" spans="1:25" x14ac:dyDescent="0.25">
      <c r="A658" s="212">
        <v>44616</v>
      </c>
      <c r="B658" s="152" t="s">
        <v>433</v>
      </c>
      <c r="C658" s="152" t="s">
        <v>126</v>
      </c>
      <c r="D658" s="152" t="s">
        <v>458</v>
      </c>
      <c r="E658" s="152" t="s">
        <v>459</v>
      </c>
      <c r="F658" s="152" t="s">
        <v>460</v>
      </c>
      <c r="G658" s="152" t="s">
        <v>569</v>
      </c>
      <c r="H658" s="152">
        <v>7</v>
      </c>
      <c r="I658" s="152">
        <v>0.03</v>
      </c>
      <c r="J658" s="152">
        <v>0</v>
      </c>
      <c r="K658" s="152">
        <v>16</v>
      </c>
      <c r="L658" s="152">
        <v>24</v>
      </c>
      <c r="M658" s="152">
        <v>36</v>
      </c>
      <c r="N658" s="148">
        <v>32</v>
      </c>
      <c r="O658" s="148">
        <v>39</v>
      </c>
      <c r="P658" s="148">
        <v>18</v>
      </c>
      <c r="Q658" s="148">
        <v>23</v>
      </c>
      <c r="R658" s="148">
        <v>188</v>
      </c>
      <c r="S658" s="148">
        <v>181754</v>
      </c>
      <c r="T658" s="148">
        <v>34169752</v>
      </c>
      <c r="U658" s="148">
        <v>0</v>
      </c>
      <c r="V658" s="148">
        <v>34169752</v>
      </c>
      <c r="W658" s="148">
        <v>2733580.16</v>
      </c>
      <c r="X658" s="148">
        <v>36903332.159999996</v>
      </c>
      <c r="Y658" s="148">
        <v>209900</v>
      </c>
    </row>
    <row r="659" spans="1:25" x14ac:dyDescent="0.25">
      <c r="A659" s="212">
        <v>44616</v>
      </c>
      <c r="B659" s="152" t="s">
        <v>433</v>
      </c>
      <c r="C659" s="152" t="s">
        <v>126</v>
      </c>
      <c r="D659" s="152" t="s">
        <v>461</v>
      </c>
      <c r="E659" s="152" t="s">
        <v>462</v>
      </c>
      <c r="F659" s="152" t="s">
        <v>463</v>
      </c>
      <c r="G659" s="152" t="s">
        <v>569</v>
      </c>
      <c r="H659" s="152">
        <v>5</v>
      </c>
      <c r="I659" s="152">
        <v>0.03</v>
      </c>
      <c r="J659" s="152">
        <v>0</v>
      </c>
      <c r="K659" s="152">
        <v>31</v>
      </c>
      <c r="L659" s="152">
        <v>11</v>
      </c>
      <c r="M659" s="152">
        <v>49</v>
      </c>
      <c r="N659" s="148">
        <v>49</v>
      </c>
      <c r="O659" s="148">
        <v>50</v>
      </c>
      <c r="P659" s="148">
        <v>21</v>
      </c>
      <c r="Q659" s="148">
        <v>33</v>
      </c>
      <c r="R659" s="148">
        <v>244</v>
      </c>
      <c r="S659" s="148">
        <v>150919</v>
      </c>
      <c r="T659" s="148">
        <v>36824236</v>
      </c>
      <c r="U659" s="148">
        <v>0</v>
      </c>
      <c r="V659" s="148">
        <v>36824236</v>
      </c>
      <c r="W659" s="148">
        <v>2945938.88</v>
      </c>
      <c r="X659" s="148">
        <v>39770174.880000003</v>
      </c>
      <c r="Y659" s="148">
        <v>180000</v>
      </c>
    </row>
    <row r="660" spans="1:25" x14ac:dyDescent="0.25">
      <c r="A660" s="212">
        <v>44616</v>
      </c>
      <c r="B660" s="152" t="s">
        <v>433</v>
      </c>
      <c r="C660" s="152" t="s">
        <v>126</v>
      </c>
      <c r="D660" s="152" t="s">
        <v>464</v>
      </c>
      <c r="E660" s="152" t="s">
        <v>465</v>
      </c>
      <c r="F660" s="152" t="s">
        <v>466</v>
      </c>
      <c r="G660" s="152" t="s">
        <v>569</v>
      </c>
      <c r="H660" s="152">
        <v>5</v>
      </c>
      <c r="I660" s="152">
        <v>0.03</v>
      </c>
      <c r="J660" s="152">
        <v>0</v>
      </c>
      <c r="K660" s="152">
        <v>24</v>
      </c>
      <c r="L660" s="152">
        <v>44</v>
      </c>
      <c r="M660" s="152">
        <v>20</v>
      </c>
      <c r="N660" s="148">
        <v>31</v>
      </c>
      <c r="O660" s="148">
        <v>25</v>
      </c>
      <c r="P660" s="148">
        <v>37</v>
      </c>
      <c r="Q660" s="148">
        <v>38</v>
      </c>
      <c r="R660" s="148">
        <v>219</v>
      </c>
      <c r="S660" s="148">
        <v>89091</v>
      </c>
      <c r="T660" s="148">
        <v>19510929</v>
      </c>
      <c r="U660" s="148">
        <v>0</v>
      </c>
      <c r="V660" s="148">
        <v>19510929</v>
      </c>
      <c r="W660" s="148">
        <v>1560874.32</v>
      </c>
      <c r="X660" s="148">
        <v>21071803.32</v>
      </c>
      <c r="Y660" s="148">
        <v>107900</v>
      </c>
    </row>
    <row r="661" spans="1:25" x14ac:dyDescent="0.25">
      <c r="A661" s="212">
        <v>44616</v>
      </c>
      <c r="B661" s="152" t="s">
        <v>433</v>
      </c>
      <c r="C661" s="152" t="s">
        <v>126</v>
      </c>
      <c r="D661" s="152" t="s">
        <v>467</v>
      </c>
      <c r="E661" s="152" t="s">
        <v>468</v>
      </c>
      <c r="F661" s="152" t="s">
        <v>469</v>
      </c>
      <c r="G661" s="152" t="s">
        <v>569</v>
      </c>
      <c r="H661" s="152">
        <v>5</v>
      </c>
      <c r="I661" s="152">
        <v>0.03</v>
      </c>
      <c r="J661" s="152">
        <v>0</v>
      </c>
      <c r="K661" s="152">
        <v>20</v>
      </c>
      <c r="L661" s="152">
        <v>20</v>
      </c>
      <c r="M661" s="152">
        <v>31</v>
      </c>
      <c r="N661" s="148">
        <v>45</v>
      </c>
      <c r="O661" s="148">
        <v>24</v>
      </c>
      <c r="P661" s="148">
        <v>44</v>
      </c>
      <c r="Q661" s="148">
        <v>22</v>
      </c>
      <c r="R661" s="148">
        <v>206</v>
      </c>
      <c r="S661" s="148">
        <v>89091</v>
      </c>
      <c r="T661" s="148">
        <v>18352746</v>
      </c>
      <c r="U661" s="148">
        <v>0</v>
      </c>
      <c r="V661" s="148">
        <v>18352746</v>
      </c>
      <c r="W661" s="148">
        <v>1468219.68</v>
      </c>
      <c r="X661" s="148">
        <v>19820965.68</v>
      </c>
      <c r="Y661" s="148">
        <v>107900</v>
      </c>
    </row>
    <row r="662" spans="1:25" x14ac:dyDescent="0.25">
      <c r="A662" s="212">
        <v>44977</v>
      </c>
      <c r="B662" s="152" t="s">
        <v>44</v>
      </c>
      <c r="C662" s="152" t="s">
        <v>45</v>
      </c>
      <c r="D662" s="152" t="s">
        <v>46</v>
      </c>
      <c r="E662" s="152" t="s">
        <v>47</v>
      </c>
      <c r="F662" s="152" t="s">
        <v>48</v>
      </c>
      <c r="G662" s="152" t="s">
        <v>514</v>
      </c>
      <c r="H662" s="152">
        <v>5</v>
      </c>
      <c r="I662" s="152">
        <v>0.1</v>
      </c>
      <c r="J662" s="152">
        <v>0</v>
      </c>
      <c r="K662" s="152">
        <v>29</v>
      </c>
      <c r="L662" s="152">
        <v>44</v>
      </c>
      <c r="M662" s="152">
        <v>13</v>
      </c>
      <c r="N662" s="148">
        <v>14</v>
      </c>
      <c r="O662" s="148">
        <v>33</v>
      </c>
      <c r="P662" s="148">
        <v>49</v>
      </c>
      <c r="Q662" s="148">
        <v>39</v>
      </c>
      <c r="R662" s="148">
        <v>221</v>
      </c>
      <c r="S662" s="148">
        <v>25000</v>
      </c>
      <c r="T662" s="148">
        <v>5525000</v>
      </c>
      <c r="U662" s="148">
        <v>0</v>
      </c>
      <c r="V662" s="148">
        <v>5525000</v>
      </c>
      <c r="W662" s="148">
        <v>442000</v>
      </c>
      <c r="X662" s="148">
        <v>5967000</v>
      </c>
      <c r="Y662" s="148">
        <v>30900</v>
      </c>
    </row>
    <row r="663" spans="1:25" x14ac:dyDescent="0.25">
      <c r="A663" s="212">
        <v>44977</v>
      </c>
      <c r="B663" s="152" t="s">
        <v>44</v>
      </c>
      <c r="C663" s="152" t="s">
        <v>45</v>
      </c>
      <c r="D663" s="152" t="s">
        <v>51</v>
      </c>
      <c r="E663" s="152" t="s">
        <v>52</v>
      </c>
      <c r="F663" s="152" t="s">
        <v>53</v>
      </c>
      <c r="G663" s="152" t="s">
        <v>514</v>
      </c>
      <c r="H663" s="152">
        <v>5</v>
      </c>
      <c r="I663" s="152">
        <v>0.1</v>
      </c>
      <c r="J663" s="152">
        <v>0</v>
      </c>
      <c r="K663" s="152">
        <v>15</v>
      </c>
      <c r="L663" s="152">
        <v>19</v>
      </c>
      <c r="M663" s="152">
        <v>16</v>
      </c>
      <c r="N663" s="148">
        <v>34</v>
      </c>
      <c r="O663" s="148">
        <v>47</v>
      </c>
      <c r="P663" s="148">
        <v>21</v>
      </c>
      <c r="Q663" s="148">
        <v>13</v>
      </c>
      <c r="R663" s="148">
        <v>165</v>
      </c>
      <c r="S663" s="148">
        <v>24000</v>
      </c>
      <c r="T663" s="148">
        <v>3960000</v>
      </c>
      <c r="U663" s="148">
        <v>0</v>
      </c>
      <c r="V663" s="148">
        <v>3960000</v>
      </c>
      <c r="W663" s="148">
        <v>316800</v>
      </c>
      <c r="X663" s="148">
        <v>4276800</v>
      </c>
      <c r="Y663" s="148">
        <v>28900</v>
      </c>
    </row>
    <row r="664" spans="1:25" x14ac:dyDescent="0.25">
      <c r="A664" s="212">
        <v>44977</v>
      </c>
      <c r="B664" s="152" t="s">
        <v>44</v>
      </c>
      <c r="C664" s="152" t="s">
        <v>45</v>
      </c>
      <c r="D664" s="152" t="s">
        <v>54</v>
      </c>
      <c r="E664" s="152" t="s">
        <v>55</v>
      </c>
      <c r="F664" s="152" t="s">
        <v>56</v>
      </c>
      <c r="G664" s="152" t="s">
        <v>514</v>
      </c>
      <c r="H664" s="152">
        <v>5</v>
      </c>
      <c r="I664" s="152">
        <v>0.1</v>
      </c>
      <c r="J664" s="152">
        <v>0</v>
      </c>
      <c r="K664" s="152">
        <v>32</v>
      </c>
      <c r="L664" s="152">
        <v>25</v>
      </c>
      <c r="M664" s="152">
        <v>34</v>
      </c>
      <c r="N664" s="148">
        <v>12</v>
      </c>
      <c r="O664" s="148">
        <v>0</v>
      </c>
      <c r="P664" s="148">
        <v>0</v>
      </c>
      <c r="Q664" s="148">
        <v>0</v>
      </c>
      <c r="R664" s="148">
        <v>103</v>
      </c>
      <c r="S664" s="148">
        <v>24500</v>
      </c>
      <c r="T664" s="148">
        <v>2523500</v>
      </c>
      <c r="U664" s="148">
        <v>0</v>
      </c>
      <c r="V664" s="148">
        <v>2523500</v>
      </c>
      <c r="W664" s="148">
        <v>201880</v>
      </c>
      <c r="X664" s="148">
        <v>2725380</v>
      </c>
      <c r="Y664" s="148">
        <v>30900</v>
      </c>
    </row>
    <row r="665" spans="1:25" x14ac:dyDescent="0.25">
      <c r="A665" s="212">
        <v>44977</v>
      </c>
      <c r="B665" s="152" t="s">
        <v>44</v>
      </c>
      <c r="C665" s="152" t="s">
        <v>45</v>
      </c>
      <c r="D665" s="152" t="s">
        <v>57</v>
      </c>
      <c r="E665" s="152" t="s">
        <v>58</v>
      </c>
      <c r="F665" s="152" t="s">
        <v>59</v>
      </c>
      <c r="G665" s="152" t="s">
        <v>514</v>
      </c>
      <c r="H665" s="152">
        <v>5</v>
      </c>
      <c r="I665" s="152">
        <v>0.1</v>
      </c>
      <c r="J665" s="152">
        <v>0</v>
      </c>
      <c r="K665" s="152">
        <v>0</v>
      </c>
      <c r="L665" s="152">
        <v>0</v>
      </c>
      <c r="M665" s="152">
        <v>0</v>
      </c>
      <c r="N665" s="148">
        <v>0</v>
      </c>
      <c r="O665" s="148">
        <v>0</v>
      </c>
      <c r="P665" s="148">
        <v>0</v>
      </c>
      <c r="Q665" s="148">
        <v>39</v>
      </c>
      <c r="R665" s="148">
        <v>39</v>
      </c>
      <c r="S665" s="148">
        <v>8500</v>
      </c>
      <c r="T665" s="148">
        <v>331500</v>
      </c>
      <c r="U665" s="148">
        <v>0</v>
      </c>
      <c r="V665" s="148">
        <v>331500</v>
      </c>
      <c r="W665" s="148">
        <v>26520</v>
      </c>
      <c r="X665" s="148">
        <v>358020</v>
      </c>
      <c r="Y665" s="148">
        <v>10900</v>
      </c>
    </row>
    <row r="666" spans="1:25" x14ac:dyDescent="0.25">
      <c r="A666" s="212">
        <v>44977</v>
      </c>
      <c r="B666" s="152" t="s">
        <v>44</v>
      </c>
      <c r="C666" s="152" t="s">
        <v>45</v>
      </c>
      <c r="D666" s="152" t="s">
        <v>60</v>
      </c>
      <c r="E666" s="152" t="s">
        <v>61</v>
      </c>
      <c r="F666" s="152" t="s">
        <v>62</v>
      </c>
      <c r="G666" s="152" t="s">
        <v>514</v>
      </c>
      <c r="H666" s="152">
        <v>5</v>
      </c>
      <c r="I666" s="152">
        <v>0.1</v>
      </c>
      <c r="J666" s="152">
        <v>0</v>
      </c>
      <c r="K666" s="152">
        <v>24</v>
      </c>
      <c r="L666" s="152">
        <v>35</v>
      </c>
      <c r="M666" s="152">
        <v>32</v>
      </c>
      <c r="N666" s="148">
        <v>31</v>
      </c>
      <c r="O666" s="148">
        <v>11</v>
      </c>
      <c r="P666" s="148">
        <v>42</v>
      </c>
      <c r="Q666" s="148">
        <v>10</v>
      </c>
      <c r="R666" s="148">
        <v>185</v>
      </c>
      <c r="S666" s="148">
        <v>12500</v>
      </c>
      <c r="T666" s="148">
        <v>2312500</v>
      </c>
      <c r="U666" s="148">
        <v>0</v>
      </c>
      <c r="V666" s="148">
        <v>2312500</v>
      </c>
      <c r="W666" s="148">
        <v>185000</v>
      </c>
      <c r="X666" s="148">
        <v>2497500</v>
      </c>
      <c r="Y666" s="148">
        <v>14900</v>
      </c>
    </row>
    <row r="667" spans="1:25" x14ac:dyDescent="0.25">
      <c r="A667" s="212">
        <v>44977</v>
      </c>
      <c r="B667" s="152" t="s">
        <v>44</v>
      </c>
      <c r="C667" s="152" t="s">
        <v>45</v>
      </c>
      <c r="D667" s="152" t="s">
        <v>63</v>
      </c>
      <c r="E667" s="152" t="s">
        <v>64</v>
      </c>
      <c r="F667" s="152" t="s">
        <v>65</v>
      </c>
      <c r="G667" s="152" t="s">
        <v>514</v>
      </c>
      <c r="H667" s="152">
        <v>5</v>
      </c>
      <c r="I667" s="152">
        <v>0.1</v>
      </c>
      <c r="J667" s="152">
        <v>0</v>
      </c>
      <c r="K667" s="152">
        <v>43</v>
      </c>
      <c r="L667" s="152">
        <v>31</v>
      </c>
      <c r="M667" s="152">
        <v>41</v>
      </c>
      <c r="N667" s="148">
        <v>17</v>
      </c>
      <c r="O667" s="148">
        <v>46</v>
      </c>
      <c r="P667" s="148">
        <v>35</v>
      </c>
      <c r="Q667" s="148">
        <v>36</v>
      </c>
      <c r="R667" s="148">
        <v>249</v>
      </c>
      <c r="S667" s="148">
        <v>10000</v>
      </c>
      <c r="T667" s="148">
        <v>2490000</v>
      </c>
      <c r="U667" s="148">
        <v>0</v>
      </c>
      <c r="V667" s="148">
        <v>2490000</v>
      </c>
      <c r="W667" s="148">
        <v>199200</v>
      </c>
      <c r="X667" s="148">
        <v>2689200</v>
      </c>
      <c r="Y667" s="148">
        <v>11900</v>
      </c>
    </row>
    <row r="668" spans="1:25" x14ac:dyDescent="0.25">
      <c r="A668" s="212">
        <v>44977</v>
      </c>
      <c r="B668" s="152" t="s">
        <v>44</v>
      </c>
      <c r="C668" s="152" t="s">
        <v>45</v>
      </c>
      <c r="D668" s="152" t="s">
        <v>66</v>
      </c>
      <c r="E668" s="152" t="s">
        <v>67</v>
      </c>
      <c r="F668" s="152" t="s">
        <v>68</v>
      </c>
      <c r="G668" s="152" t="s">
        <v>514</v>
      </c>
      <c r="H668" s="152">
        <v>5</v>
      </c>
      <c r="I668" s="152">
        <v>0.1</v>
      </c>
      <c r="J668" s="152">
        <v>0</v>
      </c>
      <c r="K668" s="152">
        <v>24</v>
      </c>
      <c r="L668" s="152">
        <v>15</v>
      </c>
      <c r="M668" s="152">
        <v>46</v>
      </c>
      <c r="N668" s="148">
        <v>37</v>
      </c>
      <c r="O668" s="148">
        <v>14</v>
      </c>
      <c r="P668" s="148">
        <v>11</v>
      </c>
      <c r="Q668" s="148">
        <v>40</v>
      </c>
      <c r="R668" s="148">
        <v>187</v>
      </c>
      <c r="S668" s="148">
        <v>27000</v>
      </c>
      <c r="T668" s="148">
        <v>5049000</v>
      </c>
      <c r="U668" s="148">
        <v>0</v>
      </c>
      <c r="V668" s="148">
        <v>5049000</v>
      </c>
      <c r="W668" s="148">
        <v>403920</v>
      </c>
      <c r="X668" s="148">
        <v>5452920</v>
      </c>
      <c r="Y668" s="148">
        <v>31900</v>
      </c>
    </row>
    <row r="669" spans="1:25" x14ac:dyDescent="0.25">
      <c r="A669" s="212">
        <v>44977</v>
      </c>
      <c r="B669" s="152" t="s">
        <v>216</v>
      </c>
      <c r="C669" s="152" t="s">
        <v>217</v>
      </c>
      <c r="D669" s="152" t="s">
        <v>224</v>
      </c>
      <c r="E669" s="152" t="s">
        <v>225</v>
      </c>
      <c r="F669" s="152" t="s">
        <v>226</v>
      </c>
      <c r="G669" s="152" t="s">
        <v>514</v>
      </c>
      <c r="H669" s="152">
        <v>30</v>
      </c>
      <c r="I669" s="152">
        <v>0.05</v>
      </c>
      <c r="J669" s="152">
        <v>0</v>
      </c>
      <c r="K669" s="152">
        <v>11</v>
      </c>
      <c r="L669" s="152">
        <v>18</v>
      </c>
      <c r="M669" s="152">
        <v>29</v>
      </c>
      <c r="N669" s="148">
        <v>50</v>
      </c>
      <c r="O669" s="148">
        <v>13</v>
      </c>
      <c r="P669" s="148">
        <v>26</v>
      </c>
      <c r="Q669" s="148">
        <v>49</v>
      </c>
      <c r="R669" s="148">
        <v>196</v>
      </c>
      <c r="S669" s="148">
        <v>18150</v>
      </c>
      <c r="T669" s="148">
        <v>3557400</v>
      </c>
      <c r="U669" s="148">
        <v>0</v>
      </c>
      <c r="V669" s="148">
        <v>3557400</v>
      </c>
      <c r="W669" s="148">
        <v>284592</v>
      </c>
      <c r="X669" s="148">
        <v>3841992</v>
      </c>
      <c r="Y669" s="148">
        <v>24900</v>
      </c>
    </row>
    <row r="670" spans="1:25" x14ac:dyDescent="0.25">
      <c r="A670" s="212">
        <v>44977</v>
      </c>
      <c r="B670" s="152" t="s">
        <v>216</v>
      </c>
      <c r="C670" s="152" t="s">
        <v>217</v>
      </c>
      <c r="D670" s="152" t="s">
        <v>227</v>
      </c>
      <c r="E670" s="152" t="s">
        <v>228</v>
      </c>
      <c r="F670" s="152" t="s">
        <v>229</v>
      </c>
      <c r="G670" s="152" t="s">
        <v>514</v>
      </c>
      <c r="H670" s="152">
        <v>24</v>
      </c>
      <c r="I670" s="152">
        <v>0.05</v>
      </c>
      <c r="J670" s="152">
        <v>0.1</v>
      </c>
      <c r="K670" s="152">
        <v>44</v>
      </c>
      <c r="L670" s="152">
        <v>42</v>
      </c>
      <c r="M670" s="152">
        <v>41</v>
      </c>
      <c r="N670" s="148">
        <v>16</v>
      </c>
      <c r="O670" s="148">
        <v>29</v>
      </c>
      <c r="P670" s="148">
        <v>50</v>
      </c>
      <c r="Q670" s="148">
        <v>26</v>
      </c>
      <c r="R670" s="148">
        <v>248</v>
      </c>
      <c r="S670" s="148">
        <v>40000</v>
      </c>
      <c r="T670" s="148">
        <v>9920000</v>
      </c>
      <c r="U670" s="148">
        <v>992000</v>
      </c>
      <c r="V670" s="148">
        <v>8928000</v>
      </c>
      <c r="W670" s="148">
        <v>793600</v>
      </c>
      <c r="X670" s="148">
        <v>9721600</v>
      </c>
      <c r="Y670" s="148">
        <v>51900</v>
      </c>
    </row>
    <row r="671" spans="1:25" x14ac:dyDescent="0.25">
      <c r="A671" s="212">
        <v>44977</v>
      </c>
      <c r="B671" s="152" t="s">
        <v>216</v>
      </c>
      <c r="C671" s="152" t="s">
        <v>217</v>
      </c>
      <c r="D671" s="152" t="s">
        <v>230</v>
      </c>
      <c r="E671" s="152" t="s">
        <v>231</v>
      </c>
      <c r="F671" s="152" t="s">
        <v>232</v>
      </c>
      <c r="G671" s="152" t="s">
        <v>514</v>
      </c>
      <c r="H671" s="152">
        <v>30</v>
      </c>
      <c r="I671" s="152">
        <v>0.05</v>
      </c>
      <c r="J671" s="152">
        <v>0.15</v>
      </c>
      <c r="K671" s="152">
        <v>28</v>
      </c>
      <c r="L671" s="152">
        <v>13</v>
      </c>
      <c r="M671" s="152">
        <v>34</v>
      </c>
      <c r="N671" s="148">
        <v>20</v>
      </c>
      <c r="O671" s="148">
        <v>33</v>
      </c>
      <c r="P671" s="148">
        <v>26</v>
      </c>
      <c r="Q671" s="148">
        <v>23</v>
      </c>
      <c r="R671" s="148">
        <v>177</v>
      </c>
      <c r="S671" s="148">
        <v>36000</v>
      </c>
      <c r="T671" s="148">
        <v>6372000</v>
      </c>
      <c r="U671" s="148">
        <v>955800</v>
      </c>
      <c r="V671" s="148">
        <v>5416200</v>
      </c>
      <c r="W671" s="148">
        <v>509760</v>
      </c>
      <c r="X671" s="148">
        <v>5925960</v>
      </c>
      <c r="Y671" s="148">
        <v>46900</v>
      </c>
    </row>
    <row r="672" spans="1:25" x14ac:dyDescent="0.25">
      <c r="A672" s="212">
        <v>44977</v>
      </c>
      <c r="B672" s="152" t="s">
        <v>216</v>
      </c>
      <c r="C672" s="152" t="s">
        <v>217</v>
      </c>
      <c r="D672" s="152" t="s">
        <v>233</v>
      </c>
      <c r="E672" s="152" t="s">
        <v>234</v>
      </c>
      <c r="F672" s="152" t="s">
        <v>235</v>
      </c>
      <c r="G672" s="152" t="s">
        <v>514</v>
      </c>
      <c r="H672" s="152">
        <v>32</v>
      </c>
      <c r="I672" s="152">
        <v>0.05</v>
      </c>
      <c r="J672" s="152">
        <v>0.1</v>
      </c>
      <c r="K672" s="152">
        <v>27</v>
      </c>
      <c r="L672" s="152">
        <v>37</v>
      </c>
      <c r="M672" s="152">
        <v>50</v>
      </c>
      <c r="N672" s="148">
        <v>17</v>
      </c>
      <c r="O672" s="148">
        <v>37</v>
      </c>
      <c r="P672" s="148">
        <v>37</v>
      </c>
      <c r="Q672" s="148">
        <v>43</v>
      </c>
      <c r="R672" s="148">
        <v>248</v>
      </c>
      <c r="S672" s="148">
        <v>21120</v>
      </c>
      <c r="T672" s="148">
        <v>5237760</v>
      </c>
      <c r="U672" s="148">
        <v>523776</v>
      </c>
      <c r="V672" s="148">
        <v>4713984</v>
      </c>
      <c r="W672" s="148">
        <v>419020.79999999999</v>
      </c>
      <c r="X672" s="148">
        <v>5133004.7999999998</v>
      </c>
      <c r="Y672" s="148">
        <v>27900</v>
      </c>
    </row>
    <row r="673" spans="1:25" x14ac:dyDescent="0.25">
      <c r="A673" s="212">
        <v>44977</v>
      </c>
      <c r="B673" s="152" t="s">
        <v>216</v>
      </c>
      <c r="C673" s="152" t="s">
        <v>217</v>
      </c>
      <c r="D673" s="152" t="s">
        <v>236</v>
      </c>
      <c r="E673" s="152" t="s">
        <v>237</v>
      </c>
      <c r="F673" s="152" t="s">
        <v>238</v>
      </c>
      <c r="G673" s="152" t="s">
        <v>514</v>
      </c>
      <c r="H673" s="152">
        <v>30</v>
      </c>
      <c r="I673" s="152">
        <v>0.05</v>
      </c>
      <c r="J673" s="152">
        <v>0.2</v>
      </c>
      <c r="K673" s="152">
        <v>48</v>
      </c>
      <c r="L673" s="152">
        <v>34</v>
      </c>
      <c r="M673" s="152">
        <v>36</v>
      </c>
      <c r="N673" s="148">
        <v>40</v>
      </c>
      <c r="O673" s="148">
        <v>44</v>
      </c>
      <c r="P673" s="148">
        <v>31</v>
      </c>
      <c r="Q673" s="148">
        <v>10</v>
      </c>
      <c r="R673" s="148">
        <v>243</v>
      </c>
      <c r="S673" s="148">
        <v>33000</v>
      </c>
      <c r="T673" s="148">
        <v>8019000</v>
      </c>
      <c r="U673" s="148">
        <v>1603800</v>
      </c>
      <c r="V673" s="148">
        <v>6415200</v>
      </c>
      <c r="W673" s="148">
        <v>641520</v>
      </c>
      <c r="X673" s="148">
        <v>7056720</v>
      </c>
      <c r="Y673" s="148">
        <v>42900</v>
      </c>
    </row>
    <row r="674" spans="1:25" x14ac:dyDescent="0.25">
      <c r="A674" s="212">
        <v>44977</v>
      </c>
      <c r="B674" s="152" t="s">
        <v>216</v>
      </c>
      <c r="C674" s="152" t="s">
        <v>217</v>
      </c>
      <c r="D674" s="152" t="s">
        <v>239</v>
      </c>
      <c r="E674" s="152" t="s">
        <v>240</v>
      </c>
      <c r="F674" s="152" t="s">
        <v>241</v>
      </c>
      <c r="G674" s="152" t="s">
        <v>514</v>
      </c>
      <c r="H674" s="152">
        <v>30</v>
      </c>
      <c r="I674" s="152">
        <v>0.05</v>
      </c>
      <c r="J674" s="152">
        <v>0</v>
      </c>
      <c r="K674" s="152">
        <v>28</v>
      </c>
      <c r="L674" s="152">
        <v>30</v>
      </c>
      <c r="M674" s="152">
        <v>15</v>
      </c>
      <c r="N674" s="148">
        <v>29</v>
      </c>
      <c r="O674" s="148">
        <v>16</v>
      </c>
      <c r="P674" s="148">
        <v>26</v>
      </c>
      <c r="Q674" s="148">
        <v>50</v>
      </c>
      <c r="R674" s="148">
        <v>194</v>
      </c>
      <c r="S674" s="148">
        <v>50400</v>
      </c>
      <c r="T674" s="148">
        <v>9777600</v>
      </c>
      <c r="U674" s="148">
        <v>0</v>
      </c>
      <c r="V674" s="148">
        <v>9777600</v>
      </c>
      <c r="W674" s="148">
        <v>782208</v>
      </c>
      <c r="X674" s="148">
        <v>10559808</v>
      </c>
      <c r="Y674" s="148">
        <v>65000</v>
      </c>
    </row>
    <row r="675" spans="1:25" x14ac:dyDescent="0.25">
      <c r="A675" s="212">
        <v>44977</v>
      </c>
      <c r="B675" s="152" t="s">
        <v>216</v>
      </c>
      <c r="C675" s="152" t="s">
        <v>217</v>
      </c>
      <c r="D675" s="152" t="s">
        <v>242</v>
      </c>
      <c r="E675" s="152" t="s">
        <v>243</v>
      </c>
      <c r="F675" s="152" t="s">
        <v>244</v>
      </c>
      <c r="G675" s="152" t="s">
        <v>514</v>
      </c>
      <c r="H675" s="152">
        <v>20</v>
      </c>
      <c r="I675" s="152">
        <v>0.05</v>
      </c>
      <c r="J675" s="152">
        <v>0</v>
      </c>
      <c r="K675" s="152">
        <v>15</v>
      </c>
      <c r="L675" s="152">
        <v>43</v>
      </c>
      <c r="M675" s="152">
        <v>38</v>
      </c>
      <c r="N675" s="148">
        <v>35</v>
      </c>
      <c r="O675" s="148">
        <v>15</v>
      </c>
      <c r="P675" s="148">
        <v>23</v>
      </c>
      <c r="Q675" s="148">
        <v>29</v>
      </c>
      <c r="R675" s="148">
        <v>198</v>
      </c>
      <c r="S675" s="148">
        <v>110000</v>
      </c>
      <c r="T675" s="148">
        <v>21780000</v>
      </c>
      <c r="U675" s="148">
        <v>0</v>
      </c>
      <c r="V675" s="148">
        <v>21780000</v>
      </c>
      <c r="W675" s="148">
        <v>1742400</v>
      </c>
      <c r="X675" s="148">
        <v>23522400</v>
      </c>
      <c r="Y675" s="148">
        <v>136900</v>
      </c>
    </row>
    <row r="676" spans="1:25" x14ac:dyDescent="0.25">
      <c r="A676" s="212">
        <v>44977</v>
      </c>
      <c r="B676" s="152" t="s">
        <v>216</v>
      </c>
      <c r="C676" s="152" t="s">
        <v>217</v>
      </c>
      <c r="D676" s="152" t="s">
        <v>245</v>
      </c>
      <c r="E676" s="152" t="s">
        <v>246</v>
      </c>
      <c r="F676" s="152" t="s">
        <v>247</v>
      </c>
      <c r="G676" s="152" t="s">
        <v>514</v>
      </c>
      <c r="H676" s="152">
        <v>40</v>
      </c>
      <c r="I676" s="152">
        <v>0.05</v>
      </c>
      <c r="J676" s="152">
        <v>0</v>
      </c>
      <c r="K676" s="152">
        <v>40</v>
      </c>
      <c r="L676" s="152">
        <v>35</v>
      </c>
      <c r="M676" s="152">
        <v>33</v>
      </c>
      <c r="N676" s="148">
        <v>45</v>
      </c>
      <c r="O676" s="148">
        <v>36</v>
      </c>
      <c r="P676" s="148">
        <v>21</v>
      </c>
      <c r="Q676" s="148">
        <v>16</v>
      </c>
      <c r="R676" s="148">
        <v>226</v>
      </c>
      <c r="S676" s="148">
        <v>45000</v>
      </c>
      <c r="T676" s="148">
        <v>10170000</v>
      </c>
      <c r="U676" s="148">
        <v>0</v>
      </c>
      <c r="V676" s="148">
        <v>10170000</v>
      </c>
      <c r="W676" s="148">
        <v>813600</v>
      </c>
      <c r="X676" s="148">
        <v>10983600</v>
      </c>
      <c r="Y676" s="148">
        <v>55900</v>
      </c>
    </row>
    <row r="677" spans="1:25" x14ac:dyDescent="0.25">
      <c r="A677" s="212">
        <v>44977</v>
      </c>
      <c r="B677" s="152" t="s">
        <v>216</v>
      </c>
      <c r="C677" s="152" t="s">
        <v>217</v>
      </c>
      <c r="D677" s="152" t="s">
        <v>248</v>
      </c>
      <c r="E677" s="152" t="s">
        <v>249</v>
      </c>
      <c r="F677" s="152" t="s">
        <v>250</v>
      </c>
      <c r="G677" s="152" t="s">
        <v>514</v>
      </c>
      <c r="H677" s="152">
        <v>30</v>
      </c>
      <c r="I677" s="152">
        <v>0.05</v>
      </c>
      <c r="J677" s="152">
        <v>0</v>
      </c>
      <c r="K677" s="152">
        <v>22</v>
      </c>
      <c r="L677" s="152">
        <v>27</v>
      </c>
      <c r="M677" s="152">
        <v>48</v>
      </c>
      <c r="N677" s="148">
        <v>39</v>
      </c>
      <c r="O677" s="148">
        <v>45</v>
      </c>
      <c r="P677" s="148">
        <v>27</v>
      </c>
      <c r="Q677" s="148">
        <v>14</v>
      </c>
      <c r="R677" s="148">
        <v>222</v>
      </c>
      <c r="S677" s="148">
        <v>52000</v>
      </c>
      <c r="T677" s="148">
        <v>11544000</v>
      </c>
      <c r="U677" s="148">
        <v>0</v>
      </c>
      <c r="V677" s="148">
        <v>11544000</v>
      </c>
      <c r="W677" s="148">
        <v>923520</v>
      </c>
      <c r="X677" s="148">
        <v>12467520</v>
      </c>
      <c r="Y677" s="148">
        <v>67900</v>
      </c>
    </row>
    <row r="678" spans="1:25" x14ac:dyDescent="0.25">
      <c r="A678" s="212">
        <v>44977</v>
      </c>
      <c r="B678" s="152" t="s">
        <v>216</v>
      </c>
      <c r="C678" s="152" t="s">
        <v>217</v>
      </c>
      <c r="D678" s="152" t="s">
        <v>251</v>
      </c>
      <c r="E678" s="152" t="s">
        <v>252</v>
      </c>
      <c r="F678" s="152" t="s">
        <v>253</v>
      </c>
      <c r="G678" s="152" t="s">
        <v>514</v>
      </c>
      <c r="H678" s="152">
        <v>20</v>
      </c>
      <c r="I678" s="152">
        <v>0.05</v>
      </c>
      <c r="J678" s="152">
        <v>0.05</v>
      </c>
      <c r="K678" s="152">
        <v>30</v>
      </c>
      <c r="L678" s="152">
        <v>35</v>
      </c>
      <c r="M678" s="152">
        <v>23</v>
      </c>
      <c r="N678" s="148">
        <v>49</v>
      </c>
      <c r="O678" s="148">
        <v>35</v>
      </c>
      <c r="P678" s="148">
        <v>50</v>
      </c>
      <c r="Q678" s="148">
        <v>32</v>
      </c>
      <c r="R678" s="148">
        <v>254</v>
      </c>
      <c r="S678" s="148">
        <v>65000</v>
      </c>
      <c r="T678" s="148">
        <v>16510000</v>
      </c>
      <c r="U678" s="148">
        <v>825500</v>
      </c>
      <c r="V678" s="148">
        <v>15684500</v>
      </c>
      <c r="W678" s="148">
        <v>1320800</v>
      </c>
      <c r="X678" s="148">
        <v>17005300</v>
      </c>
      <c r="Y678" s="148">
        <v>76900</v>
      </c>
    </row>
    <row r="679" spans="1:25" x14ac:dyDescent="0.25">
      <c r="A679" s="212">
        <v>44977</v>
      </c>
      <c r="B679" s="152" t="s">
        <v>216</v>
      </c>
      <c r="C679" s="152" t="s">
        <v>217</v>
      </c>
      <c r="D679" s="152" t="s">
        <v>254</v>
      </c>
      <c r="E679" s="152" t="s">
        <v>255</v>
      </c>
      <c r="F679" s="152" t="s">
        <v>256</v>
      </c>
      <c r="G679" s="152" t="s">
        <v>514</v>
      </c>
      <c r="H679" s="152">
        <v>20</v>
      </c>
      <c r="I679" s="152">
        <v>0.05</v>
      </c>
      <c r="J679" s="152">
        <v>0</v>
      </c>
      <c r="K679" s="152">
        <v>22</v>
      </c>
      <c r="L679" s="152">
        <v>23</v>
      </c>
      <c r="M679" s="152">
        <v>14</v>
      </c>
      <c r="N679" s="148">
        <v>19</v>
      </c>
      <c r="O679" s="148">
        <v>42</v>
      </c>
      <c r="P679" s="148">
        <v>11</v>
      </c>
      <c r="Q679" s="148">
        <v>32</v>
      </c>
      <c r="R679" s="148">
        <v>163</v>
      </c>
      <c r="S679" s="148">
        <v>125000</v>
      </c>
      <c r="T679" s="148">
        <v>20375000</v>
      </c>
      <c r="U679" s="148">
        <v>0</v>
      </c>
      <c r="V679" s="148">
        <v>20375000</v>
      </c>
      <c r="W679" s="148">
        <v>1630000</v>
      </c>
      <c r="X679" s="148">
        <v>22005000</v>
      </c>
      <c r="Y679" s="148">
        <v>156900</v>
      </c>
    </row>
    <row r="680" spans="1:25" x14ac:dyDescent="0.25">
      <c r="A680" s="212">
        <v>44977</v>
      </c>
      <c r="B680" s="152" t="s">
        <v>216</v>
      </c>
      <c r="C680" s="152" t="s">
        <v>217</v>
      </c>
      <c r="D680" s="152" t="s">
        <v>257</v>
      </c>
      <c r="E680" s="152" t="s">
        <v>258</v>
      </c>
      <c r="F680" s="152" t="s">
        <v>259</v>
      </c>
      <c r="G680" s="152" t="s">
        <v>514</v>
      </c>
      <c r="H680" s="152">
        <v>20</v>
      </c>
      <c r="I680" s="152">
        <v>0.05</v>
      </c>
      <c r="J680" s="152">
        <v>0</v>
      </c>
      <c r="K680" s="152">
        <v>30</v>
      </c>
      <c r="L680" s="152">
        <v>49</v>
      </c>
      <c r="M680" s="152">
        <v>20</v>
      </c>
      <c r="N680" s="148">
        <v>32</v>
      </c>
      <c r="O680" s="148">
        <v>32</v>
      </c>
      <c r="P680" s="148">
        <v>17</v>
      </c>
      <c r="Q680" s="148">
        <v>28</v>
      </c>
      <c r="R680" s="148">
        <v>208</v>
      </c>
      <c r="S680" s="148">
        <v>70000</v>
      </c>
      <c r="T680" s="148">
        <v>14560000</v>
      </c>
      <c r="U680" s="148">
        <v>0</v>
      </c>
      <c r="V680" s="148">
        <v>14560000</v>
      </c>
      <c r="W680" s="148">
        <v>1164800</v>
      </c>
      <c r="X680" s="148">
        <v>15724800</v>
      </c>
      <c r="Y680" s="148">
        <v>83900</v>
      </c>
    </row>
    <row r="681" spans="1:25" x14ac:dyDescent="0.25">
      <c r="A681" s="212">
        <v>44977</v>
      </c>
      <c r="B681" s="152" t="s">
        <v>216</v>
      </c>
      <c r="C681" s="152" t="s">
        <v>217</v>
      </c>
      <c r="D681" s="152" t="s">
        <v>260</v>
      </c>
      <c r="E681" s="152" t="s">
        <v>261</v>
      </c>
      <c r="F681" s="152" t="s">
        <v>262</v>
      </c>
      <c r="G681" s="152" t="s">
        <v>514</v>
      </c>
      <c r="H681" s="152">
        <v>20</v>
      </c>
      <c r="I681" s="152">
        <v>0.05</v>
      </c>
      <c r="J681" s="152">
        <v>0.2</v>
      </c>
      <c r="K681" s="152">
        <v>44</v>
      </c>
      <c r="L681" s="152">
        <v>32</v>
      </c>
      <c r="M681" s="152">
        <v>15</v>
      </c>
      <c r="N681" s="148">
        <v>19</v>
      </c>
      <c r="O681" s="148">
        <v>33</v>
      </c>
      <c r="P681" s="148">
        <v>29</v>
      </c>
      <c r="Q681" s="148">
        <v>29</v>
      </c>
      <c r="R681" s="148">
        <v>201</v>
      </c>
      <c r="S681" s="148">
        <v>80000</v>
      </c>
      <c r="T681" s="148">
        <v>16080000</v>
      </c>
      <c r="U681" s="148">
        <v>3216000</v>
      </c>
      <c r="V681" s="148">
        <v>12864000</v>
      </c>
      <c r="W681" s="148">
        <v>1286400</v>
      </c>
      <c r="X681" s="148">
        <v>14150400</v>
      </c>
      <c r="Y681" s="148">
        <v>97900</v>
      </c>
    </row>
    <row r="682" spans="1:25" x14ac:dyDescent="0.25">
      <c r="A682" s="212">
        <v>44977</v>
      </c>
      <c r="B682" s="152" t="s">
        <v>216</v>
      </c>
      <c r="C682" s="152" t="s">
        <v>217</v>
      </c>
      <c r="D682" s="152" t="s">
        <v>218</v>
      </c>
      <c r="E682" s="152" t="s">
        <v>219</v>
      </c>
      <c r="F682" s="152" t="s">
        <v>220</v>
      </c>
      <c r="G682" s="152" t="s">
        <v>514</v>
      </c>
      <c r="H682" s="152">
        <v>20</v>
      </c>
      <c r="I682" s="152">
        <v>0.05</v>
      </c>
      <c r="J682" s="152">
        <v>0.2</v>
      </c>
      <c r="K682" s="152">
        <v>37</v>
      </c>
      <c r="L682" s="152">
        <v>44</v>
      </c>
      <c r="M682" s="152">
        <v>40</v>
      </c>
      <c r="N682" s="148">
        <v>44</v>
      </c>
      <c r="O682" s="148">
        <v>42</v>
      </c>
      <c r="P682" s="148">
        <v>14</v>
      </c>
      <c r="Q682" s="148">
        <v>28</v>
      </c>
      <c r="R682" s="148">
        <v>249</v>
      </c>
      <c r="S682" s="148">
        <v>38500</v>
      </c>
      <c r="T682" s="148">
        <v>9586500</v>
      </c>
      <c r="U682" s="148">
        <v>1917300</v>
      </c>
      <c r="V682" s="148">
        <v>7669200</v>
      </c>
      <c r="W682" s="148">
        <v>766920</v>
      </c>
      <c r="X682" s="148">
        <v>8436120</v>
      </c>
      <c r="Y682" s="148">
        <v>49900</v>
      </c>
    </row>
    <row r="683" spans="1:25" x14ac:dyDescent="0.25">
      <c r="A683" s="212">
        <v>44977</v>
      </c>
      <c r="B683" s="152" t="s">
        <v>216</v>
      </c>
      <c r="C683" s="152" t="s">
        <v>217</v>
      </c>
      <c r="D683" s="152" t="s">
        <v>221</v>
      </c>
      <c r="E683" s="152" t="s">
        <v>222</v>
      </c>
      <c r="F683" s="152" t="s">
        <v>223</v>
      </c>
      <c r="G683" s="152" t="s">
        <v>514</v>
      </c>
      <c r="H683" s="152">
        <v>20</v>
      </c>
      <c r="I683" s="152">
        <v>0.05</v>
      </c>
      <c r="J683" s="152">
        <v>0</v>
      </c>
      <c r="K683" s="152">
        <v>36</v>
      </c>
      <c r="L683" s="152">
        <v>42</v>
      </c>
      <c r="M683" s="152">
        <v>13</v>
      </c>
      <c r="N683" s="148">
        <v>42</v>
      </c>
      <c r="O683" s="148">
        <v>24</v>
      </c>
      <c r="P683" s="148">
        <v>44</v>
      </c>
      <c r="Q683" s="148">
        <v>17</v>
      </c>
      <c r="R683" s="148">
        <v>218</v>
      </c>
      <c r="S683" s="148">
        <v>120000</v>
      </c>
      <c r="T683" s="148">
        <v>26160000</v>
      </c>
      <c r="U683" s="148">
        <v>0</v>
      </c>
      <c r="V683" s="148">
        <v>26160000</v>
      </c>
      <c r="W683" s="148">
        <v>2092800</v>
      </c>
      <c r="X683" s="148">
        <v>28252800</v>
      </c>
      <c r="Y683" s="148">
        <v>145900</v>
      </c>
    </row>
    <row r="684" spans="1:25" x14ac:dyDescent="0.25">
      <c r="A684" s="212">
        <v>44977</v>
      </c>
      <c r="B684" s="152" t="s">
        <v>86</v>
      </c>
      <c r="C684" s="152" t="s">
        <v>87</v>
      </c>
      <c r="D684" s="152" t="s">
        <v>88</v>
      </c>
      <c r="E684" s="152" t="s">
        <v>89</v>
      </c>
      <c r="F684" s="152" t="s">
        <v>90</v>
      </c>
      <c r="G684" s="152" t="s">
        <v>514</v>
      </c>
      <c r="H684" s="152">
        <v>5</v>
      </c>
      <c r="I684" s="152">
        <v>0.03</v>
      </c>
      <c r="J684" s="152">
        <v>0</v>
      </c>
      <c r="K684" s="152">
        <v>11</v>
      </c>
      <c r="L684" s="152">
        <v>43</v>
      </c>
      <c r="M684" s="152">
        <v>44</v>
      </c>
      <c r="N684" s="148">
        <v>42</v>
      </c>
      <c r="O684" s="148">
        <v>48</v>
      </c>
      <c r="P684" s="148">
        <v>29</v>
      </c>
      <c r="Q684" s="148">
        <v>49</v>
      </c>
      <c r="R684" s="148">
        <v>266</v>
      </c>
      <c r="S684" s="148">
        <v>7800</v>
      </c>
      <c r="T684" s="148">
        <v>2074800</v>
      </c>
      <c r="U684" s="148">
        <v>0</v>
      </c>
      <c r="V684" s="148">
        <v>2074800</v>
      </c>
      <c r="W684" s="148">
        <v>165984</v>
      </c>
      <c r="X684" s="148">
        <v>2240784</v>
      </c>
      <c r="Y684" s="148">
        <v>9900</v>
      </c>
    </row>
    <row r="685" spans="1:25" x14ac:dyDescent="0.25">
      <c r="A685" s="212">
        <v>44977</v>
      </c>
      <c r="B685" s="152" t="s">
        <v>86</v>
      </c>
      <c r="C685" s="152" t="s">
        <v>87</v>
      </c>
      <c r="D685" s="152" t="s">
        <v>92</v>
      </c>
      <c r="E685" s="152" t="s">
        <v>93</v>
      </c>
      <c r="F685" s="152" t="s">
        <v>94</v>
      </c>
      <c r="G685" s="152" t="s">
        <v>514</v>
      </c>
      <c r="H685" s="152">
        <v>5</v>
      </c>
      <c r="I685" s="152">
        <v>0.03</v>
      </c>
      <c r="J685" s="152">
        <v>0</v>
      </c>
      <c r="K685" s="152">
        <v>32</v>
      </c>
      <c r="L685" s="152">
        <v>28</v>
      </c>
      <c r="M685" s="152">
        <v>17</v>
      </c>
      <c r="N685" s="148">
        <v>17</v>
      </c>
      <c r="O685" s="148">
        <v>40</v>
      </c>
      <c r="P685" s="148">
        <v>17</v>
      </c>
      <c r="Q685" s="148">
        <v>13</v>
      </c>
      <c r="R685" s="148">
        <v>164</v>
      </c>
      <c r="S685" s="148">
        <v>22000</v>
      </c>
      <c r="T685" s="148">
        <v>3608000</v>
      </c>
      <c r="U685" s="148">
        <v>0</v>
      </c>
      <c r="V685" s="148">
        <v>3608000</v>
      </c>
      <c r="W685" s="148">
        <v>288640</v>
      </c>
      <c r="X685" s="148">
        <v>3896640</v>
      </c>
      <c r="Y685" s="148">
        <v>28900</v>
      </c>
    </row>
    <row r="686" spans="1:25" x14ac:dyDescent="0.25">
      <c r="A686" s="212">
        <v>44977</v>
      </c>
      <c r="B686" s="152" t="s">
        <v>86</v>
      </c>
      <c r="C686" s="152" t="s">
        <v>87</v>
      </c>
      <c r="D686" s="152" t="s">
        <v>95</v>
      </c>
      <c r="E686" s="152" t="s">
        <v>96</v>
      </c>
      <c r="F686" s="152" t="s">
        <v>97</v>
      </c>
      <c r="G686" s="152" t="s">
        <v>514</v>
      </c>
      <c r="H686" s="152">
        <v>5</v>
      </c>
      <c r="I686" s="152">
        <v>0.03</v>
      </c>
      <c r="J686" s="152">
        <v>0</v>
      </c>
      <c r="K686" s="152">
        <v>31</v>
      </c>
      <c r="L686" s="152">
        <v>35</v>
      </c>
      <c r="M686" s="152">
        <v>33</v>
      </c>
      <c r="N686" s="148">
        <v>28</v>
      </c>
      <c r="O686" s="148">
        <v>20</v>
      </c>
      <c r="P686" s="148">
        <v>34</v>
      </c>
      <c r="Q686" s="148">
        <v>12</v>
      </c>
      <c r="R686" s="148">
        <v>193</v>
      </c>
      <c r="S686" s="148">
        <v>19000</v>
      </c>
      <c r="T686" s="148">
        <v>3667000</v>
      </c>
      <c r="U686" s="148">
        <v>0</v>
      </c>
      <c r="V686" s="148">
        <v>3667000</v>
      </c>
      <c r="W686" s="148">
        <v>293360</v>
      </c>
      <c r="X686" s="148">
        <v>3960360</v>
      </c>
      <c r="Y686" s="148">
        <v>24900</v>
      </c>
    </row>
    <row r="687" spans="1:25" x14ac:dyDescent="0.25">
      <c r="A687" s="212">
        <v>44977</v>
      </c>
      <c r="B687" s="152" t="s">
        <v>86</v>
      </c>
      <c r="C687" s="152" t="s">
        <v>87</v>
      </c>
      <c r="D687" s="152" t="s">
        <v>98</v>
      </c>
      <c r="E687" s="152" t="s">
        <v>99</v>
      </c>
      <c r="F687" s="152" t="s">
        <v>100</v>
      </c>
      <c r="G687" s="152" t="s">
        <v>514</v>
      </c>
      <c r="H687" s="152">
        <v>5</v>
      </c>
      <c r="I687" s="152">
        <v>0.03</v>
      </c>
      <c r="J687" s="152">
        <v>0</v>
      </c>
      <c r="K687" s="152">
        <v>28</v>
      </c>
      <c r="L687" s="152">
        <v>24</v>
      </c>
      <c r="M687" s="152">
        <v>39</v>
      </c>
      <c r="N687" s="148">
        <v>43</v>
      </c>
      <c r="O687" s="148">
        <v>36</v>
      </c>
      <c r="P687" s="148">
        <v>38</v>
      </c>
      <c r="Q687" s="148">
        <v>37</v>
      </c>
      <c r="R687" s="148">
        <v>245</v>
      </c>
      <c r="S687" s="148">
        <v>18500</v>
      </c>
      <c r="T687" s="148">
        <v>4532500</v>
      </c>
      <c r="U687" s="148">
        <v>0</v>
      </c>
      <c r="V687" s="148">
        <v>4532500</v>
      </c>
      <c r="W687" s="148">
        <v>362600</v>
      </c>
      <c r="X687" s="148">
        <v>4895100</v>
      </c>
      <c r="Y687" s="148">
        <v>24900</v>
      </c>
    </row>
    <row r="688" spans="1:25" x14ac:dyDescent="0.25">
      <c r="A688" s="212">
        <v>44977</v>
      </c>
      <c r="B688" s="152" t="s">
        <v>86</v>
      </c>
      <c r="C688" s="152" t="s">
        <v>87</v>
      </c>
      <c r="D688" s="152" t="s">
        <v>101</v>
      </c>
      <c r="E688" s="152" t="s">
        <v>102</v>
      </c>
      <c r="F688" s="152" t="s">
        <v>103</v>
      </c>
      <c r="G688" s="152" t="s">
        <v>514</v>
      </c>
      <c r="H688" s="152">
        <v>5</v>
      </c>
      <c r="I688" s="152">
        <v>0.03</v>
      </c>
      <c r="J688" s="152">
        <v>0</v>
      </c>
      <c r="K688" s="152">
        <v>28</v>
      </c>
      <c r="L688" s="152">
        <v>49</v>
      </c>
      <c r="M688" s="152">
        <v>25</v>
      </c>
      <c r="N688" s="148">
        <v>0</v>
      </c>
      <c r="O688" s="148">
        <v>0</v>
      </c>
      <c r="P688" s="148">
        <v>0</v>
      </c>
      <c r="Q688" s="148">
        <v>0</v>
      </c>
      <c r="R688" s="148">
        <v>102</v>
      </c>
      <c r="S688" s="148">
        <v>20000</v>
      </c>
      <c r="T688" s="148">
        <v>2040000</v>
      </c>
      <c r="U688" s="148">
        <v>0</v>
      </c>
      <c r="V688" s="148">
        <v>2040000</v>
      </c>
      <c r="W688" s="148">
        <v>163200</v>
      </c>
      <c r="X688" s="148">
        <v>2203200</v>
      </c>
      <c r="Y688" s="148">
        <v>26900</v>
      </c>
    </row>
    <row r="689" spans="1:25" x14ac:dyDescent="0.25">
      <c r="A689" s="212">
        <v>44977</v>
      </c>
      <c r="B689" s="152" t="s">
        <v>86</v>
      </c>
      <c r="C689" s="152" t="s">
        <v>87</v>
      </c>
      <c r="D689" s="152" t="s">
        <v>104</v>
      </c>
      <c r="E689" s="152" t="s">
        <v>105</v>
      </c>
      <c r="F689" s="152" t="s">
        <v>106</v>
      </c>
      <c r="G689" s="152" t="s">
        <v>514</v>
      </c>
      <c r="H689" s="152">
        <v>5</v>
      </c>
      <c r="I689" s="152">
        <v>0.03</v>
      </c>
      <c r="J689" s="152">
        <v>0</v>
      </c>
      <c r="K689" s="152">
        <v>0</v>
      </c>
      <c r="L689" s="152">
        <v>0</v>
      </c>
      <c r="M689" s="152">
        <v>0</v>
      </c>
      <c r="N689" s="148">
        <v>0</v>
      </c>
      <c r="O689" s="148">
        <v>32</v>
      </c>
      <c r="P689" s="148">
        <v>29</v>
      </c>
      <c r="Q689" s="148">
        <v>31</v>
      </c>
      <c r="R689" s="148">
        <v>92</v>
      </c>
      <c r="S689" s="148">
        <v>23000</v>
      </c>
      <c r="T689" s="148">
        <v>2116000</v>
      </c>
      <c r="U689" s="148">
        <v>0</v>
      </c>
      <c r="V689" s="148">
        <v>2116000</v>
      </c>
      <c r="W689" s="148">
        <v>169280</v>
      </c>
      <c r="X689" s="148">
        <v>2285280</v>
      </c>
      <c r="Y689" s="148">
        <v>29900</v>
      </c>
    </row>
    <row r="690" spans="1:25" x14ac:dyDescent="0.25">
      <c r="A690" s="212">
        <v>44977</v>
      </c>
      <c r="B690" s="152" t="s">
        <v>86</v>
      </c>
      <c r="C690" s="152" t="s">
        <v>87</v>
      </c>
      <c r="D690" s="152" t="s">
        <v>107</v>
      </c>
      <c r="E690" s="152" t="s">
        <v>108</v>
      </c>
      <c r="F690" s="152" t="s">
        <v>109</v>
      </c>
      <c r="G690" s="152" t="s">
        <v>514</v>
      </c>
      <c r="H690" s="152">
        <v>5</v>
      </c>
      <c r="I690" s="152">
        <v>0.03</v>
      </c>
      <c r="J690" s="152">
        <v>0</v>
      </c>
      <c r="K690" s="152">
        <v>20</v>
      </c>
      <c r="L690" s="152">
        <v>13</v>
      </c>
      <c r="M690" s="152">
        <v>45</v>
      </c>
      <c r="N690" s="148">
        <v>48</v>
      </c>
      <c r="O690" s="148">
        <v>26</v>
      </c>
      <c r="P690" s="148">
        <v>41</v>
      </c>
      <c r="Q690" s="148">
        <v>40</v>
      </c>
      <c r="R690" s="148">
        <v>233</v>
      </c>
      <c r="S690" s="148">
        <v>22000</v>
      </c>
      <c r="T690" s="148">
        <v>5126000</v>
      </c>
      <c r="U690" s="148">
        <v>0</v>
      </c>
      <c r="V690" s="148">
        <v>5126000</v>
      </c>
      <c r="W690" s="148">
        <v>410080</v>
      </c>
      <c r="X690" s="148">
        <v>5536080</v>
      </c>
      <c r="Y690" s="148">
        <v>28900</v>
      </c>
    </row>
    <row r="691" spans="1:25" x14ac:dyDescent="0.25">
      <c r="A691" s="212">
        <v>44977</v>
      </c>
      <c r="B691" s="152" t="s">
        <v>86</v>
      </c>
      <c r="C691" s="152" t="s">
        <v>87</v>
      </c>
      <c r="D691" s="152" t="s">
        <v>110</v>
      </c>
      <c r="E691" s="152" t="s">
        <v>111</v>
      </c>
      <c r="F691" s="152" t="s">
        <v>112</v>
      </c>
      <c r="G691" s="152" t="s">
        <v>514</v>
      </c>
      <c r="H691" s="152">
        <v>5</v>
      </c>
      <c r="I691" s="152">
        <v>0.03</v>
      </c>
      <c r="J691" s="152">
        <v>0</v>
      </c>
      <c r="K691" s="152">
        <v>29</v>
      </c>
      <c r="L691" s="152">
        <v>13</v>
      </c>
      <c r="M691" s="152">
        <v>44</v>
      </c>
      <c r="N691" s="148">
        <v>24</v>
      </c>
      <c r="O691" s="148">
        <v>15</v>
      </c>
      <c r="P691" s="148">
        <v>38</v>
      </c>
      <c r="Q691" s="148">
        <v>36</v>
      </c>
      <c r="R691" s="148">
        <v>199</v>
      </c>
      <c r="S691" s="148">
        <v>20000</v>
      </c>
      <c r="T691" s="148">
        <v>3980000</v>
      </c>
      <c r="U691" s="148">
        <v>0</v>
      </c>
      <c r="V691" s="148">
        <v>3980000</v>
      </c>
      <c r="W691" s="148">
        <v>318400</v>
      </c>
      <c r="X691" s="148">
        <v>4298400</v>
      </c>
      <c r="Y691" s="148">
        <v>26900</v>
      </c>
    </row>
    <row r="692" spans="1:25" x14ac:dyDescent="0.25">
      <c r="A692" s="212">
        <v>44977</v>
      </c>
      <c r="B692" s="152" t="s">
        <v>86</v>
      </c>
      <c r="C692" s="152" t="s">
        <v>87</v>
      </c>
      <c r="D692" s="152" t="s">
        <v>113</v>
      </c>
      <c r="E692" s="152" t="s">
        <v>114</v>
      </c>
      <c r="F692" s="152" t="s">
        <v>115</v>
      </c>
      <c r="G692" s="152" t="s">
        <v>514</v>
      </c>
      <c r="H692" s="152">
        <v>5</v>
      </c>
      <c r="I692" s="152">
        <v>0.03</v>
      </c>
      <c r="J692" s="152">
        <v>0</v>
      </c>
      <c r="K692" s="152">
        <v>36</v>
      </c>
      <c r="L692" s="152">
        <v>49</v>
      </c>
      <c r="M692" s="152">
        <v>40</v>
      </c>
      <c r="N692" s="148">
        <v>28</v>
      </c>
      <c r="O692" s="148">
        <v>11</v>
      </c>
      <c r="P692" s="148">
        <v>17</v>
      </c>
      <c r="Q692" s="148">
        <v>37</v>
      </c>
      <c r="R692" s="148">
        <v>218</v>
      </c>
      <c r="S692" s="148">
        <v>7300</v>
      </c>
      <c r="T692" s="148">
        <v>1591400</v>
      </c>
      <c r="U692" s="148">
        <v>0</v>
      </c>
      <c r="V692" s="148">
        <v>1591400</v>
      </c>
      <c r="W692" s="148">
        <v>127312</v>
      </c>
      <c r="X692" s="148">
        <v>1718712</v>
      </c>
      <c r="Y692" s="148">
        <v>9900</v>
      </c>
    </row>
    <row r="693" spans="1:25" x14ac:dyDescent="0.25">
      <c r="A693" s="212">
        <v>44977</v>
      </c>
      <c r="B693" s="152" t="s">
        <v>86</v>
      </c>
      <c r="C693" s="152" t="s">
        <v>87</v>
      </c>
      <c r="D693" s="152" t="s">
        <v>116</v>
      </c>
      <c r="E693" s="152" t="s">
        <v>117</v>
      </c>
      <c r="F693" s="152" t="s">
        <v>118</v>
      </c>
      <c r="G693" s="152" t="s">
        <v>514</v>
      </c>
      <c r="H693" s="152">
        <v>5</v>
      </c>
      <c r="I693" s="152">
        <v>0.03</v>
      </c>
      <c r="J693" s="152">
        <v>0</v>
      </c>
      <c r="K693" s="152">
        <v>34</v>
      </c>
      <c r="L693" s="152">
        <v>15</v>
      </c>
      <c r="M693" s="152">
        <v>42</v>
      </c>
      <c r="N693" s="148">
        <v>48</v>
      </c>
      <c r="O693" s="148">
        <v>35</v>
      </c>
      <c r="P693" s="148">
        <v>16</v>
      </c>
      <c r="Q693" s="148">
        <v>12</v>
      </c>
      <c r="R693" s="148">
        <v>202</v>
      </c>
      <c r="S693" s="148">
        <v>7500</v>
      </c>
      <c r="T693" s="148">
        <v>1515000</v>
      </c>
      <c r="U693" s="148">
        <v>0</v>
      </c>
      <c r="V693" s="148">
        <v>1515000</v>
      </c>
      <c r="W693" s="148">
        <v>121200</v>
      </c>
      <c r="X693" s="148">
        <v>1636200</v>
      </c>
      <c r="Y693" s="148">
        <v>9900</v>
      </c>
    </row>
    <row r="694" spans="1:25" x14ac:dyDescent="0.25">
      <c r="A694" s="212">
        <v>44977</v>
      </c>
      <c r="B694" s="152" t="s">
        <v>86</v>
      </c>
      <c r="C694" s="152" t="s">
        <v>87</v>
      </c>
      <c r="D694" s="152" t="s">
        <v>119</v>
      </c>
      <c r="E694" s="152" t="s">
        <v>120</v>
      </c>
      <c r="F694" s="152" t="s">
        <v>121</v>
      </c>
      <c r="G694" s="152" t="s">
        <v>514</v>
      </c>
      <c r="H694" s="152">
        <v>10</v>
      </c>
      <c r="I694" s="152">
        <v>0.03</v>
      </c>
      <c r="J694" s="152">
        <v>0</v>
      </c>
      <c r="K694" s="152">
        <v>17</v>
      </c>
      <c r="L694" s="152">
        <v>38</v>
      </c>
      <c r="M694" s="152">
        <v>47</v>
      </c>
      <c r="N694" s="148">
        <v>40</v>
      </c>
      <c r="O694" s="148">
        <v>38</v>
      </c>
      <c r="P694" s="148">
        <v>14</v>
      </c>
      <c r="Q694" s="148">
        <v>34</v>
      </c>
      <c r="R694" s="148">
        <v>228</v>
      </c>
      <c r="S694" s="148">
        <v>8200</v>
      </c>
      <c r="T694" s="148">
        <v>1869600</v>
      </c>
      <c r="U694" s="148">
        <v>0</v>
      </c>
      <c r="V694" s="148">
        <v>1869600</v>
      </c>
      <c r="W694" s="148">
        <v>149568</v>
      </c>
      <c r="X694" s="148">
        <v>2019168</v>
      </c>
      <c r="Y694" s="148">
        <v>10500</v>
      </c>
    </row>
    <row r="695" spans="1:25" x14ac:dyDescent="0.25">
      <c r="A695" s="212">
        <v>44977</v>
      </c>
      <c r="B695" s="152" t="s">
        <v>86</v>
      </c>
      <c r="C695" s="152" t="s">
        <v>87</v>
      </c>
      <c r="D695" s="152" t="s">
        <v>122</v>
      </c>
      <c r="E695" s="152" t="s">
        <v>123</v>
      </c>
      <c r="F695" s="152" t="s">
        <v>124</v>
      </c>
      <c r="G695" s="152" t="s">
        <v>514</v>
      </c>
      <c r="H695" s="152">
        <v>5</v>
      </c>
      <c r="I695" s="152">
        <v>0.03</v>
      </c>
      <c r="J695" s="152">
        <v>0</v>
      </c>
      <c r="K695" s="152">
        <v>21</v>
      </c>
      <c r="L695" s="152">
        <v>45</v>
      </c>
      <c r="M695" s="152">
        <v>11</v>
      </c>
      <c r="N695" s="148">
        <v>17</v>
      </c>
      <c r="O695" s="148">
        <v>30</v>
      </c>
      <c r="P695" s="148">
        <v>22</v>
      </c>
      <c r="Q695" s="148">
        <v>28</v>
      </c>
      <c r="R695" s="148">
        <v>174</v>
      </c>
      <c r="S695" s="148">
        <v>8500</v>
      </c>
      <c r="T695" s="148">
        <v>1479000</v>
      </c>
      <c r="U695" s="148">
        <v>0</v>
      </c>
      <c r="V695" s="148">
        <v>1479000</v>
      </c>
      <c r="W695" s="148">
        <v>118320</v>
      </c>
      <c r="X695" s="148">
        <v>1597320</v>
      </c>
      <c r="Y695" s="148">
        <v>10500</v>
      </c>
    </row>
    <row r="696" spans="1:25" x14ac:dyDescent="0.25">
      <c r="A696" s="212">
        <v>44977</v>
      </c>
      <c r="B696" s="152" t="s">
        <v>155</v>
      </c>
      <c r="C696" s="152" t="s">
        <v>156</v>
      </c>
      <c r="D696" s="152" t="s">
        <v>157</v>
      </c>
      <c r="E696" s="152" t="s">
        <v>158</v>
      </c>
      <c r="F696" s="152" t="s">
        <v>159</v>
      </c>
      <c r="G696" s="152" t="s">
        <v>514</v>
      </c>
      <c r="H696" s="152">
        <v>5</v>
      </c>
      <c r="I696" s="152">
        <v>0</v>
      </c>
      <c r="J696" s="152">
        <v>0</v>
      </c>
      <c r="K696" s="152">
        <v>21</v>
      </c>
      <c r="L696" s="152">
        <v>38</v>
      </c>
      <c r="M696" s="152">
        <v>19</v>
      </c>
      <c r="N696" s="148">
        <v>32</v>
      </c>
      <c r="O696" s="148">
        <v>18</v>
      </c>
      <c r="P696" s="148">
        <v>28</v>
      </c>
      <c r="Q696" s="148">
        <v>30</v>
      </c>
      <c r="R696" s="148">
        <v>186</v>
      </c>
      <c r="S696" s="148">
        <v>99000</v>
      </c>
      <c r="T696" s="148">
        <v>18414000</v>
      </c>
      <c r="U696" s="148">
        <v>0</v>
      </c>
      <c r="V696" s="148">
        <v>18414000</v>
      </c>
      <c r="W696" s="148">
        <v>1473120</v>
      </c>
      <c r="X696" s="148">
        <v>19887120</v>
      </c>
      <c r="Y696" s="148">
        <v>128000</v>
      </c>
    </row>
    <row r="697" spans="1:25" x14ac:dyDescent="0.25">
      <c r="A697" s="212">
        <v>44977</v>
      </c>
      <c r="B697" s="152" t="s">
        <v>155</v>
      </c>
      <c r="C697" s="152" t="s">
        <v>156</v>
      </c>
      <c r="D697" s="152" t="s">
        <v>161</v>
      </c>
      <c r="E697" s="152" t="s">
        <v>162</v>
      </c>
      <c r="F697" s="152" t="s">
        <v>163</v>
      </c>
      <c r="G697" s="152" t="s">
        <v>514</v>
      </c>
      <c r="H697" s="152">
        <v>5</v>
      </c>
      <c r="I697" s="152">
        <v>0</v>
      </c>
      <c r="J697" s="152">
        <v>0</v>
      </c>
      <c r="K697" s="152">
        <v>12</v>
      </c>
      <c r="L697" s="152">
        <v>39</v>
      </c>
      <c r="M697" s="152">
        <v>41</v>
      </c>
      <c r="N697" s="148">
        <v>22</v>
      </c>
      <c r="O697" s="148">
        <v>33</v>
      </c>
      <c r="P697" s="148">
        <v>21</v>
      </c>
      <c r="Q697" s="148">
        <v>36</v>
      </c>
      <c r="R697" s="148">
        <v>204</v>
      </c>
      <c r="S697" s="148">
        <v>59400</v>
      </c>
      <c r="T697" s="148">
        <v>12117600</v>
      </c>
      <c r="U697" s="148">
        <v>0</v>
      </c>
      <c r="V697" s="148">
        <v>12117600</v>
      </c>
      <c r="W697" s="148">
        <v>969408</v>
      </c>
      <c r="X697" s="148">
        <v>13087008</v>
      </c>
      <c r="Y697" s="148">
        <v>77000</v>
      </c>
    </row>
    <row r="698" spans="1:25" x14ac:dyDescent="0.25">
      <c r="A698" s="212">
        <v>44977</v>
      </c>
      <c r="B698" s="152" t="s">
        <v>164</v>
      </c>
      <c r="C698" s="152" t="s">
        <v>165</v>
      </c>
      <c r="D698" s="152" t="s">
        <v>169</v>
      </c>
      <c r="E698" s="152" t="s">
        <v>170</v>
      </c>
      <c r="F698" s="152" t="s">
        <v>171</v>
      </c>
      <c r="G698" s="152" t="s">
        <v>569</v>
      </c>
      <c r="H698" s="152">
        <v>5</v>
      </c>
      <c r="I698" s="152">
        <v>0.03</v>
      </c>
      <c r="J698" s="152">
        <v>0</v>
      </c>
      <c r="K698" s="152">
        <v>10</v>
      </c>
      <c r="L698" s="152">
        <v>10</v>
      </c>
      <c r="M698" s="152">
        <v>16</v>
      </c>
      <c r="N698" s="148">
        <v>31</v>
      </c>
      <c r="O698" s="148">
        <v>24</v>
      </c>
      <c r="P698" s="148">
        <v>47</v>
      </c>
      <c r="Q698" s="148">
        <v>28</v>
      </c>
      <c r="R698" s="148">
        <v>166</v>
      </c>
      <c r="S698" s="148">
        <v>135000</v>
      </c>
      <c r="T698" s="148">
        <v>22410000</v>
      </c>
      <c r="U698" s="148">
        <v>0</v>
      </c>
      <c r="V698" s="148">
        <v>22410000</v>
      </c>
      <c r="W698" s="148">
        <v>1792800</v>
      </c>
      <c r="X698" s="148">
        <v>24202800</v>
      </c>
      <c r="Y698" s="148">
        <v>160000</v>
      </c>
    </row>
    <row r="699" spans="1:25" x14ac:dyDescent="0.25">
      <c r="A699" s="212">
        <v>44977</v>
      </c>
      <c r="B699" s="152" t="s">
        <v>164</v>
      </c>
      <c r="C699" s="152" t="s">
        <v>165</v>
      </c>
      <c r="D699" s="152" t="s">
        <v>172</v>
      </c>
      <c r="E699" s="152" t="s">
        <v>173</v>
      </c>
      <c r="F699" s="152" t="s">
        <v>174</v>
      </c>
      <c r="G699" s="152" t="s">
        <v>569</v>
      </c>
      <c r="H699" s="152">
        <v>5</v>
      </c>
      <c r="I699" s="152">
        <v>0.03</v>
      </c>
      <c r="J699" s="152">
        <v>0</v>
      </c>
      <c r="K699" s="152">
        <v>19</v>
      </c>
      <c r="L699" s="152">
        <v>43</v>
      </c>
      <c r="M699" s="152">
        <v>37</v>
      </c>
      <c r="N699" s="148">
        <v>45</v>
      </c>
      <c r="O699" s="148">
        <v>32</v>
      </c>
      <c r="P699" s="148">
        <v>18</v>
      </c>
      <c r="Q699" s="148">
        <v>24</v>
      </c>
      <c r="R699" s="148">
        <v>218</v>
      </c>
      <c r="S699" s="148">
        <v>102500</v>
      </c>
      <c r="T699" s="148">
        <v>22345000</v>
      </c>
      <c r="U699" s="148">
        <v>0</v>
      </c>
      <c r="V699" s="148">
        <v>22345000</v>
      </c>
      <c r="W699" s="148">
        <v>1787600</v>
      </c>
      <c r="X699" s="148">
        <v>24132600</v>
      </c>
      <c r="Y699" s="148">
        <v>125000</v>
      </c>
    </row>
    <row r="700" spans="1:25" x14ac:dyDescent="0.25">
      <c r="A700" s="212">
        <v>44977</v>
      </c>
      <c r="B700" s="152" t="s">
        <v>164</v>
      </c>
      <c r="C700" s="152" t="s">
        <v>165</v>
      </c>
      <c r="D700" s="152" t="s">
        <v>166</v>
      </c>
      <c r="E700" s="152" t="s">
        <v>167</v>
      </c>
      <c r="F700" s="152" t="s">
        <v>168</v>
      </c>
      <c r="G700" s="152" t="s">
        <v>569</v>
      </c>
      <c r="H700" s="152">
        <v>5</v>
      </c>
      <c r="I700" s="152">
        <v>0.03</v>
      </c>
      <c r="J700" s="152">
        <v>0</v>
      </c>
      <c r="K700" s="152">
        <v>13</v>
      </c>
      <c r="L700" s="152">
        <v>35</v>
      </c>
      <c r="M700" s="152">
        <v>13</v>
      </c>
      <c r="N700" s="148">
        <v>46</v>
      </c>
      <c r="O700" s="148">
        <v>30</v>
      </c>
      <c r="P700" s="148">
        <v>29</v>
      </c>
      <c r="Q700" s="148">
        <v>18</v>
      </c>
      <c r="R700" s="148">
        <v>184</v>
      </c>
      <c r="S700" s="148">
        <v>98000</v>
      </c>
      <c r="T700" s="148">
        <v>18032000</v>
      </c>
      <c r="U700" s="148">
        <v>0</v>
      </c>
      <c r="V700" s="148">
        <v>18032000</v>
      </c>
      <c r="W700" s="148">
        <v>1442560</v>
      </c>
      <c r="X700" s="148">
        <v>19474560</v>
      </c>
      <c r="Y700" s="148">
        <v>119900</v>
      </c>
    </row>
    <row r="701" spans="1:25" x14ac:dyDescent="0.25">
      <c r="A701" s="212">
        <v>44977</v>
      </c>
      <c r="B701" s="152" t="s">
        <v>164</v>
      </c>
      <c r="C701" s="152" t="s">
        <v>165</v>
      </c>
      <c r="D701" s="152" t="s">
        <v>175</v>
      </c>
      <c r="E701" s="152" t="s">
        <v>176</v>
      </c>
      <c r="F701" s="152" t="s">
        <v>177</v>
      </c>
      <c r="G701" s="152" t="s">
        <v>514</v>
      </c>
      <c r="H701" s="152">
        <v>10</v>
      </c>
      <c r="I701" s="152">
        <v>0.03</v>
      </c>
      <c r="J701" s="152">
        <v>0</v>
      </c>
      <c r="K701" s="152">
        <v>45</v>
      </c>
      <c r="L701" s="152">
        <v>41</v>
      </c>
      <c r="M701" s="152">
        <v>12</v>
      </c>
      <c r="N701" s="148">
        <v>22</v>
      </c>
      <c r="O701" s="148">
        <v>45</v>
      </c>
      <c r="P701" s="148">
        <v>15</v>
      </c>
      <c r="Q701" s="148">
        <v>33</v>
      </c>
      <c r="R701" s="148">
        <v>213</v>
      </c>
      <c r="S701" s="148">
        <v>80000</v>
      </c>
      <c r="T701" s="148">
        <v>17040000</v>
      </c>
      <c r="U701" s="148">
        <v>0</v>
      </c>
      <c r="V701" s="148">
        <v>17040000</v>
      </c>
      <c r="W701" s="148">
        <v>1363200</v>
      </c>
      <c r="X701" s="148">
        <v>18403200</v>
      </c>
      <c r="Y701" s="148">
        <v>98900</v>
      </c>
    </row>
    <row r="702" spans="1:25" x14ac:dyDescent="0.25">
      <c r="A702" s="212">
        <v>44977</v>
      </c>
      <c r="B702" s="152" t="s">
        <v>164</v>
      </c>
      <c r="C702" s="152" t="s">
        <v>165</v>
      </c>
      <c r="D702" s="152" t="s">
        <v>178</v>
      </c>
      <c r="E702" s="152" t="s">
        <v>179</v>
      </c>
      <c r="F702" s="152" t="s">
        <v>180</v>
      </c>
      <c r="G702" s="152" t="s">
        <v>514</v>
      </c>
      <c r="H702" s="152">
        <v>10</v>
      </c>
      <c r="I702" s="152">
        <v>0.03</v>
      </c>
      <c r="J702" s="152">
        <v>0</v>
      </c>
      <c r="K702" s="152">
        <v>47</v>
      </c>
      <c r="L702" s="152">
        <v>37</v>
      </c>
      <c r="M702" s="152">
        <v>36</v>
      </c>
      <c r="N702" s="148">
        <v>48</v>
      </c>
      <c r="O702" s="148">
        <v>36</v>
      </c>
      <c r="P702" s="148">
        <v>28</v>
      </c>
      <c r="Q702" s="148">
        <v>41</v>
      </c>
      <c r="R702" s="148">
        <v>273</v>
      </c>
      <c r="S702" s="148">
        <v>68000</v>
      </c>
      <c r="T702" s="148">
        <v>18564000</v>
      </c>
      <c r="U702" s="148">
        <v>0</v>
      </c>
      <c r="V702" s="148">
        <v>18564000</v>
      </c>
      <c r="W702" s="148">
        <v>1485120</v>
      </c>
      <c r="X702" s="148">
        <v>20049120</v>
      </c>
      <c r="Y702" s="148">
        <v>87900</v>
      </c>
    </row>
    <row r="703" spans="1:25" x14ac:dyDescent="0.25">
      <c r="A703" s="212">
        <v>44977</v>
      </c>
      <c r="B703" s="152" t="s">
        <v>164</v>
      </c>
      <c r="C703" s="152" t="s">
        <v>165</v>
      </c>
      <c r="D703" s="152" t="s">
        <v>181</v>
      </c>
      <c r="E703" s="152" t="s">
        <v>182</v>
      </c>
      <c r="F703" s="152" t="s">
        <v>183</v>
      </c>
      <c r="G703" s="152" t="s">
        <v>514</v>
      </c>
      <c r="H703" s="152">
        <v>10</v>
      </c>
      <c r="I703" s="152">
        <v>0.03</v>
      </c>
      <c r="J703" s="152">
        <v>0</v>
      </c>
      <c r="K703" s="152">
        <v>46</v>
      </c>
      <c r="L703" s="152">
        <v>11</v>
      </c>
      <c r="M703" s="152">
        <v>35</v>
      </c>
      <c r="N703" s="148">
        <v>41</v>
      </c>
      <c r="O703" s="148">
        <v>27</v>
      </c>
      <c r="P703" s="148">
        <v>23</v>
      </c>
      <c r="Q703" s="148">
        <v>13</v>
      </c>
      <c r="R703" s="148">
        <v>196</v>
      </c>
      <c r="S703" s="148">
        <v>60000</v>
      </c>
      <c r="T703" s="148">
        <v>11760000</v>
      </c>
      <c r="U703" s="148">
        <v>0</v>
      </c>
      <c r="V703" s="148">
        <v>11760000</v>
      </c>
      <c r="W703" s="148">
        <v>940800</v>
      </c>
      <c r="X703" s="148">
        <v>12700800</v>
      </c>
      <c r="Y703" s="148">
        <v>75000</v>
      </c>
    </row>
    <row r="704" spans="1:25" x14ac:dyDescent="0.25">
      <c r="A704" s="212">
        <v>44977</v>
      </c>
      <c r="B704" s="152" t="s">
        <v>164</v>
      </c>
      <c r="C704" s="152" t="s">
        <v>165</v>
      </c>
      <c r="D704" s="152" t="s">
        <v>184</v>
      </c>
      <c r="E704" s="152" t="s">
        <v>185</v>
      </c>
      <c r="F704" s="152" t="s">
        <v>186</v>
      </c>
      <c r="G704" s="152" t="s">
        <v>549</v>
      </c>
      <c r="H704" s="152">
        <v>10</v>
      </c>
      <c r="I704" s="152">
        <v>0.03</v>
      </c>
      <c r="J704" s="152">
        <v>0</v>
      </c>
      <c r="K704" s="152">
        <v>47</v>
      </c>
      <c r="L704" s="152">
        <v>41</v>
      </c>
      <c r="M704" s="152">
        <v>50</v>
      </c>
      <c r="N704" s="148">
        <v>49</v>
      </c>
      <c r="O704" s="148">
        <v>43</v>
      </c>
      <c r="P704" s="148">
        <v>26</v>
      </c>
      <c r="Q704" s="148">
        <v>40</v>
      </c>
      <c r="R704" s="148">
        <v>296</v>
      </c>
      <c r="S704" s="148">
        <v>135000</v>
      </c>
      <c r="T704" s="148">
        <v>39960000</v>
      </c>
      <c r="U704" s="148">
        <v>0</v>
      </c>
      <c r="V704" s="148">
        <v>39960000</v>
      </c>
      <c r="W704" s="148">
        <v>3196800</v>
      </c>
      <c r="X704" s="148">
        <v>43156800</v>
      </c>
      <c r="Y704" s="148">
        <v>165000</v>
      </c>
    </row>
    <row r="705" spans="1:25" x14ac:dyDescent="0.25">
      <c r="A705" s="212">
        <v>44977</v>
      </c>
      <c r="B705" s="152" t="s">
        <v>164</v>
      </c>
      <c r="C705" s="152" t="s">
        <v>165</v>
      </c>
      <c r="D705" s="152" t="s">
        <v>187</v>
      </c>
      <c r="E705" s="152" t="s">
        <v>188</v>
      </c>
      <c r="F705" s="152" t="s">
        <v>189</v>
      </c>
      <c r="G705" s="152" t="s">
        <v>514</v>
      </c>
      <c r="H705" s="152">
        <v>5</v>
      </c>
      <c r="I705" s="152">
        <v>0.03</v>
      </c>
      <c r="J705" s="152">
        <v>0</v>
      </c>
      <c r="K705" s="152">
        <v>47</v>
      </c>
      <c r="L705" s="152">
        <v>15</v>
      </c>
      <c r="M705" s="152">
        <v>38</v>
      </c>
      <c r="N705" s="148">
        <v>22</v>
      </c>
      <c r="O705" s="148">
        <v>13</v>
      </c>
      <c r="P705" s="148">
        <v>14</v>
      </c>
      <c r="Q705" s="148">
        <v>37</v>
      </c>
      <c r="R705" s="148">
        <v>186</v>
      </c>
      <c r="S705" s="148">
        <v>38000</v>
      </c>
      <c r="T705" s="148">
        <v>7068000</v>
      </c>
      <c r="U705" s="148">
        <v>0</v>
      </c>
      <c r="V705" s="148">
        <v>7068000</v>
      </c>
      <c r="W705" s="148">
        <v>565440</v>
      </c>
      <c r="X705" s="148">
        <v>7633440</v>
      </c>
      <c r="Y705" s="148">
        <v>55000</v>
      </c>
    </row>
    <row r="706" spans="1:25" x14ac:dyDescent="0.25">
      <c r="A706" s="212">
        <v>44977</v>
      </c>
      <c r="B706" s="152" t="s">
        <v>190</v>
      </c>
      <c r="C706" s="152" t="s">
        <v>191</v>
      </c>
      <c r="D706" s="152" t="s">
        <v>192</v>
      </c>
      <c r="E706" s="152" t="s">
        <v>193</v>
      </c>
      <c r="F706" s="152" t="s">
        <v>194</v>
      </c>
      <c r="G706" s="152" t="s">
        <v>544</v>
      </c>
      <c r="H706" s="152">
        <v>3</v>
      </c>
      <c r="I706" s="152">
        <v>0</v>
      </c>
      <c r="J706" s="152">
        <v>0.12</v>
      </c>
      <c r="K706" s="152">
        <v>29</v>
      </c>
      <c r="L706" s="152">
        <v>15</v>
      </c>
      <c r="M706" s="152">
        <v>46</v>
      </c>
      <c r="N706" s="148">
        <v>49</v>
      </c>
      <c r="O706" s="148">
        <v>23</v>
      </c>
      <c r="P706" s="148">
        <v>14</v>
      </c>
      <c r="Q706" s="148">
        <v>45</v>
      </c>
      <c r="R706" s="148">
        <v>221</v>
      </c>
      <c r="S706" s="148">
        <v>19696</v>
      </c>
      <c r="T706" s="148">
        <v>4352816</v>
      </c>
      <c r="U706" s="148">
        <v>522337.92</v>
      </c>
      <c r="V706" s="148">
        <v>3830478.08</v>
      </c>
      <c r="W706" s="148">
        <v>348225.28000000003</v>
      </c>
      <c r="X706" s="148">
        <v>4178703.36</v>
      </c>
      <c r="Y706" s="148">
        <v>22500</v>
      </c>
    </row>
    <row r="707" spans="1:25" x14ac:dyDescent="0.25">
      <c r="A707" s="212">
        <v>44977</v>
      </c>
      <c r="B707" s="152" t="s">
        <v>190</v>
      </c>
      <c r="C707" s="152" t="s">
        <v>191</v>
      </c>
      <c r="D707" s="152" t="s">
        <v>195</v>
      </c>
      <c r="E707" s="152" t="s">
        <v>196</v>
      </c>
      <c r="F707" s="152" t="s">
        <v>197</v>
      </c>
      <c r="G707" s="152" t="s">
        <v>544</v>
      </c>
      <c r="H707" s="152">
        <v>12</v>
      </c>
      <c r="I707" s="152">
        <v>0</v>
      </c>
      <c r="J707" s="152">
        <v>0.15</v>
      </c>
      <c r="K707" s="152">
        <v>35</v>
      </c>
      <c r="L707" s="152">
        <v>22</v>
      </c>
      <c r="M707" s="152">
        <v>39</v>
      </c>
      <c r="N707" s="148">
        <v>17</v>
      </c>
      <c r="O707" s="148">
        <v>10</v>
      </c>
      <c r="P707" s="148">
        <v>35</v>
      </c>
      <c r="Q707" s="148">
        <v>30</v>
      </c>
      <c r="R707" s="148">
        <v>188</v>
      </c>
      <c r="S707" s="148">
        <v>17876</v>
      </c>
      <c r="T707" s="148">
        <v>3360688</v>
      </c>
      <c r="U707" s="148">
        <v>504103.2</v>
      </c>
      <c r="V707" s="148">
        <v>2856584.8</v>
      </c>
      <c r="W707" s="148">
        <v>268855.03999999998</v>
      </c>
      <c r="X707" s="148">
        <v>3125439.84</v>
      </c>
      <c r="Y707" s="148">
        <v>20900</v>
      </c>
    </row>
    <row r="708" spans="1:25" x14ac:dyDescent="0.25">
      <c r="A708" s="212">
        <v>44977</v>
      </c>
      <c r="B708" s="152" t="s">
        <v>190</v>
      </c>
      <c r="C708" s="152" t="s">
        <v>191</v>
      </c>
      <c r="D708" s="152" t="s">
        <v>198</v>
      </c>
      <c r="E708" s="152" t="s">
        <v>199</v>
      </c>
      <c r="F708" s="152" t="s">
        <v>200</v>
      </c>
      <c r="G708" s="152" t="s">
        <v>544</v>
      </c>
      <c r="H708" s="152">
        <v>12</v>
      </c>
      <c r="I708" s="152">
        <v>0</v>
      </c>
      <c r="J708" s="152">
        <v>0</v>
      </c>
      <c r="K708" s="152">
        <v>42</v>
      </c>
      <c r="L708" s="152">
        <v>39</v>
      </c>
      <c r="M708" s="152">
        <v>36</v>
      </c>
      <c r="N708" s="148">
        <v>24</v>
      </c>
      <c r="O708" s="148">
        <v>29</v>
      </c>
      <c r="P708" s="148">
        <v>14</v>
      </c>
      <c r="Q708" s="148">
        <v>26</v>
      </c>
      <c r="R708" s="148">
        <v>210</v>
      </c>
      <c r="S708" s="148">
        <v>18784</v>
      </c>
      <c r="T708" s="148">
        <v>3944640</v>
      </c>
      <c r="U708" s="148">
        <v>0</v>
      </c>
      <c r="V708" s="148">
        <v>3944640</v>
      </c>
      <c r="W708" s="148">
        <v>315571.20000000001</v>
      </c>
      <c r="X708" s="148">
        <v>4260211.2</v>
      </c>
      <c r="Y708" s="148">
        <v>21900</v>
      </c>
    </row>
    <row r="709" spans="1:25" x14ac:dyDescent="0.25">
      <c r="A709" s="212">
        <v>44977</v>
      </c>
      <c r="B709" s="152" t="s">
        <v>190</v>
      </c>
      <c r="C709" s="152" t="s">
        <v>191</v>
      </c>
      <c r="D709" s="152" t="s">
        <v>201</v>
      </c>
      <c r="E709" s="152" t="s">
        <v>202</v>
      </c>
      <c r="F709" s="152" t="s">
        <v>203</v>
      </c>
      <c r="G709" s="152" t="s">
        <v>544</v>
      </c>
      <c r="H709" s="152">
        <v>12</v>
      </c>
      <c r="I709" s="152">
        <v>0</v>
      </c>
      <c r="J709" s="152">
        <v>0.17</v>
      </c>
      <c r="K709" s="152">
        <v>34</v>
      </c>
      <c r="L709" s="152">
        <v>32</v>
      </c>
      <c r="M709" s="152">
        <v>26</v>
      </c>
      <c r="N709" s="148">
        <v>49</v>
      </c>
      <c r="O709" s="148">
        <v>38</v>
      </c>
      <c r="P709" s="148">
        <v>11</v>
      </c>
      <c r="Q709" s="148">
        <v>10</v>
      </c>
      <c r="R709" s="148">
        <v>200</v>
      </c>
      <c r="S709" s="148">
        <v>25908</v>
      </c>
      <c r="T709" s="148">
        <v>5181600</v>
      </c>
      <c r="U709" s="148">
        <v>880872</v>
      </c>
      <c r="V709" s="148">
        <v>4300728</v>
      </c>
      <c r="W709" s="148">
        <v>414528</v>
      </c>
      <c r="X709" s="148">
        <v>4715256</v>
      </c>
      <c r="Y709" s="148">
        <v>30000</v>
      </c>
    </row>
    <row r="710" spans="1:25" x14ac:dyDescent="0.25">
      <c r="A710" s="212">
        <v>44977</v>
      </c>
      <c r="B710" s="152" t="s">
        <v>190</v>
      </c>
      <c r="C710" s="152" t="s">
        <v>191</v>
      </c>
      <c r="D710" s="152" t="s">
        <v>204</v>
      </c>
      <c r="E710" s="152" t="s">
        <v>205</v>
      </c>
      <c r="F710" s="152" t="s">
        <v>206</v>
      </c>
      <c r="G710" s="152" t="s">
        <v>1269</v>
      </c>
      <c r="H710" s="152">
        <v>8</v>
      </c>
      <c r="I710" s="152">
        <v>0</v>
      </c>
      <c r="J710" s="152">
        <v>0</v>
      </c>
      <c r="K710" s="152">
        <v>22</v>
      </c>
      <c r="L710" s="152">
        <v>24</v>
      </c>
      <c r="M710" s="152">
        <v>10</v>
      </c>
      <c r="N710" s="148">
        <v>18</v>
      </c>
      <c r="O710" s="148">
        <v>11</v>
      </c>
      <c r="P710" s="148">
        <v>29</v>
      </c>
      <c r="Q710" s="148">
        <v>37</v>
      </c>
      <c r="R710" s="148">
        <v>151</v>
      </c>
      <c r="S710" s="148">
        <v>21140</v>
      </c>
      <c r="T710" s="148">
        <v>3192140</v>
      </c>
      <c r="U710" s="148">
        <v>0</v>
      </c>
      <c r="V710" s="148">
        <v>3192140</v>
      </c>
      <c r="W710" s="148">
        <v>255371.2</v>
      </c>
      <c r="X710" s="148">
        <v>3447511.2</v>
      </c>
      <c r="Y710" s="148">
        <v>24500</v>
      </c>
    </row>
    <row r="711" spans="1:25" x14ac:dyDescent="0.25">
      <c r="A711" s="212">
        <v>44977</v>
      </c>
      <c r="B711" s="152" t="s">
        <v>190</v>
      </c>
      <c r="C711" s="152" t="s">
        <v>191</v>
      </c>
      <c r="D711" s="152" t="s">
        <v>207</v>
      </c>
      <c r="E711" s="152" t="s">
        <v>208</v>
      </c>
      <c r="F711" s="152" t="s">
        <v>209</v>
      </c>
      <c r="G711" s="152" t="s">
        <v>544</v>
      </c>
      <c r="H711" s="152">
        <v>6</v>
      </c>
      <c r="I711" s="152">
        <v>0</v>
      </c>
      <c r="J711" s="152">
        <v>0</v>
      </c>
      <c r="K711" s="152">
        <v>28</v>
      </c>
      <c r="L711" s="152">
        <v>26</v>
      </c>
      <c r="M711" s="152">
        <v>35</v>
      </c>
      <c r="N711" s="148">
        <v>25</v>
      </c>
      <c r="O711" s="148">
        <v>21</v>
      </c>
      <c r="P711" s="148">
        <v>22</v>
      </c>
      <c r="Q711" s="148">
        <v>45</v>
      </c>
      <c r="R711" s="148">
        <v>202</v>
      </c>
      <c r="S711" s="148">
        <v>35454</v>
      </c>
      <c r="T711" s="148">
        <v>7161708</v>
      </c>
      <c r="U711" s="148">
        <v>0</v>
      </c>
      <c r="V711" s="148">
        <v>7161708</v>
      </c>
      <c r="W711" s="148">
        <v>572936.64</v>
      </c>
      <c r="X711" s="148">
        <v>7734644.6399999997</v>
      </c>
      <c r="Y711" s="148">
        <v>41900</v>
      </c>
    </row>
    <row r="712" spans="1:25" x14ac:dyDescent="0.25">
      <c r="A712" s="212">
        <v>44977</v>
      </c>
      <c r="B712" s="152" t="s">
        <v>190</v>
      </c>
      <c r="C712" s="152" t="s">
        <v>191</v>
      </c>
      <c r="D712" s="152" t="s">
        <v>210</v>
      </c>
      <c r="E712" s="152" t="s">
        <v>211</v>
      </c>
      <c r="F712" s="152" t="s">
        <v>212</v>
      </c>
      <c r="G712" s="152" t="s">
        <v>549</v>
      </c>
      <c r="H712" s="152">
        <v>12</v>
      </c>
      <c r="I712" s="152">
        <v>0</v>
      </c>
      <c r="J712" s="152">
        <v>0.15</v>
      </c>
      <c r="K712" s="152">
        <v>23</v>
      </c>
      <c r="L712" s="152">
        <v>27</v>
      </c>
      <c r="M712" s="152">
        <v>39</v>
      </c>
      <c r="N712" s="148">
        <v>46</v>
      </c>
      <c r="O712" s="148">
        <v>17</v>
      </c>
      <c r="P712" s="148">
        <v>19</v>
      </c>
      <c r="Q712" s="148">
        <v>16</v>
      </c>
      <c r="R712" s="148">
        <v>187</v>
      </c>
      <c r="S712" s="148">
        <v>6818</v>
      </c>
      <c r="T712" s="148">
        <v>1274966</v>
      </c>
      <c r="U712" s="148">
        <v>191244.9</v>
      </c>
      <c r="V712" s="148">
        <v>1083721.1000000001</v>
      </c>
      <c r="W712" s="148">
        <v>101997.28</v>
      </c>
      <c r="X712" s="148">
        <v>1185718.3799999999</v>
      </c>
      <c r="Y712" s="148">
        <v>8000</v>
      </c>
    </row>
    <row r="713" spans="1:25" x14ac:dyDescent="0.25">
      <c r="A713" s="212">
        <v>44977</v>
      </c>
      <c r="B713" s="152" t="s">
        <v>190</v>
      </c>
      <c r="C713" s="152" t="s">
        <v>191</v>
      </c>
      <c r="D713" s="152" t="s">
        <v>213</v>
      </c>
      <c r="E713" s="152" t="s">
        <v>214</v>
      </c>
      <c r="F713" s="152" t="s">
        <v>215</v>
      </c>
      <c r="G713" s="152" t="s">
        <v>544</v>
      </c>
      <c r="H713" s="152">
        <v>12</v>
      </c>
      <c r="I713" s="152">
        <v>0</v>
      </c>
      <c r="J713" s="152">
        <v>0</v>
      </c>
      <c r="K713" s="152">
        <v>18</v>
      </c>
      <c r="L713" s="152">
        <v>50</v>
      </c>
      <c r="M713" s="152">
        <v>42</v>
      </c>
      <c r="N713" s="148">
        <v>38</v>
      </c>
      <c r="O713" s="148">
        <v>21</v>
      </c>
      <c r="P713" s="148">
        <v>14</v>
      </c>
      <c r="Q713" s="148">
        <v>27</v>
      </c>
      <c r="R713" s="148">
        <v>210</v>
      </c>
      <c r="S713" s="148">
        <v>14544</v>
      </c>
      <c r="T713" s="148">
        <v>3054240</v>
      </c>
      <c r="U713" s="148">
        <v>0</v>
      </c>
      <c r="V713" s="148">
        <v>3054240</v>
      </c>
      <c r="W713" s="148">
        <v>244339.20000000001</v>
      </c>
      <c r="X713" s="148">
        <v>3298579.2</v>
      </c>
      <c r="Y713" s="148">
        <v>17500</v>
      </c>
    </row>
    <row r="714" spans="1:25" x14ac:dyDescent="0.25">
      <c r="A714" s="212">
        <v>44977</v>
      </c>
      <c r="B714" s="152" t="s">
        <v>74</v>
      </c>
      <c r="C714" s="152" t="s">
        <v>75</v>
      </c>
      <c r="D714" s="152" t="s">
        <v>76</v>
      </c>
      <c r="E714" s="152" t="s">
        <v>77</v>
      </c>
      <c r="F714" s="152" t="s">
        <v>78</v>
      </c>
      <c r="G714" s="152" t="s">
        <v>549</v>
      </c>
      <c r="H714" s="152">
        <v>6</v>
      </c>
      <c r="I714" s="152">
        <v>0.08</v>
      </c>
      <c r="J714" s="152">
        <v>0</v>
      </c>
      <c r="K714" s="152">
        <v>0</v>
      </c>
      <c r="L714" s="152">
        <v>0</v>
      </c>
      <c r="M714" s="152">
        <v>0</v>
      </c>
      <c r="N714" s="148">
        <v>0</v>
      </c>
      <c r="O714" s="148">
        <v>0</v>
      </c>
      <c r="P714" s="148">
        <v>33</v>
      </c>
      <c r="Q714" s="148">
        <v>31</v>
      </c>
      <c r="R714" s="148">
        <v>64</v>
      </c>
      <c r="S714" s="148">
        <v>32000</v>
      </c>
      <c r="T714" s="148">
        <v>2048000</v>
      </c>
      <c r="U714" s="148">
        <v>0</v>
      </c>
      <c r="V714" s="148">
        <v>2048000</v>
      </c>
      <c r="W714" s="148">
        <v>163840</v>
      </c>
      <c r="X714" s="148">
        <v>2211840</v>
      </c>
      <c r="Y714" s="148">
        <v>40000</v>
      </c>
    </row>
    <row r="715" spans="1:25" x14ac:dyDescent="0.25">
      <c r="A715" s="212">
        <v>44977</v>
      </c>
      <c r="B715" s="152" t="s">
        <v>74</v>
      </c>
      <c r="C715" s="152" t="s">
        <v>75</v>
      </c>
      <c r="D715" s="152" t="s">
        <v>80</v>
      </c>
      <c r="E715" s="152" t="s">
        <v>81</v>
      </c>
      <c r="F715" s="152" t="s">
        <v>82</v>
      </c>
      <c r="G715" s="152" t="s">
        <v>549</v>
      </c>
      <c r="H715" s="152">
        <v>18</v>
      </c>
      <c r="I715" s="152">
        <v>0.08</v>
      </c>
      <c r="J715" s="152">
        <v>0</v>
      </c>
      <c r="K715" s="152">
        <v>43</v>
      </c>
      <c r="L715" s="152">
        <v>14</v>
      </c>
      <c r="M715" s="152">
        <v>49</v>
      </c>
      <c r="N715" s="148">
        <v>11</v>
      </c>
      <c r="O715" s="148">
        <v>24</v>
      </c>
      <c r="P715" s="148">
        <v>37</v>
      </c>
      <c r="Q715" s="148">
        <v>15</v>
      </c>
      <c r="R715" s="148">
        <v>193</v>
      </c>
      <c r="S715" s="148">
        <v>32000</v>
      </c>
      <c r="T715" s="148">
        <v>6176000</v>
      </c>
      <c r="U715" s="148">
        <v>0</v>
      </c>
      <c r="V715" s="148">
        <v>6176000</v>
      </c>
      <c r="W715" s="148">
        <v>494080</v>
      </c>
      <c r="X715" s="148">
        <v>6670080</v>
      </c>
      <c r="Y715" s="148">
        <v>40000</v>
      </c>
    </row>
    <row r="716" spans="1:25" x14ac:dyDescent="0.25">
      <c r="A716" s="212">
        <v>44977</v>
      </c>
      <c r="B716" s="152" t="s">
        <v>74</v>
      </c>
      <c r="C716" s="152" t="s">
        <v>75</v>
      </c>
      <c r="D716" s="152" t="s">
        <v>83</v>
      </c>
      <c r="E716" s="152" t="s">
        <v>84</v>
      </c>
      <c r="F716" s="152" t="s">
        <v>85</v>
      </c>
      <c r="G716" s="152" t="s">
        <v>514</v>
      </c>
      <c r="H716" s="152">
        <v>10</v>
      </c>
      <c r="I716" s="152">
        <v>0.08</v>
      </c>
      <c r="J716" s="152">
        <v>0</v>
      </c>
      <c r="K716" s="152">
        <v>38</v>
      </c>
      <c r="L716" s="152">
        <v>10</v>
      </c>
      <c r="M716" s="152">
        <v>27</v>
      </c>
      <c r="N716" s="148">
        <v>31</v>
      </c>
      <c r="O716" s="148">
        <v>43</v>
      </c>
      <c r="P716" s="148">
        <v>29</v>
      </c>
      <c r="Q716" s="148">
        <v>37</v>
      </c>
      <c r="R716" s="148">
        <v>215</v>
      </c>
      <c r="S716" s="148">
        <v>13500</v>
      </c>
      <c r="T716" s="148">
        <v>2902500</v>
      </c>
      <c r="U716" s="148">
        <v>0</v>
      </c>
      <c r="V716" s="148">
        <v>2902500</v>
      </c>
      <c r="W716" s="148">
        <v>232200</v>
      </c>
      <c r="X716" s="148">
        <v>3134700</v>
      </c>
      <c r="Y716" s="148">
        <v>15900</v>
      </c>
    </row>
    <row r="717" spans="1:25" x14ac:dyDescent="0.25">
      <c r="A717" s="212">
        <v>44977</v>
      </c>
      <c r="B717" s="152" t="s">
        <v>263</v>
      </c>
      <c r="C717" s="152" t="s">
        <v>264</v>
      </c>
      <c r="D717" s="152" t="s">
        <v>265</v>
      </c>
      <c r="E717" s="152" t="s">
        <v>266</v>
      </c>
      <c r="F717" s="152" t="s">
        <v>267</v>
      </c>
      <c r="G717" s="152" t="s">
        <v>514</v>
      </c>
      <c r="H717" s="152">
        <v>33</v>
      </c>
      <c r="I717" s="152">
        <v>0</v>
      </c>
      <c r="J717" s="152">
        <v>0.15</v>
      </c>
      <c r="K717" s="152">
        <v>20</v>
      </c>
      <c r="L717" s="152">
        <v>10</v>
      </c>
      <c r="M717" s="152">
        <v>46</v>
      </c>
      <c r="N717" s="148">
        <v>19</v>
      </c>
      <c r="O717" s="148">
        <v>30</v>
      </c>
      <c r="P717" s="148">
        <v>42</v>
      </c>
      <c r="Q717" s="148">
        <v>50</v>
      </c>
      <c r="R717" s="148">
        <v>217</v>
      </c>
      <c r="S717" s="148">
        <v>44545.4545</v>
      </c>
      <c r="T717" s="148">
        <v>9666363.6264999993</v>
      </c>
      <c r="U717" s="148">
        <v>1449954.543975</v>
      </c>
      <c r="V717" s="148">
        <v>8216409.082525</v>
      </c>
      <c r="W717" s="148">
        <v>773309.09011999995</v>
      </c>
      <c r="X717" s="148">
        <v>8989718.1726450007</v>
      </c>
      <c r="Y717" s="148">
        <v>57900</v>
      </c>
    </row>
    <row r="718" spans="1:25" x14ac:dyDescent="0.25">
      <c r="A718" s="212">
        <v>44977</v>
      </c>
      <c r="B718" s="152" t="s">
        <v>263</v>
      </c>
      <c r="C718" s="152" t="s">
        <v>264</v>
      </c>
      <c r="D718" s="152" t="s">
        <v>268</v>
      </c>
      <c r="E718" s="152" t="s">
        <v>269</v>
      </c>
      <c r="F718" s="152" t="s">
        <v>270</v>
      </c>
      <c r="G718" s="152" t="s">
        <v>514</v>
      </c>
      <c r="H718" s="152">
        <v>10</v>
      </c>
      <c r="I718" s="152">
        <v>0</v>
      </c>
      <c r="J718" s="152">
        <v>0.1</v>
      </c>
      <c r="K718" s="152">
        <v>38</v>
      </c>
      <c r="L718" s="152">
        <v>19</v>
      </c>
      <c r="M718" s="152">
        <v>30</v>
      </c>
      <c r="N718" s="148">
        <v>16</v>
      </c>
      <c r="O718" s="148">
        <v>18</v>
      </c>
      <c r="P718" s="148">
        <v>36</v>
      </c>
      <c r="Q718" s="148">
        <v>37</v>
      </c>
      <c r="R718" s="148">
        <v>194</v>
      </c>
      <c r="S718" s="148">
        <v>40000</v>
      </c>
      <c r="T718" s="148">
        <v>7760000</v>
      </c>
      <c r="U718" s="148">
        <v>776000</v>
      </c>
      <c r="V718" s="148">
        <v>6984000</v>
      </c>
      <c r="W718" s="148">
        <v>620800</v>
      </c>
      <c r="X718" s="148">
        <v>7604800</v>
      </c>
      <c r="Y718" s="148">
        <v>51900</v>
      </c>
    </row>
    <row r="719" spans="1:25" x14ac:dyDescent="0.25">
      <c r="A719" s="212">
        <v>44977</v>
      </c>
      <c r="B719" s="152" t="s">
        <v>263</v>
      </c>
      <c r="C719" s="152" t="s">
        <v>264</v>
      </c>
      <c r="D719" s="152" t="s">
        <v>271</v>
      </c>
      <c r="E719" s="152" t="s">
        <v>272</v>
      </c>
      <c r="F719" s="152" t="s">
        <v>273</v>
      </c>
      <c r="G719" s="152" t="s">
        <v>514</v>
      </c>
      <c r="H719" s="152">
        <v>10</v>
      </c>
      <c r="I719" s="152">
        <v>0</v>
      </c>
      <c r="J719" s="152">
        <v>0.15</v>
      </c>
      <c r="K719" s="152">
        <v>29</v>
      </c>
      <c r="L719" s="152">
        <v>29</v>
      </c>
      <c r="M719" s="152">
        <v>29</v>
      </c>
      <c r="N719" s="148">
        <v>22</v>
      </c>
      <c r="O719" s="148">
        <v>49</v>
      </c>
      <c r="P719" s="148">
        <v>42</v>
      </c>
      <c r="Q719" s="148">
        <v>42</v>
      </c>
      <c r="R719" s="148">
        <v>242</v>
      </c>
      <c r="S719" s="148">
        <v>29090.909100000001</v>
      </c>
      <c r="T719" s="148">
        <v>7040000.0022</v>
      </c>
      <c r="U719" s="148">
        <v>1056000.00033</v>
      </c>
      <c r="V719" s="148">
        <v>5984000.0018699998</v>
      </c>
      <c r="W719" s="148">
        <v>563200.00017599994</v>
      </c>
      <c r="X719" s="148">
        <v>6547200.0020460002</v>
      </c>
      <c r="Y719" s="148">
        <v>33000</v>
      </c>
    </row>
    <row r="720" spans="1:25" x14ac:dyDescent="0.25">
      <c r="A720" s="212">
        <v>44977</v>
      </c>
      <c r="B720" s="152" t="s">
        <v>263</v>
      </c>
      <c r="C720" s="152" t="s">
        <v>264</v>
      </c>
      <c r="D720" s="152" t="s">
        <v>274</v>
      </c>
      <c r="E720" s="152" t="s">
        <v>275</v>
      </c>
      <c r="F720" s="152" t="s">
        <v>276</v>
      </c>
      <c r="G720" s="152" t="s">
        <v>514</v>
      </c>
      <c r="H720" s="152">
        <v>10</v>
      </c>
      <c r="I720" s="152">
        <v>0</v>
      </c>
      <c r="J720" s="152">
        <v>0.15</v>
      </c>
      <c r="K720" s="152">
        <v>16</v>
      </c>
      <c r="L720" s="152">
        <v>37</v>
      </c>
      <c r="M720" s="152">
        <v>17</v>
      </c>
      <c r="N720" s="148">
        <v>46</v>
      </c>
      <c r="O720" s="148">
        <v>43</v>
      </c>
      <c r="P720" s="148">
        <v>33</v>
      </c>
      <c r="Q720" s="148">
        <v>43</v>
      </c>
      <c r="R720" s="148">
        <v>235</v>
      </c>
      <c r="S720" s="148">
        <v>29090.909100000001</v>
      </c>
      <c r="T720" s="148">
        <v>6836363.6385000004</v>
      </c>
      <c r="U720" s="148">
        <v>1025454.545775</v>
      </c>
      <c r="V720" s="148">
        <v>5810909.0927250003</v>
      </c>
      <c r="W720" s="148">
        <v>546909.09108000004</v>
      </c>
      <c r="X720" s="148">
        <v>6357818.183805</v>
      </c>
      <c r="Y720" s="148">
        <v>33000</v>
      </c>
    </row>
    <row r="721" spans="1:25" x14ac:dyDescent="0.25">
      <c r="A721" s="212">
        <v>44977</v>
      </c>
      <c r="B721" s="152" t="s">
        <v>263</v>
      </c>
      <c r="C721" s="152" t="s">
        <v>264</v>
      </c>
      <c r="D721" s="152" t="s">
        <v>277</v>
      </c>
      <c r="E721" s="152" t="s">
        <v>278</v>
      </c>
      <c r="F721" s="152" t="s">
        <v>279</v>
      </c>
      <c r="G721" s="152" t="s">
        <v>514</v>
      </c>
      <c r="H721" s="152">
        <v>8</v>
      </c>
      <c r="I721" s="152">
        <v>0</v>
      </c>
      <c r="J721" s="152">
        <v>0.15</v>
      </c>
      <c r="K721" s="152">
        <v>26</v>
      </c>
      <c r="L721" s="152">
        <v>36</v>
      </c>
      <c r="M721" s="152">
        <v>21</v>
      </c>
      <c r="N721" s="148">
        <v>21</v>
      </c>
      <c r="O721" s="148">
        <v>43</v>
      </c>
      <c r="P721" s="148">
        <v>43</v>
      </c>
      <c r="Q721" s="148">
        <v>25</v>
      </c>
      <c r="R721" s="148">
        <v>215</v>
      </c>
      <c r="S721" s="148">
        <v>26364</v>
      </c>
      <c r="T721" s="148">
        <v>5668260</v>
      </c>
      <c r="U721" s="148">
        <v>850239</v>
      </c>
      <c r="V721" s="148">
        <v>4818021</v>
      </c>
      <c r="W721" s="148">
        <v>453460.8</v>
      </c>
      <c r="X721" s="148">
        <v>5271481.8</v>
      </c>
      <c r="Y721" s="148">
        <v>34900</v>
      </c>
    </row>
    <row r="722" spans="1:25" x14ac:dyDescent="0.25">
      <c r="A722" s="212">
        <v>44977</v>
      </c>
      <c r="B722" s="152" t="s">
        <v>263</v>
      </c>
      <c r="C722" s="152" t="s">
        <v>264</v>
      </c>
      <c r="D722" s="152" t="s">
        <v>280</v>
      </c>
      <c r="E722" s="152" t="s">
        <v>281</v>
      </c>
      <c r="F722" s="152" t="s">
        <v>282</v>
      </c>
      <c r="G722" s="152" t="s">
        <v>514</v>
      </c>
      <c r="H722" s="152">
        <v>8</v>
      </c>
      <c r="I722" s="152">
        <v>0</v>
      </c>
      <c r="J722" s="152">
        <v>0.15</v>
      </c>
      <c r="K722" s="152">
        <v>31</v>
      </c>
      <c r="L722" s="152">
        <v>10</v>
      </c>
      <c r="M722" s="152">
        <v>13</v>
      </c>
      <c r="N722" s="148">
        <v>10</v>
      </c>
      <c r="O722" s="148">
        <v>23</v>
      </c>
      <c r="P722" s="148">
        <v>32</v>
      </c>
      <c r="Q722" s="148">
        <v>16</v>
      </c>
      <c r="R722" s="148">
        <v>135</v>
      </c>
      <c r="S722" s="148">
        <v>40000</v>
      </c>
      <c r="T722" s="148">
        <v>5400000</v>
      </c>
      <c r="U722" s="148">
        <v>810000</v>
      </c>
      <c r="V722" s="148">
        <v>4590000</v>
      </c>
      <c r="W722" s="148">
        <v>432000</v>
      </c>
      <c r="X722" s="148">
        <v>5022000</v>
      </c>
      <c r="Y722" s="148">
        <v>51000</v>
      </c>
    </row>
    <row r="723" spans="1:25" x14ac:dyDescent="0.25">
      <c r="A723" s="212">
        <v>44977</v>
      </c>
      <c r="B723" s="152" t="s">
        <v>263</v>
      </c>
      <c r="C723" s="152" t="s">
        <v>264</v>
      </c>
      <c r="D723" s="152" t="s">
        <v>283</v>
      </c>
      <c r="E723" s="152" t="s">
        <v>284</v>
      </c>
      <c r="F723" s="152" t="s">
        <v>285</v>
      </c>
      <c r="G723" s="152" t="s">
        <v>514</v>
      </c>
      <c r="H723" s="152">
        <v>8</v>
      </c>
      <c r="I723" s="152">
        <v>0</v>
      </c>
      <c r="J723" s="152">
        <v>0.15</v>
      </c>
      <c r="K723" s="152">
        <v>23</v>
      </c>
      <c r="L723" s="152">
        <v>36</v>
      </c>
      <c r="M723" s="152">
        <v>16</v>
      </c>
      <c r="N723" s="148">
        <v>38</v>
      </c>
      <c r="O723" s="148">
        <v>43</v>
      </c>
      <c r="P723" s="148">
        <v>48</v>
      </c>
      <c r="Q723" s="148">
        <v>20</v>
      </c>
      <c r="R723" s="148">
        <v>224</v>
      </c>
      <c r="S723" s="148">
        <v>39090.909099999997</v>
      </c>
      <c r="T723" s="148">
        <v>8756363.6383999996</v>
      </c>
      <c r="U723" s="148">
        <v>1313454.5457599999</v>
      </c>
      <c r="V723" s="148">
        <v>7442909.0926400004</v>
      </c>
      <c r="W723" s="148">
        <v>700509.09107199998</v>
      </c>
      <c r="X723" s="148">
        <v>8143418.183712</v>
      </c>
      <c r="Y723" s="148">
        <v>44000</v>
      </c>
    </row>
    <row r="724" spans="1:25" x14ac:dyDescent="0.25">
      <c r="A724" s="212">
        <v>44977</v>
      </c>
      <c r="B724" s="152" t="s">
        <v>263</v>
      </c>
      <c r="C724" s="152" t="s">
        <v>264</v>
      </c>
      <c r="D724" s="152" t="s">
        <v>286</v>
      </c>
      <c r="E724" s="152" t="s">
        <v>287</v>
      </c>
      <c r="F724" s="152" t="s">
        <v>288</v>
      </c>
      <c r="G724" s="152" t="s">
        <v>514</v>
      </c>
      <c r="H724" s="152">
        <v>10</v>
      </c>
      <c r="I724" s="152">
        <v>0</v>
      </c>
      <c r="J724" s="152">
        <v>0</v>
      </c>
      <c r="K724" s="152">
        <v>38</v>
      </c>
      <c r="L724" s="152">
        <v>31</v>
      </c>
      <c r="M724" s="152">
        <v>32</v>
      </c>
      <c r="N724" s="148">
        <v>10</v>
      </c>
      <c r="O724" s="148">
        <v>14</v>
      </c>
      <c r="P724" s="148">
        <v>48</v>
      </c>
      <c r="Q724" s="148">
        <v>32</v>
      </c>
      <c r="R724" s="148">
        <v>205</v>
      </c>
      <c r="S724" s="148">
        <v>25000</v>
      </c>
      <c r="T724" s="148">
        <v>5125000</v>
      </c>
      <c r="U724" s="148">
        <v>0</v>
      </c>
      <c r="V724" s="148">
        <v>5125000</v>
      </c>
      <c r="W724" s="148">
        <v>410000</v>
      </c>
      <c r="X724" s="148">
        <v>5535000</v>
      </c>
      <c r="Y724" s="148">
        <v>35900</v>
      </c>
    </row>
    <row r="725" spans="1:25" x14ac:dyDescent="0.25">
      <c r="A725" s="212">
        <v>44977</v>
      </c>
      <c r="B725" s="152" t="s">
        <v>263</v>
      </c>
      <c r="C725" s="152" t="s">
        <v>264</v>
      </c>
      <c r="D725" s="152" t="s">
        <v>289</v>
      </c>
      <c r="E725" s="152" t="s">
        <v>290</v>
      </c>
      <c r="F725" s="152" t="s">
        <v>291</v>
      </c>
      <c r="G725" s="152" t="s">
        <v>514</v>
      </c>
      <c r="H725" s="152">
        <v>10</v>
      </c>
      <c r="I725" s="152">
        <v>0</v>
      </c>
      <c r="J725" s="152">
        <v>0.2</v>
      </c>
      <c r="K725" s="152">
        <v>19</v>
      </c>
      <c r="L725" s="152">
        <v>33</v>
      </c>
      <c r="M725" s="152">
        <v>18</v>
      </c>
      <c r="N725" s="148">
        <v>43</v>
      </c>
      <c r="O725" s="148">
        <v>46</v>
      </c>
      <c r="P725" s="148">
        <v>33</v>
      </c>
      <c r="Q725" s="148">
        <v>50</v>
      </c>
      <c r="R725" s="148">
        <v>242</v>
      </c>
      <c r="S725" s="148">
        <v>74545.454500000007</v>
      </c>
      <c r="T725" s="148">
        <v>18039999.989</v>
      </c>
      <c r="U725" s="148">
        <v>3607999.9978</v>
      </c>
      <c r="V725" s="148">
        <v>14431999.9912</v>
      </c>
      <c r="W725" s="148">
        <v>1443199.9991200001</v>
      </c>
      <c r="X725" s="148">
        <v>15875199.990320001</v>
      </c>
      <c r="Y725" s="148">
        <v>88900</v>
      </c>
    </row>
    <row r="726" spans="1:25" x14ac:dyDescent="0.25">
      <c r="A726" s="212">
        <v>44977</v>
      </c>
      <c r="B726" s="152" t="s">
        <v>263</v>
      </c>
      <c r="C726" s="152" t="s">
        <v>264</v>
      </c>
      <c r="D726" s="152" t="s">
        <v>292</v>
      </c>
      <c r="E726" s="152" t="s">
        <v>293</v>
      </c>
      <c r="F726" s="152" t="s">
        <v>294</v>
      </c>
      <c r="G726" s="152" t="s">
        <v>514</v>
      </c>
      <c r="H726" s="152">
        <v>10</v>
      </c>
      <c r="I726" s="152">
        <v>0</v>
      </c>
      <c r="J726" s="152">
        <v>0.2</v>
      </c>
      <c r="K726" s="152">
        <v>43</v>
      </c>
      <c r="L726" s="152">
        <v>29</v>
      </c>
      <c r="M726" s="152">
        <v>49</v>
      </c>
      <c r="N726" s="148">
        <v>47</v>
      </c>
      <c r="O726" s="148">
        <v>44</v>
      </c>
      <c r="P726" s="148">
        <v>25</v>
      </c>
      <c r="Q726" s="148">
        <v>34</v>
      </c>
      <c r="R726" s="148">
        <v>271</v>
      </c>
      <c r="S726" s="148">
        <v>74545.454500000007</v>
      </c>
      <c r="T726" s="148">
        <v>20201818.169500001</v>
      </c>
      <c r="U726" s="148">
        <v>4040363.6338999998</v>
      </c>
      <c r="V726" s="148">
        <v>16161454.535599999</v>
      </c>
      <c r="W726" s="148">
        <v>1616145.4535600001</v>
      </c>
      <c r="X726" s="148">
        <v>17777599.989160001</v>
      </c>
      <c r="Y726" s="148">
        <v>88900</v>
      </c>
    </row>
    <row r="727" spans="1:25" x14ac:dyDescent="0.25">
      <c r="A727" s="212">
        <v>44977</v>
      </c>
      <c r="B727" s="152" t="s">
        <v>263</v>
      </c>
      <c r="C727" s="152" t="s">
        <v>264</v>
      </c>
      <c r="D727" s="152" t="s">
        <v>295</v>
      </c>
      <c r="E727" s="152" t="s">
        <v>296</v>
      </c>
      <c r="F727" s="152" t="s">
        <v>297</v>
      </c>
      <c r="G727" s="152" t="s">
        <v>514</v>
      </c>
      <c r="H727" s="152">
        <v>10</v>
      </c>
      <c r="I727" s="152">
        <v>0</v>
      </c>
      <c r="J727" s="152">
        <v>0.1</v>
      </c>
      <c r="K727" s="152">
        <v>29</v>
      </c>
      <c r="L727" s="152">
        <v>46</v>
      </c>
      <c r="M727" s="152">
        <v>23</v>
      </c>
      <c r="N727" s="148">
        <v>26</v>
      </c>
      <c r="O727" s="148">
        <v>16</v>
      </c>
      <c r="P727" s="148">
        <v>13</v>
      </c>
      <c r="Q727" s="148">
        <v>50</v>
      </c>
      <c r="R727" s="148">
        <v>203</v>
      </c>
      <c r="S727" s="148">
        <v>28545.4545</v>
      </c>
      <c r="T727" s="148">
        <v>5794727.2635000004</v>
      </c>
      <c r="U727" s="148">
        <v>579472.72635000001</v>
      </c>
      <c r="V727" s="148">
        <v>5215254.5371500002</v>
      </c>
      <c r="W727" s="148">
        <v>463578.18108000001</v>
      </c>
      <c r="X727" s="148">
        <v>5678832.7182299998</v>
      </c>
      <c r="Y727" s="148">
        <v>34500</v>
      </c>
    </row>
    <row r="728" spans="1:25" x14ac:dyDescent="0.25">
      <c r="A728" s="212">
        <v>44977</v>
      </c>
      <c r="B728" s="152" t="s">
        <v>263</v>
      </c>
      <c r="C728" s="152" t="s">
        <v>264</v>
      </c>
      <c r="D728" s="152" t="s">
        <v>298</v>
      </c>
      <c r="E728" s="152" t="s">
        <v>299</v>
      </c>
      <c r="F728" s="152" t="s">
        <v>300</v>
      </c>
      <c r="G728" s="152" t="s">
        <v>514</v>
      </c>
      <c r="H728" s="152">
        <v>10</v>
      </c>
      <c r="I728" s="152">
        <v>0</v>
      </c>
      <c r="J728" s="152">
        <v>0.25</v>
      </c>
      <c r="K728" s="152">
        <v>49</v>
      </c>
      <c r="L728" s="152">
        <v>35</v>
      </c>
      <c r="M728" s="152">
        <v>39</v>
      </c>
      <c r="N728" s="148">
        <v>11</v>
      </c>
      <c r="O728" s="148">
        <v>12</v>
      </c>
      <c r="P728" s="148">
        <v>28</v>
      </c>
      <c r="Q728" s="148">
        <v>16</v>
      </c>
      <c r="R728" s="148">
        <v>190</v>
      </c>
      <c r="S728" s="148">
        <v>73636.363599999997</v>
      </c>
      <c r="T728" s="148">
        <v>13990909.084000001</v>
      </c>
      <c r="U728" s="148">
        <v>3497727.2710000002</v>
      </c>
      <c r="V728" s="148">
        <v>10493181.812999999</v>
      </c>
      <c r="W728" s="148">
        <v>1119272.7267199999</v>
      </c>
      <c r="X728" s="148">
        <v>11612454.539720001</v>
      </c>
      <c r="Y728" s="148">
        <v>87900</v>
      </c>
    </row>
    <row r="729" spans="1:25" x14ac:dyDescent="0.25">
      <c r="A729" s="212">
        <v>44977</v>
      </c>
      <c r="B729" s="152" t="s">
        <v>263</v>
      </c>
      <c r="C729" s="152" t="s">
        <v>264</v>
      </c>
      <c r="D729" s="152" t="s">
        <v>301</v>
      </c>
      <c r="E729" s="152" t="s">
        <v>302</v>
      </c>
      <c r="F729" s="152" t="s">
        <v>303</v>
      </c>
      <c r="G729" s="152" t="s">
        <v>514</v>
      </c>
      <c r="H729" s="152">
        <v>10</v>
      </c>
      <c r="I729" s="152">
        <v>0</v>
      </c>
      <c r="J729" s="152">
        <v>0</v>
      </c>
      <c r="K729" s="152">
        <v>43</v>
      </c>
      <c r="L729" s="152">
        <v>12</v>
      </c>
      <c r="M729" s="152">
        <v>19</v>
      </c>
      <c r="N729" s="148">
        <v>49</v>
      </c>
      <c r="O729" s="148">
        <v>39</v>
      </c>
      <c r="P729" s="148">
        <v>41</v>
      </c>
      <c r="Q729" s="148">
        <v>39</v>
      </c>
      <c r="R729" s="148">
        <v>242</v>
      </c>
      <c r="S729" s="148">
        <v>52545.4545</v>
      </c>
      <c r="T729" s="148">
        <v>12715999.989</v>
      </c>
      <c r="U729" s="148">
        <v>0</v>
      </c>
      <c r="V729" s="148">
        <v>12715999.989</v>
      </c>
      <c r="W729" s="148">
        <v>1017279.9991200001</v>
      </c>
      <c r="X729" s="148">
        <v>13733279.988120001</v>
      </c>
      <c r="Y729" s="148">
        <v>63900</v>
      </c>
    </row>
    <row r="730" spans="1:25" x14ac:dyDescent="0.25">
      <c r="A730" s="212">
        <v>44977</v>
      </c>
      <c r="B730" s="152" t="s">
        <v>263</v>
      </c>
      <c r="C730" s="152" t="s">
        <v>264</v>
      </c>
      <c r="D730" s="152" t="s">
        <v>304</v>
      </c>
      <c r="E730" s="152" t="s">
        <v>305</v>
      </c>
      <c r="F730" s="152" t="s">
        <v>306</v>
      </c>
      <c r="G730" s="152" t="s">
        <v>514</v>
      </c>
      <c r="H730" s="152">
        <v>10</v>
      </c>
      <c r="I730" s="152">
        <v>0</v>
      </c>
      <c r="J730" s="152">
        <v>0</v>
      </c>
      <c r="K730" s="152">
        <v>34</v>
      </c>
      <c r="L730" s="152">
        <v>15</v>
      </c>
      <c r="M730" s="152">
        <v>37</v>
      </c>
      <c r="N730" s="148">
        <v>22</v>
      </c>
      <c r="O730" s="148">
        <v>42</v>
      </c>
      <c r="P730" s="148">
        <v>30</v>
      </c>
      <c r="Q730" s="148">
        <v>42</v>
      </c>
      <c r="R730" s="148">
        <v>222</v>
      </c>
      <c r="S730" s="148">
        <v>27272.727299999999</v>
      </c>
      <c r="T730" s="148">
        <v>6054545.4605999999</v>
      </c>
      <c r="U730" s="148">
        <v>0</v>
      </c>
      <c r="V730" s="148">
        <v>6054545.4605999999</v>
      </c>
      <c r="W730" s="148">
        <v>484363.63684799999</v>
      </c>
      <c r="X730" s="148">
        <v>6538909.0974479998</v>
      </c>
      <c r="Y730" s="148">
        <v>33500</v>
      </c>
    </row>
    <row r="731" spans="1:25" x14ac:dyDescent="0.25">
      <c r="A731" s="212">
        <v>44977</v>
      </c>
      <c r="B731" s="152" t="s">
        <v>263</v>
      </c>
      <c r="C731" s="152" t="s">
        <v>264</v>
      </c>
      <c r="D731" s="152" t="s">
        <v>307</v>
      </c>
      <c r="E731" s="152" t="s">
        <v>308</v>
      </c>
      <c r="F731" s="152" t="s">
        <v>309</v>
      </c>
      <c r="G731" s="152" t="s">
        <v>514</v>
      </c>
      <c r="H731" s="152">
        <v>10</v>
      </c>
      <c r="I731" s="152">
        <v>0</v>
      </c>
      <c r="J731" s="152">
        <v>0.25</v>
      </c>
      <c r="K731" s="152">
        <v>14</v>
      </c>
      <c r="L731" s="152">
        <v>41</v>
      </c>
      <c r="M731" s="152">
        <v>29</v>
      </c>
      <c r="N731" s="148">
        <v>12</v>
      </c>
      <c r="O731" s="148">
        <v>26</v>
      </c>
      <c r="P731" s="148">
        <v>17</v>
      </c>
      <c r="Q731" s="148">
        <v>46</v>
      </c>
      <c r="R731" s="148">
        <v>185</v>
      </c>
      <c r="S731" s="148">
        <v>71363.636400000003</v>
      </c>
      <c r="T731" s="148">
        <v>13202272.733999999</v>
      </c>
      <c r="U731" s="148">
        <v>3300568.1834999998</v>
      </c>
      <c r="V731" s="148">
        <v>9901704.5504999999</v>
      </c>
      <c r="W731" s="148">
        <v>1056181.8187200001</v>
      </c>
      <c r="X731" s="148">
        <v>10957886.36922</v>
      </c>
      <c r="Y731" s="148">
        <v>85900</v>
      </c>
    </row>
    <row r="732" spans="1:25" x14ac:dyDescent="0.25">
      <c r="A732" s="212">
        <v>44977</v>
      </c>
      <c r="B732" s="152" t="s">
        <v>263</v>
      </c>
      <c r="C732" s="152" t="s">
        <v>264</v>
      </c>
      <c r="D732" s="152" t="s">
        <v>310</v>
      </c>
      <c r="E732" s="152" t="s">
        <v>311</v>
      </c>
      <c r="F732" s="152" t="s">
        <v>312</v>
      </c>
      <c r="G732" s="152" t="s">
        <v>514</v>
      </c>
      <c r="H732" s="152">
        <v>10</v>
      </c>
      <c r="I732" s="152">
        <v>0</v>
      </c>
      <c r="J732" s="152">
        <v>0.3</v>
      </c>
      <c r="K732" s="152">
        <v>19</v>
      </c>
      <c r="L732" s="152">
        <v>40</v>
      </c>
      <c r="M732" s="152">
        <v>30</v>
      </c>
      <c r="N732" s="148">
        <v>35</v>
      </c>
      <c r="O732" s="148">
        <v>32</v>
      </c>
      <c r="P732" s="148">
        <v>33</v>
      </c>
      <c r="Q732" s="148">
        <v>46</v>
      </c>
      <c r="R732" s="148">
        <v>235</v>
      </c>
      <c r="S732" s="148">
        <v>45454.5455</v>
      </c>
      <c r="T732" s="148">
        <v>10681818.192500001</v>
      </c>
      <c r="U732" s="148">
        <v>3204545.4577500001</v>
      </c>
      <c r="V732" s="148">
        <v>7477272.7347499998</v>
      </c>
      <c r="W732" s="148">
        <v>854545.45539999998</v>
      </c>
      <c r="X732" s="148">
        <v>8331818.1901500002</v>
      </c>
      <c r="Y732" s="148">
        <v>55900</v>
      </c>
    </row>
    <row r="733" spans="1:25" x14ac:dyDescent="0.25">
      <c r="A733" s="212">
        <v>44977</v>
      </c>
      <c r="B733" s="152" t="s">
        <v>263</v>
      </c>
      <c r="C733" s="152" t="s">
        <v>264</v>
      </c>
      <c r="D733" s="152" t="s">
        <v>313</v>
      </c>
      <c r="E733" s="152" t="s">
        <v>314</v>
      </c>
      <c r="F733" s="152" t="s">
        <v>315</v>
      </c>
      <c r="G733" s="152" t="s">
        <v>514</v>
      </c>
      <c r="H733" s="152">
        <v>10</v>
      </c>
      <c r="I733" s="152">
        <v>0</v>
      </c>
      <c r="J733" s="152">
        <v>0</v>
      </c>
      <c r="K733" s="152">
        <v>18</v>
      </c>
      <c r="L733" s="152">
        <v>15</v>
      </c>
      <c r="M733" s="152">
        <v>50</v>
      </c>
      <c r="N733" s="148">
        <v>42</v>
      </c>
      <c r="O733" s="148">
        <v>15</v>
      </c>
      <c r="P733" s="148">
        <v>27</v>
      </c>
      <c r="Q733" s="148">
        <v>12</v>
      </c>
      <c r="R733" s="148">
        <v>179</v>
      </c>
      <c r="S733" s="148">
        <v>25000</v>
      </c>
      <c r="T733" s="148">
        <v>4475000</v>
      </c>
      <c r="U733" s="148">
        <v>0</v>
      </c>
      <c r="V733" s="148">
        <v>4475000</v>
      </c>
      <c r="W733" s="148">
        <v>358000</v>
      </c>
      <c r="X733" s="148">
        <v>4833000</v>
      </c>
      <c r="Y733" s="148">
        <v>30500</v>
      </c>
    </row>
    <row r="734" spans="1:25" x14ac:dyDescent="0.25">
      <c r="A734" s="212">
        <v>44977</v>
      </c>
      <c r="B734" s="152" t="s">
        <v>263</v>
      </c>
      <c r="C734" s="152" t="s">
        <v>264</v>
      </c>
      <c r="D734" s="152" t="s">
        <v>316</v>
      </c>
      <c r="E734" s="152" t="s">
        <v>317</v>
      </c>
      <c r="F734" s="152" t="s">
        <v>318</v>
      </c>
      <c r="G734" s="152" t="s">
        <v>514</v>
      </c>
      <c r="H734" s="152">
        <v>10</v>
      </c>
      <c r="I734" s="152">
        <v>0</v>
      </c>
      <c r="J734" s="152">
        <v>0.25</v>
      </c>
      <c r="K734" s="152">
        <v>28</v>
      </c>
      <c r="L734" s="152">
        <v>44</v>
      </c>
      <c r="M734" s="152">
        <v>39</v>
      </c>
      <c r="N734" s="148">
        <v>39</v>
      </c>
      <c r="O734" s="148">
        <v>45</v>
      </c>
      <c r="P734" s="148">
        <v>29</v>
      </c>
      <c r="Q734" s="148">
        <v>35</v>
      </c>
      <c r="R734" s="148">
        <v>259</v>
      </c>
      <c r="S734" s="148">
        <v>56545.4545</v>
      </c>
      <c r="T734" s="148">
        <v>14645272.715500001</v>
      </c>
      <c r="U734" s="148">
        <v>3661318.1788750002</v>
      </c>
      <c r="V734" s="148">
        <v>10983954.536625</v>
      </c>
      <c r="W734" s="148">
        <v>1171621.81724</v>
      </c>
      <c r="X734" s="148">
        <v>12155576.353864999</v>
      </c>
      <c r="Y734" s="148">
        <v>65900</v>
      </c>
    </row>
    <row r="735" spans="1:25" x14ac:dyDescent="0.25">
      <c r="A735" s="212">
        <v>44977</v>
      </c>
      <c r="B735" s="152" t="s">
        <v>263</v>
      </c>
      <c r="C735" s="152" t="s">
        <v>264</v>
      </c>
      <c r="D735" s="152" t="s">
        <v>319</v>
      </c>
      <c r="E735" s="152" t="s">
        <v>320</v>
      </c>
      <c r="F735" s="152" t="s">
        <v>321</v>
      </c>
      <c r="G735" s="152" t="s">
        <v>514</v>
      </c>
      <c r="H735" s="152">
        <v>10</v>
      </c>
      <c r="I735" s="152">
        <v>0</v>
      </c>
      <c r="J735" s="152">
        <v>0.3</v>
      </c>
      <c r="K735" s="152">
        <v>20</v>
      </c>
      <c r="L735" s="152">
        <v>42</v>
      </c>
      <c r="M735" s="152">
        <v>45</v>
      </c>
      <c r="N735" s="148">
        <v>28</v>
      </c>
      <c r="O735" s="148">
        <v>46</v>
      </c>
      <c r="P735" s="148">
        <v>26</v>
      </c>
      <c r="Q735" s="148">
        <v>25</v>
      </c>
      <c r="R735" s="148">
        <v>232</v>
      </c>
      <c r="S735" s="148">
        <v>47000</v>
      </c>
      <c r="T735" s="148">
        <v>10904000</v>
      </c>
      <c r="U735" s="148">
        <v>3271200</v>
      </c>
      <c r="V735" s="148">
        <v>7632800</v>
      </c>
      <c r="W735" s="148">
        <v>872320</v>
      </c>
      <c r="X735" s="148">
        <v>8505120</v>
      </c>
      <c r="Y735" s="148">
        <v>56900</v>
      </c>
    </row>
    <row r="736" spans="1:25" x14ac:dyDescent="0.25">
      <c r="A736" s="212">
        <v>44977</v>
      </c>
      <c r="B736" s="152" t="s">
        <v>263</v>
      </c>
      <c r="C736" s="152" t="s">
        <v>264</v>
      </c>
      <c r="D736" s="152" t="s">
        <v>322</v>
      </c>
      <c r="E736" s="152" t="s">
        <v>323</v>
      </c>
      <c r="F736" s="152" t="s">
        <v>324</v>
      </c>
      <c r="G736" s="152" t="s">
        <v>514</v>
      </c>
      <c r="H736" s="152">
        <v>5</v>
      </c>
      <c r="I736" s="152">
        <v>0</v>
      </c>
      <c r="J736" s="152">
        <v>0.2</v>
      </c>
      <c r="K736" s="152">
        <v>48</v>
      </c>
      <c r="L736" s="152">
        <v>40</v>
      </c>
      <c r="M736" s="152">
        <v>19</v>
      </c>
      <c r="N736" s="148">
        <v>35</v>
      </c>
      <c r="O736" s="148">
        <v>12</v>
      </c>
      <c r="P736" s="148">
        <v>16</v>
      </c>
      <c r="Q736" s="148">
        <v>30</v>
      </c>
      <c r="R736" s="148">
        <v>200</v>
      </c>
      <c r="S736" s="148">
        <v>41818</v>
      </c>
      <c r="T736" s="148">
        <v>8363600</v>
      </c>
      <c r="U736" s="148">
        <v>1672720</v>
      </c>
      <c r="V736" s="148">
        <v>6690880</v>
      </c>
      <c r="W736" s="148">
        <v>669088</v>
      </c>
      <c r="X736" s="148">
        <v>7359968</v>
      </c>
      <c r="Y736" s="148">
        <v>49900</v>
      </c>
    </row>
    <row r="737" spans="1:25" x14ac:dyDescent="0.25">
      <c r="A737" s="212">
        <v>44977</v>
      </c>
      <c r="B737" s="152" t="s">
        <v>263</v>
      </c>
      <c r="C737" s="152" t="s">
        <v>264</v>
      </c>
      <c r="D737" s="152" t="s">
        <v>325</v>
      </c>
      <c r="E737" s="152" t="s">
        <v>326</v>
      </c>
      <c r="F737" s="152" t="s">
        <v>327</v>
      </c>
      <c r="G737" s="152" t="s">
        <v>514</v>
      </c>
      <c r="H737" s="152">
        <v>5</v>
      </c>
      <c r="I737" s="152">
        <v>0</v>
      </c>
      <c r="J737" s="152">
        <v>0.15</v>
      </c>
      <c r="K737" s="152">
        <v>24</v>
      </c>
      <c r="L737" s="152">
        <v>30</v>
      </c>
      <c r="M737" s="152">
        <v>10</v>
      </c>
      <c r="N737" s="148">
        <v>40</v>
      </c>
      <c r="O737" s="148">
        <v>49</v>
      </c>
      <c r="P737" s="148">
        <v>37</v>
      </c>
      <c r="Q737" s="148">
        <v>23</v>
      </c>
      <c r="R737" s="148">
        <v>213</v>
      </c>
      <c r="S737" s="148">
        <v>82727.272700000001</v>
      </c>
      <c r="T737" s="148">
        <v>17620909.085099999</v>
      </c>
      <c r="U737" s="148">
        <v>2643136.3627650002</v>
      </c>
      <c r="V737" s="148">
        <v>14977772.722335</v>
      </c>
      <c r="W737" s="148">
        <v>1409672.7268079999</v>
      </c>
      <c r="X737" s="148">
        <v>16387445.449143</v>
      </c>
      <c r="Y737" s="148">
        <v>85000</v>
      </c>
    </row>
    <row r="738" spans="1:25" x14ac:dyDescent="0.25">
      <c r="A738" s="212">
        <v>44977</v>
      </c>
      <c r="B738" s="152" t="s">
        <v>263</v>
      </c>
      <c r="C738" s="152" t="s">
        <v>264</v>
      </c>
      <c r="D738" s="152" t="s">
        <v>328</v>
      </c>
      <c r="E738" s="152" t="s">
        <v>329</v>
      </c>
      <c r="F738" s="152" t="s">
        <v>330</v>
      </c>
      <c r="G738" s="152" t="s">
        <v>514</v>
      </c>
      <c r="H738" s="152">
        <v>5</v>
      </c>
      <c r="I738" s="152">
        <v>0</v>
      </c>
      <c r="J738" s="152">
        <v>0.2</v>
      </c>
      <c r="K738" s="152">
        <v>14</v>
      </c>
      <c r="L738" s="152">
        <v>17</v>
      </c>
      <c r="M738" s="152">
        <v>39</v>
      </c>
      <c r="N738" s="148">
        <v>13</v>
      </c>
      <c r="O738" s="148">
        <v>38</v>
      </c>
      <c r="P738" s="148">
        <v>49</v>
      </c>
      <c r="Q738" s="148">
        <v>14</v>
      </c>
      <c r="R738" s="148">
        <v>184</v>
      </c>
      <c r="S738" s="148">
        <v>32727</v>
      </c>
      <c r="T738" s="148">
        <v>6021768</v>
      </c>
      <c r="U738" s="148">
        <v>1204353.6000000001</v>
      </c>
      <c r="V738" s="148">
        <v>4817414.4000000004</v>
      </c>
      <c r="W738" s="148">
        <v>481741.44</v>
      </c>
      <c r="X738" s="148">
        <v>5299155.84</v>
      </c>
      <c r="Y738" s="148">
        <v>39900</v>
      </c>
    </row>
    <row r="739" spans="1:25" x14ac:dyDescent="0.25">
      <c r="A739" s="212">
        <v>44977</v>
      </c>
      <c r="B739" s="152" t="s">
        <v>263</v>
      </c>
      <c r="C739" s="152" t="s">
        <v>264</v>
      </c>
      <c r="D739" s="152" t="s">
        <v>331</v>
      </c>
      <c r="E739" s="152" t="s">
        <v>332</v>
      </c>
      <c r="F739" s="152" t="s">
        <v>333</v>
      </c>
      <c r="G739" s="152" t="s">
        <v>514</v>
      </c>
      <c r="H739" s="152">
        <v>5</v>
      </c>
      <c r="I739" s="152">
        <v>0</v>
      </c>
      <c r="J739" s="152">
        <v>0.15</v>
      </c>
      <c r="K739" s="152">
        <v>16</v>
      </c>
      <c r="L739" s="152">
        <v>39</v>
      </c>
      <c r="M739" s="152">
        <v>21</v>
      </c>
      <c r="N739" s="148">
        <v>42</v>
      </c>
      <c r="O739" s="148">
        <v>18</v>
      </c>
      <c r="P739" s="148">
        <v>50</v>
      </c>
      <c r="Q739" s="148">
        <v>23</v>
      </c>
      <c r="R739" s="148">
        <v>209</v>
      </c>
      <c r="S739" s="148">
        <v>64545.4545</v>
      </c>
      <c r="T739" s="148">
        <v>13489999.990499999</v>
      </c>
      <c r="U739" s="148">
        <v>2023499.9985750001</v>
      </c>
      <c r="V739" s="148">
        <v>11466499.991924999</v>
      </c>
      <c r="W739" s="148">
        <v>1079199.99924</v>
      </c>
      <c r="X739" s="148">
        <v>12545699.991164999</v>
      </c>
      <c r="Y739" s="148">
        <v>65500</v>
      </c>
    </row>
    <row r="740" spans="1:25" x14ac:dyDescent="0.25">
      <c r="A740" s="212">
        <v>44977</v>
      </c>
      <c r="B740" s="152" t="s">
        <v>263</v>
      </c>
      <c r="C740" s="152" t="s">
        <v>264</v>
      </c>
      <c r="D740" s="152" t="s">
        <v>334</v>
      </c>
      <c r="E740" s="152" t="s">
        <v>335</v>
      </c>
      <c r="F740" s="152" t="s">
        <v>336</v>
      </c>
      <c r="G740" s="152" t="s">
        <v>514</v>
      </c>
      <c r="H740" s="152">
        <v>10</v>
      </c>
      <c r="I740" s="152">
        <v>0</v>
      </c>
      <c r="J740" s="152">
        <v>0.1</v>
      </c>
      <c r="K740" s="152">
        <v>29</v>
      </c>
      <c r="L740" s="152">
        <v>47</v>
      </c>
      <c r="M740" s="152">
        <v>43</v>
      </c>
      <c r="N740" s="148">
        <v>39</v>
      </c>
      <c r="O740" s="148">
        <v>30</v>
      </c>
      <c r="P740" s="148">
        <v>24</v>
      </c>
      <c r="Q740" s="148">
        <v>30</v>
      </c>
      <c r="R740" s="148">
        <v>242</v>
      </c>
      <c r="S740" s="148">
        <v>25000</v>
      </c>
      <c r="T740" s="148">
        <v>6050000</v>
      </c>
      <c r="U740" s="148">
        <v>605000</v>
      </c>
      <c r="V740" s="148">
        <v>5445000</v>
      </c>
      <c r="W740" s="148">
        <v>484000</v>
      </c>
      <c r="X740" s="148">
        <v>5929000</v>
      </c>
      <c r="Y740" s="148">
        <v>29900</v>
      </c>
    </row>
    <row r="741" spans="1:25" x14ac:dyDescent="0.25">
      <c r="A741" s="212">
        <v>44977</v>
      </c>
      <c r="B741" s="152" t="s">
        <v>263</v>
      </c>
      <c r="C741" s="152" t="s">
        <v>264</v>
      </c>
      <c r="D741" s="152" t="s">
        <v>352</v>
      </c>
      <c r="E741" s="152" t="s">
        <v>353</v>
      </c>
      <c r="F741" s="152" t="s">
        <v>354</v>
      </c>
      <c r="G741" s="152" t="s">
        <v>514</v>
      </c>
      <c r="H741" s="152">
        <v>16</v>
      </c>
      <c r="I741" s="152">
        <v>0</v>
      </c>
      <c r="J741" s="152">
        <v>0.15</v>
      </c>
      <c r="K741" s="152">
        <v>11</v>
      </c>
      <c r="L741" s="152">
        <v>14</v>
      </c>
      <c r="M741" s="152">
        <v>15</v>
      </c>
      <c r="N741" s="148">
        <v>11</v>
      </c>
      <c r="O741" s="148">
        <v>44</v>
      </c>
      <c r="P741" s="148">
        <v>41</v>
      </c>
      <c r="Q741" s="148">
        <v>41</v>
      </c>
      <c r="R741" s="148">
        <v>177</v>
      </c>
      <c r="S741" s="148">
        <v>56364</v>
      </c>
      <c r="T741" s="148">
        <v>9976428</v>
      </c>
      <c r="U741" s="148">
        <v>1496464.2</v>
      </c>
      <c r="V741" s="148">
        <v>8479963.8000000007</v>
      </c>
      <c r="W741" s="148">
        <v>798114.24</v>
      </c>
      <c r="X741" s="148">
        <v>9278078.0399999991</v>
      </c>
      <c r="Y741" s="148">
        <v>72900</v>
      </c>
    </row>
    <row r="742" spans="1:25" x14ac:dyDescent="0.25">
      <c r="A742" s="212">
        <v>44977</v>
      </c>
      <c r="B742" s="152" t="s">
        <v>263</v>
      </c>
      <c r="C742" s="152" t="s">
        <v>264</v>
      </c>
      <c r="D742" s="152" t="s">
        <v>355</v>
      </c>
      <c r="E742" s="152" t="s">
        <v>356</v>
      </c>
      <c r="F742" s="152" t="s">
        <v>357</v>
      </c>
      <c r="G742" s="152" t="s">
        <v>514</v>
      </c>
      <c r="H742" s="152">
        <v>16</v>
      </c>
      <c r="I742" s="152">
        <v>0</v>
      </c>
      <c r="J742" s="152">
        <v>0</v>
      </c>
      <c r="K742" s="152">
        <v>14</v>
      </c>
      <c r="L742" s="152">
        <v>16</v>
      </c>
      <c r="M742" s="152">
        <v>23</v>
      </c>
      <c r="N742" s="148">
        <v>42</v>
      </c>
      <c r="O742" s="148">
        <v>31</v>
      </c>
      <c r="P742" s="148">
        <v>36</v>
      </c>
      <c r="Q742" s="148">
        <v>46</v>
      </c>
      <c r="R742" s="148">
        <v>208</v>
      </c>
      <c r="S742" s="148">
        <v>56364</v>
      </c>
      <c r="T742" s="148">
        <v>11723712</v>
      </c>
      <c r="U742" s="148">
        <v>0</v>
      </c>
      <c r="V742" s="148">
        <v>11723712</v>
      </c>
      <c r="W742" s="148">
        <v>937896.95999999996</v>
      </c>
      <c r="X742" s="148">
        <v>12661608.960000001</v>
      </c>
      <c r="Y742" s="148">
        <v>72900</v>
      </c>
    </row>
    <row r="743" spans="1:25" x14ac:dyDescent="0.25">
      <c r="A743" s="212">
        <v>44977</v>
      </c>
      <c r="B743" s="152" t="s">
        <v>263</v>
      </c>
      <c r="C743" s="152" t="s">
        <v>264</v>
      </c>
      <c r="D743" s="152" t="s">
        <v>358</v>
      </c>
      <c r="E743" s="152" t="s">
        <v>359</v>
      </c>
      <c r="F743" s="152" t="s">
        <v>360</v>
      </c>
      <c r="G743" s="152" t="s">
        <v>514</v>
      </c>
      <c r="H743" s="152">
        <v>16</v>
      </c>
      <c r="I743" s="152">
        <v>0</v>
      </c>
      <c r="J743" s="152">
        <v>0</v>
      </c>
      <c r="K743" s="152">
        <v>42</v>
      </c>
      <c r="L743" s="152">
        <v>26</v>
      </c>
      <c r="M743" s="152">
        <v>23</v>
      </c>
      <c r="N743" s="148">
        <v>29</v>
      </c>
      <c r="O743" s="148">
        <v>44</v>
      </c>
      <c r="P743" s="148">
        <v>25</v>
      </c>
      <c r="Q743" s="148">
        <v>26</v>
      </c>
      <c r="R743" s="148">
        <v>215</v>
      </c>
      <c r="S743" s="148">
        <v>64545</v>
      </c>
      <c r="T743" s="148">
        <v>13877175</v>
      </c>
      <c r="U743" s="148">
        <v>0</v>
      </c>
      <c r="V743" s="148">
        <v>13877175</v>
      </c>
      <c r="W743" s="148">
        <v>1110174</v>
      </c>
      <c r="X743" s="148">
        <v>14987349</v>
      </c>
      <c r="Y743" s="148">
        <v>83900</v>
      </c>
    </row>
    <row r="744" spans="1:25" x14ac:dyDescent="0.25">
      <c r="A744" s="212">
        <v>44977</v>
      </c>
      <c r="B744" s="152" t="s">
        <v>263</v>
      </c>
      <c r="C744" s="152" t="s">
        <v>264</v>
      </c>
      <c r="D744" s="152" t="s">
        <v>361</v>
      </c>
      <c r="E744" s="152" t="s">
        <v>362</v>
      </c>
      <c r="F744" s="152" t="s">
        <v>363</v>
      </c>
      <c r="G744" s="152" t="s">
        <v>514</v>
      </c>
      <c r="H744" s="152">
        <v>16</v>
      </c>
      <c r="I744" s="152">
        <v>0</v>
      </c>
      <c r="J744" s="152">
        <v>0.15</v>
      </c>
      <c r="K744" s="152">
        <v>33</v>
      </c>
      <c r="L744" s="152">
        <v>19</v>
      </c>
      <c r="M744" s="152">
        <v>26</v>
      </c>
      <c r="N744" s="148">
        <v>40</v>
      </c>
      <c r="O744" s="148">
        <v>39</v>
      </c>
      <c r="P744" s="148">
        <v>19</v>
      </c>
      <c r="Q744" s="148">
        <v>25</v>
      </c>
      <c r="R744" s="148">
        <v>201</v>
      </c>
      <c r="S744" s="148">
        <v>64545</v>
      </c>
      <c r="T744" s="148">
        <v>12973545</v>
      </c>
      <c r="U744" s="148">
        <v>1946031.75</v>
      </c>
      <c r="V744" s="148">
        <v>11027513.25</v>
      </c>
      <c r="W744" s="148">
        <v>1037883.6</v>
      </c>
      <c r="X744" s="148">
        <v>12065396.85</v>
      </c>
      <c r="Y744" s="148">
        <v>83900</v>
      </c>
    </row>
    <row r="745" spans="1:25" x14ac:dyDescent="0.25">
      <c r="A745" s="212">
        <v>44977</v>
      </c>
      <c r="B745" s="152" t="s">
        <v>263</v>
      </c>
      <c r="C745" s="152" t="s">
        <v>264</v>
      </c>
      <c r="D745" s="152" t="s">
        <v>364</v>
      </c>
      <c r="E745" s="152" t="s">
        <v>365</v>
      </c>
      <c r="F745" s="152" t="s">
        <v>366</v>
      </c>
      <c r="G745" s="152" t="s">
        <v>514</v>
      </c>
      <c r="H745" s="152">
        <v>20</v>
      </c>
      <c r="I745" s="152">
        <v>0</v>
      </c>
      <c r="J745" s="152">
        <v>0.2</v>
      </c>
      <c r="K745" s="152">
        <v>14</v>
      </c>
      <c r="L745" s="152">
        <v>25</v>
      </c>
      <c r="M745" s="152">
        <v>21</v>
      </c>
      <c r="N745" s="148">
        <v>30</v>
      </c>
      <c r="O745" s="148">
        <v>21</v>
      </c>
      <c r="P745" s="148">
        <v>35</v>
      </c>
      <c r="Q745" s="148">
        <v>16</v>
      </c>
      <c r="R745" s="148">
        <v>162</v>
      </c>
      <c r="S745" s="148">
        <v>56364</v>
      </c>
      <c r="T745" s="148">
        <v>9130968</v>
      </c>
      <c r="U745" s="148">
        <v>1826193.6</v>
      </c>
      <c r="V745" s="148">
        <v>7304774.4000000004</v>
      </c>
      <c r="W745" s="148">
        <v>730477.44</v>
      </c>
      <c r="X745" s="148">
        <v>8035251.8399999999</v>
      </c>
      <c r="Y745" s="148">
        <v>72900</v>
      </c>
    </row>
    <row r="746" spans="1:25" x14ac:dyDescent="0.25">
      <c r="A746" s="212">
        <v>44977</v>
      </c>
      <c r="B746" s="152" t="s">
        <v>263</v>
      </c>
      <c r="C746" s="152" t="s">
        <v>264</v>
      </c>
      <c r="D746" s="152" t="s">
        <v>367</v>
      </c>
      <c r="E746" s="152" t="s">
        <v>368</v>
      </c>
      <c r="F746" s="152" t="s">
        <v>369</v>
      </c>
      <c r="G746" s="152" t="s">
        <v>549</v>
      </c>
      <c r="H746" s="152">
        <v>16</v>
      </c>
      <c r="I746" s="152">
        <v>0</v>
      </c>
      <c r="J746" s="152">
        <v>0.2</v>
      </c>
      <c r="K746" s="152">
        <v>31</v>
      </c>
      <c r="L746" s="152">
        <v>22</v>
      </c>
      <c r="M746" s="152">
        <v>42</v>
      </c>
      <c r="N746" s="148">
        <v>48</v>
      </c>
      <c r="O746" s="148">
        <v>28</v>
      </c>
      <c r="P746" s="148">
        <v>34</v>
      </c>
      <c r="Q746" s="148">
        <v>33</v>
      </c>
      <c r="R746" s="148">
        <v>238</v>
      </c>
      <c r="S746" s="148">
        <v>60000</v>
      </c>
      <c r="T746" s="148">
        <v>14280000</v>
      </c>
      <c r="U746" s="148">
        <v>2856000</v>
      </c>
      <c r="V746" s="148">
        <v>11424000</v>
      </c>
      <c r="W746" s="148">
        <v>1142400</v>
      </c>
      <c r="X746" s="148">
        <v>12566400</v>
      </c>
      <c r="Y746" s="148">
        <v>77900</v>
      </c>
    </row>
    <row r="747" spans="1:25" x14ac:dyDescent="0.25">
      <c r="A747" s="212">
        <v>44977</v>
      </c>
      <c r="B747" s="152" t="s">
        <v>263</v>
      </c>
      <c r="C747" s="152" t="s">
        <v>264</v>
      </c>
      <c r="D747" s="152" t="s">
        <v>370</v>
      </c>
      <c r="E747" s="152" t="s">
        <v>371</v>
      </c>
      <c r="F747" s="152" t="s">
        <v>372</v>
      </c>
      <c r="G747" s="152" t="s">
        <v>514</v>
      </c>
      <c r="H747" s="152">
        <v>20</v>
      </c>
      <c r="I747" s="152">
        <v>0</v>
      </c>
      <c r="J747" s="152">
        <v>0.2</v>
      </c>
      <c r="K747" s="152">
        <v>44</v>
      </c>
      <c r="L747" s="152">
        <v>19</v>
      </c>
      <c r="M747" s="152">
        <v>15</v>
      </c>
      <c r="N747" s="148">
        <v>43</v>
      </c>
      <c r="O747" s="148">
        <v>13</v>
      </c>
      <c r="P747" s="148">
        <v>43</v>
      </c>
      <c r="Q747" s="148">
        <v>47</v>
      </c>
      <c r="R747" s="148">
        <v>224</v>
      </c>
      <c r="S747" s="148">
        <v>40000</v>
      </c>
      <c r="T747" s="148">
        <v>8960000</v>
      </c>
      <c r="U747" s="148">
        <v>1792000</v>
      </c>
      <c r="V747" s="148">
        <v>7168000</v>
      </c>
      <c r="W747" s="148">
        <v>716800</v>
      </c>
      <c r="X747" s="148">
        <v>7884800</v>
      </c>
      <c r="Y747" s="148">
        <v>51900</v>
      </c>
    </row>
    <row r="748" spans="1:25" x14ac:dyDescent="0.25">
      <c r="A748" s="212">
        <v>44977</v>
      </c>
      <c r="B748" s="152" t="s">
        <v>263</v>
      </c>
      <c r="C748" s="152" t="s">
        <v>264</v>
      </c>
      <c r="D748" s="152" t="s">
        <v>373</v>
      </c>
      <c r="E748" s="152" t="s">
        <v>374</v>
      </c>
      <c r="F748" s="152" t="s">
        <v>375</v>
      </c>
      <c r="G748" s="152" t="s">
        <v>514</v>
      </c>
      <c r="H748" s="152">
        <v>24</v>
      </c>
      <c r="I748" s="152">
        <v>0</v>
      </c>
      <c r="J748" s="152">
        <v>0.1</v>
      </c>
      <c r="K748" s="152">
        <v>39</v>
      </c>
      <c r="L748" s="152">
        <v>47</v>
      </c>
      <c r="M748" s="152">
        <v>32</v>
      </c>
      <c r="N748" s="148">
        <v>14</v>
      </c>
      <c r="O748" s="148">
        <v>44</v>
      </c>
      <c r="P748" s="148">
        <v>35</v>
      </c>
      <c r="Q748" s="148">
        <v>17</v>
      </c>
      <c r="R748" s="148">
        <v>228</v>
      </c>
      <c r="S748" s="148">
        <v>54545</v>
      </c>
      <c r="T748" s="148">
        <v>12436260</v>
      </c>
      <c r="U748" s="148">
        <v>1243626</v>
      </c>
      <c r="V748" s="148">
        <v>11192634</v>
      </c>
      <c r="W748" s="148">
        <v>994900.8</v>
      </c>
      <c r="X748" s="148">
        <v>12187534.800000001</v>
      </c>
      <c r="Y748" s="148">
        <v>69900</v>
      </c>
    </row>
    <row r="749" spans="1:25" x14ac:dyDescent="0.25">
      <c r="A749" s="212">
        <v>44977</v>
      </c>
      <c r="B749" s="152" t="s">
        <v>263</v>
      </c>
      <c r="C749" s="152" t="s">
        <v>264</v>
      </c>
      <c r="D749" s="152" t="s">
        <v>340</v>
      </c>
      <c r="E749" s="152" t="s">
        <v>341</v>
      </c>
      <c r="F749" s="152" t="s">
        <v>342</v>
      </c>
      <c r="G749" s="152" t="s">
        <v>514</v>
      </c>
      <c r="H749" s="152">
        <v>48</v>
      </c>
      <c r="I749" s="152">
        <v>0</v>
      </c>
      <c r="J749" s="152">
        <v>0.08</v>
      </c>
      <c r="K749" s="152">
        <v>19</v>
      </c>
      <c r="L749" s="152">
        <v>38</v>
      </c>
      <c r="M749" s="152">
        <v>28</v>
      </c>
      <c r="N749" s="148">
        <v>39</v>
      </c>
      <c r="O749" s="148">
        <v>37</v>
      </c>
      <c r="P749" s="148">
        <v>10</v>
      </c>
      <c r="Q749" s="148">
        <v>26</v>
      </c>
      <c r="R749" s="148">
        <v>197</v>
      </c>
      <c r="S749" s="148">
        <v>8182</v>
      </c>
      <c r="T749" s="148">
        <v>1611854</v>
      </c>
      <c r="U749" s="148">
        <v>128948.32</v>
      </c>
      <c r="V749" s="148">
        <v>1482905.68</v>
      </c>
      <c r="W749" s="148">
        <v>128948.32</v>
      </c>
      <c r="X749" s="148">
        <v>1611854</v>
      </c>
      <c r="Y749" s="148">
        <v>10900</v>
      </c>
    </row>
    <row r="750" spans="1:25" x14ac:dyDescent="0.25">
      <c r="A750" s="212">
        <v>44977</v>
      </c>
      <c r="B750" s="152" t="s">
        <v>263</v>
      </c>
      <c r="C750" s="152" t="s">
        <v>264</v>
      </c>
      <c r="D750" s="152" t="s">
        <v>343</v>
      </c>
      <c r="E750" s="152" t="s">
        <v>344</v>
      </c>
      <c r="F750" s="152" t="s">
        <v>345</v>
      </c>
      <c r="G750" s="152" t="s">
        <v>514</v>
      </c>
      <c r="H750" s="152">
        <v>48</v>
      </c>
      <c r="I750" s="152">
        <v>0</v>
      </c>
      <c r="J750" s="152">
        <v>0.08</v>
      </c>
      <c r="K750" s="152">
        <v>38</v>
      </c>
      <c r="L750" s="152">
        <v>50</v>
      </c>
      <c r="M750" s="152">
        <v>23</v>
      </c>
      <c r="N750" s="148">
        <v>39</v>
      </c>
      <c r="O750" s="148">
        <v>27</v>
      </c>
      <c r="P750" s="148">
        <v>15</v>
      </c>
      <c r="Q750" s="148">
        <v>41</v>
      </c>
      <c r="R750" s="148">
        <v>233</v>
      </c>
      <c r="S750" s="148">
        <v>8182</v>
      </c>
      <c r="T750" s="148">
        <v>1906406</v>
      </c>
      <c r="U750" s="148">
        <v>152512.48000000001</v>
      </c>
      <c r="V750" s="148">
        <v>1753893.52</v>
      </c>
      <c r="W750" s="148">
        <v>152512.48000000001</v>
      </c>
      <c r="X750" s="148">
        <v>1906406</v>
      </c>
      <c r="Y750" s="148">
        <v>10900</v>
      </c>
    </row>
    <row r="751" spans="1:25" x14ac:dyDescent="0.25">
      <c r="A751" s="212">
        <v>44977</v>
      </c>
      <c r="B751" s="152" t="s">
        <v>263</v>
      </c>
      <c r="C751" s="152" t="s">
        <v>264</v>
      </c>
      <c r="D751" s="152" t="s">
        <v>346</v>
      </c>
      <c r="E751" s="152" t="s">
        <v>347</v>
      </c>
      <c r="F751" s="152" t="s">
        <v>348</v>
      </c>
      <c r="G751" s="152" t="s">
        <v>514</v>
      </c>
      <c r="H751" s="152">
        <v>12</v>
      </c>
      <c r="I751" s="152">
        <v>0</v>
      </c>
      <c r="J751" s="152">
        <v>0</v>
      </c>
      <c r="K751" s="152">
        <v>43</v>
      </c>
      <c r="L751" s="152">
        <v>48</v>
      </c>
      <c r="M751" s="152">
        <v>26</v>
      </c>
      <c r="N751" s="148">
        <v>15</v>
      </c>
      <c r="O751" s="148">
        <v>22</v>
      </c>
      <c r="P751" s="148">
        <v>47</v>
      </c>
      <c r="Q751" s="148">
        <v>31</v>
      </c>
      <c r="R751" s="148">
        <v>232</v>
      </c>
      <c r="S751" s="148">
        <v>30182</v>
      </c>
      <c r="T751" s="148">
        <v>7002224</v>
      </c>
      <c r="U751" s="148">
        <v>0</v>
      </c>
      <c r="V751" s="148">
        <v>7002224</v>
      </c>
      <c r="W751" s="148">
        <v>560177.92000000004</v>
      </c>
      <c r="X751" s="148">
        <v>7562401.9199999999</v>
      </c>
      <c r="Y751" s="148">
        <v>39900</v>
      </c>
    </row>
    <row r="752" spans="1:25" x14ac:dyDescent="0.25">
      <c r="A752" s="212">
        <v>44977</v>
      </c>
      <c r="B752" s="152" t="s">
        <v>263</v>
      </c>
      <c r="C752" s="152" t="s">
        <v>264</v>
      </c>
      <c r="D752" s="152" t="s">
        <v>349</v>
      </c>
      <c r="E752" s="152" t="s">
        <v>350</v>
      </c>
      <c r="F752" s="152" t="s">
        <v>351</v>
      </c>
      <c r="G752" s="152" t="s">
        <v>514</v>
      </c>
      <c r="H752" s="152">
        <v>12</v>
      </c>
      <c r="I752" s="152">
        <v>0</v>
      </c>
      <c r="J752" s="152">
        <v>0</v>
      </c>
      <c r="K752" s="152">
        <v>15</v>
      </c>
      <c r="L752" s="152">
        <v>17</v>
      </c>
      <c r="M752" s="152">
        <v>20</v>
      </c>
      <c r="N752" s="148">
        <v>37</v>
      </c>
      <c r="O752" s="148">
        <v>44</v>
      </c>
      <c r="P752" s="148">
        <v>36</v>
      </c>
      <c r="Q752" s="148">
        <v>34</v>
      </c>
      <c r="R752" s="148">
        <v>203</v>
      </c>
      <c r="S752" s="148">
        <v>30182</v>
      </c>
      <c r="T752" s="148">
        <v>6126946</v>
      </c>
      <c r="U752" s="148">
        <v>0</v>
      </c>
      <c r="V752" s="148">
        <v>6126946</v>
      </c>
      <c r="W752" s="148">
        <v>490155.68</v>
      </c>
      <c r="X752" s="148">
        <v>6617101.6799999997</v>
      </c>
      <c r="Y752" s="148">
        <v>39900</v>
      </c>
    </row>
    <row r="753" spans="1:25" x14ac:dyDescent="0.25">
      <c r="A753" s="212">
        <v>44977</v>
      </c>
      <c r="B753" s="152" t="s">
        <v>263</v>
      </c>
      <c r="C753" s="152" t="s">
        <v>264</v>
      </c>
      <c r="D753" s="152" t="s">
        <v>337</v>
      </c>
      <c r="E753" s="152" t="s">
        <v>338</v>
      </c>
      <c r="F753" s="152" t="s">
        <v>339</v>
      </c>
      <c r="G753" s="152" t="s">
        <v>514</v>
      </c>
      <c r="H753" s="152">
        <v>5</v>
      </c>
      <c r="I753" s="152">
        <v>0</v>
      </c>
      <c r="J753" s="152">
        <v>0.2</v>
      </c>
      <c r="K753" s="152">
        <v>40</v>
      </c>
      <c r="L753" s="152">
        <v>13</v>
      </c>
      <c r="M753" s="152">
        <v>42</v>
      </c>
      <c r="N753" s="148">
        <v>36</v>
      </c>
      <c r="O753" s="148">
        <v>46</v>
      </c>
      <c r="P753" s="148">
        <v>39</v>
      </c>
      <c r="Q753" s="148">
        <v>28</v>
      </c>
      <c r="R753" s="148">
        <v>244</v>
      </c>
      <c r="S753" s="148">
        <v>60000</v>
      </c>
      <c r="T753" s="148">
        <v>14640000</v>
      </c>
      <c r="U753" s="148">
        <v>2928000</v>
      </c>
      <c r="V753" s="148">
        <v>11712000</v>
      </c>
      <c r="W753" s="148">
        <v>1171200</v>
      </c>
      <c r="X753" s="148">
        <v>12883200</v>
      </c>
      <c r="Y753" s="148">
        <v>76900</v>
      </c>
    </row>
    <row r="754" spans="1:25" x14ac:dyDescent="0.25">
      <c r="A754" s="212">
        <v>44977</v>
      </c>
      <c r="B754" s="152" t="s">
        <v>69</v>
      </c>
      <c r="C754" s="152" t="s">
        <v>70</v>
      </c>
      <c r="D754" s="152" t="s">
        <v>71</v>
      </c>
      <c r="E754" s="152" t="s">
        <v>72</v>
      </c>
      <c r="F754" s="152" t="s">
        <v>73</v>
      </c>
      <c r="G754" s="152" t="s">
        <v>864</v>
      </c>
      <c r="H754" s="152">
        <v>50</v>
      </c>
      <c r="I754" s="152">
        <v>0</v>
      </c>
      <c r="J754" s="152">
        <v>0</v>
      </c>
      <c r="K754" s="152">
        <v>44</v>
      </c>
      <c r="L754" s="152">
        <v>29</v>
      </c>
      <c r="M754" s="152">
        <v>39</v>
      </c>
      <c r="N754" s="148">
        <v>19</v>
      </c>
      <c r="O754" s="148">
        <v>14</v>
      </c>
      <c r="P754" s="148">
        <v>26</v>
      </c>
      <c r="Q754" s="148">
        <v>41</v>
      </c>
      <c r="R754" s="148">
        <v>212</v>
      </c>
      <c r="S754" s="148">
        <v>3945</v>
      </c>
      <c r="T754" s="148">
        <v>836340</v>
      </c>
      <c r="U754" s="148">
        <v>0</v>
      </c>
      <c r="V754" s="148">
        <v>836340</v>
      </c>
      <c r="W754" s="148">
        <v>66907.199999999997</v>
      </c>
      <c r="X754" s="148">
        <v>903247.2</v>
      </c>
      <c r="Y754" s="148">
        <v>4800</v>
      </c>
    </row>
    <row r="755" spans="1:25" x14ac:dyDescent="0.25">
      <c r="A755" s="212">
        <v>44977</v>
      </c>
      <c r="B755" s="152" t="s">
        <v>125</v>
      </c>
      <c r="C755" s="152" t="s">
        <v>126</v>
      </c>
      <c r="D755" s="152" t="s">
        <v>131</v>
      </c>
      <c r="E755" s="152" t="s">
        <v>132</v>
      </c>
      <c r="F755" s="152" t="s">
        <v>133</v>
      </c>
      <c r="G755" s="152" t="s">
        <v>1269</v>
      </c>
      <c r="H755" s="152">
        <v>12</v>
      </c>
      <c r="I755" s="152">
        <v>0.05</v>
      </c>
      <c r="J755" s="152">
        <v>0</v>
      </c>
      <c r="K755" s="152">
        <v>22</v>
      </c>
      <c r="L755" s="152">
        <v>49</v>
      </c>
      <c r="M755" s="152">
        <v>42</v>
      </c>
      <c r="N755" s="148">
        <v>38</v>
      </c>
      <c r="O755" s="148">
        <v>11</v>
      </c>
      <c r="P755" s="148">
        <v>49</v>
      </c>
      <c r="Q755" s="148">
        <v>50</v>
      </c>
      <c r="R755" s="148">
        <v>261</v>
      </c>
      <c r="S755" s="148">
        <v>42954</v>
      </c>
      <c r="T755" s="148">
        <v>11210994</v>
      </c>
      <c r="U755" s="148">
        <v>0</v>
      </c>
      <c r="V755" s="148">
        <v>11210994</v>
      </c>
      <c r="W755" s="148">
        <v>896879.52</v>
      </c>
      <c r="X755" s="148">
        <v>12107873.52</v>
      </c>
      <c r="Y755" s="148">
        <v>49000</v>
      </c>
    </row>
    <row r="756" spans="1:25" x14ac:dyDescent="0.25">
      <c r="A756" s="212">
        <v>44977</v>
      </c>
      <c r="B756" s="152" t="s">
        <v>125</v>
      </c>
      <c r="C756" s="152" t="s">
        <v>126</v>
      </c>
      <c r="D756" s="152" t="s">
        <v>134</v>
      </c>
      <c r="E756" s="152" t="s">
        <v>135</v>
      </c>
      <c r="F756" s="152" t="s">
        <v>136</v>
      </c>
      <c r="G756" s="152" t="s">
        <v>1269</v>
      </c>
      <c r="H756" s="152">
        <v>48</v>
      </c>
      <c r="I756" s="152">
        <v>0.05</v>
      </c>
      <c r="J756" s="152">
        <v>0</v>
      </c>
      <c r="K756" s="152">
        <v>35</v>
      </c>
      <c r="L756" s="152">
        <v>13</v>
      </c>
      <c r="M756" s="152">
        <v>13</v>
      </c>
      <c r="N756" s="148">
        <v>50</v>
      </c>
      <c r="O756" s="148">
        <v>29</v>
      </c>
      <c r="P756" s="148">
        <v>11</v>
      </c>
      <c r="Q756" s="148">
        <v>20</v>
      </c>
      <c r="R756" s="148">
        <v>171</v>
      </c>
      <c r="S756" s="148">
        <v>50113</v>
      </c>
      <c r="T756" s="148">
        <v>8569323</v>
      </c>
      <c r="U756" s="148">
        <v>0</v>
      </c>
      <c r="V756" s="148">
        <v>8569323</v>
      </c>
      <c r="W756" s="148">
        <v>685545.84</v>
      </c>
      <c r="X756" s="148">
        <v>9254868.8399999999</v>
      </c>
      <c r="Y756" s="148">
        <v>56500</v>
      </c>
    </row>
    <row r="757" spans="1:25" x14ac:dyDescent="0.25">
      <c r="A757" s="212">
        <v>44977</v>
      </c>
      <c r="B757" s="152" t="s">
        <v>125</v>
      </c>
      <c r="C757" s="152" t="s">
        <v>126</v>
      </c>
      <c r="D757" s="152" t="s">
        <v>137</v>
      </c>
      <c r="E757" s="152" t="s">
        <v>138</v>
      </c>
      <c r="F757" s="152" t="s">
        <v>139</v>
      </c>
      <c r="G757" s="152" t="s">
        <v>514</v>
      </c>
      <c r="H757" s="152">
        <v>10</v>
      </c>
      <c r="I757" s="152">
        <v>0.05</v>
      </c>
      <c r="J757" s="152">
        <v>0</v>
      </c>
      <c r="K757" s="152">
        <v>36</v>
      </c>
      <c r="L757" s="152">
        <v>27</v>
      </c>
      <c r="M757" s="152">
        <v>11</v>
      </c>
      <c r="N757" s="148">
        <v>44</v>
      </c>
      <c r="O757" s="148">
        <v>28</v>
      </c>
      <c r="P757" s="148">
        <v>35</v>
      </c>
      <c r="Q757" s="148">
        <v>23</v>
      </c>
      <c r="R757" s="148">
        <v>204</v>
      </c>
      <c r="S757" s="148">
        <v>63636</v>
      </c>
      <c r="T757" s="148">
        <v>12981744</v>
      </c>
      <c r="U757" s="148">
        <v>0</v>
      </c>
      <c r="V757" s="148">
        <v>12981744</v>
      </c>
      <c r="W757" s="148">
        <v>1038539.52</v>
      </c>
      <c r="X757" s="148">
        <v>14020283.52</v>
      </c>
      <c r="Y757" s="148">
        <v>76900</v>
      </c>
    </row>
    <row r="758" spans="1:25" x14ac:dyDescent="0.25">
      <c r="A758" s="212">
        <v>44977</v>
      </c>
      <c r="B758" s="152" t="s">
        <v>125</v>
      </c>
      <c r="C758" s="152" t="s">
        <v>126</v>
      </c>
      <c r="D758" s="152" t="s">
        <v>140</v>
      </c>
      <c r="E758" s="152" t="s">
        <v>141</v>
      </c>
      <c r="F758" s="152" t="s">
        <v>142</v>
      </c>
      <c r="G758" s="152" t="s">
        <v>514</v>
      </c>
      <c r="H758" s="152">
        <v>10</v>
      </c>
      <c r="I758" s="152">
        <v>0.05</v>
      </c>
      <c r="J758" s="152">
        <v>0</v>
      </c>
      <c r="K758" s="152">
        <v>33</v>
      </c>
      <c r="L758" s="152">
        <v>42</v>
      </c>
      <c r="M758" s="152">
        <v>34</v>
      </c>
      <c r="N758" s="148">
        <v>50</v>
      </c>
      <c r="O758" s="148">
        <v>12</v>
      </c>
      <c r="P758" s="148">
        <v>21</v>
      </c>
      <c r="Q758" s="148">
        <v>49</v>
      </c>
      <c r="R758" s="148">
        <v>241</v>
      </c>
      <c r="S758" s="148">
        <v>65455</v>
      </c>
      <c r="T758" s="148">
        <v>15774655</v>
      </c>
      <c r="U758" s="148">
        <v>0</v>
      </c>
      <c r="V758" s="148">
        <v>15774655</v>
      </c>
      <c r="W758" s="148">
        <v>1261972.3999999999</v>
      </c>
      <c r="X758" s="148">
        <v>17036627.399999999</v>
      </c>
      <c r="Y758" s="148">
        <v>78900</v>
      </c>
    </row>
    <row r="759" spans="1:25" x14ac:dyDescent="0.25">
      <c r="A759" s="212">
        <v>44977</v>
      </c>
      <c r="B759" s="152" t="s">
        <v>125</v>
      </c>
      <c r="C759" s="152" t="s">
        <v>126</v>
      </c>
      <c r="D759" s="152" t="s">
        <v>143</v>
      </c>
      <c r="E759" s="152" t="s">
        <v>144</v>
      </c>
      <c r="F759" s="152" t="s">
        <v>145</v>
      </c>
      <c r="G759" s="152" t="s">
        <v>549</v>
      </c>
      <c r="H759" s="152">
        <v>48</v>
      </c>
      <c r="I759" s="152">
        <v>0.05</v>
      </c>
      <c r="J759" s="152">
        <v>0</v>
      </c>
      <c r="K759" s="152">
        <v>45</v>
      </c>
      <c r="L759" s="152">
        <v>13</v>
      </c>
      <c r="M759" s="152">
        <v>24</v>
      </c>
      <c r="N759" s="148">
        <v>23</v>
      </c>
      <c r="O759" s="148">
        <v>40</v>
      </c>
      <c r="P759" s="148">
        <v>44</v>
      </c>
      <c r="Q759" s="148">
        <v>21</v>
      </c>
      <c r="R759" s="148">
        <v>210</v>
      </c>
      <c r="S759" s="148">
        <v>10818.17</v>
      </c>
      <c r="T759" s="148">
        <v>2271815.7000000002</v>
      </c>
      <c r="U759" s="148">
        <v>0</v>
      </c>
      <c r="V759" s="148">
        <v>2271815.7000000002</v>
      </c>
      <c r="W759" s="148">
        <v>181745.25599999999</v>
      </c>
      <c r="X759" s="148">
        <v>2453560.9559999998</v>
      </c>
      <c r="Y759" s="148">
        <v>12200</v>
      </c>
    </row>
    <row r="760" spans="1:25" x14ac:dyDescent="0.25">
      <c r="A760" s="212">
        <v>44977</v>
      </c>
      <c r="B760" s="152" t="s">
        <v>125</v>
      </c>
      <c r="C760" s="152" t="s">
        <v>126</v>
      </c>
      <c r="D760" s="152" t="s">
        <v>146</v>
      </c>
      <c r="E760" s="152" t="s">
        <v>147</v>
      </c>
      <c r="F760" s="152" t="s">
        <v>148</v>
      </c>
      <c r="G760" s="152" t="s">
        <v>549</v>
      </c>
      <c r="H760" s="152">
        <v>24</v>
      </c>
      <c r="I760" s="152">
        <v>0.05</v>
      </c>
      <c r="J760" s="152">
        <v>0</v>
      </c>
      <c r="K760" s="152">
        <v>50</v>
      </c>
      <c r="L760" s="152">
        <v>34</v>
      </c>
      <c r="M760" s="152">
        <v>48</v>
      </c>
      <c r="N760" s="148">
        <v>48</v>
      </c>
      <c r="O760" s="148">
        <v>48</v>
      </c>
      <c r="P760" s="148">
        <v>22</v>
      </c>
      <c r="Q760" s="148">
        <v>43</v>
      </c>
      <c r="R760" s="148">
        <v>293</v>
      </c>
      <c r="S760" s="148">
        <v>13636</v>
      </c>
      <c r="T760" s="148">
        <v>3995348</v>
      </c>
      <c r="U760" s="148">
        <v>0</v>
      </c>
      <c r="V760" s="148">
        <v>3995348</v>
      </c>
      <c r="W760" s="148">
        <v>319627.84000000003</v>
      </c>
      <c r="X760" s="148">
        <v>4314975.84</v>
      </c>
      <c r="Y760" s="148">
        <v>15500</v>
      </c>
    </row>
    <row r="761" spans="1:25" x14ac:dyDescent="0.25">
      <c r="A761" s="212">
        <v>44977</v>
      </c>
      <c r="B761" s="152" t="s">
        <v>125</v>
      </c>
      <c r="C761" s="152" t="s">
        <v>126</v>
      </c>
      <c r="D761" s="152" t="s">
        <v>149</v>
      </c>
      <c r="E761" s="152" t="s">
        <v>150</v>
      </c>
      <c r="F761" s="152" t="s">
        <v>151</v>
      </c>
      <c r="G761" s="152" t="s">
        <v>549</v>
      </c>
      <c r="H761" s="152">
        <v>24</v>
      </c>
      <c r="I761" s="152">
        <v>0.05</v>
      </c>
      <c r="J761" s="152">
        <v>0</v>
      </c>
      <c r="K761" s="152">
        <v>13</v>
      </c>
      <c r="L761" s="152">
        <v>25</v>
      </c>
      <c r="M761" s="152">
        <v>11</v>
      </c>
      <c r="N761" s="148">
        <v>47</v>
      </c>
      <c r="O761" s="148">
        <v>37</v>
      </c>
      <c r="P761" s="148">
        <v>27</v>
      </c>
      <c r="Q761" s="148">
        <v>46</v>
      </c>
      <c r="R761" s="148">
        <v>206</v>
      </c>
      <c r="S761" s="148">
        <v>11364</v>
      </c>
      <c r="T761" s="148">
        <v>2340984</v>
      </c>
      <c r="U761" s="148">
        <v>0</v>
      </c>
      <c r="V761" s="148">
        <v>2340984</v>
      </c>
      <c r="W761" s="148">
        <v>187278.72</v>
      </c>
      <c r="X761" s="148">
        <v>2528262.7200000002</v>
      </c>
      <c r="Y761" s="148">
        <v>13000</v>
      </c>
    </row>
    <row r="762" spans="1:25" x14ac:dyDescent="0.25">
      <c r="A762" s="212">
        <v>44977</v>
      </c>
      <c r="B762" s="152" t="s">
        <v>125</v>
      </c>
      <c r="C762" s="152" t="s">
        <v>126</v>
      </c>
      <c r="D762" s="152" t="s">
        <v>152</v>
      </c>
      <c r="E762" s="152" t="s">
        <v>153</v>
      </c>
      <c r="F762" s="152" t="s">
        <v>154</v>
      </c>
      <c r="G762" s="152" t="s">
        <v>1269</v>
      </c>
      <c r="H762" s="152">
        <v>8</v>
      </c>
      <c r="I762" s="152">
        <v>0.05</v>
      </c>
      <c r="J762" s="152">
        <v>0</v>
      </c>
      <c r="K762" s="152">
        <v>35</v>
      </c>
      <c r="L762" s="152">
        <v>46</v>
      </c>
      <c r="M762" s="152">
        <v>41</v>
      </c>
      <c r="N762" s="148">
        <v>32</v>
      </c>
      <c r="O762" s="148">
        <v>50</v>
      </c>
      <c r="P762" s="148">
        <v>42</v>
      </c>
      <c r="Q762" s="148">
        <v>40</v>
      </c>
      <c r="R762" s="148">
        <v>286</v>
      </c>
      <c r="S762" s="148">
        <v>66818</v>
      </c>
      <c r="T762" s="148">
        <v>19109948</v>
      </c>
      <c r="U762" s="148">
        <v>0</v>
      </c>
      <c r="V762" s="148">
        <v>19109948</v>
      </c>
      <c r="W762" s="148">
        <v>1528795.84</v>
      </c>
      <c r="X762" s="148">
        <v>20638743.84</v>
      </c>
      <c r="Y762" s="148">
        <v>75000</v>
      </c>
    </row>
    <row r="763" spans="1:25" x14ac:dyDescent="0.25">
      <c r="A763" s="212">
        <v>44977</v>
      </c>
      <c r="B763" s="152" t="s">
        <v>125</v>
      </c>
      <c r="C763" s="152" t="s">
        <v>126</v>
      </c>
      <c r="D763" s="152" t="s">
        <v>127</v>
      </c>
      <c r="E763" s="152" t="s">
        <v>128</v>
      </c>
      <c r="F763" s="152" t="s">
        <v>129</v>
      </c>
      <c r="G763" s="152" t="s">
        <v>514</v>
      </c>
      <c r="H763" s="152">
        <v>12</v>
      </c>
      <c r="I763" s="152">
        <v>0.05</v>
      </c>
      <c r="J763" s="152">
        <v>0</v>
      </c>
      <c r="K763" s="152">
        <v>30</v>
      </c>
      <c r="L763" s="152">
        <v>33</v>
      </c>
      <c r="M763" s="152">
        <v>43</v>
      </c>
      <c r="N763" s="148">
        <v>27</v>
      </c>
      <c r="O763" s="148">
        <v>17</v>
      </c>
      <c r="P763" s="148">
        <v>27</v>
      </c>
      <c r="Q763" s="148">
        <v>36</v>
      </c>
      <c r="R763" s="148">
        <v>213</v>
      </c>
      <c r="S763" s="148">
        <v>54000</v>
      </c>
      <c r="T763" s="148">
        <v>11502000</v>
      </c>
      <c r="U763" s="148">
        <v>0</v>
      </c>
      <c r="V763" s="148">
        <v>11502000</v>
      </c>
      <c r="W763" s="148">
        <v>920160</v>
      </c>
      <c r="X763" s="148">
        <v>12422160</v>
      </c>
      <c r="Y763" s="148">
        <v>64800</v>
      </c>
    </row>
    <row r="764" spans="1:25" x14ac:dyDescent="0.25">
      <c r="A764" s="212">
        <v>44977</v>
      </c>
      <c r="B764" s="152" t="s">
        <v>376</v>
      </c>
      <c r="C764" s="152" t="s">
        <v>377</v>
      </c>
      <c r="D764" s="152" t="s">
        <v>388</v>
      </c>
      <c r="E764" s="152" t="s">
        <v>389</v>
      </c>
      <c r="F764" s="152" t="s">
        <v>390</v>
      </c>
      <c r="G764" s="152" t="s">
        <v>514</v>
      </c>
      <c r="H764" s="152">
        <v>5</v>
      </c>
      <c r="I764" s="152">
        <v>0.02</v>
      </c>
      <c r="J764" s="152">
        <v>0</v>
      </c>
      <c r="K764" s="152">
        <v>40</v>
      </c>
      <c r="L764" s="152">
        <v>17</v>
      </c>
      <c r="M764" s="152">
        <v>44</v>
      </c>
      <c r="N764" s="148">
        <v>10</v>
      </c>
      <c r="O764" s="148">
        <v>34</v>
      </c>
      <c r="P764" s="148">
        <v>42</v>
      </c>
      <c r="Q764" s="148">
        <v>29</v>
      </c>
      <c r="R764" s="148">
        <v>216</v>
      </c>
      <c r="S764" s="148">
        <v>32000</v>
      </c>
      <c r="T764" s="148">
        <v>6912000</v>
      </c>
      <c r="U764" s="148">
        <v>0</v>
      </c>
      <c r="V764" s="148">
        <v>6912000</v>
      </c>
      <c r="W764" s="148">
        <v>552960</v>
      </c>
      <c r="X764" s="148">
        <v>7464960</v>
      </c>
      <c r="Y764" s="148">
        <v>42000</v>
      </c>
    </row>
    <row r="765" spans="1:25" x14ac:dyDescent="0.25">
      <c r="A765" s="212">
        <v>44977</v>
      </c>
      <c r="B765" s="152" t="s">
        <v>376</v>
      </c>
      <c r="C765" s="152" t="s">
        <v>377</v>
      </c>
      <c r="D765" s="152" t="s">
        <v>391</v>
      </c>
      <c r="E765" s="152" t="s">
        <v>392</v>
      </c>
      <c r="F765" s="152" t="s">
        <v>393</v>
      </c>
      <c r="G765" s="152" t="s">
        <v>514</v>
      </c>
      <c r="H765" s="152">
        <v>5</v>
      </c>
      <c r="I765" s="152">
        <v>0.02</v>
      </c>
      <c r="J765" s="152">
        <v>0</v>
      </c>
      <c r="K765" s="152">
        <v>42</v>
      </c>
      <c r="L765" s="152">
        <v>16</v>
      </c>
      <c r="M765" s="152">
        <v>47</v>
      </c>
      <c r="N765" s="148">
        <v>20</v>
      </c>
      <c r="O765" s="148">
        <v>17</v>
      </c>
      <c r="P765" s="148">
        <v>15</v>
      </c>
      <c r="Q765" s="148">
        <v>34</v>
      </c>
      <c r="R765" s="148">
        <v>191</v>
      </c>
      <c r="S765" s="148">
        <v>32000</v>
      </c>
      <c r="T765" s="148">
        <v>6112000</v>
      </c>
      <c r="U765" s="148">
        <v>0</v>
      </c>
      <c r="V765" s="148">
        <v>6112000</v>
      </c>
      <c r="W765" s="148">
        <v>488960</v>
      </c>
      <c r="X765" s="148">
        <v>6600960</v>
      </c>
      <c r="Y765" s="148">
        <v>42000</v>
      </c>
    </row>
    <row r="766" spans="1:25" x14ac:dyDescent="0.25">
      <c r="A766" s="212">
        <v>44977</v>
      </c>
      <c r="B766" s="152" t="s">
        <v>376</v>
      </c>
      <c r="C766" s="152" t="s">
        <v>377</v>
      </c>
      <c r="D766" s="152" t="s">
        <v>394</v>
      </c>
      <c r="E766" s="152" t="s">
        <v>395</v>
      </c>
      <c r="F766" s="152" t="s">
        <v>396</v>
      </c>
      <c r="G766" s="152" t="s">
        <v>514</v>
      </c>
      <c r="H766" s="152">
        <v>5</v>
      </c>
      <c r="I766" s="152">
        <v>0.02</v>
      </c>
      <c r="J766" s="152">
        <v>0</v>
      </c>
      <c r="K766" s="152">
        <v>46</v>
      </c>
      <c r="L766" s="152">
        <v>41</v>
      </c>
      <c r="M766" s="152">
        <v>33</v>
      </c>
      <c r="N766" s="148">
        <v>25</v>
      </c>
      <c r="O766" s="148">
        <v>28</v>
      </c>
      <c r="P766" s="148">
        <v>17</v>
      </c>
      <c r="Q766" s="148">
        <v>40</v>
      </c>
      <c r="R766" s="148">
        <v>230</v>
      </c>
      <c r="S766" s="148">
        <v>25000</v>
      </c>
      <c r="T766" s="148">
        <v>5750000</v>
      </c>
      <c r="U766" s="148">
        <v>0</v>
      </c>
      <c r="V766" s="148">
        <v>5750000</v>
      </c>
      <c r="W766" s="148">
        <v>460000</v>
      </c>
      <c r="X766" s="148">
        <v>6210000</v>
      </c>
      <c r="Y766" s="148">
        <v>33000</v>
      </c>
    </row>
    <row r="767" spans="1:25" x14ac:dyDescent="0.25">
      <c r="A767" s="212">
        <v>44977</v>
      </c>
      <c r="B767" s="152" t="s">
        <v>376</v>
      </c>
      <c r="C767" s="152" t="s">
        <v>377</v>
      </c>
      <c r="D767" s="152" t="s">
        <v>397</v>
      </c>
      <c r="E767" s="152" t="s">
        <v>398</v>
      </c>
      <c r="F767" s="152" t="s">
        <v>399</v>
      </c>
      <c r="G767" s="152" t="s">
        <v>514</v>
      </c>
      <c r="H767" s="152">
        <v>5</v>
      </c>
      <c r="I767" s="152">
        <v>0.02</v>
      </c>
      <c r="J767" s="152">
        <v>0</v>
      </c>
      <c r="K767" s="152">
        <v>10</v>
      </c>
      <c r="L767" s="152">
        <v>39</v>
      </c>
      <c r="M767" s="152">
        <v>17</v>
      </c>
      <c r="N767" s="148">
        <v>12</v>
      </c>
      <c r="O767" s="148">
        <v>44</v>
      </c>
      <c r="P767" s="148">
        <v>12</v>
      </c>
      <c r="Q767" s="148">
        <v>26</v>
      </c>
      <c r="R767" s="148">
        <v>160</v>
      </c>
      <c r="S767" s="148">
        <v>28000</v>
      </c>
      <c r="T767" s="148">
        <v>4480000</v>
      </c>
      <c r="U767" s="148">
        <v>0</v>
      </c>
      <c r="V767" s="148">
        <v>4480000</v>
      </c>
      <c r="W767" s="148">
        <v>358400</v>
      </c>
      <c r="X767" s="148">
        <v>4838400</v>
      </c>
      <c r="Y767" s="148">
        <v>37000</v>
      </c>
    </row>
    <row r="768" spans="1:25" x14ac:dyDescent="0.25">
      <c r="A768" s="212">
        <v>44977</v>
      </c>
      <c r="B768" s="152" t="s">
        <v>376</v>
      </c>
      <c r="C768" s="152" t="s">
        <v>377</v>
      </c>
      <c r="D768" s="152" t="s">
        <v>400</v>
      </c>
      <c r="E768" s="152" t="s">
        <v>401</v>
      </c>
      <c r="F768" s="152" t="s">
        <v>402</v>
      </c>
      <c r="G768" s="152" t="s">
        <v>514</v>
      </c>
      <c r="H768" s="152">
        <v>5</v>
      </c>
      <c r="I768" s="152">
        <v>0.02</v>
      </c>
      <c r="J768" s="152">
        <v>0</v>
      </c>
      <c r="K768" s="152">
        <v>17</v>
      </c>
      <c r="L768" s="152">
        <v>23</v>
      </c>
      <c r="M768" s="152">
        <v>12</v>
      </c>
      <c r="N768" s="148">
        <v>46</v>
      </c>
      <c r="O768" s="148">
        <v>12</v>
      </c>
      <c r="P768" s="148">
        <v>32</v>
      </c>
      <c r="Q768" s="148">
        <v>44</v>
      </c>
      <c r="R768" s="148">
        <v>186</v>
      </c>
      <c r="S768" s="148">
        <v>58000</v>
      </c>
      <c r="T768" s="148">
        <v>10788000</v>
      </c>
      <c r="U768" s="148">
        <v>0</v>
      </c>
      <c r="V768" s="148">
        <v>10788000</v>
      </c>
      <c r="W768" s="148">
        <v>863040</v>
      </c>
      <c r="X768" s="148">
        <v>11651040</v>
      </c>
      <c r="Y768" s="148">
        <v>75000</v>
      </c>
    </row>
    <row r="769" spans="1:25" x14ac:dyDescent="0.25">
      <c r="A769" s="212">
        <v>44977</v>
      </c>
      <c r="B769" s="152" t="s">
        <v>376</v>
      </c>
      <c r="C769" s="152" t="s">
        <v>377</v>
      </c>
      <c r="D769" s="152" t="s">
        <v>403</v>
      </c>
      <c r="E769" s="152" t="s">
        <v>404</v>
      </c>
      <c r="F769" s="152" t="s">
        <v>405</v>
      </c>
      <c r="G769" s="152" t="s">
        <v>514</v>
      </c>
      <c r="H769" s="152">
        <v>5</v>
      </c>
      <c r="I769" s="152">
        <v>0.02</v>
      </c>
      <c r="J769" s="152">
        <v>0</v>
      </c>
      <c r="K769" s="152">
        <v>36</v>
      </c>
      <c r="L769" s="152">
        <v>38</v>
      </c>
      <c r="M769" s="152">
        <v>32</v>
      </c>
      <c r="N769" s="148">
        <v>21</v>
      </c>
      <c r="O769" s="148">
        <v>10</v>
      </c>
      <c r="P769" s="148">
        <v>49</v>
      </c>
      <c r="Q769" s="148">
        <v>45</v>
      </c>
      <c r="R769" s="148">
        <v>231</v>
      </c>
      <c r="S769" s="148">
        <v>50000</v>
      </c>
      <c r="T769" s="148">
        <v>11550000</v>
      </c>
      <c r="U769" s="148">
        <v>0</v>
      </c>
      <c r="V769" s="148">
        <v>11550000</v>
      </c>
      <c r="W769" s="148">
        <v>924000</v>
      </c>
      <c r="X769" s="148">
        <v>12474000</v>
      </c>
      <c r="Y769" s="148">
        <v>65000</v>
      </c>
    </row>
    <row r="770" spans="1:25" x14ac:dyDescent="0.25">
      <c r="A770" s="212">
        <v>44977</v>
      </c>
      <c r="B770" s="152" t="s">
        <v>376</v>
      </c>
      <c r="C770" s="152" t="s">
        <v>377</v>
      </c>
      <c r="D770" s="152" t="s">
        <v>406</v>
      </c>
      <c r="E770" s="152" t="s">
        <v>407</v>
      </c>
      <c r="F770" s="152" t="s">
        <v>408</v>
      </c>
      <c r="G770" s="152" t="s">
        <v>514</v>
      </c>
      <c r="H770" s="152">
        <v>5</v>
      </c>
      <c r="I770" s="152">
        <v>0.02</v>
      </c>
      <c r="J770" s="152">
        <v>0</v>
      </c>
      <c r="K770" s="152">
        <v>22</v>
      </c>
      <c r="L770" s="152">
        <v>23</v>
      </c>
      <c r="M770" s="152">
        <v>11</v>
      </c>
      <c r="N770" s="148">
        <v>38</v>
      </c>
      <c r="O770" s="148">
        <v>34</v>
      </c>
      <c r="P770" s="148">
        <v>27</v>
      </c>
      <c r="Q770" s="148">
        <v>10</v>
      </c>
      <c r="R770" s="148">
        <v>165</v>
      </c>
      <c r="S770" s="148">
        <v>35000</v>
      </c>
      <c r="T770" s="148">
        <v>5775000</v>
      </c>
      <c r="U770" s="148">
        <v>0</v>
      </c>
      <c r="V770" s="148">
        <v>5775000</v>
      </c>
      <c r="W770" s="148">
        <v>462000</v>
      </c>
      <c r="X770" s="148">
        <v>6237000</v>
      </c>
      <c r="Y770" s="148">
        <v>42500</v>
      </c>
    </row>
    <row r="771" spans="1:25" x14ac:dyDescent="0.25">
      <c r="A771" s="212">
        <v>44977</v>
      </c>
      <c r="B771" s="152" t="s">
        <v>376</v>
      </c>
      <c r="C771" s="152" t="s">
        <v>377</v>
      </c>
      <c r="D771" s="152" t="s">
        <v>409</v>
      </c>
      <c r="E771" s="152" t="s">
        <v>410</v>
      </c>
      <c r="F771" s="152" t="s">
        <v>411</v>
      </c>
      <c r="G771" s="152" t="s">
        <v>514</v>
      </c>
      <c r="H771" s="152">
        <v>5</v>
      </c>
      <c r="I771" s="152">
        <v>0.02</v>
      </c>
      <c r="J771" s="152">
        <v>0</v>
      </c>
      <c r="K771" s="152">
        <v>12</v>
      </c>
      <c r="L771" s="152">
        <v>39</v>
      </c>
      <c r="M771" s="152">
        <v>38</v>
      </c>
      <c r="N771" s="148">
        <v>31</v>
      </c>
      <c r="O771" s="148">
        <v>44</v>
      </c>
      <c r="P771" s="148">
        <v>45</v>
      </c>
      <c r="Q771" s="148">
        <v>20</v>
      </c>
      <c r="R771" s="148">
        <v>229</v>
      </c>
      <c r="S771" s="148">
        <v>55000</v>
      </c>
      <c r="T771" s="148">
        <v>12595000</v>
      </c>
      <c r="U771" s="148">
        <v>0</v>
      </c>
      <c r="V771" s="148">
        <v>12595000</v>
      </c>
      <c r="W771" s="148">
        <v>1007600</v>
      </c>
      <c r="X771" s="148">
        <v>13602600</v>
      </c>
      <c r="Y771" s="148">
        <v>66000</v>
      </c>
    </row>
    <row r="772" spans="1:25" x14ac:dyDescent="0.25">
      <c r="A772" s="212">
        <v>44977</v>
      </c>
      <c r="B772" s="152" t="s">
        <v>376</v>
      </c>
      <c r="C772" s="152" t="s">
        <v>377</v>
      </c>
      <c r="D772" s="152" t="s">
        <v>412</v>
      </c>
      <c r="E772" s="152" t="s">
        <v>413</v>
      </c>
      <c r="F772" s="152" t="s">
        <v>414</v>
      </c>
      <c r="G772" s="152" t="s">
        <v>514</v>
      </c>
      <c r="H772" s="152">
        <v>5</v>
      </c>
      <c r="I772" s="152">
        <v>0.02</v>
      </c>
      <c r="J772" s="152">
        <v>0</v>
      </c>
      <c r="K772" s="152">
        <v>11</v>
      </c>
      <c r="L772" s="152">
        <v>30</v>
      </c>
      <c r="M772" s="152">
        <v>24</v>
      </c>
      <c r="N772" s="148">
        <v>18</v>
      </c>
      <c r="O772" s="148">
        <v>49</v>
      </c>
      <c r="P772" s="148">
        <v>15</v>
      </c>
      <c r="Q772" s="148">
        <v>24</v>
      </c>
      <c r="R772" s="148">
        <v>171</v>
      </c>
      <c r="S772" s="148">
        <v>35000</v>
      </c>
      <c r="T772" s="148">
        <v>5985000</v>
      </c>
      <c r="U772" s="148">
        <v>0</v>
      </c>
      <c r="V772" s="148">
        <v>5985000</v>
      </c>
      <c r="W772" s="148">
        <v>478800</v>
      </c>
      <c r="X772" s="148">
        <v>6463800</v>
      </c>
      <c r="Y772" s="148">
        <v>42500</v>
      </c>
    </row>
    <row r="773" spans="1:25" x14ac:dyDescent="0.25">
      <c r="A773" s="212">
        <v>44977</v>
      </c>
      <c r="B773" s="152" t="s">
        <v>376</v>
      </c>
      <c r="C773" s="152" t="s">
        <v>377</v>
      </c>
      <c r="D773" s="152" t="s">
        <v>415</v>
      </c>
      <c r="E773" s="152" t="s">
        <v>416</v>
      </c>
      <c r="F773" s="152" t="s">
        <v>417</v>
      </c>
      <c r="G773" s="152" t="s">
        <v>514</v>
      </c>
      <c r="H773" s="152">
        <v>5</v>
      </c>
      <c r="I773" s="152">
        <v>0.02</v>
      </c>
      <c r="J773" s="152">
        <v>0</v>
      </c>
      <c r="K773" s="152">
        <v>49</v>
      </c>
      <c r="L773" s="152">
        <v>11</v>
      </c>
      <c r="M773" s="152">
        <v>42</v>
      </c>
      <c r="N773" s="148">
        <v>10</v>
      </c>
      <c r="O773" s="148">
        <v>36</v>
      </c>
      <c r="P773" s="148">
        <v>20</v>
      </c>
      <c r="Q773" s="148">
        <v>11</v>
      </c>
      <c r="R773" s="148">
        <v>179</v>
      </c>
      <c r="S773" s="148">
        <v>43000</v>
      </c>
      <c r="T773" s="148">
        <v>7697000</v>
      </c>
      <c r="U773" s="148">
        <v>0</v>
      </c>
      <c r="V773" s="148">
        <v>7697000</v>
      </c>
      <c r="W773" s="148">
        <v>615760</v>
      </c>
      <c r="X773" s="148">
        <v>8312760</v>
      </c>
      <c r="Y773" s="148">
        <v>51500</v>
      </c>
    </row>
    <row r="774" spans="1:25" x14ac:dyDescent="0.25">
      <c r="A774" s="212">
        <v>44977</v>
      </c>
      <c r="B774" s="152" t="s">
        <v>376</v>
      </c>
      <c r="C774" s="152" t="s">
        <v>377</v>
      </c>
      <c r="D774" s="152" t="s">
        <v>418</v>
      </c>
      <c r="E774" s="152" t="s">
        <v>419</v>
      </c>
      <c r="F774" s="152" t="s">
        <v>420</v>
      </c>
      <c r="G774" s="152" t="s">
        <v>514</v>
      </c>
      <c r="H774" s="152">
        <v>5</v>
      </c>
      <c r="I774" s="152">
        <v>0.02</v>
      </c>
      <c r="J774" s="152">
        <v>0</v>
      </c>
      <c r="K774" s="152">
        <v>11</v>
      </c>
      <c r="L774" s="152">
        <v>27</v>
      </c>
      <c r="M774" s="152">
        <v>27</v>
      </c>
      <c r="N774" s="148">
        <v>30</v>
      </c>
      <c r="O774" s="148">
        <v>36</v>
      </c>
      <c r="P774" s="148">
        <v>33</v>
      </c>
      <c r="Q774" s="148">
        <v>34</v>
      </c>
      <c r="R774" s="148">
        <v>198</v>
      </c>
      <c r="S774" s="148">
        <v>46000</v>
      </c>
      <c r="T774" s="148">
        <v>9108000</v>
      </c>
      <c r="U774" s="148">
        <v>0</v>
      </c>
      <c r="V774" s="148">
        <v>9108000</v>
      </c>
      <c r="W774" s="148">
        <v>728640</v>
      </c>
      <c r="X774" s="148">
        <v>9836640</v>
      </c>
      <c r="Y774" s="148">
        <v>54900</v>
      </c>
    </row>
    <row r="775" spans="1:25" x14ac:dyDescent="0.25">
      <c r="A775" s="212">
        <v>44977</v>
      </c>
      <c r="B775" s="152" t="s">
        <v>376</v>
      </c>
      <c r="C775" s="152" t="s">
        <v>377</v>
      </c>
      <c r="D775" s="152" t="s">
        <v>421</v>
      </c>
      <c r="E775" s="152" t="s">
        <v>422</v>
      </c>
      <c r="F775" s="152" t="s">
        <v>423</v>
      </c>
      <c r="G775" s="152" t="s">
        <v>514</v>
      </c>
      <c r="H775" s="152">
        <v>24</v>
      </c>
      <c r="I775" s="152">
        <v>0.02</v>
      </c>
      <c r="J775" s="152">
        <v>0</v>
      </c>
      <c r="K775" s="152">
        <v>17</v>
      </c>
      <c r="L775" s="152">
        <v>19</v>
      </c>
      <c r="M775" s="152">
        <v>22</v>
      </c>
      <c r="N775" s="148">
        <v>34</v>
      </c>
      <c r="O775" s="148">
        <v>41</v>
      </c>
      <c r="P775" s="148">
        <v>42</v>
      </c>
      <c r="Q775" s="148">
        <v>38</v>
      </c>
      <c r="R775" s="148">
        <v>213</v>
      </c>
      <c r="S775" s="148">
        <v>46000</v>
      </c>
      <c r="T775" s="148">
        <v>9798000</v>
      </c>
      <c r="U775" s="148">
        <v>0</v>
      </c>
      <c r="V775" s="148">
        <v>9798000</v>
      </c>
      <c r="W775" s="148">
        <v>783840</v>
      </c>
      <c r="X775" s="148">
        <v>10581840</v>
      </c>
      <c r="Y775" s="148">
        <v>54900</v>
      </c>
    </row>
    <row r="776" spans="1:25" x14ac:dyDescent="0.25">
      <c r="A776" s="212">
        <v>44977</v>
      </c>
      <c r="B776" s="152" t="s">
        <v>376</v>
      </c>
      <c r="C776" s="152" t="s">
        <v>377</v>
      </c>
      <c r="D776" s="152" t="s">
        <v>424</v>
      </c>
      <c r="E776" s="152" t="s">
        <v>425</v>
      </c>
      <c r="F776" s="152" t="s">
        <v>426</v>
      </c>
      <c r="G776" s="152" t="s">
        <v>514</v>
      </c>
      <c r="H776" s="152">
        <v>5</v>
      </c>
      <c r="I776" s="152">
        <v>0.02</v>
      </c>
      <c r="J776" s="152">
        <v>0</v>
      </c>
      <c r="K776" s="152">
        <v>10</v>
      </c>
      <c r="L776" s="152">
        <v>47</v>
      </c>
      <c r="M776" s="152">
        <v>41</v>
      </c>
      <c r="N776" s="148">
        <v>20</v>
      </c>
      <c r="O776" s="148">
        <v>16</v>
      </c>
      <c r="P776" s="148">
        <v>10</v>
      </c>
      <c r="Q776" s="148">
        <v>49</v>
      </c>
      <c r="R776" s="148">
        <v>193</v>
      </c>
      <c r="S776" s="148">
        <v>35000</v>
      </c>
      <c r="T776" s="148">
        <v>6755000</v>
      </c>
      <c r="U776" s="148">
        <v>0</v>
      </c>
      <c r="V776" s="148">
        <v>6755000</v>
      </c>
      <c r="W776" s="148">
        <v>540400</v>
      </c>
      <c r="X776" s="148">
        <v>7295400</v>
      </c>
      <c r="Y776" s="148">
        <v>41900</v>
      </c>
    </row>
    <row r="777" spans="1:25" x14ac:dyDescent="0.25">
      <c r="A777" s="212">
        <v>44977</v>
      </c>
      <c r="B777" s="152" t="s">
        <v>376</v>
      </c>
      <c r="C777" s="152" t="s">
        <v>377</v>
      </c>
      <c r="D777" s="152" t="s">
        <v>427</v>
      </c>
      <c r="E777" s="152" t="s">
        <v>428</v>
      </c>
      <c r="F777" s="152" t="s">
        <v>429</v>
      </c>
      <c r="G777" s="152" t="s">
        <v>514</v>
      </c>
      <c r="H777" s="152">
        <v>5</v>
      </c>
      <c r="I777" s="152">
        <v>0.02</v>
      </c>
      <c r="J777" s="152">
        <v>0</v>
      </c>
      <c r="K777" s="152">
        <v>32</v>
      </c>
      <c r="L777" s="152">
        <v>17</v>
      </c>
      <c r="M777" s="152">
        <v>30</v>
      </c>
      <c r="N777" s="148">
        <v>48</v>
      </c>
      <c r="O777" s="148">
        <v>27</v>
      </c>
      <c r="P777" s="148">
        <v>49</v>
      </c>
      <c r="Q777" s="148">
        <v>45</v>
      </c>
      <c r="R777" s="148">
        <v>248</v>
      </c>
      <c r="S777" s="148">
        <v>35000</v>
      </c>
      <c r="T777" s="148">
        <v>8680000</v>
      </c>
      <c r="U777" s="148">
        <v>0</v>
      </c>
      <c r="V777" s="148">
        <v>8680000</v>
      </c>
      <c r="W777" s="148">
        <v>694400</v>
      </c>
      <c r="X777" s="148">
        <v>9374400</v>
      </c>
      <c r="Y777" s="148">
        <v>41900</v>
      </c>
    </row>
    <row r="778" spans="1:25" x14ac:dyDescent="0.25">
      <c r="A778" s="212">
        <v>44977</v>
      </c>
      <c r="B778" s="152" t="s">
        <v>376</v>
      </c>
      <c r="C778" s="152" t="s">
        <v>377</v>
      </c>
      <c r="D778" s="152" t="s">
        <v>430</v>
      </c>
      <c r="E778" s="152" t="s">
        <v>431</v>
      </c>
      <c r="F778" s="152" t="s">
        <v>432</v>
      </c>
      <c r="G778" s="152" t="s">
        <v>514</v>
      </c>
      <c r="H778" s="152">
        <v>20</v>
      </c>
      <c r="I778" s="152">
        <v>0.02</v>
      </c>
      <c r="J778" s="152">
        <v>0</v>
      </c>
      <c r="K778" s="152">
        <v>13</v>
      </c>
      <c r="L778" s="152">
        <v>30</v>
      </c>
      <c r="M778" s="152">
        <v>40</v>
      </c>
      <c r="N778" s="148">
        <v>31</v>
      </c>
      <c r="O778" s="148">
        <v>24</v>
      </c>
      <c r="P778" s="148">
        <v>32</v>
      </c>
      <c r="Q778" s="148">
        <v>40</v>
      </c>
      <c r="R778" s="148">
        <v>210</v>
      </c>
      <c r="S778" s="148">
        <v>30000</v>
      </c>
      <c r="T778" s="148">
        <v>6300000</v>
      </c>
      <c r="U778" s="148">
        <v>0</v>
      </c>
      <c r="V778" s="148">
        <v>6300000</v>
      </c>
      <c r="W778" s="148">
        <v>504000</v>
      </c>
      <c r="X778" s="148">
        <v>6804000</v>
      </c>
      <c r="Y778" s="148">
        <v>35900</v>
      </c>
    </row>
    <row r="779" spans="1:25" x14ac:dyDescent="0.25">
      <c r="A779" s="212">
        <v>44977</v>
      </c>
      <c r="B779" s="152" t="s">
        <v>376</v>
      </c>
      <c r="C779" s="152" t="s">
        <v>377</v>
      </c>
      <c r="D779" s="152" t="s">
        <v>378</v>
      </c>
      <c r="E779" s="152" t="s">
        <v>379</v>
      </c>
      <c r="F779" s="152" t="s">
        <v>380</v>
      </c>
      <c r="G779" s="152" t="s">
        <v>514</v>
      </c>
      <c r="H779" s="152">
        <v>0</v>
      </c>
      <c r="I779" s="152">
        <v>0.02</v>
      </c>
      <c r="J779" s="152">
        <v>0</v>
      </c>
      <c r="K779" s="152">
        <v>37</v>
      </c>
      <c r="L779" s="152">
        <v>24</v>
      </c>
      <c r="M779" s="152">
        <v>28</v>
      </c>
      <c r="N779" s="148">
        <v>32</v>
      </c>
      <c r="O779" s="148">
        <v>25</v>
      </c>
      <c r="P779" s="148">
        <v>28</v>
      </c>
      <c r="Q779" s="148">
        <v>46</v>
      </c>
      <c r="R779" s="148">
        <v>220</v>
      </c>
      <c r="S779" s="148">
        <v>20000</v>
      </c>
      <c r="T779" s="148">
        <v>4400000</v>
      </c>
      <c r="U779" s="148">
        <v>0</v>
      </c>
      <c r="V779" s="148">
        <v>4400000</v>
      </c>
      <c r="W779" s="148">
        <v>352000</v>
      </c>
      <c r="X779" s="148">
        <v>4752000</v>
      </c>
      <c r="Y779" s="148">
        <v>25000</v>
      </c>
    </row>
    <row r="780" spans="1:25" x14ac:dyDescent="0.25">
      <c r="A780" s="212">
        <v>44977</v>
      </c>
      <c r="B780" s="152" t="s">
        <v>376</v>
      </c>
      <c r="C780" s="152" t="s">
        <v>377</v>
      </c>
      <c r="D780" s="152" t="s">
        <v>382</v>
      </c>
      <c r="E780" s="152" t="s">
        <v>383</v>
      </c>
      <c r="F780" s="152" t="s">
        <v>384</v>
      </c>
      <c r="G780" s="152" t="s">
        <v>514</v>
      </c>
      <c r="H780" s="152">
        <v>0</v>
      </c>
      <c r="I780" s="152">
        <v>0.02</v>
      </c>
      <c r="J780" s="152">
        <v>0</v>
      </c>
      <c r="K780" s="152">
        <v>32</v>
      </c>
      <c r="L780" s="152">
        <v>29</v>
      </c>
      <c r="M780" s="152">
        <v>11</v>
      </c>
      <c r="N780" s="148">
        <v>40</v>
      </c>
      <c r="O780" s="148">
        <v>39</v>
      </c>
      <c r="P780" s="148">
        <v>39</v>
      </c>
      <c r="Q780" s="148">
        <v>13</v>
      </c>
      <c r="R780" s="148">
        <v>203</v>
      </c>
      <c r="S780" s="148">
        <v>31000</v>
      </c>
      <c r="T780" s="148">
        <v>6293000</v>
      </c>
      <c r="U780" s="148">
        <v>0</v>
      </c>
      <c r="V780" s="148">
        <v>6293000</v>
      </c>
      <c r="W780" s="148">
        <v>503440</v>
      </c>
      <c r="X780" s="148">
        <v>6796440</v>
      </c>
      <c r="Y780" s="148">
        <v>39900</v>
      </c>
    </row>
    <row r="781" spans="1:25" x14ac:dyDescent="0.25">
      <c r="A781" s="212">
        <v>44977</v>
      </c>
      <c r="B781" s="152" t="s">
        <v>376</v>
      </c>
      <c r="C781" s="152" t="s">
        <v>377</v>
      </c>
      <c r="D781" s="152" t="s">
        <v>385</v>
      </c>
      <c r="E781" s="152" t="s">
        <v>386</v>
      </c>
      <c r="F781" s="152" t="s">
        <v>387</v>
      </c>
      <c r="G781" s="152" t="s">
        <v>514</v>
      </c>
      <c r="H781" s="152">
        <v>5</v>
      </c>
      <c r="I781" s="152">
        <v>0.02</v>
      </c>
      <c r="J781" s="152">
        <v>0</v>
      </c>
      <c r="K781" s="152">
        <v>20</v>
      </c>
      <c r="L781" s="152">
        <v>49</v>
      </c>
      <c r="M781" s="152">
        <v>21</v>
      </c>
      <c r="N781" s="148">
        <v>33</v>
      </c>
      <c r="O781" s="148">
        <v>32</v>
      </c>
      <c r="P781" s="148">
        <v>48</v>
      </c>
      <c r="Q781" s="148">
        <v>43</v>
      </c>
      <c r="R781" s="148">
        <v>246</v>
      </c>
      <c r="S781" s="148">
        <v>90000</v>
      </c>
      <c r="T781" s="148">
        <v>22140000</v>
      </c>
      <c r="U781" s="148">
        <v>0</v>
      </c>
      <c r="V781" s="148">
        <v>22140000</v>
      </c>
      <c r="W781" s="148">
        <v>1771200</v>
      </c>
      <c r="X781" s="148">
        <v>23911200</v>
      </c>
      <c r="Y781" s="148">
        <v>108900</v>
      </c>
    </row>
    <row r="782" spans="1:25" x14ac:dyDescent="0.25">
      <c r="A782" s="212">
        <v>44977</v>
      </c>
      <c r="B782" s="152" t="s">
        <v>433</v>
      </c>
      <c r="C782" s="152" t="s">
        <v>126</v>
      </c>
      <c r="D782" s="152" t="s">
        <v>434</v>
      </c>
      <c r="E782" s="152" t="s">
        <v>435</v>
      </c>
      <c r="F782" s="152" t="s">
        <v>436</v>
      </c>
      <c r="G782" s="152" t="s">
        <v>569</v>
      </c>
      <c r="H782" s="152">
        <v>5</v>
      </c>
      <c r="I782" s="152">
        <v>0.03</v>
      </c>
      <c r="J782" s="152">
        <v>0</v>
      </c>
      <c r="K782" s="152">
        <v>22</v>
      </c>
      <c r="L782" s="152">
        <v>12</v>
      </c>
      <c r="M782" s="152">
        <v>35</v>
      </c>
      <c r="N782" s="148">
        <v>40</v>
      </c>
      <c r="O782" s="148">
        <v>10</v>
      </c>
      <c r="P782" s="148">
        <v>22</v>
      </c>
      <c r="Q782" s="148">
        <v>19</v>
      </c>
      <c r="R782" s="148">
        <v>160</v>
      </c>
      <c r="S782" s="148">
        <v>65233</v>
      </c>
      <c r="T782" s="148">
        <v>10437280</v>
      </c>
      <c r="U782" s="148">
        <v>0</v>
      </c>
      <c r="V782" s="148">
        <v>10437280</v>
      </c>
      <c r="W782" s="148">
        <v>834982.40000000002</v>
      </c>
      <c r="X782" s="148">
        <v>11272262.4</v>
      </c>
      <c r="Y782" s="148">
        <v>81000</v>
      </c>
    </row>
    <row r="783" spans="1:25" x14ac:dyDescent="0.25">
      <c r="A783" s="212">
        <v>44977</v>
      </c>
      <c r="B783" s="152" t="s">
        <v>433</v>
      </c>
      <c r="C783" s="152" t="s">
        <v>126</v>
      </c>
      <c r="D783" s="152" t="s">
        <v>437</v>
      </c>
      <c r="E783" s="152" t="s">
        <v>438</v>
      </c>
      <c r="F783" s="152" t="s">
        <v>439</v>
      </c>
      <c r="G783" s="152" t="s">
        <v>569</v>
      </c>
      <c r="H783" s="152">
        <v>5</v>
      </c>
      <c r="I783" s="152">
        <v>0.03</v>
      </c>
      <c r="J783" s="152">
        <v>0</v>
      </c>
      <c r="K783" s="152">
        <v>34</v>
      </c>
      <c r="L783" s="152">
        <v>27</v>
      </c>
      <c r="M783" s="152">
        <v>17</v>
      </c>
      <c r="N783" s="148">
        <v>49</v>
      </c>
      <c r="O783" s="148">
        <v>41</v>
      </c>
      <c r="P783" s="148">
        <v>41</v>
      </c>
      <c r="Q783" s="148">
        <v>45</v>
      </c>
      <c r="R783" s="148">
        <v>254</v>
      </c>
      <c r="S783" s="148">
        <v>80371</v>
      </c>
      <c r="T783" s="148">
        <v>20414234</v>
      </c>
      <c r="U783" s="148">
        <v>0</v>
      </c>
      <c r="V783" s="148">
        <v>20414234</v>
      </c>
      <c r="W783" s="148">
        <v>1633138.72</v>
      </c>
      <c r="X783" s="148">
        <v>22047372.719999999</v>
      </c>
      <c r="Y783" s="148">
        <v>99900</v>
      </c>
    </row>
    <row r="784" spans="1:25" x14ac:dyDescent="0.25">
      <c r="A784" s="212">
        <v>44977</v>
      </c>
      <c r="B784" s="152" t="s">
        <v>433</v>
      </c>
      <c r="C784" s="152" t="s">
        <v>126</v>
      </c>
      <c r="D784" s="152" t="s">
        <v>440</v>
      </c>
      <c r="E784" s="152" t="s">
        <v>441</v>
      </c>
      <c r="F784" s="152" t="s">
        <v>442</v>
      </c>
      <c r="G784" s="152" t="s">
        <v>569</v>
      </c>
      <c r="H784" s="152">
        <v>10</v>
      </c>
      <c r="I784" s="152">
        <v>0.03</v>
      </c>
      <c r="J784" s="152">
        <v>0</v>
      </c>
      <c r="K784" s="152">
        <v>25</v>
      </c>
      <c r="L784" s="152">
        <v>36</v>
      </c>
      <c r="M784" s="152">
        <v>14</v>
      </c>
      <c r="N784" s="148">
        <v>40</v>
      </c>
      <c r="O784" s="148">
        <v>13</v>
      </c>
      <c r="P784" s="148">
        <v>30</v>
      </c>
      <c r="Q784" s="148">
        <v>28</v>
      </c>
      <c r="R784" s="148">
        <v>186</v>
      </c>
      <c r="S784" s="148">
        <v>207494</v>
      </c>
      <c r="T784" s="148">
        <v>38593884</v>
      </c>
      <c r="U784" s="148">
        <v>0</v>
      </c>
      <c r="V784" s="148">
        <v>38593884</v>
      </c>
      <c r="W784" s="148">
        <v>3087510.72</v>
      </c>
      <c r="X784" s="148">
        <v>41681394.719999999</v>
      </c>
      <c r="Y784" s="148">
        <v>255000</v>
      </c>
    </row>
    <row r="785" spans="1:25" x14ac:dyDescent="0.25">
      <c r="A785" s="212">
        <v>44977</v>
      </c>
      <c r="B785" s="152" t="s">
        <v>433</v>
      </c>
      <c r="C785" s="152" t="s">
        <v>126</v>
      </c>
      <c r="D785" s="152" t="s">
        <v>443</v>
      </c>
      <c r="E785" s="152" t="s">
        <v>444</v>
      </c>
      <c r="F785" s="152" t="s">
        <v>445</v>
      </c>
      <c r="G785" s="152" t="s">
        <v>514</v>
      </c>
      <c r="H785" s="152">
        <v>10</v>
      </c>
      <c r="I785" s="152">
        <v>0.03</v>
      </c>
      <c r="J785" s="152">
        <v>0</v>
      </c>
      <c r="K785" s="152">
        <v>48</v>
      </c>
      <c r="L785" s="152">
        <v>47</v>
      </c>
      <c r="M785" s="152">
        <v>14</v>
      </c>
      <c r="N785" s="148">
        <v>32</v>
      </c>
      <c r="O785" s="148">
        <v>33</v>
      </c>
      <c r="P785" s="148">
        <v>10</v>
      </c>
      <c r="Q785" s="148">
        <v>43</v>
      </c>
      <c r="R785" s="148">
        <v>227</v>
      </c>
      <c r="S785" s="148">
        <v>73857</v>
      </c>
      <c r="T785" s="148">
        <v>16765539</v>
      </c>
      <c r="U785" s="148">
        <v>0</v>
      </c>
      <c r="V785" s="148">
        <v>16765539</v>
      </c>
      <c r="W785" s="148">
        <v>1341243.1200000001</v>
      </c>
      <c r="X785" s="148">
        <v>18106782.120000001</v>
      </c>
      <c r="Y785" s="148">
        <v>91900</v>
      </c>
    </row>
    <row r="786" spans="1:25" x14ac:dyDescent="0.25">
      <c r="A786" s="212">
        <v>44977</v>
      </c>
      <c r="B786" s="152" t="s">
        <v>433</v>
      </c>
      <c r="C786" s="152" t="s">
        <v>126</v>
      </c>
      <c r="D786" s="152" t="s">
        <v>446</v>
      </c>
      <c r="E786" s="152" t="s">
        <v>447</v>
      </c>
      <c r="F786" s="152" t="s">
        <v>448</v>
      </c>
      <c r="G786" s="152" t="s">
        <v>514</v>
      </c>
      <c r="H786" s="152">
        <v>10</v>
      </c>
      <c r="I786" s="152">
        <v>0.03</v>
      </c>
      <c r="J786" s="152">
        <v>0</v>
      </c>
      <c r="K786" s="152">
        <v>12</v>
      </c>
      <c r="L786" s="152">
        <v>47</v>
      </c>
      <c r="M786" s="152">
        <v>41</v>
      </c>
      <c r="N786" s="148">
        <v>30</v>
      </c>
      <c r="O786" s="148">
        <v>29</v>
      </c>
      <c r="P786" s="148">
        <v>49</v>
      </c>
      <c r="Q786" s="148">
        <v>46</v>
      </c>
      <c r="R786" s="148">
        <v>254</v>
      </c>
      <c r="S786" s="148">
        <v>9350</v>
      </c>
      <c r="T786" s="148">
        <v>2374900</v>
      </c>
      <c r="U786" s="148">
        <v>0</v>
      </c>
      <c r="V786" s="148">
        <v>2374900</v>
      </c>
      <c r="W786" s="148">
        <v>189992</v>
      </c>
      <c r="X786" s="148">
        <v>2564892</v>
      </c>
      <c r="Y786" s="148">
        <v>11900</v>
      </c>
    </row>
    <row r="787" spans="1:25" x14ac:dyDescent="0.25">
      <c r="A787" s="212">
        <v>44977</v>
      </c>
      <c r="B787" s="152" t="s">
        <v>433</v>
      </c>
      <c r="C787" s="152" t="s">
        <v>126</v>
      </c>
      <c r="D787" s="152" t="s">
        <v>449</v>
      </c>
      <c r="E787" s="152" t="s">
        <v>450</v>
      </c>
      <c r="F787" s="152" t="s">
        <v>451</v>
      </c>
      <c r="G787" s="152" t="s">
        <v>514</v>
      </c>
      <c r="H787" s="152">
        <v>10</v>
      </c>
      <c r="I787" s="152">
        <v>0.03</v>
      </c>
      <c r="J787" s="152">
        <v>0</v>
      </c>
      <c r="K787" s="152">
        <v>31</v>
      </c>
      <c r="L787" s="152">
        <v>25</v>
      </c>
      <c r="M787" s="152">
        <v>21</v>
      </c>
      <c r="N787" s="148">
        <v>23</v>
      </c>
      <c r="O787" s="148">
        <v>17</v>
      </c>
      <c r="P787" s="148">
        <v>14</v>
      </c>
      <c r="Q787" s="148">
        <v>18</v>
      </c>
      <c r="R787" s="148">
        <v>149</v>
      </c>
      <c r="S787" s="148">
        <v>22851</v>
      </c>
      <c r="T787" s="148">
        <v>3404799</v>
      </c>
      <c r="U787" s="148">
        <v>0</v>
      </c>
      <c r="V787" s="148">
        <v>3404799</v>
      </c>
      <c r="W787" s="148">
        <v>272383.92</v>
      </c>
      <c r="X787" s="148">
        <v>3677182.92</v>
      </c>
      <c r="Y787" s="148">
        <v>28900</v>
      </c>
    </row>
    <row r="788" spans="1:25" x14ac:dyDescent="0.25">
      <c r="A788" s="212">
        <v>44977</v>
      </c>
      <c r="B788" s="152" t="s">
        <v>433</v>
      </c>
      <c r="C788" s="152" t="s">
        <v>126</v>
      </c>
      <c r="D788" s="152" t="s">
        <v>452</v>
      </c>
      <c r="E788" s="152" t="s">
        <v>453</v>
      </c>
      <c r="F788" s="152" t="s">
        <v>454</v>
      </c>
      <c r="G788" s="152" t="s">
        <v>514</v>
      </c>
      <c r="H788" s="152">
        <v>12</v>
      </c>
      <c r="I788" s="152">
        <v>0.03</v>
      </c>
      <c r="J788" s="152">
        <v>0</v>
      </c>
      <c r="K788" s="152">
        <v>19</v>
      </c>
      <c r="L788" s="152">
        <v>44</v>
      </c>
      <c r="M788" s="152">
        <v>24</v>
      </c>
      <c r="N788" s="148">
        <v>36</v>
      </c>
      <c r="O788" s="148">
        <v>28</v>
      </c>
      <c r="P788" s="148">
        <v>48</v>
      </c>
      <c r="Q788" s="148">
        <v>31</v>
      </c>
      <c r="R788" s="148">
        <v>230</v>
      </c>
      <c r="S788" s="148">
        <v>37296</v>
      </c>
      <c r="T788" s="148">
        <v>8578080</v>
      </c>
      <c r="U788" s="148">
        <v>0</v>
      </c>
      <c r="V788" s="148">
        <v>8578080</v>
      </c>
      <c r="W788" s="148">
        <v>686246.40000000002</v>
      </c>
      <c r="X788" s="148">
        <v>9264326.4000000004</v>
      </c>
      <c r="Y788" s="148">
        <v>46900</v>
      </c>
    </row>
    <row r="789" spans="1:25" x14ac:dyDescent="0.25">
      <c r="A789" s="212">
        <v>44977</v>
      </c>
      <c r="B789" s="152" t="s">
        <v>433</v>
      </c>
      <c r="C789" s="152" t="s">
        <v>126</v>
      </c>
      <c r="D789" s="152" t="s">
        <v>455</v>
      </c>
      <c r="E789" s="152" t="s">
        <v>456</v>
      </c>
      <c r="F789" s="152" t="s">
        <v>457</v>
      </c>
      <c r="G789" s="152" t="s">
        <v>549</v>
      </c>
      <c r="H789" s="152">
        <v>10</v>
      </c>
      <c r="I789" s="152">
        <v>0.03</v>
      </c>
      <c r="J789" s="152">
        <v>0</v>
      </c>
      <c r="K789" s="152">
        <v>47</v>
      </c>
      <c r="L789" s="152">
        <v>28</v>
      </c>
      <c r="M789" s="152">
        <v>49</v>
      </c>
      <c r="N789" s="148">
        <v>24</v>
      </c>
      <c r="O789" s="148">
        <v>47</v>
      </c>
      <c r="P789" s="148">
        <v>11</v>
      </c>
      <c r="Q789" s="148">
        <v>47</v>
      </c>
      <c r="R789" s="148">
        <v>253</v>
      </c>
      <c r="S789" s="148">
        <v>9350</v>
      </c>
      <c r="T789" s="148">
        <v>2365550</v>
      </c>
      <c r="U789" s="148">
        <v>0</v>
      </c>
      <c r="V789" s="148">
        <v>2365550</v>
      </c>
      <c r="W789" s="148">
        <v>189244</v>
      </c>
      <c r="X789" s="148">
        <v>2554794</v>
      </c>
      <c r="Y789" s="148">
        <v>11900</v>
      </c>
    </row>
    <row r="790" spans="1:25" x14ac:dyDescent="0.25">
      <c r="A790" s="212">
        <v>44977</v>
      </c>
      <c r="B790" s="152" t="s">
        <v>433</v>
      </c>
      <c r="C790" s="152" t="s">
        <v>126</v>
      </c>
      <c r="D790" s="152" t="s">
        <v>458</v>
      </c>
      <c r="E790" s="152" t="s">
        <v>459</v>
      </c>
      <c r="F790" s="152" t="s">
        <v>460</v>
      </c>
      <c r="G790" s="152" t="s">
        <v>569</v>
      </c>
      <c r="H790" s="152">
        <v>7</v>
      </c>
      <c r="I790" s="152">
        <v>0.03</v>
      </c>
      <c r="J790" s="152">
        <v>0</v>
      </c>
      <c r="K790" s="152">
        <v>16</v>
      </c>
      <c r="L790" s="152">
        <v>24</v>
      </c>
      <c r="M790" s="152">
        <v>36</v>
      </c>
      <c r="N790" s="148">
        <v>32</v>
      </c>
      <c r="O790" s="148">
        <v>39</v>
      </c>
      <c r="P790" s="148">
        <v>18</v>
      </c>
      <c r="Q790" s="148">
        <v>23</v>
      </c>
      <c r="R790" s="148">
        <v>188</v>
      </c>
      <c r="S790" s="148">
        <v>181754</v>
      </c>
      <c r="T790" s="148">
        <v>34169752</v>
      </c>
      <c r="U790" s="148">
        <v>0</v>
      </c>
      <c r="V790" s="148">
        <v>34169752</v>
      </c>
      <c r="W790" s="148">
        <v>2733580.16</v>
      </c>
      <c r="X790" s="148">
        <v>36903332.159999996</v>
      </c>
      <c r="Y790" s="148">
        <v>209900</v>
      </c>
    </row>
    <row r="791" spans="1:25" x14ac:dyDescent="0.25">
      <c r="A791" s="212">
        <v>44977</v>
      </c>
      <c r="B791" s="152" t="s">
        <v>433</v>
      </c>
      <c r="C791" s="152" t="s">
        <v>126</v>
      </c>
      <c r="D791" s="152" t="s">
        <v>461</v>
      </c>
      <c r="E791" s="152" t="s">
        <v>462</v>
      </c>
      <c r="F791" s="152" t="s">
        <v>463</v>
      </c>
      <c r="G791" s="152" t="s">
        <v>569</v>
      </c>
      <c r="H791" s="152">
        <v>5</v>
      </c>
      <c r="I791" s="152">
        <v>0.03</v>
      </c>
      <c r="J791" s="152">
        <v>0</v>
      </c>
      <c r="K791" s="152">
        <v>31</v>
      </c>
      <c r="L791" s="152">
        <v>11</v>
      </c>
      <c r="M791" s="152">
        <v>49</v>
      </c>
      <c r="N791" s="148">
        <v>49</v>
      </c>
      <c r="O791" s="148">
        <v>50</v>
      </c>
      <c r="P791" s="148">
        <v>21</v>
      </c>
      <c r="Q791" s="148">
        <v>33</v>
      </c>
      <c r="R791" s="148">
        <v>244</v>
      </c>
      <c r="S791" s="148">
        <v>150919</v>
      </c>
      <c r="T791" s="148">
        <v>36824236</v>
      </c>
      <c r="U791" s="148">
        <v>0</v>
      </c>
      <c r="V791" s="148">
        <v>36824236</v>
      </c>
      <c r="W791" s="148">
        <v>2945938.88</v>
      </c>
      <c r="X791" s="148">
        <v>39770174.880000003</v>
      </c>
      <c r="Y791" s="148">
        <v>180000</v>
      </c>
    </row>
    <row r="792" spans="1:25" x14ac:dyDescent="0.25">
      <c r="A792" s="212">
        <v>44977</v>
      </c>
      <c r="B792" s="152" t="s">
        <v>433</v>
      </c>
      <c r="C792" s="152" t="s">
        <v>126</v>
      </c>
      <c r="D792" s="152" t="s">
        <v>464</v>
      </c>
      <c r="E792" s="152" t="s">
        <v>465</v>
      </c>
      <c r="F792" s="152" t="s">
        <v>466</v>
      </c>
      <c r="G792" s="152" t="s">
        <v>569</v>
      </c>
      <c r="H792" s="152">
        <v>5</v>
      </c>
      <c r="I792" s="152">
        <v>0.03</v>
      </c>
      <c r="J792" s="152">
        <v>0</v>
      </c>
      <c r="K792" s="152">
        <v>24</v>
      </c>
      <c r="L792" s="152">
        <v>44</v>
      </c>
      <c r="M792" s="152">
        <v>20</v>
      </c>
      <c r="N792" s="148">
        <v>31</v>
      </c>
      <c r="O792" s="148">
        <v>25</v>
      </c>
      <c r="P792" s="148">
        <v>37</v>
      </c>
      <c r="Q792" s="148">
        <v>38</v>
      </c>
      <c r="R792" s="148">
        <v>219</v>
      </c>
      <c r="S792" s="148">
        <v>89091</v>
      </c>
      <c r="T792" s="148">
        <v>19510929</v>
      </c>
      <c r="U792" s="148">
        <v>0</v>
      </c>
      <c r="V792" s="148">
        <v>19510929</v>
      </c>
      <c r="W792" s="148">
        <v>1560874.32</v>
      </c>
      <c r="X792" s="148">
        <v>21071803.32</v>
      </c>
      <c r="Y792" s="148">
        <v>107900</v>
      </c>
    </row>
    <row r="793" spans="1:25" x14ac:dyDescent="0.25">
      <c r="A793" s="212">
        <v>44977</v>
      </c>
      <c r="B793" s="152" t="s">
        <v>433</v>
      </c>
      <c r="C793" s="152" t="s">
        <v>126</v>
      </c>
      <c r="D793" s="152" t="s">
        <v>467</v>
      </c>
      <c r="E793" s="152" t="s">
        <v>468</v>
      </c>
      <c r="F793" s="152" t="s">
        <v>469</v>
      </c>
      <c r="G793" s="152" t="s">
        <v>569</v>
      </c>
      <c r="H793" s="152">
        <v>5</v>
      </c>
      <c r="I793" s="152">
        <v>0.03</v>
      </c>
      <c r="J793" s="152">
        <v>0</v>
      </c>
      <c r="K793" s="152">
        <v>20</v>
      </c>
      <c r="L793" s="152">
        <v>20</v>
      </c>
      <c r="M793" s="152">
        <v>31</v>
      </c>
      <c r="N793" s="148">
        <v>45</v>
      </c>
      <c r="O793" s="148">
        <v>24</v>
      </c>
      <c r="P793" s="148">
        <v>44</v>
      </c>
      <c r="Q793" s="148">
        <v>22</v>
      </c>
      <c r="R793" s="148">
        <v>206</v>
      </c>
      <c r="S793" s="148">
        <v>89091</v>
      </c>
      <c r="T793" s="148">
        <v>18352746</v>
      </c>
      <c r="U793" s="148">
        <v>0</v>
      </c>
      <c r="V793" s="148">
        <v>18352746</v>
      </c>
      <c r="W793" s="148">
        <v>1468219.68</v>
      </c>
      <c r="X793" s="148">
        <v>19820965.68</v>
      </c>
      <c r="Y793" s="148">
        <v>107900</v>
      </c>
    </row>
    <row r="794" spans="1:25" x14ac:dyDescent="0.25">
      <c r="A794" s="212">
        <v>44977</v>
      </c>
      <c r="B794" s="152" t="s">
        <v>44</v>
      </c>
      <c r="C794" s="152" t="s">
        <v>45</v>
      </c>
      <c r="D794" s="152" t="s">
        <v>46</v>
      </c>
      <c r="E794" s="152" t="s">
        <v>47</v>
      </c>
      <c r="F794" s="152" t="s">
        <v>48</v>
      </c>
      <c r="G794" s="152" t="s">
        <v>514</v>
      </c>
      <c r="H794" s="152">
        <v>5</v>
      </c>
      <c r="I794" s="152">
        <v>0.1</v>
      </c>
      <c r="J794" s="152">
        <v>0</v>
      </c>
      <c r="K794" s="152">
        <v>29</v>
      </c>
      <c r="L794" s="152">
        <v>44</v>
      </c>
      <c r="M794" s="152">
        <v>13</v>
      </c>
      <c r="N794" s="148">
        <v>14</v>
      </c>
      <c r="O794" s="148">
        <v>33</v>
      </c>
      <c r="P794" s="148">
        <v>49</v>
      </c>
      <c r="Q794" s="148">
        <v>39</v>
      </c>
      <c r="R794" s="148">
        <v>221</v>
      </c>
      <c r="S794" s="148">
        <v>25000</v>
      </c>
      <c r="T794" s="148">
        <v>5525000</v>
      </c>
      <c r="U794" s="148">
        <v>0</v>
      </c>
      <c r="V794" s="148">
        <v>5525000</v>
      </c>
      <c r="W794" s="148">
        <v>442000</v>
      </c>
      <c r="X794" s="148">
        <v>5967000</v>
      </c>
      <c r="Y794" s="148">
        <v>30900</v>
      </c>
    </row>
    <row r="795" spans="1:25" x14ac:dyDescent="0.25">
      <c r="A795" s="212">
        <v>44977</v>
      </c>
      <c r="B795" s="152" t="s">
        <v>44</v>
      </c>
      <c r="C795" s="152" t="s">
        <v>45</v>
      </c>
      <c r="D795" s="152" t="s">
        <v>51</v>
      </c>
      <c r="E795" s="152" t="s">
        <v>52</v>
      </c>
      <c r="F795" s="152" t="s">
        <v>53</v>
      </c>
      <c r="G795" s="152" t="s">
        <v>514</v>
      </c>
      <c r="H795" s="152">
        <v>5</v>
      </c>
      <c r="I795" s="152">
        <v>0.1</v>
      </c>
      <c r="J795" s="152">
        <v>0</v>
      </c>
      <c r="K795" s="152">
        <v>15</v>
      </c>
      <c r="L795" s="152">
        <v>19</v>
      </c>
      <c r="M795" s="152">
        <v>16</v>
      </c>
      <c r="N795" s="148">
        <v>34</v>
      </c>
      <c r="O795" s="148">
        <v>47</v>
      </c>
      <c r="P795" s="148">
        <v>21</v>
      </c>
      <c r="Q795" s="148">
        <v>13</v>
      </c>
      <c r="R795" s="148">
        <v>165</v>
      </c>
      <c r="S795" s="148">
        <v>24000</v>
      </c>
      <c r="T795" s="148">
        <v>3960000</v>
      </c>
      <c r="U795" s="148">
        <v>0</v>
      </c>
      <c r="V795" s="148">
        <v>3960000</v>
      </c>
      <c r="W795" s="148">
        <v>316800</v>
      </c>
      <c r="X795" s="148">
        <v>4276800</v>
      </c>
      <c r="Y795" s="148">
        <v>28900</v>
      </c>
    </row>
    <row r="796" spans="1:25" x14ac:dyDescent="0.25">
      <c r="A796" s="212">
        <v>44977</v>
      </c>
      <c r="B796" s="152" t="s">
        <v>44</v>
      </c>
      <c r="C796" s="152" t="s">
        <v>45</v>
      </c>
      <c r="D796" s="152" t="s">
        <v>54</v>
      </c>
      <c r="E796" s="152" t="s">
        <v>55</v>
      </c>
      <c r="F796" s="152" t="s">
        <v>56</v>
      </c>
      <c r="G796" s="152" t="s">
        <v>514</v>
      </c>
      <c r="H796" s="152">
        <v>5</v>
      </c>
      <c r="I796" s="152">
        <v>0.1</v>
      </c>
      <c r="J796" s="152">
        <v>0</v>
      </c>
      <c r="K796" s="152">
        <v>32</v>
      </c>
      <c r="L796" s="152">
        <v>25</v>
      </c>
      <c r="M796" s="152">
        <v>34</v>
      </c>
      <c r="N796" s="148">
        <v>12</v>
      </c>
      <c r="O796" s="148">
        <v>0</v>
      </c>
      <c r="P796" s="148">
        <v>0</v>
      </c>
      <c r="Q796" s="148">
        <v>0</v>
      </c>
      <c r="R796" s="148">
        <v>103</v>
      </c>
      <c r="S796" s="148">
        <v>24500</v>
      </c>
      <c r="T796" s="148">
        <v>2523500</v>
      </c>
      <c r="U796" s="148">
        <v>0</v>
      </c>
      <c r="V796" s="148">
        <v>2523500</v>
      </c>
      <c r="W796" s="148">
        <v>201880</v>
      </c>
      <c r="X796" s="148">
        <v>2725380</v>
      </c>
      <c r="Y796" s="148">
        <v>30900</v>
      </c>
    </row>
    <row r="797" spans="1:25" x14ac:dyDescent="0.25">
      <c r="A797" s="212">
        <v>44977</v>
      </c>
      <c r="B797" s="152" t="s">
        <v>44</v>
      </c>
      <c r="C797" s="152" t="s">
        <v>45</v>
      </c>
      <c r="D797" s="152" t="s">
        <v>57</v>
      </c>
      <c r="E797" s="152" t="s">
        <v>58</v>
      </c>
      <c r="F797" s="152" t="s">
        <v>59</v>
      </c>
      <c r="G797" s="152" t="s">
        <v>514</v>
      </c>
      <c r="H797" s="152">
        <v>5</v>
      </c>
      <c r="I797" s="152">
        <v>0.1</v>
      </c>
      <c r="J797" s="152">
        <v>0</v>
      </c>
      <c r="K797" s="152">
        <v>0</v>
      </c>
      <c r="L797" s="152">
        <v>0</v>
      </c>
      <c r="M797" s="152">
        <v>0</v>
      </c>
      <c r="N797" s="148">
        <v>0</v>
      </c>
      <c r="O797" s="148">
        <v>0</v>
      </c>
      <c r="P797" s="148">
        <v>0</v>
      </c>
      <c r="Q797" s="148">
        <v>39</v>
      </c>
      <c r="R797" s="148">
        <v>39</v>
      </c>
      <c r="S797" s="148">
        <v>8500</v>
      </c>
      <c r="T797" s="148">
        <v>331500</v>
      </c>
      <c r="U797" s="148">
        <v>0</v>
      </c>
      <c r="V797" s="148">
        <v>331500</v>
      </c>
      <c r="W797" s="148">
        <v>26520</v>
      </c>
      <c r="X797" s="148">
        <v>358020</v>
      </c>
      <c r="Y797" s="148">
        <v>10900</v>
      </c>
    </row>
    <row r="798" spans="1:25" x14ac:dyDescent="0.25">
      <c r="A798" s="212">
        <v>44977</v>
      </c>
      <c r="B798" s="152" t="s">
        <v>44</v>
      </c>
      <c r="C798" s="152" t="s">
        <v>45</v>
      </c>
      <c r="D798" s="152" t="s">
        <v>60</v>
      </c>
      <c r="E798" s="152" t="s">
        <v>61</v>
      </c>
      <c r="F798" s="152" t="s">
        <v>62</v>
      </c>
      <c r="G798" s="152" t="s">
        <v>514</v>
      </c>
      <c r="H798" s="152">
        <v>5</v>
      </c>
      <c r="I798" s="152">
        <v>0.1</v>
      </c>
      <c r="J798" s="152">
        <v>0</v>
      </c>
      <c r="K798" s="152">
        <v>24</v>
      </c>
      <c r="L798" s="152">
        <v>35</v>
      </c>
      <c r="M798" s="152">
        <v>32</v>
      </c>
      <c r="N798" s="148">
        <v>31</v>
      </c>
      <c r="O798" s="148">
        <v>11</v>
      </c>
      <c r="P798" s="148">
        <v>42</v>
      </c>
      <c r="Q798" s="148">
        <v>10</v>
      </c>
      <c r="R798" s="148">
        <v>185</v>
      </c>
      <c r="S798" s="148">
        <v>12500</v>
      </c>
      <c r="T798" s="148">
        <v>2312500</v>
      </c>
      <c r="U798" s="148">
        <v>0</v>
      </c>
      <c r="V798" s="148">
        <v>2312500</v>
      </c>
      <c r="W798" s="148">
        <v>185000</v>
      </c>
      <c r="X798" s="148">
        <v>2497500</v>
      </c>
      <c r="Y798" s="148">
        <v>14900</v>
      </c>
    </row>
    <row r="799" spans="1:25" x14ac:dyDescent="0.25">
      <c r="A799" s="212">
        <v>44977</v>
      </c>
      <c r="B799" s="152" t="s">
        <v>44</v>
      </c>
      <c r="C799" s="152" t="s">
        <v>45</v>
      </c>
      <c r="D799" s="152" t="s">
        <v>63</v>
      </c>
      <c r="E799" s="152" t="s">
        <v>64</v>
      </c>
      <c r="F799" s="152" t="s">
        <v>65</v>
      </c>
      <c r="G799" s="152" t="s">
        <v>514</v>
      </c>
      <c r="H799" s="152">
        <v>5</v>
      </c>
      <c r="I799" s="152">
        <v>0.1</v>
      </c>
      <c r="J799" s="152">
        <v>0</v>
      </c>
      <c r="K799" s="152">
        <v>43</v>
      </c>
      <c r="L799" s="152">
        <v>31</v>
      </c>
      <c r="M799" s="152">
        <v>41</v>
      </c>
      <c r="N799" s="148">
        <v>17</v>
      </c>
      <c r="O799" s="148">
        <v>46</v>
      </c>
      <c r="P799" s="148">
        <v>35</v>
      </c>
      <c r="Q799" s="148">
        <v>36</v>
      </c>
      <c r="R799" s="148">
        <v>249</v>
      </c>
      <c r="S799" s="148">
        <v>10000</v>
      </c>
      <c r="T799" s="148">
        <v>2490000</v>
      </c>
      <c r="U799" s="148">
        <v>0</v>
      </c>
      <c r="V799" s="148">
        <v>2490000</v>
      </c>
      <c r="W799" s="148">
        <v>199200</v>
      </c>
      <c r="X799" s="148">
        <v>2689200</v>
      </c>
      <c r="Y799" s="148">
        <v>11900</v>
      </c>
    </row>
    <row r="800" spans="1:25" x14ac:dyDescent="0.25">
      <c r="A800" s="212">
        <v>44977</v>
      </c>
      <c r="B800" s="152" t="s">
        <v>44</v>
      </c>
      <c r="C800" s="152" t="s">
        <v>45</v>
      </c>
      <c r="D800" s="152" t="s">
        <v>66</v>
      </c>
      <c r="E800" s="152" t="s">
        <v>67</v>
      </c>
      <c r="F800" s="152" t="s">
        <v>68</v>
      </c>
      <c r="G800" s="152" t="s">
        <v>514</v>
      </c>
      <c r="H800" s="152">
        <v>5</v>
      </c>
      <c r="I800" s="152">
        <v>0.1</v>
      </c>
      <c r="J800" s="152">
        <v>0</v>
      </c>
      <c r="K800" s="152">
        <v>24</v>
      </c>
      <c r="L800" s="152">
        <v>15</v>
      </c>
      <c r="M800" s="152">
        <v>46</v>
      </c>
      <c r="N800" s="148">
        <v>37</v>
      </c>
      <c r="O800" s="148">
        <v>14</v>
      </c>
      <c r="P800" s="148">
        <v>11</v>
      </c>
      <c r="Q800" s="148">
        <v>40</v>
      </c>
      <c r="R800" s="148">
        <v>187</v>
      </c>
      <c r="S800" s="148">
        <v>27000</v>
      </c>
      <c r="T800" s="148">
        <v>5049000</v>
      </c>
      <c r="U800" s="148">
        <v>0</v>
      </c>
      <c r="V800" s="148">
        <v>5049000</v>
      </c>
      <c r="W800" s="148">
        <v>403920</v>
      </c>
      <c r="X800" s="148">
        <v>5452920</v>
      </c>
      <c r="Y800" s="148">
        <v>31900</v>
      </c>
    </row>
    <row r="801" spans="1:25" x14ac:dyDescent="0.25">
      <c r="A801" s="212">
        <v>44977</v>
      </c>
      <c r="B801" s="152" t="s">
        <v>216</v>
      </c>
      <c r="C801" s="152" t="s">
        <v>217</v>
      </c>
      <c r="D801" s="152" t="s">
        <v>224</v>
      </c>
      <c r="E801" s="152" t="s">
        <v>225</v>
      </c>
      <c r="F801" s="152" t="s">
        <v>226</v>
      </c>
      <c r="G801" s="152" t="s">
        <v>514</v>
      </c>
      <c r="H801" s="152">
        <v>30</v>
      </c>
      <c r="I801" s="152">
        <v>0.05</v>
      </c>
      <c r="J801" s="152">
        <v>0</v>
      </c>
      <c r="K801" s="152">
        <v>11</v>
      </c>
      <c r="L801" s="152">
        <v>18</v>
      </c>
      <c r="M801" s="152">
        <v>29</v>
      </c>
      <c r="N801" s="148">
        <v>50</v>
      </c>
      <c r="O801" s="148">
        <v>13</v>
      </c>
      <c r="P801" s="148">
        <v>26</v>
      </c>
      <c r="Q801" s="148">
        <v>49</v>
      </c>
      <c r="R801" s="148">
        <v>196</v>
      </c>
      <c r="S801" s="148">
        <v>18150</v>
      </c>
      <c r="T801" s="148">
        <v>3557400</v>
      </c>
      <c r="U801" s="148">
        <v>0</v>
      </c>
      <c r="V801" s="148">
        <v>3557400</v>
      </c>
      <c r="W801" s="148">
        <v>284592</v>
      </c>
      <c r="X801" s="148">
        <v>3841992</v>
      </c>
      <c r="Y801" s="148">
        <v>24900</v>
      </c>
    </row>
    <row r="802" spans="1:25" x14ac:dyDescent="0.25">
      <c r="A802" s="212">
        <v>44977</v>
      </c>
      <c r="B802" s="152" t="s">
        <v>216</v>
      </c>
      <c r="C802" s="152" t="s">
        <v>217</v>
      </c>
      <c r="D802" s="152" t="s">
        <v>227</v>
      </c>
      <c r="E802" s="152" t="s">
        <v>228</v>
      </c>
      <c r="F802" s="152" t="s">
        <v>229</v>
      </c>
      <c r="G802" s="152" t="s">
        <v>514</v>
      </c>
      <c r="H802" s="152">
        <v>24</v>
      </c>
      <c r="I802" s="152">
        <v>0.05</v>
      </c>
      <c r="J802" s="152">
        <v>0.1</v>
      </c>
      <c r="K802" s="152">
        <v>44</v>
      </c>
      <c r="L802" s="152">
        <v>42</v>
      </c>
      <c r="M802" s="152">
        <v>41</v>
      </c>
      <c r="N802" s="148">
        <v>16</v>
      </c>
      <c r="O802" s="148">
        <v>29</v>
      </c>
      <c r="P802" s="148">
        <v>50</v>
      </c>
      <c r="Q802" s="148">
        <v>26</v>
      </c>
      <c r="R802" s="148">
        <v>248</v>
      </c>
      <c r="S802" s="148">
        <v>40000</v>
      </c>
      <c r="T802" s="148">
        <v>9920000</v>
      </c>
      <c r="U802" s="148">
        <v>992000</v>
      </c>
      <c r="V802" s="148">
        <v>8928000</v>
      </c>
      <c r="W802" s="148">
        <v>793600</v>
      </c>
      <c r="X802" s="148">
        <v>9721600</v>
      </c>
      <c r="Y802" s="148">
        <v>51900</v>
      </c>
    </row>
    <row r="803" spans="1:25" x14ac:dyDescent="0.25">
      <c r="A803" s="212">
        <v>44977</v>
      </c>
      <c r="B803" s="152" t="s">
        <v>216</v>
      </c>
      <c r="C803" s="152" t="s">
        <v>217</v>
      </c>
      <c r="D803" s="152" t="s">
        <v>230</v>
      </c>
      <c r="E803" s="152" t="s">
        <v>231</v>
      </c>
      <c r="F803" s="152" t="s">
        <v>232</v>
      </c>
      <c r="G803" s="152" t="s">
        <v>514</v>
      </c>
      <c r="H803" s="152">
        <v>30</v>
      </c>
      <c r="I803" s="152">
        <v>0.05</v>
      </c>
      <c r="J803" s="152">
        <v>0.15</v>
      </c>
      <c r="K803" s="152">
        <v>28</v>
      </c>
      <c r="L803" s="152">
        <v>13</v>
      </c>
      <c r="M803" s="152">
        <v>34</v>
      </c>
      <c r="N803" s="148">
        <v>20</v>
      </c>
      <c r="O803" s="148">
        <v>33</v>
      </c>
      <c r="P803" s="148">
        <v>26</v>
      </c>
      <c r="Q803" s="148">
        <v>23</v>
      </c>
      <c r="R803" s="148">
        <v>177</v>
      </c>
      <c r="S803" s="148">
        <v>36000</v>
      </c>
      <c r="T803" s="148">
        <v>6372000</v>
      </c>
      <c r="U803" s="148">
        <v>955800</v>
      </c>
      <c r="V803" s="148">
        <v>5416200</v>
      </c>
      <c r="W803" s="148">
        <v>509760</v>
      </c>
      <c r="X803" s="148">
        <v>5925960</v>
      </c>
      <c r="Y803" s="148">
        <v>46900</v>
      </c>
    </row>
    <row r="804" spans="1:25" x14ac:dyDescent="0.25">
      <c r="A804" s="212">
        <v>44977</v>
      </c>
      <c r="B804" s="152" t="s">
        <v>216</v>
      </c>
      <c r="C804" s="152" t="s">
        <v>217</v>
      </c>
      <c r="D804" s="152" t="s">
        <v>233</v>
      </c>
      <c r="E804" s="152" t="s">
        <v>234</v>
      </c>
      <c r="F804" s="152" t="s">
        <v>235</v>
      </c>
      <c r="G804" s="152" t="s">
        <v>514</v>
      </c>
      <c r="H804" s="152">
        <v>32</v>
      </c>
      <c r="I804" s="152">
        <v>0.05</v>
      </c>
      <c r="J804" s="152">
        <v>0.1</v>
      </c>
      <c r="K804" s="152">
        <v>27</v>
      </c>
      <c r="L804" s="152">
        <v>37</v>
      </c>
      <c r="M804" s="152">
        <v>50</v>
      </c>
      <c r="N804" s="148">
        <v>17</v>
      </c>
      <c r="O804" s="148">
        <v>37</v>
      </c>
      <c r="P804" s="148">
        <v>37</v>
      </c>
      <c r="Q804" s="148">
        <v>43</v>
      </c>
      <c r="R804" s="148">
        <v>248</v>
      </c>
      <c r="S804" s="148">
        <v>21120</v>
      </c>
      <c r="T804" s="148">
        <v>5237760</v>
      </c>
      <c r="U804" s="148">
        <v>523776</v>
      </c>
      <c r="V804" s="148">
        <v>4713984</v>
      </c>
      <c r="W804" s="148">
        <v>419020.79999999999</v>
      </c>
      <c r="X804" s="148">
        <v>5133004.7999999998</v>
      </c>
      <c r="Y804" s="148">
        <v>27900</v>
      </c>
    </row>
    <row r="805" spans="1:25" x14ac:dyDescent="0.25">
      <c r="A805" s="212">
        <v>44977</v>
      </c>
      <c r="B805" s="152" t="s">
        <v>216</v>
      </c>
      <c r="C805" s="152" t="s">
        <v>217</v>
      </c>
      <c r="D805" s="152" t="s">
        <v>236</v>
      </c>
      <c r="E805" s="152" t="s">
        <v>237</v>
      </c>
      <c r="F805" s="152" t="s">
        <v>238</v>
      </c>
      <c r="G805" s="152" t="s">
        <v>514</v>
      </c>
      <c r="H805" s="152">
        <v>30</v>
      </c>
      <c r="I805" s="152">
        <v>0.05</v>
      </c>
      <c r="J805" s="152">
        <v>0.2</v>
      </c>
      <c r="K805" s="152">
        <v>48</v>
      </c>
      <c r="L805" s="152">
        <v>34</v>
      </c>
      <c r="M805" s="152">
        <v>36</v>
      </c>
      <c r="N805" s="148">
        <v>40</v>
      </c>
      <c r="O805" s="148">
        <v>44</v>
      </c>
      <c r="P805" s="148">
        <v>31</v>
      </c>
      <c r="Q805" s="148">
        <v>10</v>
      </c>
      <c r="R805" s="148">
        <v>243</v>
      </c>
      <c r="S805" s="148">
        <v>33000</v>
      </c>
      <c r="T805" s="148">
        <v>8019000</v>
      </c>
      <c r="U805" s="148">
        <v>1603800</v>
      </c>
      <c r="V805" s="148">
        <v>6415200</v>
      </c>
      <c r="W805" s="148">
        <v>641520</v>
      </c>
      <c r="X805" s="148">
        <v>7056720</v>
      </c>
      <c r="Y805" s="148">
        <v>42900</v>
      </c>
    </row>
    <row r="806" spans="1:25" x14ac:dyDescent="0.25">
      <c r="A806" s="212">
        <v>44977</v>
      </c>
      <c r="B806" s="152" t="s">
        <v>216</v>
      </c>
      <c r="C806" s="152" t="s">
        <v>217</v>
      </c>
      <c r="D806" s="152" t="s">
        <v>239</v>
      </c>
      <c r="E806" s="152" t="s">
        <v>240</v>
      </c>
      <c r="F806" s="152" t="s">
        <v>241</v>
      </c>
      <c r="G806" s="152" t="s">
        <v>514</v>
      </c>
      <c r="H806" s="152">
        <v>30</v>
      </c>
      <c r="I806" s="152">
        <v>0.05</v>
      </c>
      <c r="J806" s="152">
        <v>0</v>
      </c>
      <c r="K806" s="152">
        <v>28</v>
      </c>
      <c r="L806" s="152">
        <v>30</v>
      </c>
      <c r="M806" s="152">
        <v>15</v>
      </c>
      <c r="N806" s="148">
        <v>29</v>
      </c>
      <c r="O806" s="148">
        <v>16</v>
      </c>
      <c r="P806" s="148">
        <v>26</v>
      </c>
      <c r="Q806" s="148">
        <v>50</v>
      </c>
      <c r="R806" s="148">
        <v>194</v>
      </c>
      <c r="S806" s="148">
        <v>50400</v>
      </c>
      <c r="T806" s="148">
        <v>9777600</v>
      </c>
      <c r="U806" s="148">
        <v>0</v>
      </c>
      <c r="V806" s="148">
        <v>9777600</v>
      </c>
      <c r="W806" s="148">
        <v>782208</v>
      </c>
      <c r="X806" s="148">
        <v>10559808</v>
      </c>
      <c r="Y806" s="148">
        <v>65000</v>
      </c>
    </row>
    <row r="807" spans="1:25" x14ac:dyDescent="0.25">
      <c r="A807" s="212">
        <v>44977</v>
      </c>
      <c r="B807" s="152" t="s">
        <v>216</v>
      </c>
      <c r="C807" s="152" t="s">
        <v>217</v>
      </c>
      <c r="D807" s="152" t="s">
        <v>242</v>
      </c>
      <c r="E807" s="152" t="s">
        <v>243</v>
      </c>
      <c r="F807" s="152" t="s">
        <v>244</v>
      </c>
      <c r="G807" s="152" t="s">
        <v>514</v>
      </c>
      <c r="H807" s="152">
        <v>20</v>
      </c>
      <c r="I807" s="152">
        <v>0.05</v>
      </c>
      <c r="J807" s="152">
        <v>0</v>
      </c>
      <c r="K807" s="152">
        <v>15</v>
      </c>
      <c r="L807" s="152">
        <v>43</v>
      </c>
      <c r="M807" s="152">
        <v>38</v>
      </c>
      <c r="N807" s="148">
        <v>35</v>
      </c>
      <c r="O807" s="148">
        <v>15</v>
      </c>
      <c r="P807" s="148">
        <v>23</v>
      </c>
      <c r="Q807" s="148">
        <v>29</v>
      </c>
      <c r="R807" s="148">
        <v>198</v>
      </c>
      <c r="S807" s="148">
        <v>110000</v>
      </c>
      <c r="T807" s="148">
        <v>21780000</v>
      </c>
      <c r="U807" s="148">
        <v>0</v>
      </c>
      <c r="V807" s="148">
        <v>21780000</v>
      </c>
      <c r="W807" s="148">
        <v>1742400</v>
      </c>
      <c r="X807" s="148">
        <v>23522400</v>
      </c>
      <c r="Y807" s="148">
        <v>136900</v>
      </c>
    </row>
    <row r="808" spans="1:25" x14ac:dyDescent="0.25">
      <c r="A808" s="212">
        <v>44977</v>
      </c>
      <c r="B808" s="152" t="s">
        <v>216</v>
      </c>
      <c r="C808" s="152" t="s">
        <v>217</v>
      </c>
      <c r="D808" s="152" t="s">
        <v>245</v>
      </c>
      <c r="E808" s="152" t="s">
        <v>246</v>
      </c>
      <c r="F808" s="152" t="s">
        <v>247</v>
      </c>
      <c r="G808" s="152" t="s">
        <v>514</v>
      </c>
      <c r="H808" s="152">
        <v>40</v>
      </c>
      <c r="I808" s="152">
        <v>0.05</v>
      </c>
      <c r="J808" s="152">
        <v>0</v>
      </c>
      <c r="K808" s="152">
        <v>40</v>
      </c>
      <c r="L808" s="152">
        <v>35</v>
      </c>
      <c r="M808" s="152">
        <v>33</v>
      </c>
      <c r="N808" s="148">
        <v>45</v>
      </c>
      <c r="O808" s="148">
        <v>36</v>
      </c>
      <c r="P808" s="148">
        <v>21</v>
      </c>
      <c r="Q808" s="148">
        <v>16</v>
      </c>
      <c r="R808" s="148">
        <v>226</v>
      </c>
      <c r="S808" s="148">
        <v>45000</v>
      </c>
      <c r="T808" s="148">
        <v>10170000</v>
      </c>
      <c r="U808" s="148">
        <v>0</v>
      </c>
      <c r="V808" s="148">
        <v>10170000</v>
      </c>
      <c r="W808" s="148">
        <v>813600</v>
      </c>
      <c r="X808" s="148">
        <v>10983600</v>
      </c>
      <c r="Y808" s="148">
        <v>55900</v>
      </c>
    </row>
    <row r="809" spans="1:25" x14ac:dyDescent="0.25">
      <c r="A809" s="212">
        <v>44977</v>
      </c>
      <c r="B809" s="152" t="s">
        <v>216</v>
      </c>
      <c r="C809" s="152" t="s">
        <v>217</v>
      </c>
      <c r="D809" s="152" t="s">
        <v>248</v>
      </c>
      <c r="E809" s="152" t="s">
        <v>249</v>
      </c>
      <c r="F809" s="152" t="s">
        <v>250</v>
      </c>
      <c r="G809" s="152" t="s">
        <v>514</v>
      </c>
      <c r="H809" s="152">
        <v>30</v>
      </c>
      <c r="I809" s="152">
        <v>0.05</v>
      </c>
      <c r="J809" s="152">
        <v>0</v>
      </c>
      <c r="K809" s="152">
        <v>22</v>
      </c>
      <c r="L809" s="152">
        <v>27</v>
      </c>
      <c r="M809" s="152">
        <v>48</v>
      </c>
      <c r="N809" s="148">
        <v>39</v>
      </c>
      <c r="O809" s="148">
        <v>45</v>
      </c>
      <c r="P809" s="148">
        <v>27</v>
      </c>
      <c r="Q809" s="148">
        <v>14</v>
      </c>
      <c r="R809" s="148">
        <v>222</v>
      </c>
      <c r="S809" s="148">
        <v>52000</v>
      </c>
      <c r="T809" s="148">
        <v>11544000</v>
      </c>
      <c r="U809" s="148">
        <v>0</v>
      </c>
      <c r="V809" s="148">
        <v>11544000</v>
      </c>
      <c r="W809" s="148">
        <v>923520</v>
      </c>
      <c r="X809" s="148">
        <v>12467520</v>
      </c>
      <c r="Y809" s="148">
        <v>67900</v>
      </c>
    </row>
    <row r="810" spans="1:25" x14ac:dyDescent="0.25">
      <c r="A810" s="212">
        <v>44977</v>
      </c>
      <c r="B810" s="152" t="s">
        <v>216</v>
      </c>
      <c r="C810" s="152" t="s">
        <v>217</v>
      </c>
      <c r="D810" s="152" t="s">
        <v>251</v>
      </c>
      <c r="E810" s="152" t="s">
        <v>252</v>
      </c>
      <c r="F810" s="152" t="s">
        <v>253</v>
      </c>
      <c r="G810" s="152" t="s">
        <v>514</v>
      </c>
      <c r="H810" s="152">
        <v>20</v>
      </c>
      <c r="I810" s="152">
        <v>0.05</v>
      </c>
      <c r="J810" s="152">
        <v>0.05</v>
      </c>
      <c r="K810" s="152">
        <v>30</v>
      </c>
      <c r="L810" s="152">
        <v>35</v>
      </c>
      <c r="M810" s="152">
        <v>23</v>
      </c>
      <c r="N810" s="148">
        <v>49</v>
      </c>
      <c r="O810" s="148">
        <v>35</v>
      </c>
      <c r="P810" s="148">
        <v>50</v>
      </c>
      <c r="Q810" s="148">
        <v>32</v>
      </c>
      <c r="R810" s="148">
        <v>254</v>
      </c>
      <c r="S810" s="148">
        <v>65000</v>
      </c>
      <c r="T810" s="148">
        <v>16510000</v>
      </c>
      <c r="U810" s="148">
        <v>825500</v>
      </c>
      <c r="V810" s="148">
        <v>15684500</v>
      </c>
      <c r="W810" s="148">
        <v>1320800</v>
      </c>
      <c r="X810" s="148">
        <v>17005300</v>
      </c>
      <c r="Y810" s="148">
        <v>76900</v>
      </c>
    </row>
    <row r="811" spans="1:25" x14ac:dyDescent="0.25">
      <c r="A811" s="212">
        <v>44977</v>
      </c>
      <c r="B811" s="152" t="s">
        <v>216</v>
      </c>
      <c r="C811" s="152" t="s">
        <v>217</v>
      </c>
      <c r="D811" s="152" t="s">
        <v>254</v>
      </c>
      <c r="E811" s="152" t="s">
        <v>255</v>
      </c>
      <c r="F811" s="152" t="s">
        <v>256</v>
      </c>
      <c r="G811" s="152" t="s">
        <v>514</v>
      </c>
      <c r="H811" s="152">
        <v>20</v>
      </c>
      <c r="I811" s="152">
        <v>0.05</v>
      </c>
      <c r="J811" s="152">
        <v>0</v>
      </c>
      <c r="K811" s="152">
        <v>22</v>
      </c>
      <c r="L811" s="152">
        <v>23</v>
      </c>
      <c r="M811" s="152">
        <v>14</v>
      </c>
      <c r="N811" s="148">
        <v>19</v>
      </c>
      <c r="O811" s="148">
        <v>42</v>
      </c>
      <c r="P811" s="148">
        <v>11</v>
      </c>
      <c r="Q811" s="148">
        <v>32</v>
      </c>
      <c r="R811" s="148">
        <v>163</v>
      </c>
      <c r="S811" s="148">
        <v>125000</v>
      </c>
      <c r="T811" s="148">
        <v>20375000</v>
      </c>
      <c r="U811" s="148">
        <v>0</v>
      </c>
      <c r="V811" s="148">
        <v>20375000</v>
      </c>
      <c r="W811" s="148">
        <v>1630000</v>
      </c>
      <c r="X811" s="148">
        <v>22005000</v>
      </c>
      <c r="Y811" s="148">
        <v>156900</v>
      </c>
    </row>
    <row r="812" spans="1:25" x14ac:dyDescent="0.25">
      <c r="A812" s="212">
        <v>44977</v>
      </c>
      <c r="B812" s="152" t="s">
        <v>216</v>
      </c>
      <c r="C812" s="152" t="s">
        <v>217</v>
      </c>
      <c r="D812" s="152" t="s">
        <v>257</v>
      </c>
      <c r="E812" s="152" t="s">
        <v>258</v>
      </c>
      <c r="F812" s="152" t="s">
        <v>259</v>
      </c>
      <c r="G812" s="152" t="s">
        <v>514</v>
      </c>
      <c r="H812" s="152">
        <v>20</v>
      </c>
      <c r="I812" s="152">
        <v>0.05</v>
      </c>
      <c r="J812" s="152">
        <v>0</v>
      </c>
      <c r="K812" s="152">
        <v>30</v>
      </c>
      <c r="L812" s="152">
        <v>49</v>
      </c>
      <c r="M812" s="152">
        <v>20</v>
      </c>
      <c r="N812" s="148">
        <v>32</v>
      </c>
      <c r="O812" s="148">
        <v>32</v>
      </c>
      <c r="P812" s="148">
        <v>17</v>
      </c>
      <c r="Q812" s="148">
        <v>28</v>
      </c>
      <c r="R812" s="148">
        <v>208</v>
      </c>
      <c r="S812" s="148">
        <v>70000</v>
      </c>
      <c r="T812" s="148">
        <v>14560000</v>
      </c>
      <c r="U812" s="148">
        <v>0</v>
      </c>
      <c r="V812" s="148">
        <v>14560000</v>
      </c>
      <c r="W812" s="148">
        <v>1164800</v>
      </c>
      <c r="X812" s="148">
        <v>15724800</v>
      </c>
      <c r="Y812" s="148">
        <v>83900</v>
      </c>
    </row>
    <row r="813" spans="1:25" x14ac:dyDescent="0.25">
      <c r="A813" s="212">
        <v>44977</v>
      </c>
      <c r="B813" s="152" t="s">
        <v>216</v>
      </c>
      <c r="C813" s="152" t="s">
        <v>217</v>
      </c>
      <c r="D813" s="152" t="s">
        <v>260</v>
      </c>
      <c r="E813" s="152" t="s">
        <v>261</v>
      </c>
      <c r="F813" s="152" t="s">
        <v>262</v>
      </c>
      <c r="G813" s="152" t="s">
        <v>514</v>
      </c>
      <c r="H813" s="152">
        <v>20</v>
      </c>
      <c r="I813" s="152">
        <v>0.05</v>
      </c>
      <c r="J813" s="152">
        <v>0.2</v>
      </c>
      <c r="K813" s="152">
        <v>44</v>
      </c>
      <c r="L813" s="152">
        <v>32</v>
      </c>
      <c r="M813" s="152">
        <v>15</v>
      </c>
      <c r="N813" s="148">
        <v>19</v>
      </c>
      <c r="O813" s="148">
        <v>33</v>
      </c>
      <c r="P813" s="148">
        <v>29</v>
      </c>
      <c r="Q813" s="148">
        <v>29</v>
      </c>
      <c r="R813" s="148">
        <v>201</v>
      </c>
      <c r="S813" s="148">
        <v>80000</v>
      </c>
      <c r="T813" s="148">
        <v>16080000</v>
      </c>
      <c r="U813" s="148">
        <v>3216000</v>
      </c>
      <c r="V813" s="148">
        <v>12864000</v>
      </c>
      <c r="W813" s="148">
        <v>1286400</v>
      </c>
      <c r="X813" s="148">
        <v>14150400</v>
      </c>
      <c r="Y813" s="148">
        <v>97900</v>
      </c>
    </row>
    <row r="814" spans="1:25" x14ac:dyDescent="0.25">
      <c r="A814" s="212">
        <v>44977</v>
      </c>
      <c r="B814" s="152" t="s">
        <v>216</v>
      </c>
      <c r="C814" s="152" t="s">
        <v>217</v>
      </c>
      <c r="D814" s="152" t="s">
        <v>218</v>
      </c>
      <c r="E814" s="152" t="s">
        <v>219</v>
      </c>
      <c r="F814" s="152" t="s">
        <v>220</v>
      </c>
      <c r="G814" s="152" t="s">
        <v>514</v>
      </c>
      <c r="H814" s="152">
        <v>20</v>
      </c>
      <c r="I814" s="152">
        <v>0.05</v>
      </c>
      <c r="J814" s="152">
        <v>0.2</v>
      </c>
      <c r="K814" s="152">
        <v>37</v>
      </c>
      <c r="L814" s="152">
        <v>44</v>
      </c>
      <c r="M814" s="152">
        <v>40</v>
      </c>
      <c r="N814" s="148">
        <v>44</v>
      </c>
      <c r="O814" s="148">
        <v>42</v>
      </c>
      <c r="P814" s="148">
        <v>14</v>
      </c>
      <c r="Q814" s="148">
        <v>28</v>
      </c>
      <c r="R814" s="148">
        <v>249</v>
      </c>
      <c r="S814" s="148">
        <v>38500</v>
      </c>
      <c r="T814" s="148">
        <v>9586500</v>
      </c>
      <c r="U814" s="148">
        <v>1917300</v>
      </c>
      <c r="V814" s="148">
        <v>7669200</v>
      </c>
      <c r="W814" s="148">
        <v>766920</v>
      </c>
      <c r="X814" s="148">
        <v>8436120</v>
      </c>
      <c r="Y814" s="148">
        <v>49900</v>
      </c>
    </row>
    <row r="815" spans="1:25" x14ac:dyDescent="0.25">
      <c r="A815" s="212">
        <v>44977</v>
      </c>
      <c r="B815" s="152" t="s">
        <v>216</v>
      </c>
      <c r="C815" s="152" t="s">
        <v>217</v>
      </c>
      <c r="D815" s="152" t="s">
        <v>221</v>
      </c>
      <c r="E815" s="152" t="s">
        <v>222</v>
      </c>
      <c r="F815" s="152" t="s">
        <v>223</v>
      </c>
      <c r="G815" s="152" t="s">
        <v>514</v>
      </c>
      <c r="H815" s="152">
        <v>20</v>
      </c>
      <c r="I815" s="152">
        <v>0.05</v>
      </c>
      <c r="J815" s="152">
        <v>0</v>
      </c>
      <c r="K815" s="152">
        <v>36</v>
      </c>
      <c r="L815" s="152">
        <v>42</v>
      </c>
      <c r="M815" s="152">
        <v>13</v>
      </c>
      <c r="N815" s="148">
        <v>42</v>
      </c>
      <c r="O815" s="148">
        <v>24</v>
      </c>
      <c r="P815" s="148">
        <v>44</v>
      </c>
      <c r="Q815" s="148">
        <v>17</v>
      </c>
      <c r="R815" s="148">
        <v>218</v>
      </c>
      <c r="S815" s="148">
        <v>120000</v>
      </c>
      <c r="T815" s="148">
        <v>26160000</v>
      </c>
      <c r="U815" s="148">
        <v>0</v>
      </c>
      <c r="V815" s="148">
        <v>26160000</v>
      </c>
      <c r="W815" s="148">
        <v>2092800</v>
      </c>
      <c r="X815" s="148">
        <v>28252800</v>
      </c>
      <c r="Y815" s="148">
        <v>145900</v>
      </c>
    </row>
    <row r="816" spans="1:25" x14ac:dyDescent="0.25">
      <c r="A816" s="212">
        <v>44977</v>
      </c>
      <c r="B816" s="152" t="s">
        <v>86</v>
      </c>
      <c r="C816" s="152" t="s">
        <v>87</v>
      </c>
      <c r="D816" s="152" t="s">
        <v>88</v>
      </c>
      <c r="E816" s="152" t="s">
        <v>89</v>
      </c>
      <c r="F816" s="152" t="s">
        <v>90</v>
      </c>
      <c r="G816" s="152" t="s">
        <v>514</v>
      </c>
      <c r="H816" s="152">
        <v>5</v>
      </c>
      <c r="I816" s="152">
        <v>0.03</v>
      </c>
      <c r="J816" s="152">
        <v>0</v>
      </c>
      <c r="K816" s="152">
        <v>11</v>
      </c>
      <c r="L816" s="152">
        <v>43</v>
      </c>
      <c r="M816" s="152">
        <v>44</v>
      </c>
      <c r="N816" s="148">
        <v>42</v>
      </c>
      <c r="O816" s="148">
        <v>48</v>
      </c>
      <c r="P816" s="148">
        <v>29</v>
      </c>
      <c r="Q816" s="148">
        <v>49</v>
      </c>
      <c r="R816" s="148">
        <v>266</v>
      </c>
      <c r="S816" s="148">
        <v>7800</v>
      </c>
      <c r="T816" s="148">
        <v>2074800</v>
      </c>
      <c r="U816" s="148">
        <v>0</v>
      </c>
      <c r="V816" s="148">
        <v>2074800</v>
      </c>
      <c r="W816" s="148">
        <v>165984</v>
      </c>
      <c r="X816" s="148">
        <v>2240784</v>
      </c>
      <c r="Y816" s="148">
        <v>9900</v>
      </c>
    </row>
    <row r="817" spans="1:25" x14ac:dyDescent="0.25">
      <c r="A817" s="212">
        <v>44977</v>
      </c>
      <c r="B817" s="152" t="s">
        <v>86</v>
      </c>
      <c r="C817" s="152" t="s">
        <v>87</v>
      </c>
      <c r="D817" s="152" t="s">
        <v>92</v>
      </c>
      <c r="E817" s="152" t="s">
        <v>93</v>
      </c>
      <c r="F817" s="152" t="s">
        <v>94</v>
      </c>
      <c r="G817" s="152" t="s">
        <v>514</v>
      </c>
      <c r="H817" s="152">
        <v>5</v>
      </c>
      <c r="I817" s="152">
        <v>0.03</v>
      </c>
      <c r="J817" s="152">
        <v>0</v>
      </c>
      <c r="K817" s="152">
        <v>32</v>
      </c>
      <c r="L817" s="152">
        <v>28</v>
      </c>
      <c r="M817" s="152">
        <v>17</v>
      </c>
      <c r="N817" s="148">
        <v>17</v>
      </c>
      <c r="O817" s="148">
        <v>40</v>
      </c>
      <c r="P817" s="148">
        <v>17</v>
      </c>
      <c r="Q817" s="148">
        <v>13</v>
      </c>
      <c r="R817" s="148">
        <v>164</v>
      </c>
      <c r="S817" s="148">
        <v>22000</v>
      </c>
      <c r="T817" s="148">
        <v>3608000</v>
      </c>
      <c r="U817" s="148">
        <v>0</v>
      </c>
      <c r="V817" s="148">
        <v>3608000</v>
      </c>
      <c r="W817" s="148">
        <v>288640</v>
      </c>
      <c r="X817" s="148">
        <v>3896640</v>
      </c>
      <c r="Y817" s="148">
        <v>28900</v>
      </c>
    </row>
    <row r="818" spans="1:25" x14ac:dyDescent="0.25">
      <c r="A818" s="212">
        <v>44977</v>
      </c>
      <c r="B818" s="152" t="s">
        <v>86</v>
      </c>
      <c r="C818" s="152" t="s">
        <v>87</v>
      </c>
      <c r="D818" s="152" t="s">
        <v>95</v>
      </c>
      <c r="E818" s="152" t="s">
        <v>96</v>
      </c>
      <c r="F818" s="152" t="s">
        <v>97</v>
      </c>
      <c r="G818" s="152" t="s">
        <v>514</v>
      </c>
      <c r="H818" s="152">
        <v>5</v>
      </c>
      <c r="I818" s="152">
        <v>0.03</v>
      </c>
      <c r="J818" s="152">
        <v>0</v>
      </c>
      <c r="K818" s="152">
        <v>31</v>
      </c>
      <c r="L818" s="152">
        <v>35</v>
      </c>
      <c r="M818" s="152">
        <v>33</v>
      </c>
      <c r="N818" s="148">
        <v>28</v>
      </c>
      <c r="O818" s="148">
        <v>20</v>
      </c>
      <c r="P818" s="148">
        <v>34</v>
      </c>
      <c r="Q818" s="148">
        <v>12</v>
      </c>
      <c r="R818" s="148">
        <v>193</v>
      </c>
      <c r="S818" s="148">
        <v>19000</v>
      </c>
      <c r="T818" s="148">
        <v>3667000</v>
      </c>
      <c r="U818" s="148">
        <v>0</v>
      </c>
      <c r="V818" s="148">
        <v>3667000</v>
      </c>
      <c r="W818" s="148">
        <v>293360</v>
      </c>
      <c r="X818" s="148">
        <v>3960360</v>
      </c>
      <c r="Y818" s="148">
        <v>24900</v>
      </c>
    </row>
    <row r="819" spans="1:25" x14ac:dyDescent="0.25">
      <c r="A819" s="212">
        <v>44977</v>
      </c>
      <c r="B819" s="152" t="s">
        <v>86</v>
      </c>
      <c r="C819" s="152" t="s">
        <v>87</v>
      </c>
      <c r="D819" s="152" t="s">
        <v>98</v>
      </c>
      <c r="E819" s="152" t="s">
        <v>99</v>
      </c>
      <c r="F819" s="152" t="s">
        <v>100</v>
      </c>
      <c r="G819" s="152" t="s">
        <v>514</v>
      </c>
      <c r="H819" s="152">
        <v>5</v>
      </c>
      <c r="I819" s="152">
        <v>0.03</v>
      </c>
      <c r="J819" s="152">
        <v>0</v>
      </c>
      <c r="K819" s="152">
        <v>28</v>
      </c>
      <c r="L819" s="152">
        <v>24</v>
      </c>
      <c r="M819" s="152">
        <v>39</v>
      </c>
      <c r="N819" s="148">
        <v>43</v>
      </c>
      <c r="O819" s="148">
        <v>36</v>
      </c>
      <c r="P819" s="148">
        <v>38</v>
      </c>
      <c r="Q819" s="148">
        <v>37</v>
      </c>
      <c r="R819" s="148">
        <v>245</v>
      </c>
      <c r="S819" s="148">
        <v>18500</v>
      </c>
      <c r="T819" s="148">
        <v>4532500</v>
      </c>
      <c r="U819" s="148">
        <v>0</v>
      </c>
      <c r="V819" s="148">
        <v>4532500</v>
      </c>
      <c r="W819" s="148">
        <v>362600</v>
      </c>
      <c r="X819" s="148">
        <v>4895100</v>
      </c>
      <c r="Y819" s="148">
        <v>24900</v>
      </c>
    </row>
    <row r="820" spans="1:25" x14ac:dyDescent="0.25">
      <c r="A820" s="212">
        <v>44977</v>
      </c>
      <c r="B820" s="152" t="s">
        <v>86</v>
      </c>
      <c r="C820" s="152" t="s">
        <v>87</v>
      </c>
      <c r="D820" s="152" t="s">
        <v>101</v>
      </c>
      <c r="E820" s="152" t="s">
        <v>102</v>
      </c>
      <c r="F820" s="152" t="s">
        <v>103</v>
      </c>
      <c r="G820" s="152" t="s">
        <v>514</v>
      </c>
      <c r="H820" s="152">
        <v>5</v>
      </c>
      <c r="I820" s="152">
        <v>0.03</v>
      </c>
      <c r="J820" s="152">
        <v>0</v>
      </c>
      <c r="K820" s="152">
        <v>28</v>
      </c>
      <c r="L820" s="152">
        <v>49</v>
      </c>
      <c r="M820" s="152">
        <v>25</v>
      </c>
      <c r="N820" s="148">
        <v>0</v>
      </c>
      <c r="O820" s="148">
        <v>0</v>
      </c>
      <c r="P820" s="148">
        <v>0</v>
      </c>
      <c r="Q820" s="148">
        <v>0</v>
      </c>
      <c r="R820" s="148">
        <v>102</v>
      </c>
      <c r="S820" s="148">
        <v>20000</v>
      </c>
      <c r="T820" s="148">
        <v>2040000</v>
      </c>
      <c r="U820" s="148">
        <v>0</v>
      </c>
      <c r="V820" s="148">
        <v>2040000</v>
      </c>
      <c r="W820" s="148">
        <v>163200</v>
      </c>
      <c r="X820" s="148">
        <v>2203200</v>
      </c>
      <c r="Y820" s="148">
        <v>26900</v>
      </c>
    </row>
    <row r="821" spans="1:25" x14ac:dyDescent="0.25">
      <c r="A821" s="212">
        <v>44977</v>
      </c>
      <c r="B821" s="152" t="s">
        <v>86</v>
      </c>
      <c r="C821" s="152" t="s">
        <v>87</v>
      </c>
      <c r="D821" s="152" t="s">
        <v>104</v>
      </c>
      <c r="E821" s="152" t="s">
        <v>105</v>
      </c>
      <c r="F821" s="152" t="s">
        <v>106</v>
      </c>
      <c r="G821" s="152" t="s">
        <v>514</v>
      </c>
      <c r="H821" s="152">
        <v>5</v>
      </c>
      <c r="I821" s="152">
        <v>0.03</v>
      </c>
      <c r="J821" s="152">
        <v>0</v>
      </c>
      <c r="K821" s="152">
        <v>0</v>
      </c>
      <c r="L821" s="152">
        <v>0</v>
      </c>
      <c r="M821" s="152">
        <v>0</v>
      </c>
      <c r="N821" s="148">
        <v>0</v>
      </c>
      <c r="O821" s="148">
        <v>32</v>
      </c>
      <c r="P821" s="148">
        <v>29</v>
      </c>
      <c r="Q821" s="148">
        <v>31</v>
      </c>
      <c r="R821" s="148">
        <v>92</v>
      </c>
      <c r="S821" s="148">
        <v>23000</v>
      </c>
      <c r="T821" s="148">
        <v>2116000</v>
      </c>
      <c r="U821" s="148">
        <v>0</v>
      </c>
      <c r="V821" s="148">
        <v>2116000</v>
      </c>
      <c r="W821" s="148">
        <v>169280</v>
      </c>
      <c r="X821" s="148">
        <v>2285280</v>
      </c>
      <c r="Y821" s="148">
        <v>29900</v>
      </c>
    </row>
    <row r="822" spans="1:25" x14ac:dyDescent="0.25">
      <c r="A822" s="212">
        <v>44977</v>
      </c>
      <c r="B822" s="152" t="s">
        <v>86</v>
      </c>
      <c r="C822" s="152" t="s">
        <v>87</v>
      </c>
      <c r="D822" s="152" t="s">
        <v>107</v>
      </c>
      <c r="E822" s="152" t="s">
        <v>108</v>
      </c>
      <c r="F822" s="152" t="s">
        <v>109</v>
      </c>
      <c r="G822" s="152" t="s">
        <v>514</v>
      </c>
      <c r="H822" s="152">
        <v>5</v>
      </c>
      <c r="I822" s="152">
        <v>0.03</v>
      </c>
      <c r="J822" s="152">
        <v>0</v>
      </c>
      <c r="K822" s="152">
        <v>20</v>
      </c>
      <c r="L822" s="152">
        <v>13</v>
      </c>
      <c r="M822" s="152">
        <v>45</v>
      </c>
      <c r="N822" s="148">
        <v>48</v>
      </c>
      <c r="O822" s="148">
        <v>26</v>
      </c>
      <c r="P822" s="148">
        <v>41</v>
      </c>
      <c r="Q822" s="148">
        <v>40</v>
      </c>
      <c r="R822" s="148">
        <v>233</v>
      </c>
      <c r="S822" s="148">
        <v>22000</v>
      </c>
      <c r="T822" s="148">
        <v>5126000</v>
      </c>
      <c r="U822" s="148">
        <v>0</v>
      </c>
      <c r="V822" s="148">
        <v>5126000</v>
      </c>
      <c r="W822" s="148">
        <v>410080</v>
      </c>
      <c r="X822" s="148">
        <v>5536080</v>
      </c>
      <c r="Y822" s="148">
        <v>28900</v>
      </c>
    </row>
    <row r="823" spans="1:25" x14ac:dyDescent="0.25">
      <c r="A823" s="212">
        <v>44977</v>
      </c>
      <c r="B823" s="152" t="s">
        <v>86</v>
      </c>
      <c r="C823" s="152" t="s">
        <v>87</v>
      </c>
      <c r="D823" s="152" t="s">
        <v>110</v>
      </c>
      <c r="E823" s="152" t="s">
        <v>111</v>
      </c>
      <c r="F823" s="152" t="s">
        <v>112</v>
      </c>
      <c r="G823" s="152" t="s">
        <v>514</v>
      </c>
      <c r="H823" s="152">
        <v>5</v>
      </c>
      <c r="I823" s="152">
        <v>0.03</v>
      </c>
      <c r="J823" s="152">
        <v>0</v>
      </c>
      <c r="K823" s="152">
        <v>29</v>
      </c>
      <c r="L823" s="152">
        <v>13</v>
      </c>
      <c r="M823" s="152">
        <v>44</v>
      </c>
      <c r="N823" s="148">
        <v>24</v>
      </c>
      <c r="O823" s="148">
        <v>15</v>
      </c>
      <c r="P823" s="148">
        <v>38</v>
      </c>
      <c r="Q823" s="148">
        <v>36</v>
      </c>
      <c r="R823" s="148">
        <v>199</v>
      </c>
      <c r="S823" s="148">
        <v>20000</v>
      </c>
      <c r="T823" s="148">
        <v>3980000</v>
      </c>
      <c r="U823" s="148">
        <v>0</v>
      </c>
      <c r="V823" s="148">
        <v>3980000</v>
      </c>
      <c r="W823" s="148">
        <v>318400</v>
      </c>
      <c r="X823" s="148">
        <v>4298400</v>
      </c>
      <c r="Y823" s="148">
        <v>26900</v>
      </c>
    </row>
    <row r="824" spans="1:25" x14ac:dyDescent="0.25">
      <c r="A824" s="212">
        <v>44977</v>
      </c>
      <c r="B824" s="152" t="s">
        <v>86</v>
      </c>
      <c r="C824" s="152" t="s">
        <v>87</v>
      </c>
      <c r="D824" s="152" t="s">
        <v>113</v>
      </c>
      <c r="E824" s="152" t="s">
        <v>114</v>
      </c>
      <c r="F824" s="152" t="s">
        <v>115</v>
      </c>
      <c r="G824" s="152" t="s">
        <v>514</v>
      </c>
      <c r="H824" s="152">
        <v>5</v>
      </c>
      <c r="I824" s="152">
        <v>0.03</v>
      </c>
      <c r="J824" s="152">
        <v>0</v>
      </c>
      <c r="K824" s="152">
        <v>36</v>
      </c>
      <c r="L824" s="152">
        <v>49</v>
      </c>
      <c r="M824" s="152">
        <v>40</v>
      </c>
      <c r="N824" s="148">
        <v>28</v>
      </c>
      <c r="O824" s="148">
        <v>11</v>
      </c>
      <c r="P824" s="148">
        <v>17</v>
      </c>
      <c r="Q824" s="148">
        <v>37</v>
      </c>
      <c r="R824" s="148">
        <v>218</v>
      </c>
      <c r="S824" s="148">
        <v>7300</v>
      </c>
      <c r="T824" s="148">
        <v>1591400</v>
      </c>
      <c r="U824" s="148">
        <v>0</v>
      </c>
      <c r="V824" s="148">
        <v>1591400</v>
      </c>
      <c r="W824" s="148">
        <v>127312</v>
      </c>
      <c r="X824" s="148">
        <v>1718712</v>
      </c>
      <c r="Y824" s="148">
        <v>9900</v>
      </c>
    </row>
    <row r="825" spans="1:25" x14ac:dyDescent="0.25">
      <c r="A825" s="212">
        <v>44977</v>
      </c>
      <c r="B825" s="152" t="s">
        <v>86</v>
      </c>
      <c r="C825" s="152" t="s">
        <v>87</v>
      </c>
      <c r="D825" s="152" t="s">
        <v>116</v>
      </c>
      <c r="E825" s="152" t="s">
        <v>117</v>
      </c>
      <c r="F825" s="152" t="s">
        <v>118</v>
      </c>
      <c r="G825" s="152" t="s">
        <v>514</v>
      </c>
      <c r="H825" s="152">
        <v>5</v>
      </c>
      <c r="I825" s="152">
        <v>0.03</v>
      </c>
      <c r="J825" s="152">
        <v>0</v>
      </c>
      <c r="K825" s="152">
        <v>34</v>
      </c>
      <c r="L825" s="152">
        <v>15</v>
      </c>
      <c r="M825" s="152">
        <v>42</v>
      </c>
      <c r="N825" s="148">
        <v>48</v>
      </c>
      <c r="O825" s="148">
        <v>35</v>
      </c>
      <c r="P825" s="148">
        <v>16</v>
      </c>
      <c r="Q825" s="148">
        <v>12</v>
      </c>
      <c r="R825" s="148">
        <v>202</v>
      </c>
      <c r="S825" s="148">
        <v>7500</v>
      </c>
      <c r="T825" s="148">
        <v>1515000</v>
      </c>
      <c r="U825" s="148">
        <v>0</v>
      </c>
      <c r="V825" s="148">
        <v>1515000</v>
      </c>
      <c r="W825" s="148">
        <v>121200</v>
      </c>
      <c r="X825" s="148">
        <v>1636200</v>
      </c>
      <c r="Y825" s="148">
        <v>9900</v>
      </c>
    </row>
    <row r="826" spans="1:25" x14ac:dyDescent="0.25">
      <c r="A826" s="212">
        <v>44977</v>
      </c>
      <c r="B826" s="152" t="s">
        <v>86</v>
      </c>
      <c r="C826" s="152" t="s">
        <v>87</v>
      </c>
      <c r="D826" s="152" t="s">
        <v>119</v>
      </c>
      <c r="E826" s="152" t="s">
        <v>120</v>
      </c>
      <c r="F826" s="152" t="s">
        <v>121</v>
      </c>
      <c r="G826" s="152" t="s">
        <v>514</v>
      </c>
      <c r="H826" s="152">
        <v>10</v>
      </c>
      <c r="I826" s="152">
        <v>0.03</v>
      </c>
      <c r="J826" s="152">
        <v>0</v>
      </c>
      <c r="K826" s="152">
        <v>17</v>
      </c>
      <c r="L826" s="152">
        <v>38</v>
      </c>
      <c r="M826" s="152">
        <v>47</v>
      </c>
      <c r="N826" s="148">
        <v>40</v>
      </c>
      <c r="O826" s="148">
        <v>38</v>
      </c>
      <c r="P826" s="148">
        <v>14</v>
      </c>
      <c r="Q826" s="148">
        <v>34</v>
      </c>
      <c r="R826" s="148">
        <v>228</v>
      </c>
      <c r="S826" s="148">
        <v>8200</v>
      </c>
      <c r="T826" s="148">
        <v>1869600</v>
      </c>
      <c r="U826" s="148">
        <v>0</v>
      </c>
      <c r="V826" s="148">
        <v>1869600</v>
      </c>
      <c r="W826" s="148">
        <v>149568</v>
      </c>
      <c r="X826" s="148">
        <v>2019168</v>
      </c>
      <c r="Y826" s="148">
        <v>10500</v>
      </c>
    </row>
    <row r="827" spans="1:25" x14ac:dyDescent="0.25">
      <c r="A827" s="212">
        <v>44977</v>
      </c>
      <c r="B827" s="152" t="s">
        <v>86</v>
      </c>
      <c r="C827" s="152" t="s">
        <v>87</v>
      </c>
      <c r="D827" s="152" t="s">
        <v>122</v>
      </c>
      <c r="E827" s="152" t="s">
        <v>123</v>
      </c>
      <c r="F827" s="152" t="s">
        <v>124</v>
      </c>
      <c r="G827" s="152" t="s">
        <v>514</v>
      </c>
      <c r="H827" s="152">
        <v>5</v>
      </c>
      <c r="I827" s="152">
        <v>0.03</v>
      </c>
      <c r="J827" s="152">
        <v>0</v>
      </c>
      <c r="K827" s="152">
        <v>21</v>
      </c>
      <c r="L827" s="152">
        <v>45</v>
      </c>
      <c r="M827" s="152">
        <v>11</v>
      </c>
      <c r="N827" s="148">
        <v>17</v>
      </c>
      <c r="O827" s="148">
        <v>30</v>
      </c>
      <c r="P827" s="148">
        <v>22</v>
      </c>
      <c r="Q827" s="148">
        <v>28</v>
      </c>
      <c r="R827" s="148">
        <v>174</v>
      </c>
      <c r="S827" s="148">
        <v>8500</v>
      </c>
      <c r="T827" s="148">
        <v>1479000</v>
      </c>
      <c r="U827" s="148">
        <v>0</v>
      </c>
      <c r="V827" s="148">
        <v>1479000</v>
      </c>
      <c r="W827" s="148">
        <v>118320</v>
      </c>
      <c r="X827" s="148">
        <v>1597320</v>
      </c>
      <c r="Y827" s="148">
        <v>10500</v>
      </c>
    </row>
    <row r="828" spans="1:25" x14ac:dyDescent="0.25">
      <c r="A828" s="212">
        <v>44977</v>
      </c>
      <c r="B828" s="152" t="s">
        <v>155</v>
      </c>
      <c r="C828" s="152" t="s">
        <v>156</v>
      </c>
      <c r="D828" s="152" t="s">
        <v>157</v>
      </c>
      <c r="E828" s="152" t="s">
        <v>158</v>
      </c>
      <c r="F828" s="152" t="s">
        <v>159</v>
      </c>
      <c r="G828" s="152" t="s">
        <v>514</v>
      </c>
      <c r="H828" s="152">
        <v>5</v>
      </c>
      <c r="I828" s="152">
        <v>0</v>
      </c>
      <c r="J828" s="152">
        <v>0</v>
      </c>
      <c r="K828" s="152">
        <v>21</v>
      </c>
      <c r="L828" s="152">
        <v>38</v>
      </c>
      <c r="M828" s="152">
        <v>19</v>
      </c>
      <c r="N828" s="148">
        <v>32</v>
      </c>
      <c r="O828" s="148">
        <v>18</v>
      </c>
      <c r="P828" s="148">
        <v>28</v>
      </c>
      <c r="Q828" s="148">
        <v>30</v>
      </c>
      <c r="R828" s="148">
        <v>186</v>
      </c>
      <c r="S828" s="148">
        <v>99000</v>
      </c>
      <c r="T828" s="148">
        <v>18414000</v>
      </c>
      <c r="U828" s="148">
        <v>0</v>
      </c>
      <c r="V828" s="148">
        <v>18414000</v>
      </c>
      <c r="W828" s="148">
        <v>1473120</v>
      </c>
      <c r="X828" s="148">
        <v>19887120</v>
      </c>
      <c r="Y828" s="148">
        <v>128000</v>
      </c>
    </row>
    <row r="829" spans="1:25" x14ac:dyDescent="0.25">
      <c r="A829" s="212">
        <v>44977</v>
      </c>
      <c r="B829" s="152" t="s">
        <v>155</v>
      </c>
      <c r="C829" s="152" t="s">
        <v>156</v>
      </c>
      <c r="D829" s="152" t="s">
        <v>161</v>
      </c>
      <c r="E829" s="152" t="s">
        <v>162</v>
      </c>
      <c r="F829" s="152" t="s">
        <v>163</v>
      </c>
      <c r="G829" s="152" t="s">
        <v>514</v>
      </c>
      <c r="H829" s="152">
        <v>5</v>
      </c>
      <c r="I829" s="152">
        <v>0</v>
      </c>
      <c r="J829" s="152">
        <v>0</v>
      </c>
      <c r="K829" s="152">
        <v>12</v>
      </c>
      <c r="L829" s="152">
        <v>39</v>
      </c>
      <c r="M829" s="152">
        <v>41</v>
      </c>
      <c r="N829" s="148">
        <v>22</v>
      </c>
      <c r="O829" s="148">
        <v>33</v>
      </c>
      <c r="P829" s="148">
        <v>21</v>
      </c>
      <c r="Q829" s="148">
        <v>36</v>
      </c>
      <c r="R829" s="148">
        <v>204</v>
      </c>
      <c r="S829" s="148">
        <v>59400</v>
      </c>
      <c r="T829" s="148">
        <v>12117600</v>
      </c>
      <c r="U829" s="148">
        <v>0</v>
      </c>
      <c r="V829" s="148">
        <v>12117600</v>
      </c>
      <c r="W829" s="148">
        <v>969408</v>
      </c>
      <c r="X829" s="148">
        <v>13087008</v>
      </c>
      <c r="Y829" s="148">
        <v>77000</v>
      </c>
    </row>
    <row r="830" spans="1:25" x14ac:dyDescent="0.25">
      <c r="A830" s="212">
        <v>44977</v>
      </c>
      <c r="B830" s="152" t="s">
        <v>164</v>
      </c>
      <c r="C830" s="152" t="s">
        <v>165</v>
      </c>
      <c r="D830" s="152" t="s">
        <v>169</v>
      </c>
      <c r="E830" s="152" t="s">
        <v>170</v>
      </c>
      <c r="F830" s="152" t="s">
        <v>171</v>
      </c>
      <c r="G830" s="152" t="s">
        <v>569</v>
      </c>
      <c r="H830" s="152">
        <v>5</v>
      </c>
      <c r="I830" s="152">
        <v>0.03</v>
      </c>
      <c r="J830" s="152">
        <v>0</v>
      </c>
      <c r="K830" s="152">
        <v>10</v>
      </c>
      <c r="L830" s="152">
        <v>10</v>
      </c>
      <c r="M830" s="152">
        <v>16</v>
      </c>
      <c r="N830" s="148">
        <v>31</v>
      </c>
      <c r="O830" s="148">
        <v>24</v>
      </c>
      <c r="P830" s="148">
        <v>47</v>
      </c>
      <c r="Q830" s="148">
        <v>28</v>
      </c>
      <c r="R830" s="148">
        <v>166</v>
      </c>
      <c r="S830" s="148">
        <v>135000</v>
      </c>
      <c r="T830" s="148">
        <v>22410000</v>
      </c>
      <c r="U830" s="148">
        <v>0</v>
      </c>
      <c r="V830" s="148">
        <v>22410000</v>
      </c>
      <c r="W830" s="148">
        <v>1792800</v>
      </c>
      <c r="X830" s="148">
        <v>24202800</v>
      </c>
      <c r="Y830" s="148">
        <v>160000</v>
      </c>
    </row>
    <row r="831" spans="1:25" x14ac:dyDescent="0.25">
      <c r="A831" s="212">
        <v>44977</v>
      </c>
      <c r="B831" s="152" t="s">
        <v>164</v>
      </c>
      <c r="C831" s="152" t="s">
        <v>165</v>
      </c>
      <c r="D831" s="152" t="s">
        <v>172</v>
      </c>
      <c r="E831" s="152" t="s">
        <v>173</v>
      </c>
      <c r="F831" s="152" t="s">
        <v>174</v>
      </c>
      <c r="G831" s="152" t="s">
        <v>569</v>
      </c>
      <c r="H831" s="152">
        <v>5</v>
      </c>
      <c r="I831" s="152">
        <v>0.03</v>
      </c>
      <c r="J831" s="152">
        <v>0</v>
      </c>
      <c r="K831" s="152">
        <v>19</v>
      </c>
      <c r="L831" s="152">
        <v>43</v>
      </c>
      <c r="M831" s="152">
        <v>37</v>
      </c>
      <c r="N831" s="148">
        <v>45</v>
      </c>
      <c r="O831" s="148">
        <v>32</v>
      </c>
      <c r="P831" s="148">
        <v>18</v>
      </c>
      <c r="Q831" s="148">
        <v>24</v>
      </c>
      <c r="R831" s="148">
        <v>218</v>
      </c>
      <c r="S831" s="148">
        <v>102500</v>
      </c>
      <c r="T831" s="148">
        <v>22345000</v>
      </c>
      <c r="U831" s="148">
        <v>0</v>
      </c>
      <c r="V831" s="148">
        <v>22345000</v>
      </c>
      <c r="W831" s="148">
        <v>1787600</v>
      </c>
      <c r="X831" s="148">
        <v>24132600</v>
      </c>
      <c r="Y831" s="148">
        <v>125000</v>
      </c>
    </row>
    <row r="832" spans="1:25" x14ac:dyDescent="0.25">
      <c r="A832" s="212">
        <v>44977</v>
      </c>
      <c r="B832" s="152" t="s">
        <v>164</v>
      </c>
      <c r="C832" s="152" t="s">
        <v>165</v>
      </c>
      <c r="D832" s="152" t="s">
        <v>166</v>
      </c>
      <c r="E832" s="152" t="s">
        <v>167</v>
      </c>
      <c r="F832" s="152" t="s">
        <v>168</v>
      </c>
      <c r="G832" s="152" t="s">
        <v>569</v>
      </c>
      <c r="H832" s="152">
        <v>5</v>
      </c>
      <c r="I832" s="152">
        <v>0.03</v>
      </c>
      <c r="J832" s="152">
        <v>0</v>
      </c>
      <c r="K832" s="152">
        <v>13</v>
      </c>
      <c r="L832" s="152">
        <v>35</v>
      </c>
      <c r="M832" s="152">
        <v>13</v>
      </c>
      <c r="N832" s="148">
        <v>46</v>
      </c>
      <c r="O832" s="148">
        <v>30</v>
      </c>
      <c r="P832" s="148">
        <v>29</v>
      </c>
      <c r="Q832" s="148">
        <v>18</v>
      </c>
      <c r="R832" s="148">
        <v>184</v>
      </c>
      <c r="S832" s="148">
        <v>98000</v>
      </c>
      <c r="T832" s="148">
        <v>18032000</v>
      </c>
      <c r="U832" s="148">
        <v>0</v>
      </c>
      <c r="V832" s="148">
        <v>18032000</v>
      </c>
      <c r="W832" s="148">
        <v>1442560</v>
      </c>
      <c r="X832" s="148">
        <v>19474560</v>
      </c>
      <c r="Y832" s="148">
        <v>119900</v>
      </c>
    </row>
    <row r="833" spans="1:25" x14ac:dyDescent="0.25">
      <c r="A833" s="212">
        <v>44977</v>
      </c>
      <c r="B833" s="152" t="s">
        <v>164</v>
      </c>
      <c r="C833" s="152" t="s">
        <v>165</v>
      </c>
      <c r="D833" s="152" t="s">
        <v>175</v>
      </c>
      <c r="E833" s="152" t="s">
        <v>176</v>
      </c>
      <c r="F833" s="152" t="s">
        <v>177</v>
      </c>
      <c r="G833" s="152" t="s">
        <v>514</v>
      </c>
      <c r="H833" s="152">
        <v>10</v>
      </c>
      <c r="I833" s="152">
        <v>0.03</v>
      </c>
      <c r="J833" s="152">
        <v>0</v>
      </c>
      <c r="K833" s="152">
        <v>45</v>
      </c>
      <c r="L833" s="152">
        <v>41</v>
      </c>
      <c r="M833" s="152">
        <v>12</v>
      </c>
      <c r="N833" s="148">
        <v>22</v>
      </c>
      <c r="O833" s="148">
        <v>45</v>
      </c>
      <c r="P833" s="148">
        <v>15</v>
      </c>
      <c r="Q833" s="148">
        <v>33</v>
      </c>
      <c r="R833" s="148">
        <v>213</v>
      </c>
      <c r="S833" s="148">
        <v>80000</v>
      </c>
      <c r="T833" s="148">
        <v>17040000</v>
      </c>
      <c r="U833" s="148">
        <v>0</v>
      </c>
      <c r="V833" s="148">
        <v>17040000</v>
      </c>
      <c r="W833" s="148">
        <v>1363200</v>
      </c>
      <c r="X833" s="148">
        <v>18403200</v>
      </c>
      <c r="Y833" s="148">
        <v>98900</v>
      </c>
    </row>
    <row r="834" spans="1:25" x14ac:dyDescent="0.25">
      <c r="A834" s="212">
        <v>44977</v>
      </c>
      <c r="B834" s="152" t="s">
        <v>164</v>
      </c>
      <c r="C834" s="152" t="s">
        <v>165</v>
      </c>
      <c r="D834" s="152" t="s">
        <v>178</v>
      </c>
      <c r="E834" s="152" t="s">
        <v>179</v>
      </c>
      <c r="F834" s="152" t="s">
        <v>180</v>
      </c>
      <c r="G834" s="152" t="s">
        <v>514</v>
      </c>
      <c r="H834" s="152">
        <v>10</v>
      </c>
      <c r="I834" s="152">
        <v>0.03</v>
      </c>
      <c r="J834" s="152">
        <v>0</v>
      </c>
      <c r="K834" s="152">
        <v>47</v>
      </c>
      <c r="L834" s="152">
        <v>37</v>
      </c>
      <c r="M834" s="152">
        <v>36</v>
      </c>
      <c r="N834" s="148">
        <v>48</v>
      </c>
      <c r="O834" s="148">
        <v>36</v>
      </c>
      <c r="P834" s="148">
        <v>28</v>
      </c>
      <c r="Q834" s="148">
        <v>41</v>
      </c>
      <c r="R834" s="148">
        <v>273</v>
      </c>
      <c r="S834" s="148">
        <v>68000</v>
      </c>
      <c r="T834" s="148">
        <v>18564000</v>
      </c>
      <c r="U834" s="148">
        <v>0</v>
      </c>
      <c r="V834" s="148">
        <v>18564000</v>
      </c>
      <c r="W834" s="148">
        <v>1485120</v>
      </c>
      <c r="X834" s="148">
        <v>20049120</v>
      </c>
      <c r="Y834" s="148">
        <v>87900</v>
      </c>
    </row>
    <row r="835" spans="1:25" x14ac:dyDescent="0.25">
      <c r="A835" s="212">
        <v>44977</v>
      </c>
      <c r="B835" s="152" t="s">
        <v>164</v>
      </c>
      <c r="C835" s="152" t="s">
        <v>165</v>
      </c>
      <c r="D835" s="152" t="s">
        <v>181</v>
      </c>
      <c r="E835" s="152" t="s">
        <v>182</v>
      </c>
      <c r="F835" s="152" t="s">
        <v>183</v>
      </c>
      <c r="G835" s="152" t="s">
        <v>514</v>
      </c>
      <c r="H835" s="152">
        <v>10</v>
      </c>
      <c r="I835" s="152">
        <v>0.03</v>
      </c>
      <c r="J835" s="152">
        <v>0</v>
      </c>
      <c r="K835" s="152">
        <v>46</v>
      </c>
      <c r="L835" s="152">
        <v>11</v>
      </c>
      <c r="M835" s="152">
        <v>35</v>
      </c>
      <c r="N835" s="148">
        <v>41</v>
      </c>
      <c r="O835" s="148">
        <v>27</v>
      </c>
      <c r="P835" s="148">
        <v>23</v>
      </c>
      <c r="Q835" s="148">
        <v>13</v>
      </c>
      <c r="R835" s="148">
        <v>196</v>
      </c>
      <c r="S835" s="148">
        <v>60000</v>
      </c>
      <c r="T835" s="148">
        <v>11760000</v>
      </c>
      <c r="U835" s="148">
        <v>0</v>
      </c>
      <c r="V835" s="148">
        <v>11760000</v>
      </c>
      <c r="W835" s="148">
        <v>940800</v>
      </c>
      <c r="X835" s="148">
        <v>12700800</v>
      </c>
      <c r="Y835" s="148">
        <v>75000</v>
      </c>
    </row>
    <row r="836" spans="1:25" x14ac:dyDescent="0.25">
      <c r="A836" s="212">
        <v>44977</v>
      </c>
      <c r="B836" s="152" t="s">
        <v>164</v>
      </c>
      <c r="C836" s="152" t="s">
        <v>165</v>
      </c>
      <c r="D836" s="152" t="s">
        <v>184</v>
      </c>
      <c r="E836" s="152" t="s">
        <v>185</v>
      </c>
      <c r="F836" s="152" t="s">
        <v>186</v>
      </c>
      <c r="G836" s="152" t="s">
        <v>549</v>
      </c>
      <c r="H836" s="152">
        <v>10</v>
      </c>
      <c r="I836" s="152">
        <v>0.03</v>
      </c>
      <c r="J836" s="152">
        <v>0</v>
      </c>
      <c r="K836" s="152">
        <v>47</v>
      </c>
      <c r="L836" s="152">
        <v>41</v>
      </c>
      <c r="M836" s="152">
        <v>50</v>
      </c>
      <c r="N836" s="148">
        <v>49</v>
      </c>
      <c r="O836" s="148">
        <v>43</v>
      </c>
      <c r="P836" s="148">
        <v>26</v>
      </c>
      <c r="Q836" s="148">
        <v>40</v>
      </c>
      <c r="R836" s="148">
        <v>296</v>
      </c>
      <c r="S836" s="148">
        <v>135000</v>
      </c>
      <c r="T836" s="148">
        <v>39960000</v>
      </c>
      <c r="U836" s="148">
        <v>0</v>
      </c>
      <c r="V836" s="148">
        <v>39960000</v>
      </c>
      <c r="W836" s="148">
        <v>3196800</v>
      </c>
      <c r="X836" s="148">
        <v>43156800</v>
      </c>
      <c r="Y836" s="148">
        <v>165000</v>
      </c>
    </row>
    <row r="837" spans="1:25" x14ac:dyDescent="0.25">
      <c r="A837" s="212">
        <v>44977</v>
      </c>
      <c r="B837" s="152" t="s">
        <v>164</v>
      </c>
      <c r="C837" s="152" t="s">
        <v>165</v>
      </c>
      <c r="D837" s="152" t="s">
        <v>187</v>
      </c>
      <c r="E837" s="152" t="s">
        <v>188</v>
      </c>
      <c r="F837" s="152" t="s">
        <v>189</v>
      </c>
      <c r="G837" s="152" t="s">
        <v>514</v>
      </c>
      <c r="H837" s="152">
        <v>5</v>
      </c>
      <c r="I837" s="152">
        <v>0.03</v>
      </c>
      <c r="J837" s="152">
        <v>0</v>
      </c>
      <c r="K837" s="152">
        <v>47</v>
      </c>
      <c r="L837" s="152">
        <v>15</v>
      </c>
      <c r="M837" s="152">
        <v>38</v>
      </c>
      <c r="N837" s="148">
        <v>22</v>
      </c>
      <c r="O837" s="148">
        <v>13</v>
      </c>
      <c r="P837" s="148">
        <v>14</v>
      </c>
      <c r="Q837" s="148">
        <v>37</v>
      </c>
      <c r="R837" s="148">
        <v>186</v>
      </c>
      <c r="S837" s="148">
        <v>38000</v>
      </c>
      <c r="T837" s="148">
        <v>7068000</v>
      </c>
      <c r="U837" s="148">
        <v>0</v>
      </c>
      <c r="V837" s="148">
        <v>7068000</v>
      </c>
      <c r="W837" s="148">
        <v>565440</v>
      </c>
      <c r="X837" s="148">
        <v>7633440</v>
      </c>
      <c r="Y837" s="148">
        <v>55000</v>
      </c>
    </row>
    <row r="838" spans="1:25" x14ac:dyDescent="0.25">
      <c r="A838" s="212">
        <v>44977</v>
      </c>
      <c r="B838" s="152" t="s">
        <v>190</v>
      </c>
      <c r="C838" s="152" t="s">
        <v>191</v>
      </c>
      <c r="D838" s="152" t="s">
        <v>192</v>
      </c>
      <c r="E838" s="152" t="s">
        <v>193</v>
      </c>
      <c r="F838" s="152" t="s">
        <v>194</v>
      </c>
      <c r="G838" s="152" t="s">
        <v>544</v>
      </c>
      <c r="H838" s="152">
        <v>3</v>
      </c>
      <c r="I838" s="152">
        <v>0</v>
      </c>
      <c r="J838" s="152">
        <v>0.12</v>
      </c>
      <c r="K838" s="152">
        <v>29</v>
      </c>
      <c r="L838" s="152">
        <v>15</v>
      </c>
      <c r="M838" s="152">
        <v>46</v>
      </c>
      <c r="N838" s="148">
        <v>49</v>
      </c>
      <c r="O838" s="148">
        <v>23</v>
      </c>
      <c r="P838" s="148">
        <v>14</v>
      </c>
      <c r="Q838" s="148">
        <v>45</v>
      </c>
      <c r="R838" s="148">
        <v>221</v>
      </c>
      <c r="S838" s="148">
        <v>19696</v>
      </c>
      <c r="T838" s="148">
        <v>4352816</v>
      </c>
      <c r="U838" s="148">
        <v>522337.92</v>
      </c>
      <c r="V838" s="148">
        <v>3830478.08</v>
      </c>
      <c r="W838" s="148">
        <v>348225.28000000003</v>
      </c>
      <c r="X838" s="148">
        <v>4178703.36</v>
      </c>
      <c r="Y838" s="148">
        <v>22500</v>
      </c>
    </row>
    <row r="839" spans="1:25" x14ac:dyDescent="0.25">
      <c r="A839" s="212">
        <v>44977</v>
      </c>
      <c r="B839" s="152" t="s">
        <v>190</v>
      </c>
      <c r="C839" s="152" t="s">
        <v>191</v>
      </c>
      <c r="D839" s="152" t="s">
        <v>195</v>
      </c>
      <c r="E839" s="152" t="s">
        <v>196</v>
      </c>
      <c r="F839" s="152" t="s">
        <v>197</v>
      </c>
      <c r="G839" s="152" t="s">
        <v>544</v>
      </c>
      <c r="H839" s="152">
        <v>12</v>
      </c>
      <c r="I839" s="152">
        <v>0</v>
      </c>
      <c r="J839" s="152">
        <v>0.15</v>
      </c>
      <c r="K839" s="152">
        <v>35</v>
      </c>
      <c r="L839" s="152">
        <v>22</v>
      </c>
      <c r="M839" s="152">
        <v>39</v>
      </c>
      <c r="N839" s="148">
        <v>17</v>
      </c>
      <c r="O839" s="148">
        <v>10</v>
      </c>
      <c r="P839" s="148">
        <v>35</v>
      </c>
      <c r="Q839" s="148">
        <v>30</v>
      </c>
      <c r="R839" s="148">
        <v>188</v>
      </c>
      <c r="S839" s="148">
        <v>17876</v>
      </c>
      <c r="T839" s="148">
        <v>3360688</v>
      </c>
      <c r="U839" s="148">
        <v>504103.2</v>
      </c>
      <c r="V839" s="148">
        <v>2856584.8</v>
      </c>
      <c r="W839" s="148">
        <v>268855.03999999998</v>
      </c>
      <c r="X839" s="148">
        <v>3125439.84</v>
      </c>
      <c r="Y839" s="148">
        <v>20900</v>
      </c>
    </row>
    <row r="840" spans="1:25" x14ac:dyDescent="0.25">
      <c r="A840" s="212">
        <v>44977</v>
      </c>
      <c r="B840" s="152" t="s">
        <v>190</v>
      </c>
      <c r="C840" s="152" t="s">
        <v>191</v>
      </c>
      <c r="D840" s="152" t="s">
        <v>198</v>
      </c>
      <c r="E840" s="152" t="s">
        <v>199</v>
      </c>
      <c r="F840" s="152" t="s">
        <v>200</v>
      </c>
      <c r="G840" s="152" t="s">
        <v>544</v>
      </c>
      <c r="H840" s="152">
        <v>12</v>
      </c>
      <c r="I840" s="152">
        <v>0</v>
      </c>
      <c r="J840" s="152">
        <v>0</v>
      </c>
      <c r="K840" s="152">
        <v>42</v>
      </c>
      <c r="L840" s="152">
        <v>39</v>
      </c>
      <c r="M840" s="152">
        <v>36</v>
      </c>
      <c r="N840" s="148">
        <v>24</v>
      </c>
      <c r="O840" s="148">
        <v>29</v>
      </c>
      <c r="P840" s="148">
        <v>14</v>
      </c>
      <c r="Q840" s="148">
        <v>26</v>
      </c>
      <c r="R840" s="148">
        <v>210</v>
      </c>
      <c r="S840" s="148">
        <v>18784</v>
      </c>
      <c r="T840" s="148">
        <v>3944640</v>
      </c>
      <c r="U840" s="148">
        <v>0</v>
      </c>
      <c r="V840" s="148">
        <v>3944640</v>
      </c>
      <c r="W840" s="148">
        <v>315571.20000000001</v>
      </c>
      <c r="X840" s="148">
        <v>4260211.2</v>
      </c>
      <c r="Y840" s="148">
        <v>21900</v>
      </c>
    </row>
    <row r="841" spans="1:25" x14ac:dyDescent="0.25">
      <c r="A841" s="212">
        <v>44977</v>
      </c>
      <c r="B841" s="152" t="s">
        <v>190</v>
      </c>
      <c r="C841" s="152" t="s">
        <v>191</v>
      </c>
      <c r="D841" s="152" t="s">
        <v>201</v>
      </c>
      <c r="E841" s="152" t="s">
        <v>202</v>
      </c>
      <c r="F841" s="152" t="s">
        <v>203</v>
      </c>
      <c r="G841" s="152" t="s">
        <v>544</v>
      </c>
      <c r="H841" s="152">
        <v>12</v>
      </c>
      <c r="I841" s="152">
        <v>0</v>
      </c>
      <c r="J841" s="152">
        <v>0.17</v>
      </c>
      <c r="K841" s="152">
        <v>34</v>
      </c>
      <c r="L841" s="152">
        <v>32</v>
      </c>
      <c r="M841" s="152">
        <v>26</v>
      </c>
      <c r="N841" s="148">
        <v>49</v>
      </c>
      <c r="O841" s="148">
        <v>38</v>
      </c>
      <c r="P841" s="148">
        <v>11</v>
      </c>
      <c r="Q841" s="148">
        <v>10</v>
      </c>
      <c r="R841" s="148">
        <v>200</v>
      </c>
      <c r="S841" s="148">
        <v>25908</v>
      </c>
      <c r="T841" s="148">
        <v>5181600</v>
      </c>
      <c r="U841" s="148">
        <v>880872</v>
      </c>
      <c r="V841" s="148">
        <v>4300728</v>
      </c>
      <c r="W841" s="148">
        <v>414528</v>
      </c>
      <c r="X841" s="148">
        <v>4715256</v>
      </c>
      <c r="Y841" s="148">
        <v>30000</v>
      </c>
    </row>
    <row r="842" spans="1:25" x14ac:dyDescent="0.25">
      <c r="A842" s="212">
        <v>44977</v>
      </c>
      <c r="B842" s="152" t="s">
        <v>190</v>
      </c>
      <c r="C842" s="152" t="s">
        <v>191</v>
      </c>
      <c r="D842" s="152" t="s">
        <v>204</v>
      </c>
      <c r="E842" s="152" t="s">
        <v>205</v>
      </c>
      <c r="F842" s="152" t="s">
        <v>206</v>
      </c>
      <c r="G842" s="152" t="s">
        <v>1269</v>
      </c>
      <c r="H842" s="152">
        <v>8</v>
      </c>
      <c r="I842" s="152">
        <v>0</v>
      </c>
      <c r="J842" s="152">
        <v>0</v>
      </c>
      <c r="K842" s="152">
        <v>22</v>
      </c>
      <c r="L842" s="152">
        <v>24</v>
      </c>
      <c r="M842" s="152">
        <v>10</v>
      </c>
      <c r="N842" s="148">
        <v>18</v>
      </c>
      <c r="O842" s="148">
        <v>11</v>
      </c>
      <c r="P842" s="148">
        <v>29</v>
      </c>
      <c r="Q842" s="148">
        <v>37</v>
      </c>
      <c r="R842" s="148">
        <v>151</v>
      </c>
      <c r="S842" s="148">
        <v>21140</v>
      </c>
      <c r="T842" s="148">
        <v>3192140</v>
      </c>
      <c r="U842" s="148">
        <v>0</v>
      </c>
      <c r="V842" s="148">
        <v>3192140</v>
      </c>
      <c r="W842" s="148">
        <v>255371.2</v>
      </c>
      <c r="X842" s="148">
        <v>3447511.2</v>
      </c>
      <c r="Y842" s="148">
        <v>24500</v>
      </c>
    </row>
    <row r="843" spans="1:25" x14ac:dyDescent="0.25">
      <c r="A843" s="212">
        <v>44977</v>
      </c>
      <c r="B843" s="152" t="s">
        <v>190</v>
      </c>
      <c r="C843" s="152" t="s">
        <v>191</v>
      </c>
      <c r="D843" s="152" t="s">
        <v>207</v>
      </c>
      <c r="E843" s="152" t="s">
        <v>208</v>
      </c>
      <c r="F843" s="152" t="s">
        <v>209</v>
      </c>
      <c r="G843" s="152" t="s">
        <v>544</v>
      </c>
      <c r="H843" s="152">
        <v>6</v>
      </c>
      <c r="I843" s="152">
        <v>0</v>
      </c>
      <c r="J843" s="152">
        <v>0</v>
      </c>
      <c r="K843" s="152">
        <v>28</v>
      </c>
      <c r="L843" s="152">
        <v>26</v>
      </c>
      <c r="M843" s="152">
        <v>35</v>
      </c>
      <c r="N843" s="148">
        <v>25</v>
      </c>
      <c r="O843" s="148">
        <v>21</v>
      </c>
      <c r="P843" s="148">
        <v>22</v>
      </c>
      <c r="Q843" s="148">
        <v>45</v>
      </c>
      <c r="R843" s="148">
        <v>202</v>
      </c>
      <c r="S843" s="148">
        <v>35454</v>
      </c>
      <c r="T843" s="148">
        <v>7161708</v>
      </c>
      <c r="U843" s="148">
        <v>0</v>
      </c>
      <c r="V843" s="148">
        <v>7161708</v>
      </c>
      <c r="W843" s="148">
        <v>572936.64</v>
      </c>
      <c r="X843" s="148">
        <v>7734644.6399999997</v>
      </c>
      <c r="Y843" s="148">
        <v>41900</v>
      </c>
    </row>
    <row r="844" spans="1:25" x14ac:dyDescent="0.25">
      <c r="A844" s="212">
        <v>44977</v>
      </c>
      <c r="B844" s="152" t="s">
        <v>190</v>
      </c>
      <c r="C844" s="152" t="s">
        <v>191</v>
      </c>
      <c r="D844" s="152" t="s">
        <v>210</v>
      </c>
      <c r="E844" s="152" t="s">
        <v>211</v>
      </c>
      <c r="F844" s="152" t="s">
        <v>212</v>
      </c>
      <c r="G844" s="152" t="s">
        <v>549</v>
      </c>
      <c r="H844" s="152">
        <v>12</v>
      </c>
      <c r="I844" s="152">
        <v>0</v>
      </c>
      <c r="J844" s="152">
        <v>0.15</v>
      </c>
      <c r="K844" s="152">
        <v>23</v>
      </c>
      <c r="L844" s="152">
        <v>27</v>
      </c>
      <c r="M844" s="152">
        <v>39</v>
      </c>
      <c r="N844" s="148">
        <v>46</v>
      </c>
      <c r="O844" s="148">
        <v>17</v>
      </c>
      <c r="P844" s="148">
        <v>19</v>
      </c>
      <c r="Q844" s="148">
        <v>16</v>
      </c>
      <c r="R844" s="148">
        <v>187</v>
      </c>
      <c r="S844" s="148">
        <v>6818</v>
      </c>
      <c r="T844" s="148">
        <v>1274966</v>
      </c>
      <c r="U844" s="148">
        <v>191244.9</v>
      </c>
      <c r="V844" s="148">
        <v>1083721.1000000001</v>
      </c>
      <c r="W844" s="148">
        <v>101997.28</v>
      </c>
      <c r="X844" s="148">
        <v>1185718.3799999999</v>
      </c>
      <c r="Y844" s="148">
        <v>8000</v>
      </c>
    </row>
    <row r="845" spans="1:25" x14ac:dyDescent="0.25">
      <c r="A845" s="212">
        <v>44977</v>
      </c>
      <c r="B845" s="152" t="s">
        <v>190</v>
      </c>
      <c r="C845" s="152" t="s">
        <v>191</v>
      </c>
      <c r="D845" s="152" t="s">
        <v>213</v>
      </c>
      <c r="E845" s="152" t="s">
        <v>214</v>
      </c>
      <c r="F845" s="152" t="s">
        <v>215</v>
      </c>
      <c r="G845" s="152" t="s">
        <v>544</v>
      </c>
      <c r="H845" s="152">
        <v>12</v>
      </c>
      <c r="I845" s="152">
        <v>0</v>
      </c>
      <c r="J845" s="152">
        <v>0</v>
      </c>
      <c r="K845" s="152">
        <v>18</v>
      </c>
      <c r="L845" s="152">
        <v>50</v>
      </c>
      <c r="M845" s="152">
        <v>42</v>
      </c>
      <c r="N845" s="148">
        <v>38</v>
      </c>
      <c r="O845" s="148">
        <v>21</v>
      </c>
      <c r="P845" s="148">
        <v>14</v>
      </c>
      <c r="Q845" s="148">
        <v>27</v>
      </c>
      <c r="R845" s="148">
        <v>210</v>
      </c>
      <c r="S845" s="148">
        <v>14544</v>
      </c>
      <c r="T845" s="148">
        <v>3054240</v>
      </c>
      <c r="U845" s="148">
        <v>0</v>
      </c>
      <c r="V845" s="148">
        <v>3054240</v>
      </c>
      <c r="W845" s="148">
        <v>244339.20000000001</v>
      </c>
      <c r="X845" s="148">
        <v>3298579.2</v>
      </c>
      <c r="Y845" s="148">
        <v>17500</v>
      </c>
    </row>
    <row r="846" spans="1:25" x14ac:dyDescent="0.25">
      <c r="A846" s="212">
        <v>44977</v>
      </c>
      <c r="B846" s="152" t="s">
        <v>74</v>
      </c>
      <c r="C846" s="152" t="s">
        <v>75</v>
      </c>
      <c r="D846" s="152" t="s">
        <v>76</v>
      </c>
      <c r="E846" s="152" t="s">
        <v>77</v>
      </c>
      <c r="F846" s="152" t="s">
        <v>78</v>
      </c>
      <c r="G846" s="152" t="s">
        <v>549</v>
      </c>
      <c r="H846" s="152">
        <v>6</v>
      </c>
      <c r="I846" s="152">
        <v>0.08</v>
      </c>
      <c r="J846" s="152">
        <v>0</v>
      </c>
      <c r="K846" s="152">
        <v>0</v>
      </c>
      <c r="L846" s="152">
        <v>0</v>
      </c>
      <c r="M846" s="152">
        <v>0</v>
      </c>
      <c r="N846" s="148">
        <v>0</v>
      </c>
      <c r="O846" s="148">
        <v>0</v>
      </c>
      <c r="P846" s="148">
        <v>33</v>
      </c>
      <c r="Q846" s="148">
        <v>31</v>
      </c>
      <c r="R846" s="148">
        <v>64</v>
      </c>
      <c r="S846" s="148">
        <v>32000</v>
      </c>
      <c r="T846" s="148">
        <v>2048000</v>
      </c>
      <c r="U846" s="148">
        <v>0</v>
      </c>
      <c r="V846" s="148">
        <v>2048000</v>
      </c>
      <c r="W846" s="148">
        <v>163840</v>
      </c>
      <c r="X846" s="148">
        <v>2211840</v>
      </c>
      <c r="Y846" s="148">
        <v>40000</v>
      </c>
    </row>
    <row r="847" spans="1:25" x14ac:dyDescent="0.25">
      <c r="A847" s="212">
        <v>44977</v>
      </c>
      <c r="B847" s="152" t="s">
        <v>74</v>
      </c>
      <c r="C847" s="152" t="s">
        <v>75</v>
      </c>
      <c r="D847" s="152" t="s">
        <v>80</v>
      </c>
      <c r="E847" s="152" t="s">
        <v>81</v>
      </c>
      <c r="F847" s="152" t="s">
        <v>82</v>
      </c>
      <c r="G847" s="152" t="s">
        <v>549</v>
      </c>
      <c r="H847" s="152">
        <v>18</v>
      </c>
      <c r="I847" s="152">
        <v>0.08</v>
      </c>
      <c r="J847" s="152">
        <v>0</v>
      </c>
      <c r="K847" s="152">
        <v>43</v>
      </c>
      <c r="L847" s="152">
        <v>14</v>
      </c>
      <c r="M847" s="152">
        <v>49</v>
      </c>
      <c r="N847" s="148">
        <v>11</v>
      </c>
      <c r="O847" s="148">
        <v>24</v>
      </c>
      <c r="P847" s="148">
        <v>37</v>
      </c>
      <c r="Q847" s="148">
        <v>15</v>
      </c>
      <c r="R847" s="148">
        <v>193</v>
      </c>
      <c r="S847" s="148">
        <v>32000</v>
      </c>
      <c r="T847" s="148">
        <v>6176000</v>
      </c>
      <c r="U847" s="148">
        <v>0</v>
      </c>
      <c r="V847" s="148">
        <v>6176000</v>
      </c>
      <c r="W847" s="148">
        <v>494080</v>
      </c>
      <c r="X847" s="148">
        <v>6670080</v>
      </c>
      <c r="Y847" s="148">
        <v>40000</v>
      </c>
    </row>
    <row r="848" spans="1:25" x14ac:dyDescent="0.25">
      <c r="A848" s="212">
        <v>44977</v>
      </c>
      <c r="B848" s="152" t="s">
        <v>74</v>
      </c>
      <c r="C848" s="152" t="s">
        <v>75</v>
      </c>
      <c r="D848" s="152" t="s">
        <v>83</v>
      </c>
      <c r="E848" s="152" t="s">
        <v>84</v>
      </c>
      <c r="F848" s="152" t="s">
        <v>85</v>
      </c>
      <c r="G848" s="152" t="s">
        <v>514</v>
      </c>
      <c r="H848" s="152">
        <v>10</v>
      </c>
      <c r="I848" s="152">
        <v>0.08</v>
      </c>
      <c r="J848" s="152">
        <v>0</v>
      </c>
      <c r="K848" s="152">
        <v>38</v>
      </c>
      <c r="L848" s="152">
        <v>10</v>
      </c>
      <c r="M848" s="152">
        <v>27</v>
      </c>
      <c r="N848" s="148">
        <v>31</v>
      </c>
      <c r="O848" s="148">
        <v>43</v>
      </c>
      <c r="P848" s="148">
        <v>29</v>
      </c>
      <c r="Q848" s="148">
        <v>37</v>
      </c>
      <c r="R848" s="148">
        <v>215</v>
      </c>
      <c r="S848" s="148">
        <v>13500</v>
      </c>
      <c r="T848" s="148">
        <v>2902500</v>
      </c>
      <c r="U848" s="148">
        <v>0</v>
      </c>
      <c r="V848" s="148">
        <v>2902500</v>
      </c>
      <c r="W848" s="148">
        <v>232200</v>
      </c>
      <c r="X848" s="148">
        <v>3134700</v>
      </c>
      <c r="Y848" s="148">
        <v>15900</v>
      </c>
    </row>
    <row r="849" spans="1:25" x14ac:dyDescent="0.25">
      <c r="A849" s="212">
        <v>44977</v>
      </c>
      <c r="B849" s="152" t="s">
        <v>263</v>
      </c>
      <c r="C849" s="152" t="s">
        <v>264</v>
      </c>
      <c r="D849" s="152" t="s">
        <v>265</v>
      </c>
      <c r="E849" s="152" t="s">
        <v>266</v>
      </c>
      <c r="F849" s="152" t="s">
        <v>267</v>
      </c>
      <c r="G849" s="152" t="s">
        <v>514</v>
      </c>
      <c r="H849" s="152">
        <v>33</v>
      </c>
      <c r="I849" s="152">
        <v>0</v>
      </c>
      <c r="J849" s="152">
        <v>0.15</v>
      </c>
      <c r="K849" s="152">
        <v>20</v>
      </c>
      <c r="L849" s="152">
        <v>10</v>
      </c>
      <c r="M849" s="152">
        <v>46</v>
      </c>
      <c r="N849" s="148">
        <v>19</v>
      </c>
      <c r="O849" s="148">
        <v>30</v>
      </c>
      <c r="P849" s="148">
        <v>42</v>
      </c>
      <c r="Q849" s="148">
        <v>50</v>
      </c>
      <c r="R849" s="148">
        <v>217</v>
      </c>
      <c r="S849" s="148">
        <v>44545.4545</v>
      </c>
      <c r="T849" s="148">
        <v>9666363.6264999993</v>
      </c>
      <c r="U849" s="148">
        <v>1449954.543975</v>
      </c>
      <c r="V849" s="148">
        <v>8216409.082525</v>
      </c>
      <c r="W849" s="148">
        <v>773309.09011999995</v>
      </c>
      <c r="X849" s="148">
        <v>8989718.1726450007</v>
      </c>
      <c r="Y849" s="148">
        <v>57900</v>
      </c>
    </row>
    <row r="850" spans="1:25" x14ac:dyDescent="0.25">
      <c r="A850" s="212">
        <v>44977</v>
      </c>
      <c r="B850" s="152" t="s">
        <v>263</v>
      </c>
      <c r="C850" s="152" t="s">
        <v>264</v>
      </c>
      <c r="D850" s="152" t="s">
        <v>268</v>
      </c>
      <c r="E850" s="152" t="s">
        <v>269</v>
      </c>
      <c r="F850" s="152" t="s">
        <v>270</v>
      </c>
      <c r="G850" s="152" t="s">
        <v>514</v>
      </c>
      <c r="H850" s="152">
        <v>10</v>
      </c>
      <c r="I850" s="152">
        <v>0</v>
      </c>
      <c r="J850" s="152">
        <v>0.1</v>
      </c>
      <c r="K850" s="152">
        <v>38</v>
      </c>
      <c r="L850" s="152">
        <v>19</v>
      </c>
      <c r="M850" s="152">
        <v>30</v>
      </c>
      <c r="N850" s="148">
        <v>16</v>
      </c>
      <c r="O850" s="148">
        <v>18</v>
      </c>
      <c r="P850" s="148">
        <v>36</v>
      </c>
      <c r="Q850" s="148">
        <v>37</v>
      </c>
      <c r="R850" s="148">
        <v>194</v>
      </c>
      <c r="S850" s="148">
        <v>40000</v>
      </c>
      <c r="T850" s="148">
        <v>7760000</v>
      </c>
      <c r="U850" s="148">
        <v>776000</v>
      </c>
      <c r="V850" s="148">
        <v>6984000</v>
      </c>
      <c r="W850" s="148">
        <v>620800</v>
      </c>
      <c r="X850" s="148">
        <v>7604800</v>
      </c>
      <c r="Y850" s="148">
        <v>51900</v>
      </c>
    </row>
    <row r="851" spans="1:25" x14ac:dyDescent="0.25">
      <c r="A851" s="212">
        <v>44977</v>
      </c>
      <c r="B851" s="152" t="s">
        <v>263</v>
      </c>
      <c r="C851" s="152" t="s">
        <v>264</v>
      </c>
      <c r="D851" s="152" t="s">
        <v>271</v>
      </c>
      <c r="E851" s="152" t="s">
        <v>272</v>
      </c>
      <c r="F851" s="152" t="s">
        <v>273</v>
      </c>
      <c r="G851" s="152" t="s">
        <v>514</v>
      </c>
      <c r="H851" s="152">
        <v>10</v>
      </c>
      <c r="I851" s="152">
        <v>0</v>
      </c>
      <c r="J851" s="152">
        <v>0.15</v>
      </c>
      <c r="K851" s="152">
        <v>29</v>
      </c>
      <c r="L851" s="152">
        <v>29</v>
      </c>
      <c r="M851" s="152">
        <v>29</v>
      </c>
      <c r="N851" s="148">
        <v>22</v>
      </c>
      <c r="O851" s="148">
        <v>49</v>
      </c>
      <c r="P851" s="148">
        <v>42</v>
      </c>
      <c r="Q851" s="148">
        <v>42</v>
      </c>
      <c r="R851" s="148">
        <v>242</v>
      </c>
      <c r="S851" s="148">
        <v>29090.909100000001</v>
      </c>
      <c r="T851" s="148">
        <v>7040000.0022</v>
      </c>
      <c r="U851" s="148">
        <v>1056000.00033</v>
      </c>
      <c r="V851" s="148">
        <v>5984000.0018699998</v>
      </c>
      <c r="W851" s="148">
        <v>563200.00017599994</v>
      </c>
      <c r="X851" s="148">
        <v>6547200.0020460002</v>
      </c>
      <c r="Y851" s="148">
        <v>33000</v>
      </c>
    </row>
    <row r="852" spans="1:25" x14ac:dyDescent="0.25">
      <c r="A852" s="212">
        <v>44977</v>
      </c>
      <c r="B852" s="152" t="s">
        <v>263</v>
      </c>
      <c r="C852" s="152" t="s">
        <v>264</v>
      </c>
      <c r="D852" s="152" t="s">
        <v>274</v>
      </c>
      <c r="E852" s="152" t="s">
        <v>275</v>
      </c>
      <c r="F852" s="152" t="s">
        <v>276</v>
      </c>
      <c r="G852" s="152" t="s">
        <v>514</v>
      </c>
      <c r="H852" s="152">
        <v>10</v>
      </c>
      <c r="I852" s="152">
        <v>0</v>
      </c>
      <c r="J852" s="152">
        <v>0.15</v>
      </c>
      <c r="K852" s="152">
        <v>16</v>
      </c>
      <c r="L852" s="152">
        <v>37</v>
      </c>
      <c r="M852" s="152">
        <v>17</v>
      </c>
      <c r="N852" s="148">
        <v>46</v>
      </c>
      <c r="O852" s="148">
        <v>43</v>
      </c>
      <c r="P852" s="148">
        <v>33</v>
      </c>
      <c r="Q852" s="148">
        <v>43</v>
      </c>
      <c r="R852" s="148">
        <v>235</v>
      </c>
      <c r="S852" s="148">
        <v>29090.909100000001</v>
      </c>
      <c r="T852" s="148">
        <v>6836363.6385000004</v>
      </c>
      <c r="U852" s="148">
        <v>1025454.545775</v>
      </c>
      <c r="V852" s="148">
        <v>5810909.0927250003</v>
      </c>
      <c r="W852" s="148">
        <v>546909.09108000004</v>
      </c>
      <c r="X852" s="148">
        <v>6357818.183805</v>
      </c>
      <c r="Y852" s="148">
        <v>33000</v>
      </c>
    </row>
    <row r="853" spans="1:25" x14ac:dyDescent="0.25">
      <c r="A853" s="212">
        <v>44977</v>
      </c>
      <c r="B853" s="152" t="s">
        <v>263</v>
      </c>
      <c r="C853" s="152" t="s">
        <v>264</v>
      </c>
      <c r="D853" s="152" t="s">
        <v>277</v>
      </c>
      <c r="E853" s="152" t="s">
        <v>278</v>
      </c>
      <c r="F853" s="152" t="s">
        <v>279</v>
      </c>
      <c r="G853" s="152" t="s">
        <v>514</v>
      </c>
      <c r="H853" s="152">
        <v>8</v>
      </c>
      <c r="I853" s="152">
        <v>0</v>
      </c>
      <c r="J853" s="152">
        <v>0.15</v>
      </c>
      <c r="K853" s="152">
        <v>26</v>
      </c>
      <c r="L853" s="152">
        <v>36</v>
      </c>
      <c r="M853" s="152">
        <v>21</v>
      </c>
      <c r="N853" s="148">
        <v>21</v>
      </c>
      <c r="O853" s="148">
        <v>43</v>
      </c>
      <c r="P853" s="148">
        <v>43</v>
      </c>
      <c r="Q853" s="148">
        <v>25</v>
      </c>
      <c r="R853" s="148">
        <v>215</v>
      </c>
      <c r="S853" s="148">
        <v>26364</v>
      </c>
      <c r="T853" s="148">
        <v>5668260</v>
      </c>
      <c r="U853" s="148">
        <v>850239</v>
      </c>
      <c r="V853" s="148">
        <v>4818021</v>
      </c>
      <c r="W853" s="148">
        <v>453460.8</v>
      </c>
      <c r="X853" s="148">
        <v>5271481.8</v>
      </c>
      <c r="Y853" s="148">
        <v>34900</v>
      </c>
    </row>
    <row r="854" spans="1:25" x14ac:dyDescent="0.25">
      <c r="A854" s="212">
        <v>44977</v>
      </c>
      <c r="B854" s="152" t="s">
        <v>263</v>
      </c>
      <c r="C854" s="152" t="s">
        <v>264</v>
      </c>
      <c r="D854" s="152" t="s">
        <v>280</v>
      </c>
      <c r="E854" s="152" t="s">
        <v>281</v>
      </c>
      <c r="F854" s="152" t="s">
        <v>282</v>
      </c>
      <c r="G854" s="152" t="s">
        <v>514</v>
      </c>
      <c r="H854" s="152">
        <v>8</v>
      </c>
      <c r="I854" s="152">
        <v>0</v>
      </c>
      <c r="J854" s="152">
        <v>0.15</v>
      </c>
      <c r="K854" s="152">
        <v>31</v>
      </c>
      <c r="L854" s="152">
        <v>10</v>
      </c>
      <c r="M854" s="152">
        <v>13</v>
      </c>
      <c r="N854" s="148">
        <v>10</v>
      </c>
      <c r="O854" s="148">
        <v>23</v>
      </c>
      <c r="P854" s="148">
        <v>32</v>
      </c>
      <c r="Q854" s="148">
        <v>16</v>
      </c>
      <c r="R854" s="148">
        <v>135</v>
      </c>
      <c r="S854" s="148">
        <v>40000</v>
      </c>
      <c r="T854" s="148">
        <v>5400000</v>
      </c>
      <c r="U854" s="148">
        <v>810000</v>
      </c>
      <c r="V854" s="148">
        <v>4590000</v>
      </c>
      <c r="W854" s="148">
        <v>432000</v>
      </c>
      <c r="X854" s="148">
        <v>5022000</v>
      </c>
      <c r="Y854" s="148">
        <v>51000</v>
      </c>
    </row>
    <row r="855" spans="1:25" x14ac:dyDescent="0.25">
      <c r="A855" s="212">
        <v>44977</v>
      </c>
      <c r="B855" s="152" t="s">
        <v>263</v>
      </c>
      <c r="C855" s="152" t="s">
        <v>264</v>
      </c>
      <c r="D855" s="152" t="s">
        <v>283</v>
      </c>
      <c r="E855" s="152" t="s">
        <v>284</v>
      </c>
      <c r="F855" s="152" t="s">
        <v>285</v>
      </c>
      <c r="G855" s="152" t="s">
        <v>514</v>
      </c>
      <c r="H855" s="152">
        <v>8</v>
      </c>
      <c r="I855" s="152">
        <v>0</v>
      </c>
      <c r="J855" s="152">
        <v>0.15</v>
      </c>
      <c r="K855" s="152">
        <v>23</v>
      </c>
      <c r="L855" s="152">
        <v>36</v>
      </c>
      <c r="M855" s="152">
        <v>16</v>
      </c>
      <c r="N855" s="148">
        <v>38</v>
      </c>
      <c r="O855" s="148">
        <v>43</v>
      </c>
      <c r="P855" s="148">
        <v>48</v>
      </c>
      <c r="Q855" s="148">
        <v>20</v>
      </c>
      <c r="R855" s="148">
        <v>224</v>
      </c>
      <c r="S855" s="148">
        <v>39090.909099999997</v>
      </c>
      <c r="T855" s="148">
        <v>8756363.6383999996</v>
      </c>
      <c r="U855" s="148">
        <v>1313454.5457599999</v>
      </c>
      <c r="V855" s="148">
        <v>7442909.0926400004</v>
      </c>
      <c r="W855" s="148">
        <v>700509.09107199998</v>
      </c>
      <c r="X855" s="148">
        <v>8143418.183712</v>
      </c>
      <c r="Y855" s="148">
        <v>44000</v>
      </c>
    </row>
    <row r="856" spans="1:25" x14ac:dyDescent="0.25">
      <c r="A856" s="212">
        <v>44977</v>
      </c>
      <c r="B856" s="152" t="s">
        <v>263</v>
      </c>
      <c r="C856" s="152" t="s">
        <v>264</v>
      </c>
      <c r="D856" s="152" t="s">
        <v>286</v>
      </c>
      <c r="E856" s="152" t="s">
        <v>287</v>
      </c>
      <c r="F856" s="152" t="s">
        <v>288</v>
      </c>
      <c r="G856" s="152" t="s">
        <v>514</v>
      </c>
      <c r="H856" s="152">
        <v>10</v>
      </c>
      <c r="I856" s="152">
        <v>0</v>
      </c>
      <c r="J856" s="152">
        <v>0</v>
      </c>
      <c r="K856" s="152">
        <v>38</v>
      </c>
      <c r="L856" s="152">
        <v>31</v>
      </c>
      <c r="M856" s="152">
        <v>32</v>
      </c>
      <c r="N856" s="148">
        <v>10</v>
      </c>
      <c r="O856" s="148">
        <v>14</v>
      </c>
      <c r="P856" s="148">
        <v>48</v>
      </c>
      <c r="Q856" s="148">
        <v>32</v>
      </c>
      <c r="R856" s="148">
        <v>205</v>
      </c>
      <c r="S856" s="148">
        <v>25000</v>
      </c>
      <c r="T856" s="148">
        <v>5125000</v>
      </c>
      <c r="U856" s="148">
        <v>0</v>
      </c>
      <c r="V856" s="148">
        <v>5125000</v>
      </c>
      <c r="W856" s="148">
        <v>410000</v>
      </c>
      <c r="X856" s="148">
        <v>5535000</v>
      </c>
      <c r="Y856" s="148">
        <v>35900</v>
      </c>
    </row>
    <row r="857" spans="1:25" x14ac:dyDescent="0.25">
      <c r="A857" s="212">
        <v>44977</v>
      </c>
      <c r="B857" s="152" t="s">
        <v>263</v>
      </c>
      <c r="C857" s="152" t="s">
        <v>264</v>
      </c>
      <c r="D857" s="152" t="s">
        <v>289</v>
      </c>
      <c r="E857" s="152" t="s">
        <v>290</v>
      </c>
      <c r="F857" s="152" t="s">
        <v>291</v>
      </c>
      <c r="G857" s="152" t="s">
        <v>514</v>
      </c>
      <c r="H857" s="152">
        <v>10</v>
      </c>
      <c r="I857" s="152">
        <v>0</v>
      </c>
      <c r="J857" s="152">
        <v>0.2</v>
      </c>
      <c r="K857" s="152">
        <v>19</v>
      </c>
      <c r="L857" s="152">
        <v>33</v>
      </c>
      <c r="M857" s="152">
        <v>18</v>
      </c>
      <c r="N857" s="148">
        <v>43</v>
      </c>
      <c r="O857" s="148">
        <v>46</v>
      </c>
      <c r="P857" s="148">
        <v>33</v>
      </c>
      <c r="Q857" s="148">
        <v>50</v>
      </c>
      <c r="R857" s="148">
        <v>242</v>
      </c>
      <c r="S857" s="148">
        <v>74545.454500000007</v>
      </c>
      <c r="T857" s="148">
        <v>18039999.989</v>
      </c>
      <c r="U857" s="148">
        <v>3607999.9978</v>
      </c>
      <c r="V857" s="148">
        <v>14431999.9912</v>
      </c>
      <c r="W857" s="148">
        <v>1443199.9991200001</v>
      </c>
      <c r="X857" s="148">
        <v>15875199.990320001</v>
      </c>
      <c r="Y857" s="148">
        <v>88900</v>
      </c>
    </row>
    <row r="858" spans="1:25" x14ac:dyDescent="0.25">
      <c r="A858" s="212">
        <v>44977</v>
      </c>
      <c r="B858" s="152" t="s">
        <v>263</v>
      </c>
      <c r="C858" s="152" t="s">
        <v>264</v>
      </c>
      <c r="D858" s="152" t="s">
        <v>292</v>
      </c>
      <c r="E858" s="152" t="s">
        <v>293</v>
      </c>
      <c r="F858" s="152" t="s">
        <v>294</v>
      </c>
      <c r="G858" s="152" t="s">
        <v>514</v>
      </c>
      <c r="H858" s="152">
        <v>10</v>
      </c>
      <c r="I858" s="152">
        <v>0</v>
      </c>
      <c r="J858" s="152">
        <v>0.2</v>
      </c>
      <c r="K858" s="152">
        <v>43</v>
      </c>
      <c r="L858" s="152">
        <v>29</v>
      </c>
      <c r="M858" s="152">
        <v>49</v>
      </c>
      <c r="N858" s="148">
        <v>47</v>
      </c>
      <c r="O858" s="148">
        <v>44</v>
      </c>
      <c r="P858" s="148">
        <v>25</v>
      </c>
      <c r="Q858" s="148">
        <v>34</v>
      </c>
      <c r="R858" s="148">
        <v>271</v>
      </c>
      <c r="S858" s="148">
        <v>74545.454500000007</v>
      </c>
      <c r="T858" s="148">
        <v>20201818.169500001</v>
      </c>
      <c r="U858" s="148">
        <v>4040363.6338999998</v>
      </c>
      <c r="V858" s="148">
        <v>16161454.535599999</v>
      </c>
      <c r="W858" s="148">
        <v>1616145.4535600001</v>
      </c>
      <c r="X858" s="148">
        <v>17777599.989160001</v>
      </c>
      <c r="Y858" s="148">
        <v>88900</v>
      </c>
    </row>
    <row r="859" spans="1:25" x14ac:dyDescent="0.25">
      <c r="A859" s="212">
        <v>44977</v>
      </c>
      <c r="B859" s="152" t="s">
        <v>263</v>
      </c>
      <c r="C859" s="152" t="s">
        <v>264</v>
      </c>
      <c r="D859" s="152" t="s">
        <v>295</v>
      </c>
      <c r="E859" s="152" t="s">
        <v>296</v>
      </c>
      <c r="F859" s="152" t="s">
        <v>297</v>
      </c>
      <c r="G859" s="152" t="s">
        <v>514</v>
      </c>
      <c r="H859" s="152">
        <v>10</v>
      </c>
      <c r="I859" s="152">
        <v>0</v>
      </c>
      <c r="J859" s="152">
        <v>0.1</v>
      </c>
      <c r="K859" s="152">
        <v>29</v>
      </c>
      <c r="L859" s="152">
        <v>46</v>
      </c>
      <c r="M859" s="152">
        <v>23</v>
      </c>
      <c r="N859" s="148">
        <v>26</v>
      </c>
      <c r="O859" s="148">
        <v>16</v>
      </c>
      <c r="P859" s="148">
        <v>13</v>
      </c>
      <c r="Q859" s="148">
        <v>50</v>
      </c>
      <c r="R859" s="148">
        <v>203</v>
      </c>
      <c r="S859" s="148">
        <v>28545.4545</v>
      </c>
      <c r="T859" s="148">
        <v>5794727.2635000004</v>
      </c>
      <c r="U859" s="148">
        <v>579472.72635000001</v>
      </c>
      <c r="V859" s="148">
        <v>5215254.5371500002</v>
      </c>
      <c r="W859" s="148">
        <v>463578.18108000001</v>
      </c>
      <c r="X859" s="148">
        <v>5678832.7182299998</v>
      </c>
      <c r="Y859" s="148">
        <v>34500</v>
      </c>
    </row>
    <row r="860" spans="1:25" x14ac:dyDescent="0.25">
      <c r="A860" s="212">
        <v>44977</v>
      </c>
      <c r="B860" s="152" t="s">
        <v>263</v>
      </c>
      <c r="C860" s="152" t="s">
        <v>264</v>
      </c>
      <c r="D860" s="152" t="s">
        <v>298</v>
      </c>
      <c r="E860" s="152" t="s">
        <v>299</v>
      </c>
      <c r="F860" s="152" t="s">
        <v>300</v>
      </c>
      <c r="G860" s="152" t="s">
        <v>514</v>
      </c>
      <c r="H860" s="152">
        <v>10</v>
      </c>
      <c r="I860" s="152">
        <v>0</v>
      </c>
      <c r="J860" s="152">
        <v>0.25</v>
      </c>
      <c r="K860" s="152">
        <v>49</v>
      </c>
      <c r="L860" s="152">
        <v>35</v>
      </c>
      <c r="M860" s="152">
        <v>39</v>
      </c>
      <c r="N860" s="148">
        <v>11</v>
      </c>
      <c r="O860" s="148">
        <v>12</v>
      </c>
      <c r="P860" s="148">
        <v>28</v>
      </c>
      <c r="Q860" s="148">
        <v>16</v>
      </c>
      <c r="R860" s="148">
        <v>190</v>
      </c>
      <c r="S860" s="148">
        <v>73636.363599999997</v>
      </c>
      <c r="T860" s="148">
        <v>13990909.084000001</v>
      </c>
      <c r="U860" s="148">
        <v>3497727.2710000002</v>
      </c>
      <c r="V860" s="148">
        <v>10493181.812999999</v>
      </c>
      <c r="W860" s="148">
        <v>1119272.7267199999</v>
      </c>
      <c r="X860" s="148">
        <v>11612454.539720001</v>
      </c>
      <c r="Y860" s="148">
        <v>87900</v>
      </c>
    </row>
    <row r="861" spans="1:25" x14ac:dyDescent="0.25">
      <c r="A861" s="212">
        <v>44977</v>
      </c>
      <c r="B861" s="152" t="s">
        <v>263</v>
      </c>
      <c r="C861" s="152" t="s">
        <v>264</v>
      </c>
      <c r="D861" s="152" t="s">
        <v>301</v>
      </c>
      <c r="E861" s="152" t="s">
        <v>302</v>
      </c>
      <c r="F861" s="152" t="s">
        <v>303</v>
      </c>
      <c r="G861" s="152" t="s">
        <v>514</v>
      </c>
      <c r="H861" s="152">
        <v>10</v>
      </c>
      <c r="I861" s="152">
        <v>0</v>
      </c>
      <c r="J861" s="152">
        <v>0</v>
      </c>
      <c r="K861" s="152">
        <v>43</v>
      </c>
      <c r="L861" s="152">
        <v>12</v>
      </c>
      <c r="M861" s="152">
        <v>19</v>
      </c>
      <c r="N861" s="148">
        <v>49</v>
      </c>
      <c r="O861" s="148">
        <v>39</v>
      </c>
      <c r="P861" s="148">
        <v>41</v>
      </c>
      <c r="Q861" s="148">
        <v>39</v>
      </c>
      <c r="R861" s="148">
        <v>242</v>
      </c>
      <c r="S861" s="148">
        <v>52545.4545</v>
      </c>
      <c r="T861" s="148">
        <v>12715999.989</v>
      </c>
      <c r="U861" s="148">
        <v>0</v>
      </c>
      <c r="V861" s="148">
        <v>12715999.989</v>
      </c>
      <c r="W861" s="148">
        <v>1017279.9991200001</v>
      </c>
      <c r="X861" s="148">
        <v>13733279.988120001</v>
      </c>
      <c r="Y861" s="148">
        <v>63900</v>
      </c>
    </row>
    <row r="862" spans="1:25" x14ac:dyDescent="0.25">
      <c r="A862" s="212">
        <v>44977</v>
      </c>
      <c r="B862" s="152" t="s">
        <v>263</v>
      </c>
      <c r="C862" s="152" t="s">
        <v>264</v>
      </c>
      <c r="D862" s="152" t="s">
        <v>304</v>
      </c>
      <c r="E862" s="152" t="s">
        <v>305</v>
      </c>
      <c r="F862" s="152" t="s">
        <v>306</v>
      </c>
      <c r="G862" s="152" t="s">
        <v>514</v>
      </c>
      <c r="H862" s="152">
        <v>10</v>
      </c>
      <c r="I862" s="152">
        <v>0</v>
      </c>
      <c r="J862" s="152">
        <v>0</v>
      </c>
      <c r="K862" s="152">
        <v>34</v>
      </c>
      <c r="L862" s="152">
        <v>15</v>
      </c>
      <c r="M862" s="152">
        <v>37</v>
      </c>
      <c r="N862" s="148">
        <v>22</v>
      </c>
      <c r="O862" s="148">
        <v>42</v>
      </c>
      <c r="P862" s="148">
        <v>30</v>
      </c>
      <c r="Q862" s="148">
        <v>42</v>
      </c>
      <c r="R862" s="148">
        <v>222</v>
      </c>
      <c r="S862" s="148">
        <v>27272.727299999999</v>
      </c>
      <c r="T862" s="148">
        <v>6054545.4605999999</v>
      </c>
      <c r="U862" s="148">
        <v>0</v>
      </c>
      <c r="V862" s="148">
        <v>6054545.4605999999</v>
      </c>
      <c r="W862" s="148">
        <v>484363.63684799999</v>
      </c>
      <c r="X862" s="148">
        <v>6538909.0974479998</v>
      </c>
      <c r="Y862" s="148">
        <v>33500</v>
      </c>
    </row>
    <row r="863" spans="1:25" x14ac:dyDescent="0.25">
      <c r="A863" s="212">
        <v>44977</v>
      </c>
      <c r="B863" s="152" t="s">
        <v>263</v>
      </c>
      <c r="C863" s="152" t="s">
        <v>264</v>
      </c>
      <c r="D863" s="152" t="s">
        <v>307</v>
      </c>
      <c r="E863" s="152" t="s">
        <v>308</v>
      </c>
      <c r="F863" s="152" t="s">
        <v>309</v>
      </c>
      <c r="G863" s="152" t="s">
        <v>514</v>
      </c>
      <c r="H863" s="152">
        <v>10</v>
      </c>
      <c r="I863" s="152">
        <v>0</v>
      </c>
      <c r="J863" s="152">
        <v>0.25</v>
      </c>
      <c r="K863" s="152">
        <v>14</v>
      </c>
      <c r="L863" s="152">
        <v>41</v>
      </c>
      <c r="M863" s="152">
        <v>29</v>
      </c>
      <c r="N863" s="148">
        <v>12</v>
      </c>
      <c r="O863" s="148">
        <v>26</v>
      </c>
      <c r="P863" s="148">
        <v>17</v>
      </c>
      <c r="Q863" s="148">
        <v>46</v>
      </c>
      <c r="R863" s="148">
        <v>185</v>
      </c>
      <c r="S863" s="148">
        <v>71363.636400000003</v>
      </c>
      <c r="T863" s="148">
        <v>13202272.733999999</v>
      </c>
      <c r="U863" s="148">
        <v>3300568.1834999998</v>
      </c>
      <c r="V863" s="148">
        <v>9901704.5504999999</v>
      </c>
      <c r="W863" s="148">
        <v>1056181.8187200001</v>
      </c>
      <c r="X863" s="148">
        <v>10957886.36922</v>
      </c>
      <c r="Y863" s="148">
        <v>85900</v>
      </c>
    </row>
    <row r="864" spans="1:25" x14ac:dyDescent="0.25">
      <c r="A864" s="212">
        <v>44977</v>
      </c>
      <c r="B864" s="152" t="s">
        <v>263</v>
      </c>
      <c r="C864" s="152" t="s">
        <v>264</v>
      </c>
      <c r="D864" s="152" t="s">
        <v>310</v>
      </c>
      <c r="E864" s="152" t="s">
        <v>311</v>
      </c>
      <c r="F864" s="152" t="s">
        <v>312</v>
      </c>
      <c r="G864" s="152" t="s">
        <v>514</v>
      </c>
      <c r="H864" s="152">
        <v>10</v>
      </c>
      <c r="I864" s="152">
        <v>0</v>
      </c>
      <c r="J864" s="152">
        <v>0.3</v>
      </c>
      <c r="K864" s="152">
        <v>19</v>
      </c>
      <c r="L864" s="152">
        <v>40</v>
      </c>
      <c r="M864" s="152">
        <v>30</v>
      </c>
      <c r="N864" s="148">
        <v>35</v>
      </c>
      <c r="O864" s="148">
        <v>32</v>
      </c>
      <c r="P864" s="148">
        <v>33</v>
      </c>
      <c r="Q864" s="148">
        <v>46</v>
      </c>
      <c r="R864" s="148">
        <v>235</v>
      </c>
      <c r="S864" s="148">
        <v>45454.5455</v>
      </c>
      <c r="T864" s="148">
        <v>10681818.192500001</v>
      </c>
      <c r="U864" s="148">
        <v>3204545.4577500001</v>
      </c>
      <c r="V864" s="148">
        <v>7477272.7347499998</v>
      </c>
      <c r="W864" s="148">
        <v>854545.45539999998</v>
      </c>
      <c r="X864" s="148">
        <v>8331818.1901500002</v>
      </c>
      <c r="Y864" s="148">
        <v>55900</v>
      </c>
    </row>
    <row r="865" spans="1:25" x14ac:dyDescent="0.25">
      <c r="A865" s="212">
        <v>44977</v>
      </c>
      <c r="B865" s="152" t="s">
        <v>263</v>
      </c>
      <c r="C865" s="152" t="s">
        <v>264</v>
      </c>
      <c r="D865" s="152" t="s">
        <v>313</v>
      </c>
      <c r="E865" s="152" t="s">
        <v>314</v>
      </c>
      <c r="F865" s="152" t="s">
        <v>315</v>
      </c>
      <c r="G865" s="152" t="s">
        <v>514</v>
      </c>
      <c r="H865" s="152">
        <v>10</v>
      </c>
      <c r="I865" s="152">
        <v>0</v>
      </c>
      <c r="J865" s="152">
        <v>0</v>
      </c>
      <c r="K865" s="152">
        <v>18</v>
      </c>
      <c r="L865" s="152">
        <v>15</v>
      </c>
      <c r="M865" s="152">
        <v>50</v>
      </c>
      <c r="N865" s="148">
        <v>42</v>
      </c>
      <c r="O865" s="148">
        <v>15</v>
      </c>
      <c r="P865" s="148">
        <v>27</v>
      </c>
      <c r="Q865" s="148">
        <v>12</v>
      </c>
      <c r="R865" s="148">
        <v>179</v>
      </c>
      <c r="S865" s="148">
        <v>25000</v>
      </c>
      <c r="T865" s="148">
        <v>4475000</v>
      </c>
      <c r="U865" s="148">
        <v>0</v>
      </c>
      <c r="V865" s="148">
        <v>4475000</v>
      </c>
      <c r="W865" s="148">
        <v>358000</v>
      </c>
      <c r="X865" s="148">
        <v>4833000</v>
      </c>
      <c r="Y865" s="148">
        <v>30500</v>
      </c>
    </row>
    <row r="866" spans="1:25" x14ac:dyDescent="0.25">
      <c r="A866" s="212">
        <v>44977</v>
      </c>
      <c r="B866" s="152" t="s">
        <v>263</v>
      </c>
      <c r="C866" s="152" t="s">
        <v>264</v>
      </c>
      <c r="D866" s="152" t="s">
        <v>316</v>
      </c>
      <c r="E866" s="152" t="s">
        <v>317</v>
      </c>
      <c r="F866" s="152" t="s">
        <v>318</v>
      </c>
      <c r="G866" s="152" t="s">
        <v>514</v>
      </c>
      <c r="H866" s="152">
        <v>10</v>
      </c>
      <c r="I866" s="152">
        <v>0</v>
      </c>
      <c r="J866" s="152">
        <v>0.25</v>
      </c>
      <c r="K866" s="152">
        <v>28</v>
      </c>
      <c r="L866" s="152">
        <v>44</v>
      </c>
      <c r="M866" s="152">
        <v>39</v>
      </c>
      <c r="N866" s="148">
        <v>39</v>
      </c>
      <c r="O866" s="148">
        <v>45</v>
      </c>
      <c r="P866" s="148">
        <v>29</v>
      </c>
      <c r="Q866" s="148">
        <v>35</v>
      </c>
      <c r="R866" s="148">
        <v>259</v>
      </c>
      <c r="S866" s="148">
        <v>56545.4545</v>
      </c>
      <c r="T866" s="148">
        <v>14645272.715500001</v>
      </c>
      <c r="U866" s="148">
        <v>3661318.1788750002</v>
      </c>
      <c r="V866" s="148">
        <v>10983954.536625</v>
      </c>
      <c r="W866" s="148">
        <v>1171621.81724</v>
      </c>
      <c r="X866" s="148">
        <v>12155576.353864999</v>
      </c>
      <c r="Y866" s="148">
        <v>65900</v>
      </c>
    </row>
    <row r="867" spans="1:25" x14ac:dyDescent="0.25">
      <c r="A867" s="212">
        <v>44977</v>
      </c>
      <c r="B867" s="152" t="s">
        <v>263</v>
      </c>
      <c r="C867" s="152" t="s">
        <v>264</v>
      </c>
      <c r="D867" s="152" t="s">
        <v>319</v>
      </c>
      <c r="E867" s="152" t="s">
        <v>320</v>
      </c>
      <c r="F867" s="152" t="s">
        <v>321</v>
      </c>
      <c r="G867" s="152" t="s">
        <v>514</v>
      </c>
      <c r="H867" s="152">
        <v>10</v>
      </c>
      <c r="I867" s="152">
        <v>0</v>
      </c>
      <c r="J867" s="152">
        <v>0.3</v>
      </c>
      <c r="K867" s="152">
        <v>20</v>
      </c>
      <c r="L867" s="152">
        <v>42</v>
      </c>
      <c r="M867" s="152">
        <v>45</v>
      </c>
      <c r="N867" s="148">
        <v>28</v>
      </c>
      <c r="O867" s="148">
        <v>46</v>
      </c>
      <c r="P867" s="148">
        <v>26</v>
      </c>
      <c r="Q867" s="148">
        <v>25</v>
      </c>
      <c r="R867" s="148">
        <v>232</v>
      </c>
      <c r="S867" s="148">
        <v>47000</v>
      </c>
      <c r="T867" s="148">
        <v>10904000</v>
      </c>
      <c r="U867" s="148">
        <v>3271200</v>
      </c>
      <c r="V867" s="148">
        <v>7632800</v>
      </c>
      <c r="W867" s="148">
        <v>872320</v>
      </c>
      <c r="X867" s="148">
        <v>8505120</v>
      </c>
      <c r="Y867" s="148">
        <v>56900</v>
      </c>
    </row>
    <row r="868" spans="1:25" x14ac:dyDescent="0.25">
      <c r="A868" s="212">
        <v>44977</v>
      </c>
      <c r="B868" s="152" t="s">
        <v>263</v>
      </c>
      <c r="C868" s="152" t="s">
        <v>264</v>
      </c>
      <c r="D868" s="152" t="s">
        <v>322</v>
      </c>
      <c r="E868" s="152" t="s">
        <v>323</v>
      </c>
      <c r="F868" s="152" t="s">
        <v>324</v>
      </c>
      <c r="G868" s="152" t="s">
        <v>514</v>
      </c>
      <c r="H868" s="152">
        <v>5</v>
      </c>
      <c r="I868" s="152">
        <v>0</v>
      </c>
      <c r="J868" s="152">
        <v>0.2</v>
      </c>
      <c r="K868" s="152">
        <v>48</v>
      </c>
      <c r="L868" s="152">
        <v>40</v>
      </c>
      <c r="M868" s="152">
        <v>19</v>
      </c>
      <c r="N868" s="148">
        <v>35</v>
      </c>
      <c r="O868" s="148">
        <v>12</v>
      </c>
      <c r="P868" s="148">
        <v>16</v>
      </c>
      <c r="Q868" s="148">
        <v>30</v>
      </c>
      <c r="R868" s="148">
        <v>200</v>
      </c>
      <c r="S868" s="148">
        <v>41818</v>
      </c>
      <c r="T868" s="148">
        <v>8363600</v>
      </c>
      <c r="U868" s="148">
        <v>1672720</v>
      </c>
      <c r="V868" s="148">
        <v>6690880</v>
      </c>
      <c r="W868" s="148">
        <v>669088</v>
      </c>
      <c r="X868" s="148">
        <v>7359968</v>
      </c>
      <c r="Y868" s="148">
        <v>49900</v>
      </c>
    </row>
    <row r="869" spans="1:25" x14ac:dyDescent="0.25">
      <c r="A869" s="212">
        <v>44977</v>
      </c>
      <c r="B869" s="152" t="s">
        <v>263</v>
      </c>
      <c r="C869" s="152" t="s">
        <v>264</v>
      </c>
      <c r="D869" s="152" t="s">
        <v>325</v>
      </c>
      <c r="E869" s="152" t="s">
        <v>326</v>
      </c>
      <c r="F869" s="152" t="s">
        <v>327</v>
      </c>
      <c r="G869" s="152" t="s">
        <v>514</v>
      </c>
      <c r="H869" s="152">
        <v>5</v>
      </c>
      <c r="I869" s="152">
        <v>0</v>
      </c>
      <c r="J869" s="152">
        <v>0.15</v>
      </c>
      <c r="K869" s="152">
        <v>24</v>
      </c>
      <c r="L869" s="152">
        <v>30</v>
      </c>
      <c r="M869" s="152">
        <v>10</v>
      </c>
      <c r="N869" s="148">
        <v>40</v>
      </c>
      <c r="O869" s="148">
        <v>49</v>
      </c>
      <c r="P869" s="148">
        <v>37</v>
      </c>
      <c r="Q869" s="148">
        <v>23</v>
      </c>
      <c r="R869" s="148">
        <v>213</v>
      </c>
      <c r="S869" s="148">
        <v>82727.272700000001</v>
      </c>
      <c r="T869" s="148">
        <v>17620909.085099999</v>
      </c>
      <c r="U869" s="148">
        <v>2643136.3627650002</v>
      </c>
      <c r="V869" s="148">
        <v>14977772.722335</v>
      </c>
      <c r="W869" s="148">
        <v>1409672.7268079999</v>
      </c>
      <c r="X869" s="148">
        <v>16387445.449143</v>
      </c>
      <c r="Y869" s="148">
        <v>85000</v>
      </c>
    </row>
    <row r="870" spans="1:25" x14ac:dyDescent="0.25">
      <c r="A870" s="212">
        <v>44977</v>
      </c>
      <c r="B870" s="152" t="s">
        <v>263</v>
      </c>
      <c r="C870" s="152" t="s">
        <v>264</v>
      </c>
      <c r="D870" s="152" t="s">
        <v>328</v>
      </c>
      <c r="E870" s="152" t="s">
        <v>329</v>
      </c>
      <c r="F870" s="152" t="s">
        <v>330</v>
      </c>
      <c r="G870" s="152" t="s">
        <v>514</v>
      </c>
      <c r="H870" s="152">
        <v>5</v>
      </c>
      <c r="I870" s="152">
        <v>0</v>
      </c>
      <c r="J870" s="152">
        <v>0.2</v>
      </c>
      <c r="K870" s="152">
        <v>14</v>
      </c>
      <c r="L870" s="152">
        <v>17</v>
      </c>
      <c r="M870" s="152">
        <v>39</v>
      </c>
      <c r="N870" s="148">
        <v>13</v>
      </c>
      <c r="O870" s="148">
        <v>38</v>
      </c>
      <c r="P870" s="148">
        <v>49</v>
      </c>
      <c r="Q870" s="148">
        <v>14</v>
      </c>
      <c r="R870" s="148">
        <v>184</v>
      </c>
      <c r="S870" s="148">
        <v>32727</v>
      </c>
      <c r="T870" s="148">
        <v>6021768</v>
      </c>
      <c r="U870" s="148">
        <v>1204353.6000000001</v>
      </c>
      <c r="V870" s="148">
        <v>4817414.4000000004</v>
      </c>
      <c r="W870" s="148">
        <v>481741.44</v>
      </c>
      <c r="X870" s="148">
        <v>5299155.84</v>
      </c>
      <c r="Y870" s="148">
        <v>39900</v>
      </c>
    </row>
    <row r="871" spans="1:25" x14ac:dyDescent="0.25">
      <c r="A871" s="212">
        <v>44977</v>
      </c>
      <c r="B871" s="152" t="s">
        <v>263</v>
      </c>
      <c r="C871" s="152" t="s">
        <v>264</v>
      </c>
      <c r="D871" s="152" t="s">
        <v>331</v>
      </c>
      <c r="E871" s="152" t="s">
        <v>332</v>
      </c>
      <c r="F871" s="152" t="s">
        <v>333</v>
      </c>
      <c r="G871" s="152" t="s">
        <v>514</v>
      </c>
      <c r="H871" s="152">
        <v>5</v>
      </c>
      <c r="I871" s="152">
        <v>0</v>
      </c>
      <c r="J871" s="152">
        <v>0.15</v>
      </c>
      <c r="K871" s="152">
        <v>16</v>
      </c>
      <c r="L871" s="152">
        <v>39</v>
      </c>
      <c r="M871" s="152">
        <v>21</v>
      </c>
      <c r="N871" s="148">
        <v>42</v>
      </c>
      <c r="O871" s="148">
        <v>18</v>
      </c>
      <c r="P871" s="148">
        <v>50</v>
      </c>
      <c r="Q871" s="148">
        <v>23</v>
      </c>
      <c r="R871" s="148">
        <v>209</v>
      </c>
      <c r="S871" s="148">
        <v>64545.4545</v>
      </c>
      <c r="T871" s="148">
        <v>13489999.990499999</v>
      </c>
      <c r="U871" s="148">
        <v>2023499.9985750001</v>
      </c>
      <c r="V871" s="148">
        <v>11466499.991924999</v>
      </c>
      <c r="W871" s="148">
        <v>1079199.99924</v>
      </c>
      <c r="X871" s="148">
        <v>12545699.991164999</v>
      </c>
      <c r="Y871" s="148">
        <v>65500</v>
      </c>
    </row>
    <row r="872" spans="1:25" x14ac:dyDescent="0.25">
      <c r="A872" s="212">
        <v>44977</v>
      </c>
      <c r="B872" s="152" t="s">
        <v>263</v>
      </c>
      <c r="C872" s="152" t="s">
        <v>264</v>
      </c>
      <c r="D872" s="152" t="s">
        <v>334</v>
      </c>
      <c r="E872" s="152" t="s">
        <v>335</v>
      </c>
      <c r="F872" s="152" t="s">
        <v>336</v>
      </c>
      <c r="G872" s="152" t="s">
        <v>514</v>
      </c>
      <c r="H872" s="152">
        <v>10</v>
      </c>
      <c r="I872" s="152">
        <v>0</v>
      </c>
      <c r="J872" s="152">
        <v>0.1</v>
      </c>
      <c r="K872" s="152">
        <v>29</v>
      </c>
      <c r="L872" s="152">
        <v>47</v>
      </c>
      <c r="M872" s="152">
        <v>43</v>
      </c>
      <c r="N872" s="148">
        <v>39</v>
      </c>
      <c r="O872" s="148">
        <v>30</v>
      </c>
      <c r="P872" s="148">
        <v>24</v>
      </c>
      <c r="Q872" s="148">
        <v>30</v>
      </c>
      <c r="R872" s="148">
        <v>242</v>
      </c>
      <c r="S872" s="148">
        <v>25000</v>
      </c>
      <c r="T872" s="148">
        <v>6050000</v>
      </c>
      <c r="U872" s="148">
        <v>605000</v>
      </c>
      <c r="V872" s="148">
        <v>5445000</v>
      </c>
      <c r="W872" s="148">
        <v>484000</v>
      </c>
      <c r="X872" s="148">
        <v>5929000</v>
      </c>
      <c r="Y872" s="148">
        <v>29900</v>
      </c>
    </row>
    <row r="873" spans="1:25" x14ac:dyDescent="0.25">
      <c r="A873" s="212">
        <v>44977</v>
      </c>
      <c r="B873" s="152" t="s">
        <v>263</v>
      </c>
      <c r="C873" s="152" t="s">
        <v>264</v>
      </c>
      <c r="D873" s="152" t="s">
        <v>352</v>
      </c>
      <c r="E873" s="152" t="s">
        <v>353</v>
      </c>
      <c r="F873" s="152" t="s">
        <v>354</v>
      </c>
      <c r="G873" s="152" t="s">
        <v>514</v>
      </c>
      <c r="H873" s="152">
        <v>16</v>
      </c>
      <c r="I873" s="152">
        <v>0</v>
      </c>
      <c r="J873" s="152">
        <v>0.15</v>
      </c>
      <c r="K873" s="152">
        <v>11</v>
      </c>
      <c r="L873" s="152">
        <v>14</v>
      </c>
      <c r="M873" s="152">
        <v>15</v>
      </c>
      <c r="N873" s="148">
        <v>11</v>
      </c>
      <c r="O873" s="148">
        <v>44</v>
      </c>
      <c r="P873" s="148">
        <v>41</v>
      </c>
      <c r="Q873" s="148">
        <v>41</v>
      </c>
      <c r="R873" s="148">
        <v>177</v>
      </c>
      <c r="S873" s="148">
        <v>56364</v>
      </c>
      <c r="T873" s="148">
        <v>9976428</v>
      </c>
      <c r="U873" s="148">
        <v>1496464.2</v>
      </c>
      <c r="V873" s="148">
        <v>8479963.8000000007</v>
      </c>
      <c r="W873" s="148">
        <v>798114.24</v>
      </c>
      <c r="X873" s="148">
        <v>9278078.0399999991</v>
      </c>
      <c r="Y873" s="148">
        <v>72900</v>
      </c>
    </row>
    <row r="874" spans="1:25" x14ac:dyDescent="0.25">
      <c r="A874" s="212">
        <v>44977</v>
      </c>
      <c r="B874" s="152" t="s">
        <v>263</v>
      </c>
      <c r="C874" s="152" t="s">
        <v>264</v>
      </c>
      <c r="D874" s="152" t="s">
        <v>355</v>
      </c>
      <c r="E874" s="152" t="s">
        <v>356</v>
      </c>
      <c r="F874" s="152" t="s">
        <v>357</v>
      </c>
      <c r="G874" s="152" t="s">
        <v>514</v>
      </c>
      <c r="H874" s="152">
        <v>16</v>
      </c>
      <c r="I874" s="152">
        <v>0</v>
      </c>
      <c r="J874" s="152">
        <v>0</v>
      </c>
      <c r="K874" s="152">
        <v>14</v>
      </c>
      <c r="L874" s="152">
        <v>16</v>
      </c>
      <c r="M874" s="152">
        <v>23</v>
      </c>
      <c r="N874" s="148">
        <v>42</v>
      </c>
      <c r="O874" s="148">
        <v>31</v>
      </c>
      <c r="P874" s="148">
        <v>36</v>
      </c>
      <c r="Q874" s="148">
        <v>46</v>
      </c>
      <c r="R874" s="148">
        <v>208</v>
      </c>
      <c r="S874" s="148">
        <v>56364</v>
      </c>
      <c r="T874" s="148">
        <v>11723712</v>
      </c>
      <c r="U874" s="148">
        <v>0</v>
      </c>
      <c r="V874" s="148">
        <v>11723712</v>
      </c>
      <c r="W874" s="148">
        <v>937896.95999999996</v>
      </c>
      <c r="X874" s="148">
        <v>12661608.960000001</v>
      </c>
      <c r="Y874" s="148">
        <v>72900</v>
      </c>
    </row>
    <row r="875" spans="1:25" x14ac:dyDescent="0.25">
      <c r="A875" s="212">
        <v>44977</v>
      </c>
      <c r="B875" s="152" t="s">
        <v>263</v>
      </c>
      <c r="C875" s="152" t="s">
        <v>264</v>
      </c>
      <c r="D875" s="152" t="s">
        <v>358</v>
      </c>
      <c r="E875" s="152" t="s">
        <v>359</v>
      </c>
      <c r="F875" s="152" t="s">
        <v>360</v>
      </c>
      <c r="G875" s="152" t="s">
        <v>514</v>
      </c>
      <c r="H875" s="152">
        <v>16</v>
      </c>
      <c r="I875" s="152">
        <v>0</v>
      </c>
      <c r="J875" s="152">
        <v>0</v>
      </c>
      <c r="K875" s="152">
        <v>42</v>
      </c>
      <c r="L875" s="152">
        <v>26</v>
      </c>
      <c r="M875" s="152">
        <v>23</v>
      </c>
      <c r="N875" s="148">
        <v>29</v>
      </c>
      <c r="O875" s="148">
        <v>44</v>
      </c>
      <c r="P875" s="148">
        <v>25</v>
      </c>
      <c r="Q875" s="148">
        <v>26</v>
      </c>
      <c r="R875" s="148">
        <v>215</v>
      </c>
      <c r="S875" s="148">
        <v>64545</v>
      </c>
      <c r="T875" s="148">
        <v>13877175</v>
      </c>
      <c r="U875" s="148">
        <v>0</v>
      </c>
      <c r="V875" s="148">
        <v>13877175</v>
      </c>
      <c r="W875" s="148">
        <v>1110174</v>
      </c>
      <c r="X875" s="148">
        <v>14987349</v>
      </c>
      <c r="Y875" s="148">
        <v>83900</v>
      </c>
    </row>
    <row r="876" spans="1:25" x14ac:dyDescent="0.25">
      <c r="A876" s="212">
        <v>44977</v>
      </c>
      <c r="B876" s="152" t="s">
        <v>263</v>
      </c>
      <c r="C876" s="152" t="s">
        <v>264</v>
      </c>
      <c r="D876" s="152" t="s">
        <v>361</v>
      </c>
      <c r="E876" s="152" t="s">
        <v>362</v>
      </c>
      <c r="F876" s="152" t="s">
        <v>363</v>
      </c>
      <c r="G876" s="152" t="s">
        <v>514</v>
      </c>
      <c r="H876" s="152">
        <v>16</v>
      </c>
      <c r="I876" s="152">
        <v>0</v>
      </c>
      <c r="J876" s="152">
        <v>0.15</v>
      </c>
      <c r="K876" s="152">
        <v>33</v>
      </c>
      <c r="L876" s="152">
        <v>19</v>
      </c>
      <c r="M876" s="152">
        <v>26</v>
      </c>
      <c r="N876" s="148">
        <v>40</v>
      </c>
      <c r="O876" s="148">
        <v>39</v>
      </c>
      <c r="P876" s="148">
        <v>19</v>
      </c>
      <c r="Q876" s="148">
        <v>25</v>
      </c>
      <c r="R876" s="148">
        <v>201</v>
      </c>
      <c r="S876" s="148">
        <v>64545</v>
      </c>
      <c r="T876" s="148">
        <v>12973545</v>
      </c>
      <c r="U876" s="148">
        <v>1946031.75</v>
      </c>
      <c r="V876" s="148">
        <v>11027513.25</v>
      </c>
      <c r="W876" s="148">
        <v>1037883.6</v>
      </c>
      <c r="X876" s="148">
        <v>12065396.85</v>
      </c>
      <c r="Y876" s="148">
        <v>83900</v>
      </c>
    </row>
    <row r="877" spans="1:25" x14ac:dyDescent="0.25">
      <c r="A877" s="212">
        <v>44977</v>
      </c>
      <c r="B877" s="152" t="s">
        <v>263</v>
      </c>
      <c r="C877" s="152" t="s">
        <v>264</v>
      </c>
      <c r="D877" s="152" t="s">
        <v>364</v>
      </c>
      <c r="E877" s="152" t="s">
        <v>365</v>
      </c>
      <c r="F877" s="152" t="s">
        <v>366</v>
      </c>
      <c r="G877" s="152" t="s">
        <v>514</v>
      </c>
      <c r="H877" s="152">
        <v>20</v>
      </c>
      <c r="I877" s="152">
        <v>0</v>
      </c>
      <c r="J877" s="152">
        <v>0.2</v>
      </c>
      <c r="K877" s="152">
        <v>14</v>
      </c>
      <c r="L877" s="152">
        <v>25</v>
      </c>
      <c r="M877" s="152">
        <v>21</v>
      </c>
      <c r="N877" s="148">
        <v>30</v>
      </c>
      <c r="O877" s="148">
        <v>21</v>
      </c>
      <c r="P877" s="148">
        <v>35</v>
      </c>
      <c r="Q877" s="148">
        <v>16</v>
      </c>
      <c r="R877" s="148">
        <v>162</v>
      </c>
      <c r="S877" s="148">
        <v>56364</v>
      </c>
      <c r="T877" s="148">
        <v>9130968</v>
      </c>
      <c r="U877" s="148">
        <v>1826193.6</v>
      </c>
      <c r="V877" s="148">
        <v>7304774.4000000004</v>
      </c>
      <c r="W877" s="148">
        <v>730477.44</v>
      </c>
      <c r="X877" s="148">
        <v>8035251.8399999999</v>
      </c>
      <c r="Y877" s="148">
        <v>72900</v>
      </c>
    </row>
    <row r="878" spans="1:25" x14ac:dyDescent="0.25">
      <c r="A878" s="212">
        <v>44977</v>
      </c>
      <c r="B878" s="152" t="s">
        <v>263</v>
      </c>
      <c r="C878" s="152" t="s">
        <v>264</v>
      </c>
      <c r="D878" s="152" t="s">
        <v>367</v>
      </c>
      <c r="E878" s="152" t="s">
        <v>368</v>
      </c>
      <c r="F878" s="152" t="s">
        <v>369</v>
      </c>
      <c r="G878" s="152" t="s">
        <v>549</v>
      </c>
      <c r="H878" s="152">
        <v>16</v>
      </c>
      <c r="I878" s="152">
        <v>0</v>
      </c>
      <c r="J878" s="152">
        <v>0.2</v>
      </c>
      <c r="K878" s="152">
        <v>31</v>
      </c>
      <c r="L878" s="152">
        <v>22</v>
      </c>
      <c r="M878" s="152">
        <v>42</v>
      </c>
      <c r="N878" s="148">
        <v>48</v>
      </c>
      <c r="O878" s="148">
        <v>28</v>
      </c>
      <c r="P878" s="148">
        <v>34</v>
      </c>
      <c r="Q878" s="148">
        <v>33</v>
      </c>
      <c r="R878" s="148">
        <v>238</v>
      </c>
      <c r="S878" s="148">
        <v>60000</v>
      </c>
      <c r="T878" s="148">
        <v>14280000</v>
      </c>
      <c r="U878" s="148">
        <v>2856000</v>
      </c>
      <c r="V878" s="148">
        <v>11424000</v>
      </c>
      <c r="W878" s="148">
        <v>1142400</v>
      </c>
      <c r="X878" s="148">
        <v>12566400</v>
      </c>
      <c r="Y878" s="148">
        <v>77900</v>
      </c>
    </row>
    <row r="879" spans="1:25" x14ac:dyDescent="0.25">
      <c r="A879" s="212">
        <v>44977</v>
      </c>
      <c r="B879" s="152" t="s">
        <v>263</v>
      </c>
      <c r="C879" s="152" t="s">
        <v>264</v>
      </c>
      <c r="D879" s="152" t="s">
        <v>370</v>
      </c>
      <c r="E879" s="152" t="s">
        <v>371</v>
      </c>
      <c r="F879" s="152" t="s">
        <v>372</v>
      </c>
      <c r="G879" s="152" t="s">
        <v>514</v>
      </c>
      <c r="H879" s="152">
        <v>20</v>
      </c>
      <c r="I879" s="152">
        <v>0</v>
      </c>
      <c r="J879" s="152">
        <v>0.2</v>
      </c>
      <c r="K879" s="152">
        <v>44</v>
      </c>
      <c r="L879" s="152">
        <v>19</v>
      </c>
      <c r="M879" s="152">
        <v>15</v>
      </c>
      <c r="N879" s="148">
        <v>43</v>
      </c>
      <c r="O879" s="148">
        <v>13</v>
      </c>
      <c r="P879" s="148">
        <v>43</v>
      </c>
      <c r="Q879" s="148">
        <v>47</v>
      </c>
      <c r="R879" s="148">
        <v>224</v>
      </c>
      <c r="S879" s="148">
        <v>40000</v>
      </c>
      <c r="T879" s="148">
        <v>8960000</v>
      </c>
      <c r="U879" s="148">
        <v>1792000</v>
      </c>
      <c r="V879" s="148">
        <v>7168000</v>
      </c>
      <c r="W879" s="148">
        <v>716800</v>
      </c>
      <c r="X879" s="148">
        <v>7884800</v>
      </c>
      <c r="Y879" s="148">
        <v>51900</v>
      </c>
    </row>
    <row r="880" spans="1:25" x14ac:dyDescent="0.25">
      <c r="A880" s="212">
        <v>44977</v>
      </c>
      <c r="B880" s="152" t="s">
        <v>263</v>
      </c>
      <c r="C880" s="152" t="s">
        <v>264</v>
      </c>
      <c r="D880" s="152" t="s">
        <v>373</v>
      </c>
      <c r="E880" s="152" t="s">
        <v>374</v>
      </c>
      <c r="F880" s="152" t="s">
        <v>375</v>
      </c>
      <c r="G880" s="152" t="s">
        <v>514</v>
      </c>
      <c r="H880" s="152">
        <v>24</v>
      </c>
      <c r="I880" s="152">
        <v>0</v>
      </c>
      <c r="J880" s="152">
        <v>0.1</v>
      </c>
      <c r="K880" s="152">
        <v>39</v>
      </c>
      <c r="L880" s="152">
        <v>47</v>
      </c>
      <c r="M880" s="152">
        <v>32</v>
      </c>
      <c r="N880" s="148">
        <v>14</v>
      </c>
      <c r="O880" s="148">
        <v>44</v>
      </c>
      <c r="P880" s="148">
        <v>35</v>
      </c>
      <c r="Q880" s="148">
        <v>17</v>
      </c>
      <c r="R880" s="148">
        <v>228</v>
      </c>
      <c r="S880" s="148">
        <v>54545</v>
      </c>
      <c r="T880" s="148">
        <v>12436260</v>
      </c>
      <c r="U880" s="148">
        <v>1243626</v>
      </c>
      <c r="V880" s="148">
        <v>11192634</v>
      </c>
      <c r="W880" s="148">
        <v>994900.8</v>
      </c>
      <c r="X880" s="148">
        <v>12187534.800000001</v>
      </c>
      <c r="Y880" s="148">
        <v>69900</v>
      </c>
    </row>
    <row r="881" spans="1:25" x14ac:dyDescent="0.25">
      <c r="A881" s="212">
        <v>44977</v>
      </c>
      <c r="B881" s="152" t="s">
        <v>263</v>
      </c>
      <c r="C881" s="152" t="s">
        <v>264</v>
      </c>
      <c r="D881" s="152" t="s">
        <v>340</v>
      </c>
      <c r="E881" s="152" t="s">
        <v>341</v>
      </c>
      <c r="F881" s="152" t="s">
        <v>342</v>
      </c>
      <c r="G881" s="152" t="s">
        <v>514</v>
      </c>
      <c r="H881" s="152">
        <v>48</v>
      </c>
      <c r="I881" s="152">
        <v>0</v>
      </c>
      <c r="J881" s="152">
        <v>0.08</v>
      </c>
      <c r="K881" s="152">
        <v>19</v>
      </c>
      <c r="L881" s="152">
        <v>38</v>
      </c>
      <c r="M881" s="152">
        <v>28</v>
      </c>
      <c r="N881" s="148">
        <v>39</v>
      </c>
      <c r="O881" s="148">
        <v>37</v>
      </c>
      <c r="P881" s="148">
        <v>10</v>
      </c>
      <c r="Q881" s="148">
        <v>26</v>
      </c>
      <c r="R881" s="148">
        <v>197</v>
      </c>
      <c r="S881" s="148">
        <v>8182</v>
      </c>
      <c r="T881" s="148">
        <v>1611854</v>
      </c>
      <c r="U881" s="148">
        <v>128948.32</v>
      </c>
      <c r="V881" s="148">
        <v>1482905.68</v>
      </c>
      <c r="W881" s="148">
        <v>128948.32</v>
      </c>
      <c r="X881" s="148">
        <v>1611854</v>
      </c>
      <c r="Y881" s="148">
        <v>10900</v>
      </c>
    </row>
    <row r="882" spans="1:25" x14ac:dyDescent="0.25">
      <c r="A882" s="212">
        <v>44977</v>
      </c>
      <c r="B882" s="152" t="s">
        <v>263</v>
      </c>
      <c r="C882" s="152" t="s">
        <v>264</v>
      </c>
      <c r="D882" s="152" t="s">
        <v>343</v>
      </c>
      <c r="E882" s="152" t="s">
        <v>344</v>
      </c>
      <c r="F882" s="152" t="s">
        <v>345</v>
      </c>
      <c r="G882" s="152" t="s">
        <v>514</v>
      </c>
      <c r="H882" s="152">
        <v>48</v>
      </c>
      <c r="I882" s="152">
        <v>0</v>
      </c>
      <c r="J882" s="152">
        <v>0.08</v>
      </c>
      <c r="K882" s="152">
        <v>38</v>
      </c>
      <c r="L882" s="152">
        <v>50</v>
      </c>
      <c r="M882" s="152">
        <v>23</v>
      </c>
      <c r="N882" s="148">
        <v>39</v>
      </c>
      <c r="O882" s="148">
        <v>27</v>
      </c>
      <c r="P882" s="148">
        <v>15</v>
      </c>
      <c r="Q882" s="148">
        <v>41</v>
      </c>
      <c r="R882" s="148">
        <v>233</v>
      </c>
      <c r="S882" s="148">
        <v>8182</v>
      </c>
      <c r="T882" s="148">
        <v>1906406</v>
      </c>
      <c r="U882" s="148">
        <v>152512.48000000001</v>
      </c>
      <c r="V882" s="148">
        <v>1753893.52</v>
      </c>
      <c r="W882" s="148">
        <v>152512.48000000001</v>
      </c>
      <c r="X882" s="148">
        <v>1906406</v>
      </c>
      <c r="Y882" s="148">
        <v>10900</v>
      </c>
    </row>
    <row r="883" spans="1:25" x14ac:dyDescent="0.25">
      <c r="A883" s="212">
        <v>44977</v>
      </c>
      <c r="B883" s="152" t="s">
        <v>263</v>
      </c>
      <c r="C883" s="152" t="s">
        <v>264</v>
      </c>
      <c r="D883" s="152" t="s">
        <v>346</v>
      </c>
      <c r="E883" s="152" t="s">
        <v>347</v>
      </c>
      <c r="F883" s="152" t="s">
        <v>348</v>
      </c>
      <c r="G883" s="152" t="s">
        <v>514</v>
      </c>
      <c r="H883" s="152">
        <v>12</v>
      </c>
      <c r="I883" s="152">
        <v>0</v>
      </c>
      <c r="J883" s="152">
        <v>0</v>
      </c>
      <c r="K883" s="152">
        <v>43</v>
      </c>
      <c r="L883" s="152">
        <v>48</v>
      </c>
      <c r="M883" s="152">
        <v>26</v>
      </c>
      <c r="N883" s="148">
        <v>15</v>
      </c>
      <c r="O883" s="148">
        <v>22</v>
      </c>
      <c r="P883" s="148">
        <v>47</v>
      </c>
      <c r="Q883" s="148">
        <v>31</v>
      </c>
      <c r="R883" s="148">
        <v>232</v>
      </c>
      <c r="S883" s="148">
        <v>30182</v>
      </c>
      <c r="T883" s="148">
        <v>7002224</v>
      </c>
      <c r="U883" s="148">
        <v>0</v>
      </c>
      <c r="V883" s="148">
        <v>7002224</v>
      </c>
      <c r="W883" s="148">
        <v>560177.92000000004</v>
      </c>
      <c r="X883" s="148">
        <v>7562401.9199999999</v>
      </c>
      <c r="Y883" s="148">
        <v>39900</v>
      </c>
    </row>
    <row r="884" spans="1:25" x14ac:dyDescent="0.25">
      <c r="A884" s="212">
        <v>44977</v>
      </c>
      <c r="B884" s="152" t="s">
        <v>263</v>
      </c>
      <c r="C884" s="152" t="s">
        <v>264</v>
      </c>
      <c r="D884" s="152" t="s">
        <v>349</v>
      </c>
      <c r="E884" s="152" t="s">
        <v>350</v>
      </c>
      <c r="F884" s="152" t="s">
        <v>351</v>
      </c>
      <c r="G884" s="152" t="s">
        <v>514</v>
      </c>
      <c r="H884" s="152">
        <v>12</v>
      </c>
      <c r="I884" s="152">
        <v>0</v>
      </c>
      <c r="J884" s="152">
        <v>0</v>
      </c>
      <c r="K884" s="152">
        <v>15</v>
      </c>
      <c r="L884" s="152">
        <v>17</v>
      </c>
      <c r="M884" s="152">
        <v>20</v>
      </c>
      <c r="N884" s="148">
        <v>37</v>
      </c>
      <c r="O884" s="148">
        <v>44</v>
      </c>
      <c r="P884" s="148">
        <v>36</v>
      </c>
      <c r="Q884" s="148">
        <v>34</v>
      </c>
      <c r="R884" s="148">
        <v>203</v>
      </c>
      <c r="S884" s="148">
        <v>30182</v>
      </c>
      <c r="T884" s="148">
        <v>6126946</v>
      </c>
      <c r="U884" s="148">
        <v>0</v>
      </c>
      <c r="V884" s="148">
        <v>6126946</v>
      </c>
      <c r="W884" s="148">
        <v>490155.68</v>
      </c>
      <c r="X884" s="148">
        <v>6617101.6799999997</v>
      </c>
      <c r="Y884" s="148">
        <v>39900</v>
      </c>
    </row>
    <row r="885" spans="1:25" x14ac:dyDescent="0.25">
      <c r="A885" s="212">
        <v>44977</v>
      </c>
      <c r="B885" s="152" t="s">
        <v>263</v>
      </c>
      <c r="C885" s="152" t="s">
        <v>264</v>
      </c>
      <c r="D885" s="152" t="s">
        <v>337</v>
      </c>
      <c r="E885" s="152" t="s">
        <v>338</v>
      </c>
      <c r="F885" s="152" t="s">
        <v>339</v>
      </c>
      <c r="G885" s="152" t="s">
        <v>514</v>
      </c>
      <c r="H885" s="152">
        <v>5</v>
      </c>
      <c r="I885" s="152">
        <v>0</v>
      </c>
      <c r="J885" s="152">
        <v>0.2</v>
      </c>
      <c r="K885" s="152">
        <v>40</v>
      </c>
      <c r="L885" s="152">
        <v>13</v>
      </c>
      <c r="M885" s="152">
        <v>42</v>
      </c>
      <c r="N885" s="148">
        <v>36</v>
      </c>
      <c r="O885" s="148">
        <v>46</v>
      </c>
      <c r="P885" s="148">
        <v>39</v>
      </c>
      <c r="Q885" s="148">
        <v>28</v>
      </c>
      <c r="R885" s="148">
        <v>244</v>
      </c>
      <c r="S885" s="148">
        <v>60000</v>
      </c>
      <c r="T885" s="148">
        <v>14640000</v>
      </c>
      <c r="U885" s="148">
        <v>2928000</v>
      </c>
      <c r="V885" s="148">
        <v>11712000</v>
      </c>
      <c r="W885" s="148">
        <v>1171200</v>
      </c>
      <c r="X885" s="148">
        <v>12883200</v>
      </c>
      <c r="Y885" s="148">
        <v>76900</v>
      </c>
    </row>
    <row r="886" spans="1:25" x14ac:dyDescent="0.25">
      <c r="A886" s="212">
        <v>44977</v>
      </c>
      <c r="B886" s="152" t="s">
        <v>69</v>
      </c>
      <c r="C886" s="152" t="s">
        <v>70</v>
      </c>
      <c r="D886" s="152" t="s">
        <v>71</v>
      </c>
      <c r="E886" s="152" t="s">
        <v>72</v>
      </c>
      <c r="F886" s="152" t="s">
        <v>73</v>
      </c>
      <c r="G886" s="152" t="s">
        <v>864</v>
      </c>
      <c r="H886" s="152">
        <v>50</v>
      </c>
      <c r="I886" s="152">
        <v>0</v>
      </c>
      <c r="J886" s="152">
        <v>0</v>
      </c>
      <c r="K886" s="152">
        <v>44</v>
      </c>
      <c r="L886" s="152">
        <v>29</v>
      </c>
      <c r="M886" s="152">
        <v>39</v>
      </c>
      <c r="N886" s="148">
        <v>19</v>
      </c>
      <c r="O886" s="148">
        <v>14</v>
      </c>
      <c r="P886" s="148">
        <v>26</v>
      </c>
      <c r="Q886" s="148">
        <v>41</v>
      </c>
      <c r="R886" s="148">
        <v>212</v>
      </c>
      <c r="S886" s="148">
        <v>3945</v>
      </c>
      <c r="T886" s="148">
        <v>836340</v>
      </c>
      <c r="U886" s="148">
        <v>0</v>
      </c>
      <c r="V886" s="148">
        <v>836340</v>
      </c>
      <c r="W886" s="148">
        <v>66907.199999999997</v>
      </c>
      <c r="X886" s="148">
        <v>903247.2</v>
      </c>
      <c r="Y886" s="148">
        <v>4800</v>
      </c>
    </row>
    <row r="887" spans="1:25" x14ac:dyDescent="0.25">
      <c r="A887" s="212">
        <v>44977</v>
      </c>
      <c r="B887" s="152" t="s">
        <v>125</v>
      </c>
      <c r="C887" s="152" t="s">
        <v>126</v>
      </c>
      <c r="D887" s="152" t="s">
        <v>131</v>
      </c>
      <c r="E887" s="152" t="s">
        <v>132</v>
      </c>
      <c r="F887" s="152" t="s">
        <v>133</v>
      </c>
      <c r="G887" s="152" t="s">
        <v>1269</v>
      </c>
      <c r="H887" s="152">
        <v>12</v>
      </c>
      <c r="I887" s="152">
        <v>0.05</v>
      </c>
      <c r="J887" s="152">
        <v>0</v>
      </c>
      <c r="K887" s="152">
        <v>22</v>
      </c>
      <c r="L887" s="152">
        <v>49</v>
      </c>
      <c r="M887" s="152">
        <v>42</v>
      </c>
      <c r="N887" s="148">
        <v>38</v>
      </c>
      <c r="O887" s="148">
        <v>11</v>
      </c>
      <c r="P887" s="148">
        <v>49</v>
      </c>
      <c r="Q887" s="148">
        <v>50</v>
      </c>
      <c r="R887" s="148">
        <v>261</v>
      </c>
      <c r="S887" s="148">
        <v>42954</v>
      </c>
      <c r="T887" s="148">
        <v>11210994</v>
      </c>
      <c r="U887" s="148">
        <v>0</v>
      </c>
      <c r="V887" s="148">
        <v>11210994</v>
      </c>
      <c r="W887" s="148">
        <v>896879.52</v>
      </c>
      <c r="X887" s="148">
        <v>12107873.52</v>
      </c>
      <c r="Y887" s="148">
        <v>49000</v>
      </c>
    </row>
    <row r="888" spans="1:25" x14ac:dyDescent="0.25">
      <c r="A888" s="212">
        <v>44977</v>
      </c>
      <c r="B888" s="152" t="s">
        <v>125</v>
      </c>
      <c r="C888" s="152" t="s">
        <v>126</v>
      </c>
      <c r="D888" s="152" t="s">
        <v>134</v>
      </c>
      <c r="E888" s="152" t="s">
        <v>135</v>
      </c>
      <c r="F888" s="152" t="s">
        <v>136</v>
      </c>
      <c r="G888" s="152" t="s">
        <v>1269</v>
      </c>
      <c r="H888" s="152">
        <v>48</v>
      </c>
      <c r="I888" s="152">
        <v>0.05</v>
      </c>
      <c r="J888" s="152">
        <v>0</v>
      </c>
      <c r="K888" s="152">
        <v>35</v>
      </c>
      <c r="L888" s="152">
        <v>13</v>
      </c>
      <c r="M888" s="152">
        <v>13</v>
      </c>
      <c r="N888" s="148">
        <v>50</v>
      </c>
      <c r="O888" s="148">
        <v>29</v>
      </c>
      <c r="P888" s="148">
        <v>11</v>
      </c>
      <c r="Q888" s="148">
        <v>20</v>
      </c>
      <c r="R888" s="148">
        <v>171</v>
      </c>
      <c r="S888" s="148">
        <v>50113</v>
      </c>
      <c r="T888" s="148">
        <v>8569323</v>
      </c>
      <c r="U888" s="148">
        <v>0</v>
      </c>
      <c r="V888" s="148">
        <v>8569323</v>
      </c>
      <c r="W888" s="148">
        <v>685545.84</v>
      </c>
      <c r="X888" s="148">
        <v>9254868.8399999999</v>
      </c>
      <c r="Y888" s="148">
        <v>56500</v>
      </c>
    </row>
    <row r="889" spans="1:25" x14ac:dyDescent="0.25">
      <c r="A889" s="212">
        <v>44977</v>
      </c>
      <c r="B889" s="152" t="s">
        <v>125</v>
      </c>
      <c r="C889" s="152" t="s">
        <v>126</v>
      </c>
      <c r="D889" s="152" t="s">
        <v>137</v>
      </c>
      <c r="E889" s="152" t="s">
        <v>138</v>
      </c>
      <c r="F889" s="152" t="s">
        <v>139</v>
      </c>
      <c r="G889" s="152" t="s">
        <v>514</v>
      </c>
      <c r="H889" s="152">
        <v>10</v>
      </c>
      <c r="I889" s="152">
        <v>0.05</v>
      </c>
      <c r="J889" s="152">
        <v>0</v>
      </c>
      <c r="K889" s="152">
        <v>36</v>
      </c>
      <c r="L889" s="152">
        <v>27</v>
      </c>
      <c r="M889" s="152">
        <v>11</v>
      </c>
      <c r="N889" s="148">
        <v>44</v>
      </c>
      <c r="O889" s="148">
        <v>28</v>
      </c>
      <c r="P889" s="148">
        <v>35</v>
      </c>
      <c r="Q889" s="148">
        <v>23</v>
      </c>
      <c r="R889" s="148">
        <v>204</v>
      </c>
      <c r="S889" s="148">
        <v>63636</v>
      </c>
      <c r="T889" s="148">
        <v>12981744</v>
      </c>
      <c r="U889" s="148">
        <v>0</v>
      </c>
      <c r="V889" s="148">
        <v>12981744</v>
      </c>
      <c r="W889" s="148">
        <v>1038539.52</v>
      </c>
      <c r="X889" s="148">
        <v>14020283.52</v>
      </c>
      <c r="Y889" s="148">
        <v>76900</v>
      </c>
    </row>
    <row r="890" spans="1:25" x14ac:dyDescent="0.25">
      <c r="A890" s="212">
        <v>44977</v>
      </c>
      <c r="B890" s="152" t="s">
        <v>125</v>
      </c>
      <c r="C890" s="152" t="s">
        <v>126</v>
      </c>
      <c r="D890" s="152" t="s">
        <v>140</v>
      </c>
      <c r="E890" s="152" t="s">
        <v>141</v>
      </c>
      <c r="F890" s="152" t="s">
        <v>142</v>
      </c>
      <c r="G890" s="152" t="s">
        <v>514</v>
      </c>
      <c r="H890" s="152">
        <v>10</v>
      </c>
      <c r="I890" s="152">
        <v>0.05</v>
      </c>
      <c r="J890" s="152">
        <v>0</v>
      </c>
      <c r="K890" s="152">
        <v>33</v>
      </c>
      <c r="L890" s="152">
        <v>42</v>
      </c>
      <c r="M890" s="152">
        <v>34</v>
      </c>
      <c r="N890" s="148">
        <v>50</v>
      </c>
      <c r="O890" s="148">
        <v>12</v>
      </c>
      <c r="P890" s="148">
        <v>21</v>
      </c>
      <c r="Q890" s="148">
        <v>49</v>
      </c>
      <c r="R890" s="148">
        <v>241</v>
      </c>
      <c r="S890" s="148">
        <v>65455</v>
      </c>
      <c r="T890" s="148">
        <v>15774655</v>
      </c>
      <c r="U890" s="148">
        <v>0</v>
      </c>
      <c r="V890" s="148">
        <v>15774655</v>
      </c>
      <c r="W890" s="148">
        <v>1261972.3999999999</v>
      </c>
      <c r="X890" s="148">
        <v>17036627.399999999</v>
      </c>
      <c r="Y890" s="148">
        <v>78900</v>
      </c>
    </row>
    <row r="891" spans="1:25" x14ac:dyDescent="0.25">
      <c r="A891" s="212">
        <v>44977</v>
      </c>
      <c r="B891" s="152" t="s">
        <v>125</v>
      </c>
      <c r="C891" s="152" t="s">
        <v>126</v>
      </c>
      <c r="D891" s="152" t="s">
        <v>143</v>
      </c>
      <c r="E891" s="152" t="s">
        <v>144</v>
      </c>
      <c r="F891" s="152" t="s">
        <v>145</v>
      </c>
      <c r="G891" s="152" t="s">
        <v>549</v>
      </c>
      <c r="H891" s="152">
        <v>48</v>
      </c>
      <c r="I891" s="152">
        <v>0.05</v>
      </c>
      <c r="J891" s="152">
        <v>0</v>
      </c>
      <c r="K891" s="152">
        <v>45</v>
      </c>
      <c r="L891" s="152">
        <v>13</v>
      </c>
      <c r="M891" s="152">
        <v>24</v>
      </c>
      <c r="N891" s="148">
        <v>23</v>
      </c>
      <c r="O891" s="148">
        <v>40</v>
      </c>
      <c r="P891" s="148">
        <v>44</v>
      </c>
      <c r="Q891" s="148">
        <v>21</v>
      </c>
      <c r="R891" s="148">
        <v>210</v>
      </c>
      <c r="S891" s="148">
        <v>10818.17</v>
      </c>
      <c r="T891" s="148">
        <v>2271815.7000000002</v>
      </c>
      <c r="U891" s="148">
        <v>0</v>
      </c>
      <c r="V891" s="148">
        <v>2271815.7000000002</v>
      </c>
      <c r="W891" s="148">
        <v>181745.25599999999</v>
      </c>
      <c r="X891" s="148">
        <v>2453560.9559999998</v>
      </c>
      <c r="Y891" s="148">
        <v>12200</v>
      </c>
    </row>
    <row r="892" spans="1:25" x14ac:dyDescent="0.25">
      <c r="A892" s="212">
        <v>44977</v>
      </c>
      <c r="B892" s="152" t="s">
        <v>125</v>
      </c>
      <c r="C892" s="152" t="s">
        <v>126</v>
      </c>
      <c r="D892" s="152" t="s">
        <v>146</v>
      </c>
      <c r="E892" s="152" t="s">
        <v>147</v>
      </c>
      <c r="F892" s="152" t="s">
        <v>148</v>
      </c>
      <c r="G892" s="152" t="s">
        <v>549</v>
      </c>
      <c r="H892" s="152">
        <v>24</v>
      </c>
      <c r="I892" s="152">
        <v>0.05</v>
      </c>
      <c r="J892" s="152">
        <v>0</v>
      </c>
      <c r="K892" s="152">
        <v>50</v>
      </c>
      <c r="L892" s="152">
        <v>34</v>
      </c>
      <c r="M892" s="152">
        <v>48</v>
      </c>
      <c r="N892" s="148">
        <v>48</v>
      </c>
      <c r="O892" s="148">
        <v>48</v>
      </c>
      <c r="P892" s="148">
        <v>22</v>
      </c>
      <c r="Q892" s="148">
        <v>43</v>
      </c>
      <c r="R892" s="148">
        <v>293</v>
      </c>
      <c r="S892" s="148">
        <v>13636</v>
      </c>
      <c r="T892" s="148">
        <v>3995348</v>
      </c>
      <c r="U892" s="148">
        <v>0</v>
      </c>
      <c r="V892" s="148">
        <v>3995348</v>
      </c>
      <c r="W892" s="148">
        <v>319627.84000000003</v>
      </c>
      <c r="X892" s="148">
        <v>4314975.84</v>
      </c>
      <c r="Y892" s="148">
        <v>15500</v>
      </c>
    </row>
    <row r="893" spans="1:25" x14ac:dyDescent="0.25">
      <c r="A893" s="212">
        <v>44977</v>
      </c>
      <c r="B893" s="152" t="s">
        <v>125</v>
      </c>
      <c r="C893" s="152" t="s">
        <v>126</v>
      </c>
      <c r="D893" s="152" t="s">
        <v>149</v>
      </c>
      <c r="E893" s="152" t="s">
        <v>150</v>
      </c>
      <c r="F893" s="152" t="s">
        <v>151</v>
      </c>
      <c r="G893" s="152" t="s">
        <v>549</v>
      </c>
      <c r="H893" s="152">
        <v>24</v>
      </c>
      <c r="I893" s="152">
        <v>0.05</v>
      </c>
      <c r="J893" s="152">
        <v>0</v>
      </c>
      <c r="K893" s="152">
        <v>13</v>
      </c>
      <c r="L893" s="152">
        <v>25</v>
      </c>
      <c r="M893" s="152">
        <v>11</v>
      </c>
      <c r="N893" s="148">
        <v>47</v>
      </c>
      <c r="O893" s="148">
        <v>37</v>
      </c>
      <c r="P893" s="148">
        <v>27</v>
      </c>
      <c r="Q893" s="148">
        <v>46</v>
      </c>
      <c r="R893" s="148">
        <v>206</v>
      </c>
      <c r="S893" s="148">
        <v>11364</v>
      </c>
      <c r="T893" s="148">
        <v>2340984</v>
      </c>
      <c r="U893" s="148">
        <v>0</v>
      </c>
      <c r="V893" s="148">
        <v>2340984</v>
      </c>
      <c r="W893" s="148">
        <v>187278.72</v>
      </c>
      <c r="X893" s="148">
        <v>2528262.7200000002</v>
      </c>
      <c r="Y893" s="148">
        <v>13000</v>
      </c>
    </row>
    <row r="894" spans="1:25" x14ac:dyDescent="0.25">
      <c r="A894" s="212">
        <v>44977</v>
      </c>
      <c r="B894" s="152" t="s">
        <v>125</v>
      </c>
      <c r="C894" s="152" t="s">
        <v>126</v>
      </c>
      <c r="D894" s="152" t="s">
        <v>152</v>
      </c>
      <c r="E894" s="152" t="s">
        <v>153</v>
      </c>
      <c r="F894" s="152" t="s">
        <v>154</v>
      </c>
      <c r="G894" s="152" t="s">
        <v>1269</v>
      </c>
      <c r="H894" s="152">
        <v>8</v>
      </c>
      <c r="I894" s="152">
        <v>0.05</v>
      </c>
      <c r="J894" s="152">
        <v>0</v>
      </c>
      <c r="K894" s="152">
        <v>35</v>
      </c>
      <c r="L894" s="152">
        <v>46</v>
      </c>
      <c r="M894" s="152">
        <v>41</v>
      </c>
      <c r="N894" s="148">
        <v>32</v>
      </c>
      <c r="O894" s="148">
        <v>50</v>
      </c>
      <c r="P894" s="148">
        <v>42</v>
      </c>
      <c r="Q894" s="148">
        <v>40</v>
      </c>
      <c r="R894" s="148">
        <v>286</v>
      </c>
      <c r="S894" s="148">
        <v>66818</v>
      </c>
      <c r="T894" s="148">
        <v>19109948</v>
      </c>
      <c r="U894" s="148">
        <v>0</v>
      </c>
      <c r="V894" s="148">
        <v>19109948</v>
      </c>
      <c r="W894" s="148">
        <v>1528795.84</v>
      </c>
      <c r="X894" s="148">
        <v>20638743.84</v>
      </c>
      <c r="Y894" s="148">
        <v>75000</v>
      </c>
    </row>
    <row r="895" spans="1:25" x14ac:dyDescent="0.25">
      <c r="A895" s="212">
        <v>44977</v>
      </c>
      <c r="B895" s="152" t="s">
        <v>125</v>
      </c>
      <c r="C895" s="152" t="s">
        <v>126</v>
      </c>
      <c r="D895" s="152" t="s">
        <v>127</v>
      </c>
      <c r="E895" s="152" t="s">
        <v>128</v>
      </c>
      <c r="F895" s="152" t="s">
        <v>129</v>
      </c>
      <c r="G895" s="152" t="s">
        <v>514</v>
      </c>
      <c r="H895" s="152">
        <v>12</v>
      </c>
      <c r="I895" s="152">
        <v>0.05</v>
      </c>
      <c r="J895" s="152">
        <v>0</v>
      </c>
      <c r="K895" s="152">
        <v>30</v>
      </c>
      <c r="L895" s="152">
        <v>33</v>
      </c>
      <c r="M895" s="152">
        <v>43</v>
      </c>
      <c r="N895" s="148">
        <v>27</v>
      </c>
      <c r="O895" s="148">
        <v>17</v>
      </c>
      <c r="P895" s="148">
        <v>27</v>
      </c>
      <c r="Q895" s="148">
        <v>36</v>
      </c>
      <c r="R895" s="148">
        <v>213</v>
      </c>
      <c r="S895" s="148">
        <v>54000</v>
      </c>
      <c r="T895" s="148">
        <v>11502000</v>
      </c>
      <c r="U895" s="148">
        <v>0</v>
      </c>
      <c r="V895" s="148">
        <v>11502000</v>
      </c>
      <c r="W895" s="148">
        <v>920160</v>
      </c>
      <c r="X895" s="148">
        <v>12422160</v>
      </c>
      <c r="Y895" s="148">
        <v>64800</v>
      </c>
    </row>
    <row r="896" spans="1:25" x14ac:dyDescent="0.25">
      <c r="A896" s="212">
        <v>44977</v>
      </c>
      <c r="B896" s="152" t="s">
        <v>376</v>
      </c>
      <c r="C896" s="152" t="s">
        <v>377</v>
      </c>
      <c r="D896" s="152" t="s">
        <v>388</v>
      </c>
      <c r="E896" s="152" t="s">
        <v>389</v>
      </c>
      <c r="F896" s="152" t="s">
        <v>390</v>
      </c>
      <c r="G896" s="152" t="s">
        <v>514</v>
      </c>
      <c r="H896" s="152">
        <v>5</v>
      </c>
      <c r="I896" s="152">
        <v>0.02</v>
      </c>
      <c r="J896" s="152">
        <v>0</v>
      </c>
      <c r="K896" s="152">
        <v>40</v>
      </c>
      <c r="L896" s="152">
        <v>17</v>
      </c>
      <c r="M896" s="152">
        <v>44</v>
      </c>
      <c r="N896" s="148">
        <v>10</v>
      </c>
      <c r="O896" s="148">
        <v>34</v>
      </c>
      <c r="P896" s="148">
        <v>42</v>
      </c>
      <c r="Q896" s="148">
        <v>29</v>
      </c>
      <c r="R896" s="148">
        <v>216</v>
      </c>
      <c r="S896" s="148">
        <v>32000</v>
      </c>
      <c r="T896" s="148">
        <v>6912000</v>
      </c>
      <c r="U896" s="148">
        <v>0</v>
      </c>
      <c r="V896" s="148">
        <v>6912000</v>
      </c>
      <c r="W896" s="148">
        <v>552960</v>
      </c>
      <c r="X896" s="148">
        <v>7464960</v>
      </c>
      <c r="Y896" s="148">
        <v>42000</v>
      </c>
    </row>
    <row r="897" spans="1:25" x14ac:dyDescent="0.25">
      <c r="A897" s="212">
        <v>44977</v>
      </c>
      <c r="B897" s="152" t="s">
        <v>376</v>
      </c>
      <c r="C897" s="152" t="s">
        <v>377</v>
      </c>
      <c r="D897" s="152" t="s">
        <v>391</v>
      </c>
      <c r="E897" s="152" t="s">
        <v>392</v>
      </c>
      <c r="F897" s="152" t="s">
        <v>393</v>
      </c>
      <c r="G897" s="152" t="s">
        <v>514</v>
      </c>
      <c r="H897" s="152">
        <v>5</v>
      </c>
      <c r="I897" s="152">
        <v>0.02</v>
      </c>
      <c r="J897" s="152">
        <v>0</v>
      </c>
      <c r="K897" s="152">
        <v>42</v>
      </c>
      <c r="L897" s="152">
        <v>16</v>
      </c>
      <c r="M897" s="152">
        <v>47</v>
      </c>
      <c r="N897" s="148">
        <v>20</v>
      </c>
      <c r="O897" s="148">
        <v>17</v>
      </c>
      <c r="P897" s="148">
        <v>15</v>
      </c>
      <c r="Q897" s="148">
        <v>34</v>
      </c>
      <c r="R897" s="148">
        <v>191</v>
      </c>
      <c r="S897" s="148">
        <v>32000</v>
      </c>
      <c r="T897" s="148">
        <v>6112000</v>
      </c>
      <c r="U897" s="148">
        <v>0</v>
      </c>
      <c r="V897" s="148">
        <v>6112000</v>
      </c>
      <c r="W897" s="148">
        <v>488960</v>
      </c>
      <c r="X897" s="148">
        <v>6600960</v>
      </c>
      <c r="Y897" s="148">
        <v>42000</v>
      </c>
    </row>
    <row r="898" spans="1:25" x14ac:dyDescent="0.25">
      <c r="A898" s="212">
        <v>44977</v>
      </c>
      <c r="B898" s="152" t="s">
        <v>376</v>
      </c>
      <c r="C898" s="152" t="s">
        <v>377</v>
      </c>
      <c r="D898" s="152" t="s">
        <v>394</v>
      </c>
      <c r="E898" s="152" t="s">
        <v>395</v>
      </c>
      <c r="F898" s="152" t="s">
        <v>396</v>
      </c>
      <c r="G898" s="152" t="s">
        <v>514</v>
      </c>
      <c r="H898" s="152">
        <v>5</v>
      </c>
      <c r="I898" s="152">
        <v>0.02</v>
      </c>
      <c r="J898" s="152">
        <v>0</v>
      </c>
      <c r="K898" s="152">
        <v>46</v>
      </c>
      <c r="L898" s="152">
        <v>41</v>
      </c>
      <c r="M898" s="152">
        <v>33</v>
      </c>
      <c r="N898" s="148">
        <v>25</v>
      </c>
      <c r="O898" s="148">
        <v>28</v>
      </c>
      <c r="P898" s="148">
        <v>17</v>
      </c>
      <c r="Q898" s="148">
        <v>40</v>
      </c>
      <c r="R898" s="148">
        <v>230</v>
      </c>
      <c r="S898" s="148">
        <v>25000</v>
      </c>
      <c r="T898" s="148">
        <v>5750000</v>
      </c>
      <c r="U898" s="148">
        <v>0</v>
      </c>
      <c r="V898" s="148">
        <v>5750000</v>
      </c>
      <c r="W898" s="148">
        <v>460000</v>
      </c>
      <c r="X898" s="148">
        <v>6210000</v>
      </c>
      <c r="Y898" s="148">
        <v>33000</v>
      </c>
    </row>
    <row r="899" spans="1:25" x14ac:dyDescent="0.25">
      <c r="A899" s="212">
        <v>44977</v>
      </c>
      <c r="B899" s="152" t="s">
        <v>376</v>
      </c>
      <c r="C899" s="152" t="s">
        <v>377</v>
      </c>
      <c r="D899" s="152" t="s">
        <v>397</v>
      </c>
      <c r="E899" s="152" t="s">
        <v>398</v>
      </c>
      <c r="F899" s="152" t="s">
        <v>399</v>
      </c>
      <c r="G899" s="152" t="s">
        <v>514</v>
      </c>
      <c r="H899" s="152">
        <v>5</v>
      </c>
      <c r="I899" s="152">
        <v>0.02</v>
      </c>
      <c r="J899" s="152">
        <v>0</v>
      </c>
      <c r="K899" s="152">
        <v>10</v>
      </c>
      <c r="L899" s="152">
        <v>39</v>
      </c>
      <c r="M899" s="152">
        <v>17</v>
      </c>
      <c r="N899" s="148">
        <v>12</v>
      </c>
      <c r="O899" s="148">
        <v>44</v>
      </c>
      <c r="P899" s="148">
        <v>12</v>
      </c>
      <c r="Q899" s="148">
        <v>26</v>
      </c>
      <c r="R899" s="148">
        <v>160</v>
      </c>
      <c r="S899" s="148">
        <v>28000</v>
      </c>
      <c r="T899" s="148">
        <v>4480000</v>
      </c>
      <c r="U899" s="148">
        <v>0</v>
      </c>
      <c r="V899" s="148">
        <v>4480000</v>
      </c>
      <c r="W899" s="148">
        <v>358400</v>
      </c>
      <c r="X899" s="148">
        <v>4838400</v>
      </c>
      <c r="Y899" s="148">
        <v>37000</v>
      </c>
    </row>
    <row r="900" spans="1:25" x14ac:dyDescent="0.25">
      <c r="A900" s="212">
        <v>44977</v>
      </c>
      <c r="B900" s="152" t="s">
        <v>376</v>
      </c>
      <c r="C900" s="152" t="s">
        <v>377</v>
      </c>
      <c r="D900" s="152" t="s">
        <v>400</v>
      </c>
      <c r="E900" s="152" t="s">
        <v>401</v>
      </c>
      <c r="F900" s="152" t="s">
        <v>402</v>
      </c>
      <c r="G900" s="152" t="s">
        <v>514</v>
      </c>
      <c r="H900" s="152">
        <v>5</v>
      </c>
      <c r="I900" s="152">
        <v>0.02</v>
      </c>
      <c r="J900" s="152">
        <v>0</v>
      </c>
      <c r="K900" s="152">
        <v>17</v>
      </c>
      <c r="L900" s="152">
        <v>23</v>
      </c>
      <c r="M900" s="152">
        <v>12</v>
      </c>
      <c r="N900" s="148">
        <v>46</v>
      </c>
      <c r="O900" s="148">
        <v>12</v>
      </c>
      <c r="P900" s="148">
        <v>32</v>
      </c>
      <c r="Q900" s="148">
        <v>44</v>
      </c>
      <c r="R900" s="148">
        <v>186</v>
      </c>
      <c r="S900" s="148">
        <v>58000</v>
      </c>
      <c r="T900" s="148">
        <v>10788000</v>
      </c>
      <c r="U900" s="148">
        <v>0</v>
      </c>
      <c r="V900" s="148">
        <v>10788000</v>
      </c>
      <c r="W900" s="148">
        <v>863040</v>
      </c>
      <c r="X900" s="148">
        <v>11651040</v>
      </c>
      <c r="Y900" s="148">
        <v>75000</v>
      </c>
    </row>
    <row r="901" spans="1:25" x14ac:dyDescent="0.25">
      <c r="A901" s="212">
        <v>44977</v>
      </c>
      <c r="B901" s="152" t="s">
        <v>376</v>
      </c>
      <c r="C901" s="152" t="s">
        <v>377</v>
      </c>
      <c r="D901" s="152" t="s">
        <v>403</v>
      </c>
      <c r="E901" s="152" t="s">
        <v>404</v>
      </c>
      <c r="F901" s="152" t="s">
        <v>405</v>
      </c>
      <c r="G901" s="152" t="s">
        <v>514</v>
      </c>
      <c r="H901" s="152">
        <v>5</v>
      </c>
      <c r="I901" s="152">
        <v>0.02</v>
      </c>
      <c r="J901" s="152">
        <v>0</v>
      </c>
      <c r="K901" s="152">
        <v>36</v>
      </c>
      <c r="L901" s="152">
        <v>38</v>
      </c>
      <c r="M901" s="152">
        <v>32</v>
      </c>
      <c r="N901" s="148">
        <v>21</v>
      </c>
      <c r="O901" s="148">
        <v>10</v>
      </c>
      <c r="P901" s="148">
        <v>49</v>
      </c>
      <c r="Q901" s="148">
        <v>45</v>
      </c>
      <c r="R901" s="148">
        <v>231</v>
      </c>
      <c r="S901" s="148">
        <v>50000</v>
      </c>
      <c r="T901" s="148">
        <v>11550000</v>
      </c>
      <c r="U901" s="148">
        <v>0</v>
      </c>
      <c r="V901" s="148">
        <v>11550000</v>
      </c>
      <c r="W901" s="148">
        <v>924000</v>
      </c>
      <c r="X901" s="148">
        <v>12474000</v>
      </c>
      <c r="Y901" s="148">
        <v>65000</v>
      </c>
    </row>
    <row r="902" spans="1:25" x14ac:dyDescent="0.25">
      <c r="A902" s="212">
        <v>44977</v>
      </c>
      <c r="B902" s="152" t="s">
        <v>376</v>
      </c>
      <c r="C902" s="152" t="s">
        <v>377</v>
      </c>
      <c r="D902" s="152" t="s">
        <v>406</v>
      </c>
      <c r="E902" s="152" t="s">
        <v>407</v>
      </c>
      <c r="F902" s="152" t="s">
        <v>408</v>
      </c>
      <c r="G902" s="152" t="s">
        <v>514</v>
      </c>
      <c r="H902" s="152">
        <v>5</v>
      </c>
      <c r="I902" s="152">
        <v>0.02</v>
      </c>
      <c r="J902" s="152">
        <v>0</v>
      </c>
      <c r="K902" s="152">
        <v>22</v>
      </c>
      <c r="L902" s="152">
        <v>23</v>
      </c>
      <c r="M902" s="152">
        <v>11</v>
      </c>
      <c r="N902" s="148">
        <v>38</v>
      </c>
      <c r="O902" s="148">
        <v>34</v>
      </c>
      <c r="P902" s="148">
        <v>27</v>
      </c>
      <c r="Q902" s="148">
        <v>10</v>
      </c>
      <c r="R902" s="148">
        <v>165</v>
      </c>
      <c r="S902" s="148">
        <v>35000</v>
      </c>
      <c r="T902" s="148">
        <v>5775000</v>
      </c>
      <c r="U902" s="148">
        <v>0</v>
      </c>
      <c r="V902" s="148">
        <v>5775000</v>
      </c>
      <c r="W902" s="148">
        <v>462000</v>
      </c>
      <c r="X902" s="148">
        <v>6237000</v>
      </c>
      <c r="Y902" s="148">
        <v>42500</v>
      </c>
    </row>
    <row r="903" spans="1:25" x14ac:dyDescent="0.25">
      <c r="A903" s="212">
        <v>44977</v>
      </c>
      <c r="B903" s="152" t="s">
        <v>376</v>
      </c>
      <c r="C903" s="152" t="s">
        <v>377</v>
      </c>
      <c r="D903" s="152" t="s">
        <v>409</v>
      </c>
      <c r="E903" s="152" t="s">
        <v>410</v>
      </c>
      <c r="F903" s="152" t="s">
        <v>411</v>
      </c>
      <c r="G903" s="152" t="s">
        <v>514</v>
      </c>
      <c r="H903" s="152">
        <v>5</v>
      </c>
      <c r="I903" s="152">
        <v>0.02</v>
      </c>
      <c r="J903" s="152">
        <v>0</v>
      </c>
      <c r="K903" s="152">
        <v>12</v>
      </c>
      <c r="L903" s="152">
        <v>39</v>
      </c>
      <c r="M903" s="152">
        <v>38</v>
      </c>
      <c r="N903" s="148">
        <v>31</v>
      </c>
      <c r="O903" s="148">
        <v>44</v>
      </c>
      <c r="P903" s="148">
        <v>45</v>
      </c>
      <c r="Q903" s="148">
        <v>20</v>
      </c>
      <c r="R903" s="148">
        <v>229</v>
      </c>
      <c r="S903" s="148">
        <v>55000</v>
      </c>
      <c r="T903" s="148">
        <v>12595000</v>
      </c>
      <c r="U903" s="148">
        <v>0</v>
      </c>
      <c r="V903" s="148">
        <v>12595000</v>
      </c>
      <c r="W903" s="148">
        <v>1007600</v>
      </c>
      <c r="X903" s="148">
        <v>13602600</v>
      </c>
      <c r="Y903" s="148">
        <v>66000</v>
      </c>
    </row>
    <row r="904" spans="1:25" x14ac:dyDescent="0.25">
      <c r="A904" s="212">
        <v>44977</v>
      </c>
      <c r="B904" s="152" t="s">
        <v>376</v>
      </c>
      <c r="C904" s="152" t="s">
        <v>377</v>
      </c>
      <c r="D904" s="152" t="s">
        <v>412</v>
      </c>
      <c r="E904" s="152" t="s">
        <v>413</v>
      </c>
      <c r="F904" s="152" t="s">
        <v>414</v>
      </c>
      <c r="G904" s="152" t="s">
        <v>514</v>
      </c>
      <c r="H904" s="152">
        <v>5</v>
      </c>
      <c r="I904" s="152">
        <v>0.02</v>
      </c>
      <c r="J904" s="152">
        <v>0</v>
      </c>
      <c r="K904" s="152">
        <v>11</v>
      </c>
      <c r="L904" s="152">
        <v>30</v>
      </c>
      <c r="M904" s="152">
        <v>24</v>
      </c>
      <c r="N904" s="148">
        <v>18</v>
      </c>
      <c r="O904" s="148">
        <v>49</v>
      </c>
      <c r="P904" s="148">
        <v>15</v>
      </c>
      <c r="Q904" s="148">
        <v>24</v>
      </c>
      <c r="R904" s="148">
        <v>171</v>
      </c>
      <c r="S904" s="148">
        <v>35000</v>
      </c>
      <c r="T904" s="148">
        <v>5985000</v>
      </c>
      <c r="U904" s="148">
        <v>0</v>
      </c>
      <c r="V904" s="148">
        <v>5985000</v>
      </c>
      <c r="W904" s="148">
        <v>478800</v>
      </c>
      <c r="X904" s="148">
        <v>6463800</v>
      </c>
      <c r="Y904" s="148">
        <v>42500</v>
      </c>
    </row>
    <row r="905" spans="1:25" x14ac:dyDescent="0.25">
      <c r="A905" s="212">
        <v>44977</v>
      </c>
      <c r="B905" s="152" t="s">
        <v>376</v>
      </c>
      <c r="C905" s="152" t="s">
        <v>377</v>
      </c>
      <c r="D905" s="152" t="s">
        <v>415</v>
      </c>
      <c r="E905" s="152" t="s">
        <v>416</v>
      </c>
      <c r="F905" s="152" t="s">
        <v>417</v>
      </c>
      <c r="G905" s="152" t="s">
        <v>514</v>
      </c>
      <c r="H905" s="152">
        <v>5</v>
      </c>
      <c r="I905" s="152">
        <v>0.02</v>
      </c>
      <c r="J905" s="152">
        <v>0</v>
      </c>
      <c r="K905" s="152">
        <v>49</v>
      </c>
      <c r="L905" s="152">
        <v>11</v>
      </c>
      <c r="M905" s="152">
        <v>42</v>
      </c>
      <c r="N905" s="148">
        <v>10</v>
      </c>
      <c r="O905" s="148">
        <v>36</v>
      </c>
      <c r="P905" s="148">
        <v>20</v>
      </c>
      <c r="Q905" s="148">
        <v>11</v>
      </c>
      <c r="R905" s="148">
        <v>179</v>
      </c>
      <c r="S905" s="148">
        <v>43000</v>
      </c>
      <c r="T905" s="148">
        <v>7697000</v>
      </c>
      <c r="U905" s="148">
        <v>0</v>
      </c>
      <c r="V905" s="148">
        <v>7697000</v>
      </c>
      <c r="W905" s="148">
        <v>615760</v>
      </c>
      <c r="X905" s="148">
        <v>8312760</v>
      </c>
      <c r="Y905" s="148">
        <v>51500</v>
      </c>
    </row>
    <row r="906" spans="1:25" x14ac:dyDescent="0.25">
      <c r="A906" s="212">
        <v>44977</v>
      </c>
      <c r="B906" s="152" t="s">
        <v>376</v>
      </c>
      <c r="C906" s="152" t="s">
        <v>377</v>
      </c>
      <c r="D906" s="152" t="s">
        <v>418</v>
      </c>
      <c r="E906" s="152" t="s">
        <v>419</v>
      </c>
      <c r="F906" s="152" t="s">
        <v>420</v>
      </c>
      <c r="G906" s="152" t="s">
        <v>514</v>
      </c>
      <c r="H906" s="152">
        <v>5</v>
      </c>
      <c r="I906" s="152">
        <v>0.02</v>
      </c>
      <c r="J906" s="152">
        <v>0</v>
      </c>
      <c r="K906" s="152">
        <v>11</v>
      </c>
      <c r="L906" s="152">
        <v>27</v>
      </c>
      <c r="M906" s="152">
        <v>27</v>
      </c>
      <c r="N906" s="148">
        <v>30</v>
      </c>
      <c r="O906" s="148">
        <v>36</v>
      </c>
      <c r="P906" s="148">
        <v>33</v>
      </c>
      <c r="Q906" s="148">
        <v>34</v>
      </c>
      <c r="R906" s="148">
        <v>198</v>
      </c>
      <c r="S906" s="148">
        <v>46000</v>
      </c>
      <c r="T906" s="148">
        <v>9108000</v>
      </c>
      <c r="U906" s="148">
        <v>0</v>
      </c>
      <c r="V906" s="148">
        <v>9108000</v>
      </c>
      <c r="W906" s="148">
        <v>728640</v>
      </c>
      <c r="X906" s="148">
        <v>9836640</v>
      </c>
      <c r="Y906" s="148">
        <v>54900</v>
      </c>
    </row>
    <row r="907" spans="1:25" x14ac:dyDescent="0.25">
      <c r="A907" s="212">
        <v>44977</v>
      </c>
      <c r="B907" s="152" t="s">
        <v>376</v>
      </c>
      <c r="C907" s="152" t="s">
        <v>377</v>
      </c>
      <c r="D907" s="152" t="s">
        <v>421</v>
      </c>
      <c r="E907" s="152" t="s">
        <v>422</v>
      </c>
      <c r="F907" s="152" t="s">
        <v>423</v>
      </c>
      <c r="G907" s="152" t="s">
        <v>514</v>
      </c>
      <c r="H907" s="152">
        <v>24</v>
      </c>
      <c r="I907" s="152">
        <v>0.02</v>
      </c>
      <c r="J907" s="152">
        <v>0</v>
      </c>
      <c r="K907" s="152">
        <v>17</v>
      </c>
      <c r="L907" s="152">
        <v>19</v>
      </c>
      <c r="M907" s="152">
        <v>22</v>
      </c>
      <c r="N907" s="148">
        <v>34</v>
      </c>
      <c r="O907" s="148">
        <v>41</v>
      </c>
      <c r="P907" s="148">
        <v>42</v>
      </c>
      <c r="Q907" s="148">
        <v>38</v>
      </c>
      <c r="R907" s="148">
        <v>213</v>
      </c>
      <c r="S907" s="148">
        <v>46000</v>
      </c>
      <c r="T907" s="148">
        <v>9798000</v>
      </c>
      <c r="U907" s="148">
        <v>0</v>
      </c>
      <c r="V907" s="148">
        <v>9798000</v>
      </c>
      <c r="W907" s="148">
        <v>783840</v>
      </c>
      <c r="X907" s="148">
        <v>10581840</v>
      </c>
      <c r="Y907" s="148">
        <v>54900</v>
      </c>
    </row>
    <row r="908" spans="1:25" x14ac:dyDescent="0.25">
      <c r="A908" s="212">
        <v>44977</v>
      </c>
      <c r="B908" s="152" t="s">
        <v>376</v>
      </c>
      <c r="C908" s="152" t="s">
        <v>377</v>
      </c>
      <c r="D908" s="152" t="s">
        <v>424</v>
      </c>
      <c r="E908" s="152" t="s">
        <v>425</v>
      </c>
      <c r="F908" s="152" t="s">
        <v>426</v>
      </c>
      <c r="G908" s="152" t="s">
        <v>514</v>
      </c>
      <c r="H908" s="152">
        <v>5</v>
      </c>
      <c r="I908" s="152">
        <v>0.02</v>
      </c>
      <c r="J908" s="152">
        <v>0</v>
      </c>
      <c r="K908" s="152">
        <v>10</v>
      </c>
      <c r="L908" s="152">
        <v>47</v>
      </c>
      <c r="M908" s="152">
        <v>41</v>
      </c>
      <c r="N908" s="148">
        <v>20</v>
      </c>
      <c r="O908" s="148">
        <v>16</v>
      </c>
      <c r="P908" s="148">
        <v>10</v>
      </c>
      <c r="Q908" s="148">
        <v>49</v>
      </c>
      <c r="R908" s="148">
        <v>193</v>
      </c>
      <c r="S908" s="148">
        <v>35000</v>
      </c>
      <c r="T908" s="148">
        <v>6755000</v>
      </c>
      <c r="U908" s="148">
        <v>0</v>
      </c>
      <c r="V908" s="148">
        <v>6755000</v>
      </c>
      <c r="W908" s="148">
        <v>540400</v>
      </c>
      <c r="X908" s="148">
        <v>7295400</v>
      </c>
      <c r="Y908" s="148">
        <v>41900</v>
      </c>
    </row>
    <row r="909" spans="1:25" x14ac:dyDescent="0.25">
      <c r="A909" s="212">
        <v>44977</v>
      </c>
      <c r="B909" s="152" t="s">
        <v>376</v>
      </c>
      <c r="C909" s="152" t="s">
        <v>377</v>
      </c>
      <c r="D909" s="152" t="s">
        <v>427</v>
      </c>
      <c r="E909" s="152" t="s">
        <v>428</v>
      </c>
      <c r="F909" s="152" t="s">
        <v>429</v>
      </c>
      <c r="G909" s="152" t="s">
        <v>514</v>
      </c>
      <c r="H909" s="152">
        <v>5</v>
      </c>
      <c r="I909" s="152">
        <v>0.02</v>
      </c>
      <c r="J909" s="152">
        <v>0</v>
      </c>
      <c r="K909" s="152">
        <v>32</v>
      </c>
      <c r="L909" s="152">
        <v>17</v>
      </c>
      <c r="M909" s="152">
        <v>30</v>
      </c>
      <c r="N909" s="148">
        <v>48</v>
      </c>
      <c r="O909" s="148">
        <v>27</v>
      </c>
      <c r="P909" s="148">
        <v>49</v>
      </c>
      <c r="Q909" s="148">
        <v>45</v>
      </c>
      <c r="R909" s="148">
        <v>248</v>
      </c>
      <c r="S909" s="148">
        <v>35000</v>
      </c>
      <c r="T909" s="148">
        <v>8680000</v>
      </c>
      <c r="U909" s="148">
        <v>0</v>
      </c>
      <c r="V909" s="148">
        <v>8680000</v>
      </c>
      <c r="W909" s="148">
        <v>694400</v>
      </c>
      <c r="X909" s="148">
        <v>9374400</v>
      </c>
      <c r="Y909" s="148">
        <v>41900</v>
      </c>
    </row>
    <row r="910" spans="1:25" x14ac:dyDescent="0.25">
      <c r="A910" s="212">
        <v>44977</v>
      </c>
      <c r="B910" s="152" t="s">
        <v>376</v>
      </c>
      <c r="C910" s="152" t="s">
        <v>377</v>
      </c>
      <c r="D910" s="152" t="s">
        <v>430</v>
      </c>
      <c r="E910" s="152" t="s">
        <v>431</v>
      </c>
      <c r="F910" s="152" t="s">
        <v>432</v>
      </c>
      <c r="G910" s="152" t="s">
        <v>514</v>
      </c>
      <c r="H910" s="152">
        <v>20</v>
      </c>
      <c r="I910" s="152">
        <v>0.02</v>
      </c>
      <c r="J910" s="152">
        <v>0</v>
      </c>
      <c r="K910" s="152">
        <v>13</v>
      </c>
      <c r="L910" s="152">
        <v>30</v>
      </c>
      <c r="M910" s="152">
        <v>40</v>
      </c>
      <c r="N910" s="148">
        <v>31</v>
      </c>
      <c r="O910" s="148">
        <v>24</v>
      </c>
      <c r="P910" s="148">
        <v>32</v>
      </c>
      <c r="Q910" s="148">
        <v>40</v>
      </c>
      <c r="R910" s="148">
        <v>210</v>
      </c>
      <c r="S910" s="148">
        <v>30000</v>
      </c>
      <c r="T910" s="148">
        <v>6300000</v>
      </c>
      <c r="U910" s="148">
        <v>0</v>
      </c>
      <c r="V910" s="148">
        <v>6300000</v>
      </c>
      <c r="W910" s="148">
        <v>504000</v>
      </c>
      <c r="X910" s="148">
        <v>6804000</v>
      </c>
      <c r="Y910" s="148">
        <v>35900</v>
      </c>
    </row>
    <row r="911" spans="1:25" x14ac:dyDescent="0.25">
      <c r="A911" s="212">
        <v>44977</v>
      </c>
      <c r="B911" s="152" t="s">
        <v>376</v>
      </c>
      <c r="C911" s="152" t="s">
        <v>377</v>
      </c>
      <c r="D911" s="152" t="s">
        <v>378</v>
      </c>
      <c r="E911" s="152" t="s">
        <v>379</v>
      </c>
      <c r="F911" s="152" t="s">
        <v>380</v>
      </c>
      <c r="G911" s="152" t="s">
        <v>514</v>
      </c>
      <c r="H911" s="152">
        <v>0</v>
      </c>
      <c r="I911" s="152">
        <v>0.02</v>
      </c>
      <c r="J911" s="152">
        <v>0</v>
      </c>
      <c r="K911" s="152">
        <v>37</v>
      </c>
      <c r="L911" s="152">
        <v>24</v>
      </c>
      <c r="M911" s="152">
        <v>28</v>
      </c>
      <c r="N911" s="148">
        <v>32</v>
      </c>
      <c r="O911" s="148">
        <v>25</v>
      </c>
      <c r="P911" s="148">
        <v>28</v>
      </c>
      <c r="Q911" s="148">
        <v>46</v>
      </c>
      <c r="R911" s="148">
        <v>220</v>
      </c>
      <c r="S911" s="148">
        <v>20000</v>
      </c>
      <c r="T911" s="148">
        <v>4400000</v>
      </c>
      <c r="U911" s="148">
        <v>0</v>
      </c>
      <c r="V911" s="148">
        <v>4400000</v>
      </c>
      <c r="W911" s="148">
        <v>352000</v>
      </c>
      <c r="X911" s="148">
        <v>4752000</v>
      </c>
      <c r="Y911" s="148">
        <v>25000</v>
      </c>
    </row>
    <row r="912" spans="1:25" x14ac:dyDescent="0.25">
      <c r="A912" s="212">
        <v>44977</v>
      </c>
      <c r="B912" s="152" t="s">
        <v>376</v>
      </c>
      <c r="C912" s="152" t="s">
        <v>377</v>
      </c>
      <c r="D912" s="152" t="s">
        <v>382</v>
      </c>
      <c r="E912" s="152" t="s">
        <v>383</v>
      </c>
      <c r="F912" s="152" t="s">
        <v>384</v>
      </c>
      <c r="G912" s="152" t="s">
        <v>514</v>
      </c>
      <c r="H912" s="152">
        <v>0</v>
      </c>
      <c r="I912" s="152">
        <v>0.02</v>
      </c>
      <c r="J912" s="152">
        <v>0</v>
      </c>
      <c r="K912" s="152">
        <v>32</v>
      </c>
      <c r="L912" s="152">
        <v>29</v>
      </c>
      <c r="M912" s="152">
        <v>11</v>
      </c>
      <c r="N912" s="148">
        <v>40</v>
      </c>
      <c r="O912" s="148">
        <v>39</v>
      </c>
      <c r="P912" s="148">
        <v>39</v>
      </c>
      <c r="Q912" s="148">
        <v>13</v>
      </c>
      <c r="R912" s="148">
        <v>203</v>
      </c>
      <c r="S912" s="148">
        <v>31000</v>
      </c>
      <c r="T912" s="148">
        <v>6293000</v>
      </c>
      <c r="U912" s="148">
        <v>0</v>
      </c>
      <c r="V912" s="148">
        <v>6293000</v>
      </c>
      <c r="W912" s="148">
        <v>503440</v>
      </c>
      <c r="X912" s="148">
        <v>6796440</v>
      </c>
      <c r="Y912" s="148">
        <v>39900</v>
      </c>
    </row>
    <row r="913" spans="1:25" x14ac:dyDescent="0.25">
      <c r="A913" s="212">
        <v>44977</v>
      </c>
      <c r="B913" s="152" t="s">
        <v>376</v>
      </c>
      <c r="C913" s="152" t="s">
        <v>377</v>
      </c>
      <c r="D913" s="152" t="s">
        <v>385</v>
      </c>
      <c r="E913" s="152" t="s">
        <v>386</v>
      </c>
      <c r="F913" s="152" t="s">
        <v>387</v>
      </c>
      <c r="G913" s="152" t="s">
        <v>514</v>
      </c>
      <c r="H913" s="152">
        <v>5</v>
      </c>
      <c r="I913" s="152">
        <v>0.02</v>
      </c>
      <c r="J913" s="152">
        <v>0</v>
      </c>
      <c r="K913" s="152">
        <v>20</v>
      </c>
      <c r="L913" s="152">
        <v>49</v>
      </c>
      <c r="M913" s="152">
        <v>21</v>
      </c>
      <c r="N913" s="148">
        <v>33</v>
      </c>
      <c r="O913" s="148">
        <v>32</v>
      </c>
      <c r="P913" s="148">
        <v>48</v>
      </c>
      <c r="Q913" s="148">
        <v>43</v>
      </c>
      <c r="R913" s="148">
        <v>246</v>
      </c>
      <c r="S913" s="148">
        <v>90000</v>
      </c>
      <c r="T913" s="148">
        <v>22140000</v>
      </c>
      <c r="U913" s="148">
        <v>0</v>
      </c>
      <c r="V913" s="148">
        <v>22140000</v>
      </c>
      <c r="W913" s="148">
        <v>1771200</v>
      </c>
      <c r="X913" s="148">
        <v>23911200</v>
      </c>
      <c r="Y913" s="148">
        <v>108900</v>
      </c>
    </row>
    <row r="914" spans="1:25" x14ac:dyDescent="0.25">
      <c r="A914" s="212">
        <v>44977</v>
      </c>
      <c r="B914" s="152" t="s">
        <v>433</v>
      </c>
      <c r="C914" s="152" t="s">
        <v>126</v>
      </c>
      <c r="D914" s="152" t="s">
        <v>434</v>
      </c>
      <c r="E914" s="152" t="s">
        <v>435</v>
      </c>
      <c r="F914" s="152" t="s">
        <v>436</v>
      </c>
      <c r="G914" s="152" t="s">
        <v>569</v>
      </c>
      <c r="H914" s="152">
        <v>5</v>
      </c>
      <c r="I914" s="152">
        <v>0.03</v>
      </c>
      <c r="J914" s="152">
        <v>0</v>
      </c>
      <c r="K914" s="152">
        <v>22</v>
      </c>
      <c r="L914" s="152">
        <v>12</v>
      </c>
      <c r="M914" s="152">
        <v>35</v>
      </c>
      <c r="N914" s="148">
        <v>40</v>
      </c>
      <c r="O914" s="148">
        <v>10</v>
      </c>
      <c r="P914" s="148">
        <v>22</v>
      </c>
      <c r="Q914" s="148">
        <v>19</v>
      </c>
      <c r="R914" s="148">
        <v>160</v>
      </c>
      <c r="S914" s="148">
        <v>65233</v>
      </c>
      <c r="T914" s="148">
        <v>10437280</v>
      </c>
      <c r="U914" s="148">
        <v>0</v>
      </c>
      <c r="V914" s="148">
        <v>10437280</v>
      </c>
      <c r="W914" s="148">
        <v>834982.40000000002</v>
      </c>
      <c r="X914" s="148">
        <v>11272262.4</v>
      </c>
      <c r="Y914" s="148">
        <v>81000</v>
      </c>
    </row>
    <row r="915" spans="1:25" x14ac:dyDescent="0.25">
      <c r="A915" s="212">
        <v>44977</v>
      </c>
      <c r="B915" s="152" t="s">
        <v>433</v>
      </c>
      <c r="C915" s="152" t="s">
        <v>126</v>
      </c>
      <c r="D915" s="152" t="s">
        <v>437</v>
      </c>
      <c r="E915" s="152" t="s">
        <v>438</v>
      </c>
      <c r="F915" s="152" t="s">
        <v>439</v>
      </c>
      <c r="G915" s="152" t="s">
        <v>569</v>
      </c>
      <c r="H915" s="152">
        <v>5</v>
      </c>
      <c r="I915" s="152">
        <v>0.03</v>
      </c>
      <c r="J915" s="152">
        <v>0</v>
      </c>
      <c r="K915" s="152">
        <v>34</v>
      </c>
      <c r="L915" s="152">
        <v>27</v>
      </c>
      <c r="M915" s="152">
        <v>17</v>
      </c>
      <c r="N915" s="148">
        <v>49</v>
      </c>
      <c r="O915" s="148">
        <v>41</v>
      </c>
      <c r="P915" s="148">
        <v>41</v>
      </c>
      <c r="Q915" s="148">
        <v>45</v>
      </c>
      <c r="R915" s="148">
        <v>254</v>
      </c>
      <c r="S915" s="148">
        <v>80371</v>
      </c>
      <c r="T915" s="148">
        <v>20414234</v>
      </c>
      <c r="U915" s="148">
        <v>0</v>
      </c>
      <c r="V915" s="148">
        <v>20414234</v>
      </c>
      <c r="W915" s="148">
        <v>1633138.72</v>
      </c>
      <c r="X915" s="148">
        <v>22047372.719999999</v>
      </c>
      <c r="Y915" s="148">
        <v>99900</v>
      </c>
    </row>
    <row r="916" spans="1:25" x14ac:dyDescent="0.25">
      <c r="A916" s="212">
        <v>44977</v>
      </c>
      <c r="B916" s="152" t="s">
        <v>433</v>
      </c>
      <c r="C916" s="152" t="s">
        <v>126</v>
      </c>
      <c r="D916" s="152" t="s">
        <v>440</v>
      </c>
      <c r="E916" s="152" t="s">
        <v>441</v>
      </c>
      <c r="F916" s="152" t="s">
        <v>442</v>
      </c>
      <c r="G916" s="152" t="s">
        <v>569</v>
      </c>
      <c r="H916" s="152">
        <v>10</v>
      </c>
      <c r="I916" s="152">
        <v>0.03</v>
      </c>
      <c r="J916" s="152">
        <v>0</v>
      </c>
      <c r="K916" s="152">
        <v>25</v>
      </c>
      <c r="L916" s="152">
        <v>36</v>
      </c>
      <c r="M916" s="152">
        <v>14</v>
      </c>
      <c r="N916" s="148">
        <v>40</v>
      </c>
      <c r="O916" s="148">
        <v>13</v>
      </c>
      <c r="P916" s="148">
        <v>30</v>
      </c>
      <c r="Q916" s="148">
        <v>28</v>
      </c>
      <c r="R916" s="148">
        <v>186</v>
      </c>
      <c r="S916" s="148">
        <v>207494</v>
      </c>
      <c r="T916" s="148">
        <v>38593884</v>
      </c>
      <c r="U916" s="148">
        <v>0</v>
      </c>
      <c r="V916" s="148">
        <v>38593884</v>
      </c>
      <c r="W916" s="148">
        <v>3087510.72</v>
      </c>
      <c r="X916" s="148">
        <v>41681394.719999999</v>
      </c>
      <c r="Y916" s="148">
        <v>255000</v>
      </c>
    </row>
    <row r="917" spans="1:25" x14ac:dyDescent="0.25">
      <c r="A917" s="212">
        <v>44977</v>
      </c>
      <c r="B917" s="152" t="s">
        <v>433</v>
      </c>
      <c r="C917" s="152" t="s">
        <v>126</v>
      </c>
      <c r="D917" s="152" t="s">
        <v>443</v>
      </c>
      <c r="E917" s="152" t="s">
        <v>444</v>
      </c>
      <c r="F917" s="152" t="s">
        <v>445</v>
      </c>
      <c r="G917" s="152" t="s">
        <v>514</v>
      </c>
      <c r="H917" s="152">
        <v>10</v>
      </c>
      <c r="I917" s="152">
        <v>0.03</v>
      </c>
      <c r="J917" s="152">
        <v>0</v>
      </c>
      <c r="K917" s="152">
        <v>48</v>
      </c>
      <c r="L917" s="152">
        <v>47</v>
      </c>
      <c r="M917" s="152">
        <v>14</v>
      </c>
      <c r="N917" s="148">
        <v>32</v>
      </c>
      <c r="O917" s="148">
        <v>33</v>
      </c>
      <c r="P917" s="148">
        <v>10</v>
      </c>
      <c r="Q917" s="148">
        <v>43</v>
      </c>
      <c r="R917" s="148">
        <v>227</v>
      </c>
      <c r="S917" s="148">
        <v>73857</v>
      </c>
      <c r="T917" s="148">
        <v>16765539</v>
      </c>
      <c r="U917" s="148">
        <v>0</v>
      </c>
      <c r="V917" s="148">
        <v>16765539</v>
      </c>
      <c r="W917" s="148">
        <v>1341243.1200000001</v>
      </c>
      <c r="X917" s="148">
        <v>18106782.120000001</v>
      </c>
      <c r="Y917" s="148">
        <v>91900</v>
      </c>
    </row>
    <row r="918" spans="1:25" x14ac:dyDescent="0.25">
      <c r="A918" s="212">
        <v>44977</v>
      </c>
      <c r="B918" s="152" t="s">
        <v>433</v>
      </c>
      <c r="C918" s="152" t="s">
        <v>126</v>
      </c>
      <c r="D918" s="152" t="s">
        <v>446</v>
      </c>
      <c r="E918" s="152" t="s">
        <v>447</v>
      </c>
      <c r="F918" s="152" t="s">
        <v>448</v>
      </c>
      <c r="G918" s="152" t="s">
        <v>514</v>
      </c>
      <c r="H918" s="152">
        <v>10</v>
      </c>
      <c r="I918" s="152">
        <v>0.03</v>
      </c>
      <c r="J918" s="152">
        <v>0</v>
      </c>
      <c r="K918" s="152">
        <v>12</v>
      </c>
      <c r="L918" s="152">
        <v>47</v>
      </c>
      <c r="M918" s="152">
        <v>41</v>
      </c>
      <c r="N918" s="148">
        <v>30</v>
      </c>
      <c r="O918" s="148">
        <v>29</v>
      </c>
      <c r="P918" s="148">
        <v>49</v>
      </c>
      <c r="Q918" s="148">
        <v>46</v>
      </c>
      <c r="R918" s="148">
        <v>254</v>
      </c>
      <c r="S918" s="148">
        <v>9350</v>
      </c>
      <c r="T918" s="148">
        <v>2374900</v>
      </c>
      <c r="U918" s="148">
        <v>0</v>
      </c>
      <c r="V918" s="148">
        <v>2374900</v>
      </c>
      <c r="W918" s="148">
        <v>189992</v>
      </c>
      <c r="X918" s="148">
        <v>2564892</v>
      </c>
      <c r="Y918" s="148">
        <v>11900</v>
      </c>
    </row>
    <row r="919" spans="1:25" x14ac:dyDescent="0.25">
      <c r="A919" s="212">
        <v>44977</v>
      </c>
      <c r="B919" s="152" t="s">
        <v>433</v>
      </c>
      <c r="C919" s="152" t="s">
        <v>126</v>
      </c>
      <c r="D919" s="152" t="s">
        <v>449</v>
      </c>
      <c r="E919" s="152" t="s">
        <v>450</v>
      </c>
      <c r="F919" s="152" t="s">
        <v>451</v>
      </c>
      <c r="G919" s="152" t="s">
        <v>514</v>
      </c>
      <c r="H919" s="152">
        <v>10</v>
      </c>
      <c r="I919" s="152">
        <v>0.03</v>
      </c>
      <c r="J919" s="152">
        <v>0</v>
      </c>
      <c r="K919" s="152">
        <v>31</v>
      </c>
      <c r="L919" s="152">
        <v>25</v>
      </c>
      <c r="M919" s="152">
        <v>21</v>
      </c>
      <c r="N919" s="148">
        <v>23</v>
      </c>
      <c r="O919" s="148">
        <v>17</v>
      </c>
      <c r="P919" s="148">
        <v>14</v>
      </c>
      <c r="Q919" s="148">
        <v>18</v>
      </c>
      <c r="R919" s="148">
        <v>149</v>
      </c>
      <c r="S919" s="148">
        <v>22851</v>
      </c>
      <c r="T919" s="148">
        <v>3404799</v>
      </c>
      <c r="U919" s="148">
        <v>0</v>
      </c>
      <c r="V919" s="148">
        <v>3404799</v>
      </c>
      <c r="W919" s="148">
        <v>272383.92</v>
      </c>
      <c r="X919" s="148">
        <v>3677182.92</v>
      </c>
      <c r="Y919" s="148">
        <v>28900</v>
      </c>
    </row>
    <row r="920" spans="1:25" x14ac:dyDescent="0.25">
      <c r="A920" s="212">
        <v>44977</v>
      </c>
      <c r="B920" s="152" t="s">
        <v>433</v>
      </c>
      <c r="C920" s="152" t="s">
        <v>126</v>
      </c>
      <c r="D920" s="152" t="s">
        <v>452</v>
      </c>
      <c r="E920" s="152" t="s">
        <v>453</v>
      </c>
      <c r="F920" s="152" t="s">
        <v>454</v>
      </c>
      <c r="G920" s="152" t="s">
        <v>514</v>
      </c>
      <c r="H920" s="152">
        <v>12</v>
      </c>
      <c r="I920" s="152">
        <v>0.03</v>
      </c>
      <c r="J920" s="152">
        <v>0</v>
      </c>
      <c r="K920" s="152">
        <v>19</v>
      </c>
      <c r="L920" s="152">
        <v>44</v>
      </c>
      <c r="M920" s="152">
        <v>24</v>
      </c>
      <c r="N920" s="148">
        <v>36</v>
      </c>
      <c r="O920" s="148">
        <v>28</v>
      </c>
      <c r="P920" s="148">
        <v>48</v>
      </c>
      <c r="Q920" s="148">
        <v>31</v>
      </c>
      <c r="R920" s="148">
        <v>230</v>
      </c>
      <c r="S920" s="148">
        <v>37296</v>
      </c>
      <c r="T920" s="148">
        <v>8578080</v>
      </c>
      <c r="U920" s="148">
        <v>0</v>
      </c>
      <c r="V920" s="148">
        <v>8578080</v>
      </c>
      <c r="W920" s="148">
        <v>686246.40000000002</v>
      </c>
      <c r="X920" s="148">
        <v>9264326.4000000004</v>
      </c>
      <c r="Y920" s="148">
        <v>46900</v>
      </c>
    </row>
    <row r="921" spans="1:25" x14ac:dyDescent="0.25">
      <c r="A921" s="212">
        <v>44977</v>
      </c>
      <c r="B921" s="152" t="s">
        <v>433</v>
      </c>
      <c r="C921" s="152" t="s">
        <v>126</v>
      </c>
      <c r="D921" s="152" t="s">
        <v>455</v>
      </c>
      <c r="E921" s="152" t="s">
        <v>456</v>
      </c>
      <c r="F921" s="152" t="s">
        <v>457</v>
      </c>
      <c r="G921" s="152" t="s">
        <v>549</v>
      </c>
      <c r="H921" s="152">
        <v>10</v>
      </c>
      <c r="I921" s="152">
        <v>0.03</v>
      </c>
      <c r="J921" s="152">
        <v>0</v>
      </c>
      <c r="K921" s="152">
        <v>47</v>
      </c>
      <c r="L921" s="152">
        <v>28</v>
      </c>
      <c r="M921" s="152">
        <v>49</v>
      </c>
      <c r="N921" s="148">
        <v>24</v>
      </c>
      <c r="O921" s="148">
        <v>47</v>
      </c>
      <c r="P921" s="148">
        <v>11</v>
      </c>
      <c r="Q921" s="148">
        <v>47</v>
      </c>
      <c r="R921" s="148">
        <v>253</v>
      </c>
      <c r="S921" s="148">
        <v>9350</v>
      </c>
      <c r="T921" s="148">
        <v>2365550</v>
      </c>
      <c r="U921" s="148">
        <v>0</v>
      </c>
      <c r="V921" s="148">
        <v>2365550</v>
      </c>
      <c r="W921" s="148">
        <v>189244</v>
      </c>
      <c r="X921" s="148">
        <v>2554794</v>
      </c>
      <c r="Y921" s="148">
        <v>11900</v>
      </c>
    </row>
    <row r="922" spans="1:25" x14ac:dyDescent="0.25">
      <c r="A922" s="212">
        <v>44977</v>
      </c>
      <c r="B922" s="152" t="s">
        <v>433</v>
      </c>
      <c r="C922" s="152" t="s">
        <v>126</v>
      </c>
      <c r="D922" s="152" t="s">
        <v>458</v>
      </c>
      <c r="E922" s="152" t="s">
        <v>459</v>
      </c>
      <c r="F922" s="152" t="s">
        <v>460</v>
      </c>
      <c r="G922" s="152" t="s">
        <v>569</v>
      </c>
      <c r="H922" s="152">
        <v>7</v>
      </c>
      <c r="I922" s="152">
        <v>0.03</v>
      </c>
      <c r="J922" s="152">
        <v>0</v>
      </c>
      <c r="K922" s="152">
        <v>16</v>
      </c>
      <c r="L922" s="152">
        <v>24</v>
      </c>
      <c r="M922" s="152">
        <v>36</v>
      </c>
      <c r="N922" s="148">
        <v>32</v>
      </c>
      <c r="O922" s="148">
        <v>39</v>
      </c>
      <c r="P922" s="148">
        <v>18</v>
      </c>
      <c r="Q922" s="148">
        <v>23</v>
      </c>
      <c r="R922" s="148">
        <v>188</v>
      </c>
      <c r="S922" s="148">
        <v>181754</v>
      </c>
      <c r="T922" s="148">
        <v>34169752</v>
      </c>
      <c r="U922" s="148">
        <v>0</v>
      </c>
      <c r="V922" s="148">
        <v>34169752</v>
      </c>
      <c r="W922" s="148">
        <v>2733580.16</v>
      </c>
      <c r="X922" s="148">
        <v>36903332.159999996</v>
      </c>
      <c r="Y922" s="148">
        <v>209900</v>
      </c>
    </row>
    <row r="923" spans="1:25" x14ac:dyDescent="0.25">
      <c r="A923" s="212">
        <v>44977</v>
      </c>
      <c r="B923" s="152" t="s">
        <v>433</v>
      </c>
      <c r="C923" s="152" t="s">
        <v>126</v>
      </c>
      <c r="D923" s="152" t="s">
        <v>461</v>
      </c>
      <c r="E923" s="152" t="s">
        <v>462</v>
      </c>
      <c r="F923" s="152" t="s">
        <v>463</v>
      </c>
      <c r="G923" s="152" t="s">
        <v>569</v>
      </c>
      <c r="H923" s="152">
        <v>5</v>
      </c>
      <c r="I923" s="152">
        <v>0.03</v>
      </c>
      <c r="J923" s="152">
        <v>0</v>
      </c>
      <c r="K923" s="152">
        <v>31</v>
      </c>
      <c r="L923" s="152">
        <v>11</v>
      </c>
      <c r="M923" s="152">
        <v>49</v>
      </c>
      <c r="N923" s="148">
        <v>49</v>
      </c>
      <c r="O923" s="148">
        <v>50</v>
      </c>
      <c r="P923" s="148">
        <v>21</v>
      </c>
      <c r="Q923" s="148">
        <v>33</v>
      </c>
      <c r="R923" s="148">
        <v>244</v>
      </c>
      <c r="S923" s="148">
        <v>150919</v>
      </c>
      <c r="T923" s="148">
        <v>36824236</v>
      </c>
      <c r="U923" s="148">
        <v>0</v>
      </c>
      <c r="V923" s="148">
        <v>36824236</v>
      </c>
      <c r="W923" s="148">
        <v>2945938.88</v>
      </c>
      <c r="X923" s="148">
        <v>39770174.880000003</v>
      </c>
      <c r="Y923" s="148">
        <v>180000</v>
      </c>
    </row>
    <row r="924" spans="1:25" x14ac:dyDescent="0.25">
      <c r="A924" s="212">
        <v>44977</v>
      </c>
      <c r="B924" s="152" t="s">
        <v>433</v>
      </c>
      <c r="C924" s="152" t="s">
        <v>126</v>
      </c>
      <c r="D924" s="152" t="s">
        <v>464</v>
      </c>
      <c r="E924" s="152" t="s">
        <v>465</v>
      </c>
      <c r="F924" s="152" t="s">
        <v>466</v>
      </c>
      <c r="G924" s="152" t="s">
        <v>569</v>
      </c>
      <c r="H924" s="152">
        <v>5</v>
      </c>
      <c r="I924" s="152">
        <v>0.03</v>
      </c>
      <c r="J924" s="152">
        <v>0</v>
      </c>
      <c r="K924" s="152">
        <v>24</v>
      </c>
      <c r="L924" s="152">
        <v>44</v>
      </c>
      <c r="M924" s="152">
        <v>20</v>
      </c>
      <c r="N924" s="148">
        <v>31</v>
      </c>
      <c r="O924" s="148">
        <v>25</v>
      </c>
      <c r="P924" s="148">
        <v>37</v>
      </c>
      <c r="Q924" s="148">
        <v>38</v>
      </c>
      <c r="R924" s="148">
        <v>219</v>
      </c>
      <c r="S924" s="148">
        <v>89091</v>
      </c>
      <c r="T924" s="148">
        <v>19510929</v>
      </c>
      <c r="U924" s="148">
        <v>0</v>
      </c>
      <c r="V924" s="148">
        <v>19510929</v>
      </c>
      <c r="W924" s="148">
        <v>1560874.32</v>
      </c>
      <c r="X924" s="148">
        <v>21071803.32</v>
      </c>
      <c r="Y924" s="148">
        <v>107900</v>
      </c>
    </row>
    <row r="925" spans="1:25" x14ac:dyDescent="0.25">
      <c r="A925" s="212">
        <v>44977</v>
      </c>
      <c r="B925" s="152" t="s">
        <v>433</v>
      </c>
      <c r="C925" s="152" t="s">
        <v>126</v>
      </c>
      <c r="D925" s="152" t="s">
        <v>467</v>
      </c>
      <c r="E925" s="152" t="s">
        <v>468</v>
      </c>
      <c r="F925" s="152" t="s">
        <v>469</v>
      </c>
      <c r="G925" s="152" t="s">
        <v>569</v>
      </c>
      <c r="H925" s="152">
        <v>5</v>
      </c>
      <c r="I925" s="152">
        <v>0.03</v>
      </c>
      <c r="J925" s="152">
        <v>0</v>
      </c>
      <c r="K925" s="152">
        <v>20</v>
      </c>
      <c r="L925" s="152">
        <v>20</v>
      </c>
      <c r="M925" s="152">
        <v>31</v>
      </c>
      <c r="N925" s="148">
        <v>45</v>
      </c>
      <c r="O925" s="148">
        <v>24</v>
      </c>
      <c r="P925" s="148">
        <v>44</v>
      </c>
      <c r="Q925" s="148">
        <v>22</v>
      </c>
      <c r="R925" s="148">
        <v>206</v>
      </c>
      <c r="S925" s="148">
        <v>89091</v>
      </c>
      <c r="T925" s="148">
        <v>18352746</v>
      </c>
      <c r="U925" s="148">
        <v>0</v>
      </c>
      <c r="V925" s="148">
        <v>18352746</v>
      </c>
      <c r="W925" s="148">
        <v>1468219.68</v>
      </c>
      <c r="X925" s="148">
        <v>19820965.68</v>
      </c>
      <c r="Y925" s="148">
        <v>107900</v>
      </c>
    </row>
  </sheetData>
  <autoFilter ref="A1:Y1" xr:uid="{0C171138-2C34-4D83-B91B-E8220095F9C4}"/>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B01E1-4D9E-4D4B-B4AE-39FBC8FB0476}">
  <sheetPr codeName="Sheet7">
    <tabColor theme="9" tint="-0.499984740745262"/>
  </sheetPr>
  <dimension ref="A1:O3"/>
  <sheetViews>
    <sheetView topLeftCell="D1" workbookViewId="0">
      <selection activeCell="H22" sqref="H22"/>
    </sheetView>
  </sheetViews>
  <sheetFormatPr defaultColWidth="9.140625" defaultRowHeight="15" x14ac:dyDescent="0.25"/>
  <cols>
    <col min="1" max="1" width="10.7109375" style="183" bestFit="1" customWidth="1"/>
    <col min="2" max="2" width="8" style="60" bestFit="1" customWidth="1"/>
    <col min="3" max="3" width="59.42578125" style="60" bestFit="1" customWidth="1"/>
    <col min="4" max="4" width="9" style="60" bestFit="1" customWidth="1"/>
    <col min="5" max="5" width="14.140625" style="60" bestFit="1" customWidth="1"/>
    <col min="6" max="6" width="39.5703125" style="60" bestFit="1" customWidth="1"/>
    <col min="7" max="7" width="10.5703125" style="60" bestFit="1" customWidth="1"/>
    <col min="8" max="8" width="15" style="154" bestFit="1" customWidth="1"/>
    <col min="9" max="9" width="16.42578125" style="154" bestFit="1" customWidth="1"/>
    <col min="10" max="10" width="17.5703125" style="154" bestFit="1" customWidth="1"/>
    <col min="11" max="11" width="17" style="154" bestFit="1" customWidth="1"/>
    <col min="12" max="12" width="18.140625" style="154" bestFit="1" customWidth="1"/>
    <col min="13" max="13" width="17" style="154" bestFit="1" customWidth="1"/>
    <col min="14" max="14" width="10.85546875" style="154" bestFit="1" customWidth="1"/>
    <col min="15" max="15" width="11.7109375" style="154" bestFit="1" customWidth="1"/>
    <col min="16" max="16384" width="9.140625" style="1"/>
  </cols>
  <sheetData>
    <row r="1" spans="1:15" s="155" customFormat="1" x14ac:dyDescent="0.25">
      <c r="A1" s="214" t="s">
        <v>3057</v>
      </c>
      <c r="B1" s="214" t="s">
        <v>25</v>
      </c>
      <c r="C1" s="214" t="s">
        <v>26</v>
      </c>
      <c r="D1" s="214" t="s">
        <v>27</v>
      </c>
      <c r="E1" s="214" t="s">
        <v>478</v>
      </c>
      <c r="F1" s="214" t="s">
        <v>29</v>
      </c>
      <c r="G1" s="214" t="s">
        <v>3091</v>
      </c>
      <c r="H1" s="214" t="s">
        <v>4</v>
      </c>
      <c r="I1" s="214" t="s">
        <v>7</v>
      </c>
      <c r="J1" s="214" t="s">
        <v>10</v>
      </c>
      <c r="K1" s="214" t="s">
        <v>13</v>
      </c>
      <c r="L1" s="214" t="s">
        <v>16</v>
      </c>
      <c r="M1" s="214" t="s">
        <v>19</v>
      </c>
      <c r="N1" s="214" t="s">
        <v>22</v>
      </c>
      <c r="O1" s="214" t="s">
        <v>3214</v>
      </c>
    </row>
    <row r="2" spans="1:15" x14ac:dyDescent="0.25">
      <c r="A2" s="213">
        <v>44614</v>
      </c>
      <c r="B2" s="210" t="s">
        <v>44</v>
      </c>
      <c r="C2" s="210" t="s">
        <v>45</v>
      </c>
      <c r="D2" s="210" t="s">
        <v>63</v>
      </c>
      <c r="E2" s="210" t="s">
        <v>64</v>
      </c>
      <c r="F2" s="210" t="s">
        <v>65</v>
      </c>
      <c r="G2" s="210" t="s">
        <v>514</v>
      </c>
      <c r="H2" s="211">
        <v>0</v>
      </c>
      <c r="I2" s="211">
        <v>-1</v>
      </c>
      <c r="J2" s="211">
        <v>0</v>
      </c>
      <c r="K2" s="211">
        <v>0</v>
      </c>
      <c r="L2" s="211">
        <v>0</v>
      </c>
      <c r="M2" s="211">
        <v>0</v>
      </c>
      <c r="N2" s="211">
        <v>0</v>
      </c>
      <c r="O2" s="211">
        <v>-1</v>
      </c>
    </row>
    <row r="3" spans="1:15" x14ac:dyDescent="0.25">
      <c r="A3" s="213">
        <v>44614</v>
      </c>
      <c r="B3" s="210" t="s">
        <v>216</v>
      </c>
      <c r="C3" s="210" t="s">
        <v>217</v>
      </c>
      <c r="D3" s="210" t="s">
        <v>248</v>
      </c>
      <c r="E3" s="210" t="s">
        <v>249</v>
      </c>
      <c r="F3" s="210" t="s">
        <v>250</v>
      </c>
      <c r="G3" s="210" t="s">
        <v>514</v>
      </c>
      <c r="H3" s="211">
        <v>0</v>
      </c>
      <c r="I3" s="211">
        <v>0</v>
      </c>
      <c r="J3" s="211">
        <v>-8</v>
      </c>
      <c r="K3" s="211">
        <v>0</v>
      </c>
      <c r="L3" s="211">
        <v>0</v>
      </c>
      <c r="M3" s="211">
        <v>0</v>
      </c>
      <c r="N3" s="211">
        <v>0</v>
      </c>
      <c r="O3" s="211">
        <v>-8</v>
      </c>
    </row>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2254A0-C9B7-413E-90C2-612543A1BB7B}">
  <sheetPr codeName="Sheet14">
    <tabColor theme="9" tint="-0.499984740745262"/>
  </sheetPr>
  <dimension ref="A1:T6"/>
  <sheetViews>
    <sheetView topLeftCell="A2" workbookViewId="0">
      <selection activeCell="G18" sqref="G18"/>
    </sheetView>
  </sheetViews>
  <sheetFormatPr defaultColWidth="9.7109375" defaultRowHeight="12.75" x14ac:dyDescent="0.25"/>
  <cols>
    <col min="1" max="1" width="10.85546875" style="185" bestFit="1" customWidth="1"/>
    <col min="2" max="2" width="14.140625" style="168" bestFit="1" customWidth="1"/>
    <col min="3" max="3" width="9.7109375" style="168"/>
    <col min="4" max="4" width="28.85546875" style="168" bestFit="1" customWidth="1"/>
    <col min="5" max="5" width="10.5703125" style="168" bestFit="1" customWidth="1"/>
    <col min="6" max="6" width="51.85546875" style="168" bestFit="1" customWidth="1"/>
    <col min="7" max="7" width="11" style="169" bestFit="1" customWidth="1"/>
    <col min="8" max="8" width="10.28515625" style="169" bestFit="1" customWidth="1"/>
    <col min="9" max="9" width="11.7109375" style="184" customWidth="1"/>
    <col min="10" max="10" width="10.5703125" style="184" bestFit="1" customWidth="1"/>
    <col min="11" max="11" width="10" style="159" bestFit="1" customWidth="1"/>
    <col min="12" max="13" width="10" style="156" bestFit="1" customWidth="1"/>
    <col min="14" max="14" width="11.28515625" style="156" customWidth="1"/>
    <col min="15" max="15" width="10" style="160" bestFit="1" customWidth="1"/>
    <col min="16" max="16" width="10" style="161" bestFit="1" customWidth="1"/>
    <col min="17" max="17" width="10" style="162" bestFit="1" customWidth="1"/>
    <col min="18" max="18" width="12.42578125" style="163" customWidth="1"/>
    <col min="19" max="19" width="10" style="156" bestFit="1" customWidth="1"/>
    <col min="20" max="20" width="20.140625" style="156" bestFit="1" customWidth="1"/>
    <col min="21" max="16384" width="9.7109375" style="156"/>
  </cols>
  <sheetData>
    <row r="1" spans="1:20" ht="15.75" x14ac:dyDescent="0.25">
      <c r="A1" s="156"/>
      <c r="B1" s="156"/>
      <c r="C1" s="157" t="s">
        <v>3092</v>
      </c>
      <c r="D1" s="156"/>
      <c r="E1" s="125"/>
      <c r="F1" s="158"/>
      <c r="G1" s="170"/>
      <c r="H1" s="171"/>
      <c r="I1" s="159"/>
      <c r="J1" s="159"/>
    </row>
    <row r="2" spans="1:20" x14ac:dyDescent="0.25">
      <c r="A2" s="156"/>
      <c r="B2" s="164"/>
      <c r="C2" s="164"/>
      <c r="D2" s="83"/>
      <c r="E2" s="84"/>
      <c r="F2" s="85"/>
      <c r="G2" s="172"/>
      <c r="H2" s="171"/>
      <c r="I2" s="159"/>
      <c r="J2" s="159"/>
    </row>
    <row r="3" spans="1:20" x14ac:dyDescent="0.25">
      <c r="A3" s="156"/>
      <c r="B3" s="156"/>
      <c r="C3" s="85" t="s">
        <v>3093</v>
      </c>
      <c r="D3" s="165"/>
      <c r="E3" s="165"/>
      <c r="F3" s="165"/>
      <c r="G3" s="173"/>
      <c r="H3" s="171"/>
      <c r="I3" s="159"/>
      <c r="J3" s="159"/>
    </row>
    <row r="4" spans="1:20" x14ac:dyDescent="0.25">
      <c r="A4" s="156"/>
      <c r="B4" s="156"/>
      <c r="C4" s="85" t="s">
        <v>3094</v>
      </c>
      <c r="D4" s="159"/>
      <c r="E4" s="159"/>
      <c r="F4" s="159"/>
      <c r="G4" s="174"/>
      <c r="H4" s="174"/>
      <c r="I4" s="159"/>
      <c r="J4" s="159"/>
    </row>
    <row r="5" spans="1:20" s="166" customFormat="1" ht="15" customHeight="1" x14ac:dyDescent="0.25">
      <c r="A5" s="276" t="s">
        <v>3057</v>
      </c>
      <c r="B5" s="273" t="s">
        <v>3095</v>
      </c>
      <c r="C5" s="273"/>
      <c r="D5" s="273"/>
      <c r="E5" s="273" t="s">
        <v>3068</v>
      </c>
      <c r="F5" s="273"/>
      <c r="G5" s="279" t="s">
        <v>3096</v>
      </c>
      <c r="H5" s="279"/>
      <c r="I5" s="276" t="s">
        <v>3097</v>
      </c>
      <c r="J5" s="273" t="s">
        <v>3098</v>
      </c>
      <c r="K5" s="273"/>
      <c r="L5" s="274" t="s">
        <v>3099</v>
      </c>
      <c r="M5" s="274" t="s">
        <v>3100</v>
      </c>
      <c r="N5" s="276" t="s">
        <v>3097</v>
      </c>
      <c r="O5" s="277" t="s">
        <v>3101</v>
      </c>
      <c r="P5" s="278" t="s">
        <v>3102</v>
      </c>
      <c r="Q5" s="278"/>
      <c r="R5" s="272" t="s">
        <v>3103</v>
      </c>
      <c r="S5" s="272"/>
      <c r="T5" s="273" t="s">
        <v>3245</v>
      </c>
    </row>
    <row r="6" spans="1:20" s="167" customFormat="1" x14ac:dyDescent="0.25">
      <c r="A6" s="276"/>
      <c r="B6" s="177" t="s">
        <v>3104</v>
      </c>
      <c r="C6" s="177" t="s">
        <v>27</v>
      </c>
      <c r="D6" s="177" t="s">
        <v>29</v>
      </c>
      <c r="E6" s="177" t="s">
        <v>3105</v>
      </c>
      <c r="F6" s="177" t="s">
        <v>3106</v>
      </c>
      <c r="G6" s="190" t="s">
        <v>3107</v>
      </c>
      <c r="H6" s="190" t="s">
        <v>3108</v>
      </c>
      <c r="I6" s="276"/>
      <c r="J6" s="191" t="s">
        <v>3107</v>
      </c>
      <c r="K6" s="191" t="s">
        <v>3108</v>
      </c>
      <c r="L6" s="275"/>
      <c r="M6" s="275"/>
      <c r="N6" s="276"/>
      <c r="O6" s="277"/>
      <c r="P6" s="178" t="s">
        <v>3107</v>
      </c>
      <c r="Q6" s="176" t="s">
        <v>3108</v>
      </c>
      <c r="R6" s="176" t="s">
        <v>3109</v>
      </c>
      <c r="S6" s="177" t="s">
        <v>3110</v>
      </c>
      <c r="T6" s="273"/>
    </row>
  </sheetData>
  <mergeCells count="13">
    <mergeCell ref="A5:A6"/>
    <mergeCell ref="I5:I6"/>
    <mergeCell ref="B5:D5"/>
    <mergeCell ref="E5:F5"/>
    <mergeCell ref="G5:H5"/>
    <mergeCell ref="R5:S5"/>
    <mergeCell ref="T5:T6"/>
    <mergeCell ref="J5:K5"/>
    <mergeCell ref="L5:L6"/>
    <mergeCell ref="M5:M6"/>
    <mergeCell ref="N5:N6"/>
    <mergeCell ref="O5:O6"/>
    <mergeCell ref="P5:Q5"/>
  </mergeCells>
  <pageMargins left="0.7" right="0.7" top="0.75" bottom="0.75" header="0.3" footer="0.3"/>
  <pageSetup paperSize="9" orientation="portrait" verticalDpi="0" r:id="rId1"/>
</worksheet>
</file>

<file path=customUI/customUI14.xml><?xml version="1.0" encoding="utf-8"?>
<customUI xmlns="http://schemas.microsoft.com/office/2009/07/customui">
  <ribbon startFromScratch="false">
    <tabs>
      <tab id="customTab" label="Chương trình">
        <group id="customGroup1" label="Xử lý dữ liệu">
          <button id="customButton1" label="Tổng hợp mua hàng" imageMso="AutoSummarize" size="large" onAction="TongHop_Callback"/>
          <button id="customButton2" label="Update Tổng hợp" imageMso="FileUpdate" size="large" onAction="Update_Callback"/>
          <button id="customButton3" label="Kết xuất File gửi mail" imageMso="PivotExportToExcel" size="large" onAction="Export_Callback"/>
        </group>
        <group id="customGroup2" label="Gửi Email">
          <button id="customButton4" label="Mở thư mục chứa chữ ký" imageMso="SignatureInsertMenu" size="large" onAction="OpenSignature_Callback"/>
          <button id="customButton5" label="Gửi Email nhà cung cấp" imageMso="FileNewEmail" size="large" onAction="SendEmail_Callback"/>
        </group>
        <group id="customGroup3" label="Check thiếu hàng, thay đổi giá">
          <button id="customButton6" label="Tạo Form gộp đặt hàng" imageMso="PivotGroupItems" size="large" onAction="GopDatHang_Callback"/>
          <button id="customButton7" label="Tạo Form thiếu hàng" imageMso="DataFormDeleteRecord" size="large" onAction="ThieuHang_Callback"/>
          <button id="customButton8" label="Tạo Form thay đổi giá" imageMso="ExchangeFolder" size="large" onAction="ThayDoiGia_Callback"/>
        </group>
        <group id="customGroup4" label="Import PO">
          <button id="customButton9" label="Insert PO Form" imageMso="FieldsUpdate" size="large" onAction="InsertPO_Callback"/>
        </group>
        <group id="customGroup5" label="Update SKUs">
          <button id="customButton10" label="Update Thông tin sản phẩm" imageMso="MailMergeUpdateLabels" size="large" onAction="UpdateSKU_Callback"/>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7</vt:i4>
      </vt:variant>
    </vt:vector>
  </HeadingPairs>
  <TitlesOfParts>
    <vt:vector size="30" baseType="lpstr">
      <vt:lpstr>DATA</vt:lpstr>
      <vt:lpstr>Setup</vt:lpstr>
      <vt:lpstr>Ma_Sieu_Thi</vt:lpstr>
      <vt:lpstr>Chiet_Khau</vt:lpstr>
      <vt:lpstr>SQL_Command</vt:lpstr>
      <vt:lpstr>TEST</vt:lpstr>
      <vt:lpstr>Thong_Tin_San_Pham_BACKUP</vt:lpstr>
      <vt:lpstr>Thong_Tin_San_Pham</vt:lpstr>
      <vt:lpstr>List_Skus_Not_Exists</vt:lpstr>
      <vt:lpstr>DEMO</vt:lpstr>
      <vt:lpstr>List_Skus</vt:lpstr>
      <vt:lpstr>Thong_Tin_NCC</vt:lpstr>
      <vt:lpstr>FORM_ATTACHMENT</vt:lpstr>
      <vt:lpstr>FORM_EMAIL</vt:lpstr>
      <vt:lpstr>MAIL_HISTORY</vt:lpstr>
      <vt:lpstr>Gop_Dat_Hang</vt:lpstr>
      <vt:lpstr>PO_MASTER_DATA</vt:lpstr>
      <vt:lpstr>PO_DATA</vt:lpstr>
      <vt:lpstr>PO_FORM</vt:lpstr>
      <vt:lpstr>Ket_Qua</vt:lpstr>
      <vt:lpstr>TONG_HOP</vt:lpstr>
      <vt:lpstr>Thieu_Hang</vt:lpstr>
      <vt:lpstr>Thay_Doi_Gia</vt:lpstr>
      <vt:lpstr>LR_FORM_ATTACHMENT</vt:lpstr>
      <vt:lpstr>LR_KETQUA</vt:lpstr>
      <vt:lpstr>LR_THONGTIN_NCC</vt:lpstr>
      <vt:lpstr>MA_NCC</vt:lpstr>
      <vt:lpstr>TEN_NGAN_NCC</vt:lpstr>
      <vt:lpstr>TEN_THU_MUA</vt:lpstr>
      <vt:lpstr>THANG_CK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Hoang Trung</dc:creator>
  <cp:lastModifiedBy>Hoang Trung</cp:lastModifiedBy>
  <dcterms:created xsi:type="dcterms:W3CDTF">2022-02-19T02:30:55Z</dcterms:created>
  <dcterms:modified xsi:type="dcterms:W3CDTF">2023-02-19T17:59:54Z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2ebd1914-2c76-4f69-8ac3-d9ed9c094dbd</vt:lpwstr>
  </property>
</Properties>
</file>